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Especializacion en T y SIG\3. TFE_ Especialización\"/>
    </mc:Choice>
  </mc:AlternateContent>
  <xr:revisionPtr revIDLastSave="0" documentId="13_ncr:1_{E0065194-B750-469F-98CA-0525CDCF3C10}" xr6:coauthVersionLast="47" xr6:coauthVersionMax="47" xr10:uidLastSave="{00000000-0000-0000-0000-000000000000}"/>
  <bookViews>
    <workbookView xWindow="-108" yWindow="-108" windowWidth="23256" windowHeight="12576" tabRatio="644" activeTab="3" xr2:uid="{00000000-000D-0000-FFFF-FFFF00000000}"/>
  </bookViews>
  <sheets>
    <sheet name="Datos" sheetId="1" r:id="rId1"/>
    <sheet name="Escur. vs pp (Anual)" sheetId="2" r:id="rId2"/>
    <sheet name="Escorrentía mensual" sheetId="7" r:id="rId3"/>
    <sheet name="Escu. vs pp (mensual)" sheetId="4" r:id="rId4"/>
  </sheets>
  <definedNames>
    <definedName name="_xlnm._FilterDatabase" localSheetId="3" hidden="1">'Escu. vs pp (mensual)'!$A$1:$AH$373</definedName>
    <definedName name="_xlchart.v1.0" hidden="1">'Escur. vs pp (Anual)'!$P$2:$P$373</definedName>
    <definedName name="_xlchart.v1.1" hidden="1">'Escur. vs pp (Anual)'!$Q$1</definedName>
    <definedName name="_xlchart.v1.10" hidden="1">'Escorrentía mensual'!$B$2:$B$373</definedName>
    <definedName name="_xlchart.v1.11" hidden="1">'Escorrentía mensual'!$E$2:$E$373</definedName>
    <definedName name="_xlchart.v1.12" hidden="1">'Escorrentía mensual'!$F$2:$F$373</definedName>
    <definedName name="_xlchart.v1.13" hidden="1">'Escorrentía mensual'!$G$1</definedName>
    <definedName name="_xlchart.v1.14" hidden="1">'Escorrentía mensual'!$H$1</definedName>
    <definedName name="_xlchart.v1.15" hidden="1">'Escorrentía mensual'!$B$2:$B$373</definedName>
    <definedName name="_xlchart.v1.16" hidden="1">'Escorrentía mensual'!$E$2:$E$373</definedName>
    <definedName name="_xlchart.v1.17" hidden="1">'Escorrentía mensual'!$F$2:$F$373</definedName>
    <definedName name="_xlchart.v1.18" hidden="1">'Escorrentía mensual'!$G$1</definedName>
    <definedName name="_xlchart.v1.19" hidden="1">'Escorrentía mensual'!$H$1</definedName>
    <definedName name="_xlchart.v1.2" hidden="1">'Escur. vs pp (Anual)'!$Q$2:$Q$373</definedName>
    <definedName name="_xlchart.v1.3" hidden="1">'Escur. vs pp (Anual)'!$R$1</definedName>
    <definedName name="_xlchart.v1.4" hidden="1">'Escur. vs pp (Anual)'!$R$2:$R$373</definedName>
    <definedName name="_xlchart.v1.5" hidden="1">'Escur. vs pp (Anual)'!$G$3:$G$374</definedName>
    <definedName name="_xlchart.v1.6" hidden="1">'Escur. vs pp (Anual)'!$H$2</definedName>
    <definedName name="_xlchart.v1.7" hidden="1">'Escur. vs pp (Anual)'!$H$3:$H$374</definedName>
    <definedName name="_xlchart.v1.8" hidden="1">'Escur. vs pp (Anual)'!$I$2</definedName>
    <definedName name="_xlchart.v1.9" hidden="1">'Escur. vs pp (Anual)'!$I$3:$I$374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4" i="2" l="1"/>
  <c r="AF4" i="2" s="1"/>
  <c r="AG4" i="2" s="1"/>
  <c r="AA5" i="2"/>
  <c r="AF5" i="2" s="1"/>
  <c r="AG5" i="2" s="1"/>
  <c r="AA6" i="2"/>
  <c r="AF6" i="2" s="1"/>
  <c r="AG6" i="2" s="1"/>
  <c r="AA7" i="2"/>
  <c r="AF7" i="2" s="1"/>
  <c r="AG7" i="2" s="1"/>
  <c r="AA8" i="2"/>
  <c r="AF8" i="2" s="1"/>
  <c r="AG8" i="2" s="1"/>
  <c r="AA9" i="2"/>
  <c r="AF9" i="2" s="1"/>
  <c r="AG9" i="2" s="1"/>
  <c r="AA10" i="2"/>
  <c r="AF10" i="2" s="1"/>
  <c r="AG10" i="2" s="1"/>
  <c r="AA11" i="2"/>
  <c r="AF11" i="2" s="1"/>
  <c r="AG11" i="2" s="1"/>
  <c r="AA12" i="2"/>
  <c r="AF12" i="2" s="1"/>
  <c r="AG12" i="2" s="1"/>
  <c r="AA13" i="2"/>
  <c r="AF13" i="2" s="1"/>
  <c r="AG13" i="2" s="1"/>
  <c r="AA14" i="2"/>
  <c r="AF14" i="2" s="1"/>
  <c r="AG14" i="2" s="1"/>
  <c r="AA15" i="2"/>
  <c r="AF15" i="2" s="1"/>
  <c r="AG15" i="2" s="1"/>
  <c r="AA16" i="2"/>
  <c r="AF16" i="2" s="1"/>
  <c r="AG16" i="2" s="1"/>
  <c r="AA17" i="2"/>
  <c r="AF17" i="2" s="1"/>
  <c r="AG17" i="2" s="1"/>
  <c r="AA18" i="2"/>
  <c r="AF18" i="2" s="1"/>
  <c r="AG18" i="2" s="1"/>
  <c r="AA19" i="2"/>
  <c r="AF19" i="2" s="1"/>
  <c r="AG19" i="2" s="1"/>
  <c r="AA20" i="2"/>
  <c r="AF20" i="2" s="1"/>
  <c r="AG20" i="2" s="1"/>
  <c r="AA21" i="2"/>
  <c r="AF21" i="2" s="1"/>
  <c r="AG21" i="2" s="1"/>
  <c r="AA22" i="2"/>
  <c r="AF22" i="2" s="1"/>
  <c r="AG22" i="2" s="1"/>
  <c r="AA23" i="2"/>
  <c r="AF23" i="2" s="1"/>
  <c r="AG23" i="2" s="1"/>
  <c r="AA24" i="2"/>
  <c r="AF24" i="2" s="1"/>
  <c r="AG24" i="2" s="1"/>
  <c r="AA25" i="2"/>
  <c r="AF25" i="2" s="1"/>
  <c r="AG25" i="2" s="1"/>
  <c r="AA26" i="2"/>
  <c r="AF26" i="2" s="1"/>
  <c r="AG26" i="2" s="1"/>
  <c r="AA27" i="2"/>
  <c r="AF27" i="2" s="1"/>
  <c r="AG27" i="2" s="1"/>
  <c r="AA28" i="2"/>
  <c r="AF28" i="2" s="1"/>
  <c r="AG28" i="2" s="1"/>
  <c r="AA29" i="2"/>
  <c r="AF29" i="2" s="1"/>
  <c r="AG29" i="2" s="1"/>
  <c r="AA30" i="2"/>
  <c r="AF30" i="2" s="1"/>
  <c r="AA31" i="2"/>
  <c r="AF31" i="2" s="1"/>
  <c r="AG31" i="2" s="1"/>
  <c r="AA32" i="2"/>
  <c r="AF32" i="2" s="1"/>
  <c r="AG32" i="2" s="1"/>
  <c r="AA33" i="2"/>
  <c r="AF33" i="2" s="1"/>
  <c r="AG33" i="2" s="1"/>
  <c r="AA34" i="2"/>
  <c r="AF34" i="2" s="1"/>
  <c r="AG34" i="2" s="1"/>
  <c r="AD4" i="2"/>
  <c r="AE4" i="2"/>
  <c r="AD5" i="2"/>
  <c r="AE5" i="2"/>
  <c r="AD6" i="2"/>
  <c r="AE6" i="2"/>
  <c r="AD7" i="2"/>
  <c r="AE7" i="2"/>
  <c r="AD8" i="2"/>
  <c r="AE8" i="2"/>
  <c r="AD9" i="2"/>
  <c r="AE9" i="2"/>
  <c r="AD10" i="2"/>
  <c r="AE10" i="2"/>
  <c r="AD11" i="2"/>
  <c r="AE11" i="2"/>
  <c r="AD12" i="2"/>
  <c r="AE12" i="2"/>
  <c r="AD13" i="2"/>
  <c r="AE13" i="2"/>
  <c r="AD14" i="2"/>
  <c r="AE14" i="2"/>
  <c r="AD15" i="2"/>
  <c r="AE15" i="2"/>
  <c r="AD16" i="2"/>
  <c r="AE16" i="2"/>
  <c r="AD17" i="2"/>
  <c r="AE17" i="2"/>
  <c r="AD18" i="2"/>
  <c r="AE18" i="2"/>
  <c r="AD19" i="2"/>
  <c r="AE19" i="2"/>
  <c r="AD20" i="2"/>
  <c r="AE20" i="2"/>
  <c r="AD21" i="2"/>
  <c r="AE21" i="2"/>
  <c r="AD22" i="2"/>
  <c r="AE22" i="2"/>
  <c r="AD23" i="2"/>
  <c r="AE23" i="2"/>
  <c r="AD24" i="2"/>
  <c r="AE24" i="2"/>
  <c r="AD25" i="2"/>
  <c r="AE25" i="2"/>
  <c r="AD26" i="2"/>
  <c r="AE26" i="2"/>
  <c r="AD27" i="2"/>
  <c r="AE27" i="2"/>
  <c r="AD28" i="2"/>
  <c r="AE28" i="2"/>
  <c r="AD29" i="2"/>
  <c r="AE29" i="2"/>
  <c r="AD30" i="2"/>
  <c r="AE30" i="2"/>
  <c r="AD31" i="2"/>
  <c r="AE31" i="2"/>
  <c r="AD32" i="2"/>
  <c r="AE32" i="2"/>
  <c r="AD33" i="2"/>
  <c r="AE33" i="2"/>
  <c r="AD34" i="2"/>
  <c r="AE34" i="2"/>
  <c r="AM96" i="2"/>
  <c r="AO35" i="2"/>
  <c r="AN35" i="2"/>
  <c r="AS35" i="2"/>
  <c r="AR35" i="2"/>
  <c r="AQ35" i="2"/>
  <c r="AP35" i="2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2" i="4"/>
  <c r="AV4" i="2"/>
  <c r="Q3" i="2"/>
  <c r="R3" i="2"/>
  <c r="Q4" i="2"/>
  <c r="R4" i="2"/>
  <c r="Q5" i="2"/>
  <c r="R5" i="2"/>
  <c r="Q6" i="2"/>
  <c r="R6" i="2"/>
  <c r="Q7" i="2"/>
  <c r="R7" i="2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84" i="2"/>
  <c r="R84" i="2"/>
  <c r="Q85" i="2"/>
  <c r="R85" i="2"/>
  <c r="Q86" i="2"/>
  <c r="R86" i="2"/>
  <c r="Q87" i="2"/>
  <c r="R87" i="2"/>
  <c r="Q88" i="2"/>
  <c r="R88" i="2"/>
  <c r="Q89" i="2"/>
  <c r="R89" i="2"/>
  <c r="Q90" i="2"/>
  <c r="R90" i="2"/>
  <c r="Q91" i="2"/>
  <c r="R91" i="2"/>
  <c r="Q92" i="2"/>
  <c r="R92" i="2"/>
  <c r="Q93" i="2"/>
  <c r="R93" i="2"/>
  <c r="Q94" i="2"/>
  <c r="R94" i="2"/>
  <c r="Q95" i="2"/>
  <c r="R95" i="2"/>
  <c r="Q96" i="2"/>
  <c r="R96" i="2"/>
  <c r="Q97" i="2"/>
  <c r="R97" i="2"/>
  <c r="Q98" i="2"/>
  <c r="R98" i="2"/>
  <c r="Q99" i="2"/>
  <c r="R99" i="2"/>
  <c r="Q100" i="2"/>
  <c r="R100" i="2"/>
  <c r="Q101" i="2"/>
  <c r="R101" i="2"/>
  <c r="Q102" i="2"/>
  <c r="R102" i="2"/>
  <c r="Q103" i="2"/>
  <c r="R103" i="2"/>
  <c r="Q104" i="2"/>
  <c r="R104" i="2"/>
  <c r="Q105" i="2"/>
  <c r="R105" i="2"/>
  <c r="Q106" i="2"/>
  <c r="R106" i="2"/>
  <c r="Q107" i="2"/>
  <c r="R107" i="2"/>
  <c r="Q108" i="2"/>
  <c r="R108" i="2"/>
  <c r="Q109" i="2"/>
  <c r="R109" i="2"/>
  <c r="Q110" i="2"/>
  <c r="R110" i="2"/>
  <c r="Q111" i="2"/>
  <c r="R111" i="2"/>
  <c r="Q112" i="2"/>
  <c r="R112" i="2"/>
  <c r="Q113" i="2"/>
  <c r="R113" i="2"/>
  <c r="Q114" i="2"/>
  <c r="R114" i="2"/>
  <c r="Q115" i="2"/>
  <c r="R115" i="2"/>
  <c r="Q116" i="2"/>
  <c r="R116" i="2"/>
  <c r="Q117" i="2"/>
  <c r="R117" i="2"/>
  <c r="Q118" i="2"/>
  <c r="R118" i="2"/>
  <c r="Q119" i="2"/>
  <c r="R119" i="2"/>
  <c r="Q120" i="2"/>
  <c r="R120" i="2"/>
  <c r="Q121" i="2"/>
  <c r="R121" i="2"/>
  <c r="Q122" i="2"/>
  <c r="R122" i="2"/>
  <c r="Q123" i="2"/>
  <c r="R123" i="2"/>
  <c r="Q124" i="2"/>
  <c r="R124" i="2"/>
  <c r="Q125" i="2"/>
  <c r="R125" i="2"/>
  <c r="Q126" i="2"/>
  <c r="R126" i="2"/>
  <c r="Q127" i="2"/>
  <c r="R127" i="2"/>
  <c r="Q128" i="2"/>
  <c r="R128" i="2"/>
  <c r="Q129" i="2"/>
  <c r="R129" i="2"/>
  <c r="Q130" i="2"/>
  <c r="R130" i="2"/>
  <c r="Q131" i="2"/>
  <c r="R131" i="2"/>
  <c r="Q132" i="2"/>
  <c r="R132" i="2"/>
  <c r="Q133" i="2"/>
  <c r="R133" i="2"/>
  <c r="Q134" i="2"/>
  <c r="R134" i="2"/>
  <c r="Q135" i="2"/>
  <c r="R135" i="2"/>
  <c r="Q136" i="2"/>
  <c r="R136" i="2"/>
  <c r="Q137" i="2"/>
  <c r="R137" i="2"/>
  <c r="Q138" i="2"/>
  <c r="R138" i="2"/>
  <c r="Q139" i="2"/>
  <c r="R139" i="2"/>
  <c r="Q140" i="2"/>
  <c r="R140" i="2"/>
  <c r="Q141" i="2"/>
  <c r="R141" i="2"/>
  <c r="Q142" i="2"/>
  <c r="R142" i="2"/>
  <c r="Q143" i="2"/>
  <c r="R143" i="2"/>
  <c r="Q144" i="2"/>
  <c r="R144" i="2"/>
  <c r="Q145" i="2"/>
  <c r="R145" i="2"/>
  <c r="Q146" i="2"/>
  <c r="R146" i="2"/>
  <c r="Q147" i="2"/>
  <c r="R147" i="2"/>
  <c r="Q148" i="2"/>
  <c r="R148" i="2"/>
  <c r="Q149" i="2"/>
  <c r="R149" i="2"/>
  <c r="Q150" i="2"/>
  <c r="R150" i="2"/>
  <c r="Q151" i="2"/>
  <c r="R151" i="2"/>
  <c r="Q152" i="2"/>
  <c r="R152" i="2"/>
  <c r="Q153" i="2"/>
  <c r="R153" i="2"/>
  <c r="Q154" i="2"/>
  <c r="R154" i="2"/>
  <c r="Q155" i="2"/>
  <c r="R155" i="2"/>
  <c r="Q156" i="2"/>
  <c r="R156" i="2"/>
  <c r="Q157" i="2"/>
  <c r="R157" i="2"/>
  <c r="Q158" i="2"/>
  <c r="R158" i="2"/>
  <c r="Q159" i="2"/>
  <c r="R159" i="2"/>
  <c r="Q160" i="2"/>
  <c r="R160" i="2"/>
  <c r="Q161" i="2"/>
  <c r="R161" i="2"/>
  <c r="Q162" i="2"/>
  <c r="R162" i="2"/>
  <c r="Q163" i="2"/>
  <c r="R163" i="2"/>
  <c r="Q164" i="2"/>
  <c r="R164" i="2"/>
  <c r="Q165" i="2"/>
  <c r="R165" i="2"/>
  <c r="Q166" i="2"/>
  <c r="R166" i="2"/>
  <c r="Q167" i="2"/>
  <c r="R167" i="2"/>
  <c r="Q168" i="2"/>
  <c r="R168" i="2"/>
  <c r="Q169" i="2"/>
  <c r="R169" i="2"/>
  <c r="Q170" i="2"/>
  <c r="R170" i="2"/>
  <c r="Q171" i="2"/>
  <c r="R171" i="2"/>
  <c r="Q172" i="2"/>
  <c r="R172" i="2"/>
  <c r="Q173" i="2"/>
  <c r="R173" i="2"/>
  <c r="Q174" i="2"/>
  <c r="R174" i="2"/>
  <c r="Q175" i="2"/>
  <c r="R175" i="2"/>
  <c r="Q176" i="2"/>
  <c r="R176" i="2"/>
  <c r="Q177" i="2"/>
  <c r="R177" i="2"/>
  <c r="Q178" i="2"/>
  <c r="R178" i="2"/>
  <c r="Q179" i="2"/>
  <c r="R179" i="2"/>
  <c r="Q180" i="2"/>
  <c r="R180" i="2"/>
  <c r="Q181" i="2"/>
  <c r="R181" i="2"/>
  <c r="Q182" i="2"/>
  <c r="R182" i="2"/>
  <c r="Q183" i="2"/>
  <c r="R183" i="2"/>
  <c r="Q184" i="2"/>
  <c r="R184" i="2"/>
  <c r="Q185" i="2"/>
  <c r="R185" i="2"/>
  <c r="Q186" i="2"/>
  <c r="R186" i="2"/>
  <c r="Q187" i="2"/>
  <c r="R187" i="2"/>
  <c r="Q188" i="2"/>
  <c r="R188" i="2"/>
  <c r="Q189" i="2"/>
  <c r="R189" i="2"/>
  <c r="Q190" i="2"/>
  <c r="R190" i="2"/>
  <c r="Q191" i="2"/>
  <c r="R191" i="2"/>
  <c r="Q192" i="2"/>
  <c r="R192" i="2"/>
  <c r="Q193" i="2"/>
  <c r="R193" i="2"/>
  <c r="Q194" i="2"/>
  <c r="R194" i="2"/>
  <c r="Q195" i="2"/>
  <c r="R195" i="2"/>
  <c r="Q196" i="2"/>
  <c r="R196" i="2"/>
  <c r="Q197" i="2"/>
  <c r="R197" i="2"/>
  <c r="Q198" i="2"/>
  <c r="R198" i="2"/>
  <c r="Q199" i="2"/>
  <c r="R199" i="2"/>
  <c r="Q200" i="2"/>
  <c r="R200" i="2"/>
  <c r="Q201" i="2"/>
  <c r="R201" i="2"/>
  <c r="Q202" i="2"/>
  <c r="R202" i="2"/>
  <c r="Q203" i="2"/>
  <c r="R203" i="2"/>
  <c r="Q204" i="2"/>
  <c r="R204" i="2"/>
  <c r="Q205" i="2"/>
  <c r="R205" i="2"/>
  <c r="Q206" i="2"/>
  <c r="R206" i="2"/>
  <c r="Q207" i="2"/>
  <c r="R207" i="2"/>
  <c r="Q208" i="2"/>
  <c r="R208" i="2"/>
  <c r="Q209" i="2"/>
  <c r="R209" i="2"/>
  <c r="Q210" i="2"/>
  <c r="R210" i="2"/>
  <c r="Q211" i="2"/>
  <c r="R211" i="2"/>
  <c r="Q212" i="2"/>
  <c r="R212" i="2"/>
  <c r="Q213" i="2"/>
  <c r="R213" i="2"/>
  <c r="Q214" i="2"/>
  <c r="R214" i="2"/>
  <c r="Q215" i="2"/>
  <c r="R215" i="2"/>
  <c r="Q216" i="2"/>
  <c r="R216" i="2"/>
  <c r="Q217" i="2"/>
  <c r="R217" i="2"/>
  <c r="Q218" i="2"/>
  <c r="R218" i="2"/>
  <c r="Q219" i="2"/>
  <c r="R219" i="2"/>
  <c r="Q220" i="2"/>
  <c r="R220" i="2"/>
  <c r="Q221" i="2"/>
  <c r="R221" i="2"/>
  <c r="Q222" i="2"/>
  <c r="R222" i="2"/>
  <c r="Q223" i="2"/>
  <c r="R223" i="2"/>
  <c r="Q224" i="2"/>
  <c r="R224" i="2"/>
  <c r="Q225" i="2"/>
  <c r="R225" i="2"/>
  <c r="Q226" i="2"/>
  <c r="R226" i="2"/>
  <c r="Q227" i="2"/>
  <c r="R227" i="2"/>
  <c r="Q228" i="2"/>
  <c r="R228" i="2"/>
  <c r="Q229" i="2"/>
  <c r="R229" i="2"/>
  <c r="Q230" i="2"/>
  <c r="R230" i="2"/>
  <c r="Q231" i="2"/>
  <c r="R231" i="2"/>
  <c r="Q232" i="2"/>
  <c r="R232" i="2"/>
  <c r="Q233" i="2"/>
  <c r="R233" i="2"/>
  <c r="Q234" i="2"/>
  <c r="R234" i="2"/>
  <c r="Q235" i="2"/>
  <c r="R235" i="2"/>
  <c r="Q236" i="2"/>
  <c r="R236" i="2"/>
  <c r="Q237" i="2"/>
  <c r="R237" i="2"/>
  <c r="Q238" i="2"/>
  <c r="R238" i="2"/>
  <c r="Q239" i="2"/>
  <c r="R239" i="2"/>
  <c r="Q240" i="2"/>
  <c r="R240" i="2"/>
  <c r="Q241" i="2"/>
  <c r="R241" i="2"/>
  <c r="Q242" i="2"/>
  <c r="R242" i="2"/>
  <c r="Q243" i="2"/>
  <c r="R243" i="2"/>
  <c r="Q244" i="2"/>
  <c r="R244" i="2"/>
  <c r="Q245" i="2"/>
  <c r="R245" i="2"/>
  <c r="Q246" i="2"/>
  <c r="R246" i="2"/>
  <c r="Q247" i="2"/>
  <c r="R247" i="2"/>
  <c r="Q248" i="2"/>
  <c r="R248" i="2"/>
  <c r="Q249" i="2"/>
  <c r="R249" i="2"/>
  <c r="Q250" i="2"/>
  <c r="R250" i="2"/>
  <c r="Q251" i="2"/>
  <c r="R251" i="2"/>
  <c r="Q252" i="2"/>
  <c r="R252" i="2"/>
  <c r="Q253" i="2"/>
  <c r="R253" i="2"/>
  <c r="Q254" i="2"/>
  <c r="R254" i="2"/>
  <c r="Q255" i="2"/>
  <c r="R255" i="2"/>
  <c r="Q256" i="2"/>
  <c r="R256" i="2"/>
  <c r="Q257" i="2"/>
  <c r="R257" i="2"/>
  <c r="Q258" i="2"/>
  <c r="R258" i="2"/>
  <c r="Q259" i="2"/>
  <c r="R259" i="2"/>
  <c r="Q260" i="2"/>
  <c r="R260" i="2"/>
  <c r="Q261" i="2"/>
  <c r="R261" i="2"/>
  <c r="Q262" i="2"/>
  <c r="R262" i="2"/>
  <c r="Q263" i="2"/>
  <c r="R263" i="2"/>
  <c r="Q264" i="2"/>
  <c r="R264" i="2"/>
  <c r="Q265" i="2"/>
  <c r="R265" i="2"/>
  <c r="Q266" i="2"/>
  <c r="R266" i="2"/>
  <c r="Q267" i="2"/>
  <c r="R267" i="2"/>
  <c r="Q268" i="2"/>
  <c r="R268" i="2"/>
  <c r="Q269" i="2"/>
  <c r="R269" i="2"/>
  <c r="Q270" i="2"/>
  <c r="R270" i="2"/>
  <c r="Q271" i="2"/>
  <c r="R271" i="2"/>
  <c r="Q272" i="2"/>
  <c r="R272" i="2"/>
  <c r="Q273" i="2"/>
  <c r="R273" i="2"/>
  <c r="Q274" i="2"/>
  <c r="R274" i="2"/>
  <c r="Q275" i="2"/>
  <c r="R275" i="2"/>
  <c r="Q276" i="2"/>
  <c r="R276" i="2"/>
  <c r="Q277" i="2"/>
  <c r="R277" i="2"/>
  <c r="Q278" i="2"/>
  <c r="R278" i="2"/>
  <c r="Q279" i="2"/>
  <c r="R279" i="2"/>
  <c r="Q280" i="2"/>
  <c r="R280" i="2"/>
  <c r="Q281" i="2"/>
  <c r="R281" i="2"/>
  <c r="Q282" i="2"/>
  <c r="R282" i="2"/>
  <c r="Q283" i="2"/>
  <c r="R283" i="2"/>
  <c r="Q284" i="2"/>
  <c r="R284" i="2"/>
  <c r="Q285" i="2"/>
  <c r="R285" i="2"/>
  <c r="Q286" i="2"/>
  <c r="R286" i="2"/>
  <c r="Q287" i="2"/>
  <c r="R287" i="2"/>
  <c r="Q288" i="2"/>
  <c r="R288" i="2"/>
  <c r="Q289" i="2"/>
  <c r="R289" i="2"/>
  <c r="Q290" i="2"/>
  <c r="R290" i="2"/>
  <c r="Q291" i="2"/>
  <c r="R291" i="2"/>
  <c r="Q292" i="2"/>
  <c r="R292" i="2"/>
  <c r="Q293" i="2"/>
  <c r="R293" i="2"/>
  <c r="Q294" i="2"/>
  <c r="R294" i="2"/>
  <c r="Q295" i="2"/>
  <c r="R295" i="2"/>
  <c r="Q296" i="2"/>
  <c r="R296" i="2"/>
  <c r="Q297" i="2"/>
  <c r="R297" i="2"/>
  <c r="Q298" i="2"/>
  <c r="R298" i="2"/>
  <c r="Q299" i="2"/>
  <c r="R299" i="2"/>
  <c r="Q300" i="2"/>
  <c r="R300" i="2"/>
  <c r="Q301" i="2"/>
  <c r="R301" i="2"/>
  <c r="Q302" i="2"/>
  <c r="R302" i="2"/>
  <c r="Q303" i="2"/>
  <c r="R303" i="2"/>
  <c r="Q304" i="2"/>
  <c r="R304" i="2"/>
  <c r="Q305" i="2"/>
  <c r="R305" i="2"/>
  <c r="Q306" i="2"/>
  <c r="R306" i="2"/>
  <c r="Q307" i="2"/>
  <c r="R307" i="2"/>
  <c r="Q308" i="2"/>
  <c r="R308" i="2"/>
  <c r="Q309" i="2"/>
  <c r="R309" i="2"/>
  <c r="Q310" i="2"/>
  <c r="R310" i="2"/>
  <c r="Q311" i="2"/>
  <c r="R311" i="2"/>
  <c r="Q312" i="2"/>
  <c r="R312" i="2"/>
  <c r="Q313" i="2"/>
  <c r="R313" i="2"/>
  <c r="Q314" i="2"/>
  <c r="R314" i="2"/>
  <c r="Q315" i="2"/>
  <c r="R315" i="2"/>
  <c r="Q316" i="2"/>
  <c r="R316" i="2"/>
  <c r="Q317" i="2"/>
  <c r="R317" i="2"/>
  <c r="Q318" i="2"/>
  <c r="R318" i="2"/>
  <c r="Q319" i="2"/>
  <c r="R319" i="2"/>
  <c r="Q320" i="2"/>
  <c r="R320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Q328" i="2"/>
  <c r="R328" i="2"/>
  <c r="Q329" i="2"/>
  <c r="R329" i="2"/>
  <c r="Q330" i="2"/>
  <c r="R330" i="2"/>
  <c r="Q331" i="2"/>
  <c r="R331" i="2"/>
  <c r="Q332" i="2"/>
  <c r="R332" i="2"/>
  <c r="Q333" i="2"/>
  <c r="R333" i="2"/>
  <c r="Q334" i="2"/>
  <c r="R334" i="2"/>
  <c r="Q335" i="2"/>
  <c r="R335" i="2"/>
  <c r="Q336" i="2"/>
  <c r="R336" i="2"/>
  <c r="Q337" i="2"/>
  <c r="R337" i="2"/>
  <c r="Q338" i="2"/>
  <c r="R338" i="2"/>
  <c r="Q339" i="2"/>
  <c r="R339" i="2"/>
  <c r="Q340" i="2"/>
  <c r="R340" i="2"/>
  <c r="Q341" i="2"/>
  <c r="R341" i="2"/>
  <c r="Q342" i="2"/>
  <c r="R342" i="2"/>
  <c r="Q343" i="2"/>
  <c r="R343" i="2"/>
  <c r="Q344" i="2"/>
  <c r="R344" i="2"/>
  <c r="Q345" i="2"/>
  <c r="R345" i="2"/>
  <c r="Q346" i="2"/>
  <c r="R346" i="2"/>
  <c r="Q347" i="2"/>
  <c r="R347" i="2"/>
  <c r="Q348" i="2"/>
  <c r="R348" i="2"/>
  <c r="Q349" i="2"/>
  <c r="R349" i="2"/>
  <c r="Q350" i="2"/>
  <c r="R350" i="2"/>
  <c r="Q351" i="2"/>
  <c r="R351" i="2"/>
  <c r="Q352" i="2"/>
  <c r="R352" i="2"/>
  <c r="Q353" i="2"/>
  <c r="R353" i="2"/>
  <c r="Q354" i="2"/>
  <c r="R354" i="2"/>
  <c r="Q355" i="2"/>
  <c r="R355" i="2"/>
  <c r="Q356" i="2"/>
  <c r="R356" i="2"/>
  <c r="Q357" i="2"/>
  <c r="R357" i="2"/>
  <c r="Q358" i="2"/>
  <c r="R358" i="2"/>
  <c r="Q359" i="2"/>
  <c r="R359" i="2"/>
  <c r="Q360" i="2"/>
  <c r="R360" i="2"/>
  <c r="Q361" i="2"/>
  <c r="R361" i="2"/>
  <c r="Q362" i="2"/>
  <c r="R362" i="2"/>
  <c r="Q363" i="2"/>
  <c r="R363" i="2"/>
  <c r="Q364" i="2"/>
  <c r="R364" i="2"/>
  <c r="Q365" i="2"/>
  <c r="R365" i="2"/>
  <c r="Q366" i="2"/>
  <c r="R366" i="2"/>
  <c r="Q367" i="2"/>
  <c r="R367" i="2"/>
  <c r="Q368" i="2"/>
  <c r="R368" i="2"/>
  <c r="Q369" i="2"/>
  <c r="R369" i="2"/>
  <c r="Q370" i="2"/>
  <c r="R370" i="2"/>
  <c r="Q371" i="2"/>
  <c r="R371" i="2"/>
  <c r="Q372" i="2"/>
  <c r="R372" i="2"/>
  <c r="Q373" i="2"/>
  <c r="R373" i="2"/>
  <c r="R2" i="2"/>
  <c r="Q2" i="2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14" i="4"/>
  <c r="AD38" i="2" l="1"/>
  <c r="AE36" i="2"/>
  <c r="AD36" i="2"/>
  <c r="AE38" i="2"/>
  <c r="AG36" i="2"/>
  <c r="AF36" i="2"/>
  <c r="AG30" i="2"/>
  <c r="AW4" i="2" l="1"/>
  <c r="N19" i="1"/>
  <c r="AW34" i="2" l="1"/>
  <c r="AV34" i="2"/>
  <c r="AW33" i="2"/>
  <c r="AV33" i="2"/>
  <c r="AW32" i="2"/>
  <c r="AV32" i="2"/>
  <c r="AW31" i="2"/>
  <c r="AV31" i="2"/>
  <c r="AW30" i="2"/>
  <c r="AV30" i="2"/>
  <c r="AW29" i="2"/>
  <c r="AV29" i="2"/>
  <c r="AW28" i="2"/>
  <c r="AV28" i="2"/>
  <c r="AW27" i="2"/>
  <c r="AV27" i="2"/>
  <c r="AW26" i="2"/>
  <c r="AV26" i="2"/>
  <c r="AW25" i="2"/>
  <c r="AV25" i="2"/>
  <c r="AW24" i="2"/>
  <c r="AV24" i="2"/>
  <c r="AW23" i="2"/>
  <c r="AV23" i="2"/>
  <c r="AW22" i="2"/>
  <c r="AV22" i="2"/>
  <c r="AW21" i="2"/>
  <c r="AV21" i="2"/>
  <c r="AW20" i="2"/>
  <c r="AV20" i="2"/>
  <c r="AW19" i="2"/>
  <c r="AV19" i="2"/>
  <c r="AW18" i="2"/>
  <c r="AV18" i="2"/>
  <c r="AW17" i="2"/>
  <c r="AV17" i="2"/>
  <c r="AW16" i="2"/>
  <c r="AV16" i="2"/>
  <c r="AW15" i="2"/>
  <c r="AV15" i="2"/>
  <c r="AW14" i="2"/>
  <c r="AV14" i="2"/>
  <c r="AW13" i="2"/>
  <c r="AV13" i="2"/>
  <c r="AW12" i="2"/>
  <c r="AV12" i="2"/>
  <c r="AW11" i="2"/>
  <c r="AV11" i="2"/>
  <c r="AW10" i="2"/>
  <c r="AV10" i="2"/>
  <c r="AW9" i="2"/>
  <c r="AV9" i="2"/>
  <c r="AW8" i="2"/>
  <c r="AV8" i="2"/>
  <c r="AW7" i="2"/>
  <c r="AV7" i="2"/>
  <c r="AW6" i="2"/>
  <c r="AV6" i="2"/>
  <c r="BC5" i="2"/>
  <c r="AW5" i="2"/>
  <c r="AV5" i="2"/>
  <c r="BC4" i="2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B9522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8566" i="1"/>
  <c r="C8945" i="1" s="1"/>
  <c r="B7214" i="1"/>
  <c r="B6931" i="1"/>
  <c r="B6850" i="1"/>
  <c r="B6813" i="1"/>
  <c r="B6694" i="1"/>
  <c r="B6687" i="1"/>
  <c r="B6601" i="1"/>
  <c r="B6533" i="1"/>
  <c r="B6441" i="1"/>
  <c r="B6421" i="1"/>
  <c r="B6339" i="1"/>
  <c r="B6285" i="1"/>
  <c r="B6284" i="1"/>
  <c r="B6211" i="1"/>
  <c r="B6212" i="1" s="1"/>
  <c r="B5984" i="1"/>
  <c r="B5985" i="1" s="1"/>
  <c r="B5923" i="1"/>
  <c r="B5872" i="1"/>
  <c r="B5581" i="1"/>
  <c r="B5563" i="1"/>
  <c r="B4475" i="1"/>
  <c r="B4495" i="1" s="1"/>
  <c r="C2833" i="1"/>
  <c r="H1487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H1089" i="1"/>
  <c r="H1077" i="1"/>
  <c r="H1044" i="1"/>
  <c r="H857" i="1"/>
  <c r="H825" i="1"/>
  <c r="H807" i="1"/>
  <c r="H725" i="1"/>
  <c r="H717" i="1"/>
  <c r="H713" i="1"/>
  <c r="H623" i="1"/>
  <c r="H606" i="1"/>
  <c r="H605" i="1"/>
  <c r="H522" i="1"/>
  <c r="H504" i="1"/>
  <c r="H501" i="1"/>
  <c r="H427" i="1"/>
  <c r="H414" i="1"/>
  <c r="H406" i="1"/>
  <c r="B386" i="1"/>
  <c r="B378" i="1"/>
  <c r="H351" i="1"/>
  <c r="H340" i="1"/>
  <c r="H337" i="1"/>
  <c r="H294" i="1"/>
  <c r="H286" i="1"/>
  <c r="H284" i="1"/>
  <c r="H238" i="1"/>
  <c r="H233" i="1"/>
  <c r="H229" i="1"/>
  <c r="H191" i="1"/>
  <c r="H188" i="1"/>
  <c r="H183" i="1"/>
  <c r="H142" i="1"/>
  <c r="H139" i="1"/>
  <c r="H137" i="1"/>
  <c r="H101" i="1"/>
  <c r="H99" i="1"/>
  <c r="H97" i="1"/>
  <c r="H66" i="1"/>
  <c r="H65" i="1"/>
  <c r="H63" i="1"/>
  <c r="H32" i="1"/>
  <c r="H30" i="1"/>
  <c r="H29" i="1"/>
  <c r="H6" i="1"/>
  <c r="N4" i="1"/>
  <c r="I791" i="1" s="1"/>
  <c r="H4" i="1"/>
  <c r="N3" i="1"/>
  <c r="H2" i="1" s="1"/>
  <c r="H7" i="1" l="1"/>
  <c r="H70" i="1"/>
  <c r="H242" i="1"/>
  <c r="H353" i="1"/>
  <c r="H726" i="1"/>
  <c r="H17" i="1"/>
  <c r="H44" i="1"/>
  <c r="H77" i="1"/>
  <c r="H116" i="1"/>
  <c r="H165" i="1"/>
  <c r="H204" i="1"/>
  <c r="H263" i="1"/>
  <c r="H312" i="1"/>
  <c r="H363" i="1"/>
  <c r="H461" i="1"/>
  <c r="H560" i="1"/>
  <c r="H653" i="1"/>
  <c r="H761" i="1"/>
  <c r="H945" i="1"/>
  <c r="H1145" i="1"/>
  <c r="H18" i="1"/>
  <c r="H48" i="1"/>
  <c r="H80" i="1"/>
  <c r="H119" i="1"/>
  <c r="H166" i="1"/>
  <c r="H206" i="1"/>
  <c r="H264" i="1"/>
  <c r="H314" i="1"/>
  <c r="H366" i="1"/>
  <c r="H463" i="1"/>
  <c r="H561" i="1"/>
  <c r="H654" i="1"/>
  <c r="H767" i="1"/>
  <c r="H948" i="1"/>
  <c r="H1199" i="1"/>
  <c r="H8" i="1"/>
  <c r="I38" i="1"/>
  <c r="H73" i="1"/>
  <c r="H106" i="1"/>
  <c r="H157" i="1"/>
  <c r="H195" i="1"/>
  <c r="H246" i="1"/>
  <c r="H302" i="1"/>
  <c r="H356" i="1"/>
  <c r="H436" i="1"/>
  <c r="H535" i="1"/>
  <c r="H641" i="1"/>
  <c r="H735" i="1"/>
  <c r="H900" i="1"/>
  <c r="H1113" i="1"/>
  <c r="H11" i="1"/>
  <c r="H41" i="1"/>
  <c r="H76" i="1"/>
  <c r="H109" i="1"/>
  <c r="H160" i="1"/>
  <c r="H199" i="1"/>
  <c r="H255" i="1"/>
  <c r="H309" i="1"/>
  <c r="I362" i="1"/>
  <c r="H448" i="1"/>
  <c r="H550" i="1"/>
  <c r="H645" i="1"/>
  <c r="H750" i="1"/>
  <c r="H921" i="1"/>
  <c r="H1141" i="1"/>
  <c r="H19" i="1"/>
  <c r="H49" i="1"/>
  <c r="H81" i="1"/>
  <c r="H122" i="1"/>
  <c r="H168" i="1"/>
  <c r="H207" i="1"/>
  <c r="H269" i="1"/>
  <c r="I316" i="1"/>
  <c r="H377" i="1"/>
  <c r="H478" i="1"/>
  <c r="I569" i="1"/>
  <c r="H677" i="1"/>
  <c r="H785" i="1"/>
  <c r="H969" i="1"/>
  <c r="H1203" i="1"/>
  <c r="I2" i="1"/>
  <c r="H23" i="1"/>
  <c r="H51" i="1"/>
  <c r="H89" i="1"/>
  <c r="H127" i="1"/>
  <c r="H169" i="1"/>
  <c r="H217" i="1"/>
  <c r="H276" i="1"/>
  <c r="H317" i="1"/>
  <c r="H486" i="1"/>
  <c r="H573" i="1"/>
  <c r="H678" i="1"/>
  <c r="H789" i="1"/>
  <c r="H981" i="1"/>
  <c r="H1228" i="1"/>
  <c r="H38" i="1"/>
  <c r="H103" i="1"/>
  <c r="H194" i="1"/>
  <c r="H297" i="1"/>
  <c r="H428" i="1"/>
  <c r="H532" i="1"/>
  <c r="H627" i="1"/>
  <c r="H885" i="1"/>
  <c r="H1092" i="1"/>
  <c r="H3" i="1"/>
  <c r="H24" i="1"/>
  <c r="H52" i="1"/>
  <c r="I91" i="1"/>
  <c r="H134" i="1"/>
  <c r="H173" i="1"/>
  <c r="H220" i="1"/>
  <c r="H280" i="1"/>
  <c r="H322" i="1"/>
  <c r="H487" i="1"/>
  <c r="H581" i="1"/>
  <c r="H689" i="1"/>
  <c r="H797" i="1"/>
  <c r="H1017" i="1"/>
  <c r="H26" i="1"/>
  <c r="H54" i="1"/>
  <c r="H93" i="1"/>
  <c r="H135" i="1"/>
  <c r="H175" i="1"/>
  <c r="H225" i="1"/>
  <c r="H282" i="1"/>
  <c r="H336" i="1"/>
  <c r="H403" i="1"/>
  <c r="I493" i="1"/>
  <c r="H599" i="1"/>
  <c r="H699" i="1"/>
  <c r="H798" i="1"/>
  <c r="H1041" i="1"/>
  <c r="H9449" i="1"/>
  <c r="I1333" i="1"/>
  <c r="H153" i="1"/>
  <c r="AV35" i="2"/>
  <c r="I213" i="1"/>
  <c r="I875" i="1"/>
  <c r="H20" i="1"/>
  <c r="H42" i="1"/>
  <c r="H68" i="1"/>
  <c r="H96" i="1"/>
  <c r="H123" i="1"/>
  <c r="H161" i="1"/>
  <c r="H192" i="1"/>
  <c r="H222" i="1"/>
  <c r="H267" i="1"/>
  <c r="H306" i="1"/>
  <c r="H343" i="1"/>
  <c r="I393" i="1"/>
  <c r="H471" i="1"/>
  <c r="H543" i="1"/>
  <c r="H617" i="1"/>
  <c r="H695" i="1"/>
  <c r="H771" i="1"/>
  <c r="H897" i="1"/>
  <c r="H1065" i="1"/>
  <c r="H35" i="1"/>
  <c r="H111" i="1"/>
  <c r="H210" i="1"/>
  <c r="H325" i="1"/>
  <c r="H512" i="1"/>
  <c r="H582" i="1"/>
  <c r="H663" i="1"/>
  <c r="H837" i="1"/>
  <c r="H993" i="1"/>
  <c r="H1170" i="1"/>
  <c r="H13" i="1"/>
  <c r="H55" i="1"/>
  <c r="H85" i="1"/>
  <c r="H148" i="1"/>
  <c r="H179" i="1"/>
  <c r="H250" i="1"/>
  <c r="H289" i="1"/>
  <c r="H369" i="1"/>
  <c r="H440" i="1"/>
  <c r="H743" i="1"/>
  <c r="H14" i="1"/>
  <c r="H36" i="1"/>
  <c r="I61" i="1"/>
  <c r="H88" i="1"/>
  <c r="H112" i="1"/>
  <c r="H149" i="1"/>
  <c r="H181" i="1"/>
  <c r="H211" i="1"/>
  <c r="H251" i="1"/>
  <c r="H292" i="1"/>
  <c r="H327" i="1"/>
  <c r="H374" i="1"/>
  <c r="H445" i="1"/>
  <c r="H517" i="1"/>
  <c r="H591" i="1"/>
  <c r="H671" i="1"/>
  <c r="H749" i="1"/>
  <c r="H846" i="1"/>
  <c r="H996" i="1"/>
  <c r="H1185" i="1"/>
  <c r="I154" i="1"/>
  <c r="I185" i="1"/>
  <c r="I214" i="1"/>
  <c r="I1257" i="1"/>
  <c r="H4251" i="1"/>
  <c r="H1275" i="1"/>
  <c r="H1213" i="1"/>
  <c r="H1156" i="1"/>
  <c r="H1101" i="1"/>
  <c r="H1053" i="1"/>
  <c r="H1005" i="1"/>
  <c r="H957" i="1"/>
  <c r="H909" i="1"/>
  <c r="H833" i="1"/>
  <c r="H803" i="1"/>
  <c r="H779" i="1"/>
  <c r="H753" i="1"/>
  <c r="H731" i="1"/>
  <c r="H707" i="1"/>
  <c r="H681" i="1"/>
  <c r="H659" i="1"/>
  <c r="H635" i="1"/>
  <c r="H609" i="1"/>
  <c r="H587" i="1"/>
  <c r="H546" i="1"/>
  <c r="H508" i="1"/>
  <c r="H488" i="1"/>
  <c r="H450" i="1"/>
  <c r="H429" i="1"/>
  <c r="H371" i="1"/>
  <c r="H354" i="1"/>
  <c r="H339" i="1"/>
  <c r="H326" i="1"/>
  <c r="H313" i="1"/>
  <c r="H299" i="1"/>
  <c r="H273" i="1"/>
  <c r="H260" i="1"/>
  <c r="H247" i="1"/>
  <c r="H234" i="1"/>
  <c r="H221" i="1"/>
  <c r="H209" i="1"/>
  <c r="H196" i="1"/>
  <c r="H184" i="1"/>
  <c r="H171" i="1"/>
  <c r="H158" i="1"/>
  <c r="H145" i="1"/>
  <c r="H120" i="1"/>
  <c r="H107" i="1"/>
  <c r="H57" i="1"/>
  <c r="H12" i="1"/>
  <c r="H1209" i="1"/>
  <c r="H1151" i="1"/>
  <c r="H1097" i="1"/>
  <c r="H1049" i="1"/>
  <c r="H1001" i="1"/>
  <c r="H953" i="1"/>
  <c r="H905" i="1"/>
  <c r="H777" i="1"/>
  <c r="H705" i="1"/>
  <c r="H633" i="1"/>
  <c r="H563" i="1"/>
  <c r="H545" i="1"/>
  <c r="H525" i="1"/>
  <c r="H1252" i="1"/>
  <c r="H1194" i="1"/>
  <c r="H1137" i="1"/>
  <c r="H1085" i="1"/>
  <c r="H1037" i="1"/>
  <c r="H989" i="1"/>
  <c r="H941" i="1"/>
  <c r="H893" i="1"/>
  <c r="H822" i="1"/>
  <c r="H795" i="1"/>
  <c r="H723" i="1"/>
  <c r="H651" i="1"/>
  <c r="H579" i="1"/>
  <c r="H559" i="1"/>
  <c r="H521" i="1"/>
  <c r="H500" i="1"/>
  <c r="H462" i="1"/>
  <c r="H424" i="1"/>
  <c r="H404" i="1"/>
  <c r="H364" i="1"/>
  <c r="H350" i="1"/>
  <c r="H335" i="1"/>
  <c r="H293" i="1"/>
  <c r="H281" i="1"/>
  <c r="H268" i="1"/>
  <c r="H256" i="1"/>
  <c r="H243" i="1"/>
  <c r="H230" i="1"/>
  <c r="H1599" i="1"/>
  <c r="H1237" i="1"/>
  <c r="H1180" i="1"/>
  <c r="H1122" i="1"/>
  <c r="H1073" i="1"/>
  <c r="H1025" i="1"/>
  <c r="H977" i="1"/>
  <c r="H929" i="1"/>
  <c r="H845" i="1"/>
  <c r="H813" i="1"/>
  <c r="H741" i="1"/>
  <c r="H669" i="1"/>
  <c r="H597" i="1"/>
  <c r="H572" i="1"/>
  <c r="H534" i="1"/>
  <c r="H496" i="1"/>
  <c r="H476" i="1"/>
  <c r="H458" i="1"/>
  <c r="H419" i="1"/>
  <c r="H401" i="1"/>
  <c r="H376" i="1"/>
  <c r="H361" i="1"/>
  <c r="H332" i="1"/>
  <c r="H318" i="1"/>
  <c r="H304" i="1"/>
  <c r="H278" i="1"/>
  <c r="H265" i="1"/>
  <c r="H253" i="1"/>
  <c r="H240" i="1"/>
  <c r="H227" i="1"/>
  <c r="H214" i="1"/>
  <c r="H150" i="1"/>
  <c r="H138" i="1"/>
  <c r="H125" i="1"/>
  <c r="H62" i="1"/>
  <c r="H1564" i="1"/>
  <c r="H1231" i="1"/>
  <c r="H1174" i="1"/>
  <c r="H1116" i="1"/>
  <c r="H1068" i="1"/>
  <c r="H1020" i="1"/>
  <c r="H972" i="1"/>
  <c r="H924" i="1"/>
  <c r="H840" i="1"/>
  <c r="H786" i="1"/>
  <c r="H762" i="1"/>
  <c r="H714" i="1"/>
  <c r="H690" i="1"/>
  <c r="H642" i="1"/>
  <c r="H618" i="1"/>
  <c r="H571" i="1"/>
  <c r="H533" i="1"/>
  <c r="H513" i="1"/>
  <c r="H475" i="1"/>
  <c r="H437" i="1"/>
  <c r="H417" i="1"/>
  <c r="H399" i="1"/>
  <c r="H345" i="1"/>
  <c r="H330" i="1"/>
  <c r="H1420" i="1"/>
  <c r="H1223" i="1"/>
  <c r="H1165" i="1"/>
  <c r="H1109" i="1"/>
  <c r="H1061" i="1"/>
  <c r="H1013" i="1"/>
  <c r="H965" i="1"/>
  <c r="H917" i="1"/>
  <c r="H873" i="1"/>
  <c r="H759" i="1"/>
  <c r="H687" i="1"/>
  <c r="H615" i="1"/>
  <c r="H568" i="1"/>
  <c r="H548" i="1"/>
  <c r="H530" i="1"/>
  <c r="H491" i="1"/>
  <c r="H473" i="1"/>
  <c r="H453" i="1"/>
  <c r="H415" i="1"/>
  <c r="H373" i="1"/>
  <c r="H358" i="1"/>
  <c r="H341" i="1"/>
  <c r="I13" i="1"/>
  <c r="H25" i="1"/>
  <c r="I37" i="1"/>
  <c r="H50" i="1"/>
  <c r="H64" i="1"/>
  <c r="H78" i="1"/>
  <c r="H94" i="1"/>
  <c r="H110" i="1"/>
  <c r="H124" i="1"/>
  <c r="H140" i="1"/>
  <c r="H155" i="1"/>
  <c r="H170" i="1"/>
  <c r="H186" i="1"/>
  <c r="H201" i="1"/>
  <c r="I215" i="1"/>
  <c r="H232" i="1"/>
  <c r="I248" i="1"/>
  <c r="H266" i="1"/>
  <c r="H283" i="1"/>
  <c r="H301" i="1"/>
  <c r="H319" i="1"/>
  <c r="H338" i="1"/>
  <c r="H365" i="1"/>
  <c r="H402" i="1"/>
  <c r="H432" i="1"/>
  <c r="I464" i="1"/>
  <c r="H499" i="1"/>
  <c r="I536" i="1"/>
  <c r="H576" i="1"/>
  <c r="H624" i="1"/>
  <c r="H672" i="1"/>
  <c r="I719" i="1"/>
  <c r="H768" i="1"/>
  <c r="H819" i="1"/>
  <c r="H888" i="1"/>
  <c r="H984" i="1"/>
  <c r="H1080" i="1"/>
  <c r="H1188" i="1"/>
  <c r="H1695" i="1"/>
  <c r="I200" i="1"/>
  <c r="I231" i="1"/>
  <c r="I247" i="1"/>
  <c r="I299" i="1"/>
  <c r="I396" i="1"/>
  <c r="I497" i="1"/>
  <c r="I815" i="1"/>
  <c r="I25" i="1"/>
  <c r="I141" i="1"/>
  <c r="I155" i="1"/>
  <c r="I172" i="1"/>
  <c r="I187" i="1"/>
  <c r="I202" i="1"/>
  <c r="I319" i="1"/>
  <c r="I467" i="1"/>
  <c r="I540" i="1"/>
  <c r="I823" i="1"/>
  <c r="H1791" i="1"/>
  <c r="I14" i="1"/>
  <c r="I128" i="1"/>
  <c r="I235" i="1"/>
  <c r="I303" i="1"/>
  <c r="H5" i="1"/>
  <c r="I15" i="1"/>
  <c r="I26" i="1"/>
  <c r="I39" i="1"/>
  <c r="H53" i="1"/>
  <c r="H67" i="1"/>
  <c r="H83" i="1"/>
  <c r="H98" i="1"/>
  <c r="H114" i="1"/>
  <c r="H129" i="1"/>
  <c r="I142" i="1"/>
  <c r="I159" i="1"/>
  <c r="H174" i="1"/>
  <c r="I189" i="1"/>
  <c r="I205" i="1"/>
  <c r="H219" i="1"/>
  <c r="H237" i="1"/>
  <c r="H254" i="1"/>
  <c r="H271" i="1"/>
  <c r="I286" i="1"/>
  <c r="H305" i="1"/>
  <c r="H323" i="1"/>
  <c r="I346" i="1"/>
  <c r="I371" i="1"/>
  <c r="I408" i="1"/>
  <c r="H441" i="1"/>
  <c r="H474" i="1"/>
  <c r="H509" i="1"/>
  <c r="H547" i="1"/>
  <c r="H588" i="1"/>
  <c r="H636" i="1"/>
  <c r="I683" i="1"/>
  <c r="H732" i="1"/>
  <c r="H780" i="1"/>
  <c r="H834" i="1"/>
  <c r="H912" i="1"/>
  <c r="H1008" i="1"/>
  <c r="H1104" i="1"/>
  <c r="H1217" i="1"/>
  <c r="I83" i="1"/>
  <c r="I115" i="1"/>
  <c r="I143" i="1"/>
  <c r="I272" i="1"/>
  <c r="I130" i="1"/>
  <c r="I176" i="1"/>
  <c r="I239" i="1"/>
  <c r="I556" i="1"/>
  <c r="H933" i="1"/>
  <c r="H1029" i="1"/>
  <c r="H1127" i="1"/>
  <c r="H1242" i="1"/>
  <c r="I27" i="1"/>
  <c r="I129" i="1"/>
  <c r="I287" i="1"/>
  <c r="I349" i="1"/>
  <c r="I409" i="1"/>
  <c r="I146" i="1"/>
  <c r="I257" i="1"/>
  <c r="I273" i="1"/>
  <c r="I480" i="1"/>
  <c r="I7" i="1"/>
  <c r="I43" i="1"/>
  <c r="I56" i="1"/>
  <c r="I70" i="1"/>
  <c r="H86" i="1"/>
  <c r="H102" i="1"/>
  <c r="I116" i="1"/>
  <c r="H132" i="1"/>
  <c r="H147" i="1"/>
  <c r="H162" i="1"/>
  <c r="H178" i="1"/>
  <c r="H193" i="1"/>
  <c r="H208" i="1"/>
  <c r="H224" i="1"/>
  <c r="H241" i="1"/>
  <c r="H258" i="1"/>
  <c r="I274" i="1"/>
  <c r="H291" i="1"/>
  <c r="H310" i="1"/>
  <c r="H328" i="1"/>
  <c r="H352" i="1"/>
  <c r="H378" i="1"/>
  <c r="B379" i="1"/>
  <c r="H379" i="1" s="1"/>
  <c r="H416" i="1"/>
  <c r="H449" i="1"/>
  <c r="I484" i="1"/>
  <c r="H520" i="1"/>
  <c r="H558" i="1"/>
  <c r="H600" i="1"/>
  <c r="I647" i="1"/>
  <c r="H696" i="1"/>
  <c r="H744" i="1"/>
  <c r="H851" i="1"/>
  <c r="H936" i="1"/>
  <c r="H1032" i="1"/>
  <c r="H1131" i="1"/>
  <c r="H1246" i="1"/>
  <c r="I1848" i="1"/>
  <c r="I866" i="1"/>
  <c r="I565" i="1"/>
  <c r="I526" i="1"/>
  <c r="I468" i="1"/>
  <c r="I412" i="1"/>
  <c r="I387" i="1"/>
  <c r="I285" i="1"/>
  <c r="I133" i="1"/>
  <c r="I95" i="1"/>
  <c r="I82" i="1"/>
  <c r="I69" i="1"/>
  <c r="I44" i="1"/>
  <c r="I32" i="1"/>
  <c r="I21" i="1"/>
  <c r="I3" i="1"/>
  <c r="I864" i="1"/>
  <c r="I829" i="1"/>
  <c r="I800" i="1"/>
  <c r="I751" i="1"/>
  <c r="I728" i="1"/>
  <c r="I679" i="1"/>
  <c r="I656" i="1"/>
  <c r="I607" i="1"/>
  <c r="I584" i="1"/>
  <c r="I506" i="1"/>
  <c r="I1945" i="1"/>
  <c r="I1829" i="1"/>
  <c r="I854" i="1"/>
  <c r="I769" i="1"/>
  <c r="I746" i="1"/>
  <c r="I697" i="1"/>
  <c r="I674" i="1"/>
  <c r="I625" i="1"/>
  <c r="I602" i="1"/>
  <c r="I539" i="1"/>
  <c r="I481" i="1"/>
  <c r="I442" i="1"/>
  <c r="I320" i="1"/>
  <c r="I307" i="1"/>
  <c r="I881" i="1"/>
  <c r="I787" i="1"/>
  <c r="I764" i="1"/>
  <c r="I715" i="1"/>
  <c r="I692" i="1"/>
  <c r="I643" i="1"/>
  <c r="I620" i="1"/>
  <c r="I553" i="1"/>
  <c r="I514" i="1"/>
  <c r="I438" i="1"/>
  <c r="I345" i="1"/>
  <c r="I290" i="1"/>
  <c r="I201" i="1"/>
  <c r="I188" i="1"/>
  <c r="I175" i="1"/>
  <c r="I163" i="1"/>
  <c r="I113" i="1"/>
  <c r="I100" i="1"/>
  <c r="I87" i="1"/>
  <c r="I74" i="1"/>
  <c r="I876" i="1"/>
  <c r="I809" i="1"/>
  <c r="I737" i="1"/>
  <c r="I665" i="1"/>
  <c r="I593" i="1"/>
  <c r="I552" i="1"/>
  <c r="I494" i="1"/>
  <c r="I455" i="1"/>
  <c r="I375" i="1"/>
  <c r="I359" i="1"/>
  <c r="I835" i="1"/>
  <c r="I805" i="1"/>
  <c r="I782" i="1"/>
  <c r="I733" i="1"/>
  <c r="I710" i="1"/>
  <c r="I661" i="1"/>
  <c r="I638" i="1"/>
  <c r="I589" i="1"/>
  <c r="I510" i="1"/>
  <c r="I434" i="1"/>
  <c r="I395" i="1"/>
  <c r="I773" i="1"/>
  <c r="I2259" i="1"/>
  <c r="I31" i="1"/>
  <c r="I71" i="1"/>
  <c r="I451" i="1"/>
  <c r="I19" i="1"/>
  <c r="I57" i="1"/>
  <c r="I117" i="1"/>
  <c r="I259" i="1"/>
  <c r="I329" i="1"/>
  <c r="I380" i="1"/>
  <c r="I421" i="1"/>
  <c r="I103" i="1"/>
  <c r="I218" i="1"/>
  <c r="I629" i="1"/>
  <c r="I8" i="1"/>
  <c r="I45" i="1"/>
  <c r="I58" i="1"/>
  <c r="I226" i="1"/>
  <c r="I244" i="1"/>
  <c r="I260" i="1"/>
  <c r="I277" i="1"/>
  <c r="I332" i="1"/>
  <c r="I382" i="1"/>
  <c r="I422" i="1"/>
  <c r="I454" i="1"/>
  <c r="I523" i="1"/>
  <c r="I701" i="1"/>
  <c r="I860" i="1"/>
  <c r="I9" i="1"/>
  <c r="I20" i="1"/>
  <c r="I33" i="1"/>
  <c r="H47" i="1"/>
  <c r="H60" i="1"/>
  <c r="H75" i="1"/>
  <c r="H90" i="1"/>
  <c r="I104" i="1"/>
  <c r="H121" i="1"/>
  <c r="H136" i="1"/>
  <c r="H152" i="1"/>
  <c r="I167" i="1"/>
  <c r="H182" i="1"/>
  <c r="H197" i="1"/>
  <c r="H212" i="1"/>
  <c r="I227" i="1"/>
  <c r="H245" i="1"/>
  <c r="I261" i="1"/>
  <c r="H279" i="1"/>
  <c r="H296" i="1"/>
  <c r="H315" i="1"/>
  <c r="I333" i="1"/>
  <c r="I358" i="1"/>
  <c r="H386" i="1"/>
  <c r="I425" i="1"/>
  <c r="H460" i="1"/>
  <c r="H489" i="1"/>
  <c r="I527" i="1"/>
  <c r="I566" i="1"/>
  <c r="I611" i="1"/>
  <c r="H660" i="1"/>
  <c r="H708" i="1"/>
  <c r="I755" i="1"/>
  <c r="H804" i="1"/>
  <c r="I870" i="1"/>
  <c r="H960" i="1"/>
  <c r="H1056" i="1"/>
  <c r="H1159" i="1"/>
  <c r="H9461" i="1"/>
  <c r="I9697" i="1"/>
  <c r="I9709" i="1"/>
  <c r="B6286" i="1"/>
  <c r="B6287" i="1" s="1"/>
  <c r="I4" i="1"/>
  <c r="H10" i="1"/>
  <c r="H16" i="1"/>
  <c r="H22" i="1"/>
  <c r="H28" i="1"/>
  <c r="H34" i="1"/>
  <c r="H40" i="1"/>
  <c r="H46" i="1"/>
  <c r="I52" i="1"/>
  <c r="H59" i="1"/>
  <c r="I65" i="1"/>
  <c r="H72" i="1"/>
  <c r="H79" i="1"/>
  <c r="I85" i="1"/>
  <c r="H92" i="1"/>
  <c r="I98" i="1"/>
  <c r="H105" i="1"/>
  <c r="I111" i="1"/>
  <c r="H118" i="1"/>
  <c r="I124" i="1"/>
  <c r="H131" i="1"/>
  <c r="I137" i="1"/>
  <c r="H144" i="1"/>
  <c r="H151" i="1"/>
  <c r="I157" i="1"/>
  <c r="H164" i="1"/>
  <c r="I170" i="1"/>
  <c r="H177" i="1"/>
  <c r="I183" i="1"/>
  <c r="H190" i="1"/>
  <c r="I196" i="1"/>
  <c r="H203" i="1"/>
  <c r="I209" i="1"/>
  <c r="H216" i="1"/>
  <c r="H223" i="1"/>
  <c r="I229" i="1"/>
  <c r="H236" i="1"/>
  <c r="I242" i="1"/>
  <c r="H249" i="1"/>
  <c r="I255" i="1"/>
  <c r="H262" i="1"/>
  <c r="I268" i="1"/>
  <c r="H275" i="1"/>
  <c r="I281" i="1"/>
  <c r="H288" i="1"/>
  <c r="H295" i="1"/>
  <c r="I301" i="1"/>
  <c r="H308" i="1"/>
  <c r="I314" i="1"/>
  <c r="H321" i="1"/>
  <c r="I327" i="1"/>
  <c r="H334" i="1"/>
  <c r="I340" i="1"/>
  <c r="H347" i="1"/>
  <c r="I353" i="1"/>
  <c r="H360" i="1"/>
  <c r="H367" i="1"/>
  <c r="I373" i="1"/>
  <c r="I383" i="1"/>
  <c r="B388" i="1"/>
  <c r="H388" i="1" s="1"/>
  <c r="H397" i="1"/>
  <c r="I403" i="1"/>
  <c r="H410" i="1"/>
  <c r="I416" i="1"/>
  <c r="H423" i="1"/>
  <c r="H430" i="1"/>
  <c r="I436" i="1"/>
  <c r="H443" i="1"/>
  <c r="I449" i="1"/>
  <c r="H456" i="1"/>
  <c r="I462" i="1"/>
  <c r="H469" i="1"/>
  <c r="I475" i="1"/>
  <c r="H482" i="1"/>
  <c r="I488" i="1"/>
  <c r="H495" i="1"/>
  <c r="H502" i="1"/>
  <c r="I508" i="1"/>
  <c r="H515" i="1"/>
  <c r="I521" i="1"/>
  <c r="H528" i="1"/>
  <c r="I534" i="1"/>
  <c r="H541" i="1"/>
  <c r="I547" i="1"/>
  <c r="H554" i="1"/>
  <c r="I560" i="1"/>
  <c r="H567" i="1"/>
  <c r="H574" i="1"/>
  <c r="I581" i="1"/>
  <c r="I590" i="1"/>
  <c r="I599" i="1"/>
  <c r="I608" i="1"/>
  <c r="I617" i="1"/>
  <c r="I626" i="1"/>
  <c r="I635" i="1"/>
  <c r="I644" i="1"/>
  <c r="I653" i="1"/>
  <c r="I662" i="1"/>
  <c r="I671" i="1"/>
  <c r="I680" i="1"/>
  <c r="I689" i="1"/>
  <c r="I698" i="1"/>
  <c r="I707" i="1"/>
  <c r="I716" i="1"/>
  <c r="I725" i="1"/>
  <c r="I734" i="1"/>
  <c r="I743" i="1"/>
  <c r="I752" i="1"/>
  <c r="I761" i="1"/>
  <c r="I770" i="1"/>
  <c r="I779" i="1"/>
  <c r="I788" i="1"/>
  <c r="I797" i="1"/>
  <c r="I806" i="1"/>
  <c r="H816" i="1"/>
  <c r="H827" i="1"/>
  <c r="I836" i="1"/>
  <c r="I846" i="1"/>
  <c r="I857" i="1"/>
  <c r="H867" i="1"/>
  <c r="I877" i="1"/>
  <c r="I888" i="1"/>
  <c r="I900" i="1"/>
  <c r="I912" i="1"/>
  <c r="I924" i="1"/>
  <c r="I936" i="1"/>
  <c r="I948" i="1"/>
  <c r="I960" i="1"/>
  <c r="I972" i="1"/>
  <c r="I984" i="1"/>
  <c r="I996" i="1"/>
  <c r="I1008" i="1"/>
  <c r="I1020" i="1"/>
  <c r="I1032" i="1"/>
  <c r="I1044" i="1"/>
  <c r="I1056" i="1"/>
  <c r="I1068" i="1"/>
  <c r="I1080" i="1"/>
  <c r="I1092" i="1"/>
  <c r="I1104" i="1"/>
  <c r="I1116" i="1"/>
  <c r="I1131" i="1"/>
  <c r="I1145" i="1"/>
  <c r="H1160" i="1"/>
  <c r="I1174" i="1"/>
  <c r="I1188" i="1"/>
  <c r="I1203" i="1"/>
  <c r="I1217" i="1"/>
  <c r="H1232" i="1"/>
  <c r="I1246" i="1"/>
  <c r="I1258" i="1"/>
  <c r="I1286" i="1"/>
  <c r="I1432" i="1"/>
  <c r="I1619" i="1"/>
  <c r="H2347" i="1"/>
  <c r="I11319" i="1"/>
  <c r="I11313" i="1"/>
  <c r="I11307" i="1"/>
  <c r="I11301" i="1"/>
  <c r="I11295" i="1"/>
  <c r="I11289" i="1"/>
  <c r="I11283" i="1"/>
  <c r="I11277" i="1"/>
  <c r="I11271" i="1"/>
  <c r="I11265" i="1"/>
  <c r="I11259" i="1"/>
  <c r="I11253" i="1"/>
  <c r="I11247" i="1"/>
  <c r="I11241" i="1"/>
  <c r="I11235" i="1"/>
  <c r="I11229" i="1"/>
  <c r="I11223" i="1"/>
  <c r="I11217" i="1"/>
  <c r="I11211" i="1"/>
  <c r="I11205" i="1"/>
  <c r="I11199" i="1"/>
  <c r="I11193" i="1"/>
  <c r="I11187" i="1"/>
  <c r="I11181" i="1"/>
  <c r="I11175" i="1"/>
  <c r="I11169" i="1"/>
  <c r="I11163" i="1"/>
  <c r="I11157" i="1"/>
  <c r="I11151" i="1"/>
  <c r="I11145" i="1"/>
  <c r="I11139" i="1"/>
  <c r="I11133" i="1"/>
  <c r="I11127" i="1"/>
  <c r="I11121" i="1"/>
  <c r="I11115" i="1"/>
  <c r="I11109" i="1"/>
  <c r="I11103" i="1"/>
  <c r="I11097" i="1"/>
  <c r="I11091" i="1"/>
  <c r="I11085" i="1"/>
  <c r="I11079" i="1"/>
  <c r="I11073" i="1"/>
  <c r="I11067" i="1"/>
  <c r="I11061" i="1"/>
  <c r="I11055" i="1"/>
  <c r="I11049" i="1"/>
  <c r="I11043" i="1"/>
  <c r="I11037" i="1"/>
  <c r="I11031" i="1"/>
  <c r="I11025" i="1"/>
  <c r="I11019" i="1"/>
  <c r="I11013" i="1"/>
  <c r="I11007" i="1"/>
  <c r="I11001" i="1"/>
  <c r="I10995" i="1"/>
  <c r="I10989" i="1"/>
  <c r="I10983" i="1"/>
  <c r="I10977" i="1"/>
  <c r="I10971" i="1"/>
  <c r="I10965" i="1"/>
  <c r="I10959" i="1"/>
  <c r="I10953" i="1"/>
  <c r="I10947" i="1"/>
  <c r="I10941" i="1"/>
  <c r="I10935" i="1"/>
  <c r="I10929" i="1"/>
  <c r="I10923" i="1"/>
  <c r="I10917" i="1"/>
  <c r="I10911" i="1"/>
  <c r="I10905" i="1"/>
  <c r="I10899" i="1"/>
  <c r="I10893" i="1"/>
  <c r="I10887" i="1"/>
  <c r="I10881" i="1"/>
  <c r="I10875" i="1"/>
  <c r="I10869" i="1"/>
  <c r="I10863" i="1"/>
  <c r="I10857" i="1"/>
  <c r="I10851" i="1"/>
  <c r="I10845" i="1"/>
  <c r="I11324" i="1"/>
  <c r="I11318" i="1"/>
  <c r="I11312" i="1"/>
  <c r="I11306" i="1"/>
  <c r="I11300" i="1"/>
  <c r="I11294" i="1"/>
  <c r="I11288" i="1"/>
  <c r="I11282" i="1"/>
  <c r="I11276" i="1"/>
  <c r="I11270" i="1"/>
  <c r="I11264" i="1"/>
  <c r="I11258" i="1"/>
  <c r="I11252" i="1"/>
  <c r="I11246" i="1"/>
  <c r="I11240" i="1"/>
  <c r="I11234" i="1"/>
  <c r="I11228" i="1"/>
  <c r="I11222" i="1"/>
  <c r="I11216" i="1"/>
  <c r="I11210" i="1"/>
  <c r="I11204" i="1"/>
  <c r="I11198" i="1"/>
  <c r="I11192" i="1"/>
  <c r="I11186" i="1"/>
  <c r="I11180" i="1"/>
  <c r="I11174" i="1"/>
  <c r="I11168" i="1"/>
  <c r="I11162" i="1"/>
  <c r="I11156" i="1"/>
  <c r="I11150" i="1"/>
  <c r="I11144" i="1"/>
  <c r="I11138" i="1"/>
  <c r="I11132" i="1"/>
  <c r="I11126" i="1"/>
  <c r="I11120" i="1"/>
  <c r="I11114" i="1"/>
  <c r="I11108" i="1"/>
  <c r="I11102" i="1"/>
  <c r="I11096" i="1"/>
  <c r="I11090" i="1"/>
  <c r="I11084" i="1"/>
  <c r="I11078" i="1"/>
  <c r="I11072" i="1"/>
  <c r="I11066" i="1"/>
  <c r="I11060" i="1"/>
  <c r="I11054" i="1"/>
  <c r="I11048" i="1"/>
  <c r="I11042" i="1"/>
  <c r="I11036" i="1"/>
  <c r="I11030" i="1"/>
  <c r="I11024" i="1"/>
  <c r="I11018" i="1"/>
  <c r="I11012" i="1"/>
  <c r="I11006" i="1"/>
  <c r="I11000" i="1"/>
  <c r="I10994" i="1"/>
  <c r="I10988" i="1"/>
  <c r="I10982" i="1"/>
  <c r="I10976" i="1"/>
  <c r="I10970" i="1"/>
  <c r="I10964" i="1"/>
  <c r="I10958" i="1"/>
  <c r="I10952" i="1"/>
  <c r="I10946" i="1"/>
  <c r="I10940" i="1"/>
  <c r="I10934" i="1"/>
  <c r="I10928" i="1"/>
  <c r="I10922" i="1"/>
  <c r="I10916" i="1"/>
  <c r="I10910" i="1"/>
  <c r="I10904" i="1"/>
  <c r="I10898" i="1"/>
  <c r="I10892" i="1"/>
  <c r="I10886" i="1"/>
  <c r="I10880" i="1"/>
  <c r="I10874" i="1"/>
  <c r="I10868" i="1"/>
  <c r="I10862" i="1"/>
  <c r="I10856" i="1"/>
  <c r="I10850" i="1"/>
  <c r="I10844" i="1"/>
  <c r="I11314" i="1"/>
  <c r="I11298" i="1"/>
  <c r="I11269" i="1"/>
  <c r="I11255" i="1"/>
  <c r="I11242" i="1"/>
  <c r="I11226" i="1"/>
  <c r="I11197" i="1"/>
  <c r="I11183" i="1"/>
  <c r="I11170" i="1"/>
  <c r="I11154" i="1"/>
  <c r="I11311" i="1"/>
  <c r="I11297" i="1"/>
  <c r="I11284" i="1"/>
  <c r="I11268" i="1"/>
  <c r="I11239" i="1"/>
  <c r="I11225" i="1"/>
  <c r="I11212" i="1"/>
  <c r="I11196" i="1"/>
  <c r="I11167" i="1"/>
  <c r="I11153" i="1"/>
  <c r="I11140" i="1"/>
  <c r="I11124" i="1"/>
  <c r="I11095" i="1"/>
  <c r="I11081" i="1"/>
  <c r="I11068" i="1"/>
  <c r="I11044" i="1"/>
  <c r="I11026" i="1"/>
  <c r="I11008" i="1"/>
  <c r="I10990" i="1"/>
  <c r="I10972" i="1"/>
  <c r="I10954" i="1"/>
  <c r="I10936" i="1"/>
  <c r="I10918" i="1"/>
  <c r="I10900" i="1"/>
  <c r="I10882" i="1"/>
  <c r="I10864" i="1"/>
  <c r="I10846" i="1"/>
  <c r="I11323" i="1"/>
  <c r="I11309" i="1"/>
  <c r="I11296" i="1"/>
  <c r="I11280" i="1"/>
  <c r="I11251" i="1"/>
  <c r="I11237" i="1"/>
  <c r="I11224" i="1"/>
  <c r="I11208" i="1"/>
  <c r="I11179" i="1"/>
  <c r="I11165" i="1"/>
  <c r="I11152" i="1"/>
  <c r="I11136" i="1"/>
  <c r="I11107" i="1"/>
  <c r="I11093" i="1"/>
  <c r="I11080" i="1"/>
  <c r="I11064" i="1"/>
  <c r="I11051" i="1"/>
  <c r="I11033" i="1"/>
  <c r="I11015" i="1"/>
  <c r="I10997" i="1"/>
  <c r="I10979" i="1"/>
  <c r="I10961" i="1"/>
  <c r="I10943" i="1"/>
  <c r="I10925" i="1"/>
  <c r="I10907" i="1"/>
  <c r="I10889" i="1"/>
  <c r="I10871" i="1"/>
  <c r="I10853" i="1"/>
  <c r="I11322" i="1"/>
  <c r="I11293" i="1"/>
  <c r="I11279" i="1"/>
  <c r="I11266" i="1"/>
  <c r="I11250" i="1"/>
  <c r="I11221" i="1"/>
  <c r="I11207" i="1"/>
  <c r="I11194" i="1"/>
  <c r="I11178" i="1"/>
  <c r="I11149" i="1"/>
  <c r="I11321" i="1"/>
  <c r="I11308" i="1"/>
  <c r="I11292" i="1"/>
  <c r="I11263" i="1"/>
  <c r="I11249" i="1"/>
  <c r="I11236" i="1"/>
  <c r="I11220" i="1"/>
  <c r="I11191" i="1"/>
  <c r="I11177" i="1"/>
  <c r="I11164" i="1"/>
  <c r="I11148" i="1"/>
  <c r="I11119" i="1"/>
  <c r="I11105" i="1"/>
  <c r="I11092" i="1"/>
  <c r="I11076" i="1"/>
  <c r="I11050" i="1"/>
  <c r="I11032" i="1"/>
  <c r="I11014" i="1"/>
  <c r="I10996" i="1"/>
  <c r="I10978" i="1"/>
  <c r="I10960" i="1"/>
  <c r="I10942" i="1"/>
  <c r="I10924" i="1"/>
  <c r="I10906" i="1"/>
  <c r="I10888" i="1"/>
  <c r="I10870" i="1"/>
  <c r="I10852" i="1"/>
  <c r="I11305" i="1"/>
  <c r="I11291" i="1"/>
  <c r="I11278" i="1"/>
  <c r="I11262" i="1"/>
  <c r="I11233" i="1"/>
  <c r="I11219" i="1"/>
  <c r="I11206" i="1"/>
  <c r="I11190" i="1"/>
  <c r="I11161" i="1"/>
  <c r="I11147" i="1"/>
  <c r="I11134" i="1"/>
  <c r="I11118" i="1"/>
  <c r="I11089" i="1"/>
  <c r="I11075" i="1"/>
  <c r="I11062" i="1"/>
  <c r="I11040" i="1"/>
  <c r="I11022" i="1"/>
  <c r="I11004" i="1"/>
  <c r="I10986" i="1"/>
  <c r="I10968" i="1"/>
  <c r="I10950" i="1"/>
  <c r="I10932" i="1"/>
  <c r="I10914" i="1"/>
  <c r="I10896" i="1"/>
  <c r="I10878" i="1"/>
  <c r="I10860" i="1"/>
  <c r="I10842" i="1"/>
  <c r="I10836" i="1"/>
  <c r="I10830" i="1"/>
  <c r="I10824" i="1"/>
  <c r="I10818" i="1"/>
  <c r="I10812" i="1"/>
  <c r="I10806" i="1"/>
  <c r="I10800" i="1"/>
  <c r="I10794" i="1"/>
  <c r="I10788" i="1"/>
  <c r="I10782" i="1"/>
  <c r="I10776" i="1"/>
  <c r="I10770" i="1"/>
  <c r="I10764" i="1"/>
  <c r="I10758" i="1"/>
  <c r="I10752" i="1"/>
  <c r="I10746" i="1"/>
  <c r="I10740" i="1"/>
  <c r="I10734" i="1"/>
  <c r="I10728" i="1"/>
  <c r="I10722" i="1"/>
  <c r="I10716" i="1"/>
  <c r="I10710" i="1"/>
  <c r="I10704" i="1"/>
  <c r="I10698" i="1"/>
  <c r="I10692" i="1"/>
  <c r="I10686" i="1"/>
  <c r="I10680" i="1"/>
  <c r="I10674" i="1"/>
  <c r="I10668" i="1"/>
  <c r="I10662" i="1"/>
  <c r="I10656" i="1"/>
  <c r="I10650" i="1"/>
  <c r="I10644" i="1"/>
  <c r="I10638" i="1"/>
  <c r="I10632" i="1"/>
  <c r="I10626" i="1"/>
  <c r="I10620" i="1"/>
  <c r="I10614" i="1"/>
  <c r="I10608" i="1"/>
  <c r="I10602" i="1"/>
  <c r="I10596" i="1"/>
  <c r="I10590" i="1"/>
  <c r="I11320" i="1"/>
  <c r="I11304" i="1"/>
  <c r="I11275" i="1"/>
  <c r="I11261" i="1"/>
  <c r="I11248" i="1"/>
  <c r="I11232" i="1"/>
  <c r="I11203" i="1"/>
  <c r="I11189" i="1"/>
  <c r="I11176" i="1"/>
  <c r="I11160" i="1"/>
  <c r="I11131" i="1"/>
  <c r="I11117" i="1"/>
  <c r="I11104" i="1"/>
  <c r="I11088" i="1"/>
  <c r="I11059" i="1"/>
  <c r="I11039" i="1"/>
  <c r="I11021" i="1"/>
  <c r="I11003" i="1"/>
  <c r="I10985" i="1"/>
  <c r="I10967" i="1"/>
  <c r="I10949" i="1"/>
  <c r="I10931" i="1"/>
  <c r="I10913" i="1"/>
  <c r="I10895" i="1"/>
  <c r="I10877" i="1"/>
  <c r="I10859" i="1"/>
  <c r="I11317" i="1"/>
  <c r="I11286" i="1"/>
  <c r="I11254" i="1"/>
  <c r="I11215" i="1"/>
  <c r="I11184" i="1"/>
  <c r="I11146" i="1"/>
  <c r="I11123" i="1"/>
  <c r="I11071" i="1"/>
  <c r="I11035" i="1"/>
  <c r="I10973" i="1"/>
  <c r="I10927" i="1"/>
  <c r="I10865" i="1"/>
  <c r="I10837" i="1"/>
  <c r="I10827" i="1"/>
  <c r="I10816" i="1"/>
  <c r="I10805" i="1"/>
  <c r="I10796" i="1"/>
  <c r="I10765" i="1"/>
  <c r="I10755" i="1"/>
  <c r="I10744" i="1"/>
  <c r="I10733" i="1"/>
  <c r="I10724" i="1"/>
  <c r="I10705" i="1"/>
  <c r="I10687" i="1"/>
  <c r="I10669" i="1"/>
  <c r="I10651" i="1"/>
  <c r="I10633" i="1"/>
  <c r="I10615" i="1"/>
  <c r="I10606" i="1"/>
  <c r="I10598" i="1"/>
  <c r="I10583" i="1"/>
  <c r="I10577" i="1"/>
  <c r="I10571" i="1"/>
  <c r="I10565" i="1"/>
  <c r="I10559" i="1"/>
  <c r="I10553" i="1"/>
  <c r="I10547" i="1"/>
  <c r="I10541" i="1"/>
  <c r="I10535" i="1"/>
  <c r="I10529" i="1"/>
  <c r="I11315" i="1"/>
  <c r="I11281" i="1"/>
  <c r="I11244" i="1"/>
  <c r="I11213" i="1"/>
  <c r="I11173" i="1"/>
  <c r="I11142" i="1"/>
  <c r="I11094" i="1"/>
  <c r="I11069" i="1"/>
  <c r="I11017" i="1"/>
  <c r="I10955" i="1"/>
  <c r="I10909" i="1"/>
  <c r="I10847" i="1"/>
  <c r="I10825" i="1"/>
  <c r="I10815" i="1"/>
  <c r="I10804" i="1"/>
  <c r="I10793" i="1"/>
  <c r="I10784" i="1"/>
  <c r="I10753" i="1"/>
  <c r="I10743" i="1"/>
  <c r="I10732" i="1"/>
  <c r="I10721" i="1"/>
  <c r="I10712" i="1"/>
  <c r="I10694" i="1"/>
  <c r="I10676" i="1"/>
  <c r="I10658" i="1"/>
  <c r="I10640" i="1"/>
  <c r="I10622" i="1"/>
  <c r="I10605" i="1"/>
  <c r="I10597" i="1"/>
  <c r="I10582" i="1"/>
  <c r="I10576" i="1"/>
  <c r="I10570" i="1"/>
  <c r="I10564" i="1"/>
  <c r="I10558" i="1"/>
  <c r="I10552" i="1"/>
  <c r="I10546" i="1"/>
  <c r="I10540" i="1"/>
  <c r="I10534" i="1"/>
  <c r="I10528" i="1"/>
  <c r="I10522" i="1"/>
  <c r="I10516" i="1"/>
  <c r="I10510" i="1"/>
  <c r="I10504" i="1"/>
  <c r="I10498" i="1"/>
  <c r="I10492" i="1"/>
  <c r="I11274" i="1"/>
  <c r="I11243" i="1"/>
  <c r="I11209" i="1"/>
  <c r="I11172" i="1"/>
  <c r="I11141" i="1"/>
  <c r="I11116" i="1"/>
  <c r="I11046" i="1"/>
  <c r="I11029" i="1"/>
  <c r="I11016" i="1"/>
  <c r="I10984" i="1"/>
  <c r="I10969" i="1"/>
  <c r="I10938" i="1"/>
  <c r="I10921" i="1"/>
  <c r="I10908" i="1"/>
  <c r="I10876" i="1"/>
  <c r="I10861" i="1"/>
  <c r="I10834" i="1"/>
  <c r="I10823" i="1"/>
  <c r="I10814" i="1"/>
  <c r="I10783" i="1"/>
  <c r="I10773" i="1"/>
  <c r="I10762" i="1"/>
  <c r="I10751" i="1"/>
  <c r="I10742" i="1"/>
  <c r="I10702" i="1"/>
  <c r="I10684" i="1"/>
  <c r="I10666" i="1"/>
  <c r="I10648" i="1"/>
  <c r="I10630" i="1"/>
  <c r="I10612" i="1"/>
  <c r="I10604" i="1"/>
  <c r="I10588" i="1"/>
  <c r="I11310" i="1"/>
  <c r="I11273" i="1"/>
  <c r="I11202" i="1"/>
  <c r="I11171" i="1"/>
  <c r="I11113" i="1"/>
  <c r="I11087" i="1"/>
  <c r="I11065" i="1"/>
  <c r="I11045" i="1"/>
  <c r="I11303" i="1"/>
  <c r="I11238" i="1"/>
  <c r="I11201" i="1"/>
  <c r="I11137" i="1"/>
  <c r="I11112" i="1"/>
  <c r="I11063" i="1"/>
  <c r="I11028" i="1"/>
  <c r="I11011" i="1"/>
  <c r="I10998" i="1"/>
  <c r="I10966" i="1"/>
  <c r="I10951" i="1"/>
  <c r="I10920" i="1"/>
  <c r="I10903" i="1"/>
  <c r="I10890" i="1"/>
  <c r="I10858" i="1"/>
  <c r="I10843" i="1"/>
  <c r="I10833" i="1"/>
  <c r="I10822" i="1"/>
  <c r="I10811" i="1"/>
  <c r="I10802" i="1"/>
  <c r="I10771" i="1"/>
  <c r="I10761" i="1"/>
  <c r="I10750" i="1"/>
  <c r="I10739" i="1"/>
  <c r="I10730" i="1"/>
  <c r="I10709" i="1"/>
  <c r="I10701" i="1"/>
  <c r="I10691" i="1"/>
  <c r="I10683" i="1"/>
  <c r="I10673" i="1"/>
  <c r="I10665" i="1"/>
  <c r="I10655" i="1"/>
  <c r="I10647" i="1"/>
  <c r="I10637" i="1"/>
  <c r="I10629" i="1"/>
  <c r="I10619" i="1"/>
  <c r="I10611" i="1"/>
  <c r="I10603" i="1"/>
  <c r="I10587" i="1"/>
  <c r="I11316" i="1"/>
  <c r="I11257" i="1"/>
  <c r="I11195" i="1"/>
  <c r="I11135" i="1"/>
  <c r="I11099" i="1"/>
  <c r="I11056" i="1"/>
  <c r="I11027" i="1"/>
  <c r="I10981" i="1"/>
  <c r="I10841" i="1"/>
  <c r="I10828" i="1"/>
  <c r="I10780" i="1"/>
  <c r="I10767" i="1"/>
  <c r="I10736" i="1"/>
  <c r="I10719" i="1"/>
  <c r="I10706" i="1"/>
  <c r="I10664" i="1"/>
  <c r="I10652" i="1"/>
  <c r="I10610" i="1"/>
  <c r="I10586" i="1"/>
  <c r="I10578" i="1"/>
  <c r="I10568" i="1"/>
  <c r="I10560" i="1"/>
  <c r="I10550" i="1"/>
  <c r="I10542" i="1"/>
  <c r="I10532" i="1"/>
  <c r="I10524" i="1"/>
  <c r="I10500" i="1"/>
  <c r="I10484" i="1"/>
  <c r="I10477" i="1"/>
  <c r="I11302" i="1"/>
  <c r="I11245" i="1"/>
  <c r="I11188" i="1"/>
  <c r="I11129" i="1"/>
  <c r="I11086" i="1"/>
  <c r="I11052" i="1"/>
  <c r="I11002" i="1"/>
  <c r="I10956" i="1"/>
  <c r="I10840" i="1"/>
  <c r="I10826" i="1"/>
  <c r="I10795" i="1"/>
  <c r="I10779" i="1"/>
  <c r="I10763" i="1"/>
  <c r="I10748" i="1"/>
  <c r="I10717" i="1"/>
  <c r="I10703" i="1"/>
  <c r="I10677" i="1"/>
  <c r="I10663" i="1"/>
  <c r="I10649" i="1"/>
  <c r="I10623" i="1"/>
  <c r="I10609" i="1"/>
  <c r="I10585" i="1"/>
  <c r="I10567" i="1"/>
  <c r="I10549" i="1"/>
  <c r="I10531" i="1"/>
  <c r="I10523" i="1"/>
  <c r="I10514" i="1"/>
  <c r="I10499" i="1"/>
  <c r="I10490" i="1"/>
  <c r="I10483" i="1"/>
  <c r="I10476" i="1"/>
  <c r="I10469" i="1"/>
  <c r="I10462" i="1"/>
  <c r="I10454" i="1"/>
  <c r="I10447" i="1"/>
  <c r="I10440" i="1"/>
  <c r="I10433" i="1"/>
  <c r="I10426" i="1"/>
  <c r="I10418" i="1"/>
  <c r="I10411" i="1"/>
  <c r="I10404" i="1"/>
  <c r="I10397" i="1"/>
  <c r="I10390" i="1"/>
  <c r="I10382" i="1"/>
  <c r="I10375" i="1"/>
  <c r="I10369" i="1"/>
  <c r="I11299" i="1"/>
  <c r="I11231" i="1"/>
  <c r="I11185" i="1"/>
  <c r="I11083" i="1"/>
  <c r="I11047" i="1"/>
  <c r="I11023" i="1"/>
  <c r="I10999" i="1"/>
  <c r="I10975" i="1"/>
  <c r="I10930" i="1"/>
  <c r="I10884" i="1"/>
  <c r="I10809" i="1"/>
  <c r="I10792" i="1"/>
  <c r="I10778" i="1"/>
  <c r="I10747" i="1"/>
  <c r="I10731" i="1"/>
  <c r="I10715" i="1"/>
  <c r="I10689" i="1"/>
  <c r="I10675" i="1"/>
  <c r="I10661" i="1"/>
  <c r="I10635" i="1"/>
  <c r="I10621" i="1"/>
  <c r="I10595" i="1"/>
  <c r="I10575" i="1"/>
  <c r="I10557" i="1"/>
  <c r="I10539" i="1"/>
  <c r="I10506" i="1"/>
  <c r="I10461" i="1"/>
  <c r="I10425" i="1"/>
  <c r="I10389" i="1"/>
  <c r="I11290" i="1"/>
  <c r="I11230" i="1"/>
  <c r="I11166" i="1"/>
  <c r="I11125" i="1"/>
  <c r="I11041" i="1"/>
  <c r="I11020" i="1"/>
  <c r="I10993" i="1"/>
  <c r="I10974" i="1"/>
  <c r="I10948" i="1"/>
  <c r="I10902" i="1"/>
  <c r="I10838" i="1"/>
  <c r="I10821" i="1"/>
  <c r="I10807" i="1"/>
  <c r="I10790" i="1"/>
  <c r="I10775" i="1"/>
  <c r="I10759" i="1"/>
  <c r="I10727" i="1"/>
  <c r="I10714" i="1"/>
  <c r="I10672" i="1"/>
  <c r="I10660" i="1"/>
  <c r="I10618" i="1"/>
  <c r="I10520" i="1"/>
  <c r="I10505" i="1"/>
  <c r="I10496" i="1"/>
  <c r="I10467" i="1"/>
  <c r="I10431" i="1"/>
  <c r="I10395" i="1"/>
  <c r="I11143" i="1"/>
  <c r="I11074" i="1"/>
  <c r="I10992" i="1"/>
  <c r="I10962" i="1"/>
  <c r="I10891" i="1"/>
  <c r="I10854" i="1"/>
  <c r="I10803" i="1"/>
  <c r="I10781" i="1"/>
  <c r="I10737" i="1"/>
  <c r="I10711" i="1"/>
  <c r="I10693" i="1"/>
  <c r="I10671" i="1"/>
  <c r="I10653" i="1"/>
  <c r="I10592" i="1"/>
  <c r="I10563" i="1"/>
  <c r="I10551" i="1"/>
  <c r="I10466" i="1"/>
  <c r="I10448" i="1"/>
  <c r="I10438" i="1"/>
  <c r="I10420" i="1"/>
  <c r="I10409" i="1"/>
  <c r="I10391" i="1"/>
  <c r="I10380" i="1"/>
  <c r="I10364" i="1"/>
  <c r="I10357" i="1"/>
  <c r="I10349" i="1"/>
  <c r="I10342" i="1"/>
  <c r="I10335" i="1"/>
  <c r="I10328" i="1"/>
  <c r="I10321" i="1"/>
  <c r="I11214" i="1"/>
  <c r="I11128" i="1"/>
  <c r="I11058" i="1"/>
  <c r="I10883" i="1"/>
  <c r="I10849" i="1"/>
  <c r="I10799" i="1"/>
  <c r="I10777" i="1"/>
  <c r="I10729" i="1"/>
  <c r="I10708" i="1"/>
  <c r="I10688" i="1"/>
  <c r="I10646" i="1"/>
  <c r="I10607" i="1"/>
  <c r="I10591" i="1"/>
  <c r="I10574" i="1"/>
  <c r="I10548" i="1"/>
  <c r="I10521" i="1"/>
  <c r="I10497" i="1"/>
  <c r="I10475" i="1"/>
  <c r="I10465" i="1"/>
  <c r="I10446" i="1"/>
  <c r="I10436" i="1"/>
  <c r="I10417" i="1"/>
  <c r="I10408" i="1"/>
  <c r="I10388" i="1"/>
  <c r="I10379" i="1"/>
  <c r="I10363" i="1"/>
  <c r="I10355" i="1"/>
  <c r="I10348" i="1"/>
  <c r="I10341" i="1"/>
  <c r="I10334" i="1"/>
  <c r="I10327" i="1"/>
  <c r="I10319" i="1"/>
  <c r="I10312" i="1"/>
  <c r="I10305" i="1"/>
  <c r="I10298" i="1"/>
  <c r="I10291" i="1"/>
  <c r="I11287" i="1"/>
  <c r="I11122" i="1"/>
  <c r="I11057" i="1"/>
  <c r="I10987" i="1"/>
  <c r="I10879" i="1"/>
  <c r="I10848" i="1"/>
  <c r="I10820" i="1"/>
  <c r="I10774" i="1"/>
  <c r="I10754" i="1"/>
  <c r="I10685" i="1"/>
  <c r="I10667" i="1"/>
  <c r="I10645" i="1"/>
  <c r="I10627" i="1"/>
  <c r="I10589" i="1"/>
  <c r="I10573" i="1"/>
  <c r="I10561" i="1"/>
  <c r="I10509" i="1"/>
  <c r="I10486" i="1"/>
  <c r="I10474" i="1"/>
  <c r="I10456" i="1"/>
  <c r="I10445" i="1"/>
  <c r="I10427" i="1"/>
  <c r="I10416" i="1"/>
  <c r="I10407" i="1"/>
  <c r="I10398" i="1"/>
  <c r="I10387" i="1"/>
  <c r="I10370" i="1"/>
  <c r="I10362" i="1"/>
  <c r="I10326" i="1"/>
  <c r="I10290" i="1"/>
  <c r="I10254" i="1"/>
  <c r="I10218" i="1"/>
  <c r="I10212" i="1"/>
  <c r="I10206" i="1"/>
  <c r="I10200" i="1"/>
  <c r="I10194" i="1"/>
  <c r="I10188" i="1"/>
  <c r="I10182" i="1"/>
  <c r="I10176" i="1"/>
  <c r="I10170" i="1"/>
  <c r="I10164" i="1"/>
  <c r="I10158" i="1"/>
  <c r="I10152" i="1"/>
  <c r="I10146" i="1"/>
  <c r="I10140" i="1"/>
  <c r="I10134" i="1"/>
  <c r="I10128" i="1"/>
  <c r="I10122" i="1"/>
  <c r="I10116" i="1"/>
  <c r="I10110" i="1"/>
  <c r="I10104" i="1"/>
  <c r="I10098" i="1"/>
  <c r="I10092" i="1"/>
  <c r="I10086" i="1"/>
  <c r="I11267" i="1"/>
  <c r="I11182" i="1"/>
  <c r="I11106" i="1"/>
  <c r="I11010" i="1"/>
  <c r="I10944" i="1"/>
  <c r="I10872" i="1"/>
  <c r="I10839" i="1"/>
  <c r="I10791" i="1"/>
  <c r="I10745" i="1"/>
  <c r="I10725" i="1"/>
  <c r="I10700" i="1"/>
  <c r="I10642" i="1"/>
  <c r="I10601" i="1"/>
  <c r="I10584" i="1"/>
  <c r="I10556" i="1"/>
  <c r="I10530" i="1"/>
  <c r="I10518" i="1"/>
  <c r="I10494" i="1"/>
  <c r="I10482" i="1"/>
  <c r="I10463" i="1"/>
  <c r="I10452" i="1"/>
  <c r="I10443" i="1"/>
  <c r="I10434" i="1"/>
  <c r="I10423" i="1"/>
  <c r="I10405" i="1"/>
  <c r="I10394" i="1"/>
  <c r="I10376" i="1"/>
  <c r="I10367" i="1"/>
  <c r="I10360" i="1"/>
  <c r="I10353" i="1"/>
  <c r="I10346" i="1"/>
  <c r="I10339" i="1"/>
  <c r="I10331" i="1"/>
  <c r="I10324" i="1"/>
  <c r="I10317" i="1"/>
  <c r="I10310" i="1"/>
  <c r="I10303" i="1"/>
  <c r="I10295" i="1"/>
  <c r="I10288" i="1"/>
  <c r="I10281" i="1"/>
  <c r="I10274" i="1"/>
  <c r="I10267" i="1"/>
  <c r="I10259" i="1"/>
  <c r="I10252" i="1"/>
  <c r="I10245" i="1"/>
  <c r="I10238" i="1"/>
  <c r="I10231" i="1"/>
  <c r="I10223" i="1"/>
  <c r="I11082" i="1"/>
  <c r="I10912" i="1"/>
  <c r="I10817" i="1"/>
  <c r="I10786" i="1"/>
  <c r="I10749" i="1"/>
  <c r="I10682" i="1"/>
  <c r="I10654" i="1"/>
  <c r="I10624" i="1"/>
  <c r="I10594" i="1"/>
  <c r="I10572" i="1"/>
  <c r="I10513" i="1"/>
  <c r="I11070" i="1"/>
  <c r="I10957" i="1"/>
  <c r="I10813" i="1"/>
  <c r="I10741" i="1"/>
  <c r="I10679" i="1"/>
  <c r="I10617" i="1"/>
  <c r="I10569" i="1"/>
  <c r="I10527" i="1"/>
  <c r="I10511" i="1"/>
  <c r="I10493" i="1"/>
  <c r="I10460" i="1"/>
  <c r="I10432" i="1"/>
  <c r="I10419" i="1"/>
  <c r="I10403" i="1"/>
  <c r="I10374" i="1"/>
  <c r="I10352" i="1"/>
  <c r="I10330" i="1"/>
  <c r="I10320" i="1"/>
  <c r="I10300" i="1"/>
  <c r="I10273" i="1"/>
  <c r="I10264" i="1"/>
  <c r="I10256" i="1"/>
  <c r="I10247" i="1"/>
  <c r="I10229" i="1"/>
  <c r="I10221" i="1"/>
  <c r="I10199" i="1"/>
  <c r="I10163" i="1"/>
  <c r="I11285" i="1"/>
  <c r="I11158" i="1"/>
  <c r="I11005" i="1"/>
  <c r="I10810" i="1"/>
  <c r="I10772" i="1"/>
  <c r="I10707" i="1"/>
  <c r="I10678" i="1"/>
  <c r="I10643" i="1"/>
  <c r="I10616" i="1"/>
  <c r="I10545" i="1"/>
  <c r="I10526" i="1"/>
  <c r="I10508" i="1"/>
  <c r="I10491" i="1"/>
  <c r="I11272" i="1"/>
  <c r="I11155" i="1"/>
  <c r="I11053" i="1"/>
  <c r="I10945" i="1"/>
  <c r="I10897" i="1"/>
  <c r="I10808" i="1"/>
  <c r="I10769" i="1"/>
  <c r="I10738" i="1"/>
  <c r="I10566" i="1"/>
  <c r="I10544" i="1"/>
  <c r="I10507" i="1"/>
  <c r="I10489" i="1"/>
  <c r="I10472" i="1"/>
  <c r="I10444" i="1"/>
  <c r="I10415" i="1"/>
  <c r="I10401" i="1"/>
  <c r="I10386" i="1"/>
  <c r="I10351" i="1"/>
  <c r="I10329" i="1"/>
  <c r="I10308" i="1"/>
  <c r="I10299" i="1"/>
  <c r="I10280" i="1"/>
  <c r="I10271" i="1"/>
  <c r="I10263" i="1"/>
  <c r="I10255" i="1"/>
  <c r="I10237" i="1"/>
  <c r="I10228" i="1"/>
  <c r="I10220" i="1"/>
  <c r="I10205" i="1"/>
  <c r="I10169" i="1"/>
  <c r="I10133" i="1"/>
  <c r="I11260" i="1"/>
  <c r="I11130" i="1"/>
  <c r="I11038" i="1"/>
  <c r="I10991" i="1"/>
  <c r="I10937" i="1"/>
  <c r="I10885" i="1"/>
  <c r="I10801" i="1"/>
  <c r="I10735" i="1"/>
  <c r="I10697" i="1"/>
  <c r="I10670" i="1"/>
  <c r="I10639" i="1"/>
  <c r="I10581" i="1"/>
  <c r="I10562" i="1"/>
  <c r="I10503" i="1"/>
  <c r="I10487" i="1"/>
  <c r="I10457" i="1"/>
  <c r="I10428" i="1"/>
  <c r="I10413" i="1"/>
  <c r="I10399" i="1"/>
  <c r="I10371" i="1"/>
  <c r="I10359" i="1"/>
  <c r="I10337" i="1"/>
  <c r="I10316" i="1"/>
  <c r="I10297" i="1"/>
  <c r="I10287" i="1"/>
  <c r="I10279" i="1"/>
  <c r="I10270" i="1"/>
  <c r="I10262" i="1"/>
  <c r="I10244" i="1"/>
  <c r="I10235" i="1"/>
  <c r="I10227" i="1"/>
  <c r="I10219" i="1"/>
  <c r="I10211" i="1"/>
  <c r="I10175" i="1"/>
  <c r="I10139" i="1"/>
  <c r="I10103" i="1"/>
  <c r="I11256" i="1"/>
  <c r="I11111" i="1"/>
  <c r="I10933" i="1"/>
  <c r="I10832" i="1"/>
  <c r="I10798" i="1"/>
  <c r="I10766" i="1"/>
  <c r="I10726" i="1"/>
  <c r="I10636" i="1"/>
  <c r="I10580" i="1"/>
  <c r="I10519" i="1"/>
  <c r="I10502" i="1"/>
  <c r="I10485" i="1"/>
  <c r="I10470" i="1"/>
  <c r="I10455" i="1"/>
  <c r="I10441" i="1"/>
  <c r="I10412" i="1"/>
  <c r="I10384" i="1"/>
  <c r="I10347" i="1"/>
  <c r="I10325" i="1"/>
  <c r="I10306" i="1"/>
  <c r="I10296" i="1"/>
  <c r="I10278" i="1"/>
  <c r="I10261" i="1"/>
  <c r="I10210" i="1"/>
  <c r="I10203" i="1"/>
  <c r="I10196" i="1"/>
  <c r="I10189" i="1"/>
  <c r="I10174" i="1"/>
  <c r="I10167" i="1"/>
  <c r="I10160" i="1"/>
  <c r="I10153" i="1"/>
  <c r="I10138" i="1"/>
  <c r="I10131" i="1"/>
  <c r="I10124" i="1"/>
  <c r="I10117" i="1"/>
  <c r="I10102" i="1"/>
  <c r="I10095" i="1"/>
  <c r="I10088" i="1"/>
  <c r="I10081" i="1"/>
  <c r="I10075" i="1"/>
  <c r="I10069" i="1"/>
  <c r="I10063" i="1"/>
  <c r="I10057" i="1"/>
  <c r="I10051" i="1"/>
  <c r="I10045" i="1"/>
  <c r="I10039" i="1"/>
  <c r="I10033" i="1"/>
  <c r="I10027" i="1"/>
  <c r="I10021" i="1"/>
  <c r="I10015" i="1"/>
  <c r="I10009" i="1"/>
  <c r="I10003" i="1"/>
  <c r="I9997" i="1"/>
  <c r="I9991" i="1"/>
  <c r="I9985" i="1"/>
  <c r="I9979" i="1"/>
  <c r="I9973" i="1"/>
  <c r="I9967" i="1"/>
  <c r="I9961" i="1"/>
  <c r="I9955" i="1"/>
  <c r="I9949" i="1"/>
  <c r="I9943" i="1"/>
  <c r="I11098" i="1"/>
  <c r="I10866" i="1"/>
  <c r="I10718" i="1"/>
  <c r="I10599" i="1"/>
  <c r="I10554" i="1"/>
  <c r="I10515" i="1"/>
  <c r="I10480" i="1"/>
  <c r="I10458" i="1"/>
  <c r="I10435" i="1"/>
  <c r="I10414" i="1"/>
  <c r="I10372" i="1"/>
  <c r="I10354" i="1"/>
  <c r="I10338" i="1"/>
  <c r="I10307" i="1"/>
  <c r="I10293" i="1"/>
  <c r="I10266" i="1"/>
  <c r="I10253" i="1"/>
  <c r="I10215" i="1"/>
  <c r="I10204" i="1"/>
  <c r="I10183" i="1"/>
  <c r="I10172" i="1"/>
  <c r="I10161" i="1"/>
  <c r="I10150" i="1"/>
  <c r="I10113" i="1"/>
  <c r="I10105" i="1"/>
  <c r="I10096" i="1"/>
  <c r="I10087" i="1"/>
  <c r="I10079" i="1"/>
  <c r="I10072" i="1"/>
  <c r="I10065" i="1"/>
  <c r="I10058" i="1"/>
  <c r="I10050" i="1"/>
  <c r="I10043" i="1"/>
  <c r="I10939" i="1"/>
  <c r="I10835" i="1"/>
  <c r="I10768" i="1"/>
  <c r="I10699" i="1"/>
  <c r="I10641" i="1"/>
  <c r="I10543" i="1"/>
  <c r="I10478" i="1"/>
  <c r="I10410" i="1"/>
  <c r="I10304" i="1"/>
  <c r="I10292" i="1"/>
  <c r="I10239" i="1"/>
  <c r="I10225" i="1"/>
  <c r="I10214" i="1"/>
  <c r="I10202" i="1"/>
  <c r="I10192" i="1"/>
  <c r="I10180" i="1"/>
  <c r="I10171" i="1"/>
  <c r="I10159" i="1"/>
  <c r="I10149" i="1"/>
  <c r="I10120" i="1"/>
  <c r="I10112" i="1"/>
  <c r="I10094" i="1"/>
  <c r="I10078" i="1"/>
  <c r="I10071" i="1"/>
  <c r="I10064" i="1"/>
  <c r="I10056" i="1"/>
  <c r="I10049" i="1"/>
  <c r="I10042" i="1"/>
  <c r="I10035" i="1"/>
  <c r="I10028" i="1"/>
  <c r="I10020" i="1"/>
  <c r="I10013" i="1"/>
  <c r="I10006" i="1"/>
  <c r="I9999" i="1"/>
  <c r="I9992" i="1"/>
  <c r="I9984" i="1"/>
  <c r="I9977" i="1"/>
  <c r="I9970" i="1"/>
  <c r="I9963" i="1"/>
  <c r="I9956" i="1"/>
  <c r="I9948" i="1"/>
  <c r="I11227" i="1"/>
  <c r="I11034" i="1"/>
  <c r="I10926" i="1"/>
  <c r="I10829" i="1"/>
  <c r="I10757" i="1"/>
  <c r="I10695" i="1"/>
  <c r="I10631" i="1"/>
  <c r="I10579" i="1"/>
  <c r="I10537" i="1"/>
  <c r="I10501" i="1"/>
  <c r="I10471" i="1"/>
  <c r="I10429" i="1"/>
  <c r="I10406" i="1"/>
  <c r="I10385" i="1"/>
  <c r="I10350" i="1"/>
  <c r="I10333" i="1"/>
  <c r="I10302" i="1"/>
  <c r="I10275" i="1"/>
  <c r="I10236" i="1"/>
  <c r="I10201" i="1"/>
  <c r="I10190" i="1"/>
  <c r="I10179" i="1"/>
  <c r="I10168" i="1"/>
  <c r="I10148" i="1"/>
  <c r="I10137" i="1"/>
  <c r="I10119" i="1"/>
  <c r="I10111" i="1"/>
  <c r="I10101" i="1"/>
  <c r="I10093" i="1"/>
  <c r="I10084" i="1"/>
  <c r="I10077" i="1"/>
  <c r="I10070" i="1"/>
  <c r="I10062" i="1"/>
  <c r="I10055" i="1"/>
  <c r="I10048" i="1"/>
  <c r="I10041" i="1"/>
  <c r="I10034" i="1"/>
  <c r="I10026" i="1"/>
  <c r="I10019" i="1"/>
  <c r="I10012" i="1"/>
  <c r="I10005" i="1"/>
  <c r="I9998" i="1"/>
  <c r="I9990" i="1"/>
  <c r="I9983" i="1"/>
  <c r="I9976" i="1"/>
  <c r="I9969" i="1"/>
  <c r="I9962" i="1"/>
  <c r="I9954" i="1"/>
  <c r="I9947" i="1"/>
  <c r="I11200" i="1"/>
  <c r="I10915" i="1"/>
  <c r="I10819" i="1"/>
  <c r="I10625" i="1"/>
  <c r="I10533" i="1"/>
  <c r="I10495" i="1"/>
  <c r="I10468" i="1"/>
  <c r="I10449" i="1"/>
  <c r="I10381" i="1"/>
  <c r="I10314" i="1"/>
  <c r="I10248" i="1"/>
  <c r="I10209" i="1"/>
  <c r="I10178" i="1"/>
  <c r="I10166" i="1"/>
  <c r="I10156" i="1"/>
  <c r="I10145" i="1"/>
  <c r="I10136" i="1"/>
  <c r="I10127" i="1"/>
  <c r="I10118" i="1"/>
  <c r="I10108" i="1"/>
  <c r="I10100" i="1"/>
  <c r="I10083" i="1"/>
  <c r="I10076" i="1"/>
  <c r="I10068" i="1"/>
  <c r="I10061" i="1"/>
  <c r="I10054" i="1"/>
  <c r="I11159" i="1"/>
  <c r="I11009" i="1"/>
  <c r="I10901" i="1"/>
  <c r="I10681" i="1"/>
  <c r="I10422" i="1"/>
  <c r="I10402" i="1"/>
  <c r="I10361" i="1"/>
  <c r="I10345" i="1"/>
  <c r="I10313" i="1"/>
  <c r="I10285" i="1"/>
  <c r="I10272" i="1"/>
  <c r="I10258" i="1"/>
  <c r="I10246" i="1"/>
  <c r="I10233" i="1"/>
  <c r="I10894" i="1"/>
  <c r="I10613" i="1"/>
  <c r="I10525" i="1"/>
  <c r="I10488" i="1"/>
  <c r="I10464" i="1"/>
  <c r="I10442" i="1"/>
  <c r="I10400" i="1"/>
  <c r="I10378" i="1"/>
  <c r="I10344" i="1"/>
  <c r="I10284" i="1"/>
  <c r="I10232" i="1"/>
  <c r="I11218" i="1"/>
  <c r="I10919" i="1"/>
  <c r="I10756" i="1"/>
  <c r="I10628" i="1"/>
  <c r="I10536" i="1"/>
  <c r="I10424" i="1"/>
  <c r="I10383" i="1"/>
  <c r="I10315" i="1"/>
  <c r="I10286" i="1"/>
  <c r="I10260" i="1"/>
  <c r="I10234" i="1"/>
  <c r="I10195" i="1"/>
  <c r="I10147" i="1"/>
  <c r="I10106" i="1"/>
  <c r="I10080" i="1"/>
  <c r="I10059" i="1"/>
  <c r="I10038" i="1"/>
  <c r="I10030" i="1"/>
  <c r="I10022" i="1"/>
  <c r="I10004" i="1"/>
  <c r="I9995" i="1"/>
  <c r="I9987" i="1"/>
  <c r="I9978" i="1"/>
  <c r="I9960" i="1"/>
  <c r="I9952" i="1"/>
  <c r="I9944" i="1"/>
  <c r="I9929" i="1"/>
  <c r="I9893" i="1"/>
  <c r="I11101" i="1"/>
  <c r="I11077" i="1"/>
  <c r="I10855" i="1"/>
  <c r="I10713" i="1"/>
  <c r="I10593" i="1"/>
  <c r="I10512" i="1"/>
  <c r="I10453" i="1"/>
  <c r="I10368" i="1"/>
  <c r="I10336" i="1"/>
  <c r="I10277" i="1"/>
  <c r="I10251" i="1"/>
  <c r="I10226" i="1"/>
  <c r="I10207" i="1"/>
  <c r="I10173" i="1"/>
  <c r="I10157" i="1"/>
  <c r="I10114" i="1"/>
  <c r="I10089" i="1"/>
  <c r="I10066" i="1"/>
  <c r="I10036" i="1"/>
  <c r="I10018" i="1"/>
  <c r="I10010" i="1"/>
  <c r="I10001" i="1"/>
  <c r="I9993" i="1"/>
  <c r="I9975" i="1"/>
  <c r="I9966" i="1"/>
  <c r="I9958" i="1"/>
  <c r="I9950" i="1"/>
  <c r="I9941" i="1"/>
  <c r="I9905" i="1"/>
  <c r="I9869" i="1"/>
  <c r="I9833" i="1"/>
  <c r="I9797" i="1"/>
  <c r="I9783" i="1"/>
  <c r="I9770" i="1"/>
  <c r="I9757" i="1"/>
  <c r="I10690" i="1"/>
  <c r="I10450" i="1"/>
  <c r="I10365" i="1"/>
  <c r="I10332" i="1"/>
  <c r="I10301" i="1"/>
  <c r="I10249" i="1"/>
  <c r="I10222" i="1"/>
  <c r="I10186" i="1"/>
  <c r="I10154" i="1"/>
  <c r="I10141" i="1"/>
  <c r="I10125" i="1"/>
  <c r="I10099" i="1"/>
  <c r="I10074" i="1"/>
  <c r="I10053" i="1"/>
  <c r="I10025" i="1"/>
  <c r="I10017" i="1"/>
  <c r="I10008" i="1"/>
  <c r="I10000" i="1"/>
  <c r="I9982" i="1"/>
  <c r="I9974" i="1"/>
  <c r="I9965" i="1"/>
  <c r="I9957" i="1"/>
  <c r="I9911" i="1"/>
  <c r="I9875" i="1"/>
  <c r="I9839" i="1"/>
  <c r="I9803" i="1"/>
  <c r="I9782" i="1"/>
  <c r="I9769" i="1"/>
  <c r="I9756" i="1"/>
  <c r="I9751" i="1"/>
  <c r="I10396" i="1"/>
  <c r="I10269" i="1"/>
  <c r="I10240" i="1"/>
  <c r="I10208" i="1"/>
  <c r="I10165" i="1"/>
  <c r="I10107" i="1"/>
  <c r="I10090" i="1"/>
  <c r="I10060" i="1"/>
  <c r="I10023" i="1"/>
  <c r="I10011" i="1"/>
  <c r="I9988" i="1"/>
  <c r="I9953" i="1"/>
  <c r="I9932" i="1"/>
  <c r="I9923" i="1"/>
  <c r="I9903" i="1"/>
  <c r="I9874" i="1"/>
  <c r="I9866" i="1"/>
  <c r="I9858" i="1"/>
  <c r="I9849" i="1"/>
  <c r="I9841" i="1"/>
  <c r="I9831" i="1"/>
  <c r="I9823" i="1"/>
  <c r="I9814" i="1"/>
  <c r="I9806" i="1"/>
  <c r="I9798" i="1"/>
  <c r="I9788" i="1"/>
  <c r="I9773" i="1"/>
  <c r="I9765" i="1"/>
  <c r="I9687" i="1"/>
  <c r="I10867" i="1"/>
  <c r="I10659" i="1"/>
  <c r="I10538" i="1"/>
  <c r="I10459" i="1"/>
  <c r="I10309" i="1"/>
  <c r="I10268" i="1"/>
  <c r="I10185" i="1"/>
  <c r="I10143" i="1"/>
  <c r="I10123" i="1"/>
  <c r="I10073" i="1"/>
  <c r="I10046" i="1"/>
  <c r="I10032" i="1"/>
  <c r="I9964" i="1"/>
  <c r="I9942" i="1"/>
  <c r="I9922" i="1"/>
  <c r="I9913" i="1"/>
  <c r="I9894" i="1"/>
  <c r="I9884" i="1"/>
  <c r="I9857" i="1"/>
  <c r="I9840" i="1"/>
  <c r="I9796" i="1"/>
  <c r="I9780" i="1"/>
  <c r="I9772" i="1"/>
  <c r="I10831" i="1"/>
  <c r="I10657" i="1"/>
  <c r="I10451" i="1"/>
  <c r="I10393" i="1"/>
  <c r="I10343" i="1"/>
  <c r="I10184" i="1"/>
  <c r="I10162" i="1"/>
  <c r="I10142" i="1"/>
  <c r="I10044" i="1"/>
  <c r="I9940" i="1"/>
  <c r="I9931" i="1"/>
  <c r="I9921" i="1"/>
  <c r="I9912" i="1"/>
  <c r="I9902" i="1"/>
  <c r="I9892" i="1"/>
  <c r="I9883" i="1"/>
  <c r="I9873" i="1"/>
  <c r="I9865" i="1"/>
  <c r="I9856" i="1"/>
  <c r="I9848" i="1"/>
  <c r="I9838" i="1"/>
  <c r="I9830" i="1"/>
  <c r="I9822" i="1"/>
  <c r="I9813" i="1"/>
  <c r="I9805" i="1"/>
  <c r="I9795" i="1"/>
  <c r="I9787" i="1"/>
  <c r="I9764" i="1"/>
  <c r="I9750" i="1"/>
  <c r="I9726" i="1"/>
  <c r="I9702" i="1"/>
  <c r="I9686" i="1"/>
  <c r="I9678" i="1"/>
  <c r="I9516" i="1"/>
  <c r="I9510" i="1"/>
  <c r="I9504" i="1"/>
  <c r="I9498" i="1"/>
  <c r="I9492" i="1"/>
  <c r="I11110" i="1"/>
  <c r="I10797" i="1"/>
  <c r="I10392" i="1"/>
  <c r="I10265" i="1"/>
  <c r="I10230" i="1"/>
  <c r="I10181" i="1"/>
  <c r="I10121" i="1"/>
  <c r="I10085" i="1"/>
  <c r="I10031" i="1"/>
  <c r="I9996" i="1"/>
  <c r="I9986" i="1"/>
  <c r="I9951" i="1"/>
  <c r="I9939" i="1"/>
  <c r="I9910" i="1"/>
  <c r="I9882" i="1"/>
  <c r="I9847" i="1"/>
  <c r="I9821" i="1"/>
  <c r="I9804" i="1"/>
  <c r="I9779" i="1"/>
  <c r="I9771" i="1"/>
  <c r="I9763" i="1"/>
  <c r="I9755" i="1"/>
  <c r="I11100" i="1"/>
  <c r="I10789" i="1"/>
  <c r="I10634" i="1"/>
  <c r="I10517" i="1"/>
  <c r="I10439" i="1"/>
  <c r="I10340" i="1"/>
  <c r="I10294" i="1"/>
  <c r="I10007" i="1"/>
  <c r="I9972" i="1"/>
  <c r="I9930" i="1"/>
  <c r="I9920" i="1"/>
  <c r="I9901" i="1"/>
  <c r="I9891" i="1"/>
  <c r="I9881" i="1"/>
  <c r="I9872" i="1"/>
  <c r="I9864" i="1"/>
  <c r="I9855" i="1"/>
  <c r="I9846" i="1"/>
  <c r="I9837" i="1"/>
  <c r="I9829" i="1"/>
  <c r="I9820" i="1"/>
  <c r="I9812" i="1"/>
  <c r="I9802" i="1"/>
  <c r="I9794" i="1"/>
  <c r="I9786" i="1"/>
  <c r="I9778" i="1"/>
  <c r="I9762" i="1"/>
  <c r="I9692" i="1"/>
  <c r="I9684" i="1"/>
  <c r="I9677" i="1"/>
  <c r="I9521" i="1"/>
  <c r="I9515" i="1"/>
  <c r="I9509" i="1"/>
  <c r="I9503" i="1"/>
  <c r="I9497" i="1"/>
  <c r="I9491" i="1"/>
  <c r="I9485" i="1"/>
  <c r="I9479" i="1"/>
  <c r="I9473" i="1"/>
  <c r="I9467" i="1"/>
  <c r="I9463" i="1"/>
  <c r="I9459" i="1"/>
  <c r="I9455" i="1"/>
  <c r="I9451" i="1"/>
  <c r="I9447" i="1"/>
  <c r="I9443" i="1"/>
  <c r="I9439" i="1"/>
  <c r="I9434" i="1"/>
  <c r="I9428" i="1"/>
  <c r="I9422" i="1"/>
  <c r="I9416" i="1"/>
  <c r="I9410" i="1"/>
  <c r="I9404" i="1"/>
  <c r="I9398" i="1"/>
  <c r="I9392" i="1"/>
  <c r="I9386" i="1"/>
  <c r="I9380" i="1"/>
  <c r="I9374" i="1"/>
  <c r="I9368" i="1"/>
  <c r="I9362" i="1"/>
  <c r="I9356" i="1"/>
  <c r="I9350" i="1"/>
  <c r="I9344" i="1"/>
  <c r="I9338" i="1"/>
  <c r="I9332" i="1"/>
  <c r="I9326" i="1"/>
  <c r="I9320" i="1"/>
  <c r="I9314" i="1"/>
  <c r="I9308" i="1"/>
  <c r="I9302" i="1"/>
  <c r="I9296" i="1"/>
  <c r="I9290" i="1"/>
  <c r="I9284" i="1"/>
  <c r="I9278" i="1"/>
  <c r="I9272" i="1"/>
  <c r="I9266" i="1"/>
  <c r="I9260" i="1"/>
  <c r="I9254" i="1"/>
  <c r="I9248" i="1"/>
  <c r="I9242" i="1"/>
  <c r="I9236" i="1"/>
  <c r="I9230" i="1"/>
  <c r="I9224" i="1"/>
  <c r="I9218" i="1"/>
  <c r="I9212" i="1"/>
  <c r="I9206" i="1"/>
  <c r="I9200" i="1"/>
  <c r="I9194" i="1"/>
  <c r="I9188" i="1"/>
  <c r="I9182" i="1"/>
  <c r="I9176" i="1"/>
  <c r="I9170" i="1"/>
  <c r="I9164" i="1"/>
  <c r="I9158" i="1"/>
  <c r="I9152" i="1"/>
  <c r="I9146" i="1"/>
  <c r="I9140" i="1"/>
  <c r="I9134" i="1"/>
  <c r="I9128" i="1"/>
  <c r="I9122" i="1"/>
  <c r="I9116" i="1"/>
  <c r="I9110" i="1"/>
  <c r="I9104" i="1"/>
  <c r="I9098" i="1"/>
  <c r="I9092" i="1"/>
  <c r="I10787" i="1"/>
  <c r="I10437" i="1"/>
  <c r="I10377" i="1"/>
  <c r="I10257" i="1"/>
  <c r="I10224" i="1"/>
  <c r="I10198" i="1"/>
  <c r="I10177" i="1"/>
  <c r="I10155" i="1"/>
  <c r="I9938" i="1"/>
  <c r="I9928" i="1"/>
  <c r="I9919" i="1"/>
  <c r="I9909" i="1"/>
  <c r="I9900" i="1"/>
  <c r="I9890" i="1"/>
  <c r="I9880" i="1"/>
  <c r="I9863" i="1"/>
  <c r="I9854" i="1"/>
  <c r="I9845" i="1"/>
  <c r="I9811" i="1"/>
  <c r="I10980" i="1"/>
  <c r="I10785" i="1"/>
  <c r="I10217" i="1"/>
  <c r="I10197" i="1"/>
  <c r="I10135" i="1"/>
  <c r="I10082" i="1"/>
  <c r="I10067" i="1"/>
  <c r="I10040" i="1"/>
  <c r="I10029" i="1"/>
  <c r="I9994" i="1"/>
  <c r="I9971" i="1"/>
  <c r="I9959" i="1"/>
  <c r="I9918" i="1"/>
  <c r="I9899" i="1"/>
  <c r="I9889" i="1"/>
  <c r="I9871" i="1"/>
  <c r="I9862" i="1"/>
  <c r="I9853" i="1"/>
  <c r="I9844" i="1"/>
  <c r="I9836" i="1"/>
  <c r="I9828" i="1"/>
  <c r="I9819" i="1"/>
  <c r="I9810" i="1"/>
  <c r="I9801" i="1"/>
  <c r="I9793" i="1"/>
  <c r="I9785" i="1"/>
  <c r="I9777" i="1"/>
  <c r="I9761" i="1"/>
  <c r="I9690" i="1"/>
  <c r="I9683" i="1"/>
  <c r="I9676" i="1"/>
  <c r="I9520" i="1"/>
  <c r="I9514" i="1"/>
  <c r="I9508" i="1"/>
  <c r="I9502" i="1"/>
  <c r="I9496" i="1"/>
  <c r="I9490" i="1"/>
  <c r="I9484" i="1"/>
  <c r="I9478" i="1"/>
  <c r="I9472" i="1"/>
  <c r="I10760" i="1"/>
  <c r="I10600" i="1"/>
  <c r="I10481" i="1"/>
  <c r="I10430" i="1"/>
  <c r="I10373" i="1"/>
  <c r="I10289" i="1"/>
  <c r="I10216" i="1"/>
  <c r="I10115" i="1"/>
  <c r="I10052" i="1"/>
  <c r="I10016" i="1"/>
  <c r="I9981" i="1"/>
  <c r="I9946" i="1"/>
  <c r="I9937" i="1"/>
  <c r="I9927" i="1"/>
  <c r="I9917" i="1"/>
  <c r="I9908" i="1"/>
  <c r="I9898" i="1"/>
  <c r="I9879" i="1"/>
  <c r="I9861" i="1"/>
  <c r="I9827" i="1"/>
  <c r="I9818" i="1"/>
  <c r="I9809" i="1"/>
  <c r="I9784" i="1"/>
  <c r="I9776" i="1"/>
  <c r="I9768" i="1"/>
  <c r="I9760" i="1"/>
  <c r="I10421" i="1"/>
  <c r="I10366" i="1"/>
  <c r="I10323" i="1"/>
  <c r="I10283" i="1"/>
  <c r="I10250" i="1"/>
  <c r="I10151" i="1"/>
  <c r="I10132" i="1"/>
  <c r="I10097" i="1"/>
  <c r="I9936" i="1"/>
  <c r="I9926" i="1"/>
  <c r="I9916" i="1"/>
  <c r="I9907" i="1"/>
  <c r="I9897" i="1"/>
  <c r="I9888" i="1"/>
  <c r="I9878" i="1"/>
  <c r="I9870" i="1"/>
  <c r="I9860" i="1"/>
  <c r="I9852" i="1"/>
  <c r="I9843" i="1"/>
  <c r="I9835" i="1"/>
  <c r="I9826" i="1"/>
  <c r="I9817" i="1"/>
  <c r="I9808" i="1"/>
  <c r="I9800" i="1"/>
  <c r="I9792" i="1"/>
  <c r="I9775" i="1"/>
  <c r="I9689" i="1"/>
  <c r="I9682" i="1"/>
  <c r="I9675" i="1"/>
  <c r="I9519" i="1"/>
  <c r="I9513" i="1"/>
  <c r="I9507" i="1"/>
  <c r="I9501" i="1"/>
  <c r="I9495" i="1"/>
  <c r="I9489" i="1"/>
  <c r="I9483" i="1"/>
  <c r="I9477" i="1"/>
  <c r="I9471" i="1"/>
  <c r="I9432" i="1"/>
  <c r="I9426" i="1"/>
  <c r="I9420" i="1"/>
  <c r="I9414" i="1"/>
  <c r="I9408" i="1"/>
  <c r="I9402" i="1"/>
  <c r="I9396" i="1"/>
  <c r="I9390" i="1"/>
  <c r="I9384" i="1"/>
  <c r="I9378" i="1"/>
  <c r="I9372" i="1"/>
  <c r="I9366" i="1"/>
  <c r="I9360" i="1"/>
  <c r="I9354" i="1"/>
  <c r="I9348" i="1"/>
  <c r="I9342" i="1"/>
  <c r="I9336" i="1"/>
  <c r="I9330" i="1"/>
  <c r="I9324" i="1"/>
  <c r="I9318" i="1"/>
  <c r="I9312" i="1"/>
  <c r="I9306" i="1"/>
  <c r="I9300" i="1"/>
  <c r="I9294" i="1"/>
  <c r="I9288" i="1"/>
  <c r="I9282" i="1"/>
  <c r="I9276" i="1"/>
  <c r="I9270" i="1"/>
  <c r="I9264" i="1"/>
  <c r="I9258" i="1"/>
  <c r="I9252" i="1"/>
  <c r="I9246" i="1"/>
  <c r="I9240" i="1"/>
  <c r="I9234" i="1"/>
  <c r="I9228" i="1"/>
  <c r="I9222" i="1"/>
  <c r="I9216" i="1"/>
  <c r="I9210" i="1"/>
  <c r="I9204" i="1"/>
  <c r="I9198" i="1"/>
  <c r="I9192" i="1"/>
  <c r="I9186" i="1"/>
  <c r="I9180" i="1"/>
  <c r="I9174" i="1"/>
  <c r="I9168" i="1"/>
  <c r="I9162" i="1"/>
  <c r="I9156" i="1"/>
  <c r="I9150" i="1"/>
  <c r="I9144" i="1"/>
  <c r="I9138" i="1"/>
  <c r="I9132" i="1"/>
  <c r="I9126" i="1"/>
  <c r="I9120" i="1"/>
  <c r="I9114" i="1"/>
  <c r="I9108" i="1"/>
  <c r="I9102" i="1"/>
  <c r="I9096" i="1"/>
  <c r="I10963" i="1"/>
  <c r="I10723" i="1"/>
  <c r="I10479" i="1"/>
  <c r="I10358" i="1"/>
  <c r="I10322" i="1"/>
  <c r="I10282" i="1"/>
  <c r="I10243" i="1"/>
  <c r="I10193" i="1"/>
  <c r="I10130" i="1"/>
  <c r="I10037" i="1"/>
  <c r="I10014" i="1"/>
  <c r="I10002" i="1"/>
  <c r="I9980" i="1"/>
  <c r="I9968" i="1"/>
  <c r="I9945" i="1"/>
  <c r="I9935" i="1"/>
  <c r="I9925" i="1"/>
  <c r="I9896" i="1"/>
  <c r="I9887" i="1"/>
  <c r="I9868" i="1"/>
  <c r="I9851" i="1"/>
  <c r="I9825" i="1"/>
  <c r="I9791" i="1"/>
  <c r="I9767" i="1"/>
  <c r="I9759" i="1"/>
  <c r="I10720" i="1"/>
  <c r="I10555" i="1"/>
  <c r="I10473" i="1"/>
  <c r="I10318" i="1"/>
  <c r="I10242" i="1"/>
  <c r="I10213" i="1"/>
  <c r="I10191" i="1"/>
  <c r="I10129" i="1"/>
  <c r="I10109" i="1"/>
  <c r="I10024" i="1"/>
  <c r="I9989" i="1"/>
  <c r="I9934" i="1"/>
  <c r="I9915" i="1"/>
  <c r="I9906" i="1"/>
  <c r="I9886" i="1"/>
  <c r="I9877" i="1"/>
  <c r="I9867" i="1"/>
  <c r="I9859" i="1"/>
  <c r="I9850" i="1"/>
  <c r="I9842" i="1"/>
  <c r="I9834" i="1"/>
  <c r="I9824" i="1"/>
  <c r="I9816" i="1"/>
  <c r="I9807" i="1"/>
  <c r="I9799" i="1"/>
  <c r="I9790" i="1"/>
  <c r="I9774" i="1"/>
  <c r="I9766" i="1"/>
  <c r="I9688" i="1"/>
  <c r="I9681" i="1"/>
  <c r="I9674" i="1"/>
  <c r="I9518" i="1"/>
  <c r="I9512" i="1"/>
  <c r="I9506" i="1"/>
  <c r="I9500" i="1"/>
  <c r="I9494" i="1"/>
  <c r="I9488" i="1"/>
  <c r="I9482" i="1"/>
  <c r="I9476" i="1"/>
  <c r="I9470" i="1"/>
  <c r="I9465" i="1"/>
  <c r="I9461" i="1"/>
  <c r="I9457" i="1"/>
  <c r="I9453" i="1"/>
  <c r="I9449" i="1"/>
  <c r="I9445" i="1"/>
  <c r="I9441" i="1"/>
  <c r="I9437" i="1"/>
  <c r="I9431" i="1"/>
  <c r="I9425" i="1"/>
  <c r="I9419" i="1"/>
  <c r="I9413" i="1"/>
  <c r="I9407" i="1"/>
  <c r="I9401" i="1"/>
  <c r="I9395" i="1"/>
  <c r="I9389" i="1"/>
  <c r="I9383" i="1"/>
  <c r="I9377" i="1"/>
  <c r="I9371" i="1"/>
  <c r="I9365" i="1"/>
  <c r="I9359" i="1"/>
  <c r="I9353" i="1"/>
  <c r="I9347" i="1"/>
  <c r="I9341" i="1"/>
  <c r="I9335" i="1"/>
  <c r="I9329" i="1"/>
  <c r="I9323" i="1"/>
  <c r="I9317" i="1"/>
  <c r="I9311" i="1"/>
  <c r="I9305" i="1"/>
  <c r="I9299" i="1"/>
  <c r="I9293" i="1"/>
  <c r="I9287" i="1"/>
  <c r="I9281" i="1"/>
  <c r="I9275" i="1"/>
  <c r="I9269" i="1"/>
  <c r="I9263" i="1"/>
  <c r="I9257" i="1"/>
  <c r="I9251" i="1"/>
  <c r="I9245" i="1"/>
  <c r="I9239" i="1"/>
  <c r="I9233" i="1"/>
  <c r="I9227" i="1"/>
  <c r="I9221" i="1"/>
  <c r="I9215" i="1"/>
  <c r="I9209" i="1"/>
  <c r="I9203" i="1"/>
  <c r="I9197" i="1"/>
  <c r="I9191" i="1"/>
  <c r="I9185" i="1"/>
  <c r="I9179" i="1"/>
  <c r="I9173" i="1"/>
  <c r="I9167" i="1"/>
  <c r="I9161" i="1"/>
  <c r="I9155" i="1"/>
  <c r="I9149" i="1"/>
  <c r="I9143" i="1"/>
  <c r="I9137" i="1"/>
  <c r="I9131" i="1"/>
  <c r="I9125" i="1"/>
  <c r="I9119" i="1"/>
  <c r="I9113" i="1"/>
  <c r="I9107" i="1"/>
  <c r="I9101" i="1"/>
  <c r="I9095" i="1"/>
  <c r="I10187" i="1"/>
  <c r="I9876" i="1"/>
  <c r="I9665" i="1"/>
  <c r="I9644" i="1"/>
  <c r="I9634" i="1"/>
  <c r="I9624" i="1"/>
  <c r="I9613" i="1"/>
  <c r="I9603" i="1"/>
  <c r="I9593" i="1"/>
  <c r="I9572" i="1"/>
  <c r="I9562" i="1"/>
  <c r="I9552" i="1"/>
  <c r="I9541" i="1"/>
  <c r="I9531" i="1"/>
  <c r="I9511" i="1"/>
  <c r="I9481" i="1"/>
  <c r="I9423" i="1"/>
  <c r="I9415" i="1"/>
  <c r="I9399" i="1"/>
  <c r="I9391" i="1"/>
  <c r="I9375" i="1"/>
  <c r="I9367" i="1"/>
  <c r="I9351" i="1"/>
  <c r="I9343" i="1"/>
  <c r="I9327" i="1"/>
  <c r="I9319" i="1"/>
  <c r="I9303" i="1"/>
  <c r="I9295" i="1"/>
  <c r="I9279" i="1"/>
  <c r="I9271" i="1"/>
  <c r="I9255" i="1"/>
  <c r="I9247" i="1"/>
  <c r="I9231" i="1"/>
  <c r="I9223" i="1"/>
  <c r="I9207" i="1"/>
  <c r="I9199" i="1"/>
  <c r="I9183" i="1"/>
  <c r="I9175" i="1"/>
  <c r="I9159" i="1"/>
  <c r="I9151" i="1"/>
  <c r="I9135" i="1"/>
  <c r="I9127" i="1"/>
  <c r="I9111" i="1"/>
  <c r="I9103" i="1"/>
  <c r="I9664" i="1"/>
  <c r="I9654" i="1"/>
  <c r="I9643" i="1"/>
  <c r="I9633" i="1"/>
  <c r="I9623" i="1"/>
  <c r="I9602" i="1"/>
  <c r="I9592" i="1"/>
  <c r="I9582" i="1"/>
  <c r="I9571" i="1"/>
  <c r="I9561" i="1"/>
  <c r="I9551" i="1"/>
  <c r="I9530" i="1"/>
  <c r="I9454" i="1"/>
  <c r="I9438" i="1"/>
  <c r="I9430" i="1"/>
  <c r="I9406" i="1"/>
  <c r="I9382" i="1"/>
  <c r="I9358" i="1"/>
  <c r="I9334" i="1"/>
  <c r="I9310" i="1"/>
  <c r="I9286" i="1"/>
  <c r="I9262" i="1"/>
  <c r="I9238" i="1"/>
  <c r="I9214" i="1"/>
  <c r="I9190" i="1"/>
  <c r="I9166" i="1"/>
  <c r="I9142" i="1"/>
  <c r="I9118" i="1"/>
  <c r="I9094" i="1"/>
  <c r="I10873" i="1"/>
  <c r="I10144" i="1"/>
  <c r="I9758" i="1"/>
  <c r="I9713" i="1"/>
  <c r="I9705" i="1"/>
  <c r="I9663" i="1"/>
  <c r="I9653" i="1"/>
  <c r="I9632" i="1"/>
  <c r="I9622" i="1"/>
  <c r="I9612" i="1"/>
  <c r="I9601" i="1"/>
  <c r="I9591" i="1"/>
  <c r="I9581" i="1"/>
  <c r="I9560" i="1"/>
  <c r="I9550" i="1"/>
  <c r="I9540" i="1"/>
  <c r="I9529" i="1"/>
  <c r="I9499" i="1"/>
  <c r="I9480" i="1"/>
  <c r="I9464" i="1"/>
  <c r="I9448" i="1"/>
  <c r="I10696" i="1"/>
  <c r="I10126" i="1"/>
  <c r="I9685" i="1"/>
  <c r="I9673" i="1"/>
  <c r="I9662" i="1"/>
  <c r="I9652" i="1"/>
  <c r="I9642" i="1"/>
  <c r="I9631" i="1"/>
  <c r="I9621" i="1"/>
  <c r="I9611" i="1"/>
  <c r="I9590" i="1"/>
  <c r="I9580" i="1"/>
  <c r="I9570" i="1"/>
  <c r="I9559" i="1"/>
  <c r="I9549" i="1"/>
  <c r="I9539" i="1"/>
  <c r="I9429" i="1"/>
  <c r="I9421" i="1"/>
  <c r="I9405" i="1"/>
  <c r="I9397" i="1"/>
  <c r="I9381" i="1"/>
  <c r="I9373" i="1"/>
  <c r="I9357" i="1"/>
  <c r="I9349" i="1"/>
  <c r="I9333" i="1"/>
  <c r="I9325" i="1"/>
  <c r="I9309" i="1"/>
  <c r="I9301" i="1"/>
  <c r="I9285" i="1"/>
  <c r="I9277" i="1"/>
  <c r="I9261" i="1"/>
  <c r="I9253" i="1"/>
  <c r="I9237" i="1"/>
  <c r="I9229" i="1"/>
  <c r="I9213" i="1"/>
  <c r="I9205" i="1"/>
  <c r="I9189" i="1"/>
  <c r="I9181" i="1"/>
  <c r="I9165" i="1"/>
  <c r="I9157" i="1"/>
  <c r="I9141" i="1"/>
  <c r="I9133" i="1"/>
  <c r="I9117" i="1"/>
  <c r="I9109" i="1"/>
  <c r="I9093" i="1"/>
  <c r="I9672" i="1"/>
  <c r="I9661" i="1"/>
  <c r="I9651" i="1"/>
  <c r="I9641" i="1"/>
  <c r="I9620" i="1"/>
  <c r="I9610" i="1"/>
  <c r="I9600" i="1"/>
  <c r="I9589" i="1"/>
  <c r="I9579" i="1"/>
  <c r="I9569" i="1"/>
  <c r="I9548" i="1"/>
  <c r="I9538" i="1"/>
  <c r="I9528" i="1"/>
  <c r="I9487" i="1"/>
  <c r="I9469" i="1"/>
  <c r="I9458" i="1"/>
  <c r="I9442" i="1"/>
  <c r="I9436" i="1"/>
  <c r="I9412" i="1"/>
  <c r="I9388" i="1"/>
  <c r="I9364" i="1"/>
  <c r="I9340" i="1"/>
  <c r="I9316" i="1"/>
  <c r="I9292" i="1"/>
  <c r="I9268" i="1"/>
  <c r="I9244" i="1"/>
  <c r="I9220" i="1"/>
  <c r="I9196" i="1"/>
  <c r="I9172" i="1"/>
  <c r="I9148" i="1"/>
  <c r="I9124" i="1"/>
  <c r="I9100" i="1"/>
  <c r="I10091" i="1"/>
  <c r="I9832" i="1"/>
  <c r="I9671" i="1"/>
  <c r="I9650" i="1"/>
  <c r="I9640" i="1"/>
  <c r="I9630" i="1"/>
  <c r="I9619" i="1"/>
  <c r="I9609" i="1"/>
  <c r="I9599" i="1"/>
  <c r="I9578" i="1"/>
  <c r="I9568" i="1"/>
  <c r="I9558" i="1"/>
  <c r="I9547" i="1"/>
  <c r="I9537" i="1"/>
  <c r="I9527" i="1"/>
  <c r="I9517" i="1"/>
  <c r="I9452" i="1"/>
  <c r="I9933" i="1"/>
  <c r="I9670" i="1"/>
  <c r="I9660" i="1"/>
  <c r="I9649" i="1"/>
  <c r="I9639" i="1"/>
  <c r="I9629" i="1"/>
  <c r="I9608" i="1"/>
  <c r="I9598" i="1"/>
  <c r="I9588" i="1"/>
  <c r="I9577" i="1"/>
  <c r="I9567" i="1"/>
  <c r="I9557" i="1"/>
  <c r="I9536" i="1"/>
  <c r="I9526" i="1"/>
  <c r="I9486" i="1"/>
  <c r="I9468" i="1"/>
  <c r="I9435" i="1"/>
  <c r="I9427" i="1"/>
  <c r="I9411" i="1"/>
  <c r="I9403" i="1"/>
  <c r="I9387" i="1"/>
  <c r="I9379" i="1"/>
  <c r="I9363" i="1"/>
  <c r="I9355" i="1"/>
  <c r="I9339" i="1"/>
  <c r="I9331" i="1"/>
  <c r="I9315" i="1"/>
  <c r="I9307" i="1"/>
  <c r="I9291" i="1"/>
  <c r="I9283" i="1"/>
  <c r="I9267" i="1"/>
  <c r="I9259" i="1"/>
  <c r="I9243" i="1"/>
  <c r="I9235" i="1"/>
  <c r="I9219" i="1"/>
  <c r="I9211" i="1"/>
  <c r="I9195" i="1"/>
  <c r="I9187" i="1"/>
  <c r="I9171" i="1"/>
  <c r="I9163" i="1"/>
  <c r="I9147" i="1"/>
  <c r="I9139" i="1"/>
  <c r="I9123" i="1"/>
  <c r="I9115" i="1"/>
  <c r="I9099" i="1"/>
  <c r="I9091" i="1"/>
  <c r="I10356" i="1"/>
  <c r="I9924" i="1"/>
  <c r="I9815" i="1"/>
  <c r="I9729" i="1"/>
  <c r="I9669" i="1"/>
  <c r="I9659" i="1"/>
  <c r="I9638" i="1"/>
  <c r="I9628" i="1"/>
  <c r="I9618" i="1"/>
  <c r="I9607" i="1"/>
  <c r="I9597" i="1"/>
  <c r="I9587" i="1"/>
  <c r="I9566" i="1"/>
  <c r="I9556" i="1"/>
  <c r="I9546" i="1"/>
  <c r="I9535" i="1"/>
  <c r="I9525" i="1"/>
  <c r="I9505" i="1"/>
  <c r="I9462" i="1"/>
  <c r="I9446" i="1"/>
  <c r="I9418" i="1"/>
  <c r="I9394" i="1"/>
  <c r="I9370" i="1"/>
  <c r="I9346" i="1"/>
  <c r="I9322" i="1"/>
  <c r="I9298" i="1"/>
  <c r="I9274" i="1"/>
  <c r="I9250" i="1"/>
  <c r="I9226" i="1"/>
  <c r="I9202" i="1"/>
  <c r="I9178" i="1"/>
  <c r="I9154" i="1"/>
  <c r="I9130" i="1"/>
  <c r="I9106" i="1"/>
  <c r="I10311" i="1"/>
  <c r="I10047" i="1"/>
  <c r="I9914" i="1"/>
  <c r="I9680" i="1"/>
  <c r="I9668" i="1"/>
  <c r="I9658" i="1"/>
  <c r="I9648" i="1"/>
  <c r="I9637" i="1"/>
  <c r="I9627" i="1"/>
  <c r="I9617" i="1"/>
  <c r="I9596" i="1"/>
  <c r="I9586" i="1"/>
  <c r="I9576" i="1"/>
  <c r="I9565" i="1"/>
  <c r="I9555" i="1"/>
  <c r="I9545" i="1"/>
  <c r="I9524" i="1"/>
  <c r="I9475" i="1"/>
  <c r="I9456" i="1"/>
  <c r="I9440" i="1"/>
  <c r="I8942" i="1"/>
  <c r="I8936" i="1"/>
  <c r="I8930" i="1"/>
  <c r="I8924" i="1"/>
  <c r="I8918" i="1"/>
  <c r="I8912" i="1"/>
  <c r="I8906" i="1"/>
  <c r="I8900" i="1"/>
  <c r="I8894" i="1"/>
  <c r="I8888" i="1"/>
  <c r="I8882" i="1"/>
  <c r="I8876" i="1"/>
  <c r="I8870" i="1"/>
  <c r="I8864" i="1"/>
  <c r="I8858" i="1"/>
  <c r="I8852" i="1"/>
  <c r="I8846" i="1"/>
  <c r="I8840" i="1"/>
  <c r="I8834" i="1"/>
  <c r="I8828" i="1"/>
  <c r="I8822" i="1"/>
  <c r="I8816" i="1"/>
  <c r="I8810" i="1"/>
  <c r="I8804" i="1"/>
  <c r="I8798" i="1"/>
  <c r="I8792" i="1"/>
  <c r="I8786" i="1"/>
  <c r="I8780" i="1"/>
  <c r="I8774" i="1"/>
  <c r="I8768" i="1"/>
  <c r="I8762" i="1"/>
  <c r="I8756" i="1"/>
  <c r="I8750" i="1"/>
  <c r="I8744" i="1"/>
  <c r="I8738" i="1"/>
  <c r="I8732" i="1"/>
  <c r="I8726" i="1"/>
  <c r="I8720" i="1"/>
  <c r="I8714" i="1"/>
  <c r="I8708" i="1"/>
  <c r="I8702" i="1"/>
  <c r="I8696" i="1"/>
  <c r="I8690" i="1"/>
  <c r="I8684" i="1"/>
  <c r="I8678" i="1"/>
  <c r="I8672" i="1"/>
  <c r="I8666" i="1"/>
  <c r="I8660" i="1"/>
  <c r="I8654" i="1"/>
  <c r="I8648" i="1"/>
  <c r="I8642" i="1"/>
  <c r="I8636" i="1"/>
  <c r="I8630" i="1"/>
  <c r="I8624" i="1"/>
  <c r="I8618" i="1"/>
  <c r="I8612" i="1"/>
  <c r="I8606" i="1"/>
  <c r="I8600" i="1"/>
  <c r="I8594" i="1"/>
  <c r="I8588" i="1"/>
  <c r="I8582" i="1"/>
  <c r="I8576" i="1"/>
  <c r="I8570" i="1"/>
  <c r="I10276" i="1"/>
  <c r="I9904" i="1"/>
  <c r="I9737" i="1"/>
  <c r="I9679" i="1"/>
  <c r="I9667" i="1"/>
  <c r="I9657" i="1"/>
  <c r="I9647" i="1"/>
  <c r="I9626" i="1"/>
  <c r="I9616" i="1"/>
  <c r="I9606" i="1"/>
  <c r="I9595" i="1"/>
  <c r="I9585" i="1"/>
  <c r="I9575" i="1"/>
  <c r="I9554" i="1"/>
  <c r="I9544" i="1"/>
  <c r="I9534" i="1"/>
  <c r="I9523" i="1"/>
  <c r="I9493" i="1"/>
  <c r="I9433" i="1"/>
  <c r="I9417" i="1"/>
  <c r="I9409" i="1"/>
  <c r="I9393" i="1"/>
  <c r="I9385" i="1"/>
  <c r="I9369" i="1"/>
  <c r="I9361" i="1"/>
  <c r="I9345" i="1"/>
  <c r="I9337" i="1"/>
  <c r="I9321" i="1"/>
  <c r="I9313" i="1"/>
  <c r="I9297" i="1"/>
  <c r="I9289" i="1"/>
  <c r="I9273" i="1"/>
  <c r="I9265" i="1"/>
  <c r="I9249" i="1"/>
  <c r="I9241" i="1"/>
  <c r="I9225" i="1"/>
  <c r="I9217" i="1"/>
  <c r="I9201" i="1"/>
  <c r="I9193" i="1"/>
  <c r="I9177" i="1"/>
  <c r="I9169" i="1"/>
  <c r="I9153" i="1"/>
  <c r="I9145" i="1"/>
  <c r="I9129" i="1"/>
  <c r="I9121" i="1"/>
  <c r="I9105" i="1"/>
  <c r="I9097" i="1"/>
  <c r="I10241" i="1"/>
  <c r="I9895" i="1"/>
  <c r="I9789" i="1"/>
  <c r="I9691" i="1"/>
  <c r="I9656" i="1"/>
  <c r="I9646" i="1"/>
  <c r="I9636" i="1"/>
  <c r="I9625" i="1"/>
  <c r="I9615" i="1"/>
  <c r="I9605" i="1"/>
  <c r="I9584" i="1"/>
  <c r="I9574" i="1"/>
  <c r="I9564" i="1"/>
  <c r="I9553" i="1"/>
  <c r="I9543" i="1"/>
  <c r="I9533" i="1"/>
  <c r="I9474" i="1"/>
  <c r="I9466" i="1"/>
  <c r="I9450" i="1"/>
  <c r="I9424" i="1"/>
  <c r="I9400" i="1"/>
  <c r="I9376" i="1"/>
  <c r="I9352" i="1"/>
  <c r="I9328" i="1"/>
  <c r="I9304" i="1"/>
  <c r="I9280" i="1"/>
  <c r="I9256" i="1"/>
  <c r="I9232" i="1"/>
  <c r="I9208" i="1"/>
  <c r="I9184" i="1"/>
  <c r="I9160" i="1"/>
  <c r="I9136" i="1"/>
  <c r="I9112" i="1"/>
  <c r="I8941" i="1"/>
  <c r="I8935" i="1"/>
  <c r="I8929" i="1"/>
  <c r="I8923" i="1"/>
  <c r="I8917" i="1"/>
  <c r="I8911" i="1"/>
  <c r="I8905" i="1"/>
  <c r="I8899" i="1"/>
  <c r="I8893" i="1"/>
  <c r="I8887" i="1"/>
  <c r="I8881" i="1"/>
  <c r="I8875" i="1"/>
  <c r="I8869" i="1"/>
  <c r="I8863" i="1"/>
  <c r="I8857" i="1"/>
  <c r="I8851" i="1"/>
  <c r="I8845" i="1"/>
  <c r="I8839" i="1"/>
  <c r="I8833" i="1"/>
  <c r="I8827" i="1"/>
  <c r="I8821" i="1"/>
  <c r="I8815" i="1"/>
  <c r="I8809" i="1"/>
  <c r="I9885" i="1"/>
  <c r="I9781" i="1"/>
  <c r="I9666" i="1"/>
  <c r="I9655" i="1"/>
  <c r="I9645" i="1"/>
  <c r="I9635" i="1"/>
  <c r="I9614" i="1"/>
  <c r="I9604" i="1"/>
  <c r="I9594" i="1"/>
  <c r="I9583" i="1"/>
  <c r="I9573" i="1"/>
  <c r="I9563" i="1"/>
  <c r="I9542" i="1"/>
  <c r="I9532" i="1"/>
  <c r="I9522" i="1"/>
  <c r="I9460" i="1"/>
  <c r="I8800" i="1"/>
  <c r="I8787" i="1"/>
  <c r="I8767" i="1"/>
  <c r="I8754" i="1"/>
  <c r="I8741" i="1"/>
  <c r="I8728" i="1"/>
  <c r="I8715" i="1"/>
  <c r="I8695" i="1"/>
  <c r="I8682" i="1"/>
  <c r="I8669" i="1"/>
  <c r="I8656" i="1"/>
  <c r="I8643" i="1"/>
  <c r="I8623" i="1"/>
  <c r="I8610" i="1"/>
  <c r="I8597" i="1"/>
  <c r="I9444" i="1"/>
  <c r="I8799" i="1"/>
  <c r="I8779" i="1"/>
  <c r="I8766" i="1"/>
  <c r="I8753" i="1"/>
  <c r="I8740" i="1"/>
  <c r="I8727" i="1"/>
  <c r="I8707" i="1"/>
  <c r="I8694" i="1"/>
  <c r="I8681" i="1"/>
  <c r="I8668" i="1"/>
  <c r="I8655" i="1"/>
  <c r="I8635" i="1"/>
  <c r="I8622" i="1"/>
  <c r="I8609" i="1"/>
  <c r="I8596" i="1"/>
  <c r="I8583" i="1"/>
  <c r="I8791" i="1"/>
  <c r="I8778" i="1"/>
  <c r="I8765" i="1"/>
  <c r="I8752" i="1"/>
  <c r="I8739" i="1"/>
  <c r="I8719" i="1"/>
  <c r="I8706" i="1"/>
  <c r="I8693" i="1"/>
  <c r="I8680" i="1"/>
  <c r="I8667" i="1"/>
  <c r="I8938" i="1"/>
  <c r="I8928" i="1"/>
  <c r="I8909" i="1"/>
  <c r="I8880" i="1"/>
  <c r="I8871" i="1"/>
  <c r="I8842" i="1"/>
  <c r="I8823" i="1"/>
  <c r="I8813" i="1"/>
  <c r="I8803" i="1"/>
  <c r="I8795" i="1"/>
  <c r="I8777" i="1"/>
  <c r="I8769" i="1"/>
  <c r="I8760" i="1"/>
  <c r="I8751" i="1"/>
  <c r="I8734" i="1"/>
  <c r="I8664" i="1"/>
  <c r="I8647" i="1"/>
  <c r="I8632" i="1"/>
  <c r="I8616" i="1"/>
  <c r="I8608" i="1"/>
  <c r="I8585" i="1"/>
  <c r="I8578" i="1"/>
  <c r="I8559" i="1"/>
  <c r="I8552" i="1"/>
  <c r="I8539" i="1"/>
  <c r="I8526" i="1"/>
  <c r="I8513" i="1"/>
  <c r="I8500" i="1"/>
  <c r="I8487" i="1"/>
  <c r="I8480" i="1"/>
  <c r="I8467" i="1"/>
  <c r="I8454" i="1"/>
  <c r="I8441" i="1"/>
  <c r="I8428" i="1"/>
  <c r="I8415" i="1"/>
  <c r="I8408" i="1"/>
  <c r="I8395" i="1"/>
  <c r="I8382" i="1"/>
  <c r="I8369" i="1"/>
  <c r="I8356" i="1"/>
  <c r="I8343" i="1"/>
  <c r="I8336" i="1"/>
  <c r="I8323" i="1"/>
  <c r="I8310" i="1"/>
  <c r="I8297" i="1"/>
  <c r="I8284" i="1"/>
  <c r="I8271" i="1"/>
  <c r="I8264" i="1"/>
  <c r="I8251" i="1"/>
  <c r="I8238" i="1"/>
  <c r="I8225" i="1"/>
  <c r="I8212" i="1"/>
  <c r="I8199" i="1"/>
  <c r="I8192" i="1"/>
  <c r="I8179" i="1"/>
  <c r="I8166" i="1"/>
  <c r="I8153" i="1"/>
  <c r="I8140" i="1"/>
  <c r="I8127" i="1"/>
  <c r="I8120" i="1"/>
  <c r="I8107" i="1"/>
  <c r="I8094" i="1"/>
  <c r="I8081" i="1"/>
  <c r="I8068" i="1"/>
  <c r="I8055" i="1"/>
  <c r="I8048" i="1"/>
  <c r="I8035" i="1"/>
  <c r="I8022" i="1"/>
  <c r="I8009" i="1"/>
  <c r="I7996" i="1"/>
  <c r="I7983" i="1"/>
  <c r="I7976" i="1"/>
  <c r="I7963" i="1"/>
  <c r="I7950" i="1"/>
  <c r="I7937" i="1"/>
  <c r="I7924" i="1"/>
  <c r="I7911" i="1"/>
  <c r="I7904" i="1"/>
  <c r="I7891" i="1"/>
  <c r="I7878" i="1"/>
  <c r="I7865" i="1"/>
  <c r="I7852" i="1"/>
  <c r="I7839" i="1"/>
  <c r="I7832" i="1"/>
  <c r="I8944" i="1"/>
  <c r="I8933" i="1"/>
  <c r="I8915" i="1"/>
  <c r="I8904" i="1"/>
  <c r="I8886" i="1"/>
  <c r="I8847" i="1"/>
  <c r="I8829" i="1"/>
  <c r="I8818" i="1"/>
  <c r="I8748" i="1"/>
  <c r="I8730" i="1"/>
  <c r="I8722" i="1"/>
  <c r="I8712" i="1"/>
  <c r="I8704" i="1"/>
  <c r="I8686" i="1"/>
  <c r="I8652" i="1"/>
  <c r="I8637" i="1"/>
  <c r="I8628" i="1"/>
  <c r="I8613" i="1"/>
  <c r="I8605" i="1"/>
  <c r="I8589" i="1"/>
  <c r="I8575" i="1"/>
  <c r="I8556" i="1"/>
  <c r="I8543" i="1"/>
  <c r="I8530" i="1"/>
  <c r="I8517" i="1"/>
  <c r="I8510" i="1"/>
  <c r="I8497" i="1"/>
  <c r="I8484" i="1"/>
  <c r="I8471" i="1"/>
  <c r="I8458" i="1"/>
  <c r="I8445" i="1"/>
  <c r="I8438" i="1"/>
  <c r="I8425" i="1"/>
  <c r="I8412" i="1"/>
  <c r="I8399" i="1"/>
  <c r="I8386" i="1"/>
  <c r="I8373" i="1"/>
  <c r="I8366" i="1"/>
  <c r="I8353" i="1"/>
  <c r="I8340" i="1"/>
  <c r="I8327" i="1"/>
  <c r="I8314" i="1"/>
  <c r="I8301" i="1"/>
  <c r="I8294" i="1"/>
  <c r="I8281" i="1"/>
  <c r="I8268" i="1"/>
  <c r="I8255" i="1"/>
  <c r="I8242" i="1"/>
  <c r="I8229" i="1"/>
  <c r="I8222" i="1"/>
  <c r="I8209" i="1"/>
  <c r="I8196" i="1"/>
  <c r="I8183" i="1"/>
  <c r="I8170" i="1"/>
  <c r="I8157" i="1"/>
  <c r="I8150" i="1"/>
  <c r="I8137" i="1"/>
  <c r="I8124" i="1"/>
  <c r="I8111" i="1"/>
  <c r="I8098" i="1"/>
  <c r="I8085" i="1"/>
  <c r="I8078" i="1"/>
  <c r="I8065" i="1"/>
  <c r="I8052" i="1"/>
  <c r="I8039" i="1"/>
  <c r="I8026" i="1"/>
  <c r="I8013" i="1"/>
  <c r="I8006" i="1"/>
  <c r="I7993" i="1"/>
  <c r="I7980" i="1"/>
  <c r="I7967" i="1"/>
  <c r="I7954" i="1"/>
  <c r="I7941" i="1"/>
  <c r="I7934" i="1"/>
  <c r="I7921" i="1"/>
  <c r="I7908" i="1"/>
  <c r="I7895" i="1"/>
  <c r="I7882" i="1"/>
  <c r="I8943" i="1"/>
  <c r="I8920" i="1"/>
  <c r="I8885" i="1"/>
  <c r="I8862" i="1"/>
  <c r="I8805" i="1"/>
  <c r="I8773" i="1"/>
  <c r="I8763" i="1"/>
  <c r="I8742" i="1"/>
  <c r="I8731" i="1"/>
  <c r="I8721" i="1"/>
  <c r="I8700" i="1"/>
  <c r="I8679" i="1"/>
  <c r="I8658" i="1"/>
  <c r="I8649" i="1"/>
  <c r="I8639" i="1"/>
  <c r="I8620" i="1"/>
  <c r="I8611" i="1"/>
  <c r="I8592" i="1"/>
  <c r="I8926" i="1"/>
  <c r="I8903" i="1"/>
  <c r="I8892" i="1"/>
  <c r="I8868" i="1"/>
  <c r="I8835" i="1"/>
  <c r="I8811" i="1"/>
  <c r="I8801" i="1"/>
  <c r="I8758" i="1"/>
  <c r="I8737" i="1"/>
  <c r="I8717" i="1"/>
  <c r="I8685" i="1"/>
  <c r="I8675" i="1"/>
  <c r="I8645" i="1"/>
  <c r="I8626" i="1"/>
  <c r="I8617" i="1"/>
  <c r="I8607" i="1"/>
  <c r="I8598" i="1"/>
  <c r="I8572" i="1"/>
  <c r="I8565" i="1"/>
  <c r="I8557" i="1"/>
  <c r="I8549" i="1"/>
  <c r="I8518" i="1"/>
  <c r="I8502" i="1"/>
  <c r="I8486" i="1"/>
  <c r="I8463" i="1"/>
  <c r="I8455" i="1"/>
  <c r="I8447" i="1"/>
  <c r="I8431" i="1"/>
  <c r="I8416" i="1"/>
  <c r="I8400" i="1"/>
  <c r="I8392" i="1"/>
  <c r="I8384" i="1"/>
  <c r="I8361" i="1"/>
  <c r="I8345" i="1"/>
  <c r="I8329" i="1"/>
  <c r="I8298" i="1"/>
  <c r="I8290" i="1"/>
  <c r="I8282" i="1"/>
  <c r="I8274" i="1"/>
  <c r="I8259" i="1"/>
  <c r="I8243" i="1"/>
  <c r="I8235" i="1"/>
  <c r="I8227" i="1"/>
  <c r="I8188" i="1"/>
  <c r="I8180" i="1"/>
  <c r="I8172" i="1"/>
  <c r="I8156" i="1"/>
  <c r="I8141" i="1"/>
  <c r="I8133" i="1"/>
  <c r="I8125" i="1"/>
  <c r="I8117" i="1"/>
  <c r="I8086" i="1"/>
  <c r="I8070" i="1"/>
  <c r="I8054" i="1"/>
  <c r="I8031" i="1"/>
  <c r="I8023" i="1"/>
  <c r="I8015" i="1"/>
  <c r="I7999" i="1"/>
  <c r="I7984" i="1"/>
  <c r="I7968" i="1"/>
  <c r="I7960" i="1"/>
  <c r="I7952" i="1"/>
  <c r="I7929" i="1"/>
  <c r="I7913" i="1"/>
  <c r="I7897" i="1"/>
  <c r="I7845" i="1"/>
  <c r="I7817" i="1"/>
  <c r="I7804" i="1"/>
  <c r="I7791" i="1"/>
  <c r="I7784" i="1"/>
  <c r="I7771" i="1"/>
  <c r="I7758" i="1"/>
  <c r="I7745" i="1"/>
  <c r="I7732" i="1"/>
  <c r="I7719" i="1"/>
  <c r="I7712" i="1"/>
  <c r="I7699" i="1"/>
  <c r="I7686" i="1"/>
  <c r="I7673" i="1"/>
  <c r="I7660" i="1"/>
  <c r="I7647" i="1"/>
  <c r="I7640" i="1"/>
  <c r="I7627" i="1"/>
  <c r="I8937" i="1"/>
  <c r="I8925" i="1"/>
  <c r="I8913" i="1"/>
  <c r="I8902" i="1"/>
  <c r="I8890" i="1"/>
  <c r="I8879" i="1"/>
  <c r="I8867" i="1"/>
  <c r="I8855" i="1"/>
  <c r="I8844" i="1"/>
  <c r="I8832" i="1"/>
  <c r="I8757" i="1"/>
  <c r="I8746" i="1"/>
  <c r="I8736" i="1"/>
  <c r="I8725" i="1"/>
  <c r="I8673" i="1"/>
  <c r="I8663" i="1"/>
  <c r="I8625" i="1"/>
  <c r="I8548" i="1"/>
  <c r="I8540" i="1"/>
  <c r="I8532" i="1"/>
  <c r="I8516" i="1"/>
  <c r="I8501" i="1"/>
  <c r="I8940" i="1"/>
  <c r="I8910" i="1"/>
  <c r="I8895" i="1"/>
  <c r="I8865" i="1"/>
  <c r="I8849" i="1"/>
  <c r="I8789" i="1"/>
  <c r="I8747" i="1"/>
  <c r="I8733" i="1"/>
  <c r="I8705" i="1"/>
  <c r="I8677" i="1"/>
  <c r="I8638" i="1"/>
  <c r="I8587" i="1"/>
  <c r="I8567" i="1"/>
  <c r="I8550" i="1"/>
  <c r="I8521" i="1"/>
  <c r="I8512" i="1"/>
  <c r="I8493" i="1"/>
  <c r="I8476" i="1"/>
  <c r="I8459" i="1"/>
  <c r="I8450" i="1"/>
  <c r="I8442" i="1"/>
  <c r="I8407" i="1"/>
  <c r="I8390" i="1"/>
  <c r="I8339" i="1"/>
  <c r="I8331" i="1"/>
  <c r="I8322" i="1"/>
  <c r="I8313" i="1"/>
  <c r="I8296" i="1"/>
  <c r="I8287" i="1"/>
  <c r="I8279" i="1"/>
  <c r="I8270" i="1"/>
  <c r="I8262" i="1"/>
  <c r="I8245" i="1"/>
  <c r="I8219" i="1"/>
  <c r="I8210" i="1"/>
  <c r="I8176" i="1"/>
  <c r="I8159" i="1"/>
  <c r="I8151" i="1"/>
  <c r="I8142" i="1"/>
  <c r="I8134" i="1"/>
  <c r="I8116" i="1"/>
  <c r="I8099" i="1"/>
  <c r="I8090" i="1"/>
  <c r="I8082" i="1"/>
  <c r="I8030" i="1"/>
  <c r="I7979" i="1"/>
  <c r="I7971" i="1"/>
  <c r="I7962" i="1"/>
  <c r="I7945" i="1"/>
  <c r="I7936" i="1"/>
  <c r="I7927" i="1"/>
  <c r="I7919" i="1"/>
  <c r="I7910" i="1"/>
  <c r="I7902" i="1"/>
  <c r="I7885" i="1"/>
  <c r="I7868" i="1"/>
  <c r="I7853" i="1"/>
  <c r="I7844" i="1"/>
  <c r="I7829" i="1"/>
  <c r="I7814" i="1"/>
  <c r="I7807" i="1"/>
  <c r="I7800" i="1"/>
  <c r="I7793" i="1"/>
  <c r="I7786" i="1"/>
  <c r="I7779" i="1"/>
  <c r="I7764" i="1"/>
  <c r="I7757" i="1"/>
  <c r="I7750" i="1"/>
  <c r="I7743" i="1"/>
  <c r="I7700" i="1"/>
  <c r="I7693" i="1"/>
  <c r="I7664" i="1"/>
  <c r="I7657" i="1"/>
  <c r="I7650" i="1"/>
  <c r="I7643" i="1"/>
  <c r="I7636" i="1"/>
  <c r="I7629" i="1"/>
  <c r="I7608" i="1"/>
  <c r="I7595" i="1"/>
  <c r="I7589" i="1"/>
  <c r="I7583" i="1"/>
  <c r="I7577" i="1"/>
  <c r="I7571" i="1"/>
  <c r="I7565" i="1"/>
  <c r="I7559" i="1"/>
  <c r="I7553" i="1"/>
  <c r="I7547" i="1"/>
  <c r="I7541" i="1"/>
  <c r="I7535" i="1"/>
  <c r="I7529" i="1"/>
  <c r="I7523" i="1"/>
  <c r="I7517" i="1"/>
  <c r="I7511" i="1"/>
  <c r="I7505" i="1"/>
  <c r="I7499" i="1"/>
  <c r="I7493" i="1"/>
  <c r="I7487" i="1"/>
  <c r="I7481" i="1"/>
  <c r="I7475" i="1"/>
  <c r="I8939" i="1"/>
  <c r="I8922" i="1"/>
  <c r="I8934" i="1"/>
  <c r="I8884" i="1"/>
  <c r="I8836" i="1"/>
  <c r="I8817" i="1"/>
  <c r="I8785" i="1"/>
  <c r="I8755" i="1"/>
  <c r="I8724" i="1"/>
  <c r="I8710" i="1"/>
  <c r="I8665" i="1"/>
  <c r="I8650" i="1"/>
  <c r="I8581" i="1"/>
  <c r="I8571" i="1"/>
  <c r="I8542" i="1"/>
  <c r="I8531" i="1"/>
  <c r="I8511" i="1"/>
  <c r="I8490" i="1"/>
  <c r="I8472" i="1"/>
  <c r="I8462" i="1"/>
  <c r="I8453" i="1"/>
  <c r="I8435" i="1"/>
  <c r="I8406" i="1"/>
  <c r="I8397" i="1"/>
  <c r="I8378" i="1"/>
  <c r="I8359" i="1"/>
  <c r="I8341" i="1"/>
  <c r="I8332" i="1"/>
  <c r="I8312" i="1"/>
  <c r="I8303" i="1"/>
  <c r="I8285" i="1"/>
  <c r="I8266" i="1"/>
  <c r="I8220" i="1"/>
  <c r="I8191" i="1"/>
  <c r="I8182" i="1"/>
  <c r="I8173" i="1"/>
  <c r="I8163" i="1"/>
  <c r="I8154" i="1"/>
  <c r="I8145" i="1"/>
  <c r="I8126" i="1"/>
  <c r="I8060" i="1"/>
  <c r="I8051" i="1"/>
  <c r="I8042" i="1"/>
  <c r="I8033" i="1"/>
  <c r="I8014" i="1"/>
  <c r="I8004" i="1"/>
  <c r="I7995" i="1"/>
  <c r="I7977" i="1"/>
  <c r="I7939" i="1"/>
  <c r="I7930" i="1"/>
  <c r="I7920" i="1"/>
  <c r="I7901" i="1"/>
  <c r="I7892" i="1"/>
  <c r="I7883" i="1"/>
  <c r="I7873" i="1"/>
  <c r="I7856" i="1"/>
  <c r="I7848" i="1"/>
  <c r="I7840" i="1"/>
  <c r="I7831" i="1"/>
  <c r="I7815" i="1"/>
  <c r="I7799" i="1"/>
  <c r="I7783" i="1"/>
  <c r="I7768" i="1"/>
  <c r="I7760" i="1"/>
  <c r="I7737" i="1"/>
  <c r="I7729" i="1"/>
  <c r="I7721" i="1"/>
  <c r="I7705" i="1"/>
  <c r="I7690" i="1"/>
  <c r="I7682" i="1"/>
  <c r="I7667" i="1"/>
  <c r="I7659" i="1"/>
  <c r="I7651" i="1"/>
  <c r="I7598" i="1"/>
  <c r="I7585" i="1"/>
  <c r="I7572" i="1"/>
  <c r="I7552" i="1"/>
  <c r="I7539" i="1"/>
  <c r="I7526" i="1"/>
  <c r="I7513" i="1"/>
  <c r="I7500" i="1"/>
  <c r="I7480" i="1"/>
  <c r="I8897" i="1"/>
  <c r="I8877" i="1"/>
  <c r="I8859" i="1"/>
  <c r="I8770" i="1"/>
  <c r="I8703" i="1"/>
  <c r="I8687" i="1"/>
  <c r="I8640" i="1"/>
  <c r="I8580" i="1"/>
  <c r="I8568" i="1"/>
  <c r="I8558" i="1"/>
  <c r="I8547" i="1"/>
  <c r="I8536" i="1"/>
  <c r="I8525" i="1"/>
  <c r="I8514" i="1"/>
  <c r="I8503" i="1"/>
  <c r="I8482" i="1"/>
  <c r="I8461" i="1"/>
  <c r="I8451" i="1"/>
  <c r="I8430" i="1"/>
  <c r="I8420" i="1"/>
  <c r="I8380" i="1"/>
  <c r="I8370" i="1"/>
  <c r="I8349" i="1"/>
  <c r="I8328" i="1"/>
  <c r="I8318" i="1"/>
  <c r="I8288" i="1"/>
  <c r="I8278" i="1"/>
  <c r="I8257" i="1"/>
  <c r="I8247" i="1"/>
  <c r="I8237" i="1"/>
  <c r="I8226" i="1"/>
  <c r="I8216" i="1"/>
  <c r="I8186" i="1"/>
  <c r="I8155" i="1"/>
  <c r="I8135" i="1"/>
  <c r="I8114" i="1"/>
  <c r="I8104" i="1"/>
  <c r="I8074" i="1"/>
  <c r="I8053" i="1"/>
  <c r="I8002" i="1"/>
  <c r="I7992" i="1"/>
  <c r="I7972" i="1"/>
  <c r="I7951" i="1"/>
  <c r="I8932" i="1"/>
  <c r="I8873" i="1"/>
  <c r="I8797" i="1"/>
  <c r="I8782" i="1"/>
  <c r="I8716" i="1"/>
  <c r="I8699" i="1"/>
  <c r="I8683" i="1"/>
  <c r="I8651" i="1"/>
  <c r="I8634" i="1"/>
  <c r="I8591" i="1"/>
  <c r="I8577" i="1"/>
  <c r="I8566" i="1"/>
  <c r="I8555" i="1"/>
  <c r="I8534" i="1"/>
  <c r="I8522" i="1"/>
  <c r="I8499" i="1"/>
  <c r="I8489" i="1"/>
  <c r="I8479" i="1"/>
  <c r="I8469" i="1"/>
  <c r="I8418" i="1"/>
  <c r="I8409" i="1"/>
  <c r="I8387" i="1"/>
  <c r="I8377" i="1"/>
  <c r="I8367" i="1"/>
  <c r="I8357" i="1"/>
  <c r="I8346" i="1"/>
  <c r="I8326" i="1"/>
  <c r="I8316" i="1"/>
  <c r="I8306" i="1"/>
  <c r="I8275" i="1"/>
  <c r="I8265" i="1"/>
  <c r="I8244" i="1"/>
  <c r="I8224" i="1"/>
  <c r="I8214" i="1"/>
  <c r="I8204" i="1"/>
  <c r="I8194" i="1"/>
  <c r="I8162" i="1"/>
  <c r="I8122" i="1"/>
  <c r="I8112" i="1"/>
  <c r="I8102" i="1"/>
  <c r="I8092" i="1"/>
  <c r="I8071" i="1"/>
  <c r="I8061" i="1"/>
  <c r="I8020" i="1"/>
  <c r="I8010" i="1"/>
  <c r="I8000" i="1"/>
  <c r="I7990" i="1"/>
  <c r="I7969" i="1"/>
  <c r="I7959" i="1"/>
  <c r="I7949" i="1"/>
  <c r="I7928" i="1"/>
  <c r="I7918" i="1"/>
  <c r="I7898" i="1"/>
  <c r="I7858" i="1"/>
  <c r="I7849" i="1"/>
  <c r="I7830" i="1"/>
  <c r="I7821" i="1"/>
  <c r="I7770" i="1"/>
  <c r="I7762" i="1"/>
  <c r="I7736" i="1"/>
  <c r="I7694" i="1"/>
  <c r="I7685" i="1"/>
  <c r="I7677" i="1"/>
  <c r="I7634" i="1"/>
  <c r="I7602" i="1"/>
  <c r="I7594" i="1"/>
  <c r="I7587" i="1"/>
  <c r="I7580" i="1"/>
  <c r="I7573" i="1"/>
  <c r="I8931" i="1"/>
  <c r="I8891" i="1"/>
  <c r="I8872" i="1"/>
  <c r="I8853" i="1"/>
  <c r="I8831" i="1"/>
  <c r="I8764" i="1"/>
  <c r="I8749" i="1"/>
  <c r="I8698" i="1"/>
  <c r="I8633" i="1"/>
  <c r="I8619" i="1"/>
  <c r="I8604" i="1"/>
  <c r="I8590" i="1"/>
  <c r="I8544" i="1"/>
  <c r="I8533" i="1"/>
  <c r="I8509" i="1"/>
  <c r="I8498" i="1"/>
  <c r="I8478" i="1"/>
  <c r="I8468" i="1"/>
  <c r="I8448" i="1"/>
  <c r="I8437" i="1"/>
  <c r="I8396" i="1"/>
  <c r="I8376" i="1"/>
  <c r="I8335" i="1"/>
  <c r="I8305" i="1"/>
  <c r="I8295" i="1"/>
  <c r="I8254" i="1"/>
  <c r="I8233" i="1"/>
  <c r="I8203" i="1"/>
  <c r="I8193" i="1"/>
  <c r="I8152" i="1"/>
  <c r="I8131" i="1"/>
  <c r="I8101" i="1"/>
  <c r="I8091" i="1"/>
  <c r="I8050" i="1"/>
  <c r="I8040" i="1"/>
  <c r="I8029" i="1"/>
  <c r="I8019" i="1"/>
  <c r="I7989" i="1"/>
  <c r="I7958" i="1"/>
  <c r="I7948" i="1"/>
  <c r="I7938" i="1"/>
  <c r="I7917" i="1"/>
  <c r="I7907" i="1"/>
  <c r="I7887" i="1"/>
  <c r="I7877" i="1"/>
  <c r="I7867" i="1"/>
  <c r="I7820" i="1"/>
  <c r="I7812" i="1"/>
  <c r="I7795" i="1"/>
  <c r="I7787" i="1"/>
  <c r="I7778" i="1"/>
  <c r="I7753" i="1"/>
  <c r="I7744" i="1"/>
  <c r="I7735" i="1"/>
  <c r="I7727" i="1"/>
  <c r="I7718" i="1"/>
  <c r="I7710" i="1"/>
  <c r="I7702" i="1"/>
  <c r="I7676" i="1"/>
  <c r="I7668" i="1"/>
  <c r="I7642" i="1"/>
  <c r="I7633" i="1"/>
  <c r="I7625" i="1"/>
  <c r="I7617" i="1"/>
  <c r="I7609" i="1"/>
  <c r="I7601" i="1"/>
  <c r="I8889" i="1"/>
  <c r="I8850" i="1"/>
  <c r="I8814" i="1"/>
  <c r="I8796" i="1"/>
  <c r="I8781" i="1"/>
  <c r="I8745" i="1"/>
  <c r="I8713" i="1"/>
  <c r="I8662" i="1"/>
  <c r="I8603" i="1"/>
  <c r="I8927" i="1"/>
  <c r="I8907" i="1"/>
  <c r="I8794" i="1"/>
  <c r="I8761" i="1"/>
  <c r="I8711" i="1"/>
  <c r="I8659" i="1"/>
  <c r="I8631" i="1"/>
  <c r="I8615" i="1"/>
  <c r="I8601" i="1"/>
  <c r="I8563" i="1"/>
  <c r="I8553" i="1"/>
  <c r="I8541" i="1"/>
  <c r="I8529" i="1"/>
  <c r="I8507" i="1"/>
  <c r="I8496" i="1"/>
  <c r="I8424" i="1"/>
  <c r="I8404" i="1"/>
  <c r="I8394" i="1"/>
  <c r="I8374" i="1"/>
  <c r="I8333" i="1"/>
  <c r="I8302" i="1"/>
  <c r="I8292" i="1"/>
  <c r="I8272" i="1"/>
  <c r="I8261" i="1"/>
  <c r="I8241" i="1"/>
  <c r="I8231" i="1"/>
  <c r="I8221" i="1"/>
  <c r="I8211" i="1"/>
  <c r="I8200" i="1"/>
  <c r="I8190" i="1"/>
  <c r="I8160" i="1"/>
  <c r="I8149" i="1"/>
  <c r="I8139" i="1"/>
  <c r="I8129" i="1"/>
  <c r="I8119" i="1"/>
  <c r="I8109" i="1"/>
  <c r="I8088" i="1"/>
  <c r="I8077" i="1"/>
  <c r="I8047" i="1"/>
  <c r="I8037" i="1"/>
  <c r="I8027" i="1"/>
  <c r="I8017" i="1"/>
  <c r="I8007" i="1"/>
  <c r="I7997" i="1"/>
  <c r="I7986" i="1"/>
  <c r="I7975" i="1"/>
  <c r="I7935" i="1"/>
  <c r="I7925" i="1"/>
  <c r="I7915" i="1"/>
  <c r="I7905" i="1"/>
  <c r="I7884" i="1"/>
  <c r="I7874" i="1"/>
  <c r="I7864" i="1"/>
  <c r="I7855" i="1"/>
  <c r="I7836" i="1"/>
  <c r="I7810" i="1"/>
  <c r="I7785" i="1"/>
  <c r="I7776" i="1"/>
  <c r="I7759" i="1"/>
  <c r="I8883" i="1"/>
  <c r="I8826" i="1"/>
  <c r="I8808" i="1"/>
  <c r="I8793" i="1"/>
  <c r="I8776" i="1"/>
  <c r="I8759" i="1"/>
  <c r="I8743" i="1"/>
  <c r="I8692" i="1"/>
  <c r="I8676" i="1"/>
  <c r="I8644" i="1"/>
  <c r="I8629" i="1"/>
  <c r="I8614" i="1"/>
  <c r="I8861" i="1"/>
  <c r="I8825" i="1"/>
  <c r="I8691" i="1"/>
  <c r="I8599" i="1"/>
  <c r="I8527" i="1"/>
  <c r="I8508" i="1"/>
  <c r="I8494" i="1"/>
  <c r="I8477" i="1"/>
  <c r="I8432" i="1"/>
  <c r="I8417" i="1"/>
  <c r="I8402" i="1"/>
  <c r="I8371" i="1"/>
  <c r="I8355" i="1"/>
  <c r="I8325" i="1"/>
  <c r="I8293" i="1"/>
  <c r="I8263" i="1"/>
  <c r="I8249" i="1"/>
  <c r="I8202" i="1"/>
  <c r="I8171" i="1"/>
  <c r="I8080" i="1"/>
  <c r="I8018" i="1"/>
  <c r="I7988" i="1"/>
  <c r="I7973" i="1"/>
  <c r="I7957" i="1"/>
  <c r="I7914" i="1"/>
  <c r="I7888" i="1"/>
  <c r="I7813" i="1"/>
  <c r="I7801" i="1"/>
  <c r="I7780" i="1"/>
  <c r="I7767" i="1"/>
  <c r="I7756" i="1"/>
  <c r="I7746" i="1"/>
  <c r="I7734" i="1"/>
  <c r="I7724" i="1"/>
  <c r="I7715" i="1"/>
  <c r="I7704" i="1"/>
  <c r="I7695" i="1"/>
  <c r="I7663" i="1"/>
  <c r="I7654" i="1"/>
  <c r="I7644" i="1"/>
  <c r="I7632" i="1"/>
  <c r="I7623" i="1"/>
  <c r="I7613" i="1"/>
  <c r="I8901" i="1"/>
  <c r="I8860" i="1"/>
  <c r="I8790" i="1"/>
  <c r="I8723" i="1"/>
  <c r="I8689" i="1"/>
  <c r="I8657" i="1"/>
  <c r="I8627" i="1"/>
  <c r="I8574" i="1"/>
  <c r="I8560" i="1"/>
  <c r="I8492" i="1"/>
  <c r="I8446" i="1"/>
  <c r="I8414" i="1"/>
  <c r="I8401" i="1"/>
  <c r="I8385" i="1"/>
  <c r="I8354" i="1"/>
  <c r="I8324" i="1"/>
  <c r="I8309" i="1"/>
  <c r="I8248" i="1"/>
  <c r="I8232" i="1"/>
  <c r="I8217" i="1"/>
  <c r="I8201" i="1"/>
  <c r="I8187" i="1"/>
  <c r="I8110" i="1"/>
  <c r="I8095" i="1"/>
  <c r="I8079" i="1"/>
  <c r="I8896" i="1"/>
  <c r="I8856" i="1"/>
  <c r="I8820" i="1"/>
  <c r="I8784" i="1"/>
  <c r="I8718" i="1"/>
  <c r="I8653" i="1"/>
  <c r="I8595" i="1"/>
  <c r="I8538" i="1"/>
  <c r="I8523" i="1"/>
  <c r="I8474" i="1"/>
  <c r="I8443" i="1"/>
  <c r="I8429" i="1"/>
  <c r="I8398" i="1"/>
  <c r="I8337" i="1"/>
  <c r="I8320" i="1"/>
  <c r="I8307" i="1"/>
  <c r="I8291" i="1"/>
  <c r="I8276" i="1"/>
  <c r="I8260" i="1"/>
  <c r="I8230" i="1"/>
  <c r="I8198" i="1"/>
  <c r="I8184" i="1"/>
  <c r="I8168" i="1"/>
  <c r="I8106" i="1"/>
  <c r="I8076" i="1"/>
  <c r="I8062" i="1"/>
  <c r="I8045" i="1"/>
  <c r="I8016" i="1"/>
  <c r="I8001" i="1"/>
  <c r="I7970" i="1"/>
  <c r="I7912" i="1"/>
  <c r="I7899" i="1"/>
  <c r="I7859" i="1"/>
  <c r="I7846" i="1"/>
  <c r="I7834" i="1"/>
  <c r="I7822" i="1"/>
  <c r="I7788" i="1"/>
  <c r="I7775" i="1"/>
  <c r="I7765" i="1"/>
  <c r="I7754" i="1"/>
  <c r="I7691" i="1"/>
  <c r="I8921" i="1"/>
  <c r="I8843" i="1"/>
  <c r="I8807" i="1"/>
  <c r="I8772" i="1"/>
  <c r="I8641" i="1"/>
  <c r="I8535" i="1"/>
  <c r="I8439" i="1"/>
  <c r="I8393" i="1"/>
  <c r="I8362" i="1"/>
  <c r="I8347" i="1"/>
  <c r="I8317" i="1"/>
  <c r="I8300" i="1"/>
  <c r="I8286" i="1"/>
  <c r="I8208" i="1"/>
  <c r="I8178" i="1"/>
  <c r="I8164" i="1"/>
  <c r="I8132" i="1"/>
  <c r="I8118" i="1"/>
  <c r="I8103" i="1"/>
  <c r="I8072" i="1"/>
  <c r="I8056" i="1"/>
  <c r="I8919" i="1"/>
  <c r="I8878" i="1"/>
  <c r="I8841" i="1"/>
  <c r="I8806" i="1"/>
  <c r="I8771" i="1"/>
  <c r="I8671" i="1"/>
  <c r="I8584" i="1"/>
  <c r="I8515" i="1"/>
  <c r="I8483" i="1"/>
  <c r="I8422" i="1"/>
  <c r="I8405" i="1"/>
  <c r="I8375" i="1"/>
  <c r="I8330" i="1"/>
  <c r="I8315" i="1"/>
  <c r="I8269" i="1"/>
  <c r="I8253" i="1"/>
  <c r="I8239" i="1"/>
  <c r="I8223" i="1"/>
  <c r="I8161" i="1"/>
  <c r="I8147" i="1"/>
  <c r="I8130" i="1"/>
  <c r="I8100" i="1"/>
  <c r="I8069" i="1"/>
  <c r="I8038" i="1"/>
  <c r="I8025" i="1"/>
  <c r="I7978" i="1"/>
  <c r="I7947" i="1"/>
  <c r="I7906" i="1"/>
  <c r="I7879" i="1"/>
  <c r="I7828" i="1"/>
  <c r="I7794" i="1"/>
  <c r="I7782" i="1"/>
  <c r="I7772" i="1"/>
  <c r="I7748" i="1"/>
  <c r="I7739" i="1"/>
  <c r="I7728" i="1"/>
  <c r="I7717" i="1"/>
  <c r="I7708" i="1"/>
  <c r="I7697" i="1"/>
  <c r="I7666" i="1"/>
  <c r="I7656" i="1"/>
  <c r="I7646" i="1"/>
  <c r="I7637" i="1"/>
  <c r="I8874" i="1"/>
  <c r="I8697" i="1"/>
  <c r="I8561" i="1"/>
  <c r="I8504" i="1"/>
  <c r="I8475" i="1"/>
  <c r="I8423" i="1"/>
  <c r="I8344" i="1"/>
  <c r="I8319" i="1"/>
  <c r="I8267" i="1"/>
  <c r="I8240" i="1"/>
  <c r="I8213" i="1"/>
  <c r="I8136" i="1"/>
  <c r="I8108" i="1"/>
  <c r="I8083" i="1"/>
  <c r="I8058" i="1"/>
  <c r="I8036" i="1"/>
  <c r="I7955" i="1"/>
  <c r="I7916" i="1"/>
  <c r="I7880" i="1"/>
  <c r="I7863" i="1"/>
  <c r="I7847" i="1"/>
  <c r="I7769" i="1"/>
  <c r="I7755" i="1"/>
  <c r="I7740" i="1"/>
  <c r="I7726" i="1"/>
  <c r="I7713" i="1"/>
  <c r="I7614" i="1"/>
  <c r="I7604" i="1"/>
  <c r="I7593" i="1"/>
  <c r="I7584" i="1"/>
  <c r="I7575" i="1"/>
  <c r="I7567" i="1"/>
  <c r="I7560" i="1"/>
  <c r="I7545" i="1"/>
  <c r="I7538" i="1"/>
  <c r="I7531" i="1"/>
  <c r="I7524" i="1"/>
  <c r="I7474" i="1"/>
  <c r="I7467" i="1"/>
  <c r="I7454" i="1"/>
  <c r="I7441" i="1"/>
  <c r="I7428" i="1"/>
  <c r="I7415" i="1"/>
  <c r="I7402" i="1"/>
  <c r="I7395" i="1"/>
  <c r="I7382" i="1"/>
  <c r="I7376" i="1"/>
  <c r="I7370" i="1"/>
  <c r="I7364" i="1"/>
  <c r="I7358" i="1"/>
  <c r="I7352" i="1"/>
  <c r="I7346" i="1"/>
  <c r="I7340" i="1"/>
  <c r="I7334" i="1"/>
  <c r="I7328" i="1"/>
  <c r="I7322" i="1"/>
  <c r="I7316" i="1"/>
  <c r="I7310" i="1"/>
  <c r="I7304" i="1"/>
  <c r="I7298" i="1"/>
  <c r="I7292" i="1"/>
  <c r="I7286" i="1"/>
  <c r="I7280" i="1"/>
  <c r="I7274" i="1"/>
  <c r="I7268" i="1"/>
  <c r="I7262" i="1"/>
  <c r="I7256" i="1"/>
  <c r="I7250" i="1"/>
  <c r="I7244" i="1"/>
  <c r="I7238" i="1"/>
  <c r="I7232" i="1"/>
  <c r="I7226" i="1"/>
  <c r="I7220" i="1"/>
  <c r="I7214" i="1"/>
  <c r="I6927" i="1"/>
  <c r="I6921" i="1"/>
  <c r="I6915" i="1"/>
  <c r="I6909" i="1"/>
  <c r="I6903" i="1"/>
  <c r="I6897" i="1"/>
  <c r="I6891" i="1"/>
  <c r="I6885" i="1"/>
  <c r="I8554" i="1"/>
  <c r="I8444" i="1"/>
  <c r="I8365" i="1"/>
  <c r="I8289" i="1"/>
  <c r="I8236" i="1"/>
  <c r="I8158" i="1"/>
  <c r="I8105" i="1"/>
  <c r="I8034" i="1"/>
  <c r="I8012" i="1"/>
  <c r="I7932" i="1"/>
  <c r="I7861" i="1"/>
  <c r="I7843" i="1"/>
  <c r="I7827" i="1"/>
  <c r="I7797" i="1"/>
  <c r="I7766" i="1"/>
  <c r="I7751" i="1"/>
  <c r="I7738" i="1"/>
  <c r="I7683" i="1"/>
  <c r="I7671" i="1"/>
  <c r="I7658" i="1"/>
  <c r="I7635" i="1"/>
  <c r="I7612" i="1"/>
  <c r="I7592" i="1"/>
  <c r="I7574" i="1"/>
  <c r="I7566" i="1"/>
  <c r="I7558" i="1"/>
  <c r="I7551" i="1"/>
  <c r="I7544" i="1"/>
  <c r="I7537" i="1"/>
  <c r="I7530" i="1"/>
  <c r="I7466" i="1"/>
  <c r="I7453" i="1"/>
  <c r="I7440" i="1"/>
  <c r="I7427" i="1"/>
  <c r="I7414" i="1"/>
  <c r="I7407" i="1"/>
  <c r="I7394" i="1"/>
  <c r="I7381" i="1"/>
  <c r="I7375" i="1"/>
  <c r="I7369" i="1"/>
  <c r="I7363" i="1"/>
  <c r="I7357" i="1"/>
  <c r="I7351" i="1"/>
  <c r="I7345" i="1"/>
  <c r="I7339" i="1"/>
  <c r="I7333" i="1"/>
  <c r="I7327" i="1"/>
  <c r="I7321" i="1"/>
  <c r="I7315" i="1"/>
  <c r="I7309" i="1"/>
  <c r="I7303" i="1"/>
  <c r="I7297" i="1"/>
  <c r="I7291" i="1"/>
  <c r="I7285" i="1"/>
  <c r="I7279" i="1"/>
  <c r="I7273" i="1"/>
  <c r="I7267" i="1"/>
  <c r="I8854" i="1"/>
  <c r="I8524" i="1"/>
  <c r="I8470" i="1"/>
  <c r="I8419" i="1"/>
  <c r="I8391" i="1"/>
  <c r="I8364" i="1"/>
  <c r="I8338" i="1"/>
  <c r="I8311" i="1"/>
  <c r="I8234" i="1"/>
  <c r="I8207" i="1"/>
  <c r="I8181" i="1"/>
  <c r="I8032" i="1"/>
  <c r="I8011" i="1"/>
  <c r="I7991" i="1"/>
  <c r="I7894" i="1"/>
  <c r="I7876" i="1"/>
  <c r="I7860" i="1"/>
  <c r="I7826" i="1"/>
  <c r="I7811" i="1"/>
  <c r="I7796" i="1"/>
  <c r="I7781" i="1"/>
  <c r="I7723" i="1"/>
  <c r="I7709" i="1"/>
  <c r="I7696" i="1"/>
  <c r="I7670" i="1"/>
  <c r="I7622" i="1"/>
  <c r="I7591" i="1"/>
  <c r="I7582" i="1"/>
  <c r="I7522" i="1"/>
  <c r="I7515" i="1"/>
  <c r="I7508" i="1"/>
  <c r="I7501" i="1"/>
  <c r="I7494" i="1"/>
  <c r="I7486" i="1"/>
  <c r="I7479" i="1"/>
  <c r="I7472" i="1"/>
  <c r="I7459" i="1"/>
  <c r="I7446" i="1"/>
  <c r="I7433" i="1"/>
  <c r="I7420" i="1"/>
  <c r="I7413" i="1"/>
  <c r="I7400" i="1"/>
  <c r="I7387" i="1"/>
  <c r="I8914" i="1"/>
  <c r="I8783" i="1"/>
  <c r="I8729" i="1"/>
  <c r="I8670" i="1"/>
  <c r="I8573" i="1"/>
  <c r="I8519" i="1"/>
  <c r="I8491" i="1"/>
  <c r="I8465" i="1"/>
  <c r="I8440" i="1"/>
  <c r="I8388" i="1"/>
  <c r="I8360" i="1"/>
  <c r="I8334" i="1"/>
  <c r="I8308" i="1"/>
  <c r="I8256" i="1"/>
  <c r="I8228" i="1"/>
  <c r="I8205" i="1"/>
  <c r="I8177" i="1"/>
  <c r="I8123" i="1"/>
  <c r="I8097" i="1"/>
  <c r="I8073" i="1"/>
  <c r="I8049" i="1"/>
  <c r="I8008" i="1"/>
  <c r="I7987" i="1"/>
  <c r="I7966" i="1"/>
  <c r="I7946" i="1"/>
  <c r="I7926" i="1"/>
  <c r="I7909" i="1"/>
  <c r="I7872" i="1"/>
  <c r="I7841" i="1"/>
  <c r="I7824" i="1"/>
  <c r="I7808" i="1"/>
  <c r="I7777" i="1"/>
  <c r="I7763" i="1"/>
  <c r="I7707" i="1"/>
  <c r="I7692" i="1"/>
  <c r="I7669" i="1"/>
  <c r="I7631" i="1"/>
  <c r="I7620" i="1"/>
  <c r="I7610" i="1"/>
  <c r="I7590" i="1"/>
  <c r="I7581" i="1"/>
  <c r="I7528" i="1"/>
  <c r="I7521" i="1"/>
  <c r="I7514" i="1"/>
  <c r="I7507" i="1"/>
  <c r="I7492" i="1"/>
  <c r="I7485" i="1"/>
  <c r="I7478" i="1"/>
  <c r="I7471" i="1"/>
  <c r="I7458" i="1"/>
  <c r="I7445" i="1"/>
  <c r="I7432" i="1"/>
  <c r="I7425" i="1"/>
  <c r="I7412" i="1"/>
  <c r="I7399" i="1"/>
  <c r="I7386" i="1"/>
  <c r="I7212" i="1"/>
  <c r="I7206" i="1"/>
  <c r="I7200" i="1"/>
  <c r="I7194" i="1"/>
  <c r="I7188" i="1"/>
  <c r="I7182" i="1"/>
  <c r="I7176" i="1"/>
  <c r="I7170" i="1"/>
  <c r="I7164" i="1"/>
  <c r="I7158" i="1"/>
  <c r="I7152" i="1"/>
  <c r="I7146" i="1"/>
  <c r="I7140" i="1"/>
  <c r="I7134" i="1"/>
  <c r="I7128" i="1"/>
  <c r="I7122" i="1"/>
  <c r="I7116" i="1"/>
  <c r="I7110" i="1"/>
  <c r="I7104" i="1"/>
  <c r="I7098" i="1"/>
  <c r="I7092" i="1"/>
  <c r="I7086" i="1"/>
  <c r="I7080" i="1"/>
  <c r="I7074" i="1"/>
  <c r="I7068" i="1"/>
  <c r="I7062" i="1"/>
  <c r="I7056" i="1"/>
  <c r="I7050" i="1"/>
  <c r="I7044" i="1"/>
  <c r="I7038" i="1"/>
  <c r="I7032" i="1"/>
  <c r="I7026" i="1"/>
  <c r="I7020" i="1"/>
  <c r="I7014" i="1"/>
  <c r="I7008" i="1"/>
  <c r="I7002" i="1"/>
  <c r="I6996" i="1"/>
  <c r="I6990" i="1"/>
  <c r="I6984" i="1"/>
  <c r="I6978" i="1"/>
  <c r="I6972" i="1"/>
  <c r="I6966" i="1"/>
  <c r="I6960" i="1"/>
  <c r="I6954" i="1"/>
  <c r="I6948" i="1"/>
  <c r="I6942" i="1"/>
  <c r="I6936" i="1"/>
  <c r="I8898" i="1"/>
  <c r="I8837" i="1"/>
  <c r="I8775" i="1"/>
  <c r="I8661" i="1"/>
  <c r="I8569" i="1"/>
  <c r="I8545" i="1"/>
  <c r="I8460" i="1"/>
  <c r="I8434" i="1"/>
  <c r="I8410" i="1"/>
  <c r="I8381" i="1"/>
  <c r="I8277" i="1"/>
  <c r="I8250" i="1"/>
  <c r="I8174" i="1"/>
  <c r="I8146" i="1"/>
  <c r="I8093" i="1"/>
  <c r="I8067" i="1"/>
  <c r="I8005" i="1"/>
  <c r="I7964" i="1"/>
  <c r="I7943" i="1"/>
  <c r="I7889" i="1"/>
  <c r="I7870" i="1"/>
  <c r="I7854" i="1"/>
  <c r="I7837" i="1"/>
  <c r="I7806" i="1"/>
  <c r="I7790" i="1"/>
  <c r="I7761" i="1"/>
  <c r="I7679" i="1"/>
  <c r="I7641" i="1"/>
  <c r="I7630" i="1"/>
  <c r="I7579" i="1"/>
  <c r="I7534" i="1"/>
  <c r="I7527" i="1"/>
  <c r="I7520" i="1"/>
  <c r="I7498" i="1"/>
  <c r="I7491" i="1"/>
  <c r="I7484" i="1"/>
  <c r="I7477" i="1"/>
  <c r="I7470" i="1"/>
  <c r="I7457" i="1"/>
  <c r="I7444" i="1"/>
  <c r="I7437" i="1"/>
  <c r="I8819" i="1"/>
  <c r="I8621" i="1"/>
  <c r="I8562" i="1"/>
  <c r="I8464" i="1"/>
  <c r="I8421" i="1"/>
  <c r="I8283" i="1"/>
  <c r="I8195" i="1"/>
  <c r="I8148" i="1"/>
  <c r="I8063" i="1"/>
  <c r="I8024" i="1"/>
  <c r="I7956" i="1"/>
  <c r="I7922" i="1"/>
  <c r="I7890" i="1"/>
  <c r="I7862" i="1"/>
  <c r="I7805" i="1"/>
  <c r="I7730" i="1"/>
  <c r="I7706" i="1"/>
  <c r="I7684" i="1"/>
  <c r="I7621" i="1"/>
  <c r="I7605" i="1"/>
  <c r="I7570" i="1"/>
  <c r="I7510" i="1"/>
  <c r="I7497" i="1"/>
  <c r="I7473" i="1"/>
  <c r="I7462" i="1"/>
  <c r="I7450" i="1"/>
  <c r="I7439" i="1"/>
  <c r="I7409" i="1"/>
  <c r="I7398" i="1"/>
  <c r="I7389" i="1"/>
  <c r="I7271" i="1"/>
  <c r="I7249" i="1"/>
  <c r="I7242" i="1"/>
  <c r="I7199" i="1"/>
  <c r="I7192" i="1"/>
  <c r="I7185" i="1"/>
  <c r="I7163" i="1"/>
  <c r="I7156" i="1"/>
  <c r="I7149" i="1"/>
  <c r="I7127" i="1"/>
  <c r="I7120" i="1"/>
  <c r="I7113" i="1"/>
  <c r="I7091" i="1"/>
  <c r="I7084" i="1"/>
  <c r="I7077" i="1"/>
  <c r="I7055" i="1"/>
  <c r="I7048" i="1"/>
  <c r="I7041" i="1"/>
  <c r="I7019" i="1"/>
  <c r="I7012" i="1"/>
  <c r="I7005" i="1"/>
  <c r="I6983" i="1"/>
  <c r="I6976" i="1"/>
  <c r="I6969" i="1"/>
  <c r="I6947" i="1"/>
  <c r="I6940" i="1"/>
  <c r="I6933" i="1"/>
  <c r="I6912" i="1"/>
  <c r="I6905" i="1"/>
  <c r="I6898" i="1"/>
  <c r="I6849" i="1"/>
  <c r="I6843" i="1"/>
  <c r="I6837" i="1"/>
  <c r="I6831" i="1"/>
  <c r="I6825" i="1"/>
  <c r="I6819" i="1"/>
  <c r="I6813" i="1"/>
  <c r="I6688" i="1"/>
  <c r="I6599" i="1"/>
  <c r="I6593" i="1"/>
  <c r="I6587" i="1"/>
  <c r="I6581" i="1"/>
  <c r="I6575" i="1"/>
  <c r="I6569" i="1"/>
  <c r="I6563" i="1"/>
  <c r="I6557" i="1"/>
  <c r="I6551" i="1"/>
  <c r="I6545" i="1"/>
  <c r="I6539" i="1"/>
  <c r="I6533" i="1"/>
  <c r="I8916" i="1"/>
  <c r="I8812" i="1"/>
  <c r="I8709" i="1"/>
  <c r="I8506" i="1"/>
  <c r="I8457" i="1"/>
  <c r="I8413" i="1"/>
  <c r="I8372" i="1"/>
  <c r="I8280" i="1"/>
  <c r="I8144" i="1"/>
  <c r="I8059" i="1"/>
  <c r="I8021" i="1"/>
  <c r="I7985" i="1"/>
  <c r="I7953" i="1"/>
  <c r="I7886" i="1"/>
  <c r="I7857" i="1"/>
  <c r="I7833" i="1"/>
  <c r="I7803" i="1"/>
  <c r="I7752" i="1"/>
  <c r="I7681" i="1"/>
  <c r="I7662" i="1"/>
  <c r="I7639" i="1"/>
  <c r="I7619" i="1"/>
  <c r="I7603" i="1"/>
  <c r="I7586" i="1"/>
  <c r="I7569" i="1"/>
  <c r="I7557" i="1"/>
  <c r="I7546" i="1"/>
  <c r="I7533" i="1"/>
  <c r="I7509" i="1"/>
  <c r="I7461" i="1"/>
  <c r="I7449" i="1"/>
  <c r="I7438" i="1"/>
  <c r="I7417" i="1"/>
  <c r="I7408" i="1"/>
  <c r="I7388" i="1"/>
  <c r="I7378" i="1"/>
  <c r="I7360" i="1"/>
  <c r="I7342" i="1"/>
  <c r="I7324" i="1"/>
  <c r="I7306" i="1"/>
  <c r="I7288" i="1"/>
  <c r="I7263" i="1"/>
  <c r="I7241" i="1"/>
  <c r="I7234" i="1"/>
  <c r="I7227" i="1"/>
  <c r="I7213" i="1"/>
  <c r="I7184" i="1"/>
  <c r="I7177" i="1"/>
  <c r="I7148" i="1"/>
  <c r="I7141" i="1"/>
  <c r="I7112" i="1"/>
  <c r="I7105" i="1"/>
  <c r="I7076" i="1"/>
  <c r="I7069" i="1"/>
  <c r="I7040" i="1"/>
  <c r="I7033" i="1"/>
  <c r="I7004" i="1"/>
  <c r="I6997" i="1"/>
  <c r="I6968" i="1"/>
  <c r="I6961" i="1"/>
  <c r="I6932" i="1"/>
  <c r="I6926" i="1"/>
  <c r="I6919" i="1"/>
  <c r="I6884" i="1"/>
  <c r="I6878" i="1"/>
  <c r="I6872" i="1"/>
  <c r="I6866" i="1"/>
  <c r="I6860" i="1"/>
  <c r="I8908" i="1"/>
  <c r="I8802" i="1"/>
  <c r="I8551" i="1"/>
  <c r="I8505" i="1"/>
  <c r="I8456" i="1"/>
  <c r="I8411" i="1"/>
  <c r="I8368" i="1"/>
  <c r="I8321" i="1"/>
  <c r="I8273" i="1"/>
  <c r="I8189" i="1"/>
  <c r="I8143" i="1"/>
  <c r="I8096" i="1"/>
  <c r="I8057" i="1"/>
  <c r="I7982" i="1"/>
  <c r="I7802" i="1"/>
  <c r="I7774" i="1"/>
  <c r="I7749" i="1"/>
  <c r="I7703" i="1"/>
  <c r="I7680" i="1"/>
  <c r="I7661" i="1"/>
  <c r="I7618" i="1"/>
  <c r="I7600" i="1"/>
  <c r="I7556" i="1"/>
  <c r="I7532" i="1"/>
  <c r="I7519" i="1"/>
  <c r="I7496" i="1"/>
  <c r="I7483" i="1"/>
  <c r="I7460" i="1"/>
  <c r="I7426" i="1"/>
  <c r="I7406" i="1"/>
  <c r="I7397" i="1"/>
  <c r="I7368" i="1"/>
  <c r="I7350" i="1"/>
  <c r="I7332" i="1"/>
  <c r="I7314" i="1"/>
  <c r="I7296" i="1"/>
  <c r="I7278" i="1"/>
  <c r="I7270" i="1"/>
  <c r="I7255" i="1"/>
  <c r="I7248" i="1"/>
  <c r="I7219" i="1"/>
  <c r="I7205" i="1"/>
  <c r="I7198" i="1"/>
  <c r="I7191" i="1"/>
  <c r="I7169" i="1"/>
  <c r="I7162" i="1"/>
  <c r="I7155" i="1"/>
  <c r="I7133" i="1"/>
  <c r="I7126" i="1"/>
  <c r="I7119" i="1"/>
  <c r="I7097" i="1"/>
  <c r="I7090" i="1"/>
  <c r="I7083" i="1"/>
  <c r="I7061" i="1"/>
  <c r="I7054" i="1"/>
  <c r="I7047" i="1"/>
  <c r="I7025" i="1"/>
  <c r="I7018" i="1"/>
  <c r="I7011" i="1"/>
  <c r="I6989" i="1"/>
  <c r="I6982" i="1"/>
  <c r="I6975" i="1"/>
  <c r="I6953" i="1"/>
  <c r="I6946" i="1"/>
  <c r="I6939" i="1"/>
  <c r="I6918" i="1"/>
  <c r="I6911" i="1"/>
  <c r="I6904" i="1"/>
  <c r="I6890" i="1"/>
  <c r="I8788" i="1"/>
  <c r="I8701" i="1"/>
  <c r="I8602" i="1"/>
  <c r="I8546" i="1"/>
  <c r="I8363" i="1"/>
  <c r="I8185" i="1"/>
  <c r="I8138" i="1"/>
  <c r="I7981" i="1"/>
  <c r="I7944" i="1"/>
  <c r="I7825" i="1"/>
  <c r="I7747" i="1"/>
  <c r="I7725" i="1"/>
  <c r="I7701" i="1"/>
  <c r="I7678" i="1"/>
  <c r="I7638" i="1"/>
  <c r="I7616" i="1"/>
  <c r="I7599" i="1"/>
  <c r="I7568" i="1"/>
  <c r="I7555" i="1"/>
  <c r="I7543" i="1"/>
  <c r="I7506" i="1"/>
  <c r="I7495" i="1"/>
  <c r="I7448" i="1"/>
  <c r="I7436" i="1"/>
  <c r="I7416" i="1"/>
  <c r="I7405" i="1"/>
  <c r="I7377" i="1"/>
  <c r="I7367" i="1"/>
  <c r="I7359" i="1"/>
  <c r="I7349" i="1"/>
  <c r="I7341" i="1"/>
  <c r="I7331" i="1"/>
  <c r="I7323" i="1"/>
  <c r="I7313" i="1"/>
  <c r="I7305" i="1"/>
  <c r="I7295" i="1"/>
  <c r="I7287" i="1"/>
  <c r="I7277" i="1"/>
  <c r="I7247" i="1"/>
  <c r="I7240" i="1"/>
  <c r="I7233" i="1"/>
  <c r="I7190" i="1"/>
  <c r="I7183" i="1"/>
  <c r="I7154" i="1"/>
  <c r="I7147" i="1"/>
  <c r="I7118" i="1"/>
  <c r="I7111" i="1"/>
  <c r="I7082" i="1"/>
  <c r="I7075" i="1"/>
  <c r="I7046" i="1"/>
  <c r="I7039" i="1"/>
  <c r="I7010" i="1"/>
  <c r="I7003" i="1"/>
  <c r="I6974" i="1"/>
  <c r="I6967" i="1"/>
  <c r="I6938" i="1"/>
  <c r="I6931" i="1"/>
  <c r="I6925" i="1"/>
  <c r="I6896" i="1"/>
  <c r="I6883" i="1"/>
  <c r="I6877" i="1"/>
  <c r="I6871" i="1"/>
  <c r="I6865" i="1"/>
  <c r="I6859" i="1"/>
  <c r="I6853" i="1"/>
  <c r="I6812" i="1"/>
  <c r="I6806" i="1"/>
  <c r="I6800" i="1"/>
  <c r="I6794" i="1"/>
  <c r="I6788" i="1"/>
  <c r="I6782" i="1"/>
  <c r="I6776" i="1"/>
  <c r="I6770" i="1"/>
  <c r="I6764" i="1"/>
  <c r="I6758" i="1"/>
  <c r="I6752" i="1"/>
  <c r="I6746" i="1"/>
  <c r="I6740" i="1"/>
  <c r="I6734" i="1"/>
  <c r="I6728" i="1"/>
  <c r="I6722" i="1"/>
  <c r="I6716" i="1"/>
  <c r="I6710" i="1"/>
  <c r="I6704" i="1"/>
  <c r="I6698" i="1"/>
  <c r="I6681" i="1"/>
  <c r="I6675" i="1"/>
  <c r="I6669" i="1"/>
  <c r="I6663" i="1"/>
  <c r="I6657" i="1"/>
  <c r="I6651" i="1"/>
  <c r="I6645" i="1"/>
  <c r="I6639" i="1"/>
  <c r="I6633" i="1"/>
  <c r="I6627" i="1"/>
  <c r="I6621" i="1"/>
  <c r="I6615" i="1"/>
  <c r="I6609" i="1"/>
  <c r="I8688" i="1"/>
  <c r="I8495" i="1"/>
  <c r="I8452" i="1"/>
  <c r="I8358" i="1"/>
  <c r="I8089" i="1"/>
  <c r="I8046" i="1"/>
  <c r="I7942" i="1"/>
  <c r="I7881" i="1"/>
  <c r="I7851" i="1"/>
  <c r="I7823" i="1"/>
  <c r="I7798" i="1"/>
  <c r="I7773" i="1"/>
  <c r="I7722" i="1"/>
  <c r="I7655" i="1"/>
  <c r="I7597" i="1"/>
  <c r="I7542" i="1"/>
  <c r="I7518" i="1"/>
  <c r="I7482" i="1"/>
  <c r="I7469" i="1"/>
  <c r="I7447" i="1"/>
  <c r="I7424" i="1"/>
  <c r="I7396" i="1"/>
  <c r="I7385" i="1"/>
  <c r="I7269" i="1"/>
  <c r="I7261" i="1"/>
  <c r="I7254" i="1"/>
  <c r="I7225" i="1"/>
  <c r="I7218" i="1"/>
  <c r="I7211" i="1"/>
  <c r="I7204" i="1"/>
  <c r="I7197" i="1"/>
  <c r="I7175" i="1"/>
  <c r="I7168" i="1"/>
  <c r="I7161" i="1"/>
  <c r="I7139" i="1"/>
  <c r="I7132" i="1"/>
  <c r="I7125" i="1"/>
  <c r="I7103" i="1"/>
  <c r="I7096" i="1"/>
  <c r="I7089" i="1"/>
  <c r="I7067" i="1"/>
  <c r="I7060" i="1"/>
  <c r="I7053" i="1"/>
  <c r="I7031" i="1"/>
  <c r="I7024" i="1"/>
  <c r="I7017" i="1"/>
  <c r="I6995" i="1"/>
  <c r="I6988" i="1"/>
  <c r="I6981" i="1"/>
  <c r="I6959" i="1"/>
  <c r="I6952" i="1"/>
  <c r="I6945" i="1"/>
  <c r="I6924" i="1"/>
  <c r="I6917" i="1"/>
  <c r="I6910" i="1"/>
  <c r="I6889" i="1"/>
  <c r="I6847" i="1"/>
  <c r="I6841" i="1"/>
  <c r="I6835" i="1"/>
  <c r="I6829" i="1"/>
  <c r="I6823" i="1"/>
  <c r="I6817" i="1"/>
  <c r="I6692" i="1"/>
  <c r="I6597" i="1"/>
  <c r="I6591" i="1"/>
  <c r="I6585" i="1"/>
  <c r="I6579" i="1"/>
  <c r="I6573" i="1"/>
  <c r="I6567" i="1"/>
  <c r="I6561" i="1"/>
  <c r="I6555" i="1"/>
  <c r="I6549" i="1"/>
  <c r="I6543" i="1"/>
  <c r="I6537" i="1"/>
  <c r="I8674" i="1"/>
  <c r="I8593" i="1"/>
  <c r="I8488" i="1"/>
  <c r="I8449" i="1"/>
  <c r="I8403" i="1"/>
  <c r="I8352" i="1"/>
  <c r="I8175" i="1"/>
  <c r="I8087" i="1"/>
  <c r="I8044" i="1"/>
  <c r="I7940" i="1"/>
  <c r="I7850" i="1"/>
  <c r="I7819" i="1"/>
  <c r="I7742" i="1"/>
  <c r="I7720" i="1"/>
  <c r="I7698" i="1"/>
  <c r="I7675" i="1"/>
  <c r="I7653" i="1"/>
  <c r="I7615" i="1"/>
  <c r="I7554" i="1"/>
  <c r="I7504" i="1"/>
  <c r="I7435" i="1"/>
  <c r="I7404" i="1"/>
  <c r="I7366" i="1"/>
  <c r="I7348" i="1"/>
  <c r="I7330" i="1"/>
  <c r="I7312" i="1"/>
  <c r="I7294" i="1"/>
  <c r="I7276" i="1"/>
  <c r="I7253" i="1"/>
  <c r="I7246" i="1"/>
  <c r="I7239" i="1"/>
  <c r="I7217" i="1"/>
  <c r="I7196" i="1"/>
  <c r="I7189" i="1"/>
  <c r="I7160" i="1"/>
  <c r="I7153" i="1"/>
  <c r="I7124" i="1"/>
  <c r="I7117" i="1"/>
  <c r="I7088" i="1"/>
  <c r="I7081" i="1"/>
  <c r="I7052" i="1"/>
  <c r="I7045" i="1"/>
  <c r="I7016" i="1"/>
  <c r="I7009" i="1"/>
  <c r="I6980" i="1"/>
  <c r="I6973" i="1"/>
  <c r="I6944" i="1"/>
  <c r="I6937" i="1"/>
  <c r="I6902" i="1"/>
  <c r="I6895" i="1"/>
  <c r="I6882" i="1"/>
  <c r="I6876" i="1"/>
  <c r="I6870" i="1"/>
  <c r="I6864" i="1"/>
  <c r="I8586" i="1"/>
  <c r="I8537" i="1"/>
  <c r="I8485" i="1"/>
  <c r="I8351" i="1"/>
  <c r="I8304" i="1"/>
  <c r="I8218" i="1"/>
  <c r="I8169" i="1"/>
  <c r="I8128" i="1"/>
  <c r="I8084" i="1"/>
  <c r="I8043" i="1"/>
  <c r="I7974" i="1"/>
  <c r="I7875" i="1"/>
  <c r="I7818" i="1"/>
  <c r="I7792" i="1"/>
  <c r="I7741" i="1"/>
  <c r="I7674" i="1"/>
  <c r="I7652" i="1"/>
  <c r="I7596" i="1"/>
  <c r="I7578" i="1"/>
  <c r="I7564" i="1"/>
  <c r="I7540" i="1"/>
  <c r="I7516" i="1"/>
  <c r="I7468" i="1"/>
  <c r="I7456" i="1"/>
  <c r="I7434" i="1"/>
  <c r="I7423" i="1"/>
  <c r="I7393" i="1"/>
  <c r="I7384" i="1"/>
  <c r="I7374" i="1"/>
  <c r="I7356" i="1"/>
  <c r="I7338" i="1"/>
  <c r="I7320" i="1"/>
  <c r="I7302" i="1"/>
  <c r="I7284" i="1"/>
  <c r="I7260" i="1"/>
  <c r="I7231" i="1"/>
  <c r="I7224" i="1"/>
  <c r="I7210" i="1"/>
  <c r="I7203" i="1"/>
  <c r="I7181" i="1"/>
  <c r="I7174" i="1"/>
  <c r="I7167" i="1"/>
  <c r="I7145" i="1"/>
  <c r="I7138" i="1"/>
  <c r="I7131" i="1"/>
  <c r="I7109" i="1"/>
  <c r="I7102" i="1"/>
  <c r="I7095" i="1"/>
  <c r="I7073" i="1"/>
  <c r="I7066" i="1"/>
  <c r="I7059" i="1"/>
  <c r="I7037" i="1"/>
  <c r="I7030" i="1"/>
  <c r="I7023" i="1"/>
  <c r="I7001" i="1"/>
  <c r="I6994" i="1"/>
  <c r="I6987" i="1"/>
  <c r="I6965" i="1"/>
  <c r="I6958" i="1"/>
  <c r="I6951" i="1"/>
  <c r="I6930" i="1"/>
  <c r="I6923" i="1"/>
  <c r="I6916" i="1"/>
  <c r="I6888" i="1"/>
  <c r="I6846" i="1"/>
  <c r="I6840" i="1"/>
  <c r="I6834" i="1"/>
  <c r="I6828" i="1"/>
  <c r="I6822" i="1"/>
  <c r="I6816" i="1"/>
  <c r="I6691" i="1"/>
  <c r="I6596" i="1"/>
  <c r="I6590" i="1"/>
  <c r="I6584" i="1"/>
  <c r="I6578" i="1"/>
  <c r="I6572" i="1"/>
  <c r="I8866" i="1"/>
  <c r="I8579" i="1"/>
  <c r="I8436" i="1"/>
  <c r="I8350" i="1"/>
  <c r="I8258" i="1"/>
  <c r="I8215" i="1"/>
  <c r="I8167" i="1"/>
  <c r="I8121" i="1"/>
  <c r="I8041" i="1"/>
  <c r="I8003" i="1"/>
  <c r="I7903" i="1"/>
  <c r="I7871" i="1"/>
  <c r="I7789" i="1"/>
  <c r="I7716" i="1"/>
  <c r="I7672" i="1"/>
  <c r="I7611" i="1"/>
  <c r="I7563" i="1"/>
  <c r="I7503" i="1"/>
  <c r="I7490" i="1"/>
  <c r="I7455" i="1"/>
  <c r="I7443" i="1"/>
  <c r="I7403" i="1"/>
  <c r="I7392" i="1"/>
  <c r="I7383" i="1"/>
  <c r="I7373" i="1"/>
  <c r="I7365" i="1"/>
  <c r="I7355" i="1"/>
  <c r="I7347" i="1"/>
  <c r="I7337" i="1"/>
  <c r="I7329" i="1"/>
  <c r="I7319" i="1"/>
  <c r="I7311" i="1"/>
  <c r="I7301" i="1"/>
  <c r="I7293" i="1"/>
  <c r="I7283" i="1"/>
  <c r="I7275" i="1"/>
  <c r="I7259" i="1"/>
  <c r="I7252" i="1"/>
  <c r="I7245" i="1"/>
  <c r="I7223" i="1"/>
  <c r="I7216" i="1"/>
  <c r="I7202" i="1"/>
  <c r="I7195" i="1"/>
  <c r="I7166" i="1"/>
  <c r="I7159" i="1"/>
  <c r="I8848" i="1"/>
  <c r="I8528" i="1"/>
  <c r="I8481" i="1"/>
  <c r="I8433" i="1"/>
  <c r="I8389" i="1"/>
  <c r="I8348" i="1"/>
  <c r="I8299" i="1"/>
  <c r="I8252" i="1"/>
  <c r="I8075" i="1"/>
  <c r="I7965" i="1"/>
  <c r="I7933" i="1"/>
  <c r="I7842" i="1"/>
  <c r="I7816" i="1"/>
  <c r="I7649" i="1"/>
  <c r="I7628" i="1"/>
  <c r="I7576" i="1"/>
  <c r="I7562" i="1"/>
  <c r="I7550" i="1"/>
  <c r="I7502" i="1"/>
  <c r="I7465" i="1"/>
  <c r="I7431" i="1"/>
  <c r="I7422" i="1"/>
  <c r="I7411" i="1"/>
  <c r="I7266" i="1"/>
  <c r="I7237" i="1"/>
  <c r="I7230" i="1"/>
  <c r="I7209" i="1"/>
  <c r="I7187" i="1"/>
  <c r="I7180" i="1"/>
  <c r="I7173" i="1"/>
  <c r="I7151" i="1"/>
  <c r="I7144" i="1"/>
  <c r="I7137" i="1"/>
  <c r="I7115" i="1"/>
  <c r="I7108" i="1"/>
  <c r="I7101" i="1"/>
  <c r="I7079" i="1"/>
  <c r="I7072" i="1"/>
  <c r="I7065" i="1"/>
  <c r="I7043" i="1"/>
  <c r="I7036" i="1"/>
  <c r="I7029" i="1"/>
  <c r="I7007" i="1"/>
  <c r="I7000" i="1"/>
  <c r="I6993" i="1"/>
  <c r="I6971" i="1"/>
  <c r="I6964" i="1"/>
  <c r="I6957" i="1"/>
  <c r="I6935" i="1"/>
  <c r="I6929" i="1"/>
  <c r="I6922" i="1"/>
  <c r="I6900" i="1"/>
  <c r="I6887" i="1"/>
  <c r="I6845" i="1"/>
  <c r="I6839" i="1"/>
  <c r="I6833" i="1"/>
  <c r="I6827" i="1"/>
  <c r="I6821" i="1"/>
  <c r="I6815" i="1"/>
  <c r="I6690" i="1"/>
  <c r="I6595" i="1"/>
  <c r="I6589" i="1"/>
  <c r="I6583" i="1"/>
  <c r="I6577" i="1"/>
  <c r="I6571" i="1"/>
  <c r="I8564" i="1"/>
  <c r="I8379" i="1"/>
  <c r="I8197" i="1"/>
  <c r="I7893" i="1"/>
  <c r="I7687" i="1"/>
  <c r="I7606" i="1"/>
  <c r="I7451" i="1"/>
  <c r="I7371" i="1"/>
  <c r="I7335" i="1"/>
  <c r="I7299" i="1"/>
  <c r="I7264" i="1"/>
  <c r="I7235" i="1"/>
  <c r="I7179" i="1"/>
  <c r="I7150" i="1"/>
  <c r="I7106" i="1"/>
  <c r="I7063" i="1"/>
  <c r="I6998" i="1"/>
  <c r="I6955" i="1"/>
  <c r="I6856" i="1"/>
  <c r="I6836" i="1"/>
  <c r="I6805" i="1"/>
  <c r="I6795" i="1"/>
  <c r="I6774" i="1"/>
  <c r="I6754" i="1"/>
  <c r="I6743" i="1"/>
  <c r="I6733" i="1"/>
  <c r="I6723" i="1"/>
  <c r="I6702" i="1"/>
  <c r="I6693" i="1"/>
  <c r="I6673" i="1"/>
  <c r="I6653" i="1"/>
  <c r="I6642" i="1"/>
  <c r="I6632" i="1"/>
  <c r="I6622" i="1"/>
  <c r="I6602" i="1"/>
  <c r="I6538" i="1"/>
  <c r="I6531" i="1"/>
  <c r="I6524" i="1"/>
  <c r="I6517" i="1"/>
  <c r="I6510" i="1"/>
  <c r="I6495" i="1"/>
  <c r="I6488" i="1"/>
  <c r="I6481" i="1"/>
  <c r="I6474" i="1"/>
  <c r="I6459" i="1"/>
  <c r="I6452" i="1"/>
  <c r="I6445" i="1"/>
  <c r="I6416" i="1"/>
  <c r="I6410" i="1"/>
  <c r="I6404" i="1"/>
  <c r="I6398" i="1"/>
  <c r="I6392" i="1"/>
  <c r="I6386" i="1"/>
  <c r="I6380" i="1"/>
  <c r="I6374" i="1"/>
  <c r="I6368" i="1"/>
  <c r="I6362" i="1"/>
  <c r="I6356" i="1"/>
  <c r="I6350" i="1"/>
  <c r="I6344" i="1"/>
  <c r="I6286" i="1"/>
  <c r="I5918" i="1"/>
  <c r="I5912" i="1"/>
  <c r="I5906" i="1"/>
  <c r="I5900" i="1"/>
  <c r="I5894" i="1"/>
  <c r="I8830" i="1"/>
  <c r="I7866" i="1"/>
  <c r="I7665" i="1"/>
  <c r="I7536" i="1"/>
  <c r="I7488" i="1"/>
  <c r="I7362" i="1"/>
  <c r="I7326" i="1"/>
  <c r="I7290" i="1"/>
  <c r="I7201" i="1"/>
  <c r="I7172" i="1"/>
  <c r="I7100" i="1"/>
  <c r="I7057" i="1"/>
  <c r="I6992" i="1"/>
  <c r="I6949" i="1"/>
  <c r="I6908" i="1"/>
  <c r="I6869" i="1"/>
  <c r="I6855" i="1"/>
  <c r="I6844" i="1"/>
  <c r="I6824" i="1"/>
  <c r="I6803" i="1"/>
  <c r="I6793" i="1"/>
  <c r="I6783" i="1"/>
  <c r="I6762" i="1"/>
  <c r="I6742" i="1"/>
  <c r="I6731" i="1"/>
  <c r="I6721" i="1"/>
  <c r="I6711" i="1"/>
  <c r="I6682" i="1"/>
  <c r="I6661" i="1"/>
  <c r="I6641" i="1"/>
  <c r="I6630" i="1"/>
  <c r="I6620" i="1"/>
  <c r="I6610" i="1"/>
  <c r="I6592" i="1"/>
  <c r="I6574" i="1"/>
  <c r="I6544" i="1"/>
  <c r="I6530" i="1"/>
  <c r="I6523" i="1"/>
  <c r="I6516" i="1"/>
  <c r="I6501" i="1"/>
  <c r="I6494" i="1"/>
  <c r="I6487" i="1"/>
  <c r="I6480" i="1"/>
  <c r="I6465" i="1"/>
  <c r="I6458" i="1"/>
  <c r="I6451" i="1"/>
  <c r="I6444" i="1"/>
  <c r="I6415" i="1"/>
  <c r="I6409" i="1"/>
  <c r="I6403" i="1"/>
  <c r="I6397" i="1"/>
  <c r="I6391" i="1"/>
  <c r="I6385" i="1"/>
  <c r="I6379" i="1"/>
  <c r="I6373" i="1"/>
  <c r="I6367" i="1"/>
  <c r="I6361" i="1"/>
  <c r="I6355" i="1"/>
  <c r="I6349" i="1"/>
  <c r="I6343" i="1"/>
  <c r="I8824" i="1"/>
  <c r="I7994" i="1"/>
  <c r="I7588" i="1"/>
  <c r="I7361" i="1"/>
  <c r="I7325" i="1"/>
  <c r="I7289" i="1"/>
  <c r="I7257" i="1"/>
  <c r="I7228" i="1"/>
  <c r="I7143" i="1"/>
  <c r="I7121" i="1"/>
  <c r="I7078" i="1"/>
  <c r="I7035" i="1"/>
  <c r="I7013" i="1"/>
  <c r="I6970" i="1"/>
  <c r="I6907" i="1"/>
  <c r="I6868" i="1"/>
  <c r="I6854" i="1"/>
  <c r="I6792" i="1"/>
  <c r="I6772" i="1"/>
  <c r="I6761" i="1"/>
  <c r="I6751" i="1"/>
  <c r="I6741" i="1"/>
  <c r="I6720" i="1"/>
  <c r="I6700" i="1"/>
  <c r="I6671" i="1"/>
  <c r="I6660" i="1"/>
  <c r="I6650" i="1"/>
  <c r="I6640" i="1"/>
  <c r="I6619" i="1"/>
  <c r="I6600" i="1"/>
  <c r="I6582" i="1"/>
  <c r="I6565" i="1"/>
  <c r="I6558" i="1"/>
  <c r="I6536" i="1"/>
  <c r="I6515" i="1"/>
  <c r="I6508" i="1"/>
  <c r="I6479" i="1"/>
  <c r="I6472" i="1"/>
  <c r="I6438" i="1"/>
  <c r="I6432" i="1"/>
  <c r="I6426" i="1"/>
  <c r="I6337" i="1"/>
  <c r="I6331" i="1"/>
  <c r="I6325" i="1"/>
  <c r="I6319" i="1"/>
  <c r="I6313" i="1"/>
  <c r="I6307" i="1"/>
  <c r="I6301" i="1"/>
  <c r="I6295" i="1"/>
  <c r="I6289" i="1"/>
  <c r="I6285" i="1"/>
  <c r="I6280" i="1"/>
  <c r="I6274" i="1"/>
  <c r="I6268" i="1"/>
  <c r="I6262" i="1"/>
  <c r="I6256" i="1"/>
  <c r="I6250" i="1"/>
  <c r="I6244" i="1"/>
  <c r="I6238" i="1"/>
  <c r="I6232" i="1"/>
  <c r="I6226" i="1"/>
  <c r="I6220" i="1"/>
  <c r="I6214" i="1"/>
  <c r="I6209" i="1"/>
  <c r="I6203" i="1"/>
  <c r="I6197" i="1"/>
  <c r="I6191" i="1"/>
  <c r="I6185" i="1"/>
  <c r="I6179" i="1"/>
  <c r="I6173" i="1"/>
  <c r="I6167" i="1"/>
  <c r="I6161" i="1"/>
  <c r="I6155" i="1"/>
  <c r="I6149" i="1"/>
  <c r="I6143" i="1"/>
  <c r="I6137" i="1"/>
  <c r="I6131" i="1"/>
  <c r="I6125" i="1"/>
  <c r="I6119" i="1"/>
  <c r="I6113" i="1"/>
  <c r="I6107" i="1"/>
  <c r="I6101" i="1"/>
  <c r="I6095" i="1"/>
  <c r="I6089" i="1"/>
  <c r="I6083" i="1"/>
  <c r="I6077" i="1"/>
  <c r="I6071" i="1"/>
  <c r="I6065" i="1"/>
  <c r="I6059" i="1"/>
  <c r="I6053" i="1"/>
  <c r="I6047" i="1"/>
  <c r="I6041" i="1"/>
  <c r="I6035" i="1"/>
  <c r="I6029" i="1"/>
  <c r="I6023" i="1"/>
  <c r="I6017" i="1"/>
  <c r="I6011" i="1"/>
  <c r="I6005" i="1"/>
  <c r="I5999" i="1"/>
  <c r="I5993" i="1"/>
  <c r="I5987" i="1"/>
  <c r="I5982" i="1"/>
  <c r="I5976" i="1"/>
  <c r="I5970" i="1"/>
  <c r="I5964" i="1"/>
  <c r="I5958" i="1"/>
  <c r="I5952" i="1"/>
  <c r="I5946" i="1"/>
  <c r="I5940" i="1"/>
  <c r="I5934" i="1"/>
  <c r="I5928" i="1"/>
  <c r="I5875" i="1"/>
  <c r="I8115" i="1"/>
  <c r="I7838" i="1"/>
  <c r="I7648" i="1"/>
  <c r="I7525" i="1"/>
  <c r="I7476" i="1"/>
  <c r="I7430" i="1"/>
  <c r="I7391" i="1"/>
  <c r="I7354" i="1"/>
  <c r="I7318" i="1"/>
  <c r="I7282" i="1"/>
  <c r="I7251" i="1"/>
  <c r="I7222" i="1"/>
  <c r="I7171" i="1"/>
  <c r="I7142" i="1"/>
  <c r="I7099" i="1"/>
  <c r="I7034" i="1"/>
  <c r="I6991" i="1"/>
  <c r="I6928" i="1"/>
  <c r="I6906" i="1"/>
  <c r="I6886" i="1"/>
  <c r="I6852" i="1"/>
  <c r="I6832" i="1"/>
  <c r="I6802" i="1"/>
  <c r="I6791" i="1"/>
  <c r="I6781" i="1"/>
  <c r="I6771" i="1"/>
  <c r="I6750" i="1"/>
  <c r="I6730" i="1"/>
  <c r="I6719" i="1"/>
  <c r="I6709" i="1"/>
  <c r="I6699" i="1"/>
  <c r="I6689" i="1"/>
  <c r="I6680" i="1"/>
  <c r="I6670" i="1"/>
  <c r="I6649" i="1"/>
  <c r="I6629" i="1"/>
  <c r="I6618" i="1"/>
  <c r="I6608" i="1"/>
  <c r="I6550" i="1"/>
  <c r="I6529" i="1"/>
  <c r="I6522" i="1"/>
  <c r="I6507" i="1"/>
  <c r="I6500" i="1"/>
  <c r="I6493" i="1"/>
  <c r="I6486" i="1"/>
  <c r="I6471" i="1"/>
  <c r="I6464" i="1"/>
  <c r="I6457" i="1"/>
  <c r="I6450" i="1"/>
  <c r="I6443" i="1"/>
  <c r="I6420" i="1"/>
  <c r="I6414" i="1"/>
  <c r="I6408" i="1"/>
  <c r="I6402" i="1"/>
  <c r="I6396" i="1"/>
  <c r="I6390" i="1"/>
  <c r="I6384" i="1"/>
  <c r="I6378" i="1"/>
  <c r="I6372" i="1"/>
  <c r="I6366" i="1"/>
  <c r="I6360" i="1"/>
  <c r="I6354" i="1"/>
  <c r="I6348" i="1"/>
  <c r="I6342" i="1"/>
  <c r="I5922" i="1"/>
  <c r="I5916" i="1"/>
  <c r="I5910" i="1"/>
  <c r="I5904" i="1"/>
  <c r="I5898" i="1"/>
  <c r="I5892" i="1"/>
  <c r="I5886" i="1"/>
  <c r="I5880" i="1"/>
  <c r="I5870" i="1"/>
  <c r="I5864" i="1"/>
  <c r="I5858" i="1"/>
  <c r="I5852" i="1"/>
  <c r="I5846" i="1"/>
  <c r="I5840" i="1"/>
  <c r="I5834" i="1"/>
  <c r="I5828" i="1"/>
  <c r="I5822" i="1"/>
  <c r="I5816" i="1"/>
  <c r="I5810" i="1"/>
  <c r="I5804" i="1"/>
  <c r="I5798" i="1"/>
  <c r="I5792" i="1"/>
  <c r="I5786" i="1"/>
  <c r="I5780" i="1"/>
  <c r="I5774" i="1"/>
  <c r="I5768" i="1"/>
  <c r="I8735" i="1"/>
  <c r="I8473" i="1"/>
  <c r="I8113" i="1"/>
  <c r="I7961" i="1"/>
  <c r="I7835" i="1"/>
  <c r="I7733" i="1"/>
  <c r="I7645" i="1"/>
  <c r="I7165" i="1"/>
  <c r="I7094" i="1"/>
  <c r="I7051" i="1"/>
  <c r="I6986" i="1"/>
  <c r="I6943" i="1"/>
  <c r="I6867" i="1"/>
  <c r="I6851" i="1"/>
  <c r="I6842" i="1"/>
  <c r="I6811" i="1"/>
  <c r="I6801" i="1"/>
  <c r="I6780" i="1"/>
  <c r="I6760" i="1"/>
  <c r="I6749" i="1"/>
  <c r="I6739" i="1"/>
  <c r="I6729" i="1"/>
  <c r="I6708" i="1"/>
  <c r="I6679" i="1"/>
  <c r="I6659" i="1"/>
  <c r="I6648" i="1"/>
  <c r="I6638" i="1"/>
  <c r="I6628" i="1"/>
  <c r="I6607" i="1"/>
  <c r="I6564" i="1"/>
  <c r="I6542" i="1"/>
  <c r="I6535" i="1"/>
  <c r="I6521" i="1"/>
  <c r="I6514" i="1"/>
  <c r="I6485" i="1"/>
  <c r="I6478" i="1"/>
  <c r="I6449" i="1"/>
  <c r="I6437" i="1"/>
  <c r="I6431" i="1"/>
  <c r="I6425" i="1"/>
  <c r="I6336" i="1"/>
  <c r="I6330" i="1"/>
  <c r="I6324" i="1"/>
  <c r="I6318" i="1"/>
  <c r="I6312" i="1"/>
  <c r="I6306" i="1"/>
  <c r="I6300" i="1"/>
  <c r="I6294" i="1"/>
  <c r="I6279" i="1"/>
  <c r="I6273" i="1"/>
  <c r="I6267" i="1"/>
  <c r="I6261" i="1"/>
  <c r="I6255" i="1"/>
  <c r="I6249" i="1"/>
  <c r="I6243" i="1"/>
  <c r="I6237" i="1"/>
  <c r="I6231" i="1"/>
  <c r="I6225" i="1"/>
  <c r="I6219" i="1"/>
  <c r="I6213" i="1"/>
  <c r="I6208" i="1"/>
  <c r="I6202" i="1"/>
  <c r="I6196" i="1"/>
  <c r="I6190" i="1"/>
  <c r="I6184" i="1"/>
  <c r="I6178" i="1"/>
  <c r="I6172" i="1"/>
  <c r="I6166" i="1"/>
  <c r="I6160" i="1"/>
  <c r="I6154" i="1"/>
  <c r="I6148" i="1"/>
  <c r="I6142" i="1"/>
  <c r="I6136" i="1"/>
  <c r="I6130" i="1"/>
  <c r="I6124" i="1"/>
  <c r="I6118" i="1"/>
  <c r="I6112" i="1"/>
  <c r="I6106" i="1"/>
  <c r="I6100" i="1"/>
  <c r="I6094" i="1"/>
  <c r="I6088" i="1"/>
  <c r="I6082" i="1"/>
  <c r="I6076" i="1"/>
  <c r="I6070" i="1"/>
  <c r="I6064" i="1"/>
  <c r="I6058" i="1"/>
  <c r="I6052" i="1"/>
  <c r="I6046" i="1"/>
  <c r="I6040" i="1"/>
  <c r="I6034" i="1"/>
  <c r="I6028" i="1"/>
  <c r="I6022" i="1"/>
  <c r="I6016" i="1"/>
  <c r="I6010" i="1"/>
  <c r="I6004" i="1"/>
  <c r="I5998" i="1"/>
  <c r="I5992" i="1"/>
  <c r="I5986" i="1"/>
  <c r="I5981" i="1"/>
  <c r="I5975" i="1"/>
  <c r="I5969" i="1"/>
  <c r="I5963" i="1"/>
  <c r="I5957" i="1"/>
  <c r="I5951" i="1"/>
  <c r="I5945" i="1"/>
  <c r="I5939" i="1"/>
  <c r="I5933" i="1"/>
  <c r="I5927" i="1"/>
  <c r="I8466" i="1"/>
  <c r="I7731" i="1"/>
  <c r="I7429" i="1"/>
  <c r="I7390" i="1"/>
  <c r="I7353" i="1"/>
  <c r="I7317" i="1"/>
  <c r="I7281" i="1"/>
  <c r="I7221" i="1"/>
  <c r="I7193" i="1"/>
  <c r="I7136" i="1"/>
  <c r="I7093" i="1"/>
  <c r="I7028" i="1"/>
  <c r="I6985" i="1"/>
  <c r="I6901" i="1"/>
  <c r="I6881" i="1"/>
  <c r="I6863" i="1"/>
  <c r="I6850" i="1"/>
  <c r="I6820" i="1"/>
  <c r="I6810" i="1"/>
  <c r="I6790" i="1"/>
  <c r="I6779" i="1"/>
  <c r="I6769" i="1"/>
  <c r="I6759" i="1"/>
  <c r="I6738" i="1"/>
  <c r="I6718" i="1"/>
  <c r="I6707" i="1"/>
  <c r="I6697" i="1"/>
  <c r="I6678" i="1"/>
  <c r="I6668" i="1"/>
  <c r="I6658" i="1"/>
  <c r="I6637" i="1"/>
  <c r="I6617" i="1"/>
  <c r="I6606" i="1"/>
  <c r="I6598" i="1"/>
  <c r="I6580" i="1"/>
  <c r="I6556" i="1"/>
  <c r="I6528" i="1"/>
  <c r="I6513" i="1"/>
  <c r="I6506" i="1"/>
  <c r="I6499" i="1"/>
  <c r="I6492" i="1"/>
  <c r="I6477" i="1"/>
  <c r="I6470" i="1"/>
  <c r="I6463" i="1"/>
  <c r="I6456" i="1"/>
  <c r="I6442" i="1"/>
  <c r="I6419" i="1"/>
  <c r="I6413" i="1"/>
  <c r="I6407" i="1"/>
  <c r="I6401" i="1"/>
  <c r="I6395" i="1"/>
  <c r="I6389" i="1"/>
  <c r="I6383" i="1"/>
  <c r="I6377" i="1"/>
  <c r="I6371" i="1"/>
  <c r="I6365" i="1"/>
  <c r="I6359" i="1"/>
  <c r="I6353" i="1"/>
  <c r="I6347" i="1"/>
  <c r="I6341" i="1"/>
  <c r="I6288" i="1"/>
  <c r="I6284" i="1"/>
  <c r="I8646" i="1"/>
  <c r="I7931" i="1"/>
  <c r="I7714" i="1"/>
  <c r="I7512" i="1"/>
  <c r="I7464" i="1"/>
  <c r="I7421" i="1"/>
  <c r="I7215" i="1"/>
  <c r="I7114" i="1"/>
  <c r="I7071" i="1"/>
  <c r="I7049" i="1"/>
  <c r="I7006" i="1"/>
  <c r="I6963" i="1"/>
  <c r="I6941" i="1"/>
  <c r="I6880" i="1"/>
  <c r="I6862" i="1"/>
  <c r="I6830" i="1"/>
  <c r="I6809" i="1"/>
  <c r="I6799" i="1"/>
  <c r="I6789" i="1"/>
  <c r="I6768" i="1"/>
  <c r="I6748" i="1"/>
  <c r="I6737" i="1"/>
  <c r="I6727" i="1"/>
  <c r="I6717" i="1"/>
  <c r="I6696" i="1"/>
  <c r="I6687" i="1"/>
  <c r="I6667" i="1"/>
  <c r="I6647" i="1"/>
  <c r="I6636" i="1"/>
  <c r="I6626" i="1"/>
  <c r="I6616" i="1"/>
  <c r="I6588" i="1"/>
  <c r="I6570" i="1"/>
  <c r="I6548" i="1"/>
  <c r="I6541" i="1"/>
  <c r="I6534" i="1"/>
  <c r="I6527" i="1"/>
  <c r="I6520" i="1"/>
  <c r="I6491" i="1"/>
  <c r="I6484" i="1"/>
  <c r="I6455" i="1"/>
  <c r="I6448" i="1"/>
  <c r="I6436" i="1"/>
  <c r="I6430" i="1"/>
  <c r="I6424" i="1"/>
  <c r="I6335" i="1"/>
  <c r="I6329" i="1"/>
  <c r="I6323" i="1"/>
  <c r="I6317" i="1"/>
  <c r="I6311" i="1"/>
  <c r="I6305" i="1"/>
  <c r="I6299" i="1"/>
  <c r="I6293" i="1"/>
  <c r="I6278" i="1"/>
  <c r="I6272" i="1"/>
  <c r="I6266" i="1"/>
  <c r="I6260" i="1"/>
  <c r="I6254" i="1"/>
  <c r="I6248" i="1"/>
  <c r="I6242" i="1"/>
  <c r="I6236" i="1"/>
  <c r="I6230" i="1"/>
  <c r="I6224" i="1"/>
  <c r="I6218" i="1"/>
  <c r="I6212" i="1"/>
  <c r="I6207" i="1"/>
  <c r="I6201" i="1"/>
  <c r="I6195" i="1"/>
  <c r="I6189" i="1"/>
  <c r="I6183" i="1"/>
  <c r="I6177" i="1"/>
  <c r="I6171" i="1"/>
  <c r="I6165" i="1"/>
  <c r="I6159" i="1"/>
  <c r="I6153" i="1"/>
  <c r="I6147" i="1"/>
  <c r="I6141" i="1"/>
  <c r="I6135" i="1"/>
  <c r="I6129" i="1"/>
  <c r="I6123" i="1"/>
  <c r="I6117" i="1"/>
  <c r="I6111" i="1"/>
  <c r="I6105" i="1"/>
  <c r="I6099" i="1"/>
  <c r="I6093" i="1"/>
  <c r="I6087" i="1"/>
  <c r="I6081" i="1"/>
  <c r="I6075" i="1"/>
  <c r="I6069" i="1"/>
  <c r="I6063" i="1"/>
  <c r="I6057" i="1"/>
  <c r="I6051" i="1"/>
  <c r="I6045" i="1"/>
  <c r="I6039" i="1"/>
  <c r="I6033" i="1"/>
  <c r="I6027" i="1"/>
  <c r="I6021" i="1"/>
  <c r="I6015" i="1"/>
  <c r="I6009" i="1"/>
  <c r="I6003" i="1"/>
  <c r="I5997" i="1"/>
  <c r="I5991" i="1"/>
  <c r="I5985" i="1"/>
  <c r="I5980" i="1"/>
  <c r="I5974" i="1"/>
  <c r="I5968" i="1"/>
  <c r="I5962" i="1"/>
  <c r="I5956" i="1"/>
  <c r="I5950" i="1"/>
  <c r="I5944" i="1"/>
  <c r="I5938" i="1"/>
  <c r="I5932" i="1"/>
  <c r="I5926" i="1"/>
  <c r="I5575" i="1"/>
  <c r="I5569" i="1"/>
  <c r="I5563" i="1"/>
  <c r="I8427" i="1"/>
  <c r="I8246" i="1"/>
  <c r="I8066" i="1"/>
  <c r="I7809" i="1"/>
  <c r="I7711" i="1"/>
  <c r="I7626" i="1"/>
  <c r="I7561" i="1"/>
  <c r="I7463" i="1"/>
  <c r="I7419" i="1"/>
  <c r="I7380" i="1"/>
  <c r="I7344" i="1"/>
  <c r="I7308" i="1"/>
  <c r="I7243" i="1"/>
  <c r="I7135" i="1"/>
  <c r="I7070" i="1"/>
  <c r="I7027" i="1"/>
  <c r="I6962" i="1"/>
  <c r="I6899" i="1"/>
  <c r="I6798" i="1"/>
  <c r="I6778" i="1"/>
  <c r="I6767" i="1"/>
  <c r="I6757" i="1"/>
  <c r="I6747" i="1"/>
  <c r="I6726" i="1"/>
  <c r="I6706" i="1"/>
  <c r="I6695" i="1"/>
  <c r="I6677" i="1"/>
  <c r="I6666" i="1"/>
  <c r="I6656" i="1"/>
  <c r="I6646" i="1"/>
  <c r="I6625" i="1"/>
  <c r="I6605" i="1"/>
  <c r="I6562" i="1"/>
  <c r="I6519" i="1"/>
  <c r="I6512" i="1"/>
  <c r="I6505" i="1"/>
  <c r="I6498" i="1"/>
  <c r="I6483" i="1"/>
  <c r="I6476" i="1"/>
  <c r="I6469" i="1"/>
  <c r="I6462" i="1"/>
  <c r="I6447" i="1"/>
  <c r="I6441" i="1"/>
  <c r="I6418" i="1"/>
  <c r="I6412" i="1"/>
  <c r="I6406" i="1"/>
  <c r="I6400" i="1"/>
  <c r="I6394" i="1"/>
  <c r="I6388" i="1"/>
  <c r="I6382" i="1"/>
  <c r="I6376" i="1"/>
  <c r="I6370" i="1"/>
  <c r="I6364" i="1"/>
  <c r="I6358" i="1"/>
  <c r="I6352" i="1"/>
  <c r="I6346" i="1"/>
  <c r="I6340" i="1"/>
  <c r="I5920" i="1"/>
  <c r="I5914" i="1"/>
  <c r="I5908" i="1"/>
  <c r="I5902" i="1"/>
  <c r="I5896" i="1"/>
  <c r="I5890" i="1"/>
  <c r="I5884" i="1"/>
  <c r="I5878" i="1"/>
  <c r="I5868" i="1"/>
  <c r="I5862" i="1"/>
  <c r="I5856" i="1"/>
  <c r="I5850" i="1"/>
  <c r="I5844" i="1"/>
  <c r="I5838" i="1"/>
  <c r="I5832" i="1"/>
  <c r="I5826" i="1"/>
  <c r="I5820" i="1"/>
  <c r="I5814" i="1"/>
  <c r="I5808" i="1"/>
  <c r="I5802" i="1"/>
  <c r="I5796" i="1"/>
  <c r="I5790" i="1"/>
  <c r="I5784" i="1"/>
  <c r="I5778" i="1"/>
  <c r="I5772" i="1"/>
  <c r="I5766" i="1"/>
  <c r="I5760" i="1"/>
  <c r="I5754" i="1"/>
  <c r="I5748" i="1"/>
  <c r="I5742" i="1"/>
  <c r="I5736" i="1"/>
  <c r="I5730" i="1"/>
  <c r="I5724" i="1"/>
  <c r="I5718" i="1"/>
  <c r="I5712" i="1"/>
  <c r="I5706" i="1"/>
  <c r="I5700" i="1"/>
  <c r="I5694" i="1"/>
  <c r="I5688" i="1"/>
  <c r="I5682" i="1"/>
  <c r="I7548" i="1"/>
  <c r="I7410" i="1"/>
  <c r="I7208" i="1"/>
  <c r="I6999" i="1"/>
  <c r="I6934" i="1"/>
  <c r="I6874" i="1"/>
  <c r="I6808" i="1"/>
  <c r="I6777" i="1"/>
  <c r="I6715" i="1"/>
  <c r="I6662" i="1"/>
  <c r="I6631" i="1"/>
  <c r="I6601" i="1"/>
  <c r="I6576" i="1"/>
  <c r="I6553" i="1"/>
  <c r="I6532" i="1"/>
  <c r="I6467" i="1"/>
  <c r="I6428" i="1"/>
  <c r="I6411" i="1"/>
  <c r="I6393" i="1"/>
  <c r="I6375" i="1"/>
  <c r="I6357" i="1"/>
  <c r="I6339" i="1"/>
  <c r="I6322" i="1"/>
  <c r="I6304" i="1"/>
  <c r="I6287" i="1"/>
  <c r="I6277" i="1"/>
  <c r="I6264" i="1"/>
  <c r="I6221" i="1"/>
  <c r="I6180" i="1"/>
  <c r="I6164" i="1"/>
  <c r="I6151" i="1"/>
  <c r="I6108" i="1"/>
  <c r="I6092" i="1"/>
  <c r="I6079" i="1"/>
  <c r="I6050" i="1"/>
  <c r="I6038" i="1"/>
  <c r="I6026" i="1"/>
  <c r="I6014" i="1"/>
  <c r="I6002" i="1"/>
  <c r="I5990" i="1"/>
  <c r="I5911" i="1"/>
  <c r="I5899" i="1"/>
  <c r="I5869" i="1"/>
  <c r="I5860" i="1"/>
  <c r="I5851" i="1"/>
  <c r="I5842" i="1"/>
  <c r="I5833" i="1"/>
  <c r="I5824" i="1"/>
  <c r="I5815" i="1"/>
  <c r="I5806" i="1"/>
  <c r="I5797" i="1"/>
  <c r="I5788" i="1"/>
  <c r="I5779" i="1"/>
  <c r="I5770" i="1"/>
  <c r="I5753" i="1"/>
  <c r="I5746" i="1"/>
  <c r="I5739" i="1"/>
  <c r="I5732" i="1"/>
  <c r="I5725" i="1"/>
  <c r="I5717" i="1"/>
  <c r="I5710" i="1"/>
  <c r="I5703" i="1"/>
  <c r="I5696" i="1"/>
  <c r="I5689" i="1"/>
  <c r="I5681" i="1"/>
  <c r="I5668" i="1"/>
  <c r="I5655" i="1"/>
  <c r="I5642" i="1"/>
  <c r="I5629" i="1"/>
  <c r="I5622" i="1"/>
  <c r="I5609" i="1"/>
  <c r="I5596" i="1"/>
  <c r="I5583" i="1"/>
  <c r="I5577" i="1"/>
  <c r="I5564" i="1"/>
  <c r="I5558" i="1"/>
  <c r="I8838" i="1"/>
  <c r="I8165" i="1"/>
  <c r="I7401" i="1"/>
  <c r="I7207" i="1"/>
  <c r="I7123" i="1"/>
  <c r="I7058" i="1"/>
  <c r="I6873" i="1"/>
  <c r="I6807" i="1"/>
  <c r="I6745" i="1"/>
  <c r="I6714" i="1"/>
  <c r="I6686" i="1"/>
  <c r="I6655" i="1"/>
  <c r="I6624" i="1"/>
  <c r="I6552" i="1"/>
  <c r="I6509" i="1"/>
  <c r="I6466" i="1"/>
  <c r="I6427" i="1"/>
  <c r="I6263" i="1"/>
  <c r="I6247" i="1"/>
  <c r="I6234" i="1"/>
  <c r="I6206" i="1"/>
  <c r="I6193" i="1"/>
  <c r="I6150" i="1"/>
  <c r="I6134" i="1"/>
  <c r="I6121" i="1"/>
  <c r="I6078" i="1"/>
  <c r="I6062" i="1"/>
  <c r="I5979" i="1"/>
  <c r="I5967" i="1"/>
  <c r="I5955" i="1"/>
  <c r="I5943" i="1"/>
  <c r="I5931" i="1"/>
  <c r="I5921" i="1"/>
  <c r="I5909" i="1"/>
  <c r="I5897" i="1"/>
  <c r="I5887" i="1"/>
  <c r="I5876" i="1"/>
  <c r="I5761" i="1"/>
  <c r="I8064" i="1"/>
  <c r="I7379" i="1"/>
  <c r="I7272" i="1"/>
  <c r="I7186" i="1"/>
  <c r="I6979" i="1"/>
  <c r="I6920" i="1"/>
  <c r="I6861" i="1"/>
  <c r="I6775" i="1"/>
  <c r="I6744" i="1"/>
  <c r="I6713" i="1"/>
  <c r="I6685" i="1"/>
  <c r="I6654" i="1"/>
  <c r="I6547" i="1"/>
  <c r="I6526" i="1"/>
  <c r="I6461" i="1"/>
  <c r="I6423" i="1"/>
  <c r="I6321" i="1"/>
  <c r="I6303" i="1"/>
  <c r="I6276" i="1"/>
  <c r="I6233" i="1"/>
  <c r="I6217" i="1"/>
  <c r="I6192" i="1"/>
  <c r="I6176" i="1"/>
  <c r="I6163" i="1"/>
  <c r="I6120" i="1"/>
  <c r="I6104" i="1"/>
  <c r="I6091" i="1"/>
  <c r="I6049" i="1"/>
  <c r="I6037" i="1"/>
  <c r="I6025" i="1"/>
  <c r="I6013" i="1"/>
  <c r="I6001" i="1"/>
  <c r="I5989" i="1"/>
  <c r="I5885" i="1"/>
  <c r="I5867" i="1"/>
  <c r="I5859" i="1"/>
  <c r="I5849" i="1"/>
  <c r="I5841" i="1"/>
  <c r="I5831" i="1"/>
  <c r="I5823" i="1"/>
  <c r="I5813" i="1"/>
  <c r="I5805" i="1"/>
  <c r="I5795" i="1"/>
  <c r="I5787" i="1"/>
  <c r="I5777" i="1"/>
  <c r="I5769" i="1"/>
  <c r="I5752" i="1"/>
  <c r="I5745" i="1"/>
  <c r="I5738" i="1"/>
  <c r="I5731" i="1"/>
  <c r="I5723" i="1"/>
  <c r="I5716" i="1"/>
  <c r="I5709" i="1"/>
  <c r="I5702" i="1"/>
  <c r="I5695" i="1"/>
  <c r="I5687" i="1"/>
  <c r="I5680" i="1"/>
  <c r="I5667" i="1"/>
  <c r="I5654" i="1"/>
  <c r="I5641" i="1"/>
  <c r="I5634" i="1"/>
  <c r="I5621" i="1"/>
  <c r="I5608" i="1"/>
  <c r="I5595" i="1"/>
  <c r="I5582" i="1"/>
  <c r="I5576" i="1"/>
  <c r="I7689" i="1"/>
  <c r="I7372" i="1"/>
  <c r="I7265" i="1"/>
  <c r="I6858" i="1"/>
  <c r="I6804" i="1"/>
  <c r="I6773" i="1"/>
  <c r="I6712" i="1"/>
  <c r="I6684" i="1"/>
  <c r="I6623" i="1"/>
  <c r="I6568" i="1"/>
  <c r="I6525" i="1"/>
  <c r="I6504" i="1"/>
  <c r="I6482" i="1"/>
  <c r="I6338" i="1"/>
  <c r="I6320" i="1"/>
  <c r="I6302" i="1"/>
  <c r="I6275" i="1"/>
  <c r="I6259" i="1"/>
  <c r="I6246" i="1"/>
  <c r="I6205" i="1"/>
  <c r="I6162" i="1"/>
  <c r="I6146" i="1"/>
  <c r="I6133" i="1"/>
  <c r="I6090" i="1"/>
  <c r="I6074" i="1"/>
  <c r="I6061" i="1"/>
  <c r="I6048" i="1"/>
  <c r="I6036" i="1"/>
  <c r="I6024" i="1"/>
  <c r="I6012" i="1"/>
  <c r="I6000" i="1"/>
  <c r="I5988" i="1"/>
  <c r="I5978" i="1"/>
  <c r="I5966" i="1"/>
  <c r="I5954" i="1"/>
  <c r="I5942" i="1"/>
  <c r="I5930" i="1"/>
  <c r="I5919" i="1"/>
  <c r="I5907" i="1"/>
  <c r="I5895" i="1"/>
  <c r="I5759" i="1"/>
  <c r="I5673" i="1"/>
  <c r="I5660" i="1"/>
  <c r="I8028" i="1"/>
  <c r="I7688" i="1"/>
  <c r="I7107" i="1"/>
  <c r="I7042" i="1"/>
  <c r="I6977" i="1"/>
  <c r="I6914" i="1"/>
  <c r="I6857" i="1"/>
  <c r="I6797" i="1"/>
  <c r="I6736" i="1"/>
  <c r="I6705" i="1"/>
  <c r="I6683" i="1"/>
  <c r="I6652" i="1"/>
  <c r="I6594" i="1"/>
  <c r="I6546" i="1"/>
  <c r="I6503" i="1"/>
  <c r="I6460" i="1"/>
  <c r="I6440" i="1"/>
  <c r="I6422" i="1"/>
  <c r="I6405" i="1"/>
  <c r="I6387" i="1"/>
  <c r="I6369" i="1"/>
  <c r="I6351" i="1"/>
  <c r="I6334" i="1"/>
  <c r="I6316" i="1"/>
  <c r="I6298" i="1"/>
  <c r="I6245" i="1"/>
  <c r="I6229" i="1"/>
  <c r="I6216" i="1"/>
  <c r="I6204" i="1"/>
  <c r="I6188" i="1"/>
  <c r="I6175" i="1"/>
  <c r="I6132" i="1"/>
  <c r="I6116" i="1"/>
  <c r="I6103" i="1"/>
  <c r="I6060" i="1"/>
  <c r="I5977" i="1"/>
  <c r="I5965" i="1"/>
  <c r="I5953" i="1"/>
  <c r="I5941" i="1"/>
  <c r="I5929" i="1"/>
  <c r="I5883" i="1"/>
  <c r="I5874" i="1"/>
  <c r="I5866" i="1"/>
  <c r="I5857" i="1"/>
  <c r="I5848" i="1"/>
  <c r="I5839" i="1"/>
  <c r="I5830" i="1"/>
  <c r="I5821" i="1"/>
  <c r="I5812" i="1"/>
  <c r="I5803" i="1"/>
  <c r="I5794" i="1"/>
  <c r="I5785" i="1"/>
  <c r="I5776" i="1"/>
  <c r="I5767" i="1"/>
  <c r="I5751" i="1"/>
  <c r="I5744" i="1"/>
  <c r="I5737" i="1"/>
  <c r="I5729" i="1"/>
  <c r="I5722" i="1"/>
  <c r="I5715" i="1"/>
  <c r="I5708" i="1"/>
  <c r="I5701" i="1"/>
  <c r="I5693" i="1"/>
  <c r="I5686" i="1"/>
  <c r="I5679" i="1"/>
  <c r="I5666" i="1"/>
  <c r="I5653" i="1"/>
  <c r="I5646" i="1"/>
  <c r="I5633" i="1"/>
  <c r="I5620" i="1"/>
  <c r="I5607" i="1"/>
  <c r="I5594" i="1"/>
  <c r="I5581" i="1"/>
  <c r="I5568" i="1"/>
  <c r="I5562" i="1"/>
  <c r="I8520" i="1"/>
  <c r="I7998" i="1"/>
  <c r="I7489" i="1"/>
  <c r="I7258" i="1"/>
  <c r="I7178" i="1"/>
  <c r="I6913" i="1"/>
  <c r="I6826" i="1"/>
  <c r="I6766" i="1"/>
  <c r="I6735" i="1"/>
  <c r="I6676" i="1"/>
  <c r="I6614" i="1"/>
  <c r="I6566" i="1"/>
  <c r="I6502" i="1"/>
  <c r="I6439" i="1"/>
  <c r="I6421" i="1"/>
  <c r="I6271" i="1"/>
  <c r="I6258" i="1"/>
  <c r="I6215" i="1"/>
  <c r="I6174" i="1"/>
  <c r="I6158" i="1"/>
  <c r="I6145" i="1"/>
  <c r="I6102" i="1"/>
  <c r="I6086" i="1"/>
  <c r="I6073" i="1"/>
  <c r="I8426" i="1"/>
  <c r="I7923" i="1"/>
  <c r="I7624" i="1"/>
  <c r="I7343" i="1"/>
  <c r="I7157" i="1"/>
  <c r="I7087" i="1"/>
  <c r="I7022" i="1"/>
  <c r="I6796" i="1"/>
  <c r="I6765" i="1"/>
  <c r="I6703" i="1"/>
  <c r="I6644" i="1"/>
  <c r="I6613" i="1"/>
  <c r="I6540" i="1"/>
  <c r="I6497" i="1"/>
  <c r="I6454" i="1"/>
  <c r="I6435" i="1"/>
  <c r="I6333" i="1"/>
  <c r="I6315" i="1"/>
  <c r="I6297" i="1"/>
  <c r="I6257" i="1"/>
  <c r="I6241" i="1"/>
  <c r="I6228" i="1"/>
  <c r="I6200" i="1"/>
  <c r="I6187" i="1"/>
  <c r="I6144" i="1"/>
  <c r="I6128" i="1"/>
  <c r="I6115" i="1"/>
  <c r="I6072" i="1"/>
  <c r="I6056" i="1"/>
  <c r="I6044" i="1"/>
  <c r="I6032" i="1"/>
  <c r="I6020" i="1"/>
  <c r="I6008" i="1"/>
  <c r="I5996" i="1"/>
  <c r="I5917" i="1"/>
  <c r="I5905" i="1"/>
  <c r="I5893" i="1"/>
  <c r="I5882" i="1"/>
  <c r="I5865" i="1"/>
  <c r="I5855" i="1"/>
  <c r="I5847" i="1"/>
  <c r="I5837" i="1"/>
  <c r="I5829" i="1"/>
  <c r="I5819" i="1"/>
  <c r="I5811" i="1"/>
  <c r="I5801" i="1"/>
  <c r="I5793" i="1"/>
  <c r="I5783" i="1"/>
  <c r="I5775" i="1"/>
  <c r="I5765" i="1"/>
  <c r="I5750" i="1"/>
  <c r="I5743" i="1"/>
  <c r="I5735" i="1"/>
  <c r="I5728" i="1"/>
  <c r="I5721" i="1"/>
  <c r="I5714" i="1"/>
  <c r="I5707" i="1"/>
  <c r="I5699" i="1"/>
  <c r="I5692" i="1"/>
  <c r="I5685" i="1"/>
  <c r="I5678" i="1"/>
  <c r="I5665" i="1"/>
  <c r="I5658" i="1"/>
  <c r="I5645" i="1"/>
  <c r="I5632" i="1"/>
  <c r="I5619" i="1"/>
  <c r="I5606" i="1"/>
  <c r="I5593" i="1"/>
  <c r="I5586" i="1"/>
  <c r="I5580" i="1"/>
  <c r="I5567" i="1"/>
  <c r="I5561" i="1"/>
  <c r="I8383" i="1"/>
  <c r="I7900" i="1"/>
  <c r="I7607" i="1"/>
  <c r="I7336" i="1"/>
  <c r="I7021" i="1"/>
  <c r="I6956" i="1"/>
  <c r="I6894" i="1"/>
  <c r="I6818" i="1"/>
  <c r="I6763" i="1"/>
  <c r="I6732" i="1"/>
  <c r="I6701" i="1"/>
  <c r="I6674" i="1"/>
  <c r="I6643" i="1"/>
  <c r="I6612" i="1"/>
  <c r="I6586" i="1"/>
  <c r="I6518" i="1"/>
  <c r="I6475" i="1"/>
  <c r="I6453" i="1"/>
  <c r="I6332" i="1"/>
  <c r="I6314" i="1"/>
  <c r="I6296" i="1"/>
  <c r="I6283" i="1"/>
  <c r="I6270" i="1"/>
  <c r="I6227" i="1"/>
  <c r="I6186" i="1"/>
  <c r="I6170" i="1"/>
  <c r="I6157" i="1"/>
  <c r="I6114" i="1"/>
  <c r="I6098" i="1"/>
  <c r="I6085" i="1"/>
  <c r="I5984" i="1"/>
  <c r="I5973" i="1"/>
  <c r="I5961" i="1"/>
  <c r="I5949" i="1"/>
  <c r="I5937" i="1"/>
  <c r="I5925" i="1"/>
  <c r="I5915" i="1"/>
  <c r="I5903" i="1"/>
  <c r="I5891" i="1"/>
  <c r="I5872" i="1"/>
  <c r="I5757" i="1"/>
  <c r="I7896" i="1"/>
  <c r="I7452" i="1"/>
  <c r="I7236" i="1"/>
  <c r="I7085" i="1"/>
  <c r="I6893" i="1"/>
  <c r="I6848" i="1"/>
  <c r="I6787" i="1"/>
  <c r="I6756" i="1"/>
  <c r="I6725" i="1"/>
  <c r="I6672" i="1"/>
  <c r="I6611" i="1"/>
  <c r="I6560" i="1"/>
  <c r="I6496" i="1"/>
  <c r="I6434" i="1"/>
  <c r="I6417" i="1"/>
  <c r="I6399" i="1"/>
  <c r="I6381" i="1"/>
  <c r="I6363" i="1"/>
  <c r="I6345" i="1"/>
  <c r="I6328" i="1"/>
  <c r="I6310" i="1"/>
  <c r="I6292" i="1"/>
  <c r="I6269" i="1"/>
  <c r="I6253" i="1"/>
  <c r="I6240" i="1"/>
  <c r="I6211" i="1"/>
  <c r="I6199" i="1"/>
  <c r="I6156" i="1"/>
  <c r="I6140" i="1"/>
  <c r="I6127" i="1"/>
  <c r="I6084" i="1"/>
  <c r="I6068" i="1"/>
  <c r="I6055" i="1"/>
  <c r="I6043" i="1"/>
  <c r="I6031" i="1"/>
  <c r="I6019" i="1"/>
  <c r="I6007" i="1"/>
  <c r="I5995" i="1"/>
  <c r="I5881" i="1"/>
  <c r="I5863" i="1"/>
  <c r="I5854" i="1"/>
  <c r="I5845" i="1"/>
  <c r="I5836" i="1"/>
  <c r="I5827" i="1"/>
  <c r="I5818" i="1"/>
  <c r="I5809" i="1"/>
  <c r="I5800" i="1"/>
  <c r="I5791" i="1"/>
  <c r="I5782" i="1"/>
  <c r="I5773" i="1"/>
  <c r="I5764" i="1"/>
  <c r="I5756" i="1"/>
  <c r="I5749" i="1"/>
  <c r="I5741" i="1"/>
  <c r="I5734" i="1"/>
  <c r="I5727" i="1"/>
  <c r="I5720" i="1"/>
  <c r="I5713" i="1"/>
  <c r="I5705" i="1"/>
  <c r="I5698" i="1"/>
  <c r="I5691" i="1"/>
  <c r="I5684" i="1"/>
  <c r="I5677" i="1"/>
  <c r="I5670" i="1"/>
  <c r="I5657" i="1"/>
  <c r="I5644" i="1"/>
  <c r="I5631" i="1"/>
  <c r="I5618" i="1"/>
  <c r="I5605" i="1"/>
  <c r="I5598" i="1"/>
  <c r="I5585" i="1"/>
  <c r="I5579" i="1"/>
  <c r="I5566" i="1"/>
  <c r="I5560" i="1"/>
  <c r="I7418" i="1"/>
  <c r="I6753" i="1"/>
  <c r="I6634" i="1"/>
  <c r="I6235" i="1"/>
  <c r="I6067" i="1"/>
  <c r="I5959" i="1"/>
  <c r="I5923" i="1"/>
  <c r="I5889" i="1"/>
  <c r="I5672" i="1"/>
  <c r="I5659" i="1"/>
  <c r="I5648" i="1"/>
  <c r="I5625" i="1"/>
  <c r="I5614" i="1"/>
  <c r="I5603" i="1"/>
  <c r="I5591" i="1"/>
  <c r="I5570" i="1"/>
  <c r="I5559" i="1"/>
  <c r="I5548" i="1"/>
  <c r="I5538" i="1"/>
  <c r="I5528" i="1"/>
  <c r="I5517" i="1"/>
  <c r="I5507" i="1"/>
  <c r="I5497" i="1"/>
  <c r="I5476" i="1"/>
  <c r="I5466" i="1"/>
  <c r="I5449" i="1"/>
  <c r="I5425" i="1"/>
  <c r="I5409" i="1"/>
  <c r="I5402" i="1"/>
  <c r="I5395" i="1"/>
  <c r="I5373" i="1"/>
  <c r="I5366" i="1"/>
  <c r="I5359" i="1"/>
  <c r="I5337" i="1"/>
  <c r="I5330" i="1"/>
  <c r="I5323" i="1"/>
  <c r="I5301" i="1"/>
  <c r="I5294" i="1"/>
  <c r="I5287" i="1"/>
  <c r="I5265" i="1"/>
  <c r="I5258" i="1"/>
  <c r="I5251" i="1"/>
  <c r="I5229" i="1"/>
  <c r="I5222" i="1"/>
  <c r="I5215" i="1"/>
  <c r="I5193" i="1"/>
  <c r="I5180" i="1"/>
  <c r="I5167" i="1"/>
  <c r="I4501" i="1"/>
  <c r="I4495" i="1"/>
  <c r="I4472" i="1"/>
  <c r="I4466" i="1"/>
  <c r="I4460" i="1"/>
  <c r="I4454" i="1"/>
  <c r="I4448" i="1"/>
  <c r="I4442" i="1"/>
  <c r="I4436" i="1"/>
  <c r="I4430" i="1"/>
  <c r="I4424" i="1"/>
  <c r="I4418" i="1"/>
  <c r="I4412" i="1"/>
  <c r="I4406" i="1"/>
  <c r="I4400" i="1"/>
  <c r="I4394" i="1"/>
  <c r="I4388" i="1"/>
  <c r="I4382" i="1"/>
  <c r="I4376" i="1"/>
  <c r="I4370" i="1"/>
  <c r="I4364" i="1"/>
  <c r="I4358" i="1"/>
  <c r="I4352" i="1"/>
  <c r="I4346" i="1"/>
  <c r="I4340" i="1"/>
  <c r="I4334" i="1"/>
  <c r="I4328" i="1"/>
  <c r="I4322" i="1"/>
  <c r="I4316" i="1"/>
  <c r="I4310" i="1"/>
  <c r="I4304" i="1"/>
  <c r="I4298" i="1"/>
  <c r="I4292" i="1"/>
  <c r="I4286" i="1"/>
  <c r="I4280" i="1"/>
  <c r="I4274" i="1"/>
  <c r="I4268" i="1"/>
  <c r="I4262" i="1"/>
  <c r="I4256" i="1"/>
  <c r="I4250" i="1"/>
  <c r="I4244" i="1"/>
  <c r="I4238" i="1"/>
  <c r="I4232" i="1"/>
  <c r="I4226" i="1"/>
  <c r="I4220" i="1"/>
  <c r="I4214" i="1"/>
  <c r="I4208" i="1"/>
  <c r="I4202" i="1"/>
  <c r="I4196" i="1"/>
  <c r="I4190" i="1"/>
  <c r="I4184" i="1"/>
  <c r="I4178" i="1"/>
  <c r="I4172" i="1"/>
  <c r="I4166" i="1"/>
  <c r="I4160" i="1"/>
  <c r="I4154" i="1"/>
  <c r="I4148" i="1"/>
  <c r="I4142" i="1"/>
  <c r="I4136" i="1"/>
  <c r="I4130" i="1"/>
  <c r="I4124" i="1"/>
  <c r="I4118" i="1"/>
  <c r="I4112" i="1"/>
  <c r="I4106" i="1"/>
  <c r="I4100" i="1"/>
  <c r="I4094" i="1"/>
  <c r="I4088" i="1"/>
  <c r="I4082" i="1"/>
  <c r="I4076" i="1"/>
  <c r="I4070" i="1"/>
  <c r="I4064" i="1"/>
  <c r="I4058" i="1"/>
  <c r="I4052" i="1"/>
  <c r="I4046" i="1"/>
  <c r="I4040" i="1"/>
  <c r="I4034" i="1"/>
  <c r="I4028" i="1"/>
  <c r="I4022" i="1"/>
  <c r="I4016" i="1"/>
  <c r="I4010" i="1"/>
  <c r="I4004" i="1"/>
  <c r="I3998" i="1"/>
  <c r="I3992" i="1"/>
  <c r="I3986" i="1"/>
  <c r="I3980" i="1"/>
  <c r="I3974" i="1"/>
  <c r="I3968" i="1"/>
  <c r="I3962" i="1"/>
  <c r="I3956" i="1"/>
  <c r="I3950" i="1"/>
  <c r="I3944" i="1"/>
  <c r="I3938" i="1"/>
  <c r="I3932" i="1"/>
  <c r="I3926" i="1"/>
  <c r="I3920" i="1"/>
  <c r="I3914" i="1"/>
  <c r="I3908" i="1"/>
  <c r="I3902" i="1"/>
  <c r="I3896" i="1"/>
  <c r="I3890" i="1"/>
  <c r="I3884" i="1"/>
  <c r="I3878" i="1"/>
  <c r="I3872" i="1"/>
  <c r="I3866" i="1"/>
  <c r="I3860" i="1"/>
  <c r="I3854" i="1"/>
  <c r="I3848" i="1"/>
  <c r="I3842" i="1"/>
  <c r="I3836" i="1"/>
  <c r="I3830" i="1"/>
  <c r="I3824" i="1"/>
  <c r="I3818" i="1"/>
  <c r="I3812" i="1"/>
  <c r="I3806" i="1"/>
  <c r="I3800" i="1"/>
  <c r="I3794" i="1"/>
  <c r="I3788" i="1"/>
  <c r="I3782" i="1"/>
  <c r="I3776" i="1"/>
  <c r="I3770" i="1"/>
  <c r="I3764" i="1"/>
  <c r="I3758" i="1"/>
  <c r="I3752" i="1"/>
  <c r="I3746" i="1"/>
  <c r="I3740" i="1"/>
  <c r="I3734" i="1"/>
  <c r="I3728" i="1"/>
  <c r="I7064" i="1"/>
  <c r="I6327" i="1"/>
  <c r="I6282" i="1"/>
  <c r="I6223" i="1"/>
  <c r="I6181" i="1"/>
  <c r="I6122" i="1"/>
  <c r="I6066" i="1"/>
  <c r="I5861" i="1"/>
  <c r="I5835" i="1"/>
  <c r="I5807" i="1"/>
  <c r="I5781" i="1"/>
  <c r="I5755" i="1"/>
  <c r="I5733" i="1"/>
  <c r="I5671" i="1"/>
  <c r="I5647" i="1"/>
  <c r="I5636" i="1"/>
  <c r="I5624" i="1"/>
  <c r="I5613" i="1"/>
  <c r="I5602" i="1"/>
  <c r="I5547" i="1"/>
  <c r="I5537" i="1"/>
  <c r="I5527" i="1"/>
  <c r="I5506" i="1"/>
  <c r="I5496" i="1"/>
  <c r="I5486" i="1"/>
  <c r="I5475" i="1"/>
  <c r="I5465" i="1"/>
  <c r="I5456" i="1"/>
  <c r="I5448" i="1"/>
  <c r="I5440" i="1"/>
  <c r="I5432" i="1"/>
  <c r="I5424" i="1"/>
  <c r="I5416" i="1"/>
  <c r="I5394" i="1"/>
  <c r="I5387" i="1"/>
  <c r="I5380" i="1"/>
  <c r="I5358" i="1"/>
  <c r="I5351" i="1"/>
  <c r="I5344" i="1"/>
  <c r="I5322" i="1"/>
  <c r="I5315" i="1"/>
  <c r="I5308" i="1"/>
  <c r="I5286" i="1"/>
  <c r="I5279" i="1"/>
  <c r="I5272" i="1"/>
  <c r="I5250" i="1"/>
  <c r="I5243" i="1"/>
  <c r="I5236" i="1"/>
  <c r="I5214" i="1"/>
  <c r="I5207" i="1"/>
  <c r="I5200" i="1"/>
  <c r="I5186" i="1"/>
  <c r="I5173" i="1"/>
  <c r="I5160" i="1"/>
  <c r="I5154" i="1"/>
  <c r="I5148" i="1"/>
  <c r="I5142" i="1"/>
  <c r="I5136" i="1"/>
  <c r="I5130" i="1"/>
  <c r="I5124" i="1"/>
  <c r="I5118" i="1"/>
  <c r="I5112" i="1"/>
  <c r="I5106" i="1"/>
  <c r="I5100" i="1"/>
  <c r="I5094" i="1"/>
  <c r="I5088" i="1"/>
  <c r="I5082" i="1"/>
  <c r="I5076" i="1"/>
  <c r="I5070" i="1"/>
  <c r="I5064" i="1"/>
  <c r="I5058" i="1"/>
  <c r="I5052" i="1"/>
  <c r="I5046" i="1"/>
  <c r="I5040" i="1"/>
  <c r="I5034" i="1"/>
  <c r="I5028" i="1"/>
  <c r="I5022" i="1"/>
  <c r="I5016" i="1"/>
  <c r="I5010" i="1"/>
  <c r="I5004" i="1"/>
  <c r="I4998" i="1"/>
  <c r="I4992" i="1"/>
  <c r="I4986" i="1"/>
  <c r="I4980" i="1"/>
  <c r="I4974" i="1"/>
  <c r="I4968" i="1"/>
  <c r="I4962" i="1"/>
  <c r="I4956" i="1"/>
  <c r="I4950" i="1"/>
  <c r="I4944" i="1"/>
  <c r="I4938" i="1"/>
  <c r="I4932" i="1"/>
  <c r="I4926" i="1"/>
  <c r="I4920" i="1"/>
  <c r="I4914" i="1"/>
  <c r="I4908" i="1"/>
  <c r="I4902" i="1"/>
  <c r="I4896" i="1"/>
  <c r="I4890" i="1"/>
  <c r="I4884" i="1"/>
  <c r="I4878" i="1"/>
  <c r="I4872" i="1"/>
  <c r="I4866" i="1"/>
  <c r="I4860" i="1"/>
  <c r="I4854" i="1"/>
  <c r="I4848" i="1"/>
  <c r="I4842" i="1"/>
  <c r="I4836" i="1"/>
  <c r="I4830" i="1"/>
  <c r="I4824" i="1"/>
  <c r="I4818" i="1"/>
  <c r="I4812" i="1"/>
  <c r="I4806" i="1"/>
  <c r="I4800" i="1"/>
  <c r="I4794" i="1"/>
  <c r="I4788" i="1"/>
  <c r="I4782" i="1"/>
  <c r="I4776" i="1"/>
  <c r="I4770" i="1"/>
  <c r="I4764" i="1"/>
  <c r="I4758" i="1"/>
  <c r="I4752" i="1"/>
  <c r="I4746" i="1"/>
  <c r="I4740" i="1"/>
  <c r="I4734" i="1"/>
  <c r="I4728" i="1"/>
  <c r="I4722" i="1"/>
  <c r="I4716" i="1"/>
  <c r="I4710" i="1"/>
  <c r="I4704" i="1"/>
  <c r="I4698" i="1"/>
  <c r="I4692" i="1"/>
  <c r="I4686" i="1"/>
  <c r="I4680" i="1"/>
  <c r="I4674" i="1"/>
  <c r="I4668" i="1"/>
  <c r="I4662" i="1"/>
  <c r="I4656" i="1"/>
  <c r="I4650" i="1"/>
  <c r="I4644" i="1"/>
  <c r="I4638" i="1"/>
  <c r="I4632" i="1"/>
  <c r="I4626" i="1"/>
  <c r="I4620" i="1"/>
  <c r="I4614" i="1"/>
  <c r="I4608" i="1"/>
  <c r="I4602" i="1"/>
  <c r="I4596" i="1"/>
  <c r="I4590" i="1"/>
  <c r="I4584" i="1"/>
  <c r="I4578" i="1"/>
  <c r="I4572" i="1"/>
  <c r="I4566" i="1"/>
  <c r="I4560" i="1"/>
  <c r="I4554" i="1"/>
  <c r="I4548" i="1"/>
  <c r="I4542" i="1"/>
  <c r="I4536" i="1"/>
  <c r="I4530" i="1"/>
  <c r="I4524" i="1"/>
  <c r="I4518" i="1"/>
  <c r="I4512" i="1"/>
  <c r="I4506" i="1"/>
  <c r="I4489" i="1"/>
  <c r="I4483" i="1"/>
  <c r="I4477" i="1"/>
  <c r="I8342" i="1"/>
  <c r="I7015" i="1"/>
  <c r="I6724" i="1"/>
  <c r="I6604" i="1"/>
  <c r="I6446" i="1"/>
  <c r="I6326" i="1"/>
  <c r="I6281" i="1"/>
  <c r="I6169" i="1"/>
  <c r="I6110" i="1"/>
  <c r="I6054" i="1"/>
  <c r="I6018" i="1"/>
  <c r="I5888" i="1"/>
  <c r="I5635" i="1"/>
  <c r="I5612" i="1"/>
  <c r="I5601" i="1"/>
  <c r="I5590" i="1"/>
  <c r="I5557" i="1"/>
  <c r="I5536" i="1"/>
  <c r="I5526" i="1"/>
  <c r="I5516" i="1"/>
  <c r="I5505" i="1"/>
  <c r="I5495" i="1"/>
  <c r="I5485" i="1"/>
  <c r="I5464" i="1"/>
  <c r="I5447" i="1"/>
  <c r="I5439" i="1"/>
  <c r="I5423" i="1"/>
  <c r="I5415" i="1"/>
  <c r="I5408" i="1"/>
  <c r="I5401" i="1"/>
  <c r="I5379" i="1"/>
  <c r="I5372" i="1"/>
  <c r="I5365" i="1"/>
  <c r="I5343" i="1"/>
  <c r="I5336" i="1"/>
  <c r="I5329" i="1"/>
  <c r="I5307" i="1"/>
  <c r="I5300" i="1"/>
  <c r="I5293" i="1"/>
  <c r="I5271" i="1"/>
  <c r="I5264" i="1"/>
  <c r="I5257" i="1"/>
  <c r="I5235" i="1"/>
  <c r="I5228" i="1"/>
  <c r="I5221" i="1"/>
  <c r="I5199" i="1"/>
  <c r="I5192" i="1"/>
  <c r="I5179" i="1"/>
  <c r="I5166" i="1"/>
  <c r="I4500" i="1"/>
  <c r="I4471" i="1"/>
  <c r="I4465" i="1"/>
  <c r="I4459" i="1"/>
  <c r="I4453" i="1"/>
  <c r="I4447" i="1"/>
  <c r="I4441" i="1"/>
  <c r="I4435" i="1"/>
  <c r="I4429" i="1"/>
  <c r="I4423" i="1"/>
  <c r="I4417" i="1"/>
  <c r="I4411" i="1"/>
  <c r="I4405" i="1"/>
  <c r="I4399" i="1"/>
  <c r="I4393" i="1"/>
  <c r="I4387" i="1"/>
  <c r="I4381" i="1"/>
  <c r="I4375" i="1"/>
  <c r="I4369" i="1"/>
  <c r="I4363" i="1"/>
  <c r="I4357" i="1"/>
  <c r="I4351" i="1"/>
  <c r="I4345" i="1"/>
  <c r="I4339" i="1"/>
  <c r="I4333" i="1"/>
  <c r="I4327" i="1"/>
  <c r="I4321" i="1"/>
  <c r="I4315" i="1"/>
  <c r="I4309" i="1"/>
  <c r="I4303" i="1"/>
  <c r="I4297" i="1"/>
  <c r="I4291" i="1"/>
  <c r="I4285" i="1"/>
  <c r="I4279" i="1"/>
  <c r="I4273" i="1"/>
  <c r="I4267" i="1"/>
  <c r="I4261" i="1"/>
  <c r="I4255" i="1"/>
  <c r="I4249" i="1"/>
  <c r="I4243" i="1"/>
  <c r="I4237" i="1"/>
  <c r="I4231" i="1"/>
  <c r="I4225" i="1"/>
  <c r="I4219" i="1"/>
  <c r="I4213" i="1"/>
  <c r="I4207" i="1"/>
  <c r="I4201" i="1"/>
  <c r="I4195" i="1"/>
  <c r="I4189" i="1"/>
  <c r="I4183" i="1"/>
  <c r="I4177" i="1"/>
  <c r="I4171" i="1"/>
  <c r="I4165" i="1"/>
  <c r="I4159" i="1"/>
  <c r="I4153" i="1"/>
  <c r="I4147" i="1"/>
  <c r="I4141" i="1"/>
  <c r="I4135" i="1"/>
  <c r="I4129" i="1"/>
  <c r="I4123" i="1"/>
  <c r="I4117" i="1"/>
  <c r="I4111" i="1"/>
  <c r="I4105" i="1"/>
  <c r="I4099" i="1"/>
  <c r="I4093" i="1"/>
  <c r="I4087" i="1"/>
  <c r="I4081" i="1"/>
  <c r="I4075" i="1"/>
  <c r="I4069" i="1"/>
  <c r="I4063" i="1"/>
  <c r="I4057" i="1"/>
  <c r="I4051" i="1"/>
  <c r="I4045" i="1"/>
  <c r="I4039" i="1"/>
  <c r="I4033" i="1"/>
  <c r="I4027" i="1"/>
  <c r="I4021" i="1"/>
  <c r="I4015" i="1"/>
  <c r="I4009" i="1"/>
  <c r="I4003" i="1"/>
  <c r="I3997" i="1"/>
  <c r="I3991" i="1"/>
  <c r="I3985" i="1"/>
  <c r="I3979" i="1"/>
  <c r="I3973" i="1"/>
  <c r="I3967" i="1"/>
  <c r="I3961" i="1"/>
  <c r="I3955" i="1"/>
  <c r="I3949" i="1"/>
  <c r="I3943" i="1"/>
  <c r="I3937" i="1"/>
  <c r="I3931" i="1"/>
  <c r="I3925" i="1"/>
  <c r="I3919" i="1"/>
  <c r="I3913" i="1"/>
  <c r="I3907" i="1"/>
  <c r="I3901" i="1"/>
  <c r="I3895" i="1"/>
  <c r="I3889" i="1"/>
  <c r="I3883" i="1"/>
  <c r="I3877" i="1"/>
  <c r="I3871" i="1"/>
  <c r="I7307" i="1"/>
  <c r="I6838" i="1"/>
  <c r="I6222" i="1"/>
  <c r="I6168" i="1"/>
  <c r="I5948" i="1"/>
  <c r="I5711" i="1"/>
  <c r="I5697" i="1"/>
  <c r="I5683" i="1"/>
  <c r="I5669" i="1"/>
  <c r="I5656" i="1"/>
  <c r="I5623" i="1"/>
  <c r="I5611" i="1"/>
  <c r="I5600" i="1"/>
  <c r="I5589" i="1"/>
  <c r="I5578" i="1"/>
  <c r="I5556" i="1"/>
  <c r="I5546" i="1"/>
  <c r="I5535" i="1"/>
  <c r="I5525" i="1"/>
  <c r="I5515" i="1"/>
  <c r="I5494" i="1"/>
  <c r="I5484" i="1"/>
  <c r="I5474" i="1"/>
  <c r="I5463" i="1"/>
  <c r="I5455" i="1"/>
  <c r="I5431" i="1"/>
  <c r="I5400" i="1"/>
  <c r="I5393" i="1"/>
  <c r="I5386" i="1"/>
  <c r="I5364" i="1"/>
  <c r="I5357" i="1"/>
  <c r="I5350" i="1"/>
  <c r="I8206" i="1"/>
  <c r="I7300" i="1"/>
  <c r="I6694" i="1"/>
  <c r="I6603" i="1"/>
  <c r="I6433" i="1"/>
  <c r="I6309" i="1"/>
  <c r="I6109" i="1"/>
  <c r="I5983" i="1"/>
  <c r="I5947" i="1"/>
  <c r="I5913" i="1"/>
  <c r="I5879" i="1"/>
  <c r="I5610" i="1"/>
  <c r="I5599" i="1"/>
  <c r="I5588" i="1"/>
  <c r="I5555" i="1"/>
  <c r="I5545" i="1"/>
  <c r="I5524" i="1"/>
  <c r="I5514" i="1"/>
  <c r="I5504" i="1"/>
  <c r="I5493" i="1"/>
  <c r="I5483" i="1"/>
  <c r="I5473" i="1"/>
  <c r="I5454" i="1"/>
  <c r="I5446" i="1"/>
  <c r="I5438" i="1"/>
  <c r="I5430" i="1"/>
  <c r="I5422" i="1"/>
  <c r="I5414" i="1"/>
  <c r="I5407" i="1"/>
  <c r="I5385" i="1"/>
  <c r="I5378" i="1"/>
  <c r="I5371" i="1"/>
  <c r="I5349" i="1"/>
  <c r="I5342" i="1"/>
  <c r="I5335" i="1"/>
  <c r="I5313" i="1"/>
  <c r="I5306" i="1"/>
  <c r="I5299" i="1"/>
  <c r="I5277" i="1"/>
  <c r="I5270" i="1"/>
  <c r="I5263" i="1"/>
  <c r="I5241" i="1"/>
  <c r="I5234" i="1"/>
  <c r="I5227" i="1"/>
  <c r="I5205" i="1"/>
  <c r="I5198" i="1"/>
  <c r="I5191" i="1"/>
  <c r="I5178" i="1"/>
  <c r="I5165" i="1"/>
  <c r="I4499" i="1"/>
  <c r="I4470" i="1"/>
  <c r="I4464" i="1"/>
  <c r="I4458" i="1"/>
  <c r="I4452" i="1"/>
  <c r="I4446" i="1"/>
  <c r="I4440" i="1"/>
  <c r="I4434" i="1"/>
  <c r="I4428" i="1"/>
  <c r="I4422" i="1"/>
  <c r="I4416" i="1"/>
  <c r="I4410" i="1"/>
  <c r="I4404" i="1"/>
  <c r="I4398" i="1"/>
  <c r="I4392" i="1"/>
  <c r="I4386" i="1"/>
  <c r="I4380" i="1"/>
  <c r="I4374" i="1"/>
  <c r="I4368" i="1"/>
  <c r="I4362" i="1"/>
  <c r="I4356" i="1"/>
  <c r="I4350" i="1"/>
  <c r="I4344" i="1"/>
  <c r="I4338" i="1"/>
  <c r="I4332" i="1"/>
  <c r="I4326" i="1"/>
  <c r="I4320" i="1"/>
  <c r="I4314" i="1"/>
  <c r="I4308" i="1"/>
  <c r="I4302" i="1"/>
  <c r="I4296" i="1"/>
  <c r="I4290" i="1"/>
  <c r="I4284" i="1"/>
  <c r="I4278" i="1"/>
  <c r="I4272" i="1"/>
  <c r="I4266" i="1"/>
  <c r="I4260" i="1"/>
  <c r="I4254" i="1"/>
  <c r="I4248" i="1"/>
  <c r="I4242" i="1"/>
  <c r="I4236" i="1"/>
  <c r="I4230" i="1"/>
  <c r="I4224" i="1"/>
  <c r="I4218" i="1"/>
  <c r="I4212" i="1"/>
  <c r="I4206" i="1"/>
  <c r="I4200" i="1"/>
  <c r="I4194" i="1"/>
  <c r="I4188" i="1"/>
  <c r="I4182" i="1"/>
  <c r="I4176" i="1"/>
  <c r="I4170" i="1"/>
  <c r="I4164" i="1"/>
  <c r="I4158" i="1"/>
  <c r="I4152" i="1"/>
  <c r="I4146" i="1"/>
  <c r="I4140" i="1"/>
  <c r="I4134" i="1"/>
  <c r="I4128" i="1"/>
  <c r="I4122" i="1"/>
  <c r="I4116" i="1"/>
  <c r="I4110" i="1"/>
  <c r="I4104" i="1"/>
  <c r="I4098" i="1"/>
  <c r="I4092" i="1"/>
  <c r="I4086" i="1"/>
  <c r="I4080" i="1"/>
  <c r="I4074" i="1"/>
  <c r="I4068" i="1"/>
  <c r="I4062" i="1"/>
  <c r="I4056" i="1"/>
  <c r="I4050" i="1"/>
  <c r="I4044" i="1"/>
  <c r="I4038" i="1"/>
  <c r="I4032" i="1"/>
  <c r="I4026" i="1"/>
  <c r="I4020" i="1"/>
  <c r="I4014" i="1"/>
  <c r="I4008" i="1"/>
  <c r="I4002" i="1"/>
  <c r="I3996" i="1"/>
  <c r="I3990" i="1"/>
  <c r="I3984" i="1"/>
  <c r="I3978" i="1"/>
  <c r="I3972" i="1"/>
  <c r="I3966" i="1"/>
  <c r="I3960" i="1"/>
  <c r="I3954" i="1"/>
  <c r="I3948" i="1"/>
  <c r="I3942" i="1"/>
  <c r="I3936" i="1"/>
  <c r="I3930" i="1"/>
  <c r="I3924" i="1"/>
  <c r="I3918" i="1"/>
  <c r="I3912" i="1"/>
  <c r="I3906" i="1"/>
  <c r="I3900" i="1"/>
  <c r="I3894" i="1"/>
  <c r="I3888" i="1"/>
  <c r="I3882" i="1"/>
  <c r="I3876" i="1"/>
  <c r="I3870" i="1"/>
  <c r="I3864" i="1"/>
  <c r="I3858" i="1"/>
  <c r="I3852" i="1"/>
  <c r="I3846" i="1"/>
  <c r="I3840" i="1"/>
  <c r="I3834" i="1"/>
  <c r="I3828" i="1"/>
  <c r="I3822" i="1"/>
  <c r="I3816" i="1"/>
  <c r="I7869" i="1"/>
  <c r="I7229" i="1"/>
  <c r="I6950" i="1"/>
  <c r="I6814" i="1"/>
  <c r="I6511" i="1"/>
  <c r="I6429" i="1"/>
  <c r="I6308" i="1"/>
  <c r="I6265" i="1"/>
  <c r="I6097" i="1"/>
  <c r="I5853" i="1"/>
  <c r="I5825" i="1"/>
  <c r="I5799" i="1"/>
  <c r="I5771" i="1"/>
  <c r="I5747" i="1"/>
  <c r="I5726" i="1"/>
  <c r="I5643" i="1"/>
  <c r="I5587" i="1"/>
  <c r="I5565" i="1"/>
  <c r="I5554" i="1"/>
  <c r="I5544" i="1"/>
  <c r="I5534" i="1"/>
  <c r="I5523" i="1"/>
  <c r="I5513" i="1"/>
  <c r="I5503" i="1"/>
  <c r="I5482" i="1"/>
  <c r="I5472" i="1"/>
  <c r="I5462" i="1"/>
  <c r="I5453" i="1"/>
  <c r="I5445" i="1"/>
  <c r="I5429" i="1"/>
  <c r="I5421" i="1"/>
  <c r="I5406" i="1"/>
  <c r="I5399" i="1"/>
  <c r="I5392" i="1"/>
  <c r="I5370" i="1"/>
  <c r="I5363" i="1"/>
  <c r="I5356" i="1"/>
  <c r="I5334" i="1"/>
  <c r="I5327" i="1"/>
  <c r="I5320" i="1"/>
  <c r="I5298" i="1"/>
  <c r="I5291" i="1"/>
  <c r="I5284" i="1"/>
  <c r="I5262" i="1"/>
  <c r="I5255" i="1"/>
  <c r="I5248" i="1"/>
  <c r="I5226" i="1"/>
  <c r="I5219" i="1"/>
  <c r="I5212" i="1"/>
  <c r="I5184" i="1"/>
  <c r="I5171" i="1"/>
  <c r="I5158" i="1"/>
  <c r="I5152" i="1"/>
  <c r="I5146" i="1"/>
  <c r="I5140" i="1"/>
  <c r="I5134" i="1"/>
  <c r="I5128" i="1"/>
  <c r="I5122" i="1"/>
  <c r="I5116" i="1"/>
  <c r="I5110" i="1"/>
  <c r="I5104" i="1"/>
  <c r="I5098" i="1"/>
  <c r="I5092" i="1"/>
  <c r="I5086" i="1"/>
  <c r="I5080" i="1"/>
  <c r="I5074" i="1"/>
  <c r="I5068" i="1"/>
  <c r="I5062" i="1"/>
  <c r="I5056" i="1"/>
  <c r="I5050" i="1"/>
  <c r="I5044" i="1"/>
  <c r="I5038" i="1"/>
  <c r="I5032" i="1"/>
  <c r="I5026" i="1"/>
  <c r="I5020" i="1"/>
  <c r="I5014" i="1"/>
  <c r="I5008" i="1"/>
  <c r="I5002" i="1"/>
  <c r="I4996" i="1"/>
  <c r="I4990" i="1"/>
  <c r="I4984" i="1"/>
  <c r="I4978" i="1"/>
  <c r="I4972" i="1"/>
  <c r="I4966" i="1"/>
  <c r="I4960" i="1"/>
  <c r="I4954" i="1"/>
  <c r="I4948" i="1"/>
  <c r="I4942" i="1"/>
  <c r="I4936" i="1"/>
  <c r="I4930" i="1"/>
  <c r="I4924" i="1"/>
  <c r="I4918" i="1"/>
  <c r="I4912" i="1"/>
  <c r="I4906" i="1"/>
  <c r="I4900" i="1"/>
  <c r="I4894" i="1"/>
  <c r="I4888" i="1"/>
  <c r="I4882" i="1"/>
  <c r="I4876" i="1"/>
  <c r="I4870" i="1"/>
  <c r="I4864" i="1"/>
  <c r="I4858" i="1"/>
  <c r="I4852" i="1"/>
  <c r="I4846" i="1"/>
  <c r="I4840" i="1"/>
  <c r="I4834" i="1"/>
  <c r="I4828" i="1"/>
  <c r="I4822" i="1"/>
  <c r="I4816" i="1"/>
  <c r="I4810" i="1"/>
  <c r="I4804" i="1"/>
  <c r="I4798" i="1"/>
  <c r="I4792" i="1"/>
  <c r="I4786" i="1"/>
  <c r="I4780" i="1"/>
  <c r="I4774" i="1"/>
  <c r="I4768" i="1"/>
  <c r="I4762" i="1"/>
  <c r="I4756" i="1"/>
  <c r="I4750" i="1"/>
  <c r="I4744" i="1"/>
  <c r="I4738" i="1"/>
  <c r="I4732" i="1"/>
  <c r="I4726" i="1"/>
  <c r="I4720" i="1"/>
  <c r="I4714" i="1"/>
  <c r="I4708" i="1"/>
  <c r="I4702" i="1"/>
  <c r="I4696" i="1"/>
  <c r="I4690" i="1"/>
  <c r="I4684" i="1"/>
  <c r="I4678" i="1"/>
  <c r="I4672" i="1"/>
  <c r="I4666" i="1"/>
  <c r="I4660" i="1"/>
  <c r="I4654" i="1"/>
  <c r="I4648" i="1"/>
  <c r="I4642" i="1"/>
  <c r="I4636" i="1"/>
  <c r="I4630" i="1"/>
  <c r="I4624" i="1"/>
  <c r="I4618" i="1"/>
  <c r="I4612" i="1"/>
  <c r="I4606" i="1"/>
  <c r="I4600" i="1"/>
  <c r="I4594" i="1"/>
  <c r="I4588" i="1"/>
  <c r="I4582" i="1"/>
  <c r="I4576" i="1"/>
  <c r="I4570" i="1"/>
  <c r="I4564" i="1"/>
  <c r="I4558" i="1"/>
  <c r="I4552" i="1"/>
  <c r="I4546" i="1"/>
  <c r="I4540" i="1"/>
  <c r="I4534" i="1"/>
  <c r="I4528" i="1"/>
  <c r="I4522" i="1"/>
  <c r="I4516" i="1"/>
  <c r="I4510" i="1"/>
  <c r="I4493" i="1"/>
  <c r="I4487" i="1"/>
  <c r="I4481" i="1"/>
  <c r="I4475" i="1"/>
  <c r="I6152" i="1"/>
  <c r="I6096" i="1"/>
  <c r="I6042" i="1"/>
  <c r="I6006" i="1"/>
  <c r="I5877" i="1"/>
  <c r="I5597" i="1"/>
  <c r="I5553" i="1"/>
  <c r="I5543" i="1"/>
  <c r="I5533" i="1"/>
  <c r="I5512" i="1"/>
  <c r="I5502" i="1"/>
  <c r="I5492" i="1"/>
  <c r="I5481" i="1"/>
  <c r="I5471" i="1"/>
  <c r="I5461" i="1"/>
  <c r="I5437" i="1"/>
  <c r="I5413" i="1"/>
  <c r="I5391" i="1"/>
  <c r="I5384" i="1"/>
  <c r="I5377" i="1"/>
  <c r="I5355" i="1"/>
  <c r="I5348" i="1"/>
  <c r="I5341" i="1"/>
  <c r="I5319" i="1"/>
  <c r="I5312" i="1"/>
  <c r="I5305" i="1"/>
  <c r="I5283" i="1"/>
  <c r="I5276" i="1"/>
  <c r="I5269" i="1"/>
  <c r="I5247" i="1"/>
  <c r="I5240" i="1"/>
  <c r="I5233" i="1"/>
  <c r="I5211" i="1"/>
  <c r="I5204" i="1"/>
  <c r="I5197" i="1"/>
  <c r="I5190" i="1"/>
  <c r="I5177" i="1"/>
  <c r="I5164" i="1"/>
  <c r="I4498" i="1"/>
  <c r="I4469" i="1"/>
  <c r="I4463" i="1"/>
  <c r="I4457" i="1"/>
  <c r="I4451" i="1"/>
  <c r="I4445" i="1"/>
  <c r="I4439" i="1"/>
  <c r="I4433" i="1"/>
  <c r="I4427" i="1"/>
  <c r="I4421" i="1"/>
  <c r="I4415" i="1"/>
  <c r="I4409" i="1"/>
  <c r="I4403" i="1"/>
  <c r="I4397" i="1"/>
  <c r="I4391" i="1"/>
  <c r="I4385" i="1"/>
  <c r="I4379" i="1"/>
  <c r="I4373" i="1"/>
  <c r="I4367" i="1"/>
  <c r="I4361" i="1"/>
  <c r="I4355" i="1"/>
  <c r="I4349" i="1"/>
  <c r="I4343" i="1"/>
  <c r="I4337" i="1"/>
  <c r="I4331" i="1"/>
  <c r="I4325" i="1"/>
  <c r="I4319" i="1"/>
  <c r="I4313" i="1"/>
  <c r="I4307" i="1"/>
  <c r="I4301" i="1"/>
  <c r="I4295" i="1"/>
  <c r="I4289" i="1"/>
  <c r="I4283" i="1"/>
  <c r="I4277" i="1"/>
  <c r="I4271" i="1"/>
  <c r="I4265" i="1"/>
  <c r="I4259" i="1"/>
  <c r="I4253" i="1"/>
  <c r="I4247" i="1"/>
  <c r="I4241" i="1"/>
  <c r="I4235" i="1"/>
  <c r="I4229" i="1"/>
  <c r="I4223" i="1"/>
  <c r="I4217" i="1"/>
  <c r="I4211" i="1"/>
  <c r="I4205" i="1"/>
  <c r="I4199" i="1"/>
  <c r="I4193" i="1"/>
  <c r="I4187" i="1"/>
  <c r="I4181" i="1"/>
  <c r="I4175" i="1"/>
  <c r="I4169" i="1"/>
  <c r="I4163" i="1"/>
  <c r="I4157" i="1"/>
  <c r="I4151" i="1"/>
  <c r="I4145" i="1"/>
  <c r="I4139" i="1"/>
  <c r="I4133" i="1"/>
  <c r="I4127" i="1"/>
  <c r="I4121" i="1"/>
  <c r="I4115" i="1"/>
  <c r="I4109" i="1"/>
  <c r="I4103" i="1"/>
  <c r="I4097" i="1"/>
  <c r="I4091" i="1"/>
  <c r="I4085" i="1"/>
  <c r="I4079" i="1"/>
  <c r="I4073" i="1"/>
  <c r="I4067" i="1"/>
  <c r="I4061" i="1"/>
  <c r="I4055" i="1"/>
  <c r="I4049" i="1"/>
  <c r="I4043" i="1"/>
  <c r="I4037" i="1"/>
  <c r="I4031" i="1"/>
  <c r="I4025" i="1"/>
  <c r="I4019" i="1"/>
  <c r="I4013" i="1"/>
  <c r="I4007" i="1"/>
  <c r="I4001" i="1"/>
  <c r="I3995" i="1"/>
  <c r="I3989" i="1"/>
  <c r="I3983" i="1"/>
  <c r="I3977" i="1"/>
  <c r="I3971" i="1"/>
  <c r="I3965" i="1"/>
  <c r="I3959" i="1"/>
  <c r="I3953" i="1"/>
  <c r="I3947" i="1"/>
  <c r="I3941" i="1"/>
  <c r="I3935" i="1"/>
  <c r="I3929" i="1"/>
  <c r="I3923" i="1"/>
  <c r="I3917" i="1"/>
  <c r="I3911" i="1"/>
  <c r="I3905" i="1"/>
  <c r="I3899" i="1"/>
  <c r="I3893" i="1"/>
  <c r="I3887" i="1"/>
  <c r="I3881" i="1"/>
  <c r="I3875" i="1"/>
  <c r="I3869" i="1"/>
  <c r="I3863" i="1"/>
  <c r="I3857" i="1"/>
  <c r="I3851" i="1"/>
  <c r="I3845" i="1"/>
  <c r="I3839" i="1"/>
  <c r="I3833" i="1"/>
  <c r="I3827" i="1"/>
  <c r="I3821" i="1"/>
  <c r="I3815" i="1"/>
  <c r="I3809" i="1"/>
  <c r="I3803" i="1"/>
  <c r="I3797" i="1"/>
  <c r="I3791" i="1"/>
  <c r="I3785" i="1"/>
  <c r="I3779" i="1"/>
  <c r="I3773" i="1"/>
  <c r="I3767" i="1"/>
  <c r="I3761" i="1"/>
  <c r="I3755" i="1"/>
  <c r="I3749" i="1"/>
  <c r="I3743" i="1"/>
  <c r="I3737" i="1"/>
  <c r="I3731" i="1"/>
  <c r="I3725" i="1"/>
  <c r="I6786" i="1"/>
  <c r="I6490" i="1"/>
  <c r="I6291" i="1"/>
  <c r="I6210" i="1"/>
  <c r="I5972" i="1"/>
  <c r="I5936" i="1"/>
  <c r="I5873" i="1"/>
  <c r="I5664" i="1"/>
  <c r="I5652" i="1"/>
  <c r="I5630" i="1"/>
  <c r="I5574" i="1"/>
  <c r="I5542" i="1"/>
  <c r="I5532" i="1"/>
  <c r="I5522" i="1"/>
  <c r="I5511" i="1"/>
  <c r="I5501" i="1"/>
  <c r="I5491" i="1"/>
  <c r="I5470" i="1"/>
  <c r="I5460" i="1"/>
  <c r="I5452" i="1"/>
  <c r="I5444" i="1"/>
  <c r="I5436" i="1"/>
  <c r="I5428" i="1"/>
  <c r="I5420" i="1"/>
  <c r="I5412" i="1"/>
  <c r="I5405" i="1"/>
  <c r="I5398" i="1"/>
  <c r="I5376" i="1"/>
  <c r="I5369" i="1"/>
  <c r="I5362" i="1"/>
  <c r="I5340" i="1"/>
  <c r="I5333" i="1"/>
  <c r="I5326" i="1"/>
  <c r="I5304" i="1"/>
  <c r="I5297" i="1"/>
  <c r="I5290" i="1"/>
  <c r="I5268" i="1"/>
  <c r="I5261" i="1"/>
  <c r="I5254" i="1"/>
  <c r="I5232" i="1"/>
  <c r="I5225" i="1"/>
  <c r="I5218" i="1"/>
  <c r="I5196" i="1"/>
  <c r="I5183" i="1"/>
  <c r="I5170" i="1"/>
  <c r="I5163" i="1"/>
  <c r="I5157" i="1"/>
  <c r="I5151" i="1"/>
  <c r="I5145" i="1"/>
  <c r="I5139" i="1"/>
  <c r="I5133" i="1"/>
  <c r="I5127" i="1"/>
  <c r="I5121" i="1"/>
  <c r="I5115" i="1"/>
  <c r="I5109" i="1"/>
  <c r="I5103" i="1"/>
  <c r="I5097" i="1"/>
  <c r="I5091" i="1"/>
  <c r="I5085" i="1"/>
  <c r="I5079" i="1"/>
  <c r="I5073" i="1"/>
  <c r="I5067" i="1"/>
  <c r="I5061" i="1"/>
  <c r="I5055" i="1"/>
  <c r="I5049" i="1"/>
  <c r="I5043" i="1"/>
  <c r="I5037" i="1"/>
  <c r="I5031" i="1"/>
  <c r="I5025" i="1"/>
  <c r="I5019" i="1"/>
  <c r="I5013" i="1"/>
  <c r="I5007" i="1"/>
  <c r="I5001" i="1"/>
  <c r="I4995" i="1"/>
  <c r="I4989" i="1"/>
  <c r="I4983" i="1"/>
  <c r="I4977" i="1"/>
  <c r="I4971" i="1"/>
  <c r="I4965" i="1"/>
  <c r="I4959" i="1"/>
  <c r="I4953" i="1"/>
  <c r="I4947" i="1"/>
  <c r="I4941" i="1"/>
  <c r="I4935" i="1"/>
  <c r="I4929" i="1"/>
  <c r="I4923" i="1"/>
  <c r="I4917" i="1"/>
  <c r="I4911" i="1"/>
  <c r="I4905" i="1"/>
  <c r="I4899" i="1"/>
  <c r="I4893" i="1"/>
  <c r="I4887" i="1"/>
  <c r="I4881" i="1"/>
  <c r="I4875" i="1"/>
  <c r="I4869" i="1"/>
  <c r="I4863" i="1"/>
  <c r="I4857" i="1"/>
  <c r="I4851" i="1"/>
  <c r="I4845" i="1"/>
  <c r="I4839" i="1"/>
  <c r="I4833" i="1"/>
  <c r="I4827" i="1"/>
  <c r="I4821" i="1"/>
  <c r="I4815" i="1"/>
  <c r="I4809" i="1"/>
  <c r="I4803" i="1"/>
  <c r="I4797" i="1"/>
  <c r="I4791" i="1"/>
  <c r="I4785" i="1"/>
  <c r="I4779" i="1"/>
  <c r="I4773" i="1"/>
  <c r="I4767" i="1"/>
  <c r="I4761" i="1"/>
  <c r="I4755" i="1"/>
  <c r="I4749" i="1"/>
  <c r="I4743" i="1"/>
  <c r="I4737" i="1"/>
  <c r="I4731" i="1"/>
  <c r="I4725" i="1"/>
  <c r="I4719" i="1"/>
  <c r="I4713" i="1"/>
  <c r="I4707" i="1"/>
  <c r="I4701" i="1"/>
  <c r="I4695" i="1"/>
  <c r="I4689" i="1"/>
  <c r="I4683" i="1"/>
  <c r="I4677" i="1"/>
  <c r="I4671" i="1"/>
  <c r="I4665" i="1"/>
  <c r="I4659" i="1"/>
  <c r="I4653" i="1"/>
  <c r="I4647" i="1"/>
  <c r="I4641" i="1"/>
  <c r="I4635" i="1"/>
  <c r="I4629" i="1"/>
  <c r="I4623" i="1"/>
  <c r="I4617" i="1"/>
  <c r="I4611" i="1"/>
  <c r="I4605" i="1"/>
  <c r="I4599" i="1"/>
  <c r="I4593" i="1"/>
  <c r="I4587" i="1"/>
  <c r="I4581" i="1"/>
  <c r="I4575" i="1"/>
  <c r="I4569" i="1"/>
  <c r="I4563" i="1"/>
  <c r="I4557" i="1"/>
  <c r="I4551" i="1"/>
  <c r="I4545" i="1"/>
  <c r="I4539" i="1"/>
  <c r="I4533" i="1"/>
  <c r="I4527" i="1"/>
  <c r="I4521" i="1"/>
  <c r="I4515" i="1"/>
  <c r="I4509" i="1"/>
  <c r="I4492" i="1"/>
  <c r="I4486" i="1"/>
  <c r="I4480" i="1"/>
  <c r="I6785" i="1"/>
  <c r="I6489" i="1"/>
  <c r="I6290" i="1"/>
  <c r="I6252" i="1"/>
  <c r="I6198" i="1"/>
  <c r="I5971" i="1"/>
  <c r="I5935" i="1"/>
  <c r="I5901" i="1"/>
  <c r="I5676" i="1"/>
  <c r="I5663" i="1"/>
  <c r="I5651" i="1"/>
  <c r="I5640" i="1"/>
  <c r="I5584" i="1"/>
  <c r="I5573" i="1"/>
  <c r="I5552" i="1"/>
  <c r="I5541" i="1"/>
  <c r="I5531" i="1"/>
  <c r="I5521" i="1"/>
  <c r="I5500" i="1"/>
  <c r="I5490" i="1"/>
  <c r="I5480" i="1"/>
  <c r="I5469" i="1"/>
  <c r="I5459" i="1"/>
  <c r="I5451" i="1"/>
  <c r="I5435" i="1"/>
  <c r="I5427" i="1"/>
  <c r="I5397" i="1"/>
  <c r="I5390" i="1"/>
  <c r="I5383" i="1"/>
  <c r="I5361" i="1"/>
  <c r="I5354" i="1"/>
  <c r="I5347" i="1"/>
  <c r="I5325" i="1"/>
  <c r="I5318" i="1"/>
  <c r="I5311" i="1"/>
  <c r="I5289" i="1"/>
  <c r="I5282" i="1"/>
  <c r="I5275" i="1"/>
  <c r="I5253" i="1"/>
  <c r="I5246" i="1"/>
  <c r="I5239" i="1"/>
  <c r="I5217" i="1"/>
  <c r="I5210" i="1"/>
  <c r="I5203" i="1"/>
  <c r="I5189" i="1"/>
  <c r="I5176" i="1"/>
  <c r="I5169" i="1"/>
  <c r="I4503" i="1"/>
  <c r="I4497" i="1"/>
  <c r="I4474" i="1"/>
  <c r="I4468" i="1"/>
  <c r="I4462" i="1"/>
  <c r="I4456" i="1"/>
  <c r="I4450" i="1"/>
  <c r="I4444" i="1"/>
  <c r="I4438" i="1"/>
  <c r="I4432" i="1"/>
  <c r="I4426" i="1"/>
  <c r="I4420" i="1"/>
  <c r="I4414" i="1"/>
  <c r="I4408" i="1"/>
  <c r="I4402" i="1"/>
  <c r="I4396" i="1"/>
  <c r="I4390" i="1"/>
  <c r="I4384" i="1"/>
  <c r="I4378" i="1"/>
  <c r="I4372" i="1"/>
  <c r="I4366" i="1"/>
  <c r="I4360" i="1"/>
  <c r="I4354" i="1"/>
  <c r="I4348" i="1"/>
  <c r="I4342" i="1"/>
  <c r="I4336" i="1"/>
  <c r="I4330" i="1"/>
  <c r="I4324" i="1"/>
  <c r="I4318" i="1"/>
  <c r="I4312" i="1"/>
  <c r="I4306" i="1"/>
  <c r="I4300" i="1"/>
  <c r="I4294" i="1"/>
  <c r="I4288" i="1"/>
  <c r="I4282" i="1"/>
  <c r="I4276" i="1"/>
  <c r="I4270" i="1"/>
  <c r="I4264" i="1"/>
  <c r="I4258" i="1"/>
  <c r="I4252" i="1"/>
  <c r="I4246" i="1"/>
  <c r="I4240" i="1"/>
  <c r="I4234" i="1"/>
  <c r="I4228" i="1"/>
  <c r="I4222" i="1"/>
  <c r="I4216" i="1"/>
  <c r="I4210" i="1"/>
  <c r="I4204" i="1"/>
  <c r="I4198" i="1"/>
  <c r="I4192" i="1"/>
  <c r="I4186" i="1"/>
  <c r="I4180" i="1"/>
  <c r="I4174" i="1"/>
  <c r="I4168" i="1"/>
  <c r="I4162" i="1"/>
  <c r="I4156" i="1"/>
  <c r="I4150" i="1"/>
  <c r="I4144" i="1"/>
  <c r="I4138" i="1"/>
  <c r="I4132" i="1"/>
  <c r="I4126" i="1"/>
  <c r="I4120" i="1"/>
  <c r="I4114" i="1"/>
  <c r="I4108" i="1"/>
  <c r="I4102" i="1"/>
  <c r="I4096" i="1"/>
  <c r="I4090" i="1"/>
  <c r="I4084" i="1"/>
  <c r="I4078" i="1"/>
  <c r="I4072" i="1"/>
  <c r="I4066" i="1"/>
  <c r="I4060" i="1"/>
  <c r="I4054" i="1"/>
  <c r="I4048" i="1"/>
  <c r="I4042" i="1"/>
  <c r="I4036" i="1"/>
  <c r="I4030" i="1"/>
  <c r="I4024" i="1"/>
  <c r="I4018" i="1"/>
  <c r="I4012" i="1"/>
  <c r="I4006" i="1"/>
  <c r="I4000" i="1"/>
  <c r="I3994" i="1"/>
  <c r="I3988" i="1"/>
  <c r="I3982" i="1"/>
  <c r="I3976" i="1"/>
  <c r="I3970" i="1"/>
  <c r="I3964" i="1"/>
  <c r="I3958" i="1"/>
  <c r="I3952" i="1"/>
  <c r="I3946" i="1"/>
  <c r="I3940" i="1"/>
  <c r="I3934" i="1"/>
  <c r="I3928" i="1"/>
  <c r="I3922" i="1"/>
  <c r="I3916" i="1"/>
  <c r="I3910" i="1"/>
  <c r="I3904" i="1"/>
  <c r="I3898" i="1"/>
  <c r="I3892" i="1"/>
  <c r="I3886" i="1"/>
  <c r="I3880" i="1"/>
  <c r="I3874" i="1"/>
  <c r="I3868" i="1"/>
  <c r="I3862" i="1"/>
  <c r="I3856" i="1"/>
  <c r="I3850" i="1"/>
  <c r="I3844" i="1"/>
  <c r="I3838" i="1"/>
  <c r="I3832" i="1"/>
  <c r="I3826" i="1"/>
  <c r="I3820" i="1"/>
  <c r="I3814" i="1"/>
  <c r="I3808" i="1"/>
  <c r="I3802" i="1"/>
  <c r="I3796" i="1"/>
  <c r="I3790" i="1"/>
  <c r="I3784" i="1"/>
  <c r="I3778" i="1"/>
  <c r="I3772" i="1"/>
  <c r="I3766" i="1"/>
  <c r="I3760" i="1"/>
  <c r="I3754" i="1"/>
  <c r="I3748" i="1"/>
  <c r="I3742" i="1"/>
  <c r="I3736" i="1"/>
  <c r="I3730" i="1"/>
  <c r="I3724" i="1"/>
  <c r="I3718" i="1"/>
  <c r="I3712" i="1"/>
  <c r="I3706" i="1"/>
  <c r="I3700" i="1"/>
  <c r="I3694" i="1"/>
  <c r="I3688" i="1"/>
  <c r="I7549" i="1"/>
  <c r="I7129" i="1"/>
  <c r="I6879" i="1"/>
  <c r="I6755" i="1"/>
  <c r="I6664" i="1"/>
  <c r="I6554" i="1"/>
  <c r="I6239" i="1"/>
  <c r="I6194" i="1"/>
  <c r="I6138" i="1"/>
  <c r="I6030" i="1"/>
  <c r="I5994" i="1"/>
  <c r="I5762" i="1"/>
  <c r="I5675" i="1"/>
  <c r="I5662" i="1"/>
  <c r="I5638" i="1"/>
  <c r="I5627" i="1"/>
  <c r="I5616" i="1"/>
  <c r="I5604" i="1"/>
  <c r="I5550" i="1"/>
  <c r="I5540" i="1"/>
  <c r="I5529" i="1"/>
  <c r="I5519" i="1"/>
  <c r="I5509" i="1"/>
  <c r="I5488" i="1"/>
  <c r="I5478" i="1"/>
  <c r="I5468" i="1"/>
  <c r="I5458" i="1"/>
  <c r="I5450" i="1"/>
  <c r="I5442" i="1"/>
  <c r="I5434" i="1"/>
  <c r="I5426" i="1"/>
  <c r="I5418" i="1"/>
  <c r="I5403" i="1"/>
  <c r="I5396" i="1"/>
  <c r="I5389" i="1"/>
  <c r="I5367" i="1"/>
  <c r="I5360" i="1"/>
  <c r="I5353" i="1"/>
  <c r="I5331" i="1"/>
  <c r="I5324" i="1"/>
  <c r="I5317" i="1"/>
  <c r="I5295" i="1"/>
  <c r="I5288" i="1"/>
  <c r="I5281" i="1"/>
  <c r="I5259" i="1"/>
  <c r="I5252" i="1"/>
  <c r="I5245" i="1"/>
  <c r="I5223" i="1"/>
  <c r="I5216" i="1"/>
  <c r="I5209" i="1"/>
  <c r="I5188" i="1"/>
  <c r="I5181" i="1"/>
  <c r="I5168" i="1"/>
  <c r="I6784" i="1"/>
  <c r="I5843" i="1"/>
  <c r="I5704" i="1"/>
  <c r="I5628" i="1"/>
  <c r="I5571" i="1"/>
  <c r="I5510" i="1"/>
  <c r="I5404" i="1"/>
  <c r="I5266" i="1"/>
  <c r="I5237" i="1"/>
  <c r="I5208" i="1"/>
  <c r="I5155" i="1"/>
  <c r="I5131" i="1"/>
  <c r="I5107" i="1"/>
  <c r="I5083" i="1"/>
  <c r="I5059" i="1"/>
  <c r="I5035" i="1"/>
  <c r="I5011" i="1"/>
  <c r="I4987" i="1"/>
  <c r="I4963" i="1"/>
  <c r="I4939" i="1"/>
  <c r="I4915" i="1"/>
  <c r="I4891" i="1"/>
  <c r="I4867" i="1"/>
  <c r="I4843" i="1"/>
  <c r="I4819" i="1"/>
  <c r="I4795" i="1"/>
  <c r="I4771" i="1"/>
  <c r="I4748" i="1"/>
  <c r="I4730" i="1"/>
  <c r="I4712" i="1"/>
  <c r="I4694" i="1"/>
  <c r="I4676" i="1"/>
  <c r="I4658" i="1"/>
  <c r="I4640" i="1"/>
  <c r="I4622" i="1"/>
  <c r="I4604" i="1"/>
  <c r="I4586" i="1"/>
  <c r="I4568" i="1"/>
  <c r="I4550" i="1"/>
  <c r="I4532" i="1"/>
  <c r="I4514" i="1"/>
  <c r="I4479" i="1"/>
  <c r="I4131" i="1"/>
  <c r="I4059" i="1"/>
  <c r="I3987" i="1"/>
  <c r="I3915" i="1"/>
  <c r="I3859" i="1"/>
  <c r="I3847" i="1"/>
  <c r="I3835" i="1"/>
  <c r="I3823" i="1"/>
  <c r="I3811" i="1"/>
  <c r="I3801" i="1"/>
  <c r="I3750" i="1"/>
  <c r="I3739" i="1"/>
  <c r="I3729" i="1"/>
  <c r="I3720" i="1"/>
  <c r="I3705" i="1"/>
  <c r="I3698" i="1"/>
  <c r="I3691" i="1"/>
  <c r="I3684" i="1"/>
  <c r="I3677" i="1"/>
  <c r="I3664" i="1"/>
  <c r="I3651" i="1"/>
  <c r="I3645" i="1"/>
  <c r="I3639" i="1"/>
  <c r="I3633" i="1"/>
  <c r="I3627" i="1"/>
  <c r="I3621" i="1"/>
  <c r="I3615" i="1"/>
  <c r="I3609" i="1"/>
  <c r="I3603" i="1"/>
  <c r="I3597" i="1"/>
  <c r="I3591" i="1"/>
  <c r="I3585" i="1"/>
  <c r="I3579" i="1"/>
  <c r="I3573" i="1"/>
  <c r="I3567" i="1"/>
  <c r="I3561" i="1"/>
  <c r="I3555" i="1"/>
  <c r="I3549" i="1"/>
  <c r="I3543" i="1"/>
  <c r="I3537" i="1"/>
  <c r="I3531" i="1"/>
  <c r="I3525" i="1"/>
  <c r="I3519" i="1"/>
  <c r="I3513" i="1"/>
  <c r="I3507" i="1"/>
  <c r="I3501" i="1"/>
  <c r="I3495" i="1"/>
  <c r="I3489" i="1"/>
  <c r="I3483" i="1"/>
  <c r="I3477" i="1"/>
  <c r="I3471" i="1"/>
  <c r="I3465" i="1"/>
  <c r="I3459" i="1"/>
  <c r="I3453" i="1"/>
  <c r="I3447" i="1"/>
  <c r="I3441" i="1"/>
  <c r="I3435" i="1"/>
  <c r="I3429" i="1"/>
  <c r="I3423" i="1"/>
  <c r="I3417" i="1"/>
  <c r="I3411" i="1"/>
  <c r="I3405" i="1"/>
  <c r="I3399" i="1"/>
  <c r="I3393" i="1"/>
  <c r="I3387" i="1"/>
  <c r="I3381" i="1"/>
  <c r="I3375" i="1"/>
  <c r="I3369" i="1"/>
  <c r="I3363" i="1"/>
  <c r="I3357" i="1"/>
  <c r="I3351" i="1"/>
  <c r="I3345" i="1"/>
  <c r="I3339" i="1"/>
  <c r="I3333" i="1"/>
  <c r="I3327" i="1"/>
  <c r="I3321" i="1"/>
  <c r="I3315" i="1"/>
  <c r="I3309" i="1"/>
  <c r="I3303" i="1"/>
  <c r="I3297" i="1"/>
  <c r="I3291" i="1"/>
  <c r="I3285" i="1"/>
  <c r="I3279" i="1"/>
  <c r="I3273" i="1"/>
  <c r="I3267" i="1"/>
  <c r="I3261" i="1"/>
  <c r="I3255" i="1"/>
  <c r="I3249" i="1"/>
  <c r="I3243" i="1"/>
  <c r="I3237" i="1"/>
  <c r="I3231" i="1"/>
  <c r="I3225" i="1"/>
  <c r="I3219" i="1"/>
  <c r="I3213" i="1"/>
  <c r="I3207" i="1"/>
  <c r="I3201" i="1"/>
  <c r="I3195" i="1"/>
  <c r="I3189" i="1"/>
  <c r="I3183" i="1"/>
  <c r="I3177" i="1"/>
  <c r="I3171" i="1"/>
  <c r="I3165" i="1"/>
  <c r="I3159" i="1"/>
  <c r="I3153" i="1"/>
  <c r="I3147" i="1"/>
  <c r="I3141" i="1"/>
  <c r="I3135" i="1"/>
  <c r="I3129" i="1"/>
  <c r="I3123" i="1"/>
  <c r="I3117" i="1"/>
  <c r="I3111" i="1"/>
  <c r="I3105" i="1"/>
  <c r="I3099" i="1"/>
  <c r="I3093" i="1"/>
  <c r="I3087" i="1"/>
  <c r="I3081" i="1"/>
  <c r="I3075" i="1"/>
  <c r="I3069" i="1"/>
  <c r="I3063" i="1"/>
  <c r="I3057" i="1"/>
  <c r="I3051" i="1"/>
  <c r="I3045" i="1"/>
  <c r="I3039" i="1"/>
  <c r="I3033" i="1"/>
  <c r="I3027" i="1"/>
  <c r="I3021" i="1"/>
  <c r="I3015" i="1"/>
  <c r="I3009" i="1"/>
  <c r="I3003" i="1"/>
  <c r="I2997" i="1"/>
  <c r="I2991" i="1"/>
  <c r="I2985" i="1"/>
  <c r="I2979" i="1"/>
  <c r="I2973" i="1"/>
  <c r="I2967" i="1"/>
  <c r="I2961" i="1"/>
  <c r="I2955" i="1"/>
  <c r="I2949" i="1"/>
  <c r="I2943" i="1"/>
  <c r="I2937" i="1"/>
  <c r="I2931" i="1"/>
  <c r="I2925" i="1"/>
  <c r="I2919" i="1"/>
  <c r="I2913" i="1"/>
  <c r="I2907" i="1"/>
  <c r="I2901" i="1"/>
  <c r="I2895" i="1"/>
  <c r="I2889" i="1"/>
  <c r="I2883" i="1"/>
  <c r="I2877" i="1"/>
  <c r="I2871" i="1"/>
  <c r="I2865" i="1"/>
  <c r="I2859" i="1"/>
  <c r="I2853" i="1"/>
  <c r="I2847" i="1"/>
  <c r="I2841" i="1"/>
  <c r="I2835" i="1"/>
  <c r="I5626" i="1"/>
  <c r="I5508" i="1"/>
  <c r="I5321" i="1"/>
  <c r="I5292" i="1"/>
  <c r="I5206" i="1"/>
  <c r="I5153" i="1"/>
  <c r="I5129" i="1"/>
  <c r="I5105" i="1"/>
  <c r="I5081" i="1"/>
  <c r="I5057" i="1"/>
  <c r="I5033" i="1"/>
  <c r="I5009" i="1"/>
  <c r="I4985" i="1"/>
  <c r="I4961" i="1"/>
  <c r="I4937" i="1"/>
  <c r="I4913" i="1"/>
  <c r="I4889" i="1"/>
  <c r="I4865" i="1"/>
  <c r="I4841" i="1"/>
  <c r="I4817" i="1"/>
  <c r="I4793" i="1"/>
  <c r="I4769" i="1"/>
  <c r="I4496" i="1"/>
  <c r="I4101" i="1"/>
  <c r="I4029" i="1"/>
  <c r="I3957" i="1"/>
  <c r="I3885" i="1"/>
  <c r="I3780" i="1"/>
  <c r="I3769" i="1"/>
  <c r="I3759" i="1"/>
  <c r="I3719" i="1"/>
  <c r="I3683" i="1"/>
  <c r="I3670" i="1"/>
  <c r="I3657" i="1"/>
  <c r="I2829" i="1"/>
  <c r="I2823" i="1"/>
  <c r="I2817" i="1"/>
  <c r="I5817" i="1"/>
  <c r="I5690" i="1"/>
  <c r="I5617" i="1"/>
  <c r="I5499" i="1"/>
  <c r="I5443" i="1"/>
  <c r="I5260" i="1"/>
  <c r="I5231" i="1"/>
  <c r="I5202" i="1"/>
  <c r="I5175" i="1"/>
  <c r="I5150" i="1"/>
  <c r="I5126" i="1"/>
  <c r="I5102" i="1"/>
  <c r="I5078" i="1"/>
  <c r="I5054" i="1"/>
  <c r="I5030" i="1"/>
  <c r="I5006" i="1"/>
  <c r="I4982" i="1"/>
  <c r="I4958" i="1"/>
  <c r="I4934" i="1"/>
  <c r="I4910" i="1"/>
  <c r="I4886" i="1"/>
  <c r="I4862" i="1"/>
  <c r="I4838" i="1"/>
  <c r="I4814" i="1"/>
  <c r="I4790" i="1"/>
  <c r="I4766" i="1"/>
  <c r="I4747" i="1"/>
  <c r="I4729" i="1"/>
  <c r="I4711" i="1"/>
  <c r="I4693" i="1"/>
  <c r="I4675" i="1"/>
  <c r="I4657" i="1"/>
  <c r="I4639" i="1"/>
  <c r="I4621" i="1"/>
  <c r="I4603" i="1"/>
  <c r="I4585" i="1"/>
  <c r="I4567" i="1"/>
  <c r="I4549" i="1"/>
  <c r="I4531" i="1"/>
  <c r="I4513" i="1"/>
  <c r="I4478" i="1"/>
  <c r="I4461" i="1"/>
  <c r="I4443" i="1"/>
  <c r="I4425" i="1"/>
  <c r="I4407" i="1"/>
  <c r="I4389" i="1"/>
  <c r="I4371" i="1"/>
  <c r="I4353" i="1"/>
  <c r="I4335" i="1"/>
  <c r="I4317" i="1"/>
  <c r="I4299" i="1"/>
  <c r="I4281" i="1"/>
  <c r="I4263" i="1"/>
  <c r="I4245" i="1"/>
  <c r="I4227" i="1"/>
  <c r="I4209" i="1"/>
  <c r="I4191" i="1"/>
  <c r="I4173" i="1"/>
  <c r="I4143" i="1"/>
  <c r="I4071" i="1"/>
  <c r="I3999" i="1"/>
  <c r="I3927" i="1"/>
  <c r="I3810" i="1"/>
  <c r="I3799" i="1"/>
  <c r="I3789" i="1"/>
  <c r="I7442" i="1"/>
  <c r="I6182" i="1"/>
  <c r="I5960" i="1"/>
  <c r="I5615" i="1"/>
  <c r="I5498" i="1"/>
  <c r="I5441" i="1"/>
  <c r="I5352" i="1"/>
  <c r="I5316" i="1"/>
  <c r="I5230" i="1"/>
  <c r="I5201" i="1"/>
  <c r="I5174" i="1"/>
  <c r="I5149" i="1"/>
  <c r="I5125" i="1"/>
  <c r="I5101" i="1"/>
  <c r="I5077" i="1"/>
  <c r="I5053" i="1"/>
  <c r="I5029" i="1"/>
  <c r="I5005" i="1"/>
  <c r="I4981" i="1"/>
  <c r="I4957" i="1"/>
  <c r="I4933" i="1"/>
  <c r="I4909" i="1"/>
  <c r="I4885" i="1"/>
  <c r="I4861" i="1"/>
  <c r="I4837" i="1"/>
  <c r="I4813" i="1"/>
  <c r="I4789" i="1"/>
  <c r="I4765" i="1"/>
  <c r="I4745" i="1"/>
  <c r="I4727" i="1"/>
  <c r="I4709" i="1"/>
  <c r="I4691" i="1"/>
  <c r="I4673" i="1"/>
  <c r="I4655" i="1"/>
  <c r="I4637" i="1"/>
  <c r="I4619" i="1"/>
  <c r="I4601" i="1"/>
  <c r="I4583" i="1"/>
  <c r="I4565" i="1"/>
  <c r="I4547" i="1"/>
  <c r="I4529" i="1"/>
  <c r="I4511" i="1"/>
  <c r="I4494" i="1"/>
  <c r="I4476" i="1"/>
  <c r="I4113" i="1"/>
  <c r="I4041" i="1"/>
  <c r="I3969" i="1"/>
  <c r="I3897" i="1"/>
  <c r="I3768" i="1"/>
  <c r="I3757" i="1"/>
  <c r="I3747" i="1"/>
  <c r="I3689" i="1"/>
  <c r="I3682" i="1"/>
  <c r="I3669" i="1"/>
  <c r="I3656" i="1"/>
  <c r="I2828" i="1"/>
  <c r="I2822" i="1"/>
  <c r="I2816" i="1"/>
  <c r="I2810" i="1"/>
  <c r="I2804" i="1"/>
  <c r="I2798" i="1"/>
  <c r="I2792" i="1"/>
  <c r="I2786" i="1"/>
  <c r="I2780" i="1"/>
  <c r="I2774" i="1"/>
  <c r="I2768" i="1"/>
  <c r="I2762" i="1"/>
  <c r="I2756" i="1"/>
  <c r="I2750" i="1"/>
  <c r="I2744" i="1"/>
  <c r="I2738" i="1"/>
  <c r="I2732" i="1"/>
  <c r="I2726" i="1"/>
  <c r="I2720" i="1"/>
  <c r="I2714" i="1"/>
  <c r="I2708" i="1"/>
  <c r="I2702" i="1"/>
  <c r="I2696" i="1"/>
  <c r="I2690" i="1"/>
  <c r="I2684" i="1"/>
  <c r="I2678" i="1"/>
  <c r="I2672" i="1"/>
  <c r="I2666" i="1"/>
  <c r="I2660" i="1"/>
  <c r="I2654" i="1"/>
  <c r="I2648" i="1"/>
  <c r="I2642" i="1"/>
  <c r="I2636" i="1"/>
  <c r="I2630" i="1"/>
  <c r="I2624" i="1"/>
  <c r="I2618" i="1"/>
  <c r="I2612" i="1"/>
  <c r="I2606" i="1"/>
  <c r="I2600" i="1"/>
  <c r="I2594" i="1"/>
  <c r="I2588" i="1"/>
  <c r="I2582" i="1"/>
  <c r="I2576" i="1"/>
  <c r="I2570" i="1"/>
  <c r="I2564" i="1"/>
  <c r="I2558" i="1"/>
  <c r="I2552" i="1"/>
  <c r="I2546" i="1"/>
  <c r="I2540" i="1"/>
  <c r="I2534" i="1"/>
  <c r="I2528" i="1"/>
  <c r="I2522" i="1"/>
  <c r="I2516" i="1"/>
  <c r="I2510" i="1"/>
  <c r="I2504" i="1"/>
  <c r="I2498" i="1"/>
  <c r="I2492" i="1"/>
  <c r="I2486" i="1"/>
  <c r="I2480" i="1"/>
  <c r="I2474" i="1"/>
  <c r="I2468" i="1"/>
  <c r="I2462" i="1"/>
  <c r="I2456" i="1"/>
  <c r="I2450" i="1"/>
  <c r="I2444" i="1"/>
  <c r="I2438" i="1"/>
  <c r="I2432" i="1"/>
  <c r="I2426" i="1"/>
  <c r="I2420" i="1"/>
  <c r="I2414" i="1"/>
  <c r="I2408" i="1"/>
  <c r="I2402" i="1"/>
  <c r="I2396" i="1"/>
  <c r="I2390" i="1"/>
  <c r="I2384" i="1"/>
  <c r="I2378" i="1"/>
  <c r="I2372" i="1"/>
  <c r="I2366" i="1"/>
  <c r="I2360" i="1"/>
  <c r="I2354" i="1"/>
  <c r="I2348" i="1"/>
  <c r="I2342" i="1"/>
  <c r="I2336" i="1"/>
  <c r="I2330" i="1"/>
  <c r="I2324" i="1"/>
  <c r="I2318" i="1"/>
  <c r="I2312" i="1"/>
  <c r="I2306" i="1"/>
  <c r="I2300" i="1"/>
  <c r="I2294" i="1"/>
  <c r="I2288" i="1"/>
  <c r="I2282" i="1"/>
  <c r="I6665" i="1"/>
  <c r="I6139" i="1"/>
  <c r="I5789" i="1"/>
  <c r="I5551" i="1"/>
  <c r="I5489" i="1"/>
  <c r="I5346" i="1"/>
  <c r="I5314" i="1"/>
  <c r="I5285" i="1"/>
  <c r="I5256" i="1"/>
  <c r="I5172" i="1"/>
  <c r="I5147" i="1"/>
  <c r="I5123" i="1"/>
  <c r="I5099" i="1"/>
  <c r="I5075" i="1"/>
  <c r="I5051" i="1"/>
  <c r="I5027" i="1"/>
  <c r="I5003" i="1"/>
  <c r="I4979" i="1"/>
  <c r="I4955" i="1"/>
  <c r="I4931" i="1"/>
  <c r="I4907" i="1"/>
  <c r="I4883" i="1"/>
  <c r="I4859" i="1"/>
  <c r="I4835" i="1"/>
  <c r="I4811" i="1"/>
  <c r="I4787" i="1"/>
  <c r="I4763" i="1"/>
  <c r="I4742" i="1"/>
  <c r="I4724" i="1"/>
  <c r="I4706" i="1"/>
  <c r="I4688" i="1"/>
  <c r="I4670" i="1"/>
  <c r="I4652" i="1"/>
  <c r="I4634" i="1"/>
  <c r="I4616" i="1"/>
  <c r="I4598" i="1"/>
  <c r="I4580" i="1"/>
  <c r="I4562" i="1"/>
  <c r="I4544" i="1"/>
  <c r="I4526" i="1"/>
  <c r="I4508" i="1"/>
  <c r="I4491" i="1"/>
  <c r="I4155" i="1"/>
  <c r="I4083" i="1"/>
  <c r="I4011" i="1"/>
  <c r="I3939" i="1"/>
  <c r="I3867" i="1"/>
  <c r="I3855" i="1"/>
  <c r="I3843" i="1"/>
  <c r="I3831" i="1"/>
  <c r="I3819" i="1"/>
  <c r="I3798" i="1"/>
  <c r="I3787" i="1"/>
  <c r="I3777" i="1"/>
  <c r="I3726" i="1"/>
  <c r="I3717" i="1"/>
  <c r="I3710" i="1"/>
  <c r="I3703" i="1"/>
  <c r="I3696" i="1"/>
  <c r="I3675" i="1"/>
  <c r="I3662" i="1"/>
  <c r="I3649" i="1"/>
  <c r="I3643" i="1"/>
  <c r="I3637" i="1"/>
  <c r="I3631" i="1"/>
  <c r="I3625" i="1"/>
  <c r="I3619" i="1"/>
  <c r="I3613" i="1"/>
  <c r="I3607" i="1"/>
  <c r="I3601" i="1"/>
  <c r="I3595" i="1"/>
  <c r="I3589" i="1"/>
  <c r="I3583" i="1"/>
  <c r="I3577" i="1"/>
  <c r="I3571" i="1"/>
  <c r="I3565" i="1"/>
  <c r="I3559" i="1"/>
  <c r="I3553" i="1"/>
  <c r="I3547" i="1"/>
  <c r="I3541" i="1"/>
  <c r="I3535" i="1"/>
  <c r="I3529" i="1"/>
  <c r="I3523" i="1"/>
  <c r="I3517" i="1"/>
  <c r="I3511" i="1"/>
  <c r="I3505" i="1"/>
  <c r="I3499" i="1"/>
  <c r="I3493" i="1"/>
  <c r="I3487" i="1"/>
  <c r="I3481" i="1"/>
  <c r="I3475" i="1"/>
  <c r="I3469" i="1"/>
  <c r="I3463" i="1"/>
  <c r="I3457" i="1"/>
  <c r="I3451" i="1"/>
  <c r="I3445" i="1"/>
  <c r="I3439" i="1"/>
  <c r="I3433" i="1"/>
  <c r="I3427" i="1"/>
  <c r="I3421" i="1"/>
  <c r="I3415" i="1"/>
  <c r="I3409" i="1"/>
  <c r="I3403" i="1"/>
  <c r="I3397" i="1"/>
  <c r="I3391" i="1"/>
  <c r="I3385" i="1"/>
  <c r="I3379" i="1"/>
  <c r="I3373" i="1"/>
  <c r="I3367" i="1"/>
  <c r="I3361" i="1"/>
  <c r="I3355" i="1"/>
  <c r="I3349" i="1"/>
  <c r="I3343" i="1"/>
  <c r="I3337" i="1"/>
  <c r="I3331" i="1"/>
  <c r="I3325" i="1"/>
  <c r="I3319" i="1"/>
  <c r="I3313" i="1"/>
  <c r="I3307" i="1"/>
  <c r="I3301" i="1"/>
  <c r="I3295" i="1"/>
  <c r="I3289" i="1"/>
  <c r="I3283" i="1"/>
  <c r="I3277" i="1"/>
  <c r="I3271" i="1"/>
  <c r="I3265" i="1"/>
  <c r="I3259" i="1"/>
  <c r="I3253" i="1"/>
  <c r="I3247" i="1"/>
  <c r="I3241" i="1"/>
  <c r="I3235" i="1"/>
  <c r="I3229" i="1"/>
  <c r="I3223" i="1"/>
  <c r="I3217" i="1"/>
  <c r="I3211" i="1"/>
  <c r="I3205" i="1"/>
  <c r="I3199" i="1"/>
  <c r="I3193" i="1"/>
  <c r="I3187" i="1"/>
  <c r="I3181" i="1"/>
  <c r="I3175" i="1"/>
  <c r="I3169" i="1"/>
  <c r="I3163" i="1"/>
  <c r="I3157" i="1"/>
  <c r="I3151" i="1"/>
  <c r="I3145" i="1"/>
  <c r="I3139" i="1"/>
  <c r="I3133" i="1"/>
  <c r="I3127" i="1"/>
  <c r="I3121" i="1"/>
  <c r="I3115" i="1"/>
  <c r="I3109" i="1"/>
  <c r="I3103" i="1"/>
  <c r="I3097" i="1"/>
  <c r="I3091" i="1"/>
  <c r="I3085" i="1"/>
  <c r="I3079" i="1"/>
  <c r="I3073" i="1"/>
  <c r="I3067" i="1"/>
  <c r="I3061" i="1"/>
  <c r="I3055" i="1"/>
  <c r="I3049" i="1"/>
  <c r="I3043" i="1"/>
  <c r="I3037" i="1"/>
  <c r="I3031" i="1"/>
  <c r="I3025" i="1"/>
  <c r="I3019" i="1"/>
  <c r="I3013" i="1"/>
  <c r="I3007" i="1"/>
  <c r="I3001" i="1"/>
  <c r="I2995" i="1"/>
  <c r="I2989" i="1"/>
  <c r="I2983" i="1"/>
  <c r="I2977" i="1"/>
  <c r="I2971" i="1"/>
  <c r="I2965" i="1"/>
  <c r="I2959" i="1"/>
  <c r="I2953" i="1"/>
  <c r="I7130" i="1"/>
  <c r="I6635" i="1"/>
  <c r="I6126" i="1"/>
  <c r="I5924" i="1"/>
  <c r="I5674" i="1"/>
  <c r="I5549" i="1"/>
  <c r="I5487" i="1"/>
  <c r="I5433" i="1"/>
  <c r="I5388" i="1"/>
  <c r="I5345" i="1"/>
  <c r="I5310" i="1"/>
  <c r="I5224" i="1"/>
  <c r="I5195" i="1"/>
  <c r="I5144" i="1"/>
  <c r="I5120" i="1"/>
  <c r="I5096" i="1"/>
  <c r="I5072" i="1"/>
  <c r="I5048" i="1"/>
  <c r="I5024" i="1"/>
  <c r="I5000" i="1"/>
  <c r="I4976" i="1"/>
  <c r="I4952" i="1"/>
  <c r="I4928" i="1"/>
  <c r="I4904" i="1"/>
  <c r="I4880" i="1"/>
  <c r="I4856" i="1"/>
  <c r="I4832" i="1"/>
  <c r="I4808" i="1"/>
  <c r="I4784" i="1"/>
  <c r="I4760" i="1"/>
  <c r="I4125" i="1"/>
  <c r="I4053" i="1"/>
  <c r="I3981" i="1"/>
  <c r="I3909" i="1"/>
  <c r="I3807" i="1"/>
  <c r="I3756" i="1"/>
  <c r="I3745" i="1"/>
  <c r="I3735" i="1"/>
  <c r="I3695" i="1"/>
  <c r="I3681" i="1"/>
  <c r="I3668" i="1"/>
  <c r="I3655" i="1"/>
  <c r="I6080" i="1"/>
  <c r="I5763" i="1"/>
  <c r="I5479" i="1"/>
  <c r="I5382" i="1"/>
  <c r="I5339" i="1"/>
  <c r="I5309" i="1"/>
  <c r="I5280" i="1"/>
  <c r="I5194" i="1"/>
  <c r="I5143" i="1"/>
  <c r="I5119" i="1"/>
  <c r="I5095" i="1"/>
  <c r="I5071" i="1"/>
  <c r="I5047" i="1"/>
  <c r="I5023" i="1"/>
  <c r="I4999" i="1"/>
  <c r="I4975" i="1"/>
  <c r="I4951" i="1"/>
  <c r="I4927" i="1"/>
  <c r="I4903" i="1"/>
  <c r="I4879" i="1"/>
  <c r="I4855" i="1"/>
  <c r="I4831" i="1"/>
  <c r="I4807" i="1"/>
  <c r="I4783" i="1"/>
  <c r="I4759" i="1"/>
  <c r="I4741" i="1"/>
  <c r="I4723" i="1"/>
  <c r="I4705" i="1"/>
  <c r="I4687" i="1"/>
  <c r="I4669" i="1"/>
  <c r="I6559" i="1"/>
  <c r="I5758" i="1"/>
  <c r="I5661" i="1"/>
  <c r="I5592" i="1"/>
  <c r="I5539" i="1"/>
  <c r="I5477" i="1"/>
  <c r="I5381" i="1"/>
  <c r="I5338" i="1"/>
  <c r="I5278" i="1"/>
  <c r="I5249" i="1"/>
  <c r="I5220" i="1"/>
  <c r="I5141" i="1"/>
  <c r="I5117" i="1"/>
  <c r="I5093" i="1"/>
  <c r="I5069" i="1"/>
  <c r="I5045" i="1"/>
  <c r="I5021" i="1"/>
  <c r="I4997" i="1"/>
  <c r="I4973" i="1"/>
  <c r="I4949" i="1"/>
  <c r="I4925" i="1"/>
  <c r="I4901" i="1"/>
  <c r="I4877" i="1"/>
  <c r="I4853" i="1"/>
  <c r="I4829" i="1"/>
  <c r="I4805" i="1"/>
  <c r="I4781" i="1"/>
  <c r="I4757" i="1"/>
  <c r="I4739" i="1"/>
  <c r="I4721" i="1"/>
  <c r="I4703" i="1"/>
  <c r="I4685" i="1"/>
  <c r="I4667" i="1"/>
  <c r="I4649" i="1"/>
  <c r="I4631" i="1"/>
  <c r="I4613" i="1"/>
  <c r="I4595" i="1"/>
  <c r="I4577" i="1"/>
  <c r="I4559" i="1"/>
  <c r="I4541" i="1"/>
  <c r="I4523" i="1"/>
  <c r="I4505" i="1"/>
  <c r="I4488" i="1"/>
  <c r="I4137" i="1"/>
  <c r="I4065" i="1"/>
  <c r="I3993" i="1"/>
  <c r="I3921" i="1"/>
  <c r="I3805" i="1"/>
  <c r="I3795" i="1"/>
  <c r="I3744" i="1"/>
  <c r="I3733" i="1"/>
  <c r="I3723" i="1"/>
  <c r="I3701" i="1"/>
  <c r="I3680" i="1"/>
  <c r="I3667" i="1"/>
  <c r="I3654" i="1"/>
  <c r="I2832" i="1"/>
  <c r="I2826" i="1"/>
  <c r="I2820" i="1"/>
  <c r="I2814" i="1"/>
  <c r="I2808" i="1"/>
  <c r="I2802" i="1"/>
  <c r="I2796" i="1"/>
  <c r="I2790" i="1"/>
  <c r="I2784" i="1"/>
  <c r="I2778" i="1"/>
  <c r="I2772" i="1"/>
  <c r="I2766" i="1"/>
  <c r="I2760" i="1"/>
  <c r="I2754" i="1"/>
  <c r="I2748" i="1"/>
  <c r="I2742" i="1"/>
  <c r="I2736" i="1"/>
  <c r="I2730" i="1"/>
  <c r="I2724" i="1"/>
  <c r="I2718" i="1"/>
  <c r="I2712" i="1"/>
  <c r="I2706" i="1"/>
  <c r="I2700" i="1"/>
  <c r="I2694" i="1"/>
  <c r="I2688" i="1"/>
  <c r="I2682" i="1"/>
  <c r="I2676" i="1"/>
  <c r="I2670" i="1"/>
  <c r="I2664" i="1"/>
  <c r="I2658" i="1"/>
  <c r="I2652" i="1"/>
  <c r="I2646" i="1"/>
  <c r="I2640" i="1"/>
  <c r="I2634" i="1"/>
  <c r="I2628" i="1"/>
  <c r="I2622" i="1"/>
  <c r="I2616" i="1"/>
  <c r="I2610" i="1"/>
  <c r="I2604" i="1"/>
  <c r="I2598" i="1"/>
  <c r="I2592" i="1"/>
  <c r="I2586" i="1"/>
  <c r="I2580" i="1"/>
  <c r="I2574" i="1"/>
  <c r="I2568" i="1"/>
  <c r="I2562" i="1"/>
  <c r="I2556" i="1"/>
  <c r="I2550" i="1"/>
  <c r="I2544" i="1"/>
  <c r="I2538" i="1"/>
  <c r="I2532" i="1"/>
  <c r="I2526" i="1"/>
  <c r="I2520" i="1"/>
  <c r="I2514" i="1"/>
  <c r="I2508" i="1"/>
  <c r="I2502" i="1"/>
  <c r="I2496" i="1"/>
  <c r="I2490" i="1"/>
  <c r="I2484" i="1"/>
  <c r="I2478" i="1"/>
  <c r="I2472" i="1"/>
  <c r="I2466" i="1"/>
  <c r="I2460" i="1"/>
  <c r="I2454" i="1"/>
  <c r="I2448" i="1"/>
  <c r="I2442" i="1"/>
  <c r="I2436" i="1"/>
  <c r="I2430" i="1"/>
  <c r="I2424" i="1"/>
  <c r="I2418" i="1"/>
  <c r="I2412" i="1"/>
  <c r="I2406" i="1"/>
  <c r="I2400" i="1"/>
  <c r="I2394" i="1"/>
  <c r="I2388" i="1"/>
  <c r="I2382" i="1"/>
  <c r="I2376" i="1"/>
  <c r="I2370" i="1"/>
  <c r="I2364" i="1"/>
  <c r="I2358" i="1"/>
  <c r="I2352" i="1"/>
  <c r="I2346" i="1"/>
  <c r="I2340" i="1"/>
  <c r="I2334" i="1"/>
  <c r="I2328" i="1"/>
  <c r="I6892" i="1"/>
  <c r="I5740" i="1"/>
  <c r="I5650" i="1"/>
  <c r="I5530" i="1"/>
  <c r="I5419" i="1"/>
  <c r="I5375" i="1"/>
  <c r="I5332" i="1"/>
  <c r="I5303" i="1"/>
  <c r="I5274" i="1"/>
  <c r="I5162" i="1"/>
  <c r="I5138" i="1"/>
  <c r="I5114" i="1"/>
  <c r="I5090" i="1"/>
  <c r="I5066" i="1"/>
  <c r="I5042" i="1"/>
  <c r="I5018" i="1"/>
  <c r="I4994" i="1"/>
  <c r="I4970" i="1"/>
  <c r="I4946" i="1"/>
  <c r="I4922" i="1"/>
  <c r="I4898" i="1"/>
  <c r="I4874" i="1"/>
  <c r="I4850" i="1"/>
  <c r="I4826" i="1"/>
  <c r="I4802" i="1"/>
  <c r="I4778" i="1"/>
  <c r="I4754" i="1"/>
  <c r="I4736" i="1"/>
  <c r="I4718" i="1"/>
  <c r="I4700" i="1"/>
  <c r="I4682" i="1"/>
  <c r="I4664" i="1"/>
  <c r="I4646" i="1"/>
  <c r="I4628" i="1"/>
  <c r="I4610" i="1"/>
  <c r="I4592" i="1"/>
  <c r="I4574" i="1"/>
  <c r="I4556" i="1"/>
  <c r="I4538" i="1"/>
  <c r="I4520" i="1"/>
  <c r="I4485" i="1"/>
  <c r="I4107" i="1"/>
  <c r="I4035" i="1"/>
  <c r="I3963" i="1"/>
  <c r="I3891" i="1"/>
  <c r="I3774" i="1"/>
  <c r="I3763" i="1"/>
  <c r="I3753" i="1"/>
  <c r="I3715" i="1"/>
  <c r="I3708" i="1"/>
  <c r="I3693" i="1"/>
  <c r="I3686" i="1"/>
  <c r="I3673" i="1"/>
  <c r="I3660" i="1"/>
  <c r="I3653" i="1"/>
  <c r="I3647" i="1"/>
  <c r="I3641" i="1"/>
  <c r="I3635" i="1"/>
  <c r="I3629" i="1"/>
  <c r="I3623" i="1"/>
  <c r="I3617" i="1"/>
  <c r="I3611" i="1"/>
  <c r="I3605" i="1"/>
  <c r="I3599" i="1"/>
  <c r="I3593" i="1"/>
  <c r="I3587" i="1"/>
  <c r="I3581" i="1"/>
  <c r="I3575" i="1"/>
  <c r="I3569" i="1"/>
  <c r="I3563" i="1"/>
  <c r="I3557" i="1"/>
  <c r="I3551" i="1"/>
  <c r="I3545" i="1"/>
  <c r="I3539" i="1"/>
  <c r="I3533" i="1"/>
  <c r="I3527" i="1"/>
  <c r="I3521" i="1"/>
  <c r="I3515" i="1"/>
  <c r="I3509" i="1"/>
  <c r="I3503" i="1"/>
  <c r="I3497" i="1"/>
  <c r="I3491" i="1"/>
  <c r="I3485" i="1"/>
  <c r="I3479" i="1"/>
  <c r="I3473" i="1"/>
  <c r="I3467" i="1"/>
  <c r="I3461" i="1"/>
  <c r="I3455" i="1"/>
  <c r="I3449" i="1"/>
  <c r="I3443" i="1"/>
  <c r="I3437" i="1"/>
  <c r="I3431" i="1"/>
  <c r="I3425" i="1"/>
  <c r="I3419" i="1"/>
  <c r="I3413" i="1"/>
  <c r="I3407" i="1"/>
  <c r="I3401" i="1"/>
  <c r="I3395" i="1"/>
  <c r="I3389" i="1"/>
  <c r="I3383" i="1"/>
  <c r="I3377" i="1"/>
  <c r="I3371" i="1"/>
  <c r="I3365" i="1"/>
  <c r="I3359" i="1"/>
  <c r="I3353" i="1"/>
  <c r="I3347" i="1"/>
  <c r="I3341" i="1"/>
  <c r="I3335" i="1"/>
  <c r="I3329" i="1"/>
  <c r="I3323" i="1"/>
  <c r="I3317" i="1"/>
  <c r="I3311" i="1"/>
  <c r="I3305" i="1"/>
  <c r="I3299" i="1"/>
  <c r="I3293" i="1"/>
  <c r="I3287" i="1"/>
  <c r="I3281" i="1"/>
  <c r="I3275" i="1"/>
  <c r="I3269" i="1"/>
  <c r="I3263" i="1"/>
  <c r="I3257" i="1"/>
  <c r="I3251" i="1"/>
  <c r="I3245" i="1"/>
  <c r="I3239" i="1"/>
  <c r="I3233" i="1"/>
  <c r="I3227" i="1"/>
  <c r="I3221" i="1"/>
  <c r="I3215" i="1"/>
  <c r="I3209" i="1"/>
  <c r="I3203" i="1"/>
  <c r="I3197" i="1"/>
  <c r="I3191" i="1"/>
  <c r="I3185" i="1"/>
  <c r="I3179" i="1"/>
  <c r="I3173" i="1"/>
  <c r="I3167" i="1"/>
  <c r="I3161" i="1"/>
  <c r="I3155" i="1"/>
  <c r="I3149" i="1"/>
  <c r="I3143" i="1"/>
  <c r="I3137" i="1"/>
  <c r="I3131" i="1"/>
  <c r="I3125" i="1"/>
  <c r="I3119" i="1"/>
  <c r="I3113" i="1"/>
  <c r="I3107" i="1"/>
  <c r="I3101" i="1"/>
  <c r="I3095" i="1"/>
  <c r="I3089" i="1"/>
  <c r="I3083" i="1"/>
  <c r="I3077" i="1"/>
  <c r="I3071" i="1"/>
  <c r="I3065" i="1"/>
  <c r="I3059" i="1"/>
  <c r="I3053" i="1"/>
  <c r="I3047" i="1"/>
  <c r="I3041" i="1"/>
  <c r="I3035" i="1"/>
  <c r="I3029" i="1"/>
  <c r="I3023" i="1"/>
  <c r="I3017" i="1"/>
  <c r="I3011" i="1"/>
  <c r="I3005" i="1"/>
  <c r="I2999" i="1"/>
  <c r="I2993" i="1"/>
  <c r="I2987" i="1"/>
  <c r="I2981" i="1"/>
  <c r="I2975" i="1"/>
  <c r="I2969" i="1"/>
  <c r="I2963" i="1"/>
  <c r="I2957" i="1"/>
  <c r="I2951" i="1"/>
  <c r="I2945" i="1"/>
  <c r="I2939" i="1"/>
  <c r="I2933" i="1"/>
  <c r="I2927" i="1"/>
  <c r="I2921" i="1"/>
  <c r="I2915" i="1"/>
  <c r="I2909" i="1"/>
  <c r="I2903" i="1"/>
  <c r="I2897" i="1"/>
  <c r="I2891" i="1"/>
  <c r="I2885" i="1"/>
  <c r="I2879" i="1"/>
  <c r="I2873" i="1"/>
  <c r="I2867" i="1"/>
  <c r="I2861" i="1"/>
  <c r="I2855" i="1"/>
  <c r="I2849" i="1"/>
  <c r="I2843" i="1"/>
  <c r="I2837" i="1"/>
  <c r="I6875" i="1"/>
  <c r="I5649" i="1"/>
  <c r="I5467" i="1"/>
  <c r="I5417" i="1"/>
  <c r="I5374" i="1"/>
  <c r="I5302" i="1"/>
  <c r="I5273" i="1"/>
  <c r="I5244" i="1"/>
  <c r="I5187" i="1"/>
  <c r="I5161" i="1"/>
  <c r="I5137" i="1"/>
  <c r="I5113" i="1"/>
  <c r="I5089" i="1"/>
  <c r="I5065" i="1"/>
  <c r="I5041" i="1"/>
  <c r="I5017" i="1"/>
  <c r="I4993" i="1"/>
  <c r="I4969" i="1"/>
  <c r="I4945" i="1"/>
  <c r="I4921" i="1"/>
  <c r="I4897" i="1"/>
  <c r="I4873" i="1"/>
  <c r="I4849" i="1"/>
  <c r="I4825" i="1"/>
  <c r="I4801" i="1"/>
  <c r="I4777" i="1"/>
  <c r="I4502" i="1"/>
  <c r="I4149" i="1"/>
  <c r="I4077" i="1"/>
  <c r="I4005" i="1"/>
  <c r="I3933" i="1"/>
  <c r="I3804" i="1"/>
  <c r="I3793" i="1"/>
  <c r="I3783" i="1"/>
  <c r="I3732" i="1"/>
  <c r="I3722" i="1"/>
  <c r="I3707" i="1"/>
  <c r="I3679" i="1"/>
  <c r="I3666" i="1"/>
  <c r="I3659" i="1"/>
  <c r="I5572" i="1"/>
  <c r="I5135" i="1"/>
  <c r="I4991" i="1"/>
  <c r="I4847" i="1"/>
  <c r="I4717" i="1"/>
  <c r="I4627" i="1"/>
  <c r="I4555" i="1"/>
  <c r="I4484" i="1"/>
  <c r="I4419" i="1"/>
  <c r="I4347" i="1"/>
  <c r="I4275" i="1"/>
  <c r="I4203" i="1"/>
  <c r="I4023" i="1"/>
  <c r="I3853" i="1"/>
  <c r="I3765" i="1"/>
  <c r="I3709" i="1"/>
  <c r="I3687" i="1"/>
  <c r="I3648" i="1"/>
  <c r="I3630" i="1"/>
  <c r="I3612" i="1"/>
  <c r="I3594" i="1"/>
  <c r="I3576" i="1"/>
  <c r="I3558" i="1"/>
  <c r="I3540" i="1"/>
  <c r="I3522" i="1"/>
  <c r="I3504" i="1"/>
  <c r="I3486" i="1"/>
  <c r="I3468" i="1"/>
  <c r="I3450" i="1"/>
  <c r="I3432" i="1"/>
  <c r="I3414" i="1"/>
  <c r="I3396" i="1"/>
  <c r="I3378" i="1"/>
  <c r="I3360" i="1"/>
  <c r="I3330" i="1"/>
  <c r="I3316" i="1"/>
  <c r="I3302" i="1"/>
  <c r="I3258" i="1"/>
  <c r="I3244" i="1"/>
  <c r="I3230" i="1"/>
  <c r="I3186" i="1"/>
  <c r="I3172" i="1"/>
  <c r="I3158" i="1"/>
  <c r="I3114" i="1"/>
  <c r="I3100" i="1"/>
  <c r="I3086" i="1"/>
  <c r="I3044" i="1"/>
  <c r="I3032" i="1"/>
  <c r="I3020" i="1"/>
  <c r="I3008" i="1"/>
  <c r="I2996" i="1"/>
  <c r="I2984" i="1"/>
  <c r="I2972" i="1"/>
  <c r="I2960" i="1"/>
  <c r="I2948" i="1"/>
  <c r="I2938" i="1"/>
  <c r="I2928" i="1"/>
  <c r="I2917" i="1"/>
  <c r="I2876" i="1"/>
  <c r="I2866" i="1"/>
  <c r="I2856" i="1"/>
  <c r="I2845" i="1"/>
  <c r="I2825" i="1"/>
  <c r="I2815" i="1"/>
  <c r="I2806" i="1"/>
  <c r="I2797" i="1"/>
  <c r="I2788" i="1"/>
  <c r="I2779" i="1"/>
  <c r="I2770" i="1"/>
  <c r="I2761" i="1"/>
  <c r="I2752" i="1"/>
  <c r="I2743" i="1"/>
  <c r="I2734" i="1"/>
  <c r="I2725" i="1"/>
  <c r="I2716" i="1"/>
  <c r="I2707" i="1"/>
  <c r="I2698" i="1"/>
  <c r="I2689" i="1"/>
  <c r="I2680" i="1"/>
  <c r="I2671" i="1"/>
  <c r="I2662" i="1"/>
  <c r="I2653" i="1"/>
  <c r="I2644" i="1"/>
  <c r="I2635" i="1"/>
  <c r="I2626" i="1"/>
  <c r="I2617" i="1"/>
  <c r="I2608" i="1"/>
  <c r="I2599" i="1"/>
  <c r="I2590" i="1"/>
  <c r="I2581" i="1"/>
  <c r="I2572" i="1"/>
  <c r="I2563" i="1"/>
  <c r="I2554" i="1"/>
  <c r="I2545" i="1"/>
  <c r="I2536" i="1"/>
  <c r="I2527" i="1"/>
  <c r="I2518" i="1"/>
  <c r="I2509" i="1"/>
  <c r="I2500" i="1"/>
  <c r="I2491" i="1"/>
  <c r="I2482" i="1"/>
  <c r="I2473" i="1"/>
  <c r="I2464" i="1"/>
  <c r="I2455" i="1"/>
  <c r="I2446" i="1"/>
  <c r="I2437" i="1"/>
  <c r="I2428" i="1"/>
  <c r="I2419" i="1"/>
  <c r="I2410" i="1"/>
  <c r="I2401" i="1"/>
  <c r="I2392" i="1"/>
  <c r="I2383" i="1"/>
  <c r="I2374" i="1"/>
  <c r="I2365" i="1"/>
  <c r="I2356" i="1"/>
  <c r="I2347" i="1"/>
  <c r="I2338" i="1"/>
  <c r="I2329" i="1"/>
  <c r="I2321" i="1"/>
  <c r="I2314" i="1"/>
  <c r="I2299" i="1"/>
  <c r="I2292" i="1"/>
  <c r="I2285" i="1"/>
  <c r="I2278" i="1"/>
  <c r="I5520" i="1"/>
  <c r="I5111" i="1"/>
  <c r="I4967" i="1"/>
  <c r="I4823" i="1"/>
  <c r="I4699" i="1"/>
  <c r="I4615" i="1"/>
  <c r="I4543" i="1"/>
  <c r="I4017" i="1"/>
  <c r="I3342" i="1"/>
  <c r="I3328" i="1"/>
  <c r="I3314" i="1"/>
  <c r="I3270" i="1"/>
  <c r="I3256" i="1"/>
  <c r="I3242" i="1"/>
  <c r="I3198" i="1"/>
  <c r="I3184" i="1"/>
  <c r="I3170" i="1"/>
  <c r="I3126" i="1"/>
  <c r="I3112" i="1"/>
  <c r="I3098" i="1"/>
  <c r="I3054" i="1"/>
  <c r="I3042" i="1"/>
  <c r="I3030" i="1"/>
  <c r="I3018" i="1"/>
  <c r="I3006" i="1"/>
  <c r="I2994" i="1"/>
  <c r="I2982" i="1"/>
  <c r="I2970" i="1"/>
  <c r="I2958" i="1"/>
  <c r="I2936" i="1"/>
  <c r="I2926" i="1"/>
  <c r="I2916" i="1"/>
  <c r="I2905" i="1"/>
  <c r="I2864" i="1"/>
  <c r="I2854" i="1"/>
  <c r="I2844" i="1"/>
  <c r="I2824" i="1"/>
  <c r="I2813" i="1"/>
  <c r="I2795" i="1"/>
  <c r="I2777" i="1"/>
  <c r="I2759" i="1"/>
  <c r="I2741" i="1"/>
  <c r="I2723" i="1"/>
  <c r="I2705" i="1"/>
  <c r="I2687" i="1"/>
  <c r="I2669" i="1"/>
  <c r="I2651" i="1"/>
  <c r="I2633" i="1"/>
  <c r="I2615" i="1"/>
  <c r="I2597" i="1"/>
  <c r="I2579" i="1"/>
  <c r="I2561" i="1"/>
  <c r="I2543" i="1"/>
  <c r="I2525" i="1"/>
  <c r="I2507" i="1"/>
  <c r="I2489" i="1"/>
  <c r="I2471" i="1"/>
  <c r="I2453" i="1"/>
  <c r="I2435" i="1"/>
  <c r="I2417" i="1"/>
  <c r="I2399" i="1"/>
  <c r="I2381" i="1"/>
  <c r="I2363" i="1"/>
  <c r="I2345" i="1"/>
  <c r="I2327" i="1"/>
  <c r="I2320" i="1"/>
  <c r="I2305" i="1"/>
  <c r="I2298" i="1"/>
  <c r="I2291" i="1"/>
  <c r="I2284" i="1"/>
  <c r="I5518" i="1"/>
  <c r="I5267" i="1"/>
  <c r="I5108" i="1"/>
  <c r="I4964" i="1"/>
  <c r="I4820" i="1"/>
  <c r="I4697" i="1"/>
  <c r="I4609" i="1"/>
  <c r="I4537" i="1"/>
  <c r="I4473" i="1"/>
  <c r="I4401" i="1"/>
  <c r="I4329" i="1"/>
  <c r="I4257" i="1"/>
  <c r="I4185" i="1"/>
  <c r="I3951" i="1"/>
  <c r="I3841" i="1"/>
  <c r="I3727" i="1"/>
  <c r="I3704" i="1"/>
  <c r="I3663" i="1"/>
  <c r="I3644" i="1"/>
  <c r="I3626" i="1"/>
  <c r="I3608" i="1"/>
  <c r="I3590" i="1"/>
  <c r="I3572" i="1"/>
  <c r="I3554" i="1"/>
  <c r="I3536" i="1"/>
  <c r="I3518" i="1"/>
  <c r="I3500" i="1"/>
  <c r="I3482" i="1"/>
  <c r="I3464" i="1"/>
  <c r="I3446" i="1"/>
  <c r="I3428" i="1"/>
  <c r="I3410" i="1"/>
  <c r="I3392" i="1"/>
  <c r="I3374" i="1"/>
  <c r="I3356" i="1"/>
  <c r="I3312" i="1"/>
  <c r="I3298" i="1"/>
  <c r="I3284" i="1"/>
  <c r="I3240" i="1"/>
  <c r="I3226" i="1"/>
  <c r="I3212" i="1"/>
  <c r="I3168" i="1"/>
  <c r="I3154" i="1"/>
  <c r="I3140" i="1"/>
  <c r="I3096" i="1"/>
  <c r="I3082" i="1"/>
  <c r="I3068" i="1"/>
  <c r="I2946" i="1"/>
  <c r="I2935" i="1"/>
  <c r="I2894" i="1"/>
  <c r="I2884" i="1"/>
  <c r="I2874" i="1"/>
  <c r="I2863" i="1"/>
  <c r="I2319" i="1"/>
  <c r="I2283" i="1"/>
  <c r="I2276" i="1"/>
  <c r="I2270" i="1"/>
  <c r="I2264" i="1"/>
  <c r="I2258" i="1"/>
  <c r="I2252" i="1"/>
  <c r="I2246" i="1"/>
  <c r="I2240" i="1"/>
  <c r="I2234" i="1"/>
  <c r="I2228" i="1"/>
  <c r="I2222" i="1"/>
  <c r="I2216" i="1"/>
  <c r="I2210" i="1"/>
  <c r="I2204" i="1"/>
  <c r="I2198" i="1"/>
  <c r="I2192" i="1"/>
  <c r="I2186" i="1"/>
  <c r="I2180" i="1"/>
  <c r="I2174" i="1"/>
  <c r="I2168" i="1"/>
  <c r="I2162" i="1"/>
  <c r="I2156" i="1"/>
  <c r="I2150" i="1"/>
  <c r="I2144" i="1"/>
  <c r="I2138" i="1"/>
  <c r="I2132" i="1"/>
  <c r="I2126" i="1"/>
  <c r="I2120" i="1"/>
  <c r="I2114" i="1"/>
  <c r="I2108" i="1"/>
  <c r="I2102" i="1"/>
  <c r="I2096" i="1"/>
  <c r="I2090" i="1"/>
  <c r="I2084" i="1"/>
  <c r="I2078" i="1"/>
  <c r="I2072" i="1"/>
  <c r="I2066" i="1"/>
  <c r="I2060" i="1"/>
  <c r="I2054" i="1"/>
  <c r="I2048" i="1"/>
  <c r="I2042" i="1"/>
  <c r="I2036" i="1"/>
  <c r="I2030" i="1"/>
  <c r="I2024" i="1"/>
  <c r="I2018" i="1"/>
  <c r="I2012" i="1"/>
  <c r="I2006" i="1"/>
  <c r="I2000" i="1"/>
  <c r="I1994" i="1"/>
  <c r="I1988" i="1"/>
  <c r="I1982" i="1"/>
  <c r="I1976" i="1"/>
  <c r="I1970" i="1"/>
  <c r="I1964" i="1"/>
  <c r="I1958" i="1"/>
  <c r="I1952" i="1"/>
  <c r="I1946" i="1"/>
  <c r="I1940" i="1"/>
  <c r="I1934" i="1"/>
  <c r="I1928" i="1"/>
  <c r="I1922" i="1"/>
  <c r="I1916" i="1"/>
  <c r="I1910" i="1"/>
  <c r="I1904" i="1"/>
  <c r="I1898" i="1"/>
  <c r="I1892" i="1"/>
  <c r="I1886" i="1"/>
  <c r="I1880" i="1"/>
  <c r="I1874" i="1"/>
  <c r="I1868" i="1"/>
  <c r="I1862" i="1"/>
  <c r="I1856" i="1"/>
  <c r="I1850" i="1"/>
  <c r="I1844" i="1"/>
  <c r="I1838" i="1"/>
  <c r="I1832" i="1"/>
  <c r="I1826" i="1"/>
  <c r="I1820" i="1"/>
  <c r="I1814" i="1"/>
  <c r="I1808" i="1"/>
  <c r="I1802" i="1"/>
  <c r="I1796" i="1"/>
  <c r="I1790" i="1"/>
  <c r="I1784" i="1"/>
  <c r="I1778" i="1"/>
  <c r="I1772" i="1"/>
  <c r="I1766" i="1"/>
  <c r="I1760" i="1"/>
  <c r="I1754" i="1"/>
  <c r="I1748" i="1"/>
  <c r="I1742" i="1"/>
  <c r="I1736" i="1"/>
  <c r="I1730" i="1"/>
  <c r="I1724" i="1"/>
  <c r="I1718" i="1"/>
  <c r="I1712" i="1"/>
  <c r="I1706" i="1"/>
  <c r="I1700" i="1"/>
  <c r="I1694" i="1"/>
  <c r="I1688" i="1"/>
  <c r="I1682" i="1"/>
  <c r="I1676" i="1"/>
  <c r="I1670" i="1"/>
  <c r="I1664" i="1"/>
  <c r="I1658" i="1"/>
  <c r="I1652" i="1"/>
  <c r="I1646" i="1"/>
  <c r="I1640" i="1"/>
  <c r="I1634" i="1"/>
  <c r="I1628" i="1"/>
  <c r="I1622" i="1"/>
  <c r="I1616" i="1"/>
  <c r="I1610" i="1"/>
  <c r="I1604" i="1"/>
  <c r="I1598" i="1"/>
  <c r="I1592" i="1"/>
  <c r="I1586" i="1"/>
  <c r="I1580" i="1"/>
  <c r="I1574" i="1"/>
  <c r="I1568" i="1"/>
  <c r="I1562" i="1"/>
  <c r="I1556" i="1"/>
  <c r="I1550" i="1"/>
  <c r="I1544" i="1"/>
  <c r="I1538" i="1"/>
  <c r="I1532" i="1"/>
  <c r="I1526" i="1"/>
  <c r="I1520" i="1"/>
  <c r="I1514" i="1"/>
  <c r="I1508" i="1"/>
  <c r="I1502" i="1"/>
  <c r="I1496" i="1"/>
  <c r="I1490" i="1"/>
  <c r="I1484" i="1"/>
  <c r="I1478" i="1"/>
  <c r="I1472" i="1"/>
  <c r="I1466" i="1"/>
  <c r="I1460" i="1"/>
  <c r="I1454" i="1"/>
  <c r="I1448" i="1"/>
  <c r="I1442" i="1"/>
  <c r="I1436" i="1"/>
  <c r="I1430" i="1"/>
  <c r="I1424" i="1"/>
  <c r="I1418" i="1"/>
  <c r="I1412" i="1"/>
  <c r="I1406" i="1"/>
  <c r="I1400" i="1"/>
  <c r="I1394" i="1"/>
  <c r="I1388" i="1"/>
  <c r="I1382" i="1"/>
  <c r="I1376" i="1"/>
  <c r="I1370" i="1"/>
  <c r="I1364" i="1"/>
  <c r="I1358" i="1"/>
  <c r="I1352" i="1"/>
  <c r="I1346" i="1"/>
  <c r="I1340" i="1"/>
  <c r="I1334" i="1"/>
  <c r="I1328" i="1"/>
  <c r="I1322" i="1"/>
  <c r="I1316" i="1"/>
  <c r="I1310" i="1"/>
  <c r="I1304" i="1"/>
  <c r="I1298" i="1"/>
  <c r="I5242" i="1"/>
  <c r="I5087" i="1"/>
  <c r="I4943" i="1"/>
  <c r="I4799" i="1"/>
  <c r="I4681" i="1"/>
  <c r="I4607" i="1"/>
  <c r="I4535" i="1"/>
  <c r="I4467" i="1"/>
  <c r="I4395" i="1"/>
  <c r="I4323" i="1"/>
  <c r="I4251" i="1"/>
  <c r="I4179" i="1"/>
  <c r="I4119" i="1"/>
  <c r="I3837" i="1"/>
  <c r="I3702" i="1"/>
  <c r="I3661" i="1"/>
  <c r="I3642" i="1"/>
  <c r="I3624" i="1"/>
  <c r="I3606" i="1"/>
  <c r="I3588" i="1"/>
  <c r="I3570" i="1"/>
  <c r="I3552" i="1"/>
  <c r="I3534" i="1"/>
  <c r="I3516" i="1"/>
  <c r="I3498" i="1"/>
  <c r="I3480" i="1"/>
  <c r="I3462" i="1"/>
  <c r="I3444" i="1"/>
  <c r="I3426" i="1"/>
  <c r="I3408" i="1"/>
  <c r="I3390" i="1"/>
  <c r="I3372" i="1"/>
  <c r="I3354" i="1"/>
  <c r="I3340" i="1"/>
  <c r="I3326" i="1"/>
  <c r="I3282" i="1"/>
  <c r="I3268" i="1"/>
  <c r="I3254" i="1"/>
  <c r="I3210" i="1"/>
  <c r="I3196" i="1"/>
  <c r="I3182" i="1"/>
  <c r="I3138" i="1"/>
  <c r="I3124" i="1"/>
  <c r="I3110" i="1"/>
  <c r="I3066" i="1"/>
  <c r="I3052" i="1"/>
  <c r="I3040" i="1"/>
  <c r="I3028" i="1"/>
  <c r="I3016" i="1"/>
  <c r="I3004" i="1"/>
  <c r="I2992" i="1"/>
  <c r="I2980" i="1"/>
  <c r="I2968" i="1"/>
  <c r="I2956" i="1"/>
  <c r="I2924" i="1"/>
  <c r="I2914" i="1"/>
  <c r="I2904" i="1"/>
  <c r="I2893" i="1"/>
  <c r="I2852" i="1"/>
  <c r="I2842" i="1"/>
  <c r="I2812" i="1"/>
  <c r="I2803" i="1"/>
  <c r="I2794" i="1"/>
  <c r="I2785" i="1"/>
  <c r="I2776" i="1"/>
  <c r="I2767" i="1"/>
  <c r="I2758" i="1"/>
  <c r="I2749" i="1"/>
  <c r="I2740" i="1"/>
  <c r="I2731" i="1"/>
  <c r="I2722" i="1"/>
  <c r="I2713" i="1"/>
  <c r="I2704" i="1"/>
  <c r="I2695" i="1"/>
  <c r="I2686" i="1"/>
  <c r="I2677" i="1"/>
  <c r="I2668" i="1"/>
  <c r="I2659" i="1"/>
  <c r="I2650" i="1"/>
  <c r="I2641" i="1"/>
  <c r="I2632" i="1"/>
  <c r="I2623" i="1"/>
  <c r="I2614" i="1"/>
  <c r="I2605" i="1"/>
  <c r="I2596" i="1"/>
  <c r="I2587" i="1"/>
  <c r="I2578" i="1"/>
  <c r="I2569" i="1"/>
  <c r="I2560" i="1"/>
  <c r="I2551" i="1"/>
  <c r="I2542" i="1"/>
  <c r="I2533" i="1"/>
  <c r="I2524" i="1"/>
  <c r="I2515" i="1"/>
  <c r="I2506" i="1"/>
  <c r="I2497" i="1"/>
  <c r="I2488" i="1"/>
  <c r="I2479" i="1"/>
  <c r="I2470" i="1"/>
  <c r="I2461" i="1"/>
  <c r="I2452" i="1"/>
  <c r="I2443" i="1"/>
  <c r="I2434" i="1"/>
  <c r="I2425" i="1"/>
  <c r="I2416" i="1"/>
  <c r="I2407" i="1"/>
  <c r="I2398" i="1"/>
  <c r="I2389" i="1"/>
  <c r="I5411" i="1"/>
  <c r="I5213" i="1"/>
  <c r="I5063" i="1"/>
  <c r="I4919" i="1"/>
  <c r="I4775" i="1"/>
  <c r="I4663" i="1"/>
  <c r="I4591" i="1"/>
  <c r="I4519" i="1"/>
  <c r="I4455" i="1"/>
  <c r="I4383" i="1"/>
  <c r="I4311" i="1"/>
  <c r="I4239" i="1"/>
  <c r="I4167" i="1"/>
  <c r="I3879" i="1"/>
  <c r="I3829" i="1"/>
  <c r="I3786" i="1"/>
  <c r="I3678" i="1"/>
  <c r="I3658" i="1"/>
  <c r="I3352" i="1"/>
  <c r="I3338" i="1"/>
  <c r="I3294" i="1"/>
  <c r="I3280" i="1"/>
  <c r="I3266" i="1"/>
  <c r="I3222" i="1"/>
  <c r="I3208" i="1"/>
  <c r="I3194" i="1"/>
  <c r="I3150" i="1"/>
  <c r="I3136" i="1"/>
  <c r="I3122" i="1"/>
  <c r="I3078" i="1"/>
  <c r="I3064" i="1"/>
  <c r="I3050" i="1"/>
  <c r="I3038" i="1"/>
  <c r="I3026" i="1"/>
  <c r="I3014" i="1"/>
  <c r="I3002" i="1"/>
  <c r="I2990" i="1"/>
  <c r="I2978" i="1"/>
  <c r="I2966" i="1"/>
  <c r="I2954" i="1"/>
  <c r="I2912" i="1"/>
  <c r="I2902" i="1"/>
  <c r="I2892" i="1"/>
  <c r="I2881" i="1"/>
  <c r="I2840" i="1"/>
  <c r="I2801" i="1"/>
  <c r="I2783" i="1"/>
  <c r="I2765" i="1"/>
  <c r="I2747" i="1"/>
  <c r="I2729" i="1"/>
  <c r="I2711" i="1"/>
  <c r="I2693" i="1"/>
  <c r="I2675" i="1"/>
  <c r="I2657" i="1"/>
  <c r="I2639" i="1"/>
  <c r="I2621" i="1"/>
  <c r="I2603" i="1"/>
  <c r="I2585" i="1"/>
  <c r="I2567" i="1"/>
  <c r="I2549" i="1"/>
  <c r="I2531" i="1"/>
  <c r="I2513" i="1"/>
  <c r="I2495" i="1"/>
  <c r="I2477" i="1"/>
  <c r="I2459" i="1"/>
  <c r="I2441" i="1"/>
  <c r="I2423" i="1"/>
  <c r="I2405" i="1"/>
  <c r="I2387" i="1"/>
  <c r="I2369" i="1"/>
  <c r="I2351" i="1"/>
  <c r="I2333" i="1"/>
  <c r="I2317" i="1"/>
  <c r="I2310" i="1"/>
  <c r="I2303" i="1"/>
  <c r="I2296" i="1"/>
  <c r="I2281" i="1"/>
  <c r="I1250" i="1"/>
  <c r="I1244" i="1"/>
  <c r="I1238" i="1"/>
  <c r="I1232" i="1"/>
  <c r="I1226" i="1"/>
  <c r="I1220" i="1"/>
  <c r="I1214" i="1"/>
  <c r="I1208" i="1"/>
  <c r="I1202" i="1"/>
  <c r="I1196" i="1"/>
  <c r="I1190" i="1"/>
  <c r="I1184" i="1"/>
  <c r="I1178" i="1"/>
  <c r="I1172" i="1"/>
  <c r="I1166" i="1"/>
  <c r="I1160" i="1"/>
  <c r="I1154" i="1"/>
  <c r="I1148" i="1"/>
  <c r="I1142" i="1"/>
  <c r="I1136" i="1"/>
  <c r="I1130" i="1"/>
  <c r="I1124" i="1"/>
  <c r="I1118" i="1"/>
  <c r="I6251" i="1"/>
  <c r="I5719" i="1"/>
  <c r="I5410" i="1"/>
  <c r="I5060" i="1"/>
  <c r="I4916" i="1"/>
  <c r="I4772" i="1"/>
  <c r="I4661" i="1"/>
  <c r="I4589" i="1"/>
  <c r="I4517" i="1"/>
  <c r="I4449" i="1"/>
  <c r="I4377" i="1"/>
  <c r="I4305" i="1"/>
  <c r="I4233" i="1"/>
  <c r="I4047" i="1"/>
  <c r="I3825" i="1"/>
  <c r="I3697" i="1"/>
  <c r="I3676" i="1"/>
  <c r="I3638" i="1"/>
  <c r="I3620" i="1"/>
  <c r="I3602" i="1"/>
  <c r="I3584" i="1"/>
  <c r="I3566" i="1"/>
  <c r="I3548" i="1"/>
  <c r="I3530" i="1"/>
  <c r="I3512" i="1"/>
  <c r="I3494" i="1"/>
  <c r="I3476" i="1"/>
  <c r="I3458" i="1"/>
  <c r="I3440" i="1"/>
  <c r="I3422" i="1"/>
  <c r="I3404" i="1"/>
  <c r="I3386" i="1"/>
  <c r="I3368" i="1"/>
  <c r="I3336" i="1"/>
  <c r="I3322" i="1"/>
  <c r="I3308" i="1"/>
  <c r="I3264" i="1"/>
  <c r="I3250" i="1"/>
  <c r="I3236" i="1"/>
  <c r="I3192" i="1"/>
  <c r="I3178" i="1"/>
  <c r="I3164" i="1"/>
  <c r="I3120" i="1"/>
  <c r="I3106" i="1"/>
  <c r="I3092" i="1"/>
  <c r="I2942" i="1"/>
  <c r="I2932" i="1"/>
  <c r="I2922" i="1"/>
  <c r="I2911" i="1"/>
  <c r="I2870" i="1"/>
  <c r="I2860" i="1"/>
  <c r="I2850" i="1"/>
  <c r="I2839" i="1"/>
  <c r="I2830" i="1"/>
  <c r="I2819" i="1"/>
  <c r="I2295" i="1"/>
  <c r="I2274" i="1"/>
  <c r="I2268" i="1"/>
  <c r="I2262" i="1"/>
  <c r="I2256" i="1"/>
  <c r="I5368" i="1"/>
  <c r="I5185" i="1"/>
  <c r="I5039" i="1"/>
  <c r="I4895" i="1"/>
  <c r="I4753" i="1"/>
  <c r="I4651" i="1"/>
  <c r="I4579" i="1"/>
  <c r="I4507" i="1"/>
  <c r="I4161" i="1"/>
  <c r="I3873" i="1"/>
  <c r="I3781" i="1"/>
  <c r="I3716" i="1"/>
  <c r="I3674" i="1"/>
  <c r="I3636" i="1"/>
  <c r="I3618" i="1"/>
  <c r="I3600" i="1"/>
  <c r="I3582" i="1"/>
  <c r="I3564" i="1"/>
  <c r="I3546" i="1"/>
  <c r="I3528" i="1"/>
  <c r="I3510" i="1"/>
  <c r="I3492" i="1"/>
  <c r="I3474" i="1"/>
  <c r="I3456" i="1"/>
  <c r="I3438" i="1"/>
  <c r="I3420" i="1"/>
  <c r="I3402" i="1"/>
  <c r="I3384" i="1"/>
  <c r="I3366" i="1"/>
  <c r="I3350" i="1"/>
  <c r="I3306" i="1"/>
  <c r="I3292" i="1"/>
  <c r="I3278" i="1"/>
  <c r="I3234" i="1"/>
  <c r="I3220" i="1"/>
  <c r="I3206" i="1"/>
  <c r="I3162" i="1"/>
  <c r="I3148" i="1"/>
  <c r="I3134" i="1"/>
  <c r="I3090" i="1"/>
  <c r="I3076" i="1"/>
  <c r="I3062" i="1"/>
  <c r="I3048" i="1"/>
  <c r="I3036" i="1"/>
  <c r="I3024" i="1"/>
  <c r="I3012" i="1"/>
  <c r="I3000" i="1"/>
  <c r="I2988" i="1"/>
  <c r="I2976" i="1"/>
  <c r="I2964" i="1"/>
  <c r="I2952" i="1"/>
  <c r="I2941" i="1"/>
  <c r="I2900" i="1"/>
  <c r="I2890" i="1"/>
  <c r="I2880" i="1"/>
  <c r="I2869" i="1"/>
  <c r="I2809" i="1"/>
  <c r="I2800" i="1"/>
  <c r="I2791" i="1"/>
  <c r="I2782" i="1"/>
  <c r="I2773" i="1"/>
  <c r="I2764" i="1"/>
  <c r="I2755" i="1"/>
  <c r="I2746" i="1"/>
  <c r="I2737" i="1"/>
  <c r="I2728" i="1"/>
  <c r="I2719" i="1"/>
  <c r="I2710" i="1"/>
  <c r="I2701" i="1"/>
  <c r="I2692" i="1"/>
  <c r="I2683" i="1"/>
  <c r="I2674" i="1"/>
  <c r="I2665" i="1"/>
  <c r="I2656" i="1"/>
  <c r="I2647" i="1"/>
  <c r="I2638" i="1"/>
  <c r="I2629" i="1"/>
  <c r="I2620" i="1"/>
  <c r="I2611" i="1"/>
  <c r="I2602" i="1"/>
  <c r="I2593" i="1"/>
  <c r="I2584" i="1"/>
  <c r="I2575" i="1"/>
  <c r="I2566" i="1"/>
  <c r="I2557" i="1"/>
  <c r="I2548" i="1"/>
  <c r="I2539" i="1"/>
  <c r="I2530" i="1"/>
  <c r="I2521" i="1"/>
  <c r="I2512" i="1"/>
  <c r="I2503" i="1"/>
  <c r="I2494" i="1"/>
  <c r="I2485" i="1"/>
  <c r="I2476" i="1"/>
  <c r="I2467" i="1"/>
  <c r="I2458" i="1"/>
  <c r="I2449" i="1"/>
  <c r="I2440" i="1"/>
  <c r="I2431" i="1"/>
  <c r="I2422" i="1"/>
  <c r="I2413" i="1"/>
  <c r="I2404" i="1"/>
  <c r="I2395" i="1"/>
  <c r="I2386" i="1"/>
  <c r="I2377" i="1"/>
  <c r="I2368" i="1"/>
  <c r="I2359" i="1"/>
  <c r="I2350" i="1"/>
  <c r="I2341" i="1"/>
  <c r="I2332" i="1"/>
  <c r="I2323" i="1"/>
  <c r="I2316" i="1"/>
  <c r="I2309" i="1"/>
  <c r="I2302" i="1"/>
  <c r="I2287" i="1"/>
  <c r="I2280" i="1"/>
  <c r="I1249" i="1"/>
  <c r="I1243" i="1"/>
  <c r="I1237" i="1"/>
  <c r="I1231" i="1"/>
  <c r="I1225" i="1"/>
  <c r="I1219" i="1"/>
  <c r="I1213" i="1"/>
  <c r="I1207" i="1"/>
  <c r="I1201" i="1"/>
  <c r="I1195" i="1"/>
  <c r="I1189" i="1"/>
  <c r="I1183" i="1"/>
  <c r="I1177" i="1"/>
  <c r="I1171" i="1"/>
  <c r="I1165" i="1"/>
  <c r="I1159" i="1"/>
  <c r="I1153" i="1"/>
  <c r="I1147" i="1"/>
  <c r="I1141" i="1"/>
  <c r="I1135" i="1"/>
  <c r="I1129" i="1"/>
  <c r="I1123" i="1"/>
  <c r="I1117" i="1"/>
  <c r="I5639" i="1"/>
  <c r="I5182" i="1"/>
  <c r="I5036" i="1"/>
  <c r="I4892" i="1"/>
  <c r="I4751" i="1"/>
  <c r="I4645" i="1"/>
  <c r="I4573" i="1"/>
  <c r="I4437" i="1"/>
  <c r="I4365" i="1"/>
  <c r="I4293" i="1"/>
  <c r="I4221" i="1"/>
  <c r="I4095" i="1"/>
  <c r="I3865" i="1"/>
  <c r="I3817" i="1"/>
  <c r="I3775" i="1"/>
  <c r="I3741" i="1"/>
  <c r="I3714" i="1"/>
  <c r="I3692" i="1"/>
  <c r="I3672" i="1"/>
  <c r="I3652" i="1"/>
  <c r="I3634" i="1"/>
  <c r="I3616" i="1"/>
  <c r="I3598" i="1"/>
  <c r="I3580" i="1"/>
  <c r="I3562" i="1"/>
  <c r="I3544" i="1"/>
  <c r="I3526" i="1"/>
  <c r="I3508" i="1"/>
  <c r="I3490" i="1"/>
  <c r="I3472" i="1"/>
  <c r="I3454" i="1"/>
  <c r="I3436" i="1"/>
  <c r="I3418" i="1"/>
  <c r="I3400" i="1"/>
  <c r="I3382" i="1"/>
  <c r="I3364" i="1"/>
  <c r="I3348" i="1"/>
  <c r="I3334" i="1"/>
  <c r="I3320" i="1"/>
  <c r="I3276" i="1"/>
  <c r="I3262" i="1"/>
  <c r="I3248" i="1"/>
  <c r="I3204" i="1"/>
  <c r="I3190" i="1"/>
  <c r="I3176" i="1"/>
  <c r="I3132" i="1"/>
  <c r="I3118" i="1"/>
  <c r="I3104" i="1"/>
  <c r="I3060" i="1"/>
  <c r="I2930" i="1"/>
  <c r="I2920" i="1"/>
  <c r="I2910" i="1"/>
  <c r="I2899" i="1"/>
  <c r="I2858" i="1"/>
  <c r="I2848" i="1"/>
  <c r="I2838" i="1"/>
  <c r="I2818" i="1"/>
  <c r="I2799" i="1"/>
  <c r="I2781" i="1"/>
  <c r="I2763" i="1"/>
  <c r="I2745" i="1"/>
  <c r="I2727" i="1"/>
  <c r="I2709" i="1"/>
  <c r="I2691" i="1"/>
  <c r="I2673" i="1"/>
  <c r="I2655" i="1"/>
  <c r="I2637" i="1"/>
  <c r="I2619" i="1"/>
  <c r="I2601" i="1"/>
  <c r="I2583" i="1"/>
  <c r="I2565" i="1"/>
  <c r="I2547" i="1"/>
  <c r="I2529" i="1"/>
  <c r="I2511" i="1"/>
  <c r="I2493" i="1"/>
  <c r="I2475" i="1"/>
  <c r="I2457" i="1"/>
  <c r="I2439" i="1"/>
  <c r="I2421" i="1"/>
  <c r="I2403" i="1"/>
  <c r="I2385" i="1"/>
  <c r="I2367" i="1"/>
  <c r="I2349" i="1"/>
  <c r="I5156" i="1"/>
  <c r="I4733" i="1"/>
  <c r="I4490" i="1"/>
  <c r="I4287" i="1"/>
  <c r="I3318" i="1"/>
  <c r="I3232" i="1"/>
  <c r="I3146" i="1"/>
  <c r="I3102" i="1"/>
  <c r="I3022" i="1"/>
  <c r="I2986" i="1"/>
  <c r="I2950" i="1"/>
  <c r="I2888" i="1"/>
  <c r="I2857" i="1"/>
  <c r="I2831" i="1"/>
  <c r="I2775" i="1"/>
  <c r="I2721" i="1"/>
  <c r="I2667" i="1"/>
  <c r="I2613" i="1"/>
  <c r="I2559" i="1"/>
  <c r="I2505" i="1"/>
  <c r="I2451" i="1"/>
  <c r="I2397" i="1"/>
  <c r="I2373" i="1"/>
  <c r="I2331" i="1"/>
  <c r="I2301" i="1"/>
  <c r="I2273" i="1"/>
  <c r="I2261" i="1"/>
  <c r="I2250" i="1"/>
  <c r="I2230" i="1"/>
  <c r="I2219" i="1"/>
  <c r="I2209" i="1"/>
  <c r="I2199" i="1"/>
  <c r="I2178" i="1"/>
  <c r="I5132" i="1"/>
  <c r="I4715" i="1"/>
  <c r="I4482" i="1"/>
  <c r="I4089" i="1"/>
  <c r="I3771" i="1"/>
  <c r="I3690" i="1"/>
  <c r="I3632" i="1"/>
  <c r="I3578" i="1"/>
  <c r="I3524" i="1"/>
  <c r="I3470" i="1"/>
  <c r="I3416" i="1"/>
  <c r="I3362" i="1"/>
  <c r="I3274" i="1"/>
  <c r="I3188" i="1"/>
  <c r="I3144" i="1"/>
  <c r="I3058" i="1"/>
  <c r="I2918" i="1"/>
  <c r="I2887" i="1"/>
  <c r="I2827" i="1"/>
  <c r="I2771" i="1"/>
  <c r="I2717" i="1"/>
  <c r="I2663" i="1"/>
  <c r="I2609" i="1"/>
  <c r="I2555" i="1"/>
  <c r="I2501" i="1"/>
  <c r="I2447" i="1"/>
  <c r="I2393" i="1"/>
  <c r="I2371" i="1"/>
  <c r="I2315" i="1"/>
  <c r="I2286" i="1"/>
  <c r="I2249" i="1"/>
  <c r="I2239" i="1"/>
  <c r="I2229" i="1"/>
  <c r="I2208" i="1"/>
  <c r="I2188" i="1"/>
  <c r="I2177" i="1"/>
  <c r="I2167" i="1"/>
  <c r="I2157" i="1"/>
  <c r="I2136" i="1"/>
  <c r="I2116" i="1"/>
  <c r="I2105" i="1"/>
  <c r="I2095" i="1"/>
  <c r="I2085" i="1"/>
  <c r="I2064" i="1"/>
  <c r="I2044" i="1"/>
  <c r="I2033" i="1"/>
  <c r="I2023" i="1"/>
  <c r="I2013" i="1"/>
  <c r="I1992" i="1"/>
  <c r="I1983" i="1"/>
  <c r="I1973" i="1"/>
  <c r="I1965" i="1"/>
  <c r="I1955" i="1"/>
  <c r="I1947" i="1"/>
  <c r="I1937" i="1"/>
  <c r="I1929" i="1"/>
  <c r="I1919" i="1"/>
  <c r="I1911" i="1"/>
  <c r="I5871" i="1"/>
  <c r="I5084" i="1"/>
  <c r="I4679" i="1"/>
  <c r="I4269" i="1"/>
  <c r="I3903" i="1"/>
  <c r="I3762" i="1"/>
  <c r="I3685" i="1"/>
  <c r="I3628" i="1"/>
  <c r="I3574" i="1"/>
  <c r="I3520" i="1"/>
  <c r="I3466" i="1"/>
  <c r="I3412" i="1"/>
  <c r="I3358" i="1"/>
  <c r="I3272" i="1"/>
  <c r="I3228" i="1"/>
  <c r="I3142" i="1"/>
  <c r="I3056" i="1"/>
  <c r="I2947" i="1"/>
  <c r="I2886" i="1"/>
  <c r="I2272" i="1"/>
  <c r="I2260" i="1"/>
  <c r="I2238" i="1"/>
  <c r="I2218" i="1"/>
  <c r="I2207" i="1"/>
  <c r="I2197" i="1"/>
  <c r="I2187" i="1"/>
  <c r="I2166" i="1"/>
  <c r="I2146" i="1"/>
  <c r="I2135" i="1"/>
  <c r="I2125" i="1"/>
  <c r="I2115" i="1"/>
  <c r="I2094" i="1"/>
  <c r="I2074" i="1"/>
  <c r="I2063" i="1"/>
  <c r="I2053" i="1"/>
  <c r="I2043" i="1"/>
  <c r="I2022" i="1"/>
  <c r="I2002" i="1"/>
  <c r="I1991" i="1"/>
  <c r="I1884" i="1"/>
  <c r="I1876" i="1"/>
  <c r="I1860" i="1"/>
  <c r="I1852" i="1"/>
  <c r="I1836" i="1"/>
  <c r="I1828" i="1"/>
  <c r="I1812" i="1"/>
  <c r="I1804" i="1"/>
  <c r="I1788" i="1"/>
  <c r="I1780" i="1"/>
  <c r="I1764" i="1"/>
  <c r="I1756" i="1"/>
  <c r="I1740" i="1"/>
  <c r="I1732" i="1"/>
  <c r="I1716" i="1"/>
  <c r="I1708" i="1"/>
  <c r="I1692" i="1"/>
  <c r="I1684" i="1"/>
  <c r="I1668" i="1"/>
  <c r="I1660" i="1"/>
  <c r="I1644" i="1"/>
  <c r="I1636" i="1"/>
  <c r="I1620" i="1"/>
  <c r="I1612" i="1"/>
  <c r="I1596" i="1"/>
  <c r="I1588" i="1"/>
  <c r="I1572" i="1"/>
  <c r="I1564" i="1"/>
  <c r="I1548" i="1"/>
  <c r="I1540" i="1"/>
  <c r="I1524" i="1"/>
  <c r="I1516" i="1"/>
  <c r="I1500" i="1"/>
  <c r="I1492" i="1"/>
  <c r="I1476" i="1"/>
  <c r="I1468" i="1"/>
  <c r="I1452" i="1"/>
  <c r="I1444" i="1"/>
  <c r="I1428" i="1"/>
  <c r="I1420" i="1"/>
  <c r="I1404" i="1"/>
  <c r="I1396" i="1"/>
  <c r="I1380" i="1"/>
  <c r="I1372" i="1"/>
  <c r="I1356" i="1"/>
  <c r="I1348" i="1"/>
  <c r="I1332" i="1"/>
  <c r="I1324" i="1"/>
  <c r="I1308" i="1"/>
  <c r="I1300" i="1"/>
  <c r="I1278" i="1"/>
  <c r="I5012" i="1"/>
  <c r="I4633" i="1"/>
  <c r="I4431" i="1"/>
  <c r="I4215" i="1"/>
  <c r="I3861" i="1"/>
  <c r="I3671" i="1"/>
  <c r="I3304" i="1"/>
  <c r="I3218" i="1"/>
  <c r="I3174" i="1"/>
  <c r="I3088" i="1"/>
  <c r="I3046" i="1"/>
  <c r="I3010" i="1"/>
  <c r="I2974" i="1"/>
  <c r="I2940" i="1"/>
  <c r="I2878" i="1"/>
  <c r="I2821" i="1"/>
  <c r="I2793" i="1"/>
  <c r="I2739" i="1"/>
  <c r="I2685" i="1"/>
  <c r="I2631" i="1"/>
  <c r="I2577" i="1"/>
  <c r="I2523" i="1"/>
  <c r="I2469" i="1"/>
  <c r="I2415" i="1"/>
  <c r="I2344" i="1"/>
  <c r="I2326" i="1"/>
  <c r="I2311" i="1"/>
  <c r="I2297" i="1"/>
  <c r="I2247" i="1"/>
  <c r="I2226" i="1"/>
  <c r="I2206" i="1"/>
  <c r="I2195" i="1"/>
  <c r="I2185" i="1"/>
  <c r="I2175" i="1"/>
  <c r="I2154" i="1"/>
  <c r="I2134" i="1"/>
  <c r="I2123" i="1"/>
  <c r="I2113" i="1"/>
  <c r="I2103" i="1"/>
  <c r="I2082" i="1"/>
  <c r="I2062" i="1"/>
  <c r="I2051" i="1"/>
  <c r="I2041" i="1"/>
  <c r="I2031" i="1"/>
  <c r="I2010" i="1"/>
  <c r="I1990" i="1"/>
  <c r="I1980" i="1"/>
  <c r="I1962" i="1"/>
  <c r="I1944" i="1"/>
  <c r="I1926" i="1"/>
  <c r="I1908" i="1"/>
  <c r="I1891" i="1"/>
  <c r="I1875" i="1"/>
  <c r="I1867" i="1"/>
  <c r="I1851" i="1"/>
  <c r="I1843" i="1"/>
  <c r="I1827" i="1"/>
  <c r="I1819" i="1"/>
  <c r="I1803" i="1"/>
  <c r="I1795" i="1"/>
  <c r="I1779" i="1"/>
  <c r="I1771" i="1"/>
  <c r="I1755" i="1"/>
  <c r="I1747" i="1"/>
  <c r="I1731" i="1"/>
  <c r="I1723" i="1"/>
  <c r="I1707" i="1"/>
  <c r="I1699" i="1"/>
  <c r="I1683" i="1"/>
  <c r="I1675" i="1"/>
  <c r="I1659" i="1"/>
  <c r="I1651" i="1"/>
  <c r="I1635" i="1"/>
  <c r="I1627" i="1"/>
  <c r="I1611" i="1"/>
  <c r="I1603" i="1"/>
  <c r="I1587" i="1"/>
  <c r="I1579" i="1"/>
  <c r="I1563" i="1"/>
  <c r="I1555" i="1"/>
  <c r="I1539" i="1"/>
  <c r="I1531" i="1"/>
  <c r="I4988" i="1"/>
  <c r="I4625" i="1"/>
  <c r="I3738" i="1"/>
  <c r="I3614" i="1"/>
  <c r="I3560" i="1"/>
  <c r="I3506" i="1"/>
  <c r="I3452" i="1"/>
  <c r="I3398" i="1"/>
  <c r="I3346" i="1"/>
  <c r="I3260" i="1"/>
  <c r="I3216" i="1"/>
  <c r="I3130" i="1"/>
  <c r="I2908" i="1"/>
  <c r="I2846" i="1"/>
  <c r="I2789" i="1"/>
  <c r="I2735" i="1"/>
  <c r="I2681" i="1"/>
  <c r="I2627" i="1"/>
  <c r="I2573" i="1"/>
  <c r="I2519" i="1"/>
  <c r="I2465" i="1"/>
  <c r="I2411" i="1"/>
  <c r="I2343" i="1"/>
  <c r="I2325" i="1"/>
  <c r="I2269" i="1"/>
  <c r="I2257" i="1"/>
  <c r="I2236" i="1"/>
  <c r="I2225" i="1"/>
  <c r="I2215" i="1"/>
  <c r="I2205" i="1"/>
  <c r="I2184" i="1"/>
  <c r="I2164" i="1"/>
  <c r="I2153" i="1"/>
  <c r="I2143" i="1"/>
  <c r="I2133" i="1"/>
  <c r="I2112" i="1"/>
  <c r="I2092" i="1"/>
  <c r="I2081" i="1"/>
  <c r="I2071" i="1"/>
  <c r="I2061" i="1"/>
  <c r="I2040" i="1"/>
  <c r="I2020" i="1"/>
  <c r="I2009" i="1"/>
  <c r="I1999" i="1"/>
  <c r="I1989" i="1"/>
  <c r="I1979" i="1"/>
  <c r="I1971" i="1"/>
  <c r="I1961" i="1"/>
  <c r="I1953" i="1"/>
  <c r="I1943" i="1"/>
  <c r="I1935" i="1"/>
  <c r="I1925" i="1"/>
  <c r="I1917" i="1"/>
  <c r="I1907" i="1"/>
  <c r="I1899" i="1"/>
  <c r="I1890" i="1"/>
  <c r="I1882" i="1"/>
  <c r="I1866" i="1"/>
  <c r="I1858" i="1"/>
  <c r="I1842" i="1"/>
  <c r="I1834" i="1"/>
  <c r="I1818" i="1"/>
  <c r="I1810" i="1"/>
  <c r="I1794" i="1"/>
  <c r="I1786" i="1"/>
  <c r="I1770" i="1"/>
  <c r="I1762" i="1"/>
  <c r="I1746" i="1"/>
  <c r="I1738" i="1"/>
  <c r="I1722" i="1"/>
  <c r="I1714" i="1"/>
  <c r="I1698" i="1"/>
  <c r="I1690" i="1"/>
  <c r="I1674" i="1"/>
  <c r="I1666" i="1"/>
  <c r="I1650" i="1"/>
  <c r="I1642" i="1"/>
  <c r="I1626" i="1"/>
  <c r="I1618" i="1"/>
  <c r="I1602" i="1"/>
  <c r="I1594" i="1"/>
  <c r="I1578" i="1"/>
  <c r="I1570" i="1"/>
  <c r="I1554" i="1"/>
  <c r="I1546" i="1"/>
  <c r="I1530" i="1"/>
  <c r="I1522" i="1"/>
  <c r="I1506" i="1"/>
  <c r="I1498" i="1"/>
  <c r="I1482" i="1"/>
  <c r="I1474" i="1"/>
  <c r="I1458" i="1"/>
  <c r="I1450" i="1"/>
  <c r="I1434" i="1"/>
  <c r="I1426" i="1"/>
  <c r="I1410" i="1"/>
  <c r="I1402" i="1"/>
  <c r="I1386" i="1"/>
  <c r="I1378" i="1"/>
  <c r="I1362" i="1"/>
  <c r="I1354" i="1"/>
  <c r="I1338" i="1"/>
  <c r="I1330" i="1"/>
  <c r="I1314" i="1"/>
  <c r="I1306" i="1"/>
  <c r="I1291" i="1"/>
  <c r="I1283" i="1"/>
  <c r="I1276" i="1"/>
  <c r="I1269" i="1"/>
  <c r="I5457" i="1"/>
  <c r="I4940" i="1"/>
  <c r="I4597" i="1"/>
  <c r="I4413" i="1"/>
  <c r="I4197" i="1"/>
  <c r="I3849" i="1"/>
  <c r="I3665" i="1"/>
  <c r="I3610" i="1"/>
  <c r="I3556" i="1"/>
  <c r="I3502" i="1"/>
  <c r="I3448" i="1"/>
  <c r="I3394" i="1"/>
  <c r="I3344" i="1"/>
  <c r="I3300" i="1"/>
  <c r="I3214" i="1"/>
  <c r="I3128" i="1"/>
  <c r="I3084" i="1"/>
  <c r="I2906" i="1"/>
  <c r="I2875" i="1"/>
  <c r="I2362" i="1"/>
  <c r="I2267" i="1"/>
  <c r="I2255" i="1"/>
  <c r="I2245" i="1"/>
  <c r="I2235" i="1"/>
  <c r="I2214" i="1"/>
  <c r="I2194" i="1"/>
  <c r="I2183" i="1"/>
  <c r="I2173" i="1"/>
  <c r="I2163" i="1"/>
  <c r="I2142" i="1"/>
  <c r="I2122" i="1"/>
  <c r="I2111" i="1"/>
  <c r="I2101" i="1"/>
  <c r="I2091" i="1"/>
  <c r="I2070" i="1"/>
  <c r="I2050" i="1"/>
  <c r="I2039" i="1"/>
  <c r="I2029" i="1"/>
  <c r="I2019" i="1"/>
  <c r="I1998" i="1"/>
  <c r="I1889" i="1"/>
  <c r="I1865" i="1"/>
  <c r="I1841" i="1"/>
  <c r="I1817" i="1"/>
  <c r="I1793" i="1"/>
  <c r="I1769" i="1"/>
  <c r="I1745" i="1"/>
  <c r="I1721" i="1"/>
  <c r="I1697" i="1"/>
  <c r="I1673" i="1"/>
  <c r="I1649" i="1"/>
  <c r="I1625" i="1"/>
  <c r="I1601" i="1"/>
  <c r="I1577" i="1"/>
  <c r="I1553" i="1"/>
  <c r="I1529" i="1"/>
  <c r="I1505" i="1"/>
  <c r="I1481" i="1"/>
  <c r="I1457" i="1"/>
  <c r="I1433" i="1"/>
  <c r="I1409" i="1"/>
  <c r="I1385" i="1"/>
  <c r="I1361" i="1"/>
  <c r="I1337" i="1"/>
  <c r="I1313" i="1"/>
  <c r="I1290" i="1"/>
  <c r="I5328" i="1"/>
  <c r="I4871" i="1"/>
  <c r="I4571" i="1"/>
  <c r="I3721" i="1"/>
  <c r="I3604" i="1"/>
  <c r="I3550" i="1"/>
  <c r="I3496" i="1"/>
  <c r="I3442" i="1"/>
  <c r="I3388" i="1"/>
  <c r="I3296" i="1"/>
  <c r="I3252" i="1"/>
  <c r="I3166" i="1"/>
  <c r="I3080" i="1"/>
  <c r="I2934" i="1"/>
  <c r="I2872" i="1"/>
  <c r="I2787" i="1"/>
  <c r="I2733" i="1"/>
  <c r="I2679" i="1"/>
  <c r="I2625" i="1"/>
  <c r="I2571" i="1"/>
  <c r="I2517" i="1"/>
  <c r="I2463" i="1"/>
  <c r="I2409" i="1"/>
  <c r="I2361" i="1"/>
  <c r="I2339" i="1"/>
  <c r="I2322" i="1"/>
  <c r="I2308" i="1"/>
  <c r="I2293" i="1"/>
  <c r="I2279" i="1"/>
  <c r="I2244" i="1"/>
  <c r="I2224" i="1"/>
  <c r="I2213" i="1"/>
  <c r="I2203" i="1"/>
  <c r="I2193" i="1"/>
  <c r="I2172" i="1"/>
  <c r="I2152" i="1"/>
  <c r="I2141" i="1"/>
  <c r="I2131" i="1"/>
  <c r="I2121" i="1"/>
  <c r="I2100" i="1"/>
  <c r="I2080" i="1"/>
  <c r="I2069" i="1"/>
  <c r="I2059" i="1"/>
  <c r="I2049" i="1"/>
  <c r="I2028" i="1"/>
  <c r="I2008" i="1"/>
  <c r="I1997" i="1"/>
  <c r="I1987" i="1"/>
  <c r="I1978" i="1"/>
  <c r="I1969" i="1"/>
  <c r="I1960" i="1"/>
  <c r="I1951" i="1"/>
  <c r="I1942" i="1"/>
  <c r="I1933" i="1"/>
  <c r="I1924" i="1"/>
  <c r="I1915" i="1"/>
  <c r="I1906" i="1"/>
  <c r="I1897" i="1"/>
  <c r="I1881" i="1"/>
  <c r="I1873" i="1"/>
  <c r="I1857" i="1"/>
  <c r="I1849" i="1"/>
  <c r="I1833" i="1"/>
  <c r="I1825" i="1"/>
  <c r="I1809" i="1"/>
  <c r="I1801" i="1"/>
  <c r="I1785" i="1"/>
  <c r="I1777" i="1"/>
  <c r="I1761" i="1"/>
  <c r="I1753" i="1"/>
  <c r="I1737" i="1"/>
  <c r="I1729" i="1"/>
  <c r="I1713" i="1"/>
  <c r="I1705" i="1"/>
  <c r="I1689" i="1"/>
  <c r="I1681" i="1"/>
  <c r="I1665" i="1"/>
  <c r="I1657" i="1"/>
  <c r="I1641" i="1"/>
  <c r="I1633" i="1"/>
  <c r="I1617" i="1"/>
  <c r="I1609" i="1"/>
  <c r="I1593" i="1"/>
  <c r="I1585" i="1"/>
  <c r="I1569" i="1"/>
  <c r="I1561" i="1"/>
  <c r="I1545" i="1"/>
  <c r="I1537" i="1"/>
  <c r="I1521" i="1"/>
  <c r="I1513" i="1"/>
  <c r="I1497" i="1"/>
  <c r="I1489" i="1"/>
  <c r="I1473" i="1"/>
  <c r="I1465" i="1"/>
  <c r="I1449" i="1"/>
  <c r="I1441" i="1"/>
  <c r="I1425" i="1"/>
  <c r="I1417" i="1"/>
  <c r="I1401" i="1"/>
  <c r="I4868" i="1"/>
  <c r="I4561" i="1"/>
  <c r="I4359" i="1"/>
  <c r="I3975" i="1"/>
  <c r="I3813" i="1"/>
  <c r="I3713" i="1"/>
  <c r="I3290" i="1"/>
  <c r="I3246" i="1"/>
  <c r="I3160" i="1"/>
  <c r="I3074" i="1"/>
  <c r="I3034" i="1"/>
  <c r="I2998" i="1"/>
  <c r="I2962" i="1"/>
  <c r="I2929" i="1"/>
  <c r="I2868" i="1"/>
  <c r="I2811" i="1"/>
  <c r="I2757" i="1"/>
  <c r="I2703" i="1"/>
  <c r="I2649" i="1"/>
  <c r="I2595" i="1"/>
  <c r="I2541" i="1"/>
  <c r="I2487" i="1"/>
  <c r="I2433" i="1"/>
  <c r="I2380" i="1"/>
  <c r="I2357" i="1"/>
  <c r="I2307" i="1"/>
  <c r="I2266" i="1"/>
  <c r="I2254" i="1"/>
  <c r="I2243" i="1"/>
  <c r="I2233" i="1"/>
  <c r="I2223" i="1"/>
  <c r="I2202" i="1"/>
  <c r="I2182" i="1"/>
  <c r="I2171" i="1"/>
  <c r="I2161" i="1"/>
  <c r="I2151" i="1"/>
  <c r="I2130" i="1"/>
  <c r="I2110" i="1"/>
  <c r="I2099" i="1"/>
  <c r="I2089" i="1"/>
  <c r="I2079" i="1"/>
  <c r="I2058" i="1"/>
  <c r="I2038" i="1"/>
  <c r="I2027" i="1"/>
  <c r="I2017" i="1"/>
  <c r="I2007" i="1"/>
  <c r="I1986" i="1"/>
  <c r="I1968" i="1"/>
  <c r="I1950" i="1"/>
  <c r="I1932" i="1"/>
  <c r="I1914" i="1"/>
  <c r="I5296" i="1"/>
  <c r="I4844" i="1"/>
  <c r="I4553" i="1"/>
  <c r="I3711" i="1"/>
  <c r="I3650" i="1"/>
  <c r="I3596" i="1"/>
  <c r="I3542" i="1"/>
  <c r="I3488" i="1"/>
  <c r="I3434" i="1"/>
  <c r="I3380" i="1"/>
  <c r="I3332" i="1"/>
  <c r="I3288" i="1"/>
  <c r="I3202" i="1"/>
  <c r="I3116" i="1"/>
  <c r="I3072" i="1"/>
  <c r="I2898" i="1"/>
  <c r="I2836" i="1"/>
  <c r="I2807" i="1"/>
  <c r="I2753" i="1"/>
  <c r="I2699" i="1"/>
  <c r="I2645" i="1"/>
  <c r="I2591" i="1"/>
  <c r="I2537" i="1"/>
  <c r="I2483" i="1"/>
  <c r="I2429" i="1"/>
  <c r="I2379" i="1"/>
  <c r="I2337" i="1"/>
  <c r="I2277" i="1"/>
  <c r="I2265" i="1"/>
  <c r="I2253" i="1"/>
  <c r="I2232" i="1"/>
  <c r="I2212" i="1"/>
  <c r="I2201" i="1"/>
  <c r="I2191" i="1"/>
  <c r="I2181" i="1"/>
  <c r="I2160" i="1"/>
  <c r="I2140" i="1"/>
  <c r="I2129" i="1"/>
  <c r="I2119" i="1"/>
  <c r="I2109" i="1"/>
  <c r="I2088" i="1"/>
  <c r="I2068" i="1"/>
  <c r="I2057" i="1"/>
  <c r="I2047" i="1"/>
  <c r="I2037" i="1"/>
  <c r="I2016" i="1"/>
  <c r="I1996" i="1"/>
  <c r="I1985" i="1"/>
  <c r="I1977" i="1"/>
  <c r="I1967" i="1"/>
  <c r="I1959" i="1"/>
  <c r="I1949" i="1"/>
  <c r="I1941" i="1"/>
  <c r="I1931" i="1"/>
  <c r="I1923" i="1"/>
  <c r="I1913" i="1"/>
  <c r="I1905" i="1"/>
  <c r="I1895" i="1"/>
  <c r="I1871" i="1"/>
  <c r="I1847" i="1"/>
  <c r="I1823" i="1"/>
  <c r="I1799" i="1"/>
  <c r="I1775" i="1"/>
  <c r="I1751" i="1"/>
  <c r="I1727" i="1"/>
  <c r="I1703" i="1"/>
  <c r="I1679" i="1"/>
  <c r="I1655" i="1"/>
  <c r="I1631" i="1"/>
  <c r="I1607" i="1"/>
  <c r="I1583" i="1"/>
  <c r="I1559" i="1"/>
  <c r="I1535" i="1"/>
  <c r="I1511" i="1"/>
  <c r="I1487" i="1"/>
  <c r="I1463" i="1"/>
  <c r="I1439" i="1"/>
  <c r="I1415" i="1"/>
  <c r="I1391" i="1"/>
  <c r="I1367" i="1"/>
  <c r="I1343" i="1"/>
  <c r="I1319" i="1"/>
  <c r="I1295" i="1"/>
  <c r="I1288" i="1"/>
  <c r="I1281" i="1"/>
  <c r="I1274" i="1"/>
  <c r="I6473" i="1"/>
  <c r="I5238" i="1"/>
  <c r="I4796" i="1"/>
  <c r="I4525" i="1"/>
  <c r="I4341" i="1"/>
  <c r="I3646" i="1"/>
  <c r="I3592" i="1"/>
  <c r="I3538" i="1"/>
  <c r="I3484" i="1"/>
  <c r="I3430" i="1"/>
  <c r="I3376" i="1"/>
  <c r="I3286" i="1"/>
  <c r="I3200" i="1"/>
  <c r="I3156" i="1"/>
  <c r="I3070" i="1"/>
  <c r="I2896" i="1"/>
  <c r="I2834" i="1"/>
  <c r="I2375" i="1"/>
  <c r="I2355" i="1"/>
  <c r="I2335" i="1"/>
  <c r="I2304" i="1"/>
  <c r="I2290" i="1"/>
  <c r="I2242" i="1"/>
  <c r="I2231" i="1"/>
  <c r="I2221" i="1"/>
  <c r="I2211" i="1"/>
  <c r="I2190" i="1"/>
  <c r="I2170" i="1"/>
  <c r="I2159" i="1"/>
  <c r="I2149" i="1"/>
  <c r="I2139" i="1"/>
  <c r="I2118" i="1"/>
  <c r="I2098" i="1"/>
  <c r="I2087" i="1"/>
  <c r="I2077" i="1"/>
  <c r="I2067" i="1"/>
  <c r="I2046" i="1"/>
  <c r="I2026" i="1"/>
  <c r="I2015" i="1"/>
  <c r="I2005" i="1"/>
  <c r="I1995" i="1"/>
  <c r="I1887" i="1"/>
  <c r="I1879" i="1"/>
  <c r="I1863" i="1"/>
  <c r="I1855" i="1"/>
  <c r="I1839" i="1"/>
  <c r="I1831" i="1"/>
  <c r="I1815" i="1"/>
  <c r="I1807" i="1"/>
  <c r="I1791" i="1"/>
  <c r="I1783" i="1"/>
  <c r="I1767" i="1"/>
  <c r="I1759" i="1"/>
  <c r="I1743" i="1"/>
  <c r="I1735" i="1"/>
  <c r="I1719" i="1"/>
  <c r="I1711" i="1"/>
  <c r="I1695" i="1"/>
  <c r="I1687" i="1"/>
  <c r="I1671" i="1"/>
  <c r="I1663" i="1"/>
  <c r="I1647" i="1"/>
  <c r="I1639" i="1"/>
  <c r="I1623" i="1"/>
  <c r="I1615" i="1"/>
  <c r="I1599" i="1"/>
  <c r="I1591" i="1"/>
  <c r="I1575" i="1"/>
  <c r="I5637" i="1"/>
  <c r="I3532" i="1"/>
  <c r="I3238" i="1"/>
  <c r="I2805" i="1"/>
  <c r="I2643" i="1"/>
  <c r="I2481" i="1"/>
  <c r="I2251" i="1"/>
  <c r="I2189" i="1"/>
  <c r="I2097" i="1"/>
  <c r="I2056" i="1"/>
  <c r="I1975" i="1"/>
  <c r="I1939" i="1"/>
  <c r="I1846" i="1"/>
  <c r="I1750" i="1"/>
  <c r="I1654" i="1"/>
  <c r="I1560" i="1"/>
  <c r="I1528" i="1"/>
  <c r="I1515" i="1"/>
  <c r="I1501" i="1"/>
  <c r="I1486" i="1"/>
  <c r="I1445" i="1"/>
  <c r="I1431" i="1"/>
  <c r="I1419" i="1"/>
  <c r="I1405" i="1"/>
  <c r="I1379" i="1"/>
  <c r="I1355" i="1"/>
  <c r="I1331" i="1"/>
  <c r="I1307" i="1"/>
  <c r="I1285" i="1"/>
  <c r="I3514" i="1"/>
  <c r="I3224" i="1"/>
  <c r="I2248" i="1"/>
  <c r="I2137" i="1"/>
  <c r="I2055" i="1"/>
  <c r="I2014" i="1"/>
  <c r="I1974" i="1"/>
  <c r="I1938" i="1"/>
  <c r="I1903" i="1"/>
  <c r="I1885" i="1"/>
  <c r="I1864" i="1"/>
  <c r="I1806" i="1"/>
  <c r="I1789" i="1"/>
  <c r="I1768" i="1"/>
  <c r="I1710" i="1"/>
  <c r="I1693" i="1"/>
  <c r="I1672" i="1"/>
  <c r="I1614" i="1"/>
  <c r="I1597" i="1"/>
  <c r="I1576" i="1"/>
  <c r="I1543" i="1"/>
  <c r="I1527" i="1"/>
  <c r="I1512" i="1"/>
  <c r="I1499" i="1"/>
  <c r="I1471" i="1"/>
  <c r="I1459" i="1"/>
  <c r="I1416" i="1"/>
  <c r="I1403" i="1"/>
  <c r="I1390" i="1"/>
  <c r="I1366" i="1"/>
  <c r="I1342" i="1"/>
  <c r="I1318" i="1"/>
  <c r="I1294" i="1"/>
  <c r="I1284" i="1"/>
  <c r="I1273" i="1"/>
  <c r="I1264" i="1"/>
  <c r="I3945" i="1"/>
  <c r="I3478" i="1"/>
  <c r="I2241" i="1"/>
  <c r="I2179" i="1"/>
  <c r="I2093" i="1"/>
  <c r="I2052" i="1"/>
  <c r="I2011" i="1"/>
  <c r="I1972" i="1"/>
  <c r="I1936" i="1"/>
  <c r="I1902" i="1"/>
  <c r="I1883" i="1"/>
  <c r="I1845" i="1"/>
  <c r="I1824" i="1"/>
  <c r="I1805" i="1"/>
  <c r="I1787" i="1"/>
  <c r="I1749" i="1"/>
  <c r="I1728" i="1"/>
  <c r="I1709" i="1"/>
  <c r="I1691" i="1"/>
  <c r="I1653" i="1"/>
  <c r="I1632" i="1"/>
  <c r="I1613" i="1"/>
  <c r="I1595" i="1"/>
  <c r="I1558" i="1"/>
  <c r="I1542" i="1"/>
  <c r="I1485" i="1"/>
  <c r="I1470" i="1"/>
  <c r="I1456" i="1"/>
  <c r="I1377" i="1"/>
  <c r="I1353" i="1"/>
  <c r="I1329" i="1"/>
  <c r="I1305" i="1"/>
  <c r="I1282" i="1"/>
  <c r="I1272" i="1"/>
  <c r="I5159" i="1"/>
  <c r="I3460" i="1"/>
  <c r="I3180" i="1"/>
  <c r="I2944" i="1"/>
  <c r="I2769" i="1"/>
  <c r="I2607" i="1"/>
  <c r="I2445" i="1"/>
  <c r="I2313" i="1"/>
  <c r="I2237" i="1"/>
  <c r="I2176" i="1"/>
  <c r="I2128" i="1"/>
  <c r="I2045" i="1"/>
  <c r="I2004" i="1"/>
  <c r="I1966" i="1"/>
  <c r="I1930" i="1"/>
  <c r="I1901" i="1"/>
  <c r="I1822" i="1"/>
  <c r="I1726" i="1"/>
  <c r="I1630" i="1"/>
  <c r="I1541" i="1"/>
  <c r="I1510" i="1"/>
  <c r="I1469" i="1"/>
  <c r="I1455" i="1"/>
  <c r="I1443" i="1"/>
  <c r="I1429" i="1"/>
  <c r="I1414" i="1"/>
  <c r="I1389" i="1"/>
  <c r="I1365" i="1"/>
  <c r="I1341" i="1"/>
  <c r="I1317" i="1"/>
  <c r="I1293" i="1"/>
  <c r="I1271" i="1"/>
  <c r="I1263" i="1"/>
  <c r="I1252" i="1"/>
  <c r="I1245" i="1"/>
  <c r="I1230" i="1"/>
  <c r="I1223" i="1"/>
  <c r="I1216" i="1"/>
  <c r="I1209" i="1"/>
  <c r="I1194" i="1"/>
  <c r="I1187" i="1"/>
  <c r="I1180" i="1"/>
  <c r="I1173" i="1"/>
  <c r="I1158" i="1"/>
  <c r="I1151" i="1"/>
  <c r="I1144" i="1"/>
  <c r="I1137" i="1"/>
  <c r="I1122" i="1"/>
  <c r="I1115" i="1"/>
  <c r="I1109" i="1"/>
  <c r="I1103" i="1"/>
  <c r="I1097" i="1"/>
  <c r="I1091" i="1"/>
  <c r="I1085" i="1"/>
  <c r="I1079" i="1"/>
  <c r="I1073" i="1"/>
  <c r="I1067" i="1"/>
  <c r="I1061" i="1"/>
  <c r="I1055" i="1"/>
  <c r="I1049" i="1"/>
  <c r="I1043" i="1"/>
  <c r="I1037" i="1"/>
  <c r="I1031" i="1"/>
  <c r="I1025" i="1"/>
  <c r="I1019" i="1"/>
  <c r="I1013" i="1"/>
  <c r="I1007" i="1"/>
  <c r="I1001" i="1"/>
  <c r="I995" i="1"/>
  <c r="I989" i="1"/>
  <c r="I983" i="1"/>
  <c r="I977" i="1"/>
  <c r="I971" i="1"/>
  <c r="I965" i="1"/>
  <c r="I959" i="1"/>
  <c r="I953" i="1"/>
  <c r="I947" i="1"/>
  <c r="I941" i="1"/>
  <c r="I935" i="1"/>
  <c r="I929" i="1"/>
  <c r="I923" i="1"/>
  <c r="I917" i="1"/>
  <c r="I911" i="1"/>
  <c r="I905" i="1"/>
  <c r="I899" i="1"/>
  <c r="I893" i="1"/>
  <c r="I887" i="1"/>
  <c r="I5015" i="1"/>
  <c r="I3792" i="1"/>
  <c r="I3424" i="1"/>
  <c r="I3152" i="1"/>
  <c r="I2923" i="1"/>
  <c r="I2751" i="1"/>
  <c r="I2589" i="1"/>
  <c r="I2427" i="1"/>
  <c r="I2169" i="1"/>
  <c r="I2127" i="1"/>
  <c r="I2086" i="1"/>
  <c r="I2003" i="1"/>
  <c r="I1900" i="1"/>
  <c r="I1878" i="1"/>
  <c r="I1861" i="1"/>
  <c r="I1840" i="1"/>
  <c r="I1782" i="1"/>
  <c r="I1765" i="1"/>
  <c r="I1744" i="1"/>
  <c r="I1686" i="1"/>
  <c r="I1669" i="1"/>
  <c r="I1648" i="1"/>
  <c r="I1590" i="1"/>
  <c r="I1573" i="1"/>
  <c r="I1557" i="1"/>
  <c r="I1525" i="1"/>
  <c r="I1495" i="1"/>
  <c r="I1483" i="1"/>
  <c r="I1440" i="1"/>
  <c r="I1427" i="1"/>
  <c r="I1399" i="1"/>
  <c r="I1375" i="1"/>
  <c r="I1351" i="1"/>
  <c r="I1327" i="1"/>
  <c r="I1303" i="1"/>
  <c r="I1292" i="1"/>
  <c r="I1270" i="1"/>
  <c r="I4735" i="1"/>
  <c r="I3751" i="1"/>
  <c r="I3406" i="1"/>
  <c r="I2227" i="1"/>
  <c r="I2165" i="1"/>
  <c r="I2124" i="1"/>
  <c r="I2083" i="1"/>
  <c r="I2001" i="1"/>
  <c r="I1963" i="1"/>
  <c r="I1927" i="1"/>
  <c r="I1896" i="1"/>
  <c r="I1877" i="1"/>
  <c r="I1859" i="1"/>
  <c r="I1821" i="1"/>
  <c r="I1800" i="1"/>
  <c r="I1781" i="1"/>
  <c r="I1763" i="1"/>
  <c r="I1725" i="1"/>
  <c r="I1704" i="1"/>
  <c r="I1685" i="1"/>
  <c r="I1667" i="1"/>
  <c r="I1629" i="1"/>
  <c r="I1608" i="1"/>
  <c r="I1589" i="1"/>
  <c r="I1571" i="1"/>
  <c r="I1523" i="1"/>
  <c r="I1509" i="1"/>
  <c r="I1494" i="1"/>
  <c r="I1480" i="1"/>
  <c r="I1413" i="1"/>
  <c r="I1398" i="1"/>
  <c r="I1387" i="1"/>
  <c r="I1374" i="1"/>
  <c r="I1363" i="1"/>
  <c r="I1350" i="1"/>
  <c r="I1339" i="1"/>
  <c r="I1326" i="1"/>
  <c r="I1315" i="1"/>
  <c r="I1302" i="1"/>
  <c r="I1280" i="1"/>
  <c r="I1256" i="1"/>
  <c r="I1251" i="1"/>
  <c r="I1236" i="1"/>
  <c r="I1229" i="1"/>
  <c r="I1222" i="1"/>
  <c r="I1215" i="1"/>
  <c r="I1200" i="1"/>
  <c r="I1193" i="1"/>
  <c r="I1186" i="1"/>
  <c r="I1179" i="1"/>
  <c r="I1164" i="1"/>
  <c r="I1157" i="1"/>
  <c r="I1150" i="1"/>
  <c r="I1143" i="1"/>
  <c r="I1128" i="1"/>
  <c r="I1121" i="1"/>
  <c r="I1114" i="1"/>
  <c r="I1108" i="1"/>
  <c r="I1102" i="1"/>
  <c r="I1096" i="1"/>
  <c r="I1090" i="1"/>
  <c r="I1084" i="1"/>
  <c r="I1078" i="1"/>
  <c r="I1072" i="1"/>
  <c r="I1066" i="1"/>
  <c r="I1060" i="1"/>
  <c r="I1054" i="1"/>
  <c r="I1048" i="1"/>
  <c r="I1042" i="1"/>
  <c r="I1036" i="1"/>
  <c r="I1030" i="1"/>
  <c r="I1024" i="1"/>
  <c r="I1018" i="1"/>
  <c r="I1012" i="1"/>
  <c r="I1006" i="1"/>
  <c r="I1000" i="1"/>
  <c r="I994" i="1"/>
  <c r="I988" i="1"/>
  <c r="I982" i="1"/>
  <c r="I976" i="1"/>
  <c r="I970" i="1"/>
  <c r="I964" i="1"/>
  <c r="I958" i="1"/>
  <c r="I952" i="1"/>
  <c r="I946" i="1"/>
  <c r="I940" i="1"/>
  <c r="I934" i="1"/>
  <c r="I928" i="1"/>
  <c r="I922" i="1"/>
  <c r="I916" i="1"/>
  <c r="I910" i="1"/>
  <c r="I904" i="1"/>
  <c r="I898" i="1"/>
  <c r="I892" i="1"/>
  <c r="I886" i="1"/>
  <c r="I880" i="1"/>
  <c r="I874" i="1"/>
  <c r="I868" i="1"/>
  <c r="I862" i="1"/>
  <c r="I856" i="1"/>
  <c r="I850" i="1"/>
  <c r="I844" i="1"/>
  <c r="I838" i="1"/>
  <c r="I832" i="1"/>
  <c r="I826" i="1"/>
  <c r="I820" i="1"/>
  <c r="I814" i="1"/>
  <c r="I808" i="1"/>
  <c r="I802" i="1"/>
  <c r="I796" i="1"/>
  <c r="I790" i="1"/>
  <c r="I784" i="1"/>
  <c r="I778" i="1"/>
  <c r="I772" i="1"/>
  <c r="I766" i="1"/>
  <c r="I760" i="1"/>
  <c r="I754" i="1"/>
  <c r="I748" i="1"/>
  <c r="I742" i="1"/>
  <c r="I736" i="1"/>
  <c r="I730" i="1"/>
  <c r="I724" i="1"/>
  <c r="I718" i="1"/>
  <c r="I712" i="1"/>
  <c r="I706" i="1"/>
  <c r="I700" i="1"/>
  <c r="I694" i="1"/>
  <c r="I688" i="1"/>
  <c r="I682" i="1"/>
  <c r="I676" i="1"/>
  <c r="I670" i="1"/>
  <c r="I664" i="1"/>
  <c r="I658" i="1"/>
  <c r="I652" i="1"/>
  <c r="I646" i="1"/>
  <c r="I640" i="1"/>
  <c r="I634" i="1"/>
  <c r="I628" i="1"/>
  <c r="I622" i="1"/>
  <c r="I616" i="1"/>
  <c r="I610" i="1"/>
  <c r="I604" i="1"/>
  <c r="I598" i="1"/>
  <c r="I592" i="1"/>
  <c r="I586" i="1"/>
  <c r="I580" i="1"/>
  <c r="I4643" i="1"/>
  <c r="I3699" i="1"/>
  <c r="I3370" i="1"/>
  <c r="I3108" i="1"/>
  <c r="I2289" i="1"/>
  <c r="I2220" i="1"/>
  <c r="I2117" i="1"/>
  <c r="I2076" i="1"/>
  <c r="I2035" i="1"/>
  <c r="I1957" i="1"/>
  <c r="I1921" i="1"/>
  <c r="I1894" i="1"/>
  <c r="I1798" i="1"/>
  <c r="I1702" i="1"/>
  <c r="I1606" i="1"/>
  <c r="I1552" i="1"/>
  <c r="I1536" i="1"/>
  <c r="I1493" i="1"/>
  <c r="I1479" i="1"/>
  <c r="I1467" i="1"/>
  <c r="I1453" i="1"/>
  <c r="I1438" i="1"/>
  <c r="I1397" i="1"/>
  <c r="I1373" i="1"/>
  <c r="I1349" i="1"/>
  <c r="I1325" i="1"/>
  <c r="I1301" i="1"/>
  <c r="I1289" i="1"/>
  <c r="I1268" i="1"/>
  <c r="I3094" i="1"/>
  <c r="I2882" i="1"/>
  <c r="I2715" i="1"/>
  <c r="I2553" i="1"/>
  <c r="I2391" i="1"/>
  <c r="I2217" i="1"/>
  <c r="I2158" i="1"/>
  <c r="I2075" i="1"/>
  <c r="I2034" i="1"/>
  <c r="I1993" i="1"/>
  <c r="I1956" i="1"/>
  <c r="I1920" i="1"/>
  <c r="I1854" i="1"/>
  <c r="I1837" i="1"/>
  <c r="I1816" i="1"/>
  <c r="I1758" i="1"/>
  <c r="I1741" i="1"/>
  <c r="I1720" i="1"/>
  <c r="I1662" i="1"/>
  <c r="I1645" i="1"/>
  <c r="I1624" i="1"/>
  <c r="I1567" i="1"/>
  <c r="I1551" i="1"/>
  <c r="I1519" i="1"/>
  <c r="I1507" i="1"/>
  <c r="I1464" i="1"/>
  <c r="I1451" i="1"/>
  <c r="I1423" i="1"/>
  <c r="I1411" i="1"/>
  <c r="I1384" i="1"/>
  <c r="I1360" i="1"/>
  <c r="I1336" i="1"/>
  <c r="I1312" i="1"/>
  <c r="I1279" i="1"/>
  <c r="I1242" i="1"/>
  <c r="I1235" i="1"/>
  <c r="I1228" i="1"/>
  <c r="I1221" i="1"/>
  <c r="I1206" i="1"/>
  <c r="I1199" i="1"/>
  <c r="I1192" i="1"/>
  <c r="I1185" i="1"/>
  <c r="I1170" i="1"/>
  <c r="I1163" i="1"/>
  <c r="I1156" i="1"/>
  <c r="I1149" i="1"/>
  <c r="I1134" i="1"/>
  <c r="I1127" i="1"/>
  <c r="I1120" i="1"/>
  <c r="I1113" i="1"/>
  <c r="I1107" i="1"/>
  <c r="I1101" i="1"/>
  <c r="I1095" i="1"/>
  <c r="I1089" i="1"/>
  <c r="I1083" i="1"/>
  <c r="I1077" i="1"/>
  <c r="I1071" i="1"/>
  <c r="I1065" i="1"/>
  <c r="I1059" i="1"/>
  <c r="I1053" i="1"/>
  <c r="I1047" i="1"/>
  <c r="I1041" i="1"/>
  <c r="I1035" i="1"/>
  <c r="I1029" i="1"/>
  <c r="I1023" i="1"/>
  <c r="I1017" i="1"/>
  <c r="I1011" i="1"/>
  <c r="I1005" i="1"/>
  <c r="I999" i="1"/>
  <c r="I993" i="1"/>
  <c r="I987" i="1"/>
  <c r="I981" i="1"/>
  <c r="I975" i="1"/>
  <c r="I969" i="1"/>
  <c r="I963" i="1"/>
  <c r="I957" i="1"/>
  <c r="I951" i="1"/>
  <c r="I945" i="1"/>
  <c r="I939" i="1"/>
  <c r="I933" i="1"/>
  <c r="I927" i="1"/>
  <c r="I921" i="1"/>
  <c r="I915" i="1"/>
  <c r="I909" i="1"/>
  <c r="I903" i="1"/>
  <c r="I897" i="1"/>
  <c r="I891" i="1"/>
  <c r="I885" i="1"/>
  <c r="I879" i="1"/>
  <c r="I873" i="1"/>
  <c r="I867" i="1"/>
  <c r="I861" i="1"/>
  <c r="I855" i="1"/>
  <c r="I849" i="1"/>
  <c r="I843" i="1"/>
  <c r="I837" i="1"/>
  <c r="I831" i="1"/>
  <c r="I825" i="1"/>
  <c r="I819" i="1"/>
  <c r="I813" i="1"/>
  <c r="I807" i="1"/>
  <c r="I801" i="1"/>
  <c r="I795" i="1"/>
  <c r="I789" i="1"/>
  <c r="I783" i="1"/>
  <c r="I777" i="1"/>
  <c r="I771" i="1"/>
  <c r="I765" i="1"/>
  <c r="I759" i="1"/>
  <c r="I753" i="1"/>
  <c r="I747" i="1"/>
  <c r="I741" i="1"/>
  <c r="I735" i="1"/>
  <c r="I729" i="1"/>
  <c r="I723" i="1"/>
  <c r="I717" i="1"/>
  <c r="I711" i="1"/>
  <c r="I705" i="1"/>
  <c r="I699" i="1"/>
  <c r="I693" i="1"/>
  <c r="I687" i="1"/>
  <c r="I681" i="1"/>
  <c r="I675" i="1"/>
  <c r="I669" i="1"/>
  <c r="I663" i="1"/>
  <c r="I657" i="1"/>
  <c r="I651" i="1"/>
  <c r="I645" i="1"/>
  <c r="I639" i="1"/>
  <c r="I633" i="1"/>
  <c r="I627" i="1"/>
  <c r="I621" i="1"/>
  <c r="I615" i="1"/>
  <c r="I609" i="1"/>
  <c r="I603" i="1"/>
  <c r="I597" i="1"/>
  <c r="I591" i="1"/>
  <c r="I585" i="1"/>
  <c r="I579" i="1"/>
  <c r="I573" i="1"/>
  <c r="I567" i="1"/>
  <c r="I561" i="1"/>
  <c r="I555" i="1"/>
  <c r="I549" i="1"/>
  <c r="I543" i="1"/>
  <c r="I537" i="1"/>
  <c r="I531" i="1"/>
  <c r="I525" i="1"/>
  <c r="I519" i="1"/>
  <c r="I513" i="1"/>
  <c r="I507" i="1"/>
  <c r="I501" i="1"/>
  <c r="I495" i="1"/>
  <c r="I489" i="1"/>
  <c r="I483" i="1"/>
  <c r="I477" i="1"/>
  <c r="I471" i="1"/>
  <c r="I465" i="1"/>
  <c r="I459" i="1"/>
  <c r="I453" i="1"/>
  <c r="I447" i="1"/>
  <c r="I441" i="1"/>
  <c r="I435" i="1"/>
  <c r="I429" i="1"/>
  <c r="I423" i="1"/>
  <c r="I417" i="1"/>
  <c r="I411" i="1"/>
  <c r="I405" i="1"/>
  <c r="I399" i="1"/>
  <c r="I372" i="1"/>
  <c r="I366" i="1"/>
  <c r="I360" i="1"/>
  <c r="I354" i="1"/>
  <c r="I348" i="1"/>
  <c r="I342" i="1"/>
  <c r="I336" i="1"/>
  <c r="I330" i="1"/>
  <c r="I324" i="1"/>
  <c r="I318" i="1"/>
  <c r="I312" i="1"/>
  <c r="I306" i="1"/>
  <c r="I300" i="1"/>
  <c r="I294" i="1"/>
  <c r="I288" i="1"/>
  <c r="I282" i="1"/>
  <c r="I276" i="1"/>
  <c r="I270" i="1"/>
  <c r="I264" i="1"/>
  <c r="I258" i="1"/>
  <c r="I252" i="1"/>
  <c r="I246" i="1"/>
  <c r="I240" i="1"/>
  <c r="I234" i="1"/>
  <c r="I228" i="1"/>
  <c r="I222" i="1"/>
  <c r="I216" i="1"/>
  <c r="I210" i="1"/>
  <c r="I204" i="1"/>
  <c r="I198" i="1"/>
  <c r="I192" i="1"/>
  <c r="I186" i="1"/>
  <c r="I180" i="1"/>
  <c r="I174" i="1"/>
  <c r="I168" i="1"/>
  <c r="I162" i="1"/>
  <c r="I156" i="1"/>
  <c r="I150" i="1"/>
  <c r="I144" i="1"/>
  <c r="I138" i="1"/>
  <c r="I132" i="1"/>
  <c r="I126" i="1"/>
  <c r="I120" i="1"/>
  <c r="I114" i="1"/>
  <c r="I108" i="1"/>
  <c r="I102" i="1"/>
  <c r="I96" i="1"/>
  <c r="I90" i="1"/>
  <c r="I84" i="1"/>
  <c r="I78" i="1"/>
  <c r="I72" i="1"/>
  <c r="I66" i="1"/>
  <c r="I60" i="1"/>
  <c r="I54" i="1"/>
  <c r="I48" i="1"/>
  <c r="I3640" i="1"/>
  <c r="I3324" i="1"/>
  <c r="I2862" i="1"/>
  <c r="I2697" i="1"/>
  <c r="I2535" i="1"/>
  <c r="I2275" i="1"/>
  <c r="I2155" i="1"/>
  <c r="I2073" i="1"/>
  <c r="I2032" i="1"/>
  <c r="I1954" i="1"/>
  <c r="I1918" i="1"/>
  <c r="I1893" i="1"/>
  <c r="I1872" i="1"/>
  <c r="I1853" i="1"/>
  <c r="I1835" i="1"/>
  <c r="I1797" i="1"/>
  <c r="I1776" i="1"/>
  <c r="I1757" i="1"/>
  <c r="I1739" i="1"/>
  <c r="I1701" i="1"/>
  <c r="I1680" i="1"/>
  <c r="I1661" i="1"/>
  <c r="I1643" i="1"/>
  <c r="I1605" i="1"/>
  <c r="I1584" i="1"/>
  <c r="I1566" i="1"/>
  <c r="I1534" i="1"/>
  <c r="I1518" i="1"/>
  <c r="I1504" i="1"/>
  <c r="I1437" i="1"/>
  <c r="I1422" i="1"/>
  <c r="I1408" i="1"/>
  <c r="I1383" i="1"/>
  <c r="I1359" i="1"/>
  <c r="I1335" i="1"/>
  <c r="I1311" i="1"/>
  <c r="I1277" i="1"/>
  <c r="I3622" i="1"/>
  <c r="I3310" i="1"/>
  <c r="I2851" i="1"/>
  <c r="I2271" i="1"/>
  <c r="I2148" i="1"/>
  <c r="I2107" i="1"/>
  <c r="I2025" i="1"/>
  <c r="I1984" i="1"/>
  <c r="I1948" i="1"/>
  <c r="I1912" i="1"/>
  <c r="I1870" i="1"/>
  <c r="I1774" i="1"/>
  <c r="I1678" i="1"/>
  <c r="I1582" i="1"/>
  <c r="I1565" i="1"/>
  <c r="I1517" i="1"/>
  <c r="I1503" i="1"/>
  <c r="I1491" i="1"/>
  <c r="I1477" i="1"/>
  <c r="I1462" i="1"/>
  <c r="I1421" i="1"/>
  <c r="I1407" i="1"/>
  <c r="I1395" i="1"/>
  <c r="I1371" i="1"/>
  <c r="I1347" i="1"/>
  <c r="I1323" i="1"/>
  <c r="I1299" i="1"/>
  <c r="I1287" i="1"/>
  <c r="I6468" i="1"/>
  <c r="I3586" i="1"/>
  <c r="I2353" i="1"/>
  <c r="I2263" i="1"/>
  <c r="I2200" i="1"/>
  <c r="I2147" i="1"/>
  <c r="I2106" i="1"/>
  <c r="I2065" i="1"/>
  <c r="I1888" i="1"/>
  <c r="I1830" i="1"/>
  <c r="I1813" i="1"/>
  <c r="I1792" i="1"/>
  <c r="I1734" i="1"/>
  <c r="I1717" i="1"/>
  <c r="I1696" i="1"/>
  <c r="I1638" i="1"/>
  <c r="I1621" i="1"/>
  <c r="I1600" i="1"/>
  <c r="I1549" i="1"/>
  <c r="I1533" i="1"/>
  <c r="I1488" i="1"/>
  <c r="I1475" i="1"/>
  <c r="I1447" i="1"/>
  <c r="I1435" i="1"/>
  <c r="I1393" i="1"/>
  <c r="I1369" i="1"/>
  <c r="I1345" i="1"/>
  <c r="I1321" i="1"/>
  <c r="I1297" i="1"/>
  <c r="I1275" i="1"/>
  <c r="I10" i="1"/>
  <c r="I28" i="1"/>
  <c r="I40" i="1"/>
  <c r="I79" i="1"/>
  <c r="I92" i="1"/>
  <c r="I131" i="1"/>
  <c r="I151" i="1"/>
  <c r="I397" i="1"/>
  <c r="I410" i="1"/>
  <c r="I430" i="1"/>
  <c r="I443" i="1"/>
  <c r="I456" i="1"/>
  <c r="I469" i="1"/>
  <c r="I502" i="1"/>
  <c r="I515" i="1"/>
  <c r="I528" i="1"/>
  <c r="I541" i="1"/>
  <c r="I554" i="1"/>
  <c r="I574" i="1"/>
  <c r="I816" i="1"/>
  <c r="I827" i="1"/>
  <c r="I847" i="1"/>
  <c r="H858" i="1"/>
  <c r="H869" i="1"/>
  <c r="I878" i="1"/>
  <c r="I889" i="1"/>
  <c r="I901" i="1"/>
  <c r="I913" i="1"/>
  <c r="I925" i="1"/>
  <c r="I937" i="1"/>
  <c r="I949" i="1"/>
  <c r="I961" i="1"/>
  <c r="I973" i="1"/>
  <c r="I985" i="1"/>
  <c r="I997" i="1"/>
  <c r="I1009" i="1"/>
  <c r="I1021" i="1"/>
  <c r="I1033" i="1"/>
  <c r="I1045" i="1"/>
  <c r="I1057" i="1"/>
  <c r="I1069" i="1"/>
  <c r="I1081" i="1"/>
  <c r="I1093" i="1"/>
  <c r="I1105" i="1"/>
  <c r="H1118" i="1"/>
  <c r="I1132" i="1"/>
  <c r="I1146" i="1"/>
  <c r="I1161" i="1"/>
  <c r="I1175" i="1"/>
  <c r="H1190" i="1"/>
  <c r="I1204" i="1"/>
  <c r="I1218" i="1"/>
  <c r="I1233" i="1"/>
  <c r="I1247" i="1"/>
  <c r="I1259" i="1"/>
  <c r="I1296" i="1"/>
  <c r="I1446" i="1"/>
  <c r="I1637" i="1"/>
  <c r="I1869" i="1"/>
  <c r="I2499" i="1"/>
  <c r="I22" i="1"/>
  <c r="I223" i="1"/>
  <c r="I295" i="1"/>
  <c r="I334" i="1"/>
  <c r="I347" i="1"/>
  <c r="I367" i="1"/>
  <c r="I392" i="1"/>
  <c r="I73" i="1"/>
  <c r="I99" i="1"/>
  <c r="I145" i="1"/>
  <c r="I158" i="1"/>
  <c r="I171" i="1"/>
  <c r="I256" i="1"/>
  <c r="I269" i="1"/>
  <c r="I302" i="1"/>
  <c r="I315" i="1"/>
  <c r="I328" i="1"/>
  <c r="I341" i="1"/>
  <c r="H348" i="1"/>
  <c r="H355" i="1"/>
  <c r="I361" i="1"/>
  <c r="H368" i="1"/>
  <c r="I374" i="1"/>
  <c r="B380" i="1"/>
  <c r="H380" i="1" s="1"/>
  <c r="I388" i="1"/>
  <c r="H398" i="1"/>
  <c r="I404" i="1"/>
  <c r="H411" i="1"/>
  <c r="H418" i="1"/>
  <c r="I424" i="1"/>
  <c r="H431" i="1"/>
  <c r="I437" i="1"/>
  <c r="H444" i="1"/>
  <c r="I450" i="1"/>
  <c r="H457" i="1"/>
  <c r="I463" i="1"/>
  <c r="H470" i="1"/>
  <c r="I476" i="1"/>
  <c r="H483" i="1"/>
  <c r="H490" i="1"/>
  <c r="I496" i="1"/>
  <c r="H503" i="1"/>
  <c r="I509" i="1"/>
  <c r="H516" i="1"/>
  <c r="I522" i="1"/>
  <c r="H529" i="1"/>
  <c r="I535" i="1"/>
  <c r="H542" i="1"/>
  <c r="I548" i="1"/>
  <c r="H555" i="1"/>
  <c r="H562" i="1"/>
  <c r="I568" i="1"/>
  <c r="H575" i="1"/>
  <c r="I582" i="1"/>
  <c r="H592" i="1"/>
  <c r="I600" i="1"/>
  <c r="H610" i="1"/>
  <c r="I618" i="1"/>
  <c r="H628" i="1"/>
  <c r="I636" i="1"/>
  <c r="H646" i="1"/>
  <c r="I654" i="1"/>
  <c r="H664" i="1"/>
  <c r="I672" i="1"/>
  <c r="H682" i="1"/>
  <c r="I690" i="1"/>
  <c r="H700" i="1"/>
  <c r="I708" i="1"/>
  <c r="H718" i="1"/>
  <c r="I726" i="1"/>
  <c r="H736" i="1"/>
  <c r="I744" i="1"/>
  <c r="H754" i="1"/>
  <c r="I762" i="1"/>
  <c r="H772" i="1"/>
  <c r="I780" i="1"/>
  <c r="H790" i="1"/>
  <c r="I798" i="1"/>
  <c r="H808" i="1"/>
  <c r="I817" i="1"/>
  <c r="H828" i="1"/>
  <c r="H839" i="1"/>
  <c r="I848" i="1"/>
  <c r="I858" i="1"/>
  <c r="I869" i="1"/>
  <c r="H879" i="1"/>
  <c r="I890" i="1"/>
  <c r="I902" i="1"/>
  <c r="I914" i="1"/>
  <c r="I926" i="1"/>
  <c r="I938" i="1"/>
  <c r="I950" i="1"/>
  <c r="I962" i="1"/>
  <c r="I974" i="1"/>
  <c r="I986" i="1"/>
  <c r="I998" i="1"/>
  <c r="I1010" i="1"/>
  <c r="I1022" i="1"/>
  <c r="I1034" i="1"/>
  <c r="I1046" i="1"/>
  <c r="I1058" i="1"/>
  <c r="I1070" i="1"/>
  <c r="I1082" i="1"/>
  <c r="I1094" i="1"/>
  <c r="I1106" i="1"/>
  <c r="I1119" i="1"/>
  <c r="I1133" i="1"/>
  <c r="H1148" i="1"/>
  <c r="I1162" i="1"/>
  <c r="I1176" i="1"/>
  <c r="I1191" i="1"/>
  <c r="I1205" i="1"/>
  <c r="H1220" i="1"/>
  <c r="I1234" i="1"/>
  <c r="I1248" i="1"/>
  <c r="I1309" i="1"/>
  <c r="I1461" i="1"/>
  <c r="I1656" i="1"/>
  <c r="H1887" i="1"/>
  <c r="I2661" i="1"/>
  <c r="I16" i="1"/>
  <c r="I34" i="1"/>
  <c r="I46" i="1"/>
  <c r="I59" i="1"/>
  <c r="I105" i="1"/>
  <c r="I118" i="1"/>
  <c r="I164" i="1"/>
  <c r="I177" i="1"/>
  <c r="I190" i="1"/>
  <c r="I203" i="1"/>
  <c r="I236" i="1"/>
  <c r="I249" i="1"/>
  <c r="I262" i="1"/>
  <c r="I275" i="1"/>
  <c r="I308" i="1"/>
  <c r="I321" i="1"/>
  <c r="I379" i="1"/>
  <c r="I482" i="1"/>
  <c r="I53" i="1"/>
  <c r="I86" i="1"/>
  <c r="I112" i="1"/>
  <c r="I125" i="1"/>
  <c r="I184" i="1"/>
  <c r="I197" i="1"/>
  <c r="I217" i="1"/>
  <c r="I230" i="1"/>
  <c r="I243" i="1"/>
  <c r="I289" i="1"/>
  <c r="I5" i="1"/>
  <c r="I11" i="1"/>
  <c r="I17" i="1"/>
  <c r="I23" i="1"/>
  <c r="I29" i="1"/>
  <c r="I35" i="1"/>
  <c r="I41" i="1"/>
  <c r="I47" i="1"/>
  <c r="H61" i="1"/>
  <c r="I67" i="1"/>
  <c r="H74" i="1"/>
  <c r="I80" i="1"/>
  <c r="H87" i="1"/>
  <c r="I93" i="1"/>
  <c r="H100" i="1"/>
  <c r="I106" i="1"/>
  <c r="H113" i="1"/>
  <c r="I119" i="1"/>
  <c r="H126" i="1"/>
  <c r="H133" i="1"/>
  <c r="I139" i="1"/>
  <c r="H146" i="1"/>
  <c r="I152" i="1"/>
  <c r="H159" i="1"/>
  <c r="I165" i="1"/>
  <c r="H172" i="1"/>
  <c r="I178" i="1"/>
  <c r="H185" i="1"/>
  <c r="I191" i="1"/>
  <c r="H198" i="1"/>
  <c r="H205" i="1"/>
  <c r="I211" i="1"/>
  <c r="H218" i="1"/>
  <c r="I224" i="1"/>
  <c r="H231" i="1"/>
  <c r="I237" i="1"/>
  <c r="H244" i="1"/>
  <c r="I250" i="1"/>
  <c r="H257" i="1"/>
  <c r="I263" i="1"/>
  <c r="H270" i="1"/>
  <c r="H277" i="1"/>
  <c r="I283" i="1"/>
  <c r="H290" i="1"/>
  <c r="I296" i="1"/>
  <c r="H303" i="1"/>
  <c r="I309" i="1"/>
  <c r="H316" i="1"/>
  <c r="I322" i="1"/>
  <c r="H329" i="1"/>
  <c r="I335" i="1"/>
  <c r="H342" i="1"/>
  <c r="H349" i="1"/>
  <c r="I355" i="1"/>
  <c r="H362" i="1"/>
  <c r="I368" i="1"/>
  <c r="H375" i="1"/>
  <c r="I384" i="1"/>
  <c r="I398" i="1"/>
  <c r="H405" i="1"/>
  <c r="H412" i="1"/>
  <c r="I418" i="1"/>
  <c r="H425" i="1"/>
  <c r="I431" i="1"/>
  <c r="H438" i="1"/>
  <c r="I444" i="1"/>
  <c r="H451" i="1"/>
  <c r="I457" i="1"/>
  <c r="H464" i="1"/>
  <c r="I470" i="1"/>
  <c r="H477" i="1"/>
  <c r="H484" i="1"/>
  <c r="I490" i="1"/>
  <c r="H497" i="1"/>
  <c r="I503" i="1"/>
  <c r="H510" i="1"/>
  <c r="I516" i="1"/>
  <c r="H523" i="1"/>
  <c r="I529" i="1"/>
  <c r="H536" i="1"/>
  <c r="I542" i="1"/>
  <c r="H549" i="1"/>
  <c r="H556" i="1"/>
  <c r="I562" i="1"/>
  <c r="H569" i="1"/>
  <c r="I575" i="1"/>
  <c r="I583" i="1"/>
  <c r="H593" i="1"/>
  <c r="I601" i="1"/>
  <c r="H611" i="1"/>
  <c r="I619" i="1"/>
  <c r="H629" i="1"/>
  <c r="I637" i="1"/>
  <c r="H647" i="1"/>
  <c r="I655" i="1"/>
  <c r="H665" i="1"/>
  <c r="I673" i="1"/>
  <c r="H683" i="1"/>
  <c r="I691" i="1"/>
  <c r="H701" i="1"/>
  <c r="I709" i="1"/>
  <c r="H719" i="1"/>
  <c r="I727" i="1"/>
  <c r="H737" i="1"/>
  <c r="I745" i="1"/>
  <c r="H755" i="1"/>
  <c r="I763" i="1"/>
  <c r="H773" i="1"/>
  <c r="I781" i="1"/>
  <c r="H791" i="1"/>
  <c r="I799" i="1"/>
  <c r="H809" i="1"/>
  <c r="I818" i="1"/>
  <c r="I828" i="1"/>
  <c r="I839" i="1"/>
  <c r="H849" i="1"/>
  <c r="I859" i="1"/>
  <c r="H870" i="1"/>
  <c r="H881" i="1"/>
  <c r="H891" i="1"/>
  <c r="H903" i="1"/>
  <c r="H915" i="1"/>
  <c r="H927" i="1"/>
  <c r="H939" i="1"/>
  <c r="H951" i="1"/>
  <c r="H963" i="1"/>
  <c r="H975" i="1"/>
  <c r="H987" i="1"/>
  <c r="H999" i="1"/>
  <c r="H1011" i="1"/>
  <c r="H1023" i="1"/>
  <c r="H1035" i="1"/>
  <c r="H1047" i="1"/>
  <c r="H1059" i="1"/>
  <c r="H1071" i="1"/>
  <c r="H1083" i="1"/>
  <c r="H1095" i="1"/>
  <c r="H1107" i="1"/>
  <c r="H1120" i="1"/>
  <c r="H1134" i="1"/>
  <c r="H1149" i="1"/>
  <c r="H1163" i="1"/>
  <c r="H1177" i="1"/>
  <c r="H1192" i="1"/>
  <c r="H1206" i="1"/>
  <c r="H1221" i="1"/>
  <c r="H1235" i="1"/>
  <c r="H1249" i="1"/>
  <c r="I1261" i="1"/>
  <c r="I1320" i="1"/>
  <c r="H1475" i="1"/>
  <c r="I1677" i="1"/>
  <c r="I1909" i="1"/>
  <c r="H2825" i="1"/>
  <c r="I6" i="1"/>
  <c r="I18" i="1"/>
  <c r="I24" i="1"/>
  <c r="I36" i="1"/>
  <c r="I107" i="1"/>
  <c r="I127" i="1"/>
  <c r="I225" i="1"/>
  <c r="I238" i="1"/>
  <c r="I251" i="1"/>
  <c r="I284" i="1"/>
  <c r="I310" i="1"/>
  <c r="I323" i="1"/>
  <c r="I343" i="1"/>
  <c r="I356" i="1"/>
  <c r="I389" i="1"/>
  <c r="H400" i="1"/>
  <c r="I406" i="1"/>
  <c r="H413" i="1"/>
  <c r="I419" i="1"/>
  <c r="H426" i="1"/>
  <c r="I432" i="1"/>
  <c r="H439" i="1"/>
  <c r="I445" i="1"/>
  <c r="H452" i="1"/>
  <c r="I458" i="1"/>
  <c r="H465" i="1"/>
  <c r="H472" i="1"/>
  <c r="I478" i="1"/>
  <c r="H485" i="1"/>
  <c r="I491" i="1"/>
  <c r="H498" i="1"/>
  <c r="I504" i="1"/>
  <c r="H511" i="1"/>
  <c r="I517" i="1"/>
  <c r="H524" i="1"/>
  <c r="I530" i="1"/>
  <c r="H537" i="1"/>
  <c r="H544" i="1"/>
  <c r="I550" i="1"/>
  <c r="H557" i="1"/>
  <c r="I563" i="1"/>
  <c r="H570" i="1"/>
  <c r="I576" i="1"/>
  <c r="H585" i="1"/>
  <c r="H594" i="1"/>
  <c r="H603" i="1"/>
  <c r="H612" i="1"/>
  <c r="H621" i="1"/>
  <c r="H630" i="1"/>
  <c r="H639" i="1"/>
  <c r="H648" i="1"/>
  <c r="H657" i="1"/>
  <c r="H666" i="1"/>
  <c r="H675" i="1"/>
  <c r="H684" i="1"/>
  <c r="H693" i="1"/>
  <c r="H702" i="1"/>
  <c r="H711" i="1"/>
  <c r="H720" i="1"/>
  <c r="H729" i="1"/>
  <c r="H738" i="1"/>
  <c r="H747" i="1"/>
  <c r="H756" i="1"/>
  <c r="H765" i="1"/>
  <c r="H774" i="1"/>
  <c r="H783" i="1"/>
  <c r="H792" i="1"/>
  <c r="H801" i="1"/>
  <c r="H810" i="1"/>
  <c r="H821" i="1"/>
  <c r="I830" i="1"/>
  <c r="I840" i="1"/>
  <c r="I851" i="1"/>
  <c r="H861" i="1"/>
  <c r="I871" i="1"/>
  <c r="H882" i="1"/>
  <c r="H894" i="1"/>
  <c r="H906" i="1"/>
  <c r="H918" i="1"/>
  <c r="H930" i="1"/>
  <c r="H942" i="1"/>
  <c r="H954" i="1"/>
  <c r="H966" i="1"/>
  <c r="H978" i="1"/>
  <c r="H990" i="1"/>
  <c r="H1002" i="1"/>
  <c r="H1014" i="1"/>
  <c r="H1026" i="1"/>
  <c r="H1038" i="1"/>
  <c r="H1050" i="1"/>
  <c r="H1062" i="1"/>
  <c r="H1074" i="1"/>
  <c r="H1086" i="1"/>
  <c r="H1098" i="1"/>
  <c r="H1110" i="1"/>
  <c r="H1123" i="1"/>
  <c r="H1138" i="1"/>
  <c r="H1152" i="1"/>
  <c r="H1167" i="1"/>
  <c r="H1181" i="1"/>
  <c r="H1195" i="1"/>
  <c r="H1210" i="1"/>
  <c r="H1224" i="1"/>
  <c r="H1239" i="1"/>
  <c r="I1253" i="1"/>
  <c r="I1344" i="1"/>
  <c r="H1502" i="1"/>
  <c r="I1715" i="1"/>
  <c r="I1981" i="1"/>
  <c r="H3016" i="1"/>
  <c r="I12" i="1"/>
  <c r="I30" i="1"/>
  <c r="I42" i="1"/>
  <c r="I55" i="1"/>
  <c r="I68" i="1"/>
  <c r="I81" i="1"/>
  <c r="I94" i="1"/>
  <c r="I140" i="1"/>
  <c r="I153" i="1"/>
  <c r="I166" i="1"/>
  <c r="I179" i="1"/>
  <c r="I199" i="1"/>
  <c r="I212" i="1"/>
  <c r="I271" i="1"/>
  <c r="I297" i="1"/>
  <c r="I369" i="1"/>
  <c r="H31" i="1"/>
  <c r="H37" i="1"/>
  <c r="H43" i="1"/>
  <c r="I49" i="1"/>
  <c r="H56" i="1"/>
  <c r="I62" i="1"/>
  <c r="H69" i="1"/>
  <c r="I75" i="1"/>
  <c r="H82" i="1"/>
  <c r="I88" i="1"/>
  <c r="H95" i="1"/>
  <c r="I101" i="1"/>
  <c r="H108" i="1"/>
  <c r="H115" i="1"/>
  <c r="I121" i="1"/>
  <c r="H128" i="1"/>
  <c r="I134" i="1"/>
  <c r="H141" i="1"/>
  <c r="I147" i="1"/>
  <c r="H154" i="1"/>
  <c r="I160" i="1"/>
  <c r="H167" i="1"/>
  <c r="I173" i="1"/>
  <c r="H180" i="1"/>
  <c r="H187" i="1"/>
  <c r="I193" i="1"/>
  <c r="H200" i="1"/>
  <c r="I206" i="1"/>
  <c r="H213" i="1"/>
  <c r="I219" i="1"/>
  <c r="H226" i="1"/>
  <c r="I232" i="1"/>
  <c r="H239" i="1"/>
  <c r="I245" i="1"/>
  <c r="H252" i="1"/>
  <c r="H259" i="1"/>
  <c r="I265" i="1"/>
  <c r="H272" i="1"/>
  <c r="I278" i="1"/>
  <c r="H285" i="1"/>
  <c r="I291" i="1"/>
  <c r="H298" i="1"/>
  <c r="I304" i="1"/>
  <c r="H311" i="1"/>
  <c r="I317" i="1"/>
  <c r="H324" i="1"/>
  <c r="H331" i="1"/>
  <c r="I337" i="1"/>
  <c r="H344" i="1"/>
  <c r="I350" i="1"/>
  <c r="H357" i="1"/>
  <c r="I363" i="1"/>
  <c r="H370" i="1"/>
  <c r="I376" i="1"/>
  <c r="I385" i="1"/>
  <c r="I394" i="1"/>
  <c r="I400" i="1"/>
  <c r="H407" i="1"/>
  <c r="I413" i="1"/>
  <c r="H420" i="1"/>
  <c r="I426" i="1"/>
  <c r="H433" i="1"/>
  <c r="I439" i="1"/>
  <c r="H446" i="1"/>
  <c r="I452" i="1"/>
  <c r="H459" i="1"/>
  <c r="H466" i="1"/>
  <c r="I472" i="1"/>
  <c r="H479" i="1"/>
  <c r="I485" i="1"/>
  <c r="H492" i="1"/>
  <c r="I498" i="1"/>
  <c r="H505" i="1"/>
  <c r="I511" i="1"/>
  <c r="H518" i="1"/>
  <c r="I524" i="1"/>
  <c r="H531" i="1"/>
  <c r="H538" i="1"/>
  <c r="I544" i="1"/>
  <c r="H551" i="1"/>
  <c r="I557" i="1"/>
  <c r="H564" i="1"/>
  <c r="I570" i="1"/>
  <c r="H577" i="1"/>
  <c r="H586" i="1"/>
  <c r="I594" i="1"/>
  <c r="H604" i="1"/>
  <c r="I612" i="1"/>
  <c r="H622" i="1"/>
  <c r="I630" i="1"/>
  <c r="H640" i="1"/>
  <c r="I648" i="1"/>
  <c r="H658" i="1"/>
  <c r="I666" i="1"/>
  <c r="H676" i="1"/>
  <c r="I684" i="1"/>
  <c r="H694" i="1"/>
  <c r="I702" i="1"/>
  <c r="H712" i="1"/>
  <c r="I720" i="1"/>
  <c r="H730" i="1"/>
  <c r="I738" i="1"/>
  <c r="H748" i="1"/>
  <c r="I756" i="1"/>
  <c r="H766" i="1"/>
  <c r="I774" i="1"/>
  <c r="H784" i="1"/>
  <c r="I792" i="1"/>
  <c r="H802" i="1"/>
  <c r="I810" i="1"/>
  <c r="I821" i="1"/>
  <c r="H831" i="1"/>
  <c r="I841" i="1"/>
  <c r="H852" i="1"/>
  <c r="H863" i="1"/>
  <c r="I872" i="1"/>
  <c r="I882" i="1"/>
  <c r="I894" i="1"/>
  <c r="I906" i="1"/>
  <c r="I918" i="1"/>
  <c r="I930" i="1"/>
  <c r="I942" i="1"/>
  <c r="I954" i="1"/>
  <c r="I966" i="1"/>
  <c r="I978" i="1"/>
  <c r="I990" i="1"/>
  <c r="I1002" i="1"/>
  <c r="I1014" i="1"/>
  <c r="I1026" i="1"/>
  <c r="I1038" i="1"/>
  <c r="I1050" i="1"/>
  <c r="I1062" i="1"/>
  <c r="I1074" i="1"/>
  <c r="I1086" i="1"/>
  <c r="I1098" i="1"/>
  <c r="I1110" i="1"/>
  <c r="H1124" i="1"/>
  <c r="I1138" i="1"/>
  <c r="I1152" i="1"/>
  <c r="I1167" i="1"/>
  <c r="I1181" i="1"/>
  <c r="H1196" i="1"/>
  <c r="I1210" i="1"/>
  <c r="I1224" i="1"/>
  <c r="I1239" i="1"/>
  <c r="H1253" i="1"/>
  <c r="I1357" i="1"/>
  <c r="H1516" i="1"/>
  <c r="I1733" i="1"/>
  <c r="I2021" i="1"/>
  <c r="H3268" i="1"/>
  <c r="I407" i="1"/>
  <c r="I420" i="1"/>
  <c r="I433" i="1"/>
  <c r="I446" i="1"/>
  <c r="I466" i="1"/>
  <c r="I479" i="1"/>
  <c r="I492" i="1"/>
  <c r="I505" i="1"/>
  <c r="I518" i="1"/>
  <c r="I538" i="1"/>
  <c r="I551" i="1"/>
  <c r="I564" i="1"/>
  <c r="I577" i="1"/>
  <c r="I595" i="1"/>
  <c r="I613" i="1"/>
  <c r="I631" i="1"/>
  <c r="I649" i="1"/>
  <c r="I667" i="1"/>
  <c r="I685" i="1"/>
  <c r="I703" i="1"/>
  <c r="I721" i="1"/>
  <c r="I739" i="1"/>
  <c r="I757" i="1"/>
  <c r="I775" i="1"/>
  <c r="I793" i="1"/>
  <c r="I811" i="1"/>
  <c r="I842" i="1"/>
  <c r="I852" i="1"/>
  <c r="I863" i="1"/>
  <c r="I883" i="1"/>
  <c r="I895" i="1"/>
  <c r="I907" i="1"/>
  <c r="I919" i="1"/>
  <c r="I931" i="1"/>
  <c r="I943" i="1"/>
  <c r="I955" i="1"/>
  <c r="I967" i="1"/>
  <c r="I979" i="1"/>
  <c r="I991" i="1"/>
  <c r="I1003" i="1"/>
  <c r="I1015" i="1"/>
  <c r="I1027" i="1"/>
  <c r="I1039" i="1"/>
  <c r="I1051" i="1"/>
  <c r="I1063" i="1"/>
  <c r="I1075" i="1"/>
  <c r="I1087" i="1"/>
  <c r="I1099" i="1"/>
  <c r="I1111" i="1"/>
  <c r="I1125" i="1"/>
  <c r="I1139" i="1"/>
  <c r="H1154" i="1"/>
  <c r="I1168" i="1"/>
  <c r="I1182" i="1"/>
  <c r="I1197" i="1"/>
  <c r="I1211" i="1"/>
  <c r="H1226" i="1"/>
  <c r="I1240" i="1"/>
  <c r="I1254" i="1"/>
  <c r="I1368" i="1"/>
  <c r="H1532" i="1"/>
  <c r="I1752" i="1"/>
  <c r="H2063" i="1"/>
  <c r="I3568" i="1"/>
  <c r="I298" i="1"/>
  <c r="I311" i="1"/>
  <c r="I331" i="1"/>
  <c r="I344" i="1"/>
  <c r="I357" i="1"/>
  <c r="I370" i="1"/>
  <c r="I381" i="1"/>
  <c r="I390" i="1"/>
  <c r="I50" i="1"/>
  <c r="I63" i="1"/>
  <c r="I76" i="1"/>
  <c r="I89" i="1"/>
  <c r="I109" i="1"/>
  <c r="I122" i="1"/>
  <c r="I135" i="1"/>
  <c r="I148" i="1"/>
  <c r="I161" i="1"/>
  <c r="I181" i="1"/>
  <c r="I194" i="1"/>
  <c r="I207" i="1"/>
  <c r="I220" i="1"/>
  <c r="I233" i="1"/>
  <c r="I253" i="1"/>
  <c r="I266" i="1"/>
  <c r="I279" i="1"/>
  <c r="I292" i="1"/>
  <c r="I305" i="1"/>
  <c r="I325" i="1"/>
  <c r="I338" i="1"/>
  <c r="I351" i="1"/>
  <c r="I364" i="1"/>
  <c r="I377" i="1"/>
  <c r="I386" i="1"/>
  <c r="I401" i="1"/>
  <c r="H408" i="1"/>
  <c r="I414" i="1"/>
  <c r="H421" i="1"/>
  <c r="I427" i="1"/>
  <c r="H434" i="1"/>
  <c r="I440" i="1"/>
  <c r="H447" i="1"/>
  <c r="H454" i="1"/>
  <c r="I460" i="1"/>
  <c r="H467" i="1"/>
  <c r="I473" i="1"/>
  <c r="H480" i="1"/>
  <c r="I486" i="1"/>
  <c r="H493" i="1"/>
  <c r="I499" i="1"/>
  <c r="H506" i="1"/>
  <c r="I512" i="1"/>
  <c r="H519" i="1"/>
  <c r="H526" i="1"/>
  <c r="I532" i="1"/>
  <c r="H539" i="1"/>
  <c r="I545" i="1"/>
  <c r="H552" i="1"/>
  <c r="I558" i="1"/>
  <c r="H565" i="1"/>
  <c r="I571" i="1"/>
  <c r="I578" i="1"/>
  <c r="I587" i="1"/>
  <c r="I596" i="1"/>
  <c r="I605" i="1"/>
  <c r="I614" i="1"/>
  <c r="I623" i="1"/>
  <c r="I632" i="1"/>
  <c r="I641" i="1"/>
  <c r="I650" i="1"/>
  <c r="I659" i="1"/>
  <c r="I668" i="1"/>
  <c r="I677" i="1"/>
  <c r="I686" i="1"/>
  <c r="I695" i="1"/>
  <c r="I704" i="1"/>
  <c r="I713" i="1"/>
  <c r="I722" i="1"/>
  <c r="I731" i="1"/>
  <c r="I740" i="1"/>
  <c r="I749" i="1"/>
  <c r="I758" i="1"/>
  <c r="I767" i="1"/>
  <c r="I776" i="1"/>
  <c r="I785" i="1"/>
  <c r="I794" i="1"/>
  <c r="I803" i="1"/>
  <c r="I812" i="1"/>
  <c r="I822" i="1"/>
  <c r="I833" i="1"/>
  <c r="H843" i="1"/>
  <c r="I853" i="1"/>
  <c r="H864" i="1"/>
  <c r="H875" i="1"/>
  <c r="I884" i="1"/>
  <c r="I896" i="1"/>
  <c r="I908" i="1"/>
  <c r="I920" i="1"/>
  <c r="I932" i="1"/>
  <c r="I944" i="1"/>
  <c r="I956" i="1"/>
  <c r="I968" i="1"/>
  <c r="I980" i="1"/>
  <c r="I992" i="1"/>
  <c r="I1004" i="1"/>
  <c r="I1016" i="1"/>
  <c r="I1028" i="1"/>
  <c r="I1040" i="1"/>
  <c r="I1052" i="1"/>
  <c r="I1064" i="1"/>
  <c r="I1076" i="1"/>
  <c r="I1088" i="1"/>
  <c r="I1100" i="1"/>
  <c r="I1112" i="1"/>
  <c r="I1126" i="1"/>
  <c r="I1140" i="1"/>
  <c r="I1155" i="1"/>
  <c r="I1169" i="1"/>
  <c r="H1184" i="1"/>
  <c r="I1198" i="1"/>
  <c r="I1212" i="1"/>
  <c r="I1227" i="1"/>
  <c r="I1241" i="1"/>
  <c r="I1265" i="1"/>
  <c r="I1381" i="1"/>
  <c r="I1547" i="1"/>
  <c r="I1773" i="1"/>
  <c r="I2104" i="1"/>
  <c r="B387" i="1"/>
  <c r="H387" i="1" s="1"/>
  <c r="I1255" i="1"/>
  <c r="I1392" i="1"/>
  <c r="I2145" i="1"/>
  <c r="H11323" i="1"/>
  <c r="H11317" i="1"/>
  <c r="H11311" i="1"/>
  <c r="H11305" i="1"/>
  <c r="H11299" i="1"/>
  <c r="H11293" i="1"/>
  <c r="H11287" i="1"/>
  <c r="H11281" i="1"/>
  <c r="H11275" i="1"/>
  <c r="H11269" i="1"/>
  <c r="H11263" i="1"/>
  <c r="H11257" i="1"/>
  <c r="H11251" i="1"/>
  <c r="H11245" i="1"/>
  <c r="H11239" i="1"/>
  <c r="H11233" i="1"/>
  <c r="H11227" i="1"/>
  <c r="H11221" i="1"/>
  <c r="H11215" i="1"/>
  <c r="H11209" i="1"/>
  <c r="H11203" i="1"/>
  <c r="H11197" i="1"/>
  <c r="H11191" i="1"/>
  <c r="H11185" i="1"/>
  <c r="H11179" i="1"/>
  <c r="H11173" i="1"/>
  <c r="H11167" i="1"/>
  <c r="H11161" i="1"/>
  <c r="H11155" i="1"/>
  <c r="H11149" i="1"/>
  <c r="H11143" i="1"/>
  <c r="H11137" i="1"/>
  <c r="H11131" i="1"/>
  <c r="H11125" i="1"/>
  <c r="H11119" i="1"/>
  <c r="H11113" i="1"/>
  <c r="H11107" i="1"/>
  <c r="H11101" i="1"/>
  <c r="H11095" i="1"/>
  <c r="H11089" i="1"/>
  <c r="H11083" i="1"/>
  <c r="H11077" i="1"/>
  <c r="H11071" i="1"/>
  <c r="H11065" i="1"/>
  <c r="H11059" i="1"/>
  <c r="H11322" i="1"/>
  <c r="H11316" i="1"/>
  <c r="H11310" i="1"/>
  <c r="H11304" i="1"/>
  <c r="H11298" i="1"/>
  <c r="H11292" i="1"/>
  <c r="H11286" i="1"/>
  <c r="H11280" i="1"/>
  <c r="H11274" i="1"/>
  <c r="H11268" i="1"/>
  <c r="H11262" i="1"/>
  <c r="H11256" i="1"/>
  <c r="H11250" i="1"/>
  <c r="H11244" i="1"/>
  <c r="H11238" i="1"/>
  <c r="H11232" i="1"/>
  <c r="H11226" i="1"/>
  <c r="H11220" i="1"/>
  <c r="H11214" i="1"/>
  <c r="H11208" i="1"/>
  <c r="H11202" i="1"/>
  <c r="H11196" i="1"/>
  <c r="H11190" i="1"/>
  <c r="H11184" i="1"/>
  <c r="H11178" i="1"/>
  <c r="H11172" i="1"/>
  <c r="H11166" i="1"/>
  <c r="H11160" i="1"/>
  <c r="H11154" i="1"/>
  <c r="H11148" i="1"/>
  <c r="H11142" i="1"/>
  <c r="H11136" i="1"/>
  <c r="H11130" i="1"/>
  <c r="H11124" i="1"/>
  <c r="H11118" i="1"/>
  <c r="H11112" i="1"/>
  <c r="H11106" i="1"/>
  <c r="H11100" i="1"/>
  <c r="H11094" i="1"/>
  <c r="H11088" i="1"/>
  <c r="H11082" i="1"/>
  <c r="H11076" i="1"/>
  <c r="H11070" i="1"/>
  <c r="H11064" i="1"/>
  <c r="H11058" i="1"/>
  <c r="H11052" i="1"/>
  <c r="H11046" i="1"/>
  <c r="H11040" i="1"/>
  <c r="H11034" i="1"/>
  <c r="H11028" i="1"/>
  <c r="H11022" i="1"/>
  <c r="H11016" i="1"/>
  <c r="H11010" i="1"/>
  <c r="H11004" i="1"/>
  <c r="H10998" i="1"/>
  <c r="H10992" i="1"/>
  <c r="H10986" i="1"/>
  <c r="H10980" i="1"/>
  <c r="H10974" i="1"/>
  <c r="H10968" i="1"/>
  <c r="H10962" i="1"/>
  <c r="H10956" i="1"/>
  <c r="H10950" i="1"/>
  <c r="H10944" i="1"/>
  <c r="H10938" i="1"/>
  <c r="H10932" i="1"/>
  <c r="H10926" i="1"/>
  <c r="H10920" i="1"/>
  <c r="H10914" i="1"/>
  <c r="H10908" i="1"/>
  <c r="H10902" i="1"/>
  <c r="H10896" i="1"/>
  <c r="H10890" i="1"/>
  <c r="H10884" i="1"/>
  <c r="H10878" i="1"/>
  <c r="H10872" i="1"/>
  <c r="H10866" i="1"/>
  <c r="H10860" i="1"/>
  <c r="H10854" i="1"/>
  <c r="H10848" i="1"/>
  <c r="H11320" i="1"/>
  <c r="H11314" i="1"/>
  <c r="H11308" i="1"/>
  <c r="H11302" i="1"/>
  <c r="H11296" i="1"/>
  <c r="H11290" i="1"/>
  <c r="H11284" i="1"/>
  <c r="H11278" i="1"/>
  <c r="H11272" i="1"/>
  <c r="H11266" i="1"/>
  <c r="H11260" i="1"/>
  <c r="H11254" i="1"/>
  <c r="H11248" i="1"/>
  <c r="H11242" i="1"/>
  <c r="H11236" i="1"/>
  <c r="H11230" i="1"/>
  <c r="H11224" i="1"/>
  <c r="H11218" i="1"/>
  <c r="H11212" i="1"/>
  <c r="H11206" i="1"/>
  <c r="H11200" i="1"/>
  <c r="H11194" i="1"/>
  <c r="H11188" i="1"/>
  <c r="H11182" i="1"/>
  <c r="H11176" i="1"/>
  <c r="H11170" i="1"/>
  <c r="H11164" i="1"/>
  <c r="H11158" i="1"/>
  <c r="H11152" i="1"/>
  <c r="H11146" i="1"/>
  <c r="H11140" i="1"/>
  <c r="H11134" i="1"/>
  <c r="H11128" i="1"/>
  <c r="H11122" i="1"/>
  <c r="H11116" i="1"/>
  <c r="H11110" i="1"/>
  <c r="H11104" i="1"/>
  <c r="H11098" i="1"/>
  <c r="H11092" i="1"/>
  <c r="H11086" i="1"/>
  <c r="H11080" i="1"/>
  <c r="H11074" i="1"/>
  <c r="H11068" i="1"/>
  <c r="H11062" i="1"/>
  <c r="H11056" i="1"/>
  <c r="H11319" i="1"/>
  <c r="H11313" i="1"/>
  <c r="H11307" i="1"/>
  <c r="H11301" i="1"/>
  <c r="H11295" i="1"/>
  <c r="H11289" i="1"/>
  <c r="H11283" i="1"/>
  <c r="H11277" i="1"/>
  <c r="H11271" i="1"/>
  <c r="H11265" i="1"/>
  <c r="H11259" i="1"/>
  <c r="H11253" i="1"/>
  <c r="H11247" i="1"/>
  <c r="H11241" i="1"/>
  <c r="H11235" i="1"/>
  <c r="H11229" i="1"/>
  <c r="H11223" i="1"/>
  <c r="H11217" i="1"/>
  <c r="H11211" i="1"/>
  <c r="H11205" i="1"/>
  <c r="H11199" i="1"/>
  <c r="H11193" i="1"/>
  <c r="H11187" i="1"/>
  <c r="H11181" i="1"/>
  <c r="H11175" i="1"/>
  <c r="H11169" i="1"/>
  <c r="H11163" i="1"/>
  <c r="H11157" i="1"/>
  <c r="H11151" i="1"/>
  <c r="H11145" i="1"/>
  <c r="H11139" i="1"/>
  <c r="H11133" i="1"/>
  <c r="H11127" i="1"/>
  <c r="H11121" i="1"/>
  <c r="H11115" i="1"/>
  <c r="H11109" i="1"/>
  <c r="H11103" i="1"/>
  <c r="H11097" i="1"/>
  <c r="H11091" i="1"/>
  <c r="H11085" i="1"/>
  <c r="H11079" i="1"/>
  <c r="H11073" i="1"/>
  <c r="H11067" i="1"/>
  <c r="H11061" i="1"/>
  <c r="H11055" i="1"/>
  <c r="H11324" i="1"/>
  <c r="H11318" i="1"/>
  <c r="H11312" i="1"/>
  <c r="H11306" i="1"/>
  <c r="H11300" i="1"/>
  <c r="H11294" i="1"/>
  <c r="H11288" i="1"/>
  <c r="H11282" i="1"/>
  <c r="H11276" i="1"/>
  <c r="H11270" i="1"/>
  <c r="H11264" i="1"/>
  <c r="H11258" i="1"/>
  <c r="H11252" i="1"/>
  <c r="H11246" i="1"/>
  <c r="H11240" i="1"/>
  <c r="H11234" i="1"/>
  <c r="H11228" i="1"/>
  <c r="H11222" i="1"/>
  <c r="H11216" i="1"/>
  <c r="H11210" i="1"/>
  <c r="H11204" i="1"/>
  <c r="H11198" i="1"/>
  <c r="H11192" i="1"/>
  <c r="H11186" i="1"/>
  <c r="H11180" i="1"/>
  <c r="H11174" i="1"/>
  <c r="H11168" i="1"/>
  <c r="H11162" i="1"/>
  <c r="H11156" i="1"/>
  <c r="H11150" i="1"/>
  <c r="H11144" i="1"/>
  <c r="H11138" i="1"/>
  <c r="H11132" i="1"/>
  <c r="H11126" i="1"/>
  <c r="H11120" i="1"/>
  <c r="H11114" i="1"/>
  <c r="H11108" i="1"/>
  <c r="H11102" i="1"/>
  <c r="H11096" i="1"/>
  <c r="H11090" i="1"/>
  <c r="H11084" i="1"/>
  <c r="H11078" i="1"/>
  <c r="H11072" i="1"/>
  <c r="H11066" i="1"/>
  <c r="H11060" i="1"/>
  <c r="H11054" i="1"/>
  <c r="H11048" i="1"/>
  <c r="H11042" i="1"/>
  <c r="H11036" i="1"/>
  <c r="H11030" i="1"/>
  <c r="H11024" i="1"/>
  <c r="H11018" i="1"/>
  <c r="H11012" i="1"/>
  <c r="H11006" i="1"/>
  <c r="H11000" i="1"/>
  <c r="H10994" i="1"/>
  <c r="H10988" i="1"/>
  <c r="H10982" i="1"/>
  <c r="H10976" i="1"/>
  <c r="H10970" i="1"/>
  <c r="H10964" i="1"/>
  <c r="H10958" i="1"/>
  <c r="H10952" i="1"/>
  <c r="H10946" i="1"/>
  <c r="H10940" i="1"/>
  <c r="H10934" i="1"/>
  <c r="H10928" i="1"/>
  <c r="H10922" i="1"/>
  <c r="H10916" i="1"/>
  <c r="H10910" i="1"/>
  <c r="H10904" i="1"/>
  <c r="H10898" i="1"/>
  <c r="H10892" i="1"/>
  <c r="H10886" i="1"/>
  <c r="H10880" i="1"/>
  <c r="H10874" i="1"/>
  <c r="H10868" i="1"/>
  <c r="H10862" i="1"/>
  <c r="H10856" i="1"/>
  <c r="H10850" i="1"/>
  <c r="H10844" i="1"/>
  <c r="H11285" i="1"/>
  <c r="H11213" i="1"/>
  <c r="H11255" i="1"/>
  <c r="H11183" i="1"/>
  <c r="H11111" i="1"/>
  <c r="H11053" i="1"/>
  <c r="H11035" i="1"/>
  <c r="H11017" i="1"/>
  <c r="H10999" i="1"/>
  <c r="H10981" i="1"/>
  <c r="H10963" i="1"/>
  <c r="H10945" i="1"/>
  <c r="H10927" i="1"/>
  <c r="H10909" i="1"/>
  <c r="H10891" i="1"/>
  <c r="H10873" i="1"/>
  <c r="H10855" i="1"/>
  <c r="H10839" i="1"/>
  <c r="H10833" i="1"/>
  <c r="H10827" i="1"/>
  <c r="H10821" i="1"/>
  <c r="H10815" i="1"/>
  <c r="H10809" i="1"/>
  <c r="H10803" i="1"/>
  <c r="H10797" i="1"/>
  <c r="H10791" i="1"/>
  <c r="H10785" i="1"/>
  <c r="H10779" i="1"/>
  <c r="H10773" i="1"/>
  <c r="H10767" i="1"/>
  <c r="H10761" i="1"/>
  <c r="H10755" i="1"/>
  <c r="H10749" i="1"/>
  <c r="H10743" i="1"/>
  <c r="H10737" i="1"/>
  <c r="H10731" i="1"/>
  <c r="H10725" i="1"/>
  <c r="H10719" i="1"/>
  <c r="H10713" i="1"/>
  <c r="H10707" i="1"/>
  <c r="H10701" i="1"/>
  <c r="H10695" i="1"/>
  <c r="H10689" i="1"/>
  <c r="H10683" i="1"/>
  <c r="H10677" i="1"/>
  <c r="H10671" i="1"/>
  <c r="H10665" i="1"/>
  <c r="H10659" i="1"/>
  <c r="H10653" i="1"/>
  <c r="H10647" i="1"/>
  <c r="H10641" i="1"/>
  <c r="H10635" i="1"/>
  <c r="H10629" i="1"/>
  <c r="H10623" i="1"/>
  <c r="H10617" i="1"/>
  <c r="H10611" i="1"/>
  <c r="H10605" i="1"/>
  <c r="H10599" i="1"/>
  <c r="H10593" i="1"/>
  <c r="H10587" i="1"/>
  <c r="H11267" i="1"/>
  <c r="H11195" i="1"/>
  <c r="H11123" i="1"/>
  <c r="H11043" i="1"/>
  <c r="H11025" i="1"/>
  <c r="H11007" i="1"/>
  <c r="H10989" i="1"/>
  <c r="H10971" i="1"/>
  <c r="H10953" i="1"/>
  <c r="H10935" i="1"/>
  <c r="H10917" i="1"/>
  <c r="H10899" i="1"/>
  <c r="H10881" i="1"/>
  <c r="H10863" i="1"/>
  <c r="H10845" i="1"/>
  <c r="H10838" i="1"/>
  <c r="H10832" i="1"/>
  <c r="H10826" i="1"/>
  <c r="H10820" i="1"/>
  <c r="H10814" i="1"/>
  <c r="H10808" i="1"/>
  <c r="H10802" i="1"/>
  <c r="H10796" i="1"/>
  <c r="H10790" i="1"/>
  <c r="H10784" i="1"/>
  <c r="H10778" i="1"/>
  <c r="H10772" i="1"/>
  <c r="H10766" i="1"/>
  <c r="H10760" i="1"/>
  <c r="H10754" i="1"/>
  <c r="H10748" i="1"/>
  <c r="H10742" i="1"/>
  <c r="H10736" i="1"/>
  <c r="H10730" i="1"/>
  <c r="H10724" i="1"/>
  <c r="H10718" i="1"/>
  <c r="H11309" i="1"/>
  <c r="H11237" i="1"/>
  <c r="H11165" i="1"/>
  <c r="H11279" i="1"/>
  <c r="H11207" i="1"/>
  <c r="H11135" i="1"/>
  <c r="H11063" i="1"/>
  <c r="H11041" i="1"/>
  <c r="H11023" i="1"/>
  <c r="H11005" i="1"/>
  <c r="H10987" i="1"/>
  <c r="H10969" i="1"/>
  <c r="H10951" i="1"/>
  <c r="H10933" i="1"/>
  <c r="H10915" i="1"/>
  <c r="H10897" i="1"/>
  <c r="H10879" i="1"/>
  <c r="H10861" i="1"/>
  <c r="H10843" i="1"/>
  <c r="H10837" i="1"/>
  <c r="H10831" i="1"/>
  <c r="H10825" i="1"/>
  <c r="H10819" i="1"/>
  <c r="H10813" i="1"/>
  <c r="H10807" i="1"/>
  <c r="H10801" i="1"/>
  <c r="H10795" i="1"/>
  <c r="H10789" i="1"/>
  <c r="H10783" i="1"/>
  <c r="H10777" i="1"/>
  <c r="H10771" i="1"/>
  <c r="H10765" i="1"/>
  <c r="H10759" i="1"/>
  <c r="H10753" i="1"/>
  <c r="H10747" i="1"/>
  <c r="H10741" i="1"/>
  <c r="H10735" i="1"/>
  <c r="H10729" i="1"/>
  <c r="H10723" i="1"/>
  <c r="H10717" i="1"/>
  <c r="H10711" i="1"/>
  <c r="H10705" i="1"/>
  <c r="H10699" i="1"/>
  <c r="H10693" i="1"/>
  <c r="H10687" i="1"/>
  <c r="H10681" i="1"/>
  <c r="H10675" i="1"/>
  <c r="H10669" i="1"/>
  <c r="H10663" i="1"/>
  <c r="H10657" i="1"/>
  <c r="H10651" i="1"/>
  <c r="H10645" i="1"/>
  <c r="H10639" i="1"/>
  <c r="H10633" i="1"/>
  <c r="H10627" i="1"/>
  <c r="H10621" i="1"/>
  <c r="H10615" i="1"/>
  <c r="H11321" i="1"/>
  <c r="H11249" i="1"/>
  <c r="H11177" i="1"/>
  <c r="H11105" i="1"/>
  <c r="H11050" i="1"/>
  <c r="H11032" i="1"/>
  <c r="H11014" i="1"/>
  <c r="H10996" i="1"/>
  <c r="H10978" i="1"/>
  <c r="H10960" i="1"/>
  <c r="H10942" i="1"/>
  <c r="H10924" i="1"/>
  <c r="H10906" i="1"/>
  <c r="H10888" i="1"/>
  <c r="H10870" i="1"/>
  <c r="H10852" i="1"/>
  <c r="H11291" i="1"/>
  <c r="H11219" i="1"/>
  <c r="H11147" i="1"/>
  <c r="H11075" i="1"/>
  <c r="H11049" i="1"/>
  <c r="H11031" i="1"/>
  <c r="H11013" i="1"/>
  <c r="H10995" i="1"/>
  <c r="H10977" i="1"/>
  <c r="H10959" i="1"/>
  <c r="H10941" i="1"/>
  <c r="H10923" i="1"/>
  <c r="H10905" i="1"/>
  <c r="H10887" i="1"/>
  <c r="H10869" i="1"/>
  <c r="H10851" i="1"/>
  <c r="H10842" i="1"/>
  <c r="H10836" i="1"/>
  <c r="H10830" i="1"/>
  <c r="H10824" i="1"/>
  <c r="H10818" i="1"/>
  <c r="H10812" i="1"/>
  <c r="H10806" i="1"/>
  <c r="H10800" i="1"/>
  <c r="H10794" i="1"/>
  <c r="H10788" i="1"/>
  <c r="H10782" i="1"/>
  <c r="H10776" i="1"/>
  <c r="H10770" i="1"/>
  <c r="H10764" i="1"/>
  <c r="H10758" i="1"/>
  <c r="H10752" i="1"/>
  <c r="H10746" i="1"/>
  <c r="H10740" i="1"/>
  <c r="H10734" i="1"/>
  <c r="H10728" i="1"/>
  <c r="H10722" i="1"/>
  <c r="H10716" i="1"/>
  <c r="H10710" i="1"/>
  <c r="H10704" i="1"/>
  <c r="H10698" i="1"/>
  <c r="H10692" i="1"/>
  <c r="H10686" i="1"/>
  <c r="H10680" i="1"/>
  <c r="H10674" i="1"/>
  <c r="H10668" i="1"/>
  <c r="H10662" i="1"/>
  <c r="H10656" i="1"/>
  <c r="H10650" i="1"/>
  <c r="H10644" i="1"/>
  <c r="H10638" i="1"/>
  <c r="H10632" i="1"/>
  <c r="H10626" i="1"/>
  <c r="H10620" i="1"/>
  <c r="H10614" i="1"/>
  <c r="H10608" i="1"/>
  <c r="H10602" i="1"/>
  <c r="H10596" i="1"/>
  <c r="H10590" i="1"/>
  <c r="H11099" i="1"/>
  <c r="H11051" i="1"/>
  <c r="H11020" i="1"/>
  <c r="H11003" i="1"/>
  <c r="H10990" i="1"/>
  <c r="H10957" i="1"/>
  <c r="H10943" i="1"/>
  <c r="H10912" i="1"/>
  <c r="H10895" i="1"/>
  <c r="H10882" i="1"/>
  <c r="H10849" i="1"/>
  <c r="H10786" i="1"/>
  <c r="H10775" i="1"/>
  <c r="H10714" i="1"/>
  <c r="H10696" i="1"/>
  <c r="H10678" i="1"/>
  <c r="H10660" i="1"/>
  <c r="H10642" i="1"/>
  <c r="H10624" i="1"/>
  <c r="H10591" i="1"/>
  <c r="H11117" i="1"/>
  <c r="H11047" i="1"/>
  <c r="H11033" i="1"/>
  <c r="H11002" i="1"/>
  <c r="H10985" i="1"/>
  <c r="H10972" i="1"/>
  <c r="H10939" i="1"/>
  <c r="H10925" i="1"/>
  <c r="H10894" i="1"/>
  <c r="H10877" i="1"/>
  <c r="H10864" i="1"/>
  <c r="H10835" i="1"/>
  <c r="H10774" i="1"/>
  <c r="H10763" i="1"/>
  <c r="H10703" i="1"/>
  <c r="H10685" i="1"/>
  <c r="H10667" i="1"/>
  <c r="H10649" i="1"/>
  <c r="H10631" i="1"/>
  <c r="H10613" i="1"/>
  <c r="H10589" i="1"/>
  <c r="H11315" i="1"/>
  <c r="H11093" i="1"/>
  <c r="H11069" i="1"/>
  <c r="H11001" i="1"/>
  <c r="H10955" i="1"/>
  <c r="H10893" i="1"/>
  <c r="H10847" i="1"/>
  <c r="H10804" i="1"/>
  <c r="H10793" i="1"/>
  <c r="H10732" i="1"/>
  <c r="H10721" i="1"/>
  <c r="H10712" i="1"/>
  <c r="H10694" i="1"/>
  <c r="H10676" i="1"/>
  <c r="H10658" i="1"/>
  <c r="H10640" i="1"/>
  <c r="H10622" i="1"/>
  <c r="H10597" i="1"/>
  <c r="H10582" i="1"/>
  <c r="H10576" i="1"/>
  <c r="H10570" i="1"/>
  <c r="H10564" i="1"/>
  <c r="H10558" i="1"/>
  <c r="H10552" i="1"/>
  <c r="H10546" i="1"/>
  <c r="H10540" i="1"/>
  <c r="H10534" i="1"/>
  <c r="H10528" i="1"/>
  <c r="H10522" i="1"/>
  <c r="H10516" i="1"/>
  <c r="H10510" i="1"/>
  <c r="H10504" i="1"/>
  <c r="H10498" i="1"/>
  <c r="H10492" i="1"/>
  <c r="H10486" i="1"/>
  <c r="H10480" i="1"/>
  <c r="H10474" i="1"/>
  <c r="H10468" i="1"/>
  <c r="H10462" i="1"/>
  <c r="H10456" i="1"/>
  <c r="H10450" i="1"/>
  <c r="H10444" i="1"/>
  <c r="H10438" i="1"/>
  <c r="H10432" i="1"/>
  <c r="H10426" i="1"/>
  <c r="H10420" i="1"/>
  <c r="H10414" i="1"/>
  <c r="H10408" i="1"/>
  <c r="H10402" i="1"/>
  <c r="H10396" i="1"/>
  <c r="H10390" i="1"/>
  <c r="H10384" i="1"/>
  <c r="H10378" i="1"/>
  <c r="H11243" i="1"/>
  <c r="H11141" i="1"/>
  <c r="H11273" i="1"/>
  <c r="H11171" i="1"/>
  <c r="H11087" i="1"/>
  <c r="H11045" i="1"/>
  <c r="H10983" i="1"/>
  <c r="H10937" i="1"/>
  <c r="H10875" i="1"/>
  <c r="H10792" i="1"/>
  <c r="H10781" i="1"/>
  <c r="H10720" i="1"/>
  <c r="H10595" i="1"/>
  <c r="H10581" i="1"/>
  <c r="H10575" i="1"/>
  <c r="H10569" i="1"/>
  <c r="H10563" i="1"/>
  <c r="H10557" i="1"/>
  <c r="H10551" i="1"/>
  <c r="H10545" i="1"/>
  <c r="H10539" i="1"/>
  <c r="H10533" i="1"/>
  <c r="H10527" i="1"/>
  <c r="H10521" i="1"/>
  <c r="H10515" i="1"/>
  <c r="H10509" i="1"/>
  <c r="H10503" i="1"/>
  <c r="H10497" i="1"/>
  <c r="H10491" i="1"/>
  <c r="H10485" i="1"/>
  <c r="H10479" i="1"/>
  <c r="H10473" i="1"/>
  <c r="H10467" i="1"/>
  <c r="H10461" i="1"/>
  <c r="H10455" i="1"/>
  <c r="H10449" i="1"/>
  <c r="H10443" i="1"/>
  <c r="H10437" i="1"/>
  <c r="H10431" i="1"/>
  <c r="H10425" i="1"/>
  <c r="H10419" i="1"/>
  <c r="H10413" i="1"/>
  <c r="H10407" i="1"/>
  <c r="H10401" i="1"/>
  <c r="H10395" i="1"/>
  <c r="H10389" i="1"/>
  <c r="H10383" i="1"/>
  <c r="H10377" i="1"/>
  <c r="H11008" i="1"/>
  <c r="H10961" i="1"/>
  <c r="H10936" i="1"/>
  <c r="H10913" i="1"/>
  <c r="H10889" i="1"/>
  <c r="H10867" i="1"/>
  <c r="H10811" i="1"/>
  <c r="H10798" i="1"/>
  <c r="H10750" i="1"/>
  <c r="H10691" i="1"/>
  <c r="H10679" i="1"/>
  <c r="H10637" i="1"/>
  <c r="H10625" i="1"/>
  <c r="H10600" i="1"/>
  <c r="H10517" i="1"/>
  <c r="H10508" i="1"/>
  <c r="H10493" i="1"/>
  <c r="H11026" i="1"/>
  <c r="H10979" i="1"/>
  <c r="H10931" i="1"/>
  <c r="H10911" i="1"/>
  <c r="H10885" i="1"/>
  <c r="H10865" i="1"/>
  <c r="H10810" i="1"/>
  <c r="H10733" i="1"/>
  <c r="H10690" i="1"/>
  <c r="H10636" i="1"/>
  <c r="H10598" i="1"/>
  <c r="H10577" i="1"/>
  <c r="H10559" i="1"/>
  <c r="H10541" i="1"/>
  <c r="H10507" i="1"/>
  <c r="H11129" i="1"/>
  <c r="H10954" i="1"/>
  <c r="H10907" i="1"/>
  <c r="H10859" i="1"/>
  <c r="H10840" i="1"/>
  <c r="H10823" i="1"/>
  <c r="H10762" i="1"/>
  <c r="H10702" i="1"/>
  <c r="H10648" i="1"/>
  <c r="H10609" i="1"/>
  <c r="H10585" i="1"/>
  <c r="H10567" i="1"/>
  <c r="H10549" i="1"/>
  <c r="H10531" i="1"/>
  <c r="H10523" i="1"/>
  <c r="H10514" i="1"/>
  <c r="H10499" i="1"/>
  <c r="H10490" i="1"/>
  <c r="H10483" i="1"/>
  <c r="H10476" i="1"/>
  <c r="H10469" i="1"/>
  <c r="H10454" i="1"/>
  <c r="H10447" i="1"/>
  <c r="H10440" i="1"/>
  <c r="H10433" i="1"/>
  <c r="H10418" i="1"/>
  <c r="H10411" i="1"/>
  <c r="H10404" i="1"/>
  <c r="H10397" i="1"/>
  <c r="H10382" i="1"/>
  <c r="H10375" i="1"/>
  <c r="H10369" i="1"/>
  <c r="H10363" i="1"/>
  <c r="H10357" i="1"/>
  <c r="H10351" i="1"/>
  <c r="H10345" i="1"/>
  <c r="H10339" i="1"/>
  <c r="H10333" i="1"/>
  <c r="H10327" i="1"/>
  <c r="H10321" i="1"/>
  <c r="H10315" i="1"/>
  <c r="H10309" i="1"/>
  <c r="H10303" i="1"/>
  <c r="H10297" i="1"/>
  <c r="H10291" i="1"/>
  <c r="H10285" i="1"/>
  <c r="H10279" i="1"/>
  <c r="H10273" i="1"/>
  <c r="H10267" i="1"/>
  <c r="H10261" i="1"/>
  <c r="H10255" i="1"/>
  <c r="H10249" i="1"/>
  <c r="H10243" i="1"/>
  <c r="H10237" i="1"/>
  <c r="H10231" i="1"/>
  <c r="H10225" i="1"/>
  <c r="H10219" i="1"/>
  <c r="H11081" i="1"/>
  <c r="H10929" i="1"/>
  <c r="H10883" i="1"/>
  <c r="H10857" i="1"/>
  <c r="H10745" i="1"/>
  <c r="H10700" i="1"/>
  <c r="H10688" i="1"/>
  <c r="H10646" i="1"/>
  <c r="H10634" i="1"/>
  <c r="H10607" i="1"/>
  <c r="H10594" i="1"/>
  <c r="H10584" i="1"/>
  <c r="H10574" i="1"/>
  <c r="H10566" i="1"/>
  <c r="H10556" i="1"/>
  <c r="H10548" i="1"/>
  <c r="H10538" i="1"/>
  <c r="H10530" i="1"/>
  <c r="H10513" i="1"/>
  <c r="H10489" i="1"/>
  <c r="H10482" i="1"/>
  <c r="H10475" i="1"/>
  <c r="H10460" i="1"/>
  <c r="H10453" i="1"/>
  <c r="H10446" i="1"/>
  <c r="H10439" i="1"/>
  <c r="H10424" i="1"/>
  <c r="H10417" i="1"/>
  <c r="H10410" i="1"/>
  <c r="H10403" i="1"/>
  <c r="H10388" i="1"/>
  <c r="H10381" i="1"/>
  <c r="H10374" i="1"/>
  <c r="H10368" i="1"/>
  <c r="H10362" i="1"/>
  <c r="H10356" i="1"/>
  <c r="H10350" i="1"/>
  <c r="H10344" i="1"/>
  <c r="H10338" i="1"/>
  <c r="H10332" i="1"/>
  <c r="H10326" i="1"/>
  <c r="H10320" i="1"/>
  <c r="H10314" i="1"/>
  <c r="H10308" i="1"/>
  <c r="H10302" i="1"/>
  <c r="H10296" i="1"/>
  <c r="H10290" i="1"/>
  <c r="H10284" i="1"/>
  <c r="H10278" i="1"/>
  <c r="H10272" i="1"/>
  <c r="H10266" i="1"/>
  <c r="H10260" i="1"/>
  <c r="H10254" i="1"/>
  <c r="H10248" i="1"/>
  <c r="H10242" i="1"/>
  <c r="H10236" i="1"/>
  <c r="H10230" i="1"/>
  <c r="H10224" i="1"/>
  <c r="H11225" i="1"/>
  <c r="H11029" i="1"/>
  <c r="H10921" i="1"/>
  <c r="H10829" i="1"/>
  <c r="H10757" i="1"/>
  <c r="H10630" i="1"/>
  <c r="H10612" i="1"/>
  <c r="H10579" i="1"/>
  <c r="H10537" i="1"/>
  <c r="H10525" i="1"/>
  <c r="H10512" i="1"/>
  <c r="H10501" i="1"/>
  <c r="H10488" i="1"/>
  <c r="H10478" i="1"/>
  <c r="H10458" i="1"/>
  <c r="H10429" i="1"/>
  <c r="H10400" i="1"/>
  <c r="H10372" i="1"/>
  <c r="H11297" i="1"/>
  <c r="H11021" i="1"/>
  <c r="H10991" i="1"/>
  <c r="H10949" i="1"/>
  <c r="H10919" i="1"/>
  <c r="H10822" i="1"/>
  <c r="H10756" i="1"/>
  <c r="H10670" i="1"/>
  <c r="H10628" i="1"/>
  <c r="H10562" i="1"/>
  <c r="H10536" i="1"/>
  <c r="H10511" i="1"/>
  <c r="H10487" i="1"/>
  <c r="H10457" i="1"/>
  <c r="H10428" i="1"/>
  <c r="H10399" i="1"/>
  <c r="H10371" i="1"/>
  <c r="H11201" i="1"/>
  <c r="H11019" i="1"/>
  <c r="H10948" i="1"/>
  <c r="H10918" i="1"/>
  <c r="H10799" i="1"/>
  <c r="H10727" i="1"/>
  <c r="H10708" i="1"/>
  <c r="H10606" i="1"/>
  <c r="H10547" i="1"/>
  <c r="H10535" i="1"/>
  <c r="H10520" i="1"/>
  <c r="H10496" i="1"/>
  <c r="H10465" i="1"/>
  <c r="H10436" i="1"/>
  <c r="H10379" i="1"/>
  <c r="H10355" i="1"/>
  <c r="H10348" i="1"/>
  <c r="H10341" i="1"/>
  <c r="H10334" i="1"/>
  <c r="H10319" i="1"/>
  <c r="H10312" i="1"/>
  <c r="H10305" i="1"/>
  <c r="H10298" i="1"/>
  <c r="H10283" i="1"/>
  <c r="H10276" i="1"/>
  <c r="H10269" i="1"/>
  <c r="H10262" i="1"/>
  <c r="H10247" i="1"/>
  <c r="H10240" i="1"/>
  <c r="H10233" i="1"/>
  <c r="H10226" i="1"/>
  <c r="H11044" i="1"/>
  <c r="H10975" i="1"/>
  <c r="H10903" i="1"/>
  <c r="H10817" i="1"/>
  <c r="H10769" i="1"/>
  <c r="H10682" i="1"/>
  <c r="H10661" i="1"/>
  <c r="H10619" i="1"/>
  <c r="H10572" i="1"/>
  <c r="H10544" i="1"/>
  <c r="H10506" i="1"/>
  <c r="H10472" i="1"/>
  <c r="H10415" i="1"/>
  <c r="H10386" i="1"/>
  <c r="H10217" i="1"/>
  <c r="H10211" i="1"/>
  <c r="H10205" i="1"/>
  <c r="H10199" i="1"/>
  <c r="H10193" i="1"/>
  <c r="H10187" i="1"/>
  <c r="H10181" i="1"/>
  <c r="H10175" i="1"/>
  <c r="H10169" i="1"/>
  <c r="H10163" i="1"/>
  <c r="H10157" i="1"/>
  <c r="H10151" i="1"/>
  <c r="H10145" i="1"/>
  <c r="H10139" i="1"/>
  <c r="H10133" i="1"/>
  <c r="H10127" i="1"/>
  <c r="H10121" i="1"/>
  <c r="H10115" i="1"/>
  <c r="H10109" i="1"/>
  <c r="H10103" i="1"/>
  <c r="H10097" i="1"/>
  <c r="H10091" i="1"/>
  <c r="H10085" i="1"/>
  <c r="H11189" i="1"/>
  <c r="H11011" i="1"/>
  <c r="H10965" i="1"/>
  <c r="H10858" i="1"/>
  <c r="H10715" i="1"/>
  <c r="H10554" i="1"/>
  <c r="H10532" i="1"/>
  <c r="H10495" i="1"/>
  <c r="H11303" i="1"/>
  <c r="H11159" i="1"/>
  <c r="H11009" i="1"/>
  <c r="H10901" i="1"/>
  <c r="H10853" i="1"/>
  <c r="H10780" i="1"/>
  <c r="H10709" i="1"/>
  <c r="H10652" i="1"/>
  <c r="H10592" i="1"/>
  <c r="H10550" i="1"/>
  <c r="H10477" i="1"/>
  <c r="H10448" i="1"/>
  <c r="H10391" i="1"/>
  <c r="H10364" i="1"/>
  <c r="H10342" i="1"/>
  <c r="H10310" i="1"/>
  <c r="H10292" i="1"/>
  <c r="H10282" i="1"/>
  <c r="H10239" i="1"/>
  <c r="H10214" i="1"/>
  <c r="H10207" i="1"/>
  <c r="H10192" i="1"/>
  <c r="H10185" i="1"/>
  <c r="H10178" i="1"/>
  <c r="H10171" i="1"/>
  <c r="H10156" i="1"/>
  <c r="H11057" i="1"/>
  <c r="H10947" i="1"/>
  <c r="H10900" i="1"/>
  <c r="H10846" i="1"/>
  <c r="H10739" i="1"/>
  <c r="H10588" i="1"/>
  <c r="H10568" i="1"/>
  <c r="H10997" i="1"/>
  <c r="H10841" i="1"/>
  <c r="H10706" i="1"/>
  <c r="H10673" i="1"/>
  <c r="H10643" i="1"/>
  <c r="H10616" i="1"/>
  <c r="H10586" i="1"/>
  <c r="H10526" i="1"/>
  <c r="H10459" i="1"/>
  <c r="H10430" i="1"/>
  <c r="H10373" i="1"/>
  <c r="H10361" i="1"/>
  <c r="H10340" i="1"/>
  <c r="H10318" i="1"/>
  <c r="H10289" i="1"/>
  <c r="H10246" i="1"/>
  <c r="H10213" i="1"/>
  <c r="H10198" i="1"/>
  <c r="H10191" i="1"/>
  <c r="H10184" i="1"/>
  <c r="H10177" i="1"/>
  <c r="H10162" i="1"/>
  <c r="H10155" i="1"/>
  <c r="H10148" i="1"/>
  <c r="H10141" i="1"/>
  <c r="H10126" i="1"/>
  <c r="H10834" i="1"/>
  <c r="H10768" i="1"/>
  <c r="H10610" i="1"/>
  <c r="H10543" i="1"/>
  <c r="H10524" i="1"/>
  <c r="H10471" i="1"/>
  <c r="H10442" i="1"/>
  <c r="H10385" i="1"/>
  <c r="H10349" i="1"/>
  <c r="H10328" i="1"/>
  <c r="H10307" i="1"/>
  <c r="H10253" i="1"/>
  <c r="H10204" i="1"/>
  <c r="H10197" i="1"/>
  <c r="H10190" i="1"/>
  <c r="H10183" i="1"/>
  <c r="H10168" i="1"/>
  <c r="H10161" i="1"/>
  <c r="H10154" i="1"/>
  <c r="H10147" i="1"/>
  <c r="H10132" i="1"/>
  <c r="H10125" i="1"/>
  <c r="H10118" i="1"/>
  <c r="H10111" i="1"/>
  <c r="H10096" i="1"/>
  <c r="H10089" i="1"/>
  <c r="H10082" i="1"/>
  <c r="H10076" i="1"/>
  <c r="H10070" i="1"/>
  <c r="H10064" i="1"/>
  <c r="H10058" i="1"/>
  <c r="H10052" i="1"/>
  <c r="H10046" i="1"/>
  <c r="H10040" i="1"/>
  <c r="H10034" i="1"/>
  <c r="H10028" i="1"/>
  <c r="H10022" i="1"/>
  <c r="H10016" i="1"/>
  <c r="H10010" i="1"/>
  <c r="H10004" i="1"/>
  <c r="H9998" i="1"/>
  <c r="H9992" i="1"/>
  <c r="H9986" i="1"/>
  <c r="H9980" i="1"/>
  <c r="H9974" i="1"/>
  <c r="H9968" i="1"/>
  <c r="H9962" i="1"/>
  <c r="H9956" i="1"/>
  <c r="H9950" i="1"/>
  <c r="H11038" i="1"/>
  <c r="H10984" i="1"/>
  <c r="H10876" i="1"/>
  <c r="H10697" i="1"/>
  <c r="H10666" i="1"/>
  <c r="H10604" i="1"/>
  <c r="H10561" i="1"/>
  <c r="H10542" i="1"/>
  <c r="H10427" i="1"/>
  <c r="H10398" i="1"/>
  <c r="H10370" i="1"/>
  <c r="H10359" i="1"/>
  <c r="H10337" i="1"/>
  <c r="H10316" i="1"/>
  <c r="H10287" i="1"/>
  <c r="H10270" i="1"/>
  <c r="H10252" i="1"/>
  <c r="H10244" i="1"/>
  <c r="H10235" i="1"/>
  <c r="H10227" i="1"/>
  <c r="H10218" i="1"/>
  <c r="H10182" i="1"/>
  <c r="H10146" i="1"/>
  <c r="H10110" i="1"/>
  <c r="H10966" i="1"/>
  <c r="H10787" i="1"/>
  <c r="H10655" i="1"/>
  <c r="H10393" i="1"/>
  <c r="H10323" i="1"/>
  <c r="H10280" i="1"/>
  <c r="H10241" i="1"/>
  <c r="H10228" i="1"/>
  <c r="H10194" i="1"/>
  <c r="H10142" i="1"/>
  <c r="H10131" i="1"/>
  <c r="H10122" i="1"/>
  <c r="H11261" i="1"/>
  <c r="H11039" i="1"/>
  <c r="H10583" i="1"/>
  <c r="H10505" i="1"/>
  <c r="H10452" i="1"/>
  <c r="H10434" i="1"/>
  <c r="H10392" i="1"/>
  <c r="H10367" i="1"/>
  <c r="H10353" i="1"/>
  <c r="H10336" i="1"/>
  <c r="H10322" i="1"/>
  <c r="H10277" i="1"/>
  <c r="H10265" i="1"/>
  <c r="H10251" i="1"/>
  <c r="H10140" i="1"/>
  <c r="H10130" i="1"/>
  <c r="H10104" i="1"/>
  <c r="H10086" i="1"/>
  <c r="H9942" i="1"/>
  <c r="H9936" i="1"/>
  <c r="H9930" i="1"/>
  <c r="H9924" i="1"/>
  <c r="H9918" i="1"/>
  <c r="H9912" i="1"/>
  <c r="H9906" i="1"/>
  <c r="H9900" i="1"/>
  <c r="H9894" i="1"/>
  <c r="H9888" i="1"/>
  <c r="H9882" i="1"/>
  <c r="H9876" i="1"/>
  <c r="H9870" i="1"/>
  <c r="H9864" i="1"/>
  <c r="H9858" i="1"/>
  <c r="H9852" i="1"/>
  <c r="H9846" i="1"/>
  <c r="H9840" i="1"/>
  <c r="H9834" i="1"/>
  <c r="H9828" i="1"/>
  <c r="H9822" i="1"/>
  <c r="H9816" i="1"/>
  <c r="H9810" i="1"/>
  <c r="H9804" i="1"/>
  <c r="H9798" i="1"/>
  <c r="H9792" i="1"/>
  <c r="H10451" i="1"/>
  <c r="H10366" i="1"/>
  <c r="H10317" i="1"/>
  <c r="H10288" i="1"/>
  <c r="H10263" i="1"/>
  <c r="H10250" i="1"/>
  <c r="H10223" i="1"/>
  <c r="H10212" i="1"/>
  <c r="H10158" i="1"/>
  <c r="H10129" i="1"/>
  <c r="H9941" i="1"/>
  <c r="H9935" i="1"/>
  <c r="H9929" i="1"/>
  <c r="H9923" i="1"/>
  <c r="H9917" i="1"/>
  <c r="H9911" i="1"/>
  <c r="H9905" i="1"/>
  <c r="H9899" i="1"/>
  <c r="H9893" i="1"/>
  <c r="H9887" i="1"/>
  <c r="H9881" i="1"/>
  <c r="H9875" i="1"/>
  <c r="H9869" i="1"/>
  <c r="H9863" i="1"/>
  <c r="H9857" i="1"/>
  <c r="H9851" i="1"/>
  <c r="H9845" i="1"/>
  <c r="H9839" i="1"/>
  <c r="H9833" i="1"/>
  <c r="H9827" i="1"/>
  <c r="H9821" i="1"/>
  <c r="H9815" i="1"/>
  <c r="H9809" i="1"/>
  <c r="H9803" i="1"/>
  <c r="H9797" i="1"/>
  <c r="H9791" i="1"/>
  <c r="H9785" i="1"/>
  <c r="H9779" i="1"/>
  <c r="H9773" i="1"/>
  <c r="H9767" i="1"/>
  <c r="H9761" i="1"/>
  <c r="H9755" i="1"/>
  <c r="H11015" i="1"/>
  <c r="H10751" i="1"/>
  <c r="H10684" i="1"/>
  <c r="H10573" i="1"/>
  <c r="H10423" i="1"/>
  <c r="H10405" i="1"/>
  <c r="H10365" i="1"/>
  <c r="H10346" i="1"/>
  <c r="H10331" i="1"/>
  <c r="H10301" i="1"/>
  <c r="H10286" i="1"/>
  <c r="H10274" i="1"/>
  <c r="H10259" i="1"/>
  <c r="H10234" i="1"/>
  <c r="H10222" i="1"/>
  <c r="H10200" i="1"/>
  <c r="H10188" i="1"/>
  <c r="H10092" i="1"/>
  <c r="H10816" i="1"/>
  <c r="H10744" i="1"/>
  <c r="H10618" i="1"/>
  <c r="H10571" i="1"/>
  <c r="H10529" i="1"/>
  <c r="H10494" i="1"/>
  <c r="H10466" i="1"/>
  <c r="H10445" i="1"/>
  <c r="H10380" i="1"/>
  <c r="H10330" i="1"/>
  <c r="H10300" i="1"/>
  <c r="H10221" i="1"/>
  <c r="H11153" i="1"/>
  <c r="H10993" i="1"/>
  <c r="H10805" i="1"/>
  <c r="H10738" i="1"/>
  <c r="H10672" i="1"/>
  <c r="H10565" i="1"/>
  <c r="H10422" i="1"/>
  <c r="H10360" i="1"/>
  <c r="H10329" i="1"/>
  <c r="H10313" i="1"/>
  <c r="H10299" i="1"/>
  <c r="H10271" i="1"/>
  <c r="H10258" i="1"/>
  <c r="H10245" i="1"/>
  <c r="H10220" i="1"/>
  <c r="H10470" i="1"/>
  <c r="H10347" i="1"/>
  <c r="H10210" i="1"/>
  <c r="H10179" i="1"/>
  <c r="H10164" i="1"/>
  <c r="H10134" i="1"/>
  <c r="H10119" i="1"/>
  <c r="H10093" i="1"/>
  <c r="H10069" i="1"/>
  <c r="H10048" i="1"/>
  <c r="H10013" i="1"/>
  <c r="H9970" i="1"/>
  <c r="H9937" i="1"/>
  <c r="H9922" i="1"/>
  <c r="H9915" i="1"/>
  <c r="H9908" i="1"/>
  <c r="H9901" i="1"/>
  <c r="H9886" i="1"/>
  <c r="H9879" i="1"/>
  <c r="H10412" i="1"/>
  <c r="H10306" i="1"/>
  <c r="H10189" i="1"/>
  <c r="H10143" i="1"/>
  <c r="H10128" i="1"/>
  <c r="H10101" i="1"/>
  <c r="H10077" i="1"/>
  <c r="H10055" i="1"/>
  <c r="H10045" i="1"/>
  <c r="H10027" i="1"/>
  <c r="H9984" i="1"/>
  <c r="H9934" i="1"/>
  <c r="H9927" i="1"/>
  <c r="H9920" i="1"/>
  <c r="H9913" i="1"/>
  <c r="H9898" i="1"/>
  <c r="H9891" i="1"/>
  <c r="H9884" i="1"/>
  <c r="H9877" i="1"/>
  <c r="H9862" i="1"/>
  <c r="H9855" i="1"/>
  <c r="H9848" i="1"/>
  <c r="H9841" i="1"/>
  <c r="H9826" i="1"/>
  <c r="H9819" i="1"/>
  <c r="H9812" i="1"/>
  <c r="H9805" i="1"/>
  <c r="H9790" i="1"/>
  <c r="H9777" i="1"/>
  <c r="H9764" i="1"/>
  <c r="H9752" i="1"/>
  <c r="H9748" i="1"/>
  <c r="H9744" i="1"/>
  <c r="H9740" i="1"/>
  <c r="H9736" i="1"/>
  <c r="H9732" i="1"/>
  <c r="H9728" i="1"/>
  <c r="H9724" i="1"/>
  <c r="H9720" i="1"/>
  <c r="H9716" i="1"/>
  <c r="H9712" i="1"/>
  <c r="H9708" i="1"/>
  <c r="H9704" i="1"/>
  <c r="H9700" i="1"/>
  <c r="H9696" i="1"/>
  <c r="H9692" i="1"/>
  <c r="H9686" i="1"/>
  <c r="H9680" i="1"/>
  <c r="H11027" i="1"/>
  <c r="H10828" i="1"/>
  <c r="H10578" i="1"/>
  <c r="H10500" i="1"/>
  <c r="H10406" i="1"/>
  <c r="H10275" i="1"/>
  <c r="H10203" i="1"/>
  <c r="H10172" i="1"/>
  <c r="H10113" i="1"/>
  <c r="H10087" i="1"/>
  <c r="H10065" i="1"/>
  <c r="H10044" i="1"/>
  <c r="H10035" i="1"/>
  <c r="H9991" i="1"/>
  <c r="H9948" i="1"/>
  <c r="H9940" i="1"/>
  <c r="H9933" i="1"/>
  <c r="H9926" i="1"/>
  <c r="H9919" i="1"/>
  <c r="H9904" i="1"/>
  <c r="H9897" i="1"/>
  <c r="H9890" i="1"/>
  <c r="H9883" i="1"/>
  <c r="H9868" i="1"/>
  <c r="H9861" i="1"/>
  <c r="H9854" i="1"/>
  <c r="H9847" i="1"/>
  <c r="H9832" i="1"/>
  <c r="H9825" i="1"/>
  <c r="H9818" i="1"/>
  <c r="H9811" i="1"/>
  <c r="H9796" i="1"/>
  <c r="H9789" i="1"/>
  <c r="H9776" i="1"/>
  <c r="H9763" i="1"/>
  <c r="H9691" i="1"/>
  <c r="H9685" i="1"/>
  <c r="H9679" i="1"/>
  <c r="H9673" i="1"/>
  <c r="H10871" i="1"/>
  <c r="H10664" i="1"/>
  <c r="H10553" i="1"/>
  <c r="H10463" i="1"/>
  <c r="H10354" i="1"/>
  <c r="H10311" i="1"/>
  <c r="H10186" i="1"/>
  <c r="H10144" i="1"/>
  <c r="H10124" i="1"/>
  <c r="H10074" i="1"/>
  <c r="H10047" i="1"/>
  <c r="H10033" i="1"/>
  <c r="H10000" i="1"/>
  <c r="H9977" i="1"/>
  <c r="H9965" i="1"/>
  <c r="H9943" i="1"/>
  <c r="H9914" i="1"/>
  <c r="H9895" i="1"/>
  <c r="H9885" i="1"/>
  <c r="H9781" i="1"/>
  <c r="H9758" i="1"/>
  <c r="H9751" i="1"/>
  <c r="H9737" i="1"/>
  <c r="H9727" i="1"/>
  <c r="H9713" i="1"/>
  <c r="H9703" i="1"/>
  <c r="H10394" i="1"/>
  <c r="H10352" i="1"/>
  <c r="H10238" i="1"/>
  <c r="H10208" i="1"/>
  <c r="H10165" i="1"/>
  <c r="H10107" i="1"/>
  <c r="H10090" i="1"/>
  <c r="H10060" i="1"/>
  <c r="H10023" i="1"/>
  <c r="H10011" i="1"/>
  <c r="H9999" i="1"/>
  <c r="H9988" i="1"/>
  <c r="H9976" i="1"/>
  <c r="H9953" i="1"/>
  <c r="H9932" i="1"/>
  <c r="H9903" i="1"/>
  <c r="H9874" i="1"/>
  <c r="H9866" i="1"/>
  <c r="H9849" i="1"/>
  <c r="H9831" i="1"/>
  <c r="H9823" i="1"/>
  <c r="H9814" i="1"/>
  <c r="H9806" i="1"/>
  <c r="H9788" i="1"/>
  <c r="H9765" i="1"/>
  <c r="H9757" i="1"/>
  <c r="H9746" i="1"/>
  <c r="H9722" i="1"/>
  <c r="H11231" i="1"/>
  <c r="H10519" i="1"/>
  <c r="H10304" i="1"/>
  <c r="H10268" i="1"/>
  <c r="H10232" i="1"/>
  <c r="H10206" i="1"/>
  <c r="H10123" i="1"/>
  <c r="H10106" i="1"/>
  <c r="H10088" i="1"/>
  <c r="H10073" i="1"/>
  <c r="H10059" i="1"/>
  <c r="H10032" i="1"/>
  <c r="H10021" i="1"/>
  <c r="H10009" i="1"/>
  <c r="H9997" i="1"/>
  <c r="H9987" i="1"/>
  <c r="H9975" i="1"/>
  <c r="H9964" i="1"/>
  <c r="H9952" i="1"/>
  <c r="H9780" i="1"/>
  <c r="H9772" i="1"/>
  <c r="H9756" i="1"/>
  <c r="H9741" i="1"/>
  <c r="H9731" i="1"/>
  <c r="H9717" i="1"/>
  <c r="H9707" i="1"/>
  <c r="H9693" i="1"/>
  <c r="H9672" i="1"/>
  <c r="H9666" i="1"/>
  <c r="H9660" i="1"/>
  <c r="H9654" i="1"/>
  <c r="H9648" i="1"/>
  <c r="H9642" i="1"/>
  <c r="H9636" i="1"/>
  <c r="H9630" i="1"/>
  <c r="H9624" i="1"/>
  <c r="H9618" i="1"/>
  <c r="H9612" i="1"/>
  <c r="H9606" i="1"/>
  <c r="H9600" i="1"/>
  <c r="H9594" i="1"/>
  <c r="H9588" i="1"/>
  <c r="H9582" i="1"/>
  <c r="H9576" i="1"/>
  <c r="H9570" i="1"/>
  <c r="H9564" i="1"/>
  <c r="H9558" i="1"/>
  <c r="H9552" i="1"/>
  <c r="H9546" i="1"/>
  <c r="H9540" i="1"/>
  <c r="H9534" i="1"/>
  <c r="H9528" i="1"/>
  <c r="H10654" i="1"/>
  <c r="H10518" i="1"/>
  <c r="H10441" i="1"/>
  <c r="H10343" i="1"/>
  <c r="H10295" i="1"/>
  <c r="H10202" i="1"/>
  <c r="H10160" i="1"/>
  <c r="H10138" i="1"/>
  <c r="H10105" i="1"/>
  <c r="H10072" i="1"/>
  <c r="H10057" i="1"/>
  <c r="H10043" i="1"/>
  <c r="H10020" i="1"/>
  <c r="H10008" i="1"/>
  <c r="H9973" i="1"/>
  <c r="H9963" i="1"/>
  <c r="H9931" i="1"/>
  <c r="H9921" i="1"/>
  <c r="H9902" i="1"/>
  <c r="H9892" i="1"/>
  <c r="H9873" i="1"/>
  <c r="H9865" i="1"/>
  <c r="H9856" i="1"/>
  <c r="H9838" i="1"/>
  <c r="H9830" i="1"/>
  <c r="H9813" i="1"/>
  <c r="H9795" i="1"/>
  <c r="H9787" i="1"/>
  <c r="H9750" i="1"/>
  <c r="H9726" i="1"/>
  <c r="H10387" i="1"/>
  <c r="H10264" i="1"/>
  <c r="H10229" i="1"/>
  <c r="H10201" i="1"/>
  <c r="H10180" i="1"/>
  <c r="H10159" i="1"/>
  <c r="H10137" i="1"/>
  <c r="H10120" i="1"/>
  <c r="H10102" i="1"/>
  <c r="H10084" i="1"/>
  <c r="H10071" i="1"/>
  <c r="H10056" i="1"/>
  <c r="H10042" i="1"/>
  <c r="H10031" i="1"/>
  <c r="H10019" i="1"/>
  <c r="H9996" i="1"/>
  <c r="H9985" i="1"/>
  <c r="H9961" i="1"/>
  <c r="H9951" i="1"/>
  <c r="H9939" i="1"/>
  <c r="H9910" i="1"/>
  <c r="H9771" i="1"/>
  <c r="H9745" i="1"/>
  <c r="H9735" i="1"/>
  <c r="H9721" i="1"/>
  <c r="H9711" i="1"/>
  <c r="H9697" i="1"/>
  <c r="H9671" i="1"/>
  <c r="H9665" i="1"/>
  <c r="H9659" i="1"/>
  <c r="H9653" i="1"/>
  <c r="H9647" i="1"/>
  <c r="H9641" i="1"/>
  <c r="H9635" i="1"/>
  <c r="H9629" i="1"/>
  <c r="H9623" i="1"/>
  <c r="H9617" i="1"/>
  <c r="H9611" i="1"/>
  <c r="H9605" i="1"/>
  <c r="H9599" i="1"/>
  <c r="H9593" i="1"/>
  <c r="H9587" i="1"/>
  <c r="H9581" i="1"/>
  <c r="H9575" i="1"/>
  <c r="H9569" i="1"/>
  <c r="H9563" i="1"/>
  <c r="H9557" i="1"/>
  <c r="H9551" i="1"/>
  <c r="H9545" i="1"/>
  <c r="H9539" i="1"/>
  <c r="H9533" i="1"/>
  <c r="H9527" i="1"/>
  <c r="H11037" i="1"/>
  <c r="H10603" i="1"/>
  <c r="H10502" i="1"/>
  <c r="H10335" i="1"/>
  <c r="H10294" i="1"/>
  <c r="H10136" i="1"/>
  <c r="H10117" i="1"/>
  <c r="H10100" i="1"/>
  <c r="H10083" i="1"/>
  <c r="H10068" i="1"/>
  <c r="H10054" i="1"/>
  <c r="H10041" i="1"/>
  <c r="H10030" i="1"/>
  <c r="H10018" i="1"/>
  <c r="H10007" i="1"/>
  <c r="H9995" i="1"/>
  <c r="H9983" i="1"/>
  <c r="H9972" i="1"/>
  <c r="H9960" i="1"/>
  <c r="H9949" i="1"/>
  <c r="H9872" i="1"/>
  <c r="H9837" i="1"/>
  <c r="H9829" i="1"/>
  <c r="H9820" i="1"/>
  <c r="H9802" i="1"/>
  <c r="H9794" i="1"/>
  <c r="H9786" i="1"/>
  <c r="H9778" i="1"/>
  <c r="H9770" i="1"/>
  <c r="H9762" i="1"/>
  <c r="H9754" i="1"/>
  <c r="H9730" i="1"/>
  <c r="H10601" i="1"/>
  <c r="H10484" i="1"/>
  <c r="H10435" i="1"/>
  <c r="H10376" i="1"/>
  <c r="H10325" i="1"/>
  <c r="H10293" i="1"/>
  <c r="H10257" i="1"/>
  <c r="H10176" i="1"/>
  <c r="H10153" i="1"/>
  <c r="H10116" i="1"/>
  <c r="H10099" i="1"/>
  <c r="H10053" i="1"/>
  <c r="H10017" i="1"/>
  <c r="H10006" i="1"/>
  <c r="H9982" i="1"/>
  <c r="H9947" i="1"/>
  <c r="H9938" i="1"/>
  <c r="H9928" i="1"/>
  <c r="H9909" i="1"/>
  <c r="H9880" i="1"/>
  <c r="H9769" i="1"/>
  <c r="H9749" i="1"/>
  <c r="H9739" i="1"/>
  <c r="H9725" i="1"/>
  <c r="H9715" i="1"/>
  <c r="H9701" i="1"/>
  <c r="H9670" i="1"/>
  <c r="H9664" i="1"/>
  <c r="H9658" i="1"/>
  <c r="H9652" i="1"/>
  <c r="H9646" i="1"/>
  <c r="H9640" i="1"/>
  <c r="H9634" i="1"/>
  <c r="H9628" i="1"/>
  <c r="H9622" i="1"/>
  <c r="H9616" i="1"/>
  <c r="H9610" i="1"/>
  <c r="H9604" i="1"/>
  <c r="H9598" i="1"/>
  <c r="H9592" i="1"/>
  <c r="H9586" i="1"/>
  <c r="H9580" i="1"/>
  <c r="H9574" i="1"/>
  <c r="H9568" i="1"/>
  <c r="H9562" i="1"/>
  <c r="H9556" i="1"/>
  <c r="H9550" i="1"/>
  <c r="H9544" i="1"/>
  <c r="H9538" i="1"/>
  <c r="H9532" i="1"/>
  <c r="H9526" i="1"/>
  <c r="H10973" i="1"/>
  <c r="H10324" i="1"/>
  <c r="H10256" i="1"/>
  <c r="H10196" i="1"/>
  <c r="H10174" i="1"/>
  <c r="H10152" i="1"/>
  <c r="H10135" i="1"/>
  <c r="H10098" i="1"/>
  <c r="H10081" i="1"/>
  <c r="H10067" i="1"/>
  <c r="H10039" i="1"/>
  <c r="H10029" i="1"/>
  <c r="H10005" i="1"/>
  <c r="H9994" i="1"/>
  <c r="H9971" i="1"/>
  <c r="H9959" i="1"/>
  <c r="H9889" i="1"/>
  <c r="H9871" i="1"/>
  <c r="H9853" i="1"/>
  <c r="H9844" i="1"/>
  <c r="H9836" i="1"/>
  <c r="H9801" i="1"/>
  <c r="H9793" i="1"/>
  <c r="H10967" i="1"/>
  <c r="H10726" i="1"/>
  <c r="H10580" i="1"/>
  <c r="H10481" i="1"/>
  <c r="H10216" i="1"/>
  <c r="H10195" i="1"/>
  <c r="H10173" i="1"/>
  <c r="H10114" i="1"/>
  <c r="H10080" i="1"/>
  <c r="H10066" i="1"/>
  <c r="H10051" i="1"/>
  <c r="H10038" i="1"/>
  <c r="H10026" i="1"/>
  <c r="H10015" i="1"/>
  <c r="H10003" i="1"/>
  <c r="H9993" i="1"/>
  <c r="H9981" i="1"/>
  <c r="H9969" i="1"/>
  <c r="H9958" i="1"/>
  <c r="H9946" i="1"/>
  <c r="H9784" i="1"/>
  <c r="H9768" i="1"/>
  <c r="H9760" i="1"/>
  <c r="H9753" i="1"/>
  <c r="H9743" i="1"/>
  <c r="H9729" i="1"/>
  <c r="H9719" i="1"/>
  <c r="H9705" i="1"/>
  <c r="H9695" i="1"/>
  <c r="H9669" i="1"/>
  <c r="H9663" i="1"/>
  <c r="H9657" i="1"/>
  <c r="H9651" i="1"/>
  <c r="H9645" i="1"/>
  <c r="H9639" i="1"/>
  <c r="H9633" i="1"/>
  <c r="H9627" i="1"/>
  <c r="H9621" i="1"/>
  <c r="H9615" i="1"/>
  <c r="H9609" i="1"/>
  <c r="H9603" i="1"/>
  <c r="H9597" i="1"/>
  <c r="H9591" i="1"/>
  <c r="H9585" i="1"/>
  <c r="H9579" i="1"/>
  <c r="H9573" i="1"/>
  <c r="H9567" i="1"/>
  <c r="H9561" i="1"/>
  <c r="H9555" i="1"/>
  <c r="H9549" i="1"/>
  <c r="H9543" i="1"/>
  <c r="H9537" i="1"/>
  <c r="H9531" i="1"/>
  <c r="H9525" i="1"/>
  <c r="H10560" i="1"/>
  <c r="H10421" i="1"/>
  <c r="H10215" i="1"/>
  <c r="H10170" i="1"/>
  <c r="H10150" i="1"/>
  <c r="H10112" i="1"/>
  <c r="H10095" i="1"/>
  <c r="H10079" i="1"/>
  <c r="H10063" i="1"/>
  <c r="H10050" i="1"/>
  <c r="H10025" i="1"/>
  <c r="H9990" i="1"/>
  <c r="H9957" i="1"/>
  <c r="H9916" i="1"/>
  <c r="H9907" i="1"/>
  <c r="H9878" i="1"/>
  <c r="H9860" i="1"/>
  <c r="H9843" i="1"/>
  <c r="H9835" i="1"/>
  <c r="H9817" i="1"/>
  <c r="H9808" i="1"/>
  <c r="H9800" i="1"/>
  <c r="H9783" i="1"/>
  <c r="H9775" i="1"/>
  <c r="H9738" i="1"/>
  <c r="H10930" i="1"/>
  <c r="H10416" i="1"/>
  <c r="H10358" i="1"/>
  <c r="H10281" i="1"/>
  <c r="H10167" i="1"/>
  <c r="H10149" i="1"/>
  <c r="H10094" i="1"/>
  <c r="H10078" i="1"/>
  <c r="H10062" i="1"/>
  <c r="H10049" i="1"/>
  <c r="H10037" i="1"/>
  <c r="H10014" i="1"/>
  <c r="H10002" i="1"/>
  <c r="H9979" i="1"/>
  <c r="H9967" i="1"/>
  <c r="H9955" i="1"/>
  <c r="H9945" i="1"/>
  <c r="H9925" i="1"/>
  <c r="H9896" i="1"/>
  <c r="H9782" i="1"/>
  <c r="H9759" i="1"/>
  <c r="H9747" i="1"/>
  <c r="H9733" i="1"/>
  <c r="H9723" i="1"/>
  <c r="H9709" i="1"/>
  <c r="H9699" i="1"/>
  <c r="H9668" i="1"/>
  <c r="H9662" i="1"/>
  <c r="H9656" i="1"/>
  <c r="H9650" i="1"/>
  <c r="H9644" i="1"/>
  <c r="H9638" i="1"/>
  <c r="H9632" i="1"/>
  <c r="H9626" i="1"/>
  <c r="H9620" i="1"/>
  <c r="H9614" i="1"/>
  <c r="H9608" i="1"/>
  <c r="H9602" i="1"/>
  <c r="H9596" i="1"/>
  <c r="H9590" i="1"/>
  <c r="H9584" i="1"/>
  <c r="H9578" i="1"/>
  <c r="H9572" i="1"/>
  <c r="H9566" i="1"/>
  <c r="H9560" i="1"/>
  <c r="H9554" i="1"/>
  <c r="H9548" i="1"/>
  <c r="H9542" i="1"/>
  <c r="H9536" i="1"/>
  <c r="H9530" i="1"/>
  <c r="H9524" i="1"/>
  <c r="H10001" i="1"/>
  <c r="H9774" i="1"/>
  <c r="H9714" i="1"/>
  <c r="H9706" i="1"/>
  <c r="H9698" i="1"/>
  <c r="H9689" i="1"/>
  <c r="H9676" i="1"/>
  <c r="H9655" i="1"/>
  <c r="H9583" i="1"/>
  <c r="H9501" i="1"/>
  <c r="H9491" i="1"/>
  <c r="H9473" i="1"/>
  <c r="H9431" i="1"/>
  <c r="H9407" i="1"/>
  <c r="H9383" i="1"/>
  <c r="H9359" i="1"/>
  <c r="H9335" i="1"/>
  <c r="H9311" i="1"/>
  <c r="H9287" i="1"/>
  <c r="H9263" i="1"/>
  <c r="H9239" i="1"/>
  <c r="H9215" i="1"/>
  <c r="H9191" i="1"/>
  <c r="H9167" i="1"/>
  <c r="H9143" i="1"/>
  <c r="H9119" i="1"/>
  <c r="H9095" i="1"/>
  <c r="H9075" i="1"/>
  <c r="H9066" i="1"/>
  <c r="H10166" i="1"/>
  <c r="H9989" i="1"/>
  <c r="H9867" i="1"/>
  <c r="H9766" i="1"/>
  <c r="H9734" i="1"/>
  <c r="H9688" i="1"/>
  <c r="H9675" i="1"/>
  <c r="H9613" i="1"/>
  <c r="H9541" i="1"/>
  <c r="H9521" i="1"/>
  <c r="H9511" i="1"/>
  <c r="H9500" i="1"/>
  <c r="H9490" i="1"/>
  <c r="H9481" i="1"/>
  <c r="H9472" i="1"/>
  <c r="H9423" i="1"/>
  <c r="H9415" i="1"/>
  <c r="H9399" i="1"/>
  <c r="H9391" i="1"/>
  <c r="H9375" i="1"/>
  <c r="H9367" i="1"/>
  <c r="H9351" i="1"/>
  <c r="H9343" i="1"/>
  <c r="H9327" i="1"/>
  <c r="H9319" i="1"/>
  <c r="H9303" i="1"/>
  <c r="H9295" i="1"/>
  <c r="H9279" i="1"/>
  <c r="H9271" i="1"/>
  <c r="H9255" i="1"/>
  <c r="H9247" i="1"/>
  <c r="H9231" i="1"/>
  <c r="H9223" i="1"/>
  <c r="H9207" i="1"/>
  <c r="H9199" i="1"/>
  <c r="H9183" i="1"/>
  <c r="H9175" i="1"/>
  <c r="H9159" i="1"/>
  <c r="H9151" i="1"/>
  <c r="H9135" i="1"/>
  <c r="H9127" i="1"/>
  <c r="H9111" i="1"/>
  <c r="H9103" i="1"/>
  <c r="H9088" i="1"/>
  <c r="H9079" i="1"/>
  <c r="H9978" i="1"/>
  <c r="H9859" i="1"/>
  <c r="H9687" i="1"/>
  <c r="H9674" i="1"/>
  <c r="H9643" i="1"/>
  <c r="H9571" i="1"/>
  <c r="H9520" i="1"/>
  <c r="H9510" i="1"/>
  <c r="H9489" i="1"/>
  <c r="H9471" i="1"/>
  <c r="H9430" i="1"/>
  <c r="H9422" i="1"/>
  <c r="H9414" i="1"/>
  <c r="H9406" i="1"/>
  <c r="H9398" i="1"/>
  <c r="H9390" i="1"/>
  <c r="H9382" i="1"/>
  <c r="H9374" i="1"/>
  <c r="H9366" i="1"/>
  <c r="H9358" i="1"/>
  <c r="H9350" i="1"/>
  <c r="H9342" i="1"/>
  <c r="H9334" i="1"/>
  <c r="H9326" i="1"/>
  <c r="H9318" i="1"/>
  <c r="H9310" i="1"/>
  <c r="H9302" i="1"/>
  <c r="H9294" i="1"/>
  <c r="H9286" i="1"/>
  <c r="H9278" i="1"/>
  <c r="H9270" i="1"/>
  <c r="H9262" i="1"/>
  <c r="H9254" i="1"/>
  <c r="H9246" i="1"/>
  <c r="H9238" i="1"/>
  <c r="H9230" i="1"/>
  <c r="H9222" i="1"/>
  <c r="H9214" i="1"/>
  <c r="H9206" i="1"/>
  <c r="H9198" i="1"/>
  <c r="H9190" i="1"/>
  <c r="H9182" i="1"/>
  <c r="H9174" i="1"/>
  <c r="H9166" i="1"/>
  <c r="H9158" i="1"/>
  <c r="H9150" i="1"/>
  <c r="H9142" i="1"/>
  <c r="H9134" i="1"/>
  <c r="H9126" i="1"/>
  <c r="H9118" i="1"/>
  <c r="H9110" i="1"/>
  <c r="H9102" i="1"/>
  <c r="H9094" i="1"/>
  <c r="H9083" i="1"/>
  <c r="H9966" i="1"/>
  <c r="H9850" i="1"/>
  <c r="H9742" i="1"/>
  <c r="H9601" i="1"/>
  <c r="H9529" i="1"/>
  <c r="H9519" i="1"/>
  <c r="H9509" i="1"/>
  <c r="H9499" i="1"/>
  <c r="H9488" i="1"/>
  <c r="H9480" i="1"/>
  <c r="H9470" i="1"/>
  <c r="H9437" i="1"/>
  <c r="H9413" i="1"/>
  <c r="H9389" i="1"/>
  <c r="H9365" i="1"/>
  <c r="H9341" i="1"/>
  <c r="H9317" i="1"/>
  <c r="H9293" i="1"/>
  <c r="H9269" i="1"/>
  <c r="H9245" i="1"/>
  <c r="H9221" i="1"/>
  <c r="H9197" i="1"/>
  <c r="H9173" i="1"/>
  <c r="H9149" i="1"/>
  <c r="H9125" i="1"/>
  <c r="H9101" i="1"/>
  <c r="H9087" i="1"/>
  <c r="H9078" i="1"/>
  <c r="H10555" i="1"/>
  <c r="H10108" i="1"/>
  <c r="H9954" i="1"/>
  <c r="H9842" i="1"/>
  <c r="H9684" i="1"/>
  <c r="H9631" i="1"/>
  <c r="H9559" i="1"/>
  <c r="H9518" i="1"/>
  <c r="H9508" i="1"/>
  <c r="H9498" i="1"/>
  <c r="H9479" i="1"/>
  <c r="H9429" i="1"/>
  <c r="H9421" i="1"/>
  <c r="H9405" i="1"/>
  <c r="H9397" i="1"/>
  <c r="H9381" i="1"/>
  <c r="H9373" i="1"/>
  <c r="H9357" i="1"/>
  <c r="H9349" i="1"/>
  <c r="H9333" i="1"/>
  <c r="H9325" i="1"/>
  <c r="H9309" i="1"/>
  <c r="H9301" i="1"/>
  <c r="H9285" i="1"/>
  <c r="H9277" i="1"/>
  <c r="H9261" i="1"/>
  <c r="H9253" i="1"/>
  <c r="H9237" i="1"/>
  <c r="H9229" i="1"/>
  <c r="H9213" i="1"/>
  <c r="H9205" i="1"/>
  <c r="H9189" i="1"/>
  <c r="H9181" i="1"/>
  <c r="H9165" i="1"/>
  <c r="H9157" i="1"/>
  <c r="H9141" i="1"/>
  <c r="H9133" i="1"/>
  <c r="H9117" i="1"/>
  <c r="H9109" i="1"/>
  <c r="H9093" i="1"/>
  <c r="H9082" i="1"/>
  <c r="H10464" i="1"/>
  <c r="H9944" i="1"/>
  <c r="H9683" i="1"/>
  <c r="H9661" i="1"/>
  <c r="H9589" i="1"/>
  <c r="H9507" i="1"/>
  <c r="H9497" i="1"/>
  <c r="H9487" i="1"/>
  <c r="H9478" i="1"/>
  <c r="H9469" i="1"/>
  <c r="H9463" i="1"/>
  <c r="H9447" i="1"/>
  <c r="H9436" i="1"/>
  <c r="H9428" i="1"/>
  <c r="H9420" i="1"/>
  <c r="H9412" i="1"/>
  <c r="H9404" i="1"/>
  <c r="H9396" i="1"/>
  <c r="H9388" i="1"/>
  <c r="H9380" i="1"/>
  <c r="H9372" i="1"/>
  <c r="H9364" i="1"/>
  <c r="H9356" i="1"/>
  <c r="H9348" i="1"/>
  <c r="H9340" i="1"/>
  <c r="H9332" i="1"/>
  <c r="H9324" i="1"/>
  <c r="H9316" i="1"/>
  <c r="H9308" i="1"/>
  <c r="H9300" i="1"/>
  <c r="H9292" i="1"/>
  <c r="H9284" i="1"/>
  <c r="H9276" i="1"/>
  <c r="H9268" i="1"/>
  <c r="H9260" i="1"/>
  <c r="H9252" i="1"/>
  <c r="H9244" i="1"/>
  <c r="H9236" i="1"/>
  <c r="H9228" i="1"/>
  <c r="H9220" i="1"/>
  <c r="H9212" i="1"/>
  <c r="H9204" i="1"/>
  <c r="H9196" i="1"/>
  <c r="H9188" i="1"/>
  <c r="H9180" i="1"/>
  <c r="H9172" i="1"/>
  <c r="H9164" i="1"/>
  <c r="H9156" i="1"/>
  <c r="H9148" i="1"/>
  <c r="H9140" i="1"/>
  <c r="H9132" i="1"/>
  <c r="H9124" i="1"/>
  <c r="H9116" i="1"/>
  <c r="H9108" i="1"/>
  <c r="H9100" i="1"/>
  <c r="H9092" i="1"/>
  <c r="H9086" i="1"/>
  <c r="H10409" i="1"/>
  <c r="H10075" i="1"/>
  <c r="H9824" i="1"/>
  <c r="H9710" i="1"/>
  <c r="H9702" i="1"/>
  <c r="H9694" i="1"/>
  <c r="H9682" i="1"/>
  <c r="H9619" i="1"/>
  <c r="H9547" i="1"/>
  <c r="H9517" i="1"/>
  <c r="H9506" i="1"/>
  <c r="H9496" i="1"/>
  <c r="H9477" i="1"/>
  <c r="H9457" i="1"/>
  <c r="H9419" i="1"/>
  <c r="H9395" i="1"/>
  <c r="H9371" i="1"/>
  <c r="H9347" i="1"/>
  <c r="H9323" i="1"/>
  <c r="H9299" i="1"/>
  <c r="H9275" i="1"/>
  <c r="H9251" i="1"/>
  <c r="H9227" i="1"/>
  <c r="H9203" i="1"/>
  <c r="H9179" i="1"/>
  <c r="H9155" i="1"/>
  <c r="H9131" i="1"/>
  <c r="H9107" i="1"/>
  <c r="H9077" i="1"/>
  <c r="H10061" i="1"/>
  <c r="H9718" i="1"/>
  <c r="H9681" i="1"/>
  <c r="H9649" i="1"/>
  <c r="H9577" i="1"/>
  <c r="H9516" i="1"/>
  <c r="H9495" i="1"/>
  <c r="H9486" i="1"/>
  <c r="H9476" i="1"/>
  <c r="H9468" i="1"/>
  <c r="H9435" i="1"/>
  <c r="H9427" i="1"/>
  <c r="H9411" i="1"/>
  <c r="H9403" i="1"/>
  <c r="H9387" i="1"/>
  <c r="H9379" i="1"/>
  <c r="H9363" i="1"/>
  <c r="H9355" i="1"/>
  <c r="H9339" i="1"/>
  <c r="H9331" i="1"/>
  <c r="H9315" i="1"/>
  <c r="H9307" i="1"/>
  <c r="H9291" i="1"/>
  <c r="H9283" i="1"/>
  <c r="H9267" i="1"/>
  <c r="H9259" i="1"/>
  <c r="H9243" i="1"/>
  <c r="H9235" i="1"/>
  <c r="H9219" i="1"/>
  <c r="H9211" i="1"/>
  <c r="H9195" i="1"/>
  <c r="H9187" i="1"/>
  <c r="H9171" i="1"/>
  <c r="H9163" i="1"/>
  <c r="H9147" i="1"/>
  <c r="H9139" i="1"/>
  <c r="H9123" i="1"/>
  <c r="H9115" i="1"/>
  <c r="H9099" i="1"/>
  <c r="H9091" i="1"/>
  <c r="H9081" i="1"/>
  <c r="H9068" i="1"/>
  <c r="H9807" i="1"/>
  <c r="H9607" i="1"/>
  <c r="H9535" i="1"/>
  <c r="H9515" i="1"/>
  <c r="H9505" i="1"/>
  <c r="H9494" i="1"/>
  <c r="H9485" i="1"/>
  <c r="H9467" i="1"/>
  <c r="H9434" i="1"/>
  <c r="H9426" i="1"/>
  <c r="H9418" i="1"/>
  <c r="H9410" i="1"/>
  <c r="H9402" i="1"/>
  <c r="H9394" i="1"/>
  <c r="H9386" i="1"/>
  <c r="H9378" i="1"/>
  <c r="H9370" i="1"/>
  <c r="H9362" i="1"/>
  <c r="H9354" i="1"/>
  <c r="H9346" i="1"/>
  <c r="H9338" i="1"/>
  <c r="H9330" i="1"/>
  <c r="H9322" i="1"/>
  <c r="H9314" i="1"/>
  <c r="H9306" i="1"/>
  <c r="H9298" i="1"/>
  <c r="H9290" i="1"/>
  <c r="H9282" i="1"/>
  <c r="H9274" i="1"/>
  <c r="H9266" i="1"/>
  <c r="H9258" i="1"/>
  <c r="H9250" i="1"/>
  <c r="H9242" i="1"/>
  <c r="H9234" i="1"/>
  <c r="H9226" i="1"/>
  <c r="H9218" i="1"/>
  <c r="H9210" i="1"/>
  <c r="H9202" i="1"/>
  <c r="H9194" i="1"/>
  <c r="H9186" i="1"/>
  <c r="H9178" i="1"/>
  <c r="H9170" i="1"/>
  <c r="H9162" i="1"/>
  <c r="H9154" i="1"/>
  <c r="H9146" i="1"/>
  <c r="H9138" i="1"/>
  <c r="H9130" i="1"/>
  <c r="H9122" i="1"/>
  <c r="H9114" i="1"/>
  <c r="H9106" i="1"/>
  <c r="H9098" i="1"/>
  <c r="H9090" i="1"/>
  <c r="H9085" i="1"/>
  <c r="H9072" i="1"/>
  <c r="H9059" i="1"/>
  <c r="H9055" i="1"/>
  <c r="H9051" i="1"/>
  <c r="H9047" i="1"/>
  <c r="H9043" i="1"/>
  <c r="H9039" i="1"/>
  <c r="H9035" i="1"/>
  <c r="H9031" i="1"/>
  <c r="H9027" i="1"/>
  <c r="H9023" i="1"/>
  <c r="H9019" i="1"/>
  <c r="H9015" i="1"/>
  <c r="H9011" i="1"/>
  <c r="H9007" i="1"/>
  <c r="H9003" i="1"/>
  <c r="H8999" i="1"/>
  <c r="H8995" i="1"/>
  <c r="H8991" i="1"/>
  <c r="H8987" i="1"/>
  <c r="H8983" i="1"/>
  <c r="H8979" i="1"/>
  <c r="H8975" i="1"/>
  <c r="H8971" i="1"/>
  <c r="H8967" i="1"/>
  <c r="H8963" i="1"/>
  <c r="H8959" i="1"/>
  <c r="H8955" i="1"/>
  <c r="H8951" i="1"/>
  <c r="H8947" i="1"/>
  <c r="H8565" i="1"/>
  <c r="H8559" i="1"/>
  <c r="H8553" i="1"/>
  <c r="H8547" i="1"/>
  <c r="H8541" i="1"/>
  <c r="H8535" i="1"/>
  <c r="H8529" i="1"/>
  <c r="H8523" i="1"/>
  <c r="H8517" i="1"/>
  <c r="H8511" i="1"/>
  <c r="H8505" i="1"/>
  <c r="H8499" i="1"/>
  <c r="H8493" i="1"/>
  <c r="H8487" i="1"/>
  <c r="H8481" i="1"/>
  <c r="H8475" i="1"/>
  <c r="H8469" i="1"/>
  <c r="H8463" i="1"/>
  <c r="H8457" i="1"/>
  <c r="H8451" i="1"/>
  <c r="H8445" i="1"/>
  <c r="H8439" i="1"/>
  <c r="H8433" i="1"/>
  <c r="H8427" i="1"/>
  <c r="H8421" i="1"/>
  <c r="H8415" i="1"/>
  <c r="H8409" i="1"/>
  <c r="H8403" i="1"/>
  <c r="H8397" i="1"/>
  <c r="H8391" i="1"/>
  <c r="H8385" i="1"/>
  <c r="H8379" i="1"/>
  <c r="H8373" i="1"/>
  <c r="H8367" i="1"/>
  <c r="H8361" i="1"/>
  <c r="H8355" i="1"/>
  <c r="H8349" i="1"/>
  <c r="H8343" i="1"/>
  <c r="H8337" i="1"/>
  <c r="H8331" i="1"/>
  <c r="H8325" i="1"/>
  <c r="H8319" i="1"/>
  <c r="H8313" i="1"/>
  <c r="H8307" i="1"/>
  <c r="H8301" i="1"/>
  <c r="H8295" i="1"/>
  <c r="H8289" i="1"/>
  <c r="H8283" i="1"/>
  <c r="H8277" i="1"/>
  <c r="H8271" i="1"/>
  <c r="H8265" i="1"/>
  <c r="H8259" i="1"/>
  <c r="H8253" i="1"/>
  <c r="H8247" i="1"/>
  <c r="H8241" i="1"/>
  <c r="H8235" i="1"/>
  <c r="H8229" i="1"/>
  <c r="H8223" i="1"/>
  <c r="H8217" i="1"/>
  <c r="H8211" i="1"/>
  <c r="H8205" i="1"/>
  <c r="H8199" i="1"/>
  <c r="H8193" i="1"/>
  <c r="H8187" i="1"/>
  <c r="H8181" i="1"/>
  <c r="H8175" i="1"/>
  <c r="H8169" i="1"/>
  <c r="H8163" i="1"/>
  <c r="H8157" i="1"/>
  <c r="H8151" i="1"/>
  <c r="H8145" i="1"/>
  <c r="H8139" i="1"/>
  <c r="H8133" i="1"/>
  <c r="H8127" i="1"/>
  <c r="H8121" i="1"/>
  <c r="H8115" i="1"/>
  <c r="H8109" i="1"/>
  <c r="H8103" i="1"/>
  <c r="H8097" i="1"/>
  <c r="H8091" i="1"/>
  <c r="H8085" i="1"/>
  <c r="H8079" i="1"/>
  <c r="H8073" i="1"/>
  <c r="H8067" i="1"/>
  <c r="H8061" i="1"/>
  <c r="H8055" i="1"/>
  <c r="H8049" i="1"/>
  <c r="H8043" i="1"/>
  <c r="H8037" i="1"/>
  <c r="H8031" i="1"/>
  <c r="H8025" i="1"/>
  <c r="H8019" i="1"/>
  <c r="H8013" i="1"/>
  <c r="H8007" i="1"/>
  <c r="H8001" i="1"/>
  <c r="H7995" i="1"/>
  <c r="H7989" i="1"/>
  <c r="H7983" i="1"/>
  <c r="H7977" i="1"/>
  <c r="H7971" i="1"/>
  <c r="H7965" i="1"/>
  <c r="H7959" i="1"/>
  <c r="H7953" i="1"/>
  <c r="H7947" i="1"/>
  <c r="H7941" i="1"/>
  <c r="H7935" i="1"/>
  <c r="H7929" i="1"/>
  <c r="H7923" i="1"/>
  <c r="H7917" i="1"/>
  <c r="H7911" i="1"/>
  <c r="H7905" i="1"/>
  <c r="H7899" i="1"/>
  <c r="H7893" i="1"/>
  <c r="H7887" i="1"/>
  <c r="H7881" i="1"/>
  <c r="H7875" i="1"/>
  <c r="H7869" i="1"/>
  <c r="H7863" i="1"/>
  <c r="H7857" i="1"/>
  <c r="H7851" i="1"/>
  <c r="H7845" i="1"/>
  <c r="H7839" i="1"/>
  <c r="H7833" i="1"/>
  <c r="H7827" i="1"/>
  <c r="H7821" i="1"/>
  <c r="H7815" i="1"/>
  <c r="H7809" i="1"/>
  <c r="H7803" i="1"/>
  <c r="H7797" i="1"/>
  <c r="H7791" i="1"/>
  <c r="H7785" i="1"/>
  <c r="H7779" i="1"/>
  <c r="H7773" i="1"/>
  <c r="H7767" i="1"/>
  <c r="H7761" i="1"/>
  <c r="H7755" i="1"/>
  <c r="H7749" i="1"/>
  <c r="H7743" i="1"/>
  <c r="H7737" i="1"/>
  <c r="H7731" i="1"/>
  <c r="H7725" i="1"/>
  <c r="H7719" i="1"/>
  <c r="H7713" i="1"/>
  <c r="H7707" i="1"/>
  <c r="H7701" i="1"/>
  <c r="H7695" i="1"/>
  <c r="H7689" i="1"/>
  <c r="H7683" i="1"/>
  <c r="H7677" i="1"/>
  <c r="H7671" i="1"/>
  <c r="H7665" i="1"/>
  <c r="H7659" i="1"/>
  <c r="H7653" i="1"/>
  <c r="H7647" i="1"/>
  <c r="H7641" i="1"/>
  <c r="H7635" i="1"/>
  <c r="H7629" i="1"/>
  <c r="H7623" i="1"/>
  <c r="H7617" i="1"/>
  <c r="H7611" i="1"/>
  <c r="H7605" i="1"/>
  <c r="H7599" i="1"/>
  <c r="H10036" i="1"/>
  <c r="H9799" i="1"/>
  <c r="H9637" i="1"/>
  <c r="H9565" i="1"/>
  <c r="H9514" i="1"/>
  <c r="H9504" i="1"/>
  <c r="H9484" i="1"/>
  <c r="H9475" i="1"/>
  <c r="H9445" i="1"/>
  <c r="H9425" i="1"/>
  <c r="H9401" i="1"/>
  <c r="H9377" i="1"/>
  <c r="H9353" i="1"/>
  <c r="H9329" i="1"/>
  <c r="H9305" i="1"/>
  <c r="H9281" i="1"/>
  <c r="H9257" i="1"/>
  <c r="H9233" i="1"/>
  <c r="H9209" i="1"/>
  <c r="H9185" i="1"/>
  <c r="H9161" i="1"/>
  <c r="H9137" i="1"/>
  <c r="H9113" i="1"/>
  <c r="H9076" i="1"/>
  <c r="H10024" i="1"/>
  <c r="H9678" i="1"/>
  <c r="H9667" i="1"/>
  <c r="H9595" i="1"/>
  <c r="H9523" i="1"/>
  <c r="H9513" i="1"/>
  <c r="H9503" i="1"/>
  <c r="H9493" i="1"/>
  <c r="H9483" i="1"/>
  <c r="H9433" i="1"/>
  <c r="H9417" i="1"/>
  <c r="H9409" i="1"/>
  <c r="H9393" i="1"/>
  <c r="H9385" i="1"/>
  <c r="H9369" i="1"/>
  <c r="H9361" i="1"/>
  <c r="H9345" i="1"/>
  <c r="H9337" i="1"/>
  <c r="H9321" i="1"/>
  <c r="H9313" i="1"/>
  <c r="H9297" i="1"/>
  <c r="H9289" i="1"/>
  <c r="H9273" i="1"/>
  <c r="H9265" i="1"/>
  <c r="H9249" i="1"/>
  <c r="H9241" i="1"/>
  <c r="H9225" i="1"/>
  <c r="H9217" i="1"/>
  <c r="H9201" i="1"/>
  <c r="H9193" i="1"/>
  <c r="H9177" i="1"/>
  <c r="H9169" i="1"/>
  <c r="H9153" i="1"/>
  <c r="H9145" i="1"/>
  <c r="H9129" i="1"/>
  <c r="H9121" i="1"/>
  <c r="H9105" i="1"/>
  <c r="H9097" i="1"/>
  <c r="H9089" i="1"/>
  <c r="H9080" i="1"/>
  <c r="H9067" i="1"/>
  <c r="H10209" i="1"/>
  <c r="H10012" i="1"/>
  <c r="H9690" i="1"/>
  <c r="H9677" i="1"/>
  <c r="H9625" i="1"/>
  <c r="H9553" i="1"/>
  <c r="H9512" i="1"/>
  <c r="H9502" i="1"/>
  <c r="H9492" i="1"/>
  <c r="H9482" i="1"/>
  <c r="H9474" i="1"/>
  <c r="H9455" i="1"/>
  <c r="H9344" i="1"/>
  <c r="H9248" i="1"/>
  <c r="H9152" i="1"/>
  <c r="H9432" i="1"/>
  <c r="H9336" i="1"/>
  <c r="H9240" i="1"/>
  <c r="H9144" i="1"/>
  <c r="H9074" i="1"/>
  <c r="H9060" i="1"/>
  <c r="H9050" i="1"/>
  <c r="H9036" i="1"/>
  <c r="H9026" i="1"/>
  <c r="H9012" i="1"/>
  <c r="H9002" i="1"/>
  <c r="H8988" i="1"/>
  <c r="H8978" i="1"/>
  <c r="H9424" i="1"/>
  <c r="H9328" i="1"/>
  <c r="H9232" i="1"/>
  <c r="H9136" i="1"/>
  <c r="H9045" i="1"/>
  <c r="H9416" i="1"/>
  <c r="H9320" i="1"/>
  <c r="H9224" i="1"/>
  <c r="H9128" i="1"/>
  <c r="H9073" i="1"/>
  <c r="H9065" i="1"/>
  <c r="H9054" i="1"/>
  <c r="H9040" i="1"/>
  <c r="H9030" i="1"/>
  <c r="H9016" i="1"/>
  <c r="H9006" i="1"/>
  <c r="H8992" i="1"/>
  <c r="H8982" i="1"/>
  <c r="H8968" i="1"/>
  <c r="H8958" i="1"/>
  <c r="H8944" i="1"/>
  <c r="H8937" i="1"/>
  <c r="H8929" i="1"/>
  <c r="H8922" i="1"/>
  <c r="H8915" i="1"/>
  <c r="H8908" i="1"/>
  <c r="H8901" i="1"/>
  <c r="H8893" i="1"/>
  <c r="H8886" i="1"/>
  <c r="H8879" i="1"/>
  <c r="H8872" i="1"/>
  <c r="H8865" i="1"/>
  <c r="H8857" i="1"/>
  <c r="H8850" i="1"/>
  <c r="H8843" i="1"/>
  <c r="H8836" i="1"/>
  <c r="H8829" i="1"/>
  <c r="H8821" i="1"/>
  <c r="H8814" i="1"/>
  <c r="H8807" i="1"/>
  <c r="H8794" i="1"/>
  <c r="H8781" i="1"/>
  <c r="H8774" i="1"/>
  <c r="H8761" i="1"/>
  <c r="H8748" i="1"/>
  <c r="H8735" i="1"/>
  <c r="H8722" i="1"/>
  <c r="H8709" i="1"/>
  <c r="H8702" i="1"/>
  <c r="H8689" i="1"/>
  <c r="H8676" i="1"/>
  <c r="H8663" i="1"/>
  <c r="H8650" i="1"/>
  <c r="H8637" i="1"/>
  <c r="H8630" i="1"/>
  <c r="H8617" i="1"/>
  <c r="H8604" i="1"/>
  <c r="H8591" i="1"/>
  <c r="H9408" i="1"/>
  <c r="H9312" i="1"/>
  <c r="H9216" i="1"/>
  <c r="H9120" i="1"/>
  <c r="H9071" i="1"/>
  <c r="H9049" i="1"/>
  <c r="H9400" i="1"/>
  <c r="H9304" i="1"/>
  <c r="H9208" i="1"/>
  <c r="H9112" i="1"/>
  <c r="H9070" i="1"/>
  <c r="H9058" i="1"/>
  <c r="H9044" i="1"/>
  <c r="H9034" i="1"/>
  <c r="H9020" i="1"/>
  <c r="H9010" i="1"/>
  <c r="H8996" i="1"/>
  <c r="H8986" i="1"/>
  <c r="H8972" i="1"/>
  <c r="H8962" i="1"/>
  <c r="H8948" i="1"/>
  <c r="H8943" i="1"/>
  <c r="H8935" i="1"/>
  <c r="H8928" i="1"/>
  <c r="H8921" i="1"/>
  <c r="H8914" i="1"/>
  <c r="H8907" i="1"/>
  <c r="H8899" i="1"/>
  <c r="H8892" i="1"/>
  <c r="H8885" i="1"/>
  <c r="H8878" i="1"/>
  <c r="H8871" i="1"/>
  <c r="H8863" i="1"/>
  <c r="H8856" i="1"/>
  <c r="H8849" i="1"/>
  <c r="H8842" i="1"/>
  <c r="H8835" i="1"/>
  <c r="H8827" i="1"/>
  <c r="H8820" i="1"/>
  <c r="H8813" i="1"/>
  <c r="H8806" i="1"/>
  <c r="H8793" i="1"/>
  <c r="H8786" i="1"/>
  <c r="H8773" i="1"/>
  <c r="H8760" i="1"/>
  <c r="H8747" i="1"/>
  <c r="H8734" i="1"/>
  <c r="H8721" i="1"/>
  <c r="H8714" i="1"/>
  <c r="H8701" i="1"/>
  <c r="H8688" i="1"/>
  <c r="H8675" i="1"/>
  <c r="H8662" i="1"/>
  <c r="H8649" i="1"/>
  <c r="H8642" i="1"/>
  <c r="H8629" i="1"/>
  <c r="H8616" i="1"/>
  <c r="H8603" i="1"/>
  <c r="H8590" i="1"/>
  <c r="H9392" i="1"/>
  <c r="H9296" i="1"/>
  <c r="H9200" i="1"/>
  <c r="H9104" i="1"/>
  <c r="H9064" i="1"/>
  <c r="H9053" i="1"/>
  <c r="H9384" i="1"/>
  <c r="H9288" i="1"/>
  <c r="H9192" i="1"/>
  <c r="H9096" i="1"/>
  <c r="H9063" i="1"/>
  <c r="H9048" i="1"/>
  <c r="H9038" i="1"/>
  <c r="H9024" i="1"/>
  <c r="H9014" i="1"/>
  <c r="H9000" i="1"/>
  <c r="H8990" i="1"/>
  <c r="H8976" i="1"/>
  <c r="H8966" i="1"/>
  <c r="H8952" i="1"/>
  <c r="H8941" i="1"/>
  <c r="H8934" i="1"/>
  <c r="H8927" i="1"/>
  <c r="H8920" i="1"/>
  <c r="H8913" i="1"/>
  <c r="H8905" i="1"/>
  <c r="H8898" i="1"/>
  <c r="H8891" i="1"/>
  <c r="H8884" i="1"/>
  <c r="H8877" i="1"/>
  <c r="H8869" i="1"/>
  <c r="H8862" i="1"/>
  <c r="H8855" i="1"/>
  <c r="H8848" i="1"/>
  <c r="H8841" i="1"/>
  <c r="H8833" i="1"/>
  <c r="H8826" i="1"/>
  <c r="H8819" i="1"/>
  <c r="H8812" i="1"/>
  <c r="H8805" i="1"/>
  <c r="H8798" i="1"/>
  <c r="H8785" i="1"/>
  <c r="H8772" i="1"/>
  <c r="H8759" i="1"/>
  <c r="H8746" i="1"/>
  <c r="H8733" i="1"/>
  <c r="H8726" i="1"/>
  <c r="H8713" i="1"/>
  <c r="H8700" i="1"/>
  <c r="H8687" i="1"/>
  <c r="H8674" i="1"/>
  <c r="H8661" i="1"/>
  <c r="H9376" i="1"/>
  <c r="H9280" i="1"/>
  <c r="H9184" i="1"/>
  <c r="H9069" i="1"/>
  <c r="H9062" i="1"/>
  <c r="H9057" i="1"/>
  <c r="H9033" i="1"/>
  <c r="H9368" i="1"/>
  <c r="H9272" i="1"/>
  <c r="H9176" i="1"/>
  <c r="H9084" i="1"/>
  <c r="H9052" i="1"/>
  <c r="H9042" i="1"/>
  <c r="H9028" i="1"/>
  <c r="H9018" i="1"/>
  <c r="H9004" i="1"/>
  <c r="H8994" i="1"/>
  <c r="H9360" i="1"/>
  <c r="H8998" i="1"/>
  <c r="H9352" i="1"/>
  <c r="H9056" i="1"/>
  <c r="H9264" i="1"/>
  <c r="H9022" i="1"/>
  <c r="H9013" i="1"/>
  <c r="H9005" i="1"/>
  <c r="H8997" i="1"/>
  <c r="H9256" i="1"/>
  <c r="H8980" i="1"/>
  <c r="H8973" i="1"/>
  <c r="H8953" i="1"/>
  <c r="H8946" i="1"/>
  <c r="H8919" i="1"/>
  <c r="H8900" i="1"/>
  <c r="H8890" i="1"/>
  <c r="H8861" i="1"/>
  <c r="H8852" i="1"/>
  <c r="H8832" i="1"/>
  <c r="H8787" i="1"/>
  <c r="H8743" i="1"/>
  <c r="H8725" i="1"/>
  <c r="H8717" i="1"/>
  <c r="H8708" i="1"/>
  <c r="H8699" i="1"/>
  <c r="H8691" i="1"/>
  <c r="H8682" i="1"/>
  <c r="H8673" i="1"/>
  <c r="H8656" i="1"/>
  <c r="H8640" i="1"/>
  <c r="H8625" i="1"/>
  <c r="H8601" i="1"/>
  <c r="H8593" i="1"/>
  <c r="H8572" i="1"/>
  <c r="H8546" i="1"/>
  <c r="H8533" i="1"/>
  <c r="H8520" i="1"/>
  <c r="H8507" i="1"/>
  <c r="H8494" i="1"/>
  <c r="H8474" i="1"/>
  <c r="H8461" i="1"/>
  <c r="H8448" i="1"/>
  <c r="H8435" i="1"/>
  <c r="H8422" i="1"/>
  <c r="H8402" i="1"/>
  <c r="H8389" i="1"/>
  <c r="H8376" i="1"/>
  <c r="H8363" i="1"/>
  <c r="H8350" i="1"/>
  <c r="H8330" i="1"/>
  <c r="H8317" i="1"/>
  <c r="H8304" i="1"/>
  <c r="H8291" i="1"/>
  <c r="H8278" i="1"/>
  <c r="H8258" i="1"/>
  <c r="H8245" i="1"/>
  <c r="H8232" i="1"/>
  <c r="H8219" i="1"/>
  <c r="H8206" i="1"/>
  <c r="H8186" i="1"/>
  <c r="H8173" i="1"/>
  <c r="H8160" i="1"/>
  <c r="H8147" i="1"/>
  <c r="H8134" i="1"/>
  <c r="H8114" i="1"/>
  <c r="H8101" i="1"/>
  <c r="H8088" i="1"/>
  <c r="H8075" i="1"/>
  <c r="H8062" i="1"/>
  <c r="H8042" i="1"/>
  <c r="H8029" i="1"/>
  <c r="H8016" i="1"/>
  <c r="H8003" i="1"/>
  <c r="H7990" i="1"/>
  <c r="H7970" i="1"/>
  <c r="H7957" i="1"/>
  <c r="H7944" i="1"/>
  <c r="H7931" i="1"/>
  <c r="H7918" i="1"/>
  <c r="H7898" i="1"/>
  <c r="H7885" i="1"/>
  <c r="H7872" i="1"/>
  <c r="H7859" i="1"/>
  <c r="H7846" i="1"/>
  <c r="H7826" i="1"/>
  <c r="H9168" i="1"/>
  <c r="H9032" i="1"/>
  <c r="H9021" i="1"/>
  <c r="H9046" i="1"/>
  <c r="H9029" i="1"/>
  <c r="H8985" i="1"/>
  <c r="H8970" i="1"/>
  <c r="H8964" i="1"/>
  <c r="H8957" i="1"/>
  <c r="H9009" i="1"/>
  <c r="H9001" i="1"/>
  <c r="H8993" i="1"/>
  <c r="H8977" i="1"/>
  <c r="H8950" i="1"/>
  <c r="H8925" i="1"/>
  <c r="H8896" i="1"/>
  <c r="H8876" i="1"/>
  <c r="H8867" i="1"/>
  <c r="H8858" i="1"/>
  <c r="H8838" i="1"/>
  <c r="H8809" i="1"/>
  <c r="H8801" i="1"/>
  <c r="H8791" i="1"/>
  <c r="H8783" i="1"/>
  <c r="H8775" i="1"/>
  <c r="H8765" i="1"/>
  <c r="H8757" i="1"/>
  <c r="H8739" i="1"/>
  <c r="H8696" i="1"/>
  <c r="H8678" i="1"/>
  <c r="H8670" i="1"/>
  <c r="H8660" i="1"/>
  <c r="H8645" i="1"/>
  <c r="H8621" i="1"/>
  <c r="H8598" i="1"/>
  <c r="H8582" i="1"/>
  <c r="H8569" i="1"/>
  <c r="H8563" i="1"/>
  <c r="H8550" i="1"/>
  <c r="H8537" i="1"/>
  <c r="H8524" i="1"/>
  <c r="H8504" i="1"/>
  <c r="H8491" i="1"/>
  <c r="H8478" i="1"/>
  <c r="H8465" i="1"/>
  <c r="H8452" i="1"/>
  <c r="H8432" i="1"/>
  <c r="H8419" i="1"/>
  <c r="H8406" i="1"/>
  <c r="H8393" i="1"/>
  <c r="H8380" i="1"/>
  <c r="H8360" i="1"/>
  <c r="H8347" i="1"/>
  <c r="H8334" i="1"/>
  <c r="H8321" i="1"/>
  <c r="H8308" i="1"/>
  <c r="H8288" i="1"/>
  <c r="H8275" i="1"/>
  <c r="H8262" i="1"/>
  <c r="H8249" i="1"/>
  <c r="H8236" i="1"/>
  <c r="H8216" i="1"/>
  <c r="H8203" i="1"/>
  <c r="H8190" i="1"/>
  <c r="H8177" i="1"/>
  <c r="H8164" i="1"/>
  <c r="H8144" i="1"/>
  <c r="H8131" i="1"/>
  <c r="H8118" i="1"/>
  <c r="H8105" i="1"/>
  <c r="H8092" i="1"/>
  <c r="H8072" i="1"/>
  <c r="H8059" i="1"/>
  <c r="H8046" i="1"/>
  <c r="H8033" i="1"/>
  <c r="H8020" i="1"/>
  <c r="H8000" i="1"/>
  <c r="H7987" i="1"/>
  <c r="H7974" i="1"/>
  <c r="H7961" i="1"/>
  <c r="H7948" i="1"/>
  <c r="H7928" i="1"/>
  <c r="H7915" i="1"/>
  <c r="H7902" i="1"/>
  <c r="H7889" i="1"/>
  <c r="H7876" i="1"/>
  <c r="H9160" i="1"/>
  <c r="H8932" i="1"/>
  <c r="H8909" i="1"/>
  <c r="H8897" i="1"/>
  <c r="H8874" i="1"/>
  <c r="H8851" i="1"/>
  <c r="H8839" i="1"/>
  <c r="H8828" i="1"/>
  <c r="H8817" i="1"/>
  <c r="H8795" i="1"/>
  <c r="H8784" i="1"/>
  <c r="H8753" i="1"/>
  <c r="H8711" i="1"/>
  <c r="H8690" i="1"/>
  <c r="H8669" i="1"/>
  <c r="H8631" i="1"/>
  <c r="H8602" i="1"/>
  <c r="H8584" i="1"/>
  <c r="H9061" i="1"/>
  <c r="H9017" i="1"/>
  <c r="H8981" i="1"/>
  <c r="H8965" i="1"/>
  <c r="H8956" i="1"/>
  <c r="H8939" i="1"/>
  <c r="H8916" i="1"/>
  <c r="H8881" i="1"/>
  <c r="H8859" i="1"/>
  <c r="H8846" i="1"/>
  <c r="H8824" i="1"/>
  <c r="H8790" i="1"/>
  <c r="H8780" i="1"/>
  <c r="H8770" i="1"/>
  <c r="H8749" i="1"/>
  <c r="H8728" i="1"/>
  <c r="H8706" i="1"/>
  <c r="H8697" i="1"/>
  <c r="H8665" i="1"/>
  <c r="H8654" i="1"/>
  <c r="H8635" i="1"/>
  <c r="H8588" i="1"/>
  <c r="H8580" i="1"/>
  <c r="H8542" i="1"/>
  <c r="H8534" i="1"/>
  <c r="H8526" i="1"/>
  <c r="H8510" i="1"/>
  <c r="H8495" i="1"/>
  <c r="H8479" i="1"/>
  <c r="H8471" i="1"/>
  <c r="H8440" i="1"/>
  <c r="H8424" i="1"/>
  <c r="H8408" i="1"/>
  <c r="H8377" i="1"/>
  <c r="H8369" i="1"/>
  <c r="H8353" i="1"/>
  <c r="H8338" i="1"/>
  <c r="H8322" i="1"/>
  <c r="H8314" i="1"/>
  <c r="H8306" i="1"/>
  <c r="H8267" i="1"/>
  <c r="H8251" i="1"/>
  <c r="H8220" i="1"/>
  <c r="H8212" i="1"/>
  <c r="H8204" i="1"/>
  <c r="H8196" i="1"/>
  <c r="H8165" i="1"/>
  <c r="H8149" i="1"/>
  <c r="H8110" i="1"/>
  <c r="H8102" i="1"/>
  <c r="H8094" i="1"/>
  <c r="H8078" i="1"/>
  <c r="H8063" i="1"/>
  <c r="H8047" i="1"/>
  <c r="H8039" i="1"/>
  <c r="H8008" i="1"/>
  <c r="H7992" i="1"/>
  <c r="H7976" i="1"/>
  <c r="H7945" i="1"/>
  <c r="H7937" i="1"/>
  <c r="H7921" i="1"/>
  <c r="H7906" i="1"/>
  <c r="H7890" i="1"/>
  <c r="H7882" i="1"/>
  <c r="H7874" i="1"/>
  <c r="H7867" i="1"/>
  <c r="H7860" i="1"/>
  <c r="H7853" i="1"/>
  <c r="H7838" i="1"/>
  <c r="H7831" i="1"/>
  <c r="H7824" i="1"/>
  <c r="H7811" i="1"/>
  <c r="H7798" i="1"/>
  <c r="H7778" i="1"/>
  <c r="H7765" i="1"/>
  <c r="H7752" i="1"/>
  <c r="H7739" i="1"/>
  <c r="H7726" i="1"/>
  <c r="H7706" i="1"/>
  <c r="H7693" i="1"/>
  <c r="H7680" i="1"/>
  <c r="H7667" i="1"/>
  <c r="H7654" i="1"/>
  <c r="H7634" i="1"/>
  <c r="H7621" i="1"/>
  <c r="H9041" i="1"/>
  <c r="H9037" i="1"/>
  <c r="H8822" i="1"/>
  <c r="H8810" i="1"/>
  <c r="H8799" i="1"/>
  <c r="H8789" i="1"/>
  <c r="H8778" i="1"/>
  <c r="H8768" i="1"/>
  <c r="H8716" i="1"/>
  <c r="H8705" i="1"/>
  <c r="H8694" i="1"/>
  <c r="H8684" i="1"/>
  <c r="H8653" i="1"/>
  <c r="H8644" i="1"/>
  <c r="H8634" i="1"/>
  <c r="H8615" i="1"/>
  <c r="H8606" i="1"/>
  <c r="H8596" i="1"/>
  <c r="H8587" i="1"/>
  <c r="H8579" i="1"/>
  <c r="H8571" i="1"/>
  <c r="H8564" i="1"/>
  <c r="H8556" i="1"/>
  <c r="H8525" i="1"/>
  <c r="H8509" i="1"/>
  <c r="H8984" i="1"/>
  <c r="H8960" i="1"/>
  <c r="H9025" i="1"/>
  <c r="H9008" i="1"/>
  <c r="H8969" i="1"/>
  <c r="H8954" i="1"/>
  <c r="H8926" i="1"/>
  <c r="H8880" i="1"/>
  <c r="H8834" i="1"/>
  <c r="H8818" i="1"/>
  <c r="H8803" i="1"/>
  <c r="H8776" i="1"/>
  <c r="H8762" i="1"/>
  <c r="H8719" i="1"/>
  <c r="H8692" i="1"/>
  <c r="H8664" i="1"/>
  <c r="H8651" i="1"/>
  <c r="H8626" i="1"/>
  <c r="H8613" i="1"/>
  <c r="H8600" i="1"/>
  <c r="H8577" i="1"/>
  <c r="H8560" i="1"/>
  <c r="H8540" i="1"/>
  <c r="H8531" i="1"/>
  <c r="H8503" i="1"/>
  <c r="H8485" i="1"/>
  <c r="H8468" i="1"/>
  <c r="H8434" i="1"/>
  <c r="H8425" i="1"/>
  <c r="H8417" i="1"/>
  <c r="H8399" i="1"/>
  <c r="H8382" i="1"/>
  <c r="H8374" i="1"/>
  <c r="H8365" i="1"/>
  <c r="H8357" i="1"/>
  <c r="H8348" i="1"/>
  <c r="H8305" i="1"/>
  <c r="H8254" i="1"/>
  <c r="H8237" i="1"/>
  <c r="H8228" i="1"/>
  <c r="H8202" i="1"/>
  <c r="H8194" i="1"/>
  <c r="H8185" i="1"/>
  <c r="H8168" i="1"/>
  <c r="H8125" i="1"/>
  <c r="H8108" i="1"/>
  <c r="H8074" i="1"/>
  <c r="H8065" i="1"/>
  <c r="H8057" i="1"/>
  <c r="H8048" i="1"/>
  <c r="H8040" i="1"/>
  <c r="H8022" i="1"/>
  <c r="H8014" i="1"/>
  <c r="H8005" i="1"/>
  <c r="H7997" i="1"/>
  <c r="H7988" i="1"/>
  <c r="H7954" i="1"/>
  <c r="H7894" i="1"/>
  <c r="H7877" i="1"/>
  <c r="H7861" i="1"/>
  <c r="H7837" i="1"/>
  <c r="H7822" i="1"/>
  <c r="H7772" i="1"/>
  <c r="H7736" i="1"/>
  <c r="H7729" i="1"/>
  <c r="H7722" i="1"/>
  <c r="H7715" i="1"/>
  <c r="H7708" i="1"/>
  <c r="H7686" i="1"/>
  <c r="H7679" i="1"/>
  <c r="H7672" i="1"/>
  <c r="H7622" i="1"/>
  <c r="H7615" i="1"/>
  <c r="H7602" i="1"/>
  <c r="H8989" i="1"/>
  <c r="H8906" i="1"/>
  <c r="H8889" i="1"/>
  <c r="H8873" i="1"/>
  <c r="H8974" i="1"/>
  <c r="H8918" i="1"/>
  <c r="H8902" i="1"/>
  <c r="H8868" i="1"/>
  <c r="H8853" i="1"/>
  <c r="H8802" i="1"/>
  <c r="H8771" i="1"/>
  <c r="H8741" i="1"/>
  <c r="H8695" i="1"/>
  <c r="H8680" i="1"/>
  <c r="H8636" i="1"/>
  <c r="H8622" i="1"/>
  <c r="H8609" i="1"/>
  <c r="H8595" i="1"/>
  <c r="H8562" i="1"/>
  <c r="H8552" i="1"/>
  <c r="H8521" i="1"/>
  <c r="H8500" i="1"/>
  <c r="H8482" i="1"/>
  <c r="H8444" i="1"/>
  <c r="H8426" i="1"/>
  <c r="H8416" i="1"/>
  <c r="H8388" i="1"/>
  <c r="H8370" i="1"/>
  <c r="H8351" i="1"/>
  <c r="H8323" i="1"/>
  <c r="H8294" i="1"/>
  <c r="H8276" i="1"/>
  <c r="H8257" i="1"/>
  <c r="H8248" i="1"/>
  <c r="H8239" i="1"/>
  <c r="H8230" i="1"/>
  <c r="H8210" i="1"/>
  <c r="H8201" i="1"/>
  <c r="H8136" i="1"/>
  <c r="H8117" i="1"/>
  <c r="H8107" i="1"/>
  <c r="H8098" i="1"/>
  <c r="H8089" i="1"/>
  <c r="H8080" i="1"/>
  <c r="H8070" i="1"/>
  <c r="H8024" i="1"/>
  <c r="H7986" i="1"/>
  <c r="H7967" i="1"/>
  <c r="H7958" i="1"/>
  <c r="H7949" i="1"/>
  <c r="H7912" i="1"/>
  <c r="H7865" i="1"/>
  <c r="H7823" i="1"/>
  <c r="H7807" i="1"/>
  <c r="H7792" i="1"/>
  <c r="H7776" i="1"/>
  <c r="H7753" i="1"/>
  <c r="H7745" i="1"/>
  <c r="H7714" i="1"/>
  <c r="H7698" i="1"/>
  <c r="H7675" i="1"/>
  <c r="H7644" i="1"/>
  <c r="H7636" i="1"/>
  <c r="H7628" i="1"/>
  <c r="H7620" i="1"/>
  <c r="H7613" i="1"/>
  <c r="H7606" i="1"/>
  <c r="H7592" i="1"/>
  <c r="H7579" i="1"/>
  <c r="H7566" i="1"/>
  <c r="H7559" i="1"/>
  <c r="H7546" i="1"/>
  <c r="H7533" i="1"/>
  <c r="H7520" i="1"/>
  <c r="H7507" i="1"/>
  <c r="H7494" i="1"/>
  <c r="H7487" i="1"/>
  <c r="H7474" i="1"/>
  <c r="H7468" i="1"/>
  <c r="H7462" i="1"/>
  <c r="H7456" i="1"/>
  <c r="H7450" i="1"/>
  <c r="H7444" i="1"/>
  <c r="H7438" i="1"/>
  <c r="H7432" i="1"/>
  <c r="H7426" i="1"/>
  <c r="H7420" i="1"/>
  <c r="H7414" i="1"/>
  <c r="H7408" i="1"/>
  <c r="H7402" i="1"/>
  <c r="H7396" i="1"/>
  <c r="H7390" i="1"/>
  <c r="H7384" i="1"/>
  <c r="H8961" i="1"/>
  <c r="H8938" i="1"/>
  <c r="H8917" i="1"/>
  <c r="H8840" i="1"/>
  <c r="H8823" i="1"/>
  <c r="H8804" i="1"/>
  <c r="H8788" i="1"/>
  <c r="H8754" i="1"/>
  <c r="H8737" i="1"/>
  <c r="H8720" i="1"/>
  <c r="H8671" i="1"/>
  <c r="H8655" i="1"/>
  <c r="H8624" i="1"/>
  <c r="H8610" i="1"/>
  <c r="H8594" i="1"/>
  <c r="H8492" i="1"/>
  <c r="H8472" i="1"/>
  <c r="H8441" i="1"/>
  <c r="H8411" i="1"/>
  <c r="H8401" i="1"/>
  <c r="H8390" i="1"/>
  <c r="H8359" i="1"/>
  <c r="H8339" i="1"/>
  <c r="H8309" i="1"/>
  <c r="H8299" i="1"/>
  <c r="H8268" i="1"/>
  <c r="H8207" i="1"/>
  <c r="H8197" i="1"/>
  <c r="H8176" i="1"/>
  <c r="H8166" i="1"/>
  <c r="H8146" i="1"/>
  <c r="H8124" i="1"/>
  <c r="H8095" i="1"/>
  <c r="H8084" i="1"/>
  <c r="H8064" i="1"/>
  <c r="H8044" i="1"/>
  <c r="H8034" i="1"/>
  <c r="H8023" i="1"/>
  <c r="H8012" i="1"/>
  <c r="H7982" i="1"/>
  <c r="H7962" i="1"/>
  <c r="H7942" i="1"/>
  <c r="H8912" i="1"/>
  <c r="H8894" i="1"/>
  <c r="H8854" i="1"/>
  <c r="H8837" i="1"/>
  <c r="H8816" i="1"/>
  <c r="H8766" i="1"/>
  <c r="H8750" i="1"/>
  <c r="H8732" i="1"/>
  <c r="H8667" i="1"/>
  <c r="H8620" i="1"/>
  <c r="H8605" i="1"/>
  <c r="H8545" i="1"/>
  <c r="H8512" i="1"/>
  <c r="H8459" i="1"/>
  <c r="H8449" i="1"/>
  <c r="H8438" i="1"/>
  <c r="H8429" i="1"/>
  <c r="H8398" i="1"/>
  <c r="H8336" i="1"/>
  <c r="H8296" i="1"/>
  <c r="H8286" i="1"/>
  <c r="H8255" i="1"/>
  <c r="H8234" i="1"/>
  <c r="H8184" i="1"/>
  <c r="H8174" i="1"/>
  <c r="H8153" i="1"/>
  <c r="H8143" i="1"/>
  <c r="H8132" i="1"/>
  <c r="H8082" i="1"/>
  <c r="H8051" i="1"/>
  <c r="H8041" i="1"/>
  <c r="H8030" i="1"/>
  <c r="H7980" i="1"/>
  <c r="H7939" i="1"/>
  <c r="H7908" i="1"/>
  <c r="H7888" i="1"/>
  <c r="H7878" i="1"/>
  <c r="H7868" i="1"/>
  <c r="H7841" i="1"/>
  <c r="H7813" i="1"/>
  <c r="H7805" i="1"/>
  <c r="H7796" i="1"/>
  <c r="H7788" i="1"/>
  <c r="H7780" i="1"/>
  <c r="H7754" i="1"/>
  <c r="H7746" i="1"/>
  <c r="H7728" i="1"/>
  <c r="H7720" i="1"/>
  <c r="H7711" i="1"/>
  <c r="H7703" i="1"/>
  <c r="H7669" i="1"/>
  <c r="H7661" i="1"/>
  <c r="H7652" i="1"/>
  <c r="H7643" i="1"/>
  <c r="H7626" i="1"/>
  <c r="H7618" i="1"/>
  <c r="H7610" i="1"/>
  <c r="H8911" i="1"/>
  <c r="H8815" i="1"/>
  <c r="H8797" i="1"/>
  <c r="H8782" i="1"/>
  <c r="H8731" i="1"/>
  <c r="H8715" i="1"/>
  <c r="H8683" i="1"/>
  <c r="H8666" i="1"/>
  <c r="H8648" i="1"/>
  <c r="H8576" i="1"/>
  <c r="H8566" i="1"/>
  <c r="H8555" i="1"/>
  <c r="H8522" i="1"/>
  <c r="H8489" i="1"/>
  <c r="H8458" i="1"/>
  <c r="H8428" i="1"/>
  <c r="H8418" i="1"/>
  <c r="H8407" i="1"/>
  <c r="H8387" i="1"/>
  <c r="H8366" i="1"/>
  <c r="H8356" i="1"/>
  <c r="H8346" i="1"/>
  <c r="H8326" i="1"/>
  <c r="H8316" i="1"/>
  <c r="H8285" i="1"/>
  <c r="H8274" i="1"/>
  <c r="H8264" i="1"/>
  <c r="H8244" i="1"/>
  <c r="H8224" i="1"/>
  <c r="H8214" i="1"/>
  <c r="H8183" i="1"/>
  <c r="H8172" i="1"/>
  <c r="H8162" i="1"/>
  <c r="H8142" i="1"/>
  <c r="H8122" i="1"/>
  <c r="H8112" i="1"/>
  <c r="H8081" i="1"/>
  <c r="H8071" i="1"/>
  <c r="H8060" i="1"/>
  <c r="H8010" i="1"/>
  <c r="H7999" i="1"/>
  <c r="H7979" i="1"/>
  <c r="H7969" i="1"/>
  <c r="H7927" i="1"/>
  <c r="H7897" i="1"/>
  <c r="H7858" i="1"/>
  <c r="H7849" i="1"/>
  <c r="H7840" i="1"/>
  <c r="H7830" i="1"/>
  <c r="H7804" i="1"/>
  <c r="H7770" i="1"/>
  <c r="H7762" i="1"/>
  <c r="H7694" i="1"/>
  <c r="H7685" i="1"/>
  <c r="H7660" i="1"/>
  <c r="H7651" i="1"/>
  <c r="H7594" i="1"/>
  <c r="H7587" i="1"/>
  <c r="H7580" i="1"/>
  <c r="H7573" i="1"/>
  <c r="H8949" i="1"/>
  <c r="H8931" i="1"/>
  <c r="H8910" i="1"/>
  <c r="H8870" i="1"/>
  <c r="H8831" i="1"/>
  <c r="H8764" i="1"/>
  <c r="H8730" i="1"/>
  <c r="H8698" i="1"/>
  <c r="H8681" i="1"/>
  <c r="H8647" i="1"/>
  <c r="H8633" i="1"/>
  <c r="H8619" i="1"/>
  <c r="H8589" i="1"/>
  <c r="H8575" i="1"/>
  <c r="H8887" i="1"/>
  <c r="H8866" i="1"/>
  <c r="H8847" i="1"/>
  <c r="H8830" i="1"/>
  <c r="H8811" i="1"/>
  <c r="H8777" i="1"/>
  <c r="H8744" i="1"/>
  <c r="H8729" i="1"/>
  <c r="H8693" i="1"/>
  <c r="H8677" i="1"/>
  <c r="H8646" i="1"/>
  <c r="H8586" i="1"/>
  <c r="H8574" i="1"/>
  <c r="H8519" i="1"/>
  <c r="H8486" i="1"/>
  <c r="H8476" i="1"/>
  <c r="H8466" i="1"/>
  <c r="H8456" i="1"/>
  <c r="H8446" i="1"/>
  <c r="H8436" i="1"/>
  <c r="H8414" i="1"/>
  <c r="H8384" i="1"/>
  <c r="H8364" i="1"/>
  <c r="H8354" i="1"/>
  <c r="H8344" i="1"/>
  <c r="H8324" i="1"/>
  <c r="H8312" i="1"/>
  <c r="H8282" i="1"/>
  <c r="H8252" i="1"/>
  <c r="H8180" i="1"/>
  <c r="H8170" i="1"/>
  <c r="H8099" i="1"/>
  <c r="H8068" i="1"/>
  <c r="H8058" i="1"/>
  <c r="H7966" i="1"/>
  <c r="H7956" i="1"/>
  <c r="H7946" i="1"/>
  <c r="H7895" i="1"/>
  <c r="H7847" i="1"/>
  <c r="H7828" i="1"/>
  <c r="H7819" i="1"/>
  <c r="H7802" i="1"/>
  <c r="H7794" i="1"/>
  <c r="H7768" i="1"/>
  <c r="H7751" i="1"/>
  <c r="H9439" i="1"/>
  <c r="H8945" i="1"/>
  <c r="H8924" i="1"/>
  <c r="H8904" i="1"/>
  <c r="H8864" i="1"/>
  <c r="H8845" i="1"/>
  <c r="H8727" i="1"/>
  <c r="H8710" i="1"/>
  <c r="H8659" i="1"/>
  <c r="H8903" i="1"/>
  <c r="H8792" i="1"/>
  <c r="H8758" i="1"/>
  <c r="H8724" i="1"/>
  <c r="H8658" i="1"/>
  <c r="H8628" i="1"/>
  <c r="H8578" i="1"/>
  <c r="H8561" i="1"/>
  <c r="H8544" i="1"/>
  <c r="H8464" i="1"/>
  <c r="H8447" i="1"/>
  <c r="H8386" i="1"/>
  <c r="H8341" i="1"/>
  <c r="H8310" i="1"/>
  <c r="H8280" i="1"/>
  <c r="H8233" i="1"/>
  <c r="H8218" i="1"/>
  <c r="H8188" i="1"/>
  <c r="H8158" i="1"/>
  <c r="H8141" i="1"/>
  <c r="H8128" i="1"/>
  <c r="H8111" i="1"/>
  <c r="H8096" i="1"/>
  <c r="H8066" i="1"/>
  <c r="H8050" i="1"/>
  <c r="H8035" i="1"/>
  <c r="H8004" i="1"/>
  <c r="H7943" i="1"/>
  <c r="H7930" i="1"/>
  <c r="H7901" i="1"/>
  <c r="H7873" i="1"/>
  <c r="H7862" i="1"/>
  <c r="H7850" i="1"/>
  <c r="H7836" i="1"/>
  <c r="H7825" i="1"/>
  <c r="H7790" i="1"/>
  <c r="H7684" i="1"/>
  <c r="H7674" i="1"/>
  <c r="H7604" i="1"/>
  <c r="H7595" i="1"/>
  <c r="H7586" i="1"/>
  <c r="H7577" i="1"/>
  <c r="H8942" i="1"/>
  <c r="H8825" i="1"/>
  <c r="H8756" i="1"/>
  <c r="H8599" i="1"/>
  <c r="H8543" i="1"/>
  <c r="H8527" i="1"/>
  <c r="H8508" i="1"/>
  <c r="H8477" i="1"/>
  <c r="H8462" i="1"/>
  <c r="H8431" i="1"/>
  <c r="H8371" i="1"/>
  <c r="H8340" i="1"/>
  <c r="H8293" i="1"/>
  <c r="H8279" i="1"/>
  <c r="H8263" i="1"/>
  <c r="H8171" i="1"/>
  <c r="H8156" i="1"/>
  <c r="H8140" i="1"/>
  <c r="H8126" i="1"/>
  <c r="H8936" i="1"/>
  <c r="H8752" i="1"/>
  <c r="H8686" i="1"/>
  <c r="H8623" i="1"/>
  <c r="H8573" i="1"/>
  <c r="H8557" i="1"/>
  <c r="H8506" i="1"/>
  <c r="H8490" i="1"/>
  <c r="H8460" i="1"/>
  <c r="H8413" i="1"/>
  <c r="H8383" i="1"/>
  <c r="H8368" i="1"/>
  <c r="H8352" i="1"/>
  <c r="H8246" i="1"/>
  <c r="H8215" i="1"/>
  <c r="H8154" i="1"/>
  <c r="H8138" i="1"/>
  <c r="H8123" i="1"/>
  <c r="H8093" i="1"/>
  <c r="H8032" i="1"/>
  <c r="H7985" i="1"/>
  <c r="H7955" i="1"/>
  <c r="H7940" i="1"/>
  <c r="H7925" i="1"/>
  <c r="H7884" i="1"/>
  <c r="H7871" i="1"/>
  <c r="H7810" i="1"/>
  <c r="H7799" i="1"/>
  <c r="H7742" i="1"/>
  <c r="H7733" i="1"/>
  <c r="H7723" i="1"/>
  <c r="H7712" i="1"/>
  <c r="H7702" i="1"/>
  <c r="H8882" i="1"/>
  <c r="H8740" i="1"/>
  <c r="H8707" i="1"/>
  <c r="H8672" i="1"/>
  <c r="H8612" i="1"/>
  <c r="H8585" i="1"/>
  <c r="H8567" i="1"/>
  <c r="H8551" i="1"/>
  <c r="H8516" i="1"/>
  <c r="H8501" i="1"/>
  <c r="H8484" i="1"/>
  <c r="H8470" i="1"/>
  <c r="H8454" i="1"/>
  <c r="H8423" i="1"/>
  <c r="H8410" i="1"/>
  <c r="H8378" i="1"/>
  <c r="H8332" i="1"/>
  <c r="H8270" i="1"/>
  <c r="H8256" i="1"/>
  <c r="H8240" i="1"/>
  <c r="H8225" i="1"/>
  <c r="H8195" i="1"/>
  <c r="H8148" i="1"/>
  <c r="H8087" i="1"/>
  <c r="H8738" i="1"/>
  <c r="H8704" i="1"/>
  <c r="H8641" i="1"/>
  <c r="H8611" i="1"/>
  <c r="H8549" i="1"/>
  <c r="H8532" i="1"/>
  <c r="H8498" i="1"/>
  <c r="H8467" i="1"/>
  <c r="H8453" i="1"/>
  <c r="H8437" i="1"/>
  <c r="H8392" i="1"/>
  <c r="H8362" i="1"/>
  <c r="H8345" i="1"/>
  <c r="H8300" i="1"/>
  <c r="H8284" i="1"/>
  <c r="H8208" i="1"/>
  <c r="H8192" i="1"/>
  <c r="H8178" i="1"/>
  <c r="H8116" i="1"/>
  <c r="H8086" i="1"/>
  <c r="H8056" i="1"/>
  <c r="H8009" i="1"/>
  <c r="H7994" i="1"/>
  <c r="H7964" i="1"/>
  <c r="H7933" i="1"/>
  <c r="H7920" i="1"/>
  <c r="H7892" i="1"/>
  <c r="H7866" i="1"/>
  <c r="H7854" i="1"/>
  <c r="H7842" i="1"/>
  <c r="H7817" i="1"/>
  <c r="H7806" i="1"/>
  <c r="H7760" i="1"/>
  <c r="H7688" i="1"/>
  <c r="H7678" i="1"/>
  <c r="H8940" i="1"/>
  <c r="H8808" i="1"/>
  <c r="H8751" i="1"/>
  <c r="H8639" i="1"/>
  <c r="H8592" i="1"/>
  <c r="H8530" i="1"/>
  <c r="H8450" i="1"/>
  <c r="H8396" i="1"/>
  <c r="H8372" i="1"/>
  <c r="H8292" i="1"/>
  <c r="H8189" i="1"/>
  <c r="H8161" i="1"/>
  <c r="H8017" i="1"/>
  <c r="H7996" i="1"/>
  <c r="H7975" i="1"/>
  <c r="H7934" i="1"/>
  <c r="H7900" i="1"/>
  <c r="H7832" i="1"/>
  <c r="H7816" i="1"/>
  <c r="H7800" i="1"/>
  <c r="H7784" i="1"/>
  <c r="H7699" i="1"/>
  <c r="H7687" i="1"/>
  <c r="H7673" i="1"/>
  <c r="H7662" i="1"/>
  <c r="H7649" i="1"/>
  <c r="H7638" i="1"/>
  <c r="H7625" i="1"/>
  <c r="H7553" i="1"/>
  <c r="H7517" i="1"/>
  <c r="H7510" i="1"/>
  <c r="H7503" i="1"/>
  <c r="H7496" i="1"/>
  <c r="H7489" i="1"/>
  <c r="H7482" i="1"/>
  <c r="H7461" i="1"/>
  <c r="H7448" i="1"/>
  <c r="H7435" i="1"/>
  <c r="H7422" i="1"/>
  <c r="H7409" i="1"/>
  <c r="H7389" i="1"/>
  <c r="H7209" i="1"/>
  <c r="H7203" i="1"/>
  <c r="H7197" i="1"/>
  <c r="H7191" i="1"/>
  <c r="H7185" i="1"/>
  <c r="H7179" i="1"/>
  <c r="H7173" i="1"/>
  <c r="H7167" i="1"/>
  <c r="H7161" i="1"/>
  <c r="H7155" i="1"/>
  <c r="H7149" i="1"/>
  <c r="H7143" i="1"/>
  <c r="H7137" i="1"/>
  <c r="H7131" i="1"/>
  <c r="H7125" i="1"/>
  <c r="H7119" i="1"/>
  <c r="H7113" i="1"/>
  <c r="H7107" i="1"/>
  <c r="H7101" i="1"/>
  <c r="H7095" i="1"/>
  <c r="H7089" i="1"/>
  <c r="H7083" i="1"/>
  <c r="H7077" i="1"/>
  <c r="H7071" i="1"/>
  <c r="H7065" i="1"/>
  <c r="H7059" i="1"/>
  <c r="H7053" i="1"/>
  <c r="H7047" i="1"/>
  <c r="H7041" i="1"/>
  <c r="H7035" i="1"/>
  <c r="H7029" i="1"/>
  <c r="H7023" i="1"/>
  <c r="H7017" i="1"/>
  <c r="H7011" i="1"/>
  <c r="H7005" i="1"/>
  <c r="H6999" i="1"/>
  <c r="H6993" i="1"/>
  <c r="H6987" i="1"/>
  <c r="H6981" i="1"/>
  <c r="H6975" i="1"/>
  <c r="H6969" i="1"/>
  <c r="H6963" i="1"/>
  <c r="H6957" i="1"/>
  <c r="H6951" i="1"/>
  <c r="H6945" i="1"/>
  <c r="H6939" i="1"/>
  <c r="H6933" i="1"/>
  <c r="H8930" i="1"/>
  <c r="H8860" i="1"/>
  <c r="H8800" i="1"/>
  <c r="H8742" i="1"/>
  <c r="H8685" i="1"/>
  <c r="H8632" i="1"/>
  <c r="H8583" i="1"/>
  <c r="H8528" i="1"/>
  <c r="H8497" i="1"/>
  <c r="H8473" i="1"/>
  <c r="H8420" i="1"/>
  <c r="H8394" i="1"/>
  <c r="H8342" i="1"/>
  <c r="H8315" i="1"/>
  <c r="H8261" i="1"/>
  <c r="H8209" i="1"/>
  <c r="H8182" i="1"/>
  <c r="H8130" i="1"/>
  <c r="H8077" i="1"/>
  <c r="H8054" i="1"/>
  <c r="H7993" i="1"/>
  <c r="H7973" i="1"/>
  <c r="H7952" i="1"/>
  <c r="H7914" i="1"/>
  <c r="H7896" i="1"/>
  <c r="H7879" i="1"/>
  <c r="H7812" i="1"/>
  <c r="H7782" i="1"/>
  <c r="H7724" i="1"/>
  <c r="H7710" i="1"/>
  <c r="H7697" i="1"/>
  <c r="H7648" i="1"/>
  <c r="H7624" i="1"/>
  <c r="H7603" i="1"/>
  <c r="H7583" i="1"/>
  <c r="H7523" i="1"/>
  <c r="H7516" i="1"/>
  <c r="H7509" i="1"/>
  <c r="H7502" i="1"/>
  <c r="H7495" i="1"/>
  <c r="H7488" i="1"/>
  <c r="H7480" i="1"/>
  <c r="H7473" i="1"/>
  <c r="H7460" i="1"/>
  <c r="H7447" i="1"/>
  <c r="H7434" i="1"/>
  <c r="H7421" i="1"/>
  <c r="H7401" i="1"/>
  <c r="H7388" i="1"/>
  <c r="H8923" i="1"/>
  <c r="H8796" i="1"/>
  <c r="H8736" i="1"/>
  <c r="H8679" i="1"/>
  <c r="H8627" i="1"/>
  <c r="H8581" i="1"/>
  <c r="H8554" i="1"/>
  <c r="H8496" i="1"/>
  <c r="H8443" i="1"/>
  <c r="H8287" i="1"/>
  <c r="H8260" i="1"/>
  <c r="H8155" i="1"/>
  <c r="H8129" i="1"/>
  <c r="H8104" i="1"/>
  <c r="H8076" i="1"/>
  <c r="H8053" i="1"/>
  <c r="H7972" i="1"/>
  <c r="H7951" i="1"/>
  <c r="H7932" i="1"/>
  <c r="H7913" i="1"/>
  <c r="H7843" i="1"/>
  <c r="H7766" i="1"/>
  <c r="H7750" i="1"/>
  <c r="H7738" i="1"/>
  <c r="H7682" i="1"/>
  <c r="H7658" i="1"/>
  <c r="H7646" i="1"/>
  <c r="H7633" i="1"/>
  <c r="H7612" i="1"/>
  <c r="H7601" i="1"/>
  <c r="H7574" i="1"/>
  <c r="H7565" i="1"/>
  <c r="H7558" i="1"/>
  <c r="H7551" i="1"/>
  <c r="H7544" i="1"/>
  <c r="H7537" i="1"/>
  <c r="H7530" i="1"/>
  <c r="H7466" i="1"/>
  <c r="H7453" i="1"/>
  <c r="H7440" i="1"/>
  <c r="H7427" i="1"/>
  <c r="H7407" i="1"/>
  <c r="H7394" i="1"/>
  <c r="H7381" i="1"/>
  <c r="H7375" i="1"/>
  <c r="H7369" i="1"/>
  <c r="H7363" i="1"/>
  <c r="H7357" i="1"/>
  <c r="H7351" i="1"/>
  <c r="H7345" i="1"/>
  <c r="H7339" i="1"/>
  <c r="H7333" i="1"/>
  <c r="H7327" i="1"/>
  <c r="H7321" i="1"/>
  <c r="H7315" i="1"/>
  <c r="H7309" i="1"/>
  <c r="H7303" i="1"/>
  <c r="H7297" i="1"/>
  <c r="H7291" i="1"/>
  <c r="H7285" i="1"/>
  <c r="H7279" i="1"/>
  <c r="H8844" i="1"/>
  <c r="H8618" i="1"/>
  <c r="H8548" i="1"/>
  <c r="H8412" i="1"/>
  <c r="H8281" i="1"/>
  <c r="H8150" i="1"/>
  <c r="H8028" i="1"/>
  <c r="H7891" i="1"/>
  <c r="H7856" i="1"/>
  <c r="H7793" i="1"/>
  <c r="H7748" i="1"/>
  <c r="H7734" i="1"/>
  <c r="H7721" i="1"/>
  <c r="H7681" i="1"/>
  <c r="H7656" i="1"/>
  <c r="H7645" i="1"/>
  <c r="H7600" i="1"/>
  <c r="H7571" i="1"/>
  <c r="H7564" i="1"/>
  <c r="H7557" i="1"/>
  <c r="H7550" i="1"/>
  <c r="H7543" i="1"/>
  <c r="H7536" i="1"/>
  <c r="H7500" i="1"/>
  <c r="H7465" i="1"/>
  <c r="H7452" i="1"/>
  <c r="H7439" i="1"/>
  <c r="H7419" i="1"/>
  <c r="H7406" i="1"/>
  <c r="H7393" i="1"/>
  <c r="H7380" i="1"/>
  <c r="H7374" i="1"/>
  <c r="H7368" i="1"/>
  <c r="H7362" i="1"/>
  <c r="H7356" i="1"/>
  <c r="H7350" i="1"/>
  <c r="H7344" i="1"/>
  <c r="H7338" i="1"/>
  <c r="H7332" i="1"/>
  <c r="H7326" i="1"/>
  <c r="H7320" i="1"/>
  <c r="H7314" i="1"/>
  <c r="H7308" i="1"/>
  <c r="H7302" i="1"/>
  <c r="H7296" i="1"/>
  <c r="H7290" i="1"/>
  <c r="H7284" i="1"/>
  <c r="H7278" i="1"/>
  <c r="H7272" i="1"/>
  <c r="H7266" i="1"/>
  <c r="H7260" i="1"/>
  <c r="H7254" i="1"/>
  <c r="H7248" i="1"/>
  <c r="H7242" i="1"/>
  <c r="H7236" i="1"/>
  <c r="H7230" i="1"/>
  <c r="H7224" i="1"/>
  <c r="H7218" i="1"/>
  <c r="H6925" i="1"/>
  <c r="H6919" i="1"/>
  <c r="H6913" i="1"/>
  <c r="H6907" i="1"/>
  <c r="H6901" i="1"/>
  <c r="H8718" i="1"/>
  <c r="H8608" i="1"/>
  <c r="H8515" i="1"/>
  <c r="H8488" i="1"/>
  <c r="H8358" i="1"/>
  <c r="H8329" i="1"/>
  <c r="H8303" i="1"/>
  <c r="H8226" i="1"/>
  <c r="H8198" i="1"/>
  <c r="H8120" i="1"/>
  <c r="H8045" i="1"/>
  <c r="H8026" i="1"/>
  <c r="H7984" i="1"/>
  <c r="H7924" i="1"/>
  <c r="H7907" i="1"/>
  <c r="H7820" i="1"/>
  <c r="H7775" i="1"/>
  <c r="H7747" i="1"/>
  <c r="H7732" i="1"/>
  <c r="H7718" i="1"/>
  <c r="H7705" i="1"/>
  <c r="H7691" i="1"/>
  <c r="H7666" i="1"/>
  <c r="H7655" i="1"/>
  <c r="H7619" i="1"/>
  <c r="H7608" i="1"/>
  <c r="H7598" i="1"/>
  <c r="H7589" i="1"/>
  <c r="H7570" i="1"/>
  <c r="H7563" i="1"/>
  <c r="H7556" i="1"/>
  <c r="H7549" i="1"/>
  <c r="H7542" i="1"/>
  <c r="H7513" i="1"/>
  <c r="H7506" i="1"/>
  <c r="H7464" i="1"/>
  <c r="H7451" i="1"/>
  <c r="H7431" i="1"/>
  <c r="H8933" i="1"/>
  <c r="H8712" i="1"/>
  <c r="H8513" i="1"/>
  <c r="H8375" i="1"/>
  <c r="H8328" i="1"/>
  <c r="H8242" i="1"/>
  <c r="H8106" i="1"/>
  <c r="H7991" i="1"/>
  <c r="H7834" i="1"/>
  <c r="H7781" i="1"/>
  <c r="H7756" i="1"/>
  <c r="H7663" i="1"/>
  <c r="H7640" i="1"/>
  <c r="H7588" i="1"/>
  <c r="H7560" i="1"/>
  <c r="H7547" i="1"/>
  <c r="H7534" i="1"/>
  <c r="H7522" i="1"/>
  <c r="H7485" i="1"/>
  <c r="H7429" i="1"/>
  <c r="H7418" i="1"/>
  <c r="H7379" i="1"/>
  <c r="H7371" i="1"/>
  <c r="H7361" i="1"/>
  <c r="H7353" i="1"/>
  <c r="H7343" i="1"/>
  <c r="H7335" i="1"/>
  <c r="H7325" i="1"/>
  <c r="H7317" i="1"/>
  <c r="H7307" i="1"/>
  <c r="H7299" i="1"/>
  <c r="H7289" i="1"/>
  <c r="H7281" i="1"/>
  <c r="H7264" i="1"/>
  <c r="H7257" i="1"/>
  <c r="H7235" i="1"/>
  <c r="H7228" i="1"/>
  <c r="H7221" i="1"/>
  <c r="H7207" i="1"/>
  <c r="H7178" i="1"/>
  <c r="H7171" i="1"/>
  <c r="H7142" i="1"/>
  <c r="H7135" i="1"/>
  <c r="H7106" i="1"/>
  <c r="H7099" i="1"/>
  <c r="H7070" i="1"/>
  <c r="H7063" i="1"/>
  <c r="H7034" i="1"/>
  <c r="H7027" i="1"/>
  <c r="H6998" i="1"/>
  <c r="H6991" i="1"/>
  <c r="H6962" i="1"/>
  <c r="H6955" i="1"/>
  <c r="H6927" i="1"/>
  <c r="H6920" i="1"/>
  <c r="H6892" i="1"/>
  <c r="H6885" i="1"/>
  <c r="H6879" i="1"/>
  <c r="H6873" i="1"/>
  <c r="H6867" i="1"/>
  <c r="H6861" i="1"/>
  <c r="H6855" i="1"/>
  <c r="H6808" i="1"/>
  <c r="H6802" i="1"/>
  <c r="H6796" i="1"/>
  <c r="H6790" i="1"/>
  <c r="H6784" i="1"/>
  <c r="H6778" i="1"/>
  <c r="H6772" i="1"/>
  <c r="H6766" i="1"/>
  <c r="H6760" i="1"/>
  <c r="H6754" i="1"/>
  <c r="H6748" i="1"/>
  <c r="H6742" i="1"/>
  <c r="H6736" i="1"/>
  <c r="H6730" i="1"/>
  <c r="H6724" i="1"/>
  <c r="H6718" i="1"/>
  <c r="H6712" i="1"/>
  <c r="H6706" i="1"/>
  <c r="H6700" i="1"/>
  <c r="H6683" i="1"/>
  <c r="H6677" i="1"/>
  <c r="H6671" i="1"/>
  <c r="H6665" i="1"/>
  <c r="H6659" i="1"/>
  <c r="H6653" i="1"/>
  <c r="H6647" i="1"/>
  <c r="H6641" i="1"/>
  <c r="H6635" i="1"/>
  <c r="H6629" i="1"/>
  <c r="H6623" i="1"/>
  <c r="H6617" i="1"/>
  <c r="H6611" i="1"/>
  <c r="H6605" i="1"/>
  <c r="H6528" i="1"/>
  <c r="H6522" i="1"/>
  <c r="H6516" i="1"/>
  <c r="H6510" i="1"/>
  <c r="H6504" i="1"/>
  <c r="H6498" i="1"/>
  <c r="H6492" i="1"/>
  <c r="H6486" i="1"/>
  <c r="H6480" i="1"/>
  <c r="H6474" i="1"/>
  <c r="H6468" i="1"/>
  <c r="H6462" i="1"/>
  <c r="H6456" i="1"/>
  <c r="H6450" i="1"/>
  <c r="H8614" i="1"/>
  <c r="H8558" i="1"/>
  <c r="H8327" i="1"/>
  <c r="H8238" i="1"/>
  <c r="H8191" i="1"/>
  <c r="H8100" i="1"/>
  <c r="H7922" i="1"/>
  <c r="H7777" i="1"/>
  <c r="H7730" i="1"/>
  <c r="H7704" i="1"/>
  <c r="H7521" i="1"/>
  <c r="H7497" i="1"/>
  <c r="H7484" i="1"/>
  <c r="H7472" i="1"/>
  <c r="H7428" i="1"/>
  <c r="H7398" i="1"/>
  <c r="H7370" i="1"/>
  <c r="H7352" i="1"/>
  <c r="H7334" i="1"/>
  <c r="H7316" i="1"/>
  <c r="H7298" i="1"/>
  <c r="H7280" i="1"/>
  <c r="H7271" i="1"/>
  <c r="H7256" i="1"/>
  <c r="H7249" i="1"/>
  <c r="H7220" i="1"/>
  <c r="H7206" i="1"/>
  <c r="H7199" i="1"/>
  <c r="H7192" i="1"/>
  <c r="H7170" i="1"/>
  <c r="H7163" i="1"/>
  <c r="H7156" i="1"/>
  <c r="H7134" i="1"/>
  <c r="H7127" i="1"/>
  <c r="H7120" i="1"/>
  <c r="H7098" i="1"/>
  <c r="H7091" i="1"/>
  <c r="H7084" i="1"/>
  <c r="H7062" i="1"/>
  <c r="H7055" i="1"/>
  <c r="H7048" i="1"/>
  <c r="H7026" i="1"/>
  <c r="H7019" i="1"/>
  <c r="H7012" i="1"/>
  <c r="H6990" i="1"/>
  <c r="H6983" i="1"/>
  <c r="H6976" i="1"/>
  <c r="H6954" i="1"/>
  <c r="H6947" i="1"/>
  <c r="H6940" i="1"/>
  <c r="H6912" i="1"/>
  <c r="H6905" i="1"/>
  <c r="H6898" i="1"/>
  <c r="H6891" i="1"/>
  <c r="H8703" i="1"/>
  <c r="H8607" i="1"/>
  <c r="H8231" i="1"/>
  <c r="H8021" i="1"/>
  <c r="H7950" i="1"/>
  <c r="H7919" i="1"/>
  <c r="H7886" i="1"/>
  <c r="H7855" i="1"/>
  <c r="H7829" i="1"/>
  <c r="H7727" i="1"/>
  <c r="H7639" i="1"/>
  <c r="H7585" i="1"/>
  <c r="H7569" i="1"/>
  <c r="H7545" i="1"/>
  <c r="H7508" i="1"/>
  <c r="H7471" i="1"/>
  <c r="H7449" i="1"/>
  <c r="H7437" i="1"/>
  <c r="H7417" i="1"/>
  <c r="H7387" i="1"/>
  <c r="H7378" i="1"/>
  <c r="H7360" i="1"/>
  <c r="H7342" i="1"/>
  <c r="H7324" i="1"/>
  <c r="H7306" i="1"/>
  <c r="H7288" i="1"/>
  <c r="H7263" i="1"/>
  <c r="H7241" i="1"/>
  <c r="H7234" i="1"/>
  <c r="H7227" i="1"/>
  <c r="H7213" i="1"/>
  <c r="H7184" i="1"/>
  <c r="H7177" i="1"/>
  <c r="H7148" i="1"/>
  <c r="H7141" i="1"/>
  <c r="H7112" i="1"/>
  <c r="H7105" i="1"/>
  <c r="H7076" i="1"/>
  <c r="H7069" i="1"/>
  <c r="H7040" i="1"/>
  <c r="H7033" i="1"/>
  <c r="H7004" i="1"/>
  <c r="H6997" i="1"/>
  <c r="H6968" i="1"/>
  <c r="H6961" i="1"/>
  <c r="H6932" i="1"/>
  <c r="H6926" i="1"/>
  <c r="H6897" i="1"/>
  <c r="H6884" i="1"/>
  <c r="H6878" i="1"/>
  <c r="H6872" i="1"/>
  <c r="H6866" i="1"/>
  <c r="H6860" i="1"/>
  <c r="H6854" i="1"/>
  <c r="H8895" i="1"/>
  <c r="H8502" i="1"/>
  <c r="H8455" i="1"/>
  <c r="H8405" i="1"/>
  <c r="H8320" i="1"/>
  <c r="H8273" i="1"/>
  <c r="H8227" i="1"/>
  <c r="H8090" i="1"/>
  <c r="H8052" i="1"/>
  <c r="H8018" i="1"/>
  <c r="H7916" i="1"/>
  <c r="H7883" i="1"/>
  <c r="H7852" i="1"/>
  <c r="H7801" i="1"/>
  <c r="H7774" i="1"/>
  <c r="H7657" i="1"/>
  <c r="H7584" i="1"/>
  <c r="H7532" i="1"/>
  <c r="H7519" i="1"/>
  <c r="H7483" i="1"/>
  <c r="H7470" i="1"/>
  <c r="H7459" i="1"/>
  <c r="H7425" i="1"/>
  <c r="H7397" i="1"/>
  <c r="H7386" i="1"/>
  <c r="H7270" i="1"/>
  <c r="H7262" i="1"/>
  <c r="H7255" i="1"/>
  <c r="H7226" i="1"/>
  <c r="H7219" i="1"/>
  <c r="H7212" i="1"/>
  <c r="H7205" i="1"/>
  <c r="H7198" i="1"/>
  <c r="H7176" i="1"/>
  <c r="H7169" i="1"/>
  <c r="H7162" i="1"/>
  <c r="H7140" i="1"/>
  <c r="H7133" i="1"/>
  <c r="H7126" i="1"/>
  <c r="H7104" i="1"/>
  <c r="H7097" i="1"/>
  <c r="H7090" i="1"/>
  <c r="H7068" i="1"/>
  <c r="H7061" i="1"/>
  <c r="H7054" i="1"/>
  <c r="H7032" i="1"/>
  <c r="H7025" i="1"/>
  <c r="H7018" i="1"/>
  <c r="H6996" i="1"/>
  <c r="H6989" i="1"/>
  <c r="H6982" i="1"/>
  <c r="H6960" i="1"/>
  <c r="H6953" i="1"/>
  <c r="H6946" i="1"/>
  <c r="H6918" i="1"/>
  <c r="H6911" i="1"/>
  <c r="H6904" i="1"/>
  <c r="H6890" i="1"/>
  <c r="H6848" i="1"/>
  <c r="H6842" i="1"/>
  <c r="H6836" i="1"/>
  <c r="H6830" i="1"/>
  <c r="H6824" i="1"/>
  <c r="H6818" i="1"/>
  <c r="H6693" i="1"/>
  <c r="H6687" i="1"/>
  <c r="H8888" i="1"/>
  <c r="H8779" i="1"/>
  <c r="H8597" i="1"/>
  <c r="H8539" i="1"/>
  <c r="H8404" i="1"/>
  <c r="H8318" i="1"/>
  <c r="H8272" i="1"/>
  <c r="H8222" i="1"/>
  <c r="H8179" i="1"/>
  <c r="H8137" i="1"/>
  <c r="H8015" i="1"/>
  <c r="H7981" i="1"/>
  <c r="H7910" i="1"/>
  <c r="H7744" i="1"/>
  <c r="H7700" i="1"/>
  <c r="H7676" i="1"/>
  <c r="H7637" i="1"/>
  <c r="H7616" i="1"/>
  <c r="H7582" i="1"/>
  <c r="H7568" i="1"/>
  <c r="H7555" i="1"/>
  <c r="H7531" i="1"/>
  <c r="H7505" i="1"/>
  <c r="H7493" i="1"/>
  <c r="H7458" i="1"/>
  <c r="H7436" i="1"/>
  <c r="H7416" i="1"/>
  <c r="H7405" i="1"/>
  <c r="H7377" i="1"/>
  <c r="H7367" i="1"/>
  <c r="H7359" i="1"/>
  <c r="H7349" i="1"/>
  <c r="H7341" i="1"/>
  <c r="H7331" i="1"/>
  <c r="H7323" i="1"/>
  <c r="H7313" i="1"/>
  <c r="H7305" i="1"/>
  <c r="H7295" i="1"/>
  <c r="H7287" i="1"/>
  <c r="H7277" i="1"/>
  <c r="H7247" i="1"/>
  <c r="H7240" i="1"/>
  <c r="H7233" i="1"/>
  <c r="H7190" i="1"/>
  <c r="H7183" i="1"/>
  <c r="H7154" i="1"/>
  <c r="H7147" i="1"/>
  <c r="H7118" i="1"/>
  <c r="H7111" i="1"/>
  <c r="H7082" i="1"/>
  <c r="H7075" i="1"/>
  <c r="H7046" i="1"/>
  <c r="H7039" i="1"/>
  <c r="H7010" i="1"/>
  <c r="H7003" i="1"/>
  <c r="H6974" i="1"/>
  <c r="H6967" i="1"/>
  <c r="H6938" i="1"/>
  <c r="H6931" i="1"/>
  <c r="H6903" i="1"/>
  <c r="H6896" i="1"/>
  <c r="H6883" i="1"/>
  <c r="H6877" i="1"/>
  <c r="H6871" i="1"/>
  <c r="H6865" i="1"/>
  <c r="H6859" i="1"/>
  <c r="H6853" i="1"/>
  <c r="H6812" i="1"/>
  <c r="H6806" i="1"/>
  <c r="H6800" i="1"/>
  <c r="H6794" i="1"/>
  <c r="H6788" i="1"/>
  <c r="H6782" i="1"/>
  <c r="H6776" i="1"/>
  <c r="H6770" i="1"/>
  <c r="H6764" i="1"/>
  <c r="H6758" i="1"/>
  <c r="H6752" i="1"/>
  <c r="H6746" i="1"/>
  <c r="H6740" i="1"/>
  <c r="H6734" i="1"/>
  <c r="H6728" i="1"/>
  <c r="H6722" i="1"/>
  <c r="H6716" i="1"/>
  <c r="H6710" i="1"/>
  <c r="H6704" i="1"/>
  <c r="H6698" i="1"/>
  <c r="H6681" i="1"/>
  <c r="H6675" i="1"/>
  <c r="H6669" i="1"/>
  <c r="H6663" i="1"/>
  <c r="H6657" i="1"/>
  <c r="H6651" i="1"/>
  <c r="H6645" i="1"/>
  <c r="H6639" i="1"/>
  <c r="H6633" i="1"/>
  <c r="H6627" i="1"/>
  <c r="H6621" i="1"/>
  <c r="H6615" i="1"/>
  <c r="H6609" i="1"/>
  <c r="H6603" i="1"/>
  <c r="H6532" i="1"/>
  <c r="H6526" i="1"/>
  <c r="H6520" i="1"/>
  <c r="H6514" i="1"/>
  <c r="H6508" i="1"/>
  <c r="H6502" i="1"/>
  <c r="H6496" i="1"/>
  <c r="H6490" i="1"/>
  <c r="H6484" i="1"/>
  <c r="H6478" i="1"/>
  <c r="H6472" i="1"/>
  <c r="H6466" i="1"/>
  <c r="H6460" i="1"/>
  <c r="H6454" i="1"/>
  <c r="H6448" i="1"/>
  <c r="H8883" i="1"/>
  <c r="H8769" i="1"/>
  <c r="H8538" i="1"/>
  <c r="H8311" i="1"/>
  <c r="H8269" i="1"/>
  <c r="H8221" i="1"/>
  <c r="H8135" i="1"/>
  <c r="H8011" i="1"/>
  <c r="H7978" i="1"/>
  <c r="H7909" i="1"/>
  <c r="H7880" i="1"/>
  <c r="H7795" i="1"/>
  <c r="H7771" i="1"/>
  <c r="H7632" i="1"/>
  <c r="H7597" i="1"/>
  <c r="H7581" i="1"/>
  <c r="H7567" i="1"/>
  <c r="H7541" i="1"/>
  <c r="H7529" i="1"/>
  <c r="H7518" i="1"/>
  <c r="H7492" i="1"/>
  <c r="H7481" i="1"/>
  <c r="H7469" i="1"/>
  <c r="H7457" i="1"/>
  <c r="H7446" i="1"/>
  <c r="H7424" i="1"/>
  <c r="H7415" i="1"/>
  <c r="H7395" i="1"/>
  <c r="H7385" i="1"/>
  <c r="H7376" i="1"/>
  <c r="H7358" i="1"/>
  <c r="H7340" i="1"/>
  <c r="H7322" i="1"/>
  <c r="H7304" i="1"/>
  <c r="H7286" i="1"/>
  <c r="H7269" i="1"/>
  <c r="H7261" i="1"/>
  <c r="H7232" i="1"/>
  <c r="H7225" i="1"/>
  <c r="H7211" i="1"/>
  <c r="H7204" i="1"/>
  <c r="H7182" i="1"/>
  <c r="H7175" i="1"/>
  <c r="H7168" i="1"/>
  <c r="H7146" i="1"/>
  <c r="H7139" i="1"/>
  <c r="H7132" i="1"/>
  <c r="H7110" i="1"/>
  <c r="H7103" i="1"/>
  <c r="H7096" i="1"/>
  <c r="H7074" i="1"/>
  <c r="H7067" i="1"/>
  <c r="H7060" i="1"/>
  <c r="H7038" i="1"/>
  <c r="H7031" i="1"/>
  <c r="H7024" i="1"/>
  <c r="H7002" i="1"/>
  <c r="H6995" i="1"/>
  <c r="H6988" i="1"/>
  <c r="H6966" i="1"/>
  <c r="H6959" i="1"/>
  <c r="H6952" i="1"/>
  <c r="H6924" i="1"/>
  <c r="H6917" i="1"/>
  <c r="H6910" i="1"/>
  <c r="H6889" i="1"/>
  <c r="H8875" i="1"/>
  <c r="H8767" i="1"/>
  <c r="H8668" i="1"/>
  <c r="H8442" i="1"/>
  <c r="H8400" i="1"/>
  <c r="H8266" i="1"/>
  <c r="H8006" i="1"/>
  <c r="H7938" i="1"/>
  <c r="H7904" i="1"/>
  <c r="H7848" i="1"/>
  <c r="H7769" i="1"/>
  <c r="H7717" i="1"/>
  <c r="H7696" i="1"/>
  <c r="H7631" i="1"/>
  <c r="H7614" i="1"/>
  <c r="H7554" i="1"/>
  <c r="H7528" i="1"/>
  <c r="H7504" i="1"/>
  <c r="H7491" i="1"/>
  <c r="H7479" i="1"/>
  <c r="H7445" i="1"/>
  <c r="H7413" i="1"/>
  <c r="H7404" i="1"/>
  <c r="H7366" i="1"/>
  <c r="H7348" i="1"/>
  <c r="H7330" i="1"/>
  <c r="H7312" i="1"/>
  <c r="H7294" i="1"/>
  <c r="H7276" i="1"/>
  <c r="H7268" i="1"/>
  <c r="H7253" i="1"/>
  <c r="H7246" i="1"/>
  <c r="H7239" i="1"/>
  <c r="H7217" i="1"/>
  <c r="H7196" i="1"/>
  <c r="H7189" i="1"/>
  <c r="H7160" i="1"/>
  <c r="H7153" i="1"/>
  <c r="H7124" i="1"/>
  <c r="H7117" i="1"/>
  <c r="H7088" i="1"/>
  <c r="H7081" i="1"/>
  <c r="H7052" i="1"/>
  <c r="H7045" i="1"/>
  <c r="H7016" i="1"/>
  <c r="H7009" i="1"/>
  <c r="H6980" i="1"/>
  <c r="H6973" i="1"/>
  <c r="H6944" i="1"/>
  <c r="H6937" i="1"/>
  <c r="H6909" i="1"/>
  <c r="H6902" i="1"/>
  <c r="H6895" i="1"/>
  <c r="H6882" i="1"/>
  <c r="H6876" i="1"/>
  <c r="H6870" i="1"/>
  <c r="H6864" i="1"/>
  <c r="H6858" i="1"/>
  <c r="H6852" i="1"/>
  <c r="H6811" i="1"/>
  <c r="H6805" i="1"/>
  <c r="H6799" i="1"/>
  <c r="H6793" i="1"/>
  <c r="H6787" i="1"/>
  <c r="H6781" i="1"/>
  <c r="H6775" i="1"/>
  <c r="H6769" i="1"/>
  <c r="H6763" i="1"/>
  <c r="H6757" i="1"/>
  <c r="H6751" i="1"/>
  <c r="H6745" i="1"/>
  <c r="H6739" i="1"/>
  <c r="H6733" i="1"/>
  <c r="H6727" i="1"/>
  <c r="H6721" i="1"/>
  <c r="H6715" i="1"/>
  <c r="H6709" i="1"/>
  <c r="H6703" i="1"/>
  <c r="H6697" i="1"/>
  <c r="H6686" i="1"/>
  <c r="H6680" i="1"/>
  <c r="H6674" i="1"/>
  <c r="H6668" i="1"/>
  <c r="H6662" i="1"/>
  <c r="H6656" i="1"/>
  <c r="H6650" i="1"/>
  <c r="H6644" i="1"/>
  <c r="H6638" i="1"/>
  <c r="H6632" i="1"/>
  <c r="H6626" i="1"/>
  <c r="H6620" i="1"/>
  <c r="H6614" i="1"/>
  <c r="H6608" i="1"/>
  <c r="H6602" i="1"/>
  <c r="H8763" i="1"/>
  <c r="H8657" i="1"/>
  <c r="H8536" i="1"/>
  <c r="H8483" i="1"/>
  <c r="H8395" i="1"/>
  <c r="H8302" i="1"/>
  <c r="H8083" i="1"/>
  <c r="H7968" i="1"/>
  <c r="H7936" i="1"/>
  <c r="H7844" i="1"/>
  <c r="H7818" i="1"/>
  <c r="H7764" i="1"/>
  <c r="H7741" i="1"/>
  <c r="H7692" i="1"/>
  <c r="H7650" i="1"/>
  <c r="H7630" i="1"/>
  <c r="H7596" i="1"/>
  <c r="H7578" i="1"/>
  <c r="H7552" i="1"/>
  <c r="H7540" i="1"/>
  <c r="H7527" i="1"/>
  <c r="H7515" i="1"/>
  <c r="H7478" i="1"/>
  <c r="H7467" i="1"/>
  <c r="H7433" i="1"/>
  <c r="H7423" i="1"/>
  <c r="H7412" i="1"/>
  <c r="H7267" i="1"/>
  <c r="H7238" i="1"/>
  <c r="H7231" i="1"/>
  <c r="H7210" i="1"/>
  <c r="H7188" i="1"/>
  <c r="H7181" i="1"/>
  <c r="H7174" i="1"/>
  <c r="H7152" i="1"/>
  <c r="H7145" i="1"/>
  <c r="H8755" i="1"/>
  <c r="H8652" i="1"/>
  <c r="H8570" i="1"/>
  <c r="H8213" i="1"/>
  <c r="H8167" i="1"/>
  <c r="H8119" i="1"/>
  <c r="H8038" i="1"/>
  <c r="H8002" i="1"/>
  <c r="H7903" i="1"/>
  <c r="H7870" i="1"/>
  <c r="H7789" i="1"/>
  <c r="H7763" i="1"/>
  <c r="H7740" i="1"/>
  <c r="H7716" i="1"/>
  <c r="H7690" i="1"/>
  <c r="H7670" i="1"/>
  <c r="H7609" i="1"/>
  <c r="H7593" i="1"/>
  <c r="H7539" i="1"/>
  <c r="H7526" i="1"/>
  <c r="H7514" i="1"/>
  <c r="H7490" i="1"/>
  <c r="H7477" i="1"/>
  <c r="H7455" i="1"/>
  <c r="H7443" i="1"/>
  <c r="H7403" i="1"/>
  <c r="H7392" i="1"/>
  <c r="H7383" i="1"/>
  <c r="H7373" i="1"/>
  <c r="H7365" i="1"/>
  <c r="H7355" i="1"/>
  <c r="H7347" i="1"/>
  <c r="H7337" i="1"/>
  <c r="H7329" i="1"/>
  <c r="H7319" i="1"/>
  <c r="H7311" i="1"/>
  <c r="H7301" i="1"/>
  <c r="H7293" i="1"/>
  <c r="H7283" i="1"/>
  <c r="H7275" i="1"/>
  <c r="H7259" i="1"/>
  <c r="H7252" i="1"/>
  <c r="H7245" i="1"/>
  <c r="H7223" i="1"/>
  <c r="H7216" i="1"/>
  <c r="H7202" i="1"/>
  <c r="H7195" i="1"/>
  <c r="H7166" i="1"/>
  <c r="H7159" i="1"/>
  <c r="H7130" i="1"/>
  <c r="H7123" i="1"/>
  <c r="H7094" i="1"/>
  <c r="H7087" i="1"/>
  <c r="H7058" i="1"/>
  <c r="H7051" i="1"/>
  <c r="H7022" i="1"/>
  <c r="H7015" i="1"/>
  <c r="H6986" i="1"/>
  <c r="H6979" i="1"/>
  <c r="H6950" i="1"/>
  <c r="H6943" i="1"/>
  <c r="H6915" i="1"/>
  <c r="H6908" i="1"/>
  <c r="H6894" i="1"/>
  <c r="H6881" i="1"/>
  <c r="H6875" i="1"/>
  <c r="H6869" i="1"/>
  <c r="H6863" i="1"/>
  <c r="H6857" i="1"/>
  <c r="H6851" i="1"/>
  <c r="H6810" i="1"/>
  <c r="H6804" i="1"/>
  <c r="H6798" i="1"/>
  <c r="H6792" i="1"/>
  <c r="H6786" i="1"/>
  <c r="H6780" i="1"/>
  <c r="H6774" i="1"/>
  <c r="H6768" i="1"/>
  <c r="H6762" i="1"/>
  <c r="H6756" i="1"/>
  <c r="H6750" i="1"/>
  <c r="H6744" i="1"/>
  <c r="H6738" i="1"/>
  <c r="H6732" i="1"/>
  <c r="H6726" i="1"/>
  <c r="H6720" i="1"/>
  <c r="H6714" i="1"/>
  <c r="H6708" i="1"/>
  <c r="H6702" i="1"/>
  <c r="H6696" i="1"/>
  <c r="H6685" i="1"/>
  <c r="H6679" i="1"/>
  <c r="H6673" i="1"/>
  <c r="H6667" i="1"/>
  <c r="H6661" i="1"/>
  <c r="H6655" i="1"/>
  <c r="H6649" i="1"/>
  <c r="H6643" i="1"/>
  <c r="H6637" i="1"/>
  <c r="H6631" i="1"/>
  <c r="H6625" i="1"/>
  <c r="H6619" i="1"/>
  <c r="H6613" i="1"/>
  <c r="H6607" i="1"/>
  <c r="H8027" i="1"/>
  <c r="H7783" i="1"/>
  <c r="H7548" i="1"/>
  <c r="H7498" i="1"/>
  <c r="H7410" i="1"/>
  <c r="H7208" i="1"/>
  <c r="H7128" i="1"/>
  <c r="H7085" i="1"/>
  <c r="H7042" i="1"/>
  <c r="H7020" i="1"/>
  <c r="H6977" i="1"/>
  <c r="H6934" i="1"/>
  <c r="H6914" i="1"/>
  <c r="H6893" i="1"/>
  <c r="H6874" i="1"/>
  <c r="H6846" i="1"/>
  <c r="H6826" i="1"/>
  <c r="H6815" i="1"/>
  <c r="H6785" i="1"/>
  <c r="H6765" i="1"/>
  <c r="H6713" i="1"/>
  <c r="H6684" i="1"/>
  <c r="H6664" i="1"/>
  <c r="H6612" i="1"/>
  <c r="H6594" i="1"/>
  <c r="H6585" i="1"/>
  <c r="H6576" i="1"/>
  <c r="H6567" i="1"/>
  <c r="H6560" i="1"/>
  <c r="H6553" i="1"/>
  <c r="H6546" i="1"/>
  <c r="H6503" i="1"/>
  <c r="H6467" i="1"/>
  <c r="H6440" i="1"/>
  <c r="H6434" i="1"/>
  <c r="H6428" i="1"/>
  <c r="H6422" i="1"/>
  <c r="H6333" i="1"/>
  <c r="H6327" i="1"/>
  <c r="H6321" i="1"/>
  <c r="H6315" i="1"/>
  <c r="H6309" i="1"/>
  <c r="H6303" i="1"/>
  <c r="H6297" i="1"/>
  <c r="H6291" i="1"/>
  <c r="H6282" i="1"/>
  <c r="H6276" i="1"/>
  <c r="H6270" i="1"/>
  <c r="H6264" i="1"/>
  <c r="H6258" i="1"/>
  <c r="H6252" i="1"/>
  <c r="H6246" i="1"/>
  <c r="H6240" i="1"/>
  <c r="H6234" i="1"/>
  <c r="H6228" i="1"/>
  <c r="H6222" i="1"/>
  <c r="H6216" i="1"/>
  <c r="H6205" i="1"/>
  <c r="H6199" i="1"/>
  <c r="H6193" i="1"/>
  <c r="H6187" i="1"/>
  <c r="H6181" i="1"/>
  <c r="H6175" i="1"/>
  <c r="H6169" i="1"/>
  <c r="H6163" i="1"/>
  <c r="H6157" i="1"/>
  <c r="H6151" i="1"/>
  <c r="H6145" i="1"/>
  <c r="H6139" i="1"/>
  <c r="H6133" i="1"/>
  <c r="H6127" i="1"/>
  <c r="H6121" i="1"/>
  <c r="H6115" i="1"/>
  <c r="H6109" i="1"/>
  <c r="H6103" i="1"/>
  <c r="H6097" i="1"/>
  <c r="H6091" i="1"/>
  <c r="H6085" i="1"/>
  <c r="H6079" i="1"/>
  <c r="H6073" i="1"/>
  <c r="H6067" i="1"/>
  <c r="H6061" i="1"/>
  <c r="H6055" i="1"/>
  <c r="H6049" i="1"/>
  <c r="H6043" i="1"/>
  <c r="H6037" i="1"/>
  <c r="H6031" i="1"/>
  <c r="H6025" i="1"/>
  <c r="H6019" i="1"/>
  <c r="H6013" i="1"/>
  <c r="H6007" i="1"/>
  <c r="H6001" i="1"/>
  <c r="H5995" i="1"/>
  <c r="H5989" i="1"/>
  <c r="H5978" i="1"/>
  <c r="H5972" i="1"/>
  <c r="H5966" i="1"/>
  <c r="H5960" i="1"/>
  <c r="H5954" i="1"/>
  <c r="H5948" i="1"/>
  <c r="H5942" i="1"/>
  <c r="H5936" i="1"/>
  <c r="H5930" i="1"/>
  <c r="H5924" i="1"/>
  <c r="H8518" i="1"/>
  <c r="H8335" i="1"/>
  <c r="H8159" i="1"/>
  <c r="H7998" i="1"/>
  <c r="H7758" i="1"/>
  <c r="H7590" i="1"/>
  <c r="H7442" i="1"/>
  <c r="H7400" i="1"/>
  <c r="H7258" i="1"/>
  <c r="H7229" i="1"/>
  <c r="H7144" i="1"/>
  <c r="H7122" i="1"/>
  <c r="H7079" i="1"/>
  <c r="H7036" i="1"/>
  <c r="H7014" i="1"/>
  <c r="H6971" i="1"/>
  <c r="H6930" i="1"/>
  <c r="H6888" i="1"/>
  <c r="H6834" i="1"/>
  <c r="H6814" i="1"/>
  <c r="H6773" i="1"/>
  <c r="H6753" i="1"/>
  <c r="H6701" i="1"/>
  <c r="H6691" i="1"/>
  <c r="H6672" i="1"/>
  <c r="H6652" i="1"/>
  <c r="H6583" i="1"/>
  <c r="H6566" i="1"/>
  <c r="H6559" i="1"/>
  <c r="H6552" i="1"/>
  <c r="H6537" i="1"/>
  <c r="H6509" i="1"/>
  <c r="H6473" i="1"/>
  <c r="H6439" i="1"/>
  <c r="H6433" i="1"/>
  <c r="H6427" i="1"/>
  <c r="H6421" i="1"/>
  <c r="H6338" i="1"/>
  <c r="H6332" i="1"/>
  <c r="H6326" i="1"/>
  <c r="H6320" i="1"/>
  <c r="H6314" i="1"/>
  <c r="H6308" i="1"/>
  <c r="H6302" i="1"/>
  <c r="H6296" i="1"/>
  <c r="H6290" i="1"/>
  <c r="H8514" i="1"/>
  <c r="H8333" i="1"/>
  <c r="H8152" i="1"/>
  <c r="H7864" i="1"/>
  <c r="H7757" i="1"/>
  <c r="H7664" i="1"/>
  <c r="H7535" i="1"/>
  <c r="H7486" i="1"/>
  <c r="H7441" i="1"/>
  <c r="H7399" i="1"/>
  <c r="H7201" i="1"/>
  <c r="H7172" i="1"/>
  <c r="H7100" i="1"/>
  <c r="H7057" i="1"/>
  <c r="H6992" i="1"/>
  <c r="H6949" i="1"/>
  <c r="H6929" i="1"/>
  <c r="H6887" i="1"/>
  <c r="H6844" i="1"/>
  <c r="H6833" i="1"/>
  <c r="H6823" i="1"/>
  <c r="H6813" i="1"/>
  <c r="H6803" i="1"/>
  <c r="H6783" i="1"/>
  <c r="H6731" i="1"/>
  <c r="H6711" i="1"/>
  <c r="H6690" i="1"/>
  <c r="H6682" i="1"/>
  <c r="H6630" i="1"/>
  <c r="H6610" i="1"/>
  <c r="H6592" i="1"/>
  <c r="H6574" i="1"/>
  <c r="H6551" i="1"/>
  <c r="H6544" i="1"/>
  <c r="H6530" i="1"/>
  <c r="H6523" i="1"/>
  <c r="H6501" i="1"/>
  <c r="H6494" i="1"/>
  <c r="H6487" i="1"/>
  <c r="H6465" i="1"/>
  <c r="H6458" i="1"/>
  <c r="H6451" i="1"/>
  <c r="H6444" i="1"/>
  <c r="H6415" i="1"/>
  <c r="H6409" i="1"/>
  <c r="H6403" i="1"/>
  <c r="H6397" i="1"/>
  <c r="H6391" i="1"/>
  <c r="H6385" i="1"/>
  <c r="H6379" i="1"/>
  <c r="H6373" i="1"/>
  <c r="H6367" i="1"/>
  <c r="H6361" i="1"/>
  <c r="H6355" i="1"/>
  <c r="H6349" i="1"/>
  <c r="H6343" i="1"/>
  <c r="H5917" i="1"/>
  <c r="H5911" i="1"/>
  <c r="H5905" i="1"/>
  <c r="H5899" i="1"/>
  <c r="H5893" i="1"/>
  <c r="H5887" i="1"/>
  <c r="H5881" i="1"/>
  <c r="H5871" i="1"/>
  <c r="H5865" i="1"/>
  <c r="H5859" i="1"/>
  <c r="H5853" i="1"/>
  <c r="H5847" i="1"/>
  <c r="H5841" i="1"/>
  <c r="H5835" i="1"/>
  <c r="H5829" i="1"/>
  <c r="H5823" i="1"/>
  <c r="H5817" i="1"/>
  <c r="H5811" i="1"/>
  <c r="H5805" i="1"/>
  <c r="H5799" i="1"/>
  <c r="H5793" i="1"/>
  <c r="H5787" i="1"/>
  <c r="H5781" i="1"/>
  <c r="H5775" i="1"/>
  <c r="H5769" i="1"/>
  <c r="H5763" i="1"/>
  <c r="H5757" i="1"/>
  <c r="H8745" i="1"/>
  <c r="H8480" i="1"/>
  <c r="H8298" i="1"/>
  <c r="H7963" i="1"/>
  <c r="H7735" i="1"/>
  <c r="H7576" i="1"/>
  <c r="H7200" i="1"/>
  <c r="H7121" i="1"/>
  <c r="H7078" i="1"/>
  <c r="H7056" i="1"/>
  <c r="H7013" i="1"/>
  <c r="H6970" i="1"/>
  <c r="H6948" i="1"/>
  <c r="H6868" i="1"/>
  <c r="H6843" i="1"/>
  <c r="H6822" i="1"/>
  <c r="H6761" i="1"/>
  <c r="H6741" i="1"/>
  <c r="H6660" i="1"/>
  <c r="H6640" i="1"/>
  <c r="H6600" i="1"/>
  <c r="H6591" i="1"/>
  <c r="H6582" i="1"/>
  <c r="H6573" i="1"/>
  <c r="H6565" i="1"/>
  <c r="H6558" i="1"/>
  <c r="H6543" i="1"/>
  <c r="H6536" i="1"/>
  <c r="H6515" i="1"/>
  <c r="H6479" i="1"/>
  <c r="H6438" i="1"/>
  <c r="H6432" i="1"/>
  <c r="H6426" i="1"/>
  <c r="H6337" i="1"/>
  <c r="H6331" i="1"/>
  <c r="H6325" i="1"/>
  <c r="H6319" i="1"/>
  <c r="H6313" i="1"/>
  <c r="H6307" i="1"/>
  <c r="H6301" i="1"/>
  <c r="H6295" i="1"/>
  <c r="H6280" i="1"/>
  <c r="H6274" i="1"/>
  <c r="H6268" i="1"/>
  <c r="H6262" i="1"/>
  <c r="H6256" i="1"/>
  <c r="H6250" i="1"/>
  <c r="H6244" i="1"/>
  <c r="H6238" i="1"/>
  <c r="H6232" i="1"/>
  <c r="H6226" i="1"/>
  <c r="H6220" i="1"/>
  <c r="H6214" i="1"/>
  <c r="H6209" i="1"/>
  <c r="H6203" i="1"/>
  <c r="H6197" i="1"/>
  <c r="H6191" i="1"/>
  <c r="H6185" i="1"/>
  <c r="H6179" i="1"/>
  <c r="H6173" i="1"/>
  <c r="H6167" i="1"/>
  <c r="H6161" i="1"/>
  <c r="H6155" i="1"/>
  <c r="H6149" i="1"/>
  <c r="H6143" i="1"/>
  <c r="H6137" i="1"/>
  <c r="H6131" i="1"/>
  <c r="H6125" i="1"/>
  <c r="H6119" i="1"/>
  <c r="H6113" i="1"/>
  <c r="H6107" i="1"/>
  <c r="H6101" i="1"/>
  <c r="H6095" i="1"/>
  <c r="H6089" i="1"/>
  <c r="H6083" i="1"/>
  <c r="H6077" i="1"/>
  <c r="H6071" i="1"/>
  <c r="H6065" i="1"/>
  <c r="H6059" i="1"/>
  <c r="H6053" i="1"/>
  <c r="H6047" i="1"/>
  <c r="H6041" i="1"/>
  <c r="H6035" i="1"/>
  <c r="H6029" i="1"/>
  <c r="H6023" i="1"/>
  <c r="H6017" i="1"/>
  <c r="H6011" i="1"/>
  <c r="H6005" i="1"/>
  <c r="H5999" i="1"/>
  <c r="H5993" i="1"/>
  <c r="H5987" i="1"/>
  <c r="H5982" i="1"/>
  <c r="H5976" i="1"/>
  <c r="H5970" i="1"/>
  <c r="H5964" i="1"/>
  <c r="H5958" i="1"/>
  <c r="H5952" i="1"/>
  <c r="H5946" i="1"/>
  <c r="H5940" i="1"/>
  <c r="H5934" i="1"/>
  <c r="H5928" i="1"/>
  <c r="H8297" i="1"/>
  <c r="H7575" i="1"/>
  <c r="H7525" i="1"/>
  <c r="H7476" i="1"/>
  <c r="H7430" i="1"/>
  <c r="H7391" i="1"/>
  <c r="H7354" i="1"/>
  <c r="H7318" i="1"/>
  <c r="H7282" i="1"/>
  <c r="H7251" i="1"/>
  <c r="H7222" i="1"/>
  <c r="H7194" i="1"/>
  <c r="H7138" i="1"/>
  <c r="H7116" i="1"/>
  <c r="H7073" i="1"/>
  <c r="H7030" i="1"/>
  <c r="H7008" i="1"/>
  <c r="H6965" i="1"/>
  <c r="H6928" i="1"/>
  <c r="H6906" i="1"/>
  <c r="H6886" i="1"/>
  <c r="H6832" i="1"/>
  <c r="H6821" i="1"/>
  <c r="H6791" i="1"/>
  <c r="H6771" i="1"/>
  <c r="H6719" i="1"/>
  <c r="H6699" i="1"/>
  <c r="H6689" i="1"/>
  <c r="H6670" i="1"/>
  <c r="H6618" i="1"/>
  <c r="H6599" i="1"/>
  <c r="H6590" i="1"/>
  <c r="H6581" i="1"/>
  <c r="H6572" i="1"/>
  <c r="H6557" i="1"/>
  <c r="H6550" i="1"/>
  <c r="H6529" i="1"/>
  <c r="H6507" i="1"/>
  <c r="H6500" i="1"/>
  <c r="H6493" i="1"/>
  <c r="H6471" i="1"/>
  <c r="H6464" i="1"/>
  <c r="H6457" i="1"/>
  <c r="H6443" i="1"/>
  <c r="H6420" i="1"/>
  <c r="H6414" i="1"/>
  <c r="H6408" i="1"/>
  <c r="H6402" i="1"/>
  <c r="H6396" i="1"/>
  <c r="H6390" i="1"/>
  <c r="H6384" i="1"/>
  <c r="H6378" i="1"/>
  <c r="H6372" i="1"/>
  <c r="H6366" i="1"/>
  <c r="H6360" i="1"/>
  <c r="H6354" i="1"/>
  <c r="H6348" i="1"/>
  <c r="H6342" i="1"/>
  <c r="H5922" i="1"/>
  <c r="H5916" i="1"/>
  <c r="H5910" i="1"/>
  <c r="H5904" i="1"/>
  <c r="H5898" i="1"/>
  <c r="H5892" i="1"/>
  <c r="H5886" i="1"/>
  <c r="H5880" i="1"/>
  <c r="H8723" i="1"/>
  <c r="H8290" i="1"/>
  <c r="H8113" i="1"/>
  <c r="H7960" i="1"/>
  <c r="H7835" i="1"/>
  <c r="H7642" i="1"/>
  <c r="H7572" i="1"/>
  <c r="H7524" i="1"/>
  <c r="H7475" i="1"/>
  <c r="H7250" i="1"/>
  <c r="H7165" i="1"/>
  <c r="H7115" i="1"/>
  <c r="H7072" i="1"/>
  <c r="H7050" i="1"/>
  <c r="H7007" i="1"/>
  <c r="H6964" i="1"/>
  <c r="H6942" i="1"/>
  <c r="H6923" i="1"/>
  <c r="H6841" i="1"/>
  <c r="H6831" i="1"/>
  <c r="H6801" i="1"/>
  <c r="H6749" i="1"/>
  <c r="H6729" i="1"/>
  <c r="H6688" i="1"/>
  <c r="H6648" i="1"/>
  <c r="H6628" i="1"/>
  <c r="H6589" i="1"/>
  <c r="H6571" i="1"/>
  <c r="H6564" i="1"/>
  <c r="H6549" i="1"/>
  <c r="H6542" i="1"/>
  <c r="H6535" i="1"/>
  <c r="H6521" i="1"/>
  <c r="H6485" i="1"/>
  <c r="H6449" i="1"/>
  <c r="H6437" i="1"/>
  <c r="H6431" i="1"/>
  <c r="H6425" i="1"/>
  <c r="H6336" i="1"/>
  <c r="H6330" i="1"/>
  <c r="H6324" i="1"/>
  <c r="H6318" i="1"/>
  <c r="H6312" i="1"/>
  <c r="H6306" i="1"/>
  <c r="H6300" i="1"/>
  <c r="H6294" i="1"/>
  <c r="H6279" i="1"/>
  <c r="H6273" i="1"/>
  <c r="H6267" i="1"/>
  <c r="H6261" i="1"/>
  <c r="H6255" i="1"/>
  <c r="H6249" i="1"/>
  <c r="H6243" i="1"/>
  <c r="H6237" i="1"/>
  <c r="H6231" i="1"/>
  <c r="H6225" i="1"/>
  <c r="H6219" i="1"/>
  <c r="H6213" i="1"/>
  <c r="H6208" i="1"/>
  <c r="H6202" i="1"/>
  <c r="H6196" i="1"/>
  <c r="H6190" i="1"/>
  <c r="H6184" i="1"/>
  <c r="H6178" i="1"/>
  <c r="H6172" i="1"/>
  <c r="H6166" i="1"/>
  <c r="H6160" i="1"/>
  <c r="H6154" i="1"/>
  <c r="H6148" i="1"/>
  <c r="H6142" i="1"/>
  <c r="H6136" i="1"/>
  <c r="H6130" i="1"/>
  <c r="H6124" i="1"/>
  <c r="H6118" i="1"/>
  <c r="H6112" i="1"/>
  <c r="H6106" i="1"/>
  <c r="H6100" i="1"/>
  <c r="H6094" i="1"/>
  <c r="H6088" i="1"/>
  <c r="H6082" i="1"/>
  <c r="H6076" i="1"/>
  <c r="H6070" i="1"/>
  <c r="H6064" i="1"/>
  <c r="H6058" i="1"/>
  <c r="H8430" i="1"/>
  <c r="H8250" i="1"/>
  <c r="H8069" i="1"/>
  <c r="H7814" i="1"/>
  <c r="H7627" i="1"/>
  <c r="H7562" i="1"/>
  <c r="H7382" i="1"/>
  <c r="H7346" i="1"/>
  <c r="H7310" i="1"/>
  <c r="H7274" i="1"/>
  <c r="H7244" i="1"/>
  <c r="H7193" i="1"/>
  <c r="H7164" i="1"/>
  <c r="H7136" i="1"/>
  <c r="H7093" i="1"/>
  <c r="H7028" i="1"/>
  <c r="H6985" i="1"/>
  <c r="H6922" i="1"/>
  <c r="H6900" i="1"/>
  <c r="H6840" i="1"/>
  <c r="H6820" i="1"/>
  <c r="H6779" i="1"/>
  <c r="H6759" i="1"/>
  <c r="H6707" i="1"/>
  <c r="H6678" i="1"/>
  <c r="H6658" i="1"/>
  <c r="H6606" i="1"/>
  <c r="H6598" i="1"/>
  <c r="H6580" i="1"/>
  <c r="H6563" i="1"/>
  <c r="H6556" i="1"/>
  <c r="H6513" i="1"/>
  <c r="H6506" i="1"/>
  <c r="H6499" i="1"/>
  <c r="H6477" i="1"/>
  <c r="H6470" i="1"/>
  <c r="H6463" i="1"/>
  <c r="H6442" i="1"/>
  <c r="H6419" i="1"/>
  <c r="H6413" i="1"/>
  <c r="H6407" i="1"/>
  <c r="H6401" i="1"/>
  <c r="H6395" i="1"/>
  <c r="H6389" i="1"/>
  <c r="H6383" i="1"/>
  <c r="H6377" i="1"/>
  <c r="H6371" i="1"/>
  <c r="H6365" i="1"/>
  <c r="H6359" i="1"/>
  <c r="H6353" i="1"/>
  <c r="H6347" i="1"/>
  <c r="H6341" i="1"/>
  <c r="H5921" i="1"/>
  <c r="H5915" i="1"/>
  <c r="H5909" i="1"/>
  <c r="H5903" i="1"/>
  <c r="H5897" i="1"/>
  <c r="H5891" i="1"/>
  <c r="H5885" i="1"/>
  <c r="H5879" i="1"/>
  <c r="H5869" i="1"/>
  <c r="H5863" i="1"/>
  <c r="H5857" i="1"/>
  <c r="H5851" i="1"/>
  <c r="H5845" i="1"/>
  <c r="H5839" i="1"/>
  <c r="H5833" i="1"/>
  <c r="H5827" i="1"/>
  <c r="H5821" i="1"/>
  <c r="H5815" i="1"/>
  <c r="H5809" i="1"/>
  <c r="H5803" i="1"/>
  <c r="H5797" i="1"/>
  <c r="H5791" i="1"/>
  <c r="H5785" i="1"/>
  <c r="H5779" i="1"/>
  <c r="H5773" i="1"/>
  <c r="H5767" i="1"/>
  <c r="H5761" i="1"/>
  <c r="H5755" i="1"/>
  <c r="H5749" i="1"/>
  <c r="H5743" i="1"/>
  <c r="H5737" i="1"/>
  <c r="H5731" i="1"/>
  <c r="H5725" i="1"/>
  <c r="H5719" i="1"/>
  <c r="H5713" i="1"/>
  <c r="H5707" i="1"/>
  <c r="H5701" i="1"/>
  <c r="H5695" i="1"/>
  <c r="H5689" i="1"/>
  <c r="H5683" i="1"/>
  <c r="H5677" i="1"/>
  <c r="H5671" i="1"/>
  <c r="H5665" i="1"/>
  <c r="H5659" i="1"/>
  <c r="H5653" i="1"/>
  <c r="H5647" i="1"/>
  <c r="H5641" i="1"/>
  <c r="H5635" i="1"/>
  <c r="H5629" i="1"/>
  <c r="H5623" i="1"/>
  <c r="H5617" i="1"/>
  <c r="H5611" i="1"/>
  <c r="H5605" i="1"/>
  <c r="H5599" i="1"/>
  <c r="H5593" i="1"/>
  <c r="H5587" i="1"/>
  <c r="H5558" i="1"/>
  <c r="H8643" i="1"/>
  <c r="H7926" i="1"/>
  <c r="H7512" i="1"/>
  <c r="H7273" i="1"/>
  <c r="H7215" i="1"/>
  <c r="H7187" i="1"/>
  <c r="H7158" i="1"/>
  <c r="H7114" i="1"/>
  <c r="H7092" i="1"/>
  <c r="H7049" i="1"/>
  <c r="H7006" i="1"/>
  <c r="H6984" i="1"/>
  <c r="H6941" i="1"/>
  <c r="H6921" i="1"/>
  <c r="H6880" i="1"/>
  <c r="H6862" i="1"/>
  <c r="H6839" i="1"/>
  <c r="H6829" i="1"/>
  <c r="H6819" i="1"/>
  <c r="H6809" i="1"/>
  <c r="H6789" i="1"/>
  <c r="H6737" i="1"/>
  <c r="H6717" i="1"/>
  <c r="H6636" i="1"/>
  <c r="H6616" i="1"/>
  <c r="H6597" i="1"/>
  <c r="H6588" i="1"/>
  <c r="H6579" i="1"/>
  <c r="H6570" i="1"/>
  <c r="H6555" i="1"/>
  <c r="H6548" i="1"/>
  <c r="H6541" i="1"/>
  <c r="H6534" i="1"/>
  <c r="H6527" i="1"/>
  <c r="H6491" i="1"/>
  <c r="H6455" i="1"/>
  <c r="H6436" i="1"/>
  <c r="H6430" i="1"/>
  <c r="H6424" i="1"/>
  <c r="H6335" i="1"/>
  <c r="H6329" i="1"/>
  <c r="H6323" i="1"/>
  <c r="H6317" i="1"/>
  <c r="H6311" i="1"/>
  <c r="H6305" i="1"/>
  <c r="H6299" i="1"/>
  <c r="H6293" i="1"/>
  <c r="H6278" i="1"/>
  <c r="H6272" i="1"/>
  <c r="H6266" i="1"/>
  <c r="H6260" i="1"/>
  <c r="H6254" i="1"/>
  <c r="H6248" i="1"/>
  <c r="H6242" i="1"/>
  <c r="H6236" i="1"/>
  <c r="H6230" i="1"/>
  <c r="H6224" i="1"/>
  <c r="H6218" i="1"/>
  <c r="H6207" i="1"/>
  <c r="H6201" i="1"/>
  <c r="H6195" i="1"/>
  <c r="H6189" i="1"/>
  <c r="H6183" i="1"/>
  <c r="H6177" i="1"/>
  <c r="H6171" i="1"/>
  <c r="H6165" i="1"/>
  <c r="H6159" i="1"/>
  <c r="H6153" i="1"/>
  <c r="H6147" i="1"/>
  <c r="H6141" i="1"/>
  <c r="H6135" i="1"/>
  <c r="H6129" i="1"/>
  <c r="H6123" i="1"/>
  <c r="H6117" i="1"/>
  <c r="H6111" i="1"/>
  <c r="H6105" i="1"/>
  <c r="H6099" i="1"/>
  <c r="H6093" i="1"/>
  <c r="H6087" i="1"/>
  <c r="H6081" i="1"/>
  <c r="H6075" i="1"/>
  <c r="H6069" i="1"/>
  <c r="H6063" i="1"/>
  <c r="H6057" i="1"/>
  <c r="H6051" i="1"/>
  <c r="H6045" i="1"/>
  <c r="H6039" i="1"/>
  <c r="H6033" i="1"/>
  <c r="H6027" i="1"/>
  <c r="H6021" i="1"/>
  <c r="H6015" i="1"/>
  <c r="H6009" i="1"/>
  <c r="H6003" i="1"/>
  <c r="H5997" i="1"/>
  <c r="H5991" i="1"/>
  <c r="H5980" i="1"/>
  <c r="H5974" i="1"/>
  <c r="H5968" i="1"/>
  <c r="H5962" i="1"/>
  <c r="H5956" i="1"/>
  <c r="H5950" i="1"/>
  <c r="H5944" i="1"/>
  <c r="H5938" i="1"/>
  <c r="H5932" i="1"/>
  <c r="H5926" i="1"/>
  <c r="H8200" i="1"/>
  <c r="H7786" i="1"/>
  <c r="H7300" i="1"/>
  <c r="H7129" i="1"/>
  <c r="H7064" i="1"/>
  <c r="H6838" i="1"/>
  <c r="H6747" i="1"/>
  <c r="H6511" i="1"/>
  <c r="H6489" i="1"/>
  <c r="H6446" i="1"/>
  <c r="H6251" i="1"/>
  <c r="H6235" i="1"/>
  <c r="H6210" i="1"/>
  <c r="H6194" i="1"/>
  <c r="H6138" i="1"/>
  <c r="H6122" i="1"/>
  <c r="H6066" i="1"/>
  <c r="H5981" i="1"/>
  <c r="H5969" i="1"/>
  <c r="H5957" i="1"/>
  <c r="H5945" i="1"/>
  <c r="H5933" i="1"/>
  <c r="H5888" i="1"/>
  <c r="H5877" i="1"/>
  <c r="H5762" i="1"/>
  <c r="H5675" i="1"/>
  <c r="H5662" i="1"/>
  <c r="H5649" i="1"/>
  <c r="H5636" i="1"/>
  <c r="H5616" i="1"/>
  <c r="H5603" i="1"/>
  <c r="H5590" i="1"/>
  <c r="H5571" i="1"/>
  <c r="H5552" i="1"/>
  <c r="H5546" i="1"/>
  <c r="H5540" i="1"/>
  <c r="H5534" i="1"/>
  <c r="H5528" i="1"/>
  <c r="H5522" i="1"/>
  <c r="H5516" i="1"/>
  <c r="H5510" i="1"/>
  <c r="H5504" i="1"/>
  <c r="H5498" i="1"/>
  <c r="H5492" i="1"/>
  <c r="H5486" i="1"/>
  <c r="H5480" i="1"/>
  <c r="H5474" i="1"/>
  <c r="H5468" i="1"/>
  <c r="H5462" i="1"/>
  <c r="H7759" i="1"/>
  <c r="H7538" i="1"/>
  <c r="H7292" i="1"/>
  <c r="H6994" i="1"/>
  <c r="H6837" i="1"/>
  <c r="H6777" i="1"/>
  <c r="H6575" i="1"/>
  <c r="H6531" i="1"/>
  <c r="H6488" i="1"/>
  <c r="H6445" i="1"/>
  <c r="H6411" i="1"/>
  <c r="H6393" i="1"/>
  <c r="H6375" i="1"/>
  <c r="H6357" i="1"/>
  <c r="H6339" i="1"/>
  <c r="H6322" i="1"/>
  <c r="H6304" i="1"/>
  <c r="H6277" i="1"/>
  <c r="H6221" i="1"/>
  <c r="H6180" i="1"/>
  <c r="H6164" i="1"/>
  <c r="H6108" i="1"/>
  <c r="H6092" i="1"/>
  <c r="H6050" i="1"/>
  <c r="H6038" i="1"/>
  <c r="H6026" i="1"/>
  <c r="H6014" i="1"/>
  <c r="H6002" i="1"/>
  <c r="H5990" i="1"/>
  <c r="H5868" i="1"/>
  <c r="H5860" i="1"/>
  <c r="H5850" i="1"/>
  <c r="H5842" i="1"/>
  <c r="H5832" i="1"/>
  <c r="H5824" i="1"/>
  <c r="H5814" i="1"/>
  <c r="H5806" i="1"/>
  <c r="H5796" i="1"/>
  <c r="H5788" i="1"/>
  <c r="H5778" i="1"/>
  <c r="H5770" i="1"/>
  <c r="H5753" i="1"/>
  <c r="H5746" i="1"/>
  <c r="H5739" i="1"/>
  <c r="H5732" i="1"/>
  <c r="H5724" i="1"/>
  <c r="H8638" i="1"/>
  <c r="H7709" i="1"/>
  <c r="H7511" i="1"/>
  <c r="H7109" i="1"/>
  <c r="H7044" i="1"/>
  <c r="H6835" i="1"/>
  <c r="H6807" i="1"/>
  <c r="H6624" i="1"/>
  <c r="H6596" i="1"/>
  <c r="H6569" i="1"/>
  <c r="H6505" i="1"/>
  <c r="H6483" i="1"/>
  <c r="H6410" i="1"/>
  <c r="H6392" i="1"/>
  <c r="H6374" i="1"/>
  <c r="H6356" i="1"/>
  <c r="H6263" i="1"/>
  <c r="H6247" i="1"/>
  <c r="H6206" i="1"/>
  <c r="H6150" i="1"/>
  <c r="H6134" i="1"/>
  <c r="H6078" i="1"/>
  <c r="H6062" i="1"/>
  <c r="H5979" i="1"/>
  <c r="H5967" i="1"/>
  <c r="H5955" i="1"/>
  <c r="H5943" i="1"/>
  <c r="H5931" i="1"/>
  <c r="H5920" i="1"/>
  <c r="H5908" i="1"/>
  <c r="H5896" i="1"/>
  <c r="H5760" i="1"/>
  <c r="H5674" i="1"/>
  <c r="H5661" i="1"/>
  <c r="H5648" i="1"/>
  <c r="H5628" i="1"/>
  <c r="H5615" i="1"/>
  <c r="H5602" i="1"/>
  <c r="H5589" i="1"/>
  <c r="H5570" i="1"/>
  <c r="H5557" i="1"/>
  <c r="H5551" i="1"/>
  <c r="H5545" i="1"/>
  <c r="H5539" i="1"/>
  <c r="H5533" i="1"/>
  <c r="H5527" i="1"/>
  <c r="H5521" i="1"/>
  <c r="H5515" i="1"/>
  <c r="H5509" i="1"/>
  <c r="H5503" i="1"/>
  <c r="H5497" i="1"/>
  <c r="H5491" i="1"/>
  <c r="H5485" i="1"/>
  <c r="H5479" i="1"/>
  <c r="H5473" i="1"/>
  <c r="H5467" i="1"/>
  <c r="H5461" i="1"/>
  <c r="H5455" i="1"/>
  <c r="H5449" i="1"/>
  <c r="H5443" i="1"/>
  <c r="H5437" i="1"/>
  <c r="H5431" i="1"/>
  <c r="H5425" i="1"/>
  <c r="H5419" i="1"/>
  <c r="H5413" i="1"/>
  <c r="H5407" i="1"/>
  <c r="H5401" i="1"/>
  <c r="H5395" i="1"/>
  <c r="H5389" i="1"/>
  <c r="H5383" i="1"/>
  <c r="H5377" i="1"/>
  <c r="H5371" i="1"/>
  <c r="H5365" i="1"/>
  <c r="H5359" i="1"/>
  <c r="H5353" i="1"/>
  <c r="H5347" i="1"/>
  <c r="H5341" i="1"/>
  <c r="H5335" i="1"/>
  <c r="H5329" i="1"/>
  <c r="H5323" i="1"/>
  <c r="H5317" i="1"/>
  <c r="H5311" i="1"/>
  <c r="H5305" i="1"/>
  <c r="H5299" i="1"/>
  <c r="H5293" i="1"/>
  <c r="H5287" i="1"/>
  <c r="H5281" i="1"/>
  <c r="H5275" i="1"/>
  <c r="H5269" i="1"/>
  <c r="H5263" i="1"/>
  <c r="H5257" i="1"/>
  <c r="H5251" i="1"/>
  <c r="H5245" i="1"/>
  <c r="H5239" i="1"/>
  <c r="H5233" i="1"/>
  <c r="H5227" i="1"/>
  <c r="H5221" i="1"/>
  <c r="H5215" i="1"/>
  <c r="H5209" i="1"/>
  <c r="H5203" i="1"/>
  <c r="H5197" i="1"/>
  <c r="H8568" i="1"/>
  <c r="H8036" i="1"/>
  <c r="H7501" i="1"/>
  <c r="H7186" i="1"/>
  <c r="H7108" i="1"/>
  <c r="H7043" i="1"/>
  <c r="H6978" i="1"/>
  <c r="H6916" i="1"/>
  <c r="H6828" i="1"/>
  <c r="H6743" i="1"/>
  <c r="H6654" i="1"/>
  <c r="H6595" i="1"/>
  <c r="H6547" i="1"/>
  <c r="H6461" i="1"/>
  <c r="H6423" i="1"/>
  <c r="H6406" i="1"/>
  <c r="H6388" i="1"/>
  <c r="H6370" i="1"/>
  <c r="H6352" i="1"/>
  <c r="H6286" i="1"/>
  <c r="H6233" i="1"/>
  <c r="H6217" i="1"/>
  <c r="H6192" i="1"/>
  <c r="H6176" i="1"/>
  <c r="H6120" i="1"/>
  <c r="H6104" i="1"/>
  <c r="H5884" i="1"/>
  <c r="H5867" i="1"/>
  <c r="H5858" i="1"/>
  <c r="H5849" i="1"/>
  <c r="H5840" i="1"/>
  <c r="H5831" i="1"/>
  <c r="H5822" i="1"/>
  <c r="H5813" i="1"/>
  <c r="H5804" i="1"/>
  <c r="H5795" i="1"/>
  <c r="H5786" i="1"/>
  <c r="H5777" i="1"/>
  <c r="H5768" i="1"/>
  <c r="H5752" i="1"/>
  <c r="H5745" i="1"/>
  <c r="H5738" i="1"/>
  <c r="H5730" i="1"/>
  <c r="H5723" i="1"/>
  <c r="H5716" i="1"/>
  <c r="H5709" i="1"/>
  <c r="H5702" i="1"/>
  <c r="H5694" i="1"/>
  <c r="H5687" i="1"/>
  <c r="H5680" i="1"/>
  <c r="H5667" i="1"/>
  <c r="H7499" i="1"/>
  <c r="H7372" i="1"/>
  <c r="H7265" i="1"/>
  <c r="H7180" i="1"/>
  <c r="H6827" i="1"/>
  <c r="H6767" i="1"/>
  <c r="H6622" i="1"/>
  <c r="H6568" i="1"/>
  <c r="H6525" i="1"/>
  <c r="H6482" i="1"/>
  <c r="H6275" i="1"/>
  <c r="H6259" i="1"/>
  <c r="H6162" i="1"/>
  <c r="H6146" i="1"/>
  <c r="H6090" i="1"/>
  <c r="H6074" i="1"/>
  <c r="H6048" i="1"/>
  <c r="H6036" i="1"/>
  <c r="H6024" i="1"/>
  <c r="H6012" i="1"/>
  <c r="H6000" i="1"/>
  <c r="H5988" i="1"/>
  <c r="H5919" i="1"/>
  <c r="H5907" i="1"/>
  <c r="H5895" i="1"/>
  <c r="H5759" i="1"/>
  <c r="H5673" i="1"/>
  <c r="H5660" i="1"/>
  <c r="H5640" i="1"/>
  <c r="H5627" i="1"/>
  <c r="H5614" i="1"/>
  <c r="H5601" i="1"/>
  <c r="H5588" i="1"/>
  <c r="H5575" i="1"/>
  <c r="H5556" i="1"/>
  <c r="H5550" i="1"/>
  <c r="H5544" i="1"/>
  <c r="H5538" i="1"/>
  <c r="H5532" i="1"/>
  <c r="H5526" i="1"/>
  <c r="H5520" i="1"/>
  <c r="H5514" i="1"/>
  <c r="H5508" i="1"/>
  <c r="H5502" i="1"/>
  <c r="H5496" i="1"/>
  <c r="H5490" i="1"/>
  <c r="H5484" i="1"/>
  <c r="H5478" i="1"/>
  <c r="H5472" i="1"/>
  <c r="H5466" i="1"/>
  <c r="H5460" i="1"/>
  <c r="H5454" i="1"/>
  <c r="H5448" i="1"/>
  <c r="H5442" i="1"/>
  <c r="H5436" i="1"/>
  <c r="H5430" i="1"/>
  <c r="H5424" i="1"/>
  <c r="H5418" i="1"/>
  <c r="H7668" i="1"/>
  <c r="H7364" i="1"/>
  <c r="H7102" i="1"/>
  <c r="H7037" i="1"/>
  <c r="H6972" i="1"/>
  <c r="H6856" i="1"/>
  <c r="H6797" i="1"/>
  <c r="H6705" i="1"/>
  <c r="H6646" i="1"/>
  <c r="H6593" i="1"/>
  <c r="H6545" i="1"/>
  <c r="H6524" i="1"/>
  <c r="H6481" i="1"/>
  <c r="H6459" i="1"/>
  <c r="H6405" i="1"/>
  <c r="H6387" i="1"/>
  <c r="H6369" i="1"/>
  <c r="H6351" i="1"/>
  <c r="H6334" i="1"/>
  <c r="H6316" i="1"/>
  <c r="H6298" i="1"/>
  <c r="H6245" i="1"/>
  <c r="H6229" i="1"/>
  <c r="H6204" i="1"/>
  <c r="H6188" i="1"/>
  <c r="H6132" i="1"/>
  <c r="H6116" i="1"/>
  <c r="H6060" i="1"/>
  <c r="H7463" i="1"/>
  <c r="H7243" i="1"/>
  <c r="H6958" i="1"/>
  <c r="H6899" i="1"/>
  <c r="H6825" i="1"/>
  <c r="H6735" i="1"/>
  <c r="H6676" i="1"/>
  <c r="H6587" i="1"/>
  <c r="H6562" i="1"/>
  <c r="H6519" i="1"/>
  <c r="H6476" i="1"/>
  <c r="H6404" i="1"/>
  <c r="H6386" i="1"/>
  <c r="H6368" i="1"/>
  <c r="H6350" i="1"/>
  <c r="H6271" i="1"/>
  <c r="H6215" i="1"/>
  <c r="H6174" i="1"/>
  <c r="H6158" i="1"/>
  <c r="H6102" i="1"/>
  <c r="H6086" i="1"/>
  <c r="H5975" i="1"/>
  <c r="H5963" i="1"/>
  <c r="H5951" i="1"/>
  <c r="H5939" i="1"/>
  <c r="H5927" i="1"/>
  <c r="H5873" i="1"/>
  <c r="H5758" i="1"/>
  <c r="H5672" i="1"/>
  <c r="H5652" i="1"/>
  <c r="H5639" i="1"/>
  <c r="H5626" i="1"/>
  <c r="H5613" i="1"/>
  <c r="H5600" i="1"/>
  <c r="H5574" i="1"/>
  <c r="H5555" i="1"/>
  <c r="H5549" i="1"/>
  <c r="H5543" i="1"/>
  <c r="H5537" i="1"/>
  <c r="H5531" i="1"/>
  <c r="H5525" i="1"/>
  <c r="H5519" i="1"/>
  <c r="H5513" i="1"/>
  <c r="H5507" i="1"/>
  <c r="H5501" i="1"/>
  <c r="H5495" i="1"/>
  <c r="H5489" i="1"/>
  <c r="H5483" i="1"/>
  <c r="H5477" i="1"/>
  <c r="H5471" i="1"/>
  <c r="H5465" i="1"/>
  <c r="H7454" i="1"/>
  <c r="H7237" i="1"/>
  <c r="H7157" i="1"/>
  <c r="H7086" i="1"/>
  <c r="H6849" i="1"/>
  <c r="H6795" i="1"/>
  <c r="H6561" i="1"/>
  <c r="H6540" i="1"/>
  <c r="H6497" i="1"/>
  <c r="H6435" i="1"/>
  <c r="H6418" i="1"/>
  <c r="H6400" i="1"/>
  <c r="H6382" i="1"/>
  <c r="H6364" i="1"/>
  <c r="H6346" i="1"/>
  <c r="H6257" i="1"/>
  <c r="H6241" i="1"/>
  <c r="H6200" i="1"/>
  <c r="H6144" i="1"/>
  <c r="H6128" i="1"/>
  <c r="H6072" i="1"/>
  <c r="H6056" i="1"/>
  <c r="H6044" i="1"/>
  <c r="H6032" i="1"/>
  <c r="H6020" i="1"/>
  <c r="H6008" i="1"/>
  <c r="H5996" i="1"/>
  <c r="H5882" i="1"/>
  <c r="H5864" i="1"/>
  <c r="H5855" i="1"/>
  <c r="H5846" i="1"/>
  <c r="H5837" i="1"/>
  <c r="H5828" i="1"/>
  <c r="H5819" i="1"/>
  <c r="H5810" i="1"/>
  <c r="H5801" i="1"/>
  <c r="H5792" i="1"/>
  <c r="H5783" i="1"/>
  <c r="H5774" i="1"/>
  <c r="H5765" i="1"/>
  <c r="H5750" i="1"/>
  <c r="H5742" i="1"/>
  <c r="H5735" i="1"/>
  <c r="H5728" i="1"/>
  <c r="H5721" i="1"/>
  <c r="H8381" i="1"/>
  <c r="H7607" i="1"/>
  <c r="H7336" i="1"/>
  <c r="H7151" i="1"/>
  <c r="H7021" i="1"/>
  <c r="H6956" i="1"/>
  <c r="H6817" i="1"/>
  <c r="H6695" i="1"/>
  <c r="H6642" i="1"/>
  <c r="H6586" i="1"/>
  <c r="H6539" i="1"/>
  <c r="H6518" i="1"/>
  <c r="H6475" i="1"/>
  <c r="H6453" i="1"/>
  <c r="H6283" i="1"/>
  <c r="H6227" i="1"/>
  <c r="H6186" i="1"/>
  <c r="H6170" i="1"/>
  <c r="H6114" i="1"/>
  <c r="H6098" i="1"/>
  <c r="H5984" i="1"/>
  <c r="H5973" i="1"/>
  <c r="H5961" i="1"/>
  <c r="H5949" i="1"/>
  <c r="H5937" i="1"/>
  <c r="H5925" i="1"/>
  <c r="H5914" i="1"/>
  <c r="H5902" i="1"/>
  <c r="H5890" i="1"/>
  <c r="H5664" i="1"/>
  <c r="H5651" i="1"/>
  <c r="H5638" i="1"/>
  <c r="H5625" i="1"/>
  <c r="H5612" i="1"/>
  <c r="H5592" i="1"/>
  <c r="H5573" i="1"/>
  <c r="H5554" i="1"/>
  <c r="H5548" i="1"/>
  <c r="H5542" i="1"/>
  <c r="H5536" i="1"/>
  <c r="H5530" i="1"/>
  <c r="H5524" i="1"/>
  <c r="H5518" i="1"/>
  <c r="H5512" i="1"/>
  <c r="H5506" i="1"/>
  <c r="H5500" i="1"/>
  <c r="H5494" i="1"/>
  <c r="H5488" i="1"/>
  <c r="H5482" i="1"/>
  <c r="H5476" i="1"/>
  <c r="H5470" i="1"/>
  <c r="H5464" i="1"/>
  <c r="H5458" i="1"/>
  <c r="H5452" i="1"/>
  <c r="H5446" i="1"/>
  <c r="H5440" i="1"/>
  <c r="H5434" i="1"/>
  <c r="H5428" i="1"/>
  <c r="H5422" i="1"/>
  <c r="H5416" i="1"/>
  <c r="H5410" i="1"/>
  <c r="H5404" i="1"/>
  <c r="H5398" i="1"/>
  <c r="H5392" i="1"/>
  <c r="H5386" i="1"/>
  <c r="H5380" i="1"/>
  <c r="H5374" i="1"/>
  <c r="H5368" i="1"/>
  <c r="H5362" i="1"/>
  <c r="H5356" i="1"/>
  <c r="H5350" i="1"/>
  <c r="H5344" i="1"/>
  <c r="H5338" i="1"/>
  <c r="H5332" i="1"/>
  <c r="H5326" i="1"/>
  <c r="H5320" i="1"/>
  <c r="H5314" i="1"/>
  <c r="H5308" i="1"/>
  <c r="H5302" i="1"/>
  <c r="H5296" i="1"/>
  <c r="H5290" i="1"/>
  <c r="H5284" i="1"/>
  <c r="H5278" i="1"/>
  <c r="H5272" i="1"/>
  <c r="H5266" i="1"/>
  <c r="H5260" i="1"/>
  <c r="H5254" i="1"/>
  <c r="H5248" i="1"/>
  <c r="H5242" i="1"/>
  <c r="H5236" i="1"/>
  <c r="H5230" i="1"/>
  <c r="H5224" i="1"/>
  <c r="H5218" i="1"/>
  <c r="H5212" i="1"/>
  <c r="H5206" i="1"/>
  <c r="H5200" i="1"/>
  <c r="H5194" i="1"/>
  <c r="H5188" i="1"/>
  <c r="H5182" i="1"/>
  <c r="H5176" i="1"/>
  <c r="H5170" i="1"/>
  <c r="H5164" i="1"/>
  <c r="H7066" i="1"/>
  <c r="H6538" i="1"/>
  <c r="H6452" i="1"/>
  <c r="H6398" i="1"/>
  <c r="H6328" i="1"/>
  <c r="H6182" i="1"/>
  <c r="H6126" i="1"/>
  <c r="H6028" i="1"/>
  <c r="H5992" i="1"/>
  <c r="H5862" i="1"/>
  <c r="H5836" i="1"/>
  <c r="H5808" i="1"/>
  <c r="H5782" i="1"/>
  <c r="H5756" i="1"/>
  <c r="H5734" i="1"/>
  <c r="H5715" i="1"/>
  <c r="H5700" i="1"/>
  <c r="H5686" i="1"/>
  <c r="H5637" i="1"/>
  <c r="H5487" i="1"/>
  <c r="H5457" i="1"/>
  <c r="H5441" i="1"/>
  <c r="H5433" i="1"/>
  <c r="H5417" i="1"/>
  <c r="H5388" i="1"/>
  <c r="H5381" i="1"/>
  <c r="H5352" i="1"/>
  <c r="H5345" i="1"/>
  <c r="H5316" i="1"/>
  <c r="H5309" i="1"/>
  <c r="H5280" i="1"/>
  <c r="H5273" i="1"/>
  <c r="H5244" i="1"/>
  <c r="H5237" i="1"/>
  <c r="H5208" i="1"/>
  <c r="H5201" i="1"/>
  <c r="H5187" i="1"/>
  <c r="H5174" i="1"/>
  <c r="H5161" i="1"/>
  <c r="H5155" i="1"/>
  <c r="H5149" i="1"/>
  <c r="H5143" i="1"/>
  <c r="H5137" i="1"/>
  <c r="H5131" i="1"/>
  <c r="H5125" i="1"/>
  <c r="H5119" i="1"/>
  <c r="H5113" i="1"/>
  <c r="H5107" i="1"/>
  <c r="H5101" i="1"/>
  <c r="H5095" i="1"/>
  <c r="H5089" i="1"/>
  <c r="H5083" i="1"/>
  <c r="H5077" i="1"/>
  <c r="H5071" i="1"/>
  <c r="H5065" i="1"/>
  <c r="H5059" i="1"/>
  <c r="H5053" i="1"/>
  <c r="H5047" i="1"/>
  <c r="H5041" i="1"/>
  <c r="H5035" i="1"/>
  <c r="H5029" i="1"/>
  <c r="H5023" i="1"/>
  <c r="H5017" i="1"/>
  <c r="H5011" i="1"/>
  <c r="H5005" i="1"/>
  <c r="H4999" i="1"/>
  <c r="H4993" i="1"/>
  <c r="H4987" i="1"/>
  <c r="H4981" i="1"/>
  <c r="H4975" i="1"/>
  <c r="H4969" i="1"/>
  <c r="H4963" i="1"/>
  <c r="H4957" i="1"/>
  <c r="H4951" i="1"/>
  <c r="H4945" i="1"/>
  <c r="H4939" i="1"/>
  <c r="H4933" i="1"/>
  <c r="H4927" i="1"/>
  <c r="H4921" i="1"/>
  <c r="H4915" i="1"/>
  <c r="H4909" i="1"/>
  <c r="H4903" i="1"/>
  <c r="H4897" i="1"/>
  <c r="H4891" i="1"/>
  <c r="H4885" i="1"/>
  <c r="H4879" i="1"/>
  <c r="H4873" i="1"/>
  <c r="H4867" i="1"/>
  <c r="H4861" i="1"/>
  <c r="H4855" i="1"/>
  <c r="H4849" i="1"/>
  <c r="H4843" i="1"/>
  <c r="H4837" i="1"/>
  <c r="H4831" i="1"/>
  <c r="H4825" i="1"/>
  <c r="H4819" i="1"/>
  <c r="H4813" i="1"/>
  <c r="H4807" i="1"/>
  <c r="H4801" i="1"/>
  <c r="H4795" i="1"/>
  <c r="H4789" i="1"/>
  <c r="H4783" i="1"/>
  <c r="H4777" i="1"/>
  <c r="H4771" i="1"/>
  <c r="H4765" i="1"/>
  <c r="H4759" i="1"/>
  <c r="H4753" i="1"/>
  <c r="H4747" i="1"/>
  <c r="H4741" i="1"/>
  <c r="H4735" i="1"/>
  <c r="H4729" i="1"/>
  <c r="H4723" i="1"/>
  <c r="H4717" i="1"/>
  <c r="H4711" i="1"/>
  <c r="H4705" i="1"/>
  <c r="H4699" i="1"/>
  <c r="H4693" i="1"/>
  <c r="H4687" i="1"/>
  <c r="H4681" i="1"/>
  <c r="H4675" i="1"/>
  <c r="H4669" i="1"/>
  <c r="H4663" i="1"/>
  <c r="H4657" i="1"/>
  <c r="H4651" i="1"/>
  <c r="H4645" i="1"/>
  <c r="H4639" i="1"/>
  <c r="H4633" i="1"/>
  <c r="H4627" i="1"/>
  <c r="H4621" i="1"/>
  <c r="H4615" i="1"/>
  <c r="H4609" i="1"/>
  <c r="H4603" i="1"/>
  <c r="H4597" i="1"/>
  <c r="H4591" i="1"/>
  <c r="H4585" i="1"/>
  <c r="H4579" i="1"/>
  <c r="H4573" i="1"/>
  <c r="H4567" i="1"/>
  <c r="H4561" i="1"/>
  <c r="H4555" i="1"/>
  <c r="H4549" i="1"/>
  <c r="H4543" i="1"/>
  <c r="H4537" i="1"/>
  <c r="H4531" i="1"/>
  <c r="H4525" i="1"/>
  <c r="H4519" i="1"/>
  <c r="H4513" i="1"/>
  <c r="H4507" i="1"/>
  <c r="H4490" i="1"/>
  <c r="H4484" i="1"/>
  <c r="H4478" i="1"/>
  <c r="H7411" i="1"/>
  <c r="H6847" i="1"/>
  <c r="H6725" i="1"/>
  <c r="H6634" i="1"/>
  <c r="H6533" i="1"/>
  <c r="H6447" i="1"/>
  <c r="H6394" i="1"/>
  <c r="H6022" i="1"/>
  <c r="H5986" i="1"/>
  <c r="H5959" i="1"/>
  <c r="H5923" i="1"/>
  <c r="H5889" i="1"/>
  <c r="H5714" i="1"/>
  <c r="H5699" i="1"/>
  <c r="H5685" i="1"/>
  <c r="H5658" i="1"/>
  <c r="H5591" i="1"/>
  <c r="H5580" i="1"/>
  <c r="H5569" i="1"/>
  <c r="H5559" i="1"/>
  <c r="H5517" i="1"/>
  <c r="H5409" i="1"/>
  <c r="H5402" i="1"/>
  <c r="H5373" i="1"/>
  <c r="H5366" i="1"/>
  <c r="H5337" i="1"/>
  <c r="H5330" i="1"/>
  <c r="H5301" i="1"/>
  <c r="H5294" i="1"/>
  <c r="H5265" i="1"/>
  <c r="H5258" i="1"/>
  <c r="H5229" i="1"/>
  <c r="H5222" i="1"/>
  <c r="H5193" i="1"/>
  <c r="H5180" i="1"/>
  <c r="H5167" i="1"/>
  <c r="H4501" i="1"/>
  <c r="H4472" i="1"/>
  <c r="H4466" i="1"/>
  <c r="H4460" i="1"/>
  <c r="H4454" i="1"/>
  <c r="H4448" i="1"/>
  <c r="H4442" i="1"/>
  <c r="H4436" i="1"/>
  <c r="H4430" i="1"/>
  <c r="H4424" i="1"/>
  <c r="H4418" i="1"/>
  <c r="H4412" i="1"/>
  <c r="H4406" i="1"/>
  <c r="H4400" i="1"/>
  <c r="H4394" i="1"/>
  <c r="H4388" i="1"/>
  <c r="H4382" i="1"/>
  <c r="H4376" i="1"/>
  <c r="H4370" i="1"/>
  <c r="H4364" i="1"/>
  <c r="H4358" i="1"/>
  <c r="H4352" i="1"/>
  <c r="H4346" i="1"/>
  <c r="H4340" i="1"/>
  <c r="H4334" i="1"/>
  <c r="H4328" i="1"/>
  <c r="H4322" i="1"/>
  <c r="H4316" i="1"/>
  <c r="H4310" i="1"/>
  <c r="H4304" i="1"/>
  <c r="H4298" i="1"/>
  <c r="H4292" i="1"/>
  <c r="H4286" i="1"/>
  <c r="H4280" i="1"/>
  <c r="H4274" i="1"/>
  <c r="H4268" i="1"/>
  <c r="H4262" i="1"/>
  <c r="H4256" i="1"/>
  <c r="H4250" i="1"/>
  <c r="H4244" i="1"/>
  <c r="H4238" i="1"/>
  <c r="H4232" i="1"/>
  <c r="H4226" i="1"/>
  <c r="H4220" i="1"/>
  <c r="H4214" i="1"/>
  <c r="H4208" i="1"/>
  <c r="H4202" i="1"/>
  <c r="H4196" i="1"/>
  <c r="H4190" i="1"/>
  <c r="H4184" i="1"/>
  <c r="H4178" i="1"/>
  <c r="H4172" i="1"/>
  <c r="H4166" i="1"/>
  <c r="H4160" i="1"/>
  <c r="H4154" i="1"/>
  <c r="H4148" i="1"/>
  <c r="H4142" i="1"/>
  <c r="H4136" i="1"/>
  <c r="H4130" i="1"/>
  <c r="H4124" i="1"/>
  <c r="H4118" i="1"/>
  <c r="H4112" i="1"/>
  <c r="H4106" i="1"/>
  <c r="H4100" i="1"/>
  <c r="H4094" i="1"/>
  <c r="H4088" i="1"/>
  <c r="H4082" i="1"/>
  <c r="H4076" i="1"/>
  <c r="H4070" i="1"/>
  <c r="H4064" i="1"/>
  <c r="H4058" i="1"/>
  <c r="H4052" i="1"/>
  <c r="H4046" i="1"/>
  <c r="H4040" i="1"/>
  <c r="H4034" i="1"/>
  <c r="H4028" i="1"/>
  <c r="H4022" i="1"/>
  <c r="H4016" i="1"/>
  <c r="H4010" i="1"/>
  <c r="H4004" i="1"/>
  <c r="H3998" i="1"/>
  <c r="H3992" i="1"/>
  <c r="H3986" i="1"/>
  <c r="H3980" i="1"/>
  <c r="H3974" i="1"/>
  <c r="H3968" i="1"/>
  <c r="H3962" i="1"/>
  <c r="H3956" i="1"/>
  <c r="H3950" i="1"/>
  <c r="H3944" i="1"/>
  <c r="H3938" i="1"/>
  <c r="H3932" i="1"/>
  <c r="H3926" i="1"/>
  <c r="H3920" i="1"/>
  <c r="H3914" i="1"/>
  <c r="H3908" i="1"/>
  <c r="H3902" i="1"/>
  <c r="H3896" i="1"/>
  <c r="H3890" i="1"/>
  <c r="H3884" i="1"/>
  <c r="H3878" i="1"/>
  <c r="H3872" i="1"/>
  <c r="H3866" i="1"/>
  <c r="H3860" i="1"/>
  <c r="H3854" i="1"/>
  <c r="H3848" i="1"/>
  <c r="H3842" i="1"/>
  <c r="H3836" i="1"/>
  <c r="H3830" i="1"/>
  <c r="H3824" i="1"/>
  <c r="H3818" i="1"/>
  <c r="H3812" i="1"/>
  <c r="H3806" i="1"/>
  <c r="H3800" i="1"/>
  <c r="H3794" i="1"/>
  <c r="H3788" i="1"/>
  <c r="H3782" i="1"/>
  <c r="H3776" i="1"/>
  <c r="H3770" i="1"/>
  <c r="H3764" i="1"/>
  <c r="H3758" i="1"/>
  <c r="H3752" i="1"/>
  <c r="H3746" i="1"/>
  <c r="H3740" i="1"/>
  <c r="H3734" i="1"/>
  <c r="H3728" i="1"/>
  <c r="H3722" i="1"/>
  <c r="H7328" i="1"/>
  <c r="H6845" i="1"/>
  <c r="H6381" i="1"/>
  <c r="H6223" i="1"/>
  <c r="H5953" i="1"/>
  <c r="H5861" i="1"/>
  <c r="H5834" i="1"/>
  <c r="H5807" i="1"/>
  <c r="H5780" i="1"/>
  <c r="H5754" i="1"/>
  <c r="H5733" i="1"/>
  <c r="H5712" i="1"/>
  <c r="H5698" i="1"/>
  <c r="H5684" i="1"/>
  <c r="H5670" i="1"/>
  <c r="H5657" i="1"/>
  <c r="H5646" i="1"/>
  <c r="H5624" i="1"/>
  <c r="H5579" i="1"/>
  <c r="H5568" i="1"/>
  <c r="H5547" i="1"/>
  <c r="H5475" i="1"/>
  <c r="H5456" i="1"/>
  <c r="H5432" i="1"/>
  <c r="H5394" i="1"/>
  <c r="H5387" i="1"/>
  <c r="H5358" i="1"/>
  <c r="H5351" i="1"/>
  <c r="H5322" i="1"/>
  <c r="H5315" i="1"/>
  <c r="H5286" i="1"/>
  <c r="H5279" i="1"/>
  <c r="H5250" i="1"/>
  <c r="H5243" i="1"/>
  <c r="H5214" i="1"/>
  <c r="H5207" i="1"/>
  <c r="H5186" i="1"/>
  <c r="H5173" i="1"/>
  <c r="H5160" i="1"/>
  <c r="H5154" i="1"/>
  <c r="H5148" i="1"/>
  <c r="H5142" i="1"/>
  <c r="H5136" i="1"/>
  <c r="H5130" i="1"/>
  <c r="H5124" i="1"/>
  <c r="H5118" i="1"/>
  <c r="H5112" i="1"/>
  <c r="H5106" i="1"/>
  <c r="H5100" i="1"/>
  <c r="H5094" i="1"/>
  <c r="H5088" i="1"/>
  <c r="H5082" i="1"/>
  <c r="H5076" i="1"/>
  <c r="H5070" i="1"/>
  <c r="H5064" i="1"/>
  <c r="H5058" i="1"/>
  <c r="H5052" i="1"/>
  <c r="H5046" i="1"/>
  <c r="H5040" i="1"/>
  <c r="H5034" i="1"/>
  <c r="H5028" i="1"/>
  <c r="H5022" i="1"/>
  <c r="H5016" i="1"/>
  <c r="H5010" i="1"/>
  <c r="H5004" i="1"/>
  <c r="H4998" i="1"/>
  <c r="H4992" i="1"/>
  <c r="H4986" i="1"/>
  <c r="H4980" i="1"/>
  <c r="H4974" i="1"/>
  <c r="H4968" i="1"/>
  <c r="H4962" i="1"/>
  <c r="H4956" i="1"/>
  <c r="H4950" i="1"/>
  <c r="H4944" i="1"/>
  <c r="H4938" i="1"/>
  <c r="H4932" i="1"/>
  <c r="H4926" i="1"/>
  <c r="H4920" i="1"/>
  <c r="H4914" i="1"/>
  <c r="H4908" i="1"/>
  <c r="H4902" i="1"/>
  <c r="H4896" i="1"/>
  <c r="H4890" i="1"/>
  <c r="H4884" i="1"/>
  <c r="H4878" i="1"/>
  <c r="H4872" i="1"/>
  <c r="H4866" i="1"/>
  <c r="H4860" i="1"/>
  <c r="H4854" i="1"/>
  <c r="H4848" i="1"/>
  <c r="H4842" i="1"/>
  <c r="H4836" i="1"/>
  <c r="H4830" i="1"/>
  <c r="H4824" i="1"/>
  <c r="H4818" i="1"/>
  <c r="H4812" i="1"/>
  <c r="H4806" i="1"/>
  <c r="H4800" i="1"/>
  <c r="H4794" i="1"/>
  <c r="H4788" i="1"/>
  <c r="H4782" i="1"/>
  <c r="H4776" i="1"/>
  <c r="H4770" i="1"/>
  <c r="H4764" i="1"/>
  <c r="H4758" i="1"/>
  <c r="H4752" i="1"/>
  <c r="H4746" i="1"/>
  <c r="H4740" i="1"/>
  <c r="H4734" i="1"/>
  <c r="H4728" i="1"/>
  <c r="H4722" i="1"/>
  <c r="H4716" i="1"/>
  <c r="H4710" i="1"/>
  <c r="H4704" i="1"/>
  <c r="H4698" i="1"/>
  <c r="H4692" i="1"/>
  <c r="H4686" i="1"/>
  <c r="H4680" i="1"/>
  <c r="H4674" i="1"/>
  <c r="H4668" i="1"/>
  <c r="H4662" i="1"/>
  <c r="H4656" i="1"/>
  <c r="H4650" i="1"/>
  <c r="H4644" i="1"/>
  <c r="H4638" i="1"/>
  <c r="H4632" i="1"/>
  <c r="H4626" i="1"/>
  <c r="H4620" i="1"/>
  <c r="H4614" i="1"/>
  <c r="H4608" i="1"/>
  <c r="H4602" i="1"/>
  <c r="H4596" i="1"/>
  <c r="H4590" i="1"/>
  <c r="H4584" i="1"/>
  <c r="H4578" i="1"/>
  <c r="H4572" i="1"/>
  <c r="H4566" i="1"/>
  <c r="H4560" i="1"/>
  <c r="H4554" i="1"/>
  <c r="H4548" i="1"/>
  <c r="H4542" i="1"/>
  <c r="H4536" i="1"/>
  <c r="H4530" i="1"/>
  <c r="H4524" i="1"/>
  <c r="H4518" i="1"/>
  <c r="H4512" i="1"/>
  <c r="H4506" i="1"/>
  <c r="H4489" i="1"/>
  <c r="H4483" i="1"/>
  <c r="H4477" i="1"/>
  <c r="H8243" i="1"/>
  <c r="H7001" i="1"/>
  <c r="H6723" i="1"/>
  <c r="H6604" i="1"/>
  <c r="H6517" i="1"/>
  <c r="H6380" i="1"/>
  <c r="H6310" i="1"/>
  <c r="H6281" i="1"/>
  <c r="H6110" i="1"/>
  <c r="H6054" i="1"/>
  <c r="H6018" i="1"/>
  <c r="H5918" i="1"/>
  <c r="H5883" i="1"/>
  <c r="H5856" i="1"/>
  <c r="H5830" i="1"/>
  <c r="H5802" i="1"/>
  <c r="H5776" i="1"/>
  <c r="H5751" i="1"/>
  <c r="H5729" i="1"/>
  <c r="H5645" i="1"/>
  <c r="H5634" i="1"/>
  <c r="H5567" i="1"/>
  <c r="H5505" i="1"/>
  <c r="H5447" i="1"/>
  <c r="H5439" i="1"/>
  <c r="H5423" i="1"/>
  <c r="H5415" i="1"/>
  <c r="H5408" i="1"/>
  <c r="H5379" i="1"/>
  <c r="H5372" i="1"/>
  <c r="H5343" i="1"/>
  <c r="H5336" i="1"/>
  <c r="H7000" i="1"/>
  <c r="H6816" i="1"/>
  <c r="H6512" i="1"/>
  <c r="H6376" i="1"/>
  <c r="H6269" i="1"/>
  <c r="H6168" i="1"/>
  <c r="H6052" i="1"/>
  <c r="H6016" i="1"/>
  <c r="H5854" i="1"/>
  <c r="H5826" i="1"/>
  <c r="H5800" i="1"/>
  <c r="H5772" i="1"/>
  <c r="H5748" i="1"/>
  <c r="H5727" i="1"/>
  <c r="H5711" i="1"/>
  <c r="H5697" i="1"/>
  <c r="H5682" i="1"/>
  <c r="H5669" i="1"/>
  <c r="H5656" i="1"/>
  <c r="H5644" i="1"/>
  <c r="H5633" i="1"/>
  <c r="H5622" i="1"/>
  <c r="H5578" i="1"/>
  <c r="H5566" i="1"/>
  <c r="H5535" i="1"/>
  <c r="H5463" i="1"/>
  <c r="H5400" i="1"/>
  <c r="H5393" i="1"/>
  <c r="H5364" i="1"/>
  <c r="H5357" i="1"/>
  <c r="H5328" i="1"/>
  <c r="H5321" i="1"/>
  <c r="H5292" i="1"/>
  <c r="H5285" i="1"/>
  <c r="H5256" i="1"/>
  <c r="H5249" i="1"/>
  <c r="H5220" i="1"/>
  <c r="H5213" i="1"/>
  <c r="H5185" i="1"/>
  <c r="H5172" i="1"/>
  <c r="H5159" i="1"/>
  <c r="H5153" i="1"/>
  <c r="H5147" i="1"/>
  <c r="H5141" i="1"/>
  <c r="H5135" i="1"/>
  <c r="H5129" i="1"/>
  <c r="H5123" i="1"/>
  <c r="H5117" i="1"/>
  <c r="H5111" i="1"/>
  <c r="H5105" i="1"/>
  <c r="H5099" i="1"/>
  <c r="H5093" i="1"/>
  <c r="H5087" i="1"/>
  <c r="H5081" i="1"/>
  <c r="H5075" i="1"/>
  <c r="H5069" i="1"/>
  <c r="H5063" i="1"/>
  <c r="H5057" i="1"/>
  <c r="H5051" i="1"/>
  <c r="H5045" i="1"/>
  <c r="H5039" i="1"/>
  <c r="H5033" i="1"/>
  <c r="H5027" i="1"/>
  <c r="H5021" i="1"/>
  <c r="H5015" i="1"/>
  <c r="H5009" i="1"/>
  <c r="H5003" i="1"/>
  <c r="H4997" i="1"/>
  <c r="H4991" i="1"/>
  <c r="H4985" i="1"/>
  <c r="H4979" i="1"/>
  <c r="H4973" i="1"/>
  <c r="H4967" i="1"/>
  <c r="H4961" i="1"/>
  <c r="H4955" i="1"/>
  <c r="H4949" i="1"/>
  <c r="H4943" i="1"/>
  <c r="H4937" i="1"/>
  <c r="H4931" i="1"/>
  <c r="H4925" i="1"/>
  <c r="H4919" i="1"/>
  <c r="H4913" i="1"/>
  <c r="H4907" i="1"/>
  <c r="H4901" i="1"/>
  <c r="H4895" i="1"/>
  <c r="H4889" i="1"/>
  <c r="H4883" i="1"/>
  <c r="H4877" i="1"/>
  <c r="H4871" i="1"/>
  <c r="H4865" i="1"/>
  <c r="H4859" i="1"/>
  <c r="H4853" i="1"/>
  <c r="H4847" i="1"/>
  <c r="H4841" i="1"/>
  <c r="H4835" i="1"/>
  <c r="H4829" i="1"/>
  <c r="H4823" i="1"/>
  <c r="H4817" i="1"/>
  <c r="H4811" i="1"/>
  <c r="H4805" i="1"/>
  <c r="H4799" i="1"/>
  <c r="H4793" i="1"/>
  <c r="H4787" i="1"/>
  <c r="H4781" i="1"/>
  <c r="H4775" i="1"/>
  <c r="H4769" i="1"/>
  <c r="H4763" i="1"/>
  <c r="H4757" i="1"/>
  <c r="H4751" i="1"/>
  <c r="H4745" i="1"/>
  <c r="H4739" i="1"/>
  <c r="H4733" i="1"/>
  <c r="H4727" i="1"/>
  <c r="H4721" i="1"/>
  <c r="H4715" i="1"/>
  <c r="H4709" i="1"/>
  <c r="H4703" i="1"/>
  <c r="H4697" i="1"/>
  <c r="H4691" i="1"/>
  <c r="H4685" i="1"/>
  <c r="H4679" i="1"/>
  <c r="H4673" i="1"/>
  <c r="H4667" i="1"/>
  <c r="H4661" i="1"/>
  <c r="H4655" i="1"/>
  <c r="H4649" i="1"/>
  <c r="H4643" i="1"/>
  <c r="H4637" i="1"/>
  <c r="H4631" i="1"/>
  <c r="H4625" i="1"/>
  <c r="H4619" i="1"/>
  <c r="H4613" i="1"/>
  <c r="H4607" i="1"/>
  <c r="H4601" i="1"/>
  <c r="H4595" i="1"/>
  <c r="H4589" i="1"/>
  <c r="H4583" i="1"/>
  <c r="H4577" i="1"/>
  <c r="H4571" i="1"/>
  <c r="H4565" i="1"/>
  <c r="H4559" i="1"/>
  <c r="H4553" i="1"/>
  <c r="H4547" i="1"/>
  <c r="H4541" i="1"/>
  <c r="H4535" i="1"/>
  <c r="H4529" i="1"/>
  <c r="H4523" i="1"/>
  <c r="H4517" i="1"/>
  <c r="H4511" i="1"/>
  <c r="H4505" i="1"/>
  <c r="H4494" i="1"/>
  <c r="H4488" i="1"/>
  <c r="H4482" i="1"/>
  <c r="H4476" i="1"/>
  <c r="H6363" i="1"/>
  <c r="H6211" i="1"/>
  <c r="H6156" i="1"/>
  <c r="H6046" i="1"/>
  <c r="H6010" i="1"/>
  <c r="H5983" i="1"/>
  <c r="H5947" i="1"/>
  <c r="H5913" i="1"/>
  <c r="H5878" i="1"/>
  <c r="H5710" i="1"/>
  <c r="H5696" i="1"/>
  <c r="H5681" i="1"/>
  <c r="H5668" i="1"/>
  <c r="H5655" i="1"/>
  <c r="H5632" i="1"/>
  <c r="H5621" i="1"/>
  <c r="H5610" i="1"/>
  <c r="H5598" i="1"/>
  <c r="H5577" i="1"/>
  <c r="H5493" i="1"/>
  <c r="H5438" i="1"/>
  <c r="H5414" i="1"/>
  <c r="H5385" i="1"/>
  <c r="H5378" i="1"/>
  <c r="H5349" i="1"/>
  <c r="H5342" i="1"/>
  <c r="H5313" i="1"/>
  <c r="H5306" i="1"/>
  <c r="H5277" i="1"/>
  <c r="H5270" i="1"/>
  <c r="H5241" i="1"/>
  <c r="H5234" i="1"/>
  <c r="H5205" i="1"/>
  <c r="H5198" i="1"/>
  <c r="H5191" i="1"/>
  <c r="H5178" i="1"/>
  <c r="H5165" i="1"/>
  <c r="H4499" i="1"/>
  <c r="H4470" i="1"/>
  <c r="H4464" i="1"/>
  <c r="H4458" i="1"/>
  <c r="H4452" i="1"/>
  <c r="H4446" i="1"/>
  <c r="H4440" i="1"/>
  <c r="H4434" i="1"/>
  <c r="H4428" i="1"/>
  <c r="H4422" i="1"/>
  <c r="H4416" i="1"/>
  <c r="H4410" i="1"/>
  <c r="H4404" i="1"/>
  <c r="H4398" i="1"/>
  <c r="H4392" i="1"/>
  <c r="H4386" i="1"/>
  <c r="H4380" i="1"/>
  <c r="H4374" i="1"/>
  <c r="H4368" i="1"/>
  <c r="H4362" i="1"/>
  <c r="H4356" i="1"/>
  <c r="H4350" i="1"/>
  <c r="H4344" i="1"/>
  <c r="H4338" i="1"/>
  <c r="H4332" i="1"/>
  <c r="H4326" i="1"/>
  <c r="H4320" i="1"/>
  <c r="H4314" i="1"/>
  <c r="H4308" i="1"/>
  <c r="H4302" i="1"/>
  <c r="H4296" i="1"/>
  <c r="H4290" i="1"/>
  <c r="H4284" i="1"/>
  <c r="H4278" i="1"/>
  <c r="H4272" i="1"/>
  <c r="H4266" i="1"/>
  <c r="H4260" i="1"/>
  <c r="H4254" i="1"/>
  <c r="H4248" i="1"/>
  <c r="H4242" i="1"/>
  <c r="H4236" i="1"/>
  <c r="H4230" i="1"/>
  <c r="H4224" i="1"/>
  <c r="H4218" i="1"/>
  <c r="H4212" i="1"/>
  <c r="H4206" i="1"/>
  <c r="H4200" i="1"/>
  <c r="H4194" i="1"/>
  <c r="H4188" i="1"/>
  <c r="H4182" i="1"/>
  <c r="H4176" i="1"/>
  <c r="H4170" i="1"/>
  <c r="H4164" i="1"/>
  <c r="H4158" i="1"/>
  <c r="H4152" i="1"/>
  <c r="H4146" i="1"/>
  <c r="H4140" i="1"/>
  <c r="H4134" i="1"/>
  <c r="H4128" i="1"/>
  <c r="H4122" i="1"/>
  <c r="H4116" i="1"/>
  <c r="H4110" i="1"/>
  <c r="H4104" i="1"/>
  <c r="H4098" i="1"/>
  <c r="H4092" i="1"/>
  <c r="H4086" i="1"/>
  <c r="H4080" i="1"/>
  <c r="H4074" i="1"/>
  <c r="H4068" i="1"/>
  <c r="H4062" i="1"/>
  <c r="H4056" i="1"/>
  <c r="H4050" i="1"/>
  <c r="H4044" i="1"/>
  <c r="H4038" i="1"/>
  <c r="H4032" i="1"/>
  <c r="H4026" i="1"/>
  <c r="H4020" i="1"/>
  <c r="H4014" i="1"/>
  <c r="H4008" i="1"/>
  <c r="H4002" i="1"/>
  <c r="H3996" i="1"/>
  <c r="H3990" i="1"/>
  <c r="H3984" i="1"/>
  <c r="H3978" i="1"/>
  <c r="H3972" i="1"/>
  <c r="H3966" i="1"/>
  <c r="H3960" i="1"/>
  <c r="H3954" i="1"/>
  <c r="H3948" i="1"/>
  <c r="H3942" i="1"/>
  <c r="H3936" i="1"/>
  <c r="H3930" i="1"/>
  <c r="H3924" i="1"/>
  <c r="H3918" i="1"/>
  <c r="H3912" i="1"/>
  <c r="H3906" i="1"/>
  <c r="H3900" i="1"/>
  <c r="H3894" i="1"/>
  <c r="H3888" i="1"/>
  <c r="H3882" i="1"/>
  <c r="H3876" i="1"/>
  <c r="H3870" i="1"/>
  <c r="H3864" i="1"/>
  <c r="H3858" i="1"/>
  <c r="H3852" i="1"/>
  <c r="H3846" i="1"/>
  <c r="H3840" i="1"/>
  <c r="H3834" i="1"/>
  <c r="H3828" i="1"/>
  <c r="H3822" i="1"/>
  <c r="H3816" i="1"/>
  <c r="H3810" i="1"/>
  <c r="H3804" i="1"/>
  <c r="H3798" i="1"/>
  <c r="H3792" i="1"/>
  <c r="H3786" i="1"/>
  <c r="H3780" i="1"/>
  <c r="H3774" i="1"/>
  <c r="H3768" i="1"/>
  <c r="H3762" i="1"/>
  <c r="H3756" i="1"/>
  <c r="H3750" i="1"/>
  <c r="H3744" i="1"/>
  <c r="H3738" i="1"/>
  <c r="H3732" i="1"/>
  <c r="H3726" i="1"/>
  <c r="H3720" i="1"/>
  <c r="H3714" i="1"/>
  <c r="H3708" i="1"/>
  <c r="H3702" i="1"/>
  <c r="H3696" i="1"/>
  <c r="H3690" i="1"/>
  <c r="H3684" i="1"/>
  <c r="H3678" i="1"/>
  <c r="H3672" i="1"/>
  <c r="H3666" i="1"/>
  <c r="H3660" i="1"/>
  <c r="H3654" i="1"/>
  <c r="H7808" i="1"/>
  <c r="H7214" i="1"/>
  <c r="H6936" i="1"/>
  <c r="H6692" i="1"/>
  <c r="H6584" i="1"/>
  <c r="H6495" i="1"/>
  <c r="H6429" i="1"/>
  <c r="H6362" i="1"/>
  <c r="H6292" i="1"/>
  <c r="H6265" i="1"/>
  <c r="H5977" i="1"/>
  <c r="H5941" i="1"/>
  <c r="H5912" i="1"/>
  <c r="H5852" i="1"/>
  <c r="H5825" i="1"/>
  <c r="H5798" i="1"/>
  <c r="H5771" i="1"/>
  <c r="H5747" i="1"/>
  <c r="H5726" i="1"/>
  <c r="H5708" i="1"/>
  <c r="H5693" i="1"/>
  <c r="H5679" i="1"/>
  <c r="H5666" i="1"/>
  <c r="H5654" i="1"/>
  <c r="H5643" i="1"/>
  <c r="H5631" i="1"/>
  <c r="H5620" i="1"/>
  <c r="H5609" i="1"/>
  <c r="H5586" i="1"/>
  <c r="H5576" i="1"/>
  <c r="H5565" i="1"/>
  <c r="H5523" i="1"/>
  <c r="H5453" i="1"/>
  <c r="H5445" i="1"/>
  <c r="H5429" i="1"/>
  <c r="H5421" i="1"/>
  <c r="H5406" i="1"/>
  <c r="H5399" i="1"/>
  <c r="H5370" i="1"/>
  <c r="H5363" i="1"/>
  <c r="H5334" i="1"/>
  <c r="H5327" i="1"/>
  <c r="H5298" i="1"/>
  <c r="H5291" i="1"/>
  <c r="H5262" i="1"/>
  <c r="H5255" i="1"/>
  <c r="H5226" i="1"/>
  <c r="H5219" i="1"/>
  <c r="H5184" i="1"/>
  <c r="H5171" i="1"/>
  <c r="H5158" i="1"/>
  <c r="H5152" i="1"/>
  <c r="H5146" i="1"/>
  <c r="H5140" i="1"/>
  <c r="H5134" i="1"/>
  <c r="H5128" i="1"/>
  <c r="H5122" i="1"/>
  <c r="H5116" i="1"/>
  <c r="H5110" i="1"/>
  <c r="H5104" i="1"/>
  <c r="H5098" i="1"/>
  <c r="H5092" i="1"/>
  <c r="H5086" i="1"/>
  <c r="H5080" i="1"/>
  <c r="H5074" i="1"/>
  <c r="H5068" i="1"/>
  <c r="H5062" i="1"/>
  <c r="H5056" i="1"/>
  <c r="H5050" i="1"/>
  <c r="H5044" i="1"/>
  <c r="H5038" i="1"/>
  <c r="H5032" i="1"/>
  <c r="H5026" i="1"/>
  <c r="H5020" i="1"/>
  <c r="H5014" i="1"/>
  <c r="H5008" i="1"/>
  <c r="H5002" i="1"/>
  <c r="H4996" i="1"/>
  <c r="H4990" i="1"/>
  <c r="H4984" i="1"/>
  <c r="H4978" i="1"/>
  <c r="H4972" i="1"/>
  <c r="H4966" i="1"/>
  <c r="H4960" i="1"/>
  <c r="H4954" i="1"/>
  <c r="H4948" i="1"/>
  <c r="H4942" i="1"/>
  <c r="H4936" i="1"/>
  <c r="H4930" i="1"/>
  <c r="H4924" i="1"/>
  <c r="H4918" i="1"/>
  <c r="H4912" i="1"/>
  <c r="H4906" i="1"/>
  <c r="H4900" i="1"/>
  <c r="H4894" i="1"/>
  <c r="H4888" i="1"/>
  <c r="H4882" i="1"/>
  <c r="H4876" i="1"/>
  <c r="H4870" i="1"/>
  <c r="H4864" i="1"/>
  <c r="H4858" i="1"/>
  <c r="H4852" i="1"/>
  <c r="H4846" i="1"/>
  <c r="H4840" i="1"/>
  <c r="H4834" i="1"/>
  <c r="H4828" i="1"/>
  <c r="H4822" i="1"/>
  <c r="H4816" i="1"/>
  <c r="H4810" i="1"/>
  <c r="H4804" i="1"/>
  <c r="H4798" i="1"/>
  <c r="H4792" i="1"/>
  <c r="H4786" i="1"/>
  <c r="H4780" i="1"/>
  <c r="H4774" i="1"/>
  <c r="H4768" i="1"/>
  <c r="H4762" i="1"/>
  <c r="H4756" i="1"/>
  <c r="H4750" i="1"/>
  <c r="H4744" i="1"/>
  <c r="H4738" i="1"/>
  <c r="H4732" i="1"/>
  <c r="H4726" i="1"/>
  <c r="H4720" i="1"/>
  <c r="H4714" i="1"/>
  <c r="H4708" i="1"/>
  <c r="H4702" i="1"/>
  <c r="H4696" i="1"/>
  <c r="H4690" i="1"/>
  <c r="H4684" i="1"/>
  <c r="H4678" i="1"/>
  <c r="H4672" i="1"/>
  <c r="H4666" i="1"/>
  <c r="H4660" i="1"/>
  <c r="H4654" i="1"/>
  <c r="H4648" i="1"/>
  <c r="H4642" i="1"/>
  <c r="H4636" i="1"/>
  <c r="H4630" i="1"/>
  <c r="H4624" i="1"/>
  <c r="H4618" i="1"/>
  <c r="H4612" i="1"/>
  <c r="H4606" i="1"/>
  <c r="H4600" i="1"/>
  <c r="H4594" i="1"/>
  <c r="H4588" i="1"/>
  <c r="H4582" i="1"/>
  <c r="H4576" i="1"/>
  <c r="H4570" i="1"/>
  <c r="H4564" i="1"/>
  <c r="H4558" i="1"/>
  <c r="H4552" i="1"/>
  <c r="H4546" i="1"/>
  <c r="H4540" i="1"/>
  <c r="H4534" i="1"/>
  <c r="H4528" i="1"/>
  <c r="H4522" i="1"/>
  <c r="H4516" i="1"/>
  <c r="H4510" i="1"/>
  <c r="H4504" i="1"/>
  <c r="H4493" i="1"/>
  <c r="H4487" i="1"/>
  <c r="H4481" i="1"/>
  <c r="H7787" i="1"/>
  <c r="H6935" i="1"/>
  <c r="H6578" i="1"/>
  <c r="H6358" i="1"/>
  <c r="H6253" i="1"/>
  <c r="H6152" i="1"/>
  <c r="H6096" i="1"/>
  <c r="H6042" i="1"/>
  <c r="H6006" i="1"/>
  <c r="H5906" i="1"/>
  <c r="H5848" i="1"/>
  <c r="H5820" i="1"/>
  <c r="H5794" i="1"/>
  <c r="H5766" i="1"/>
  <c r="H5744" i="1"/>
  <c r="H5722" i="1"/>
  <c r="H5706" i="1"/>
  <c r="H5692" i="1"/>
  <c r="H5678" i="1"/>
  <c r="H5642" i="1"/>
  <c r="H5619" i="1"/>
  <c r="H5608" i="1"/>
  <c r="H5597" i="1"/>
  <c r="H5585" i="1"/>
  <c r="H5564" i="1"/>
  <c r="H5553" i="1"/>
  <c r="H5481" i="1"/>
  <c r="H5391" i="1"/>
  <c r="H5384" i="1"/>
  <c r="H5355" i="1"/>
  <c r="H5348" i="1"/>
  <c r="H5319" i="1"/>
  <c r="H5312" i="1"/>
  <c r="H5283" i="1"/>
  <c r="H5276" i="1"/>
  <c r="H5247" i="1"/>
  <c r="H5240" i="1"/>
  <c r="H5211" i="1"/>
  <c r="H5204" i="1"/>
  <c r="H5190" i="1"/>
  <c r="H5177" i="1"/>
  <c r="H4498" i="1"/>
  <c r="H4469" i="1"/>
  <c r="H4463" i="1"/>
  <c r="H4457" i="1"/>
  <c r="H4451" i="1"/>
  <c r="H4445" i="1"/>
  <c r="H4439" i="1"/>
  <c r="H4433" i="1"/>
  <c r="H4427" i="1"/>
  <c r="H4421" i="1"/>
  <c r="H4415" i="1"/>
  <c r="H4409" i="1"/>
  <c r="H4403" i="1"/>
  <c r="H4397" i="1"/>
  <c r="H4391" i="1"/>
  <c r="H4385" i="1"/>
  <c r="H4379" i="1"/>
  <c r="H4373" i="1"/>
  <c r="H4367" i="1"/>
  <c r="H4361" i="1"/>
  <c r="H4355" i="1"/>
  <c r="H4349" i="1"/>
  <c r="H4343" i="1"/>
  <c r="H4337" i="1"/>
  <c r="H4331" i="1"/>
  <c r="H4325" i="1"/>
  <c r="H4319" i="1"/>
  <c r="H4313" i="1"/>
  <c r="H4307" i="1"/>
  <c r="H4301" i="1"/>
  <c r="H4295" i="1"/>
  <c r="H4289" i="1"/>
  <c r="H4283" i="1"/>
  <c r="H4277" i="1"/>
  <c r="H4271" i="1"/>
  <c r="H4265" i="1"/>
  <c r="H4259" i="1"/>
  <c r="H4253" i="1"/>
  <c r="H4247" i="1"/>
  <c r="H4241" i="1"/>
  <c r="H4235" i="1"/>
  <c r="H4229" i="1"/>
  <c r="H4223" i="1"/>
  <c r="H4217" i="1"/>
  <c r="H4211" i="1"/>
  <c r="H4205" i="1"/>
  <c r="H4199" i="1"/>
  <c r="H4193" i="1"/>
  <c r="H4187" i="1"/>
  <c r="H4181" i="1"/>
  <c r="H4175" i="1"/>
  <c r="H4169" i="1"/>
  <c r="H7591" i="1"/>
  <c r="H7150" i="1"/>
  <c r="H6666" i="1"/>
  <c r="H6577" i="1"/>
  <c r="H6417" i="1"/>
  <c r="H6345" i="1"/>
  <c r="H6140" i="1"/>
  <c r="H6084" i="1"/>
  <c r="H6040" i="1"/>
  <c r="H6004" i="1"/>
  <c r="H5844" i="1"/>
  <c r="H5818" i="1"/>
  <c r="H5790" i="1"/>
  <c r="H5764" i="1"/>
  <c r="H5741" i="1"/>
  <c r="H5720" i="1"/>
  <c r="H5705" i="1"/>
  <c r="H5691" i="1"/>
  <c r="H5630" i="1"/>
  <c r="H5618" i="1"/>
  <c r="H5607" i="1"/>
  <c r="H5596" i="1"/>
  <c r="H5511" i="1"/>
  <c r="H5444" i="1"/>
  <c r="H5420" i="1"/>
  <c r="H5412" i="1"/>
  <c r="H5405" i="1"/>
  <c r="H5376" i="1"/>
  <c r="H5369" i="1"/>
  <c r="H5340" i="1"/>
  <c r="H5333" i="1"/>
  <c r="H5304" i="1"/>
  <c r="H5297" i="1"/>
  <c r="H5268" i="1"/>
  <c r="H5261" i="1"/>
  <c r="H5232" i="1"/>
  <c r="H5225" i="1"/>
  <c r="H5196" i="1"/>
  <c r="H5183" i="1"/>
  <c r="H5163" i="1"/>
  <c r="H5157" i="1"/>
  <c r="H5151" i="1"/>
  <c r="H5145" i="1"/>
  <c r="H5139" i="1"/>
  <c r="H5133" i="1"/>
  <c r="H5127" i="1"/>
  <c r="H5121" i="1"/>
  <c r="H5115" i="1"/>
  <c r="H5109" i="1"/>
  <c r="H5103" i="1"/>
  <c r="H5097" i="1"/>
  <c r="H5091" i="1"/>
  <c r="H5085" i="1"/>
  <c r="H5079" i="1"/>
  <c r="H5073" i="1"/>
  <c r="H5067" i="1"/>
  <c r="H5061" i="1"/>
  <c r="H5055" i="1"/>
  <c r="H5049" i="1"/>
  <c r="H5043" i="1"/>
  <c r="H5037" i="1"/>
  <c r="H5031" i="1"/>
  <c r="H5025" i="1"/>
  <c r="H5019" i="1"/>
  <c r="H5013" i="1"/>
  <c r="H5007" i="1"/>
  <c r="H5001" i="1"/>
  <c r="H4995" i="1"/>
  <c r="H4989" i="1"/>
  <c r="H4983" i="1"/>
  <c r="H4977" i="1"/>
  <c r="H4971" i="1"/>
  <c r="H4965" i="1"/>
  <c r="H4959" i="1"/>
  <c r="H4953" i="1"/>
  <c r="H4947" i="1"/>
  <c r="H4941" i="1"/>
  <c r="H4935" i="1"/>
  <c r="H4929" i="1"/>
  <c r="H4923" i="1"/>
  <c r="H4917" i="1"/>
  <c r="H4911" i="1"/>
  <c r="H4905" i="1"/>
  <c r="H4899" i="1"/>
  <c r="H4893" i="1"/>
  <c r="H4887" i="1"/>
  <c r="H4881" i="1"/>
  <c r="H4875" i="1"/>
  <c r="H4869" i="1"/>
  <c r="H4863" i="1"/>
  <c r="H4857" i="1"/>
  <c r="H4851" i="1"/>
  <c r="H4845" i="1"/>
  <c r="H4839" i="1"/>
  <c r="H4833" i="1"/>
  <c r="H4827" i="1"/>
  <c r="H4821" i="1"/>
  <c r="H4815" i="1"/>
  <c r="H4809" i="1"/>
  <c r="H4803" i="1"/>
  <c r="H4797" i="1"/>
  <c r="H4791" i="1"/>
  <c r="H4785" i="1"/>
  <c r="H4779" i="1"/>
  <c r="H4773" i="1"/>
  <c r="H4767" i="1"/>
  <c r="H4761" i="1"/>
  <c r="H4755" i="1"/>
  <c r="H4749" i="1"/>
  <c r="H4743" i="1"/>
  <c r="H4737" i="1"/>
  <c r="H4731" i="1"/>
  <c r="H4725" i="1"/>
  <c r="H4719" i="1"/>
  <c r="H4713" i="1"/>
  <c r="H4707" i="1"/>
  <c r="H4701" i="1"/>
  <c r="H4695" i="1"/>
  <c r="H4689" i="1"/>
  <c r="H4683" i="1"/>
  <c r="H4677" i="1"/>
  <c r="H4671" i="1"/>
  <c r="H4665" i="1"/>
  <c r="H4659" i="1"/>
  <c r="H4653" i="1"/>
  <c r="H4647" i="1"/>
  <c r="H4641" i="1"/>
  <c r="H4635" i="1"/>
  <c r="H4629" i="1"/>
  <c r="H4623" i="1"/>
  <c r="H4617" i="1"/>
  <c r="H4611" i="1"/>
  <c r="H4605" i="1"/>
  <c r="H4599" i="1"/>
  <c r="H4593" i="1"/>
  <c r="H4587" i="1"/>
  <c r="H4581" i="1"/>
  <c r="H4575" i="1"/>
  <c r="H4569" i="1"/>
  <c r="H4563" i="1"/>
  <c r="H4557" i="1"/>
  <c r="H4551" i="1"/>
  <c r="H4545" i="1"/>
  <c r="H4539" i="1"/>
  <c r="H4533" i="1"/>
  <c r="H4527" i="1"/>
  <c r="H4521" i="1"/>
  <c r="H4515" i="1"/>
  <c r="H4509" i="1"/>
  <c r="H4492" i="1"/>
  <c r="H4486" i="1"/>
  <c r="H4480" i="1"/>
  <c r="H6469" i="1"/>
  <c r="H6412" i="1"/>
  <c r="H6340" i="1"/>
  <c r="H6080" i="1"/>
  <c r="H5965" i="1"/>
  <c r="H5929" i="1"/>
  <c r="H5900" i="1"/>
  <c r="H5870" i="1"/>
  <c r="H5843" i="1"/>
  <c r="H5816" i="1"/>
  <c r="H5789" i="1"/>
  <c r="H5740" i="1"/>
  <c r="H5718" i="1"/>
  <c r="H5704" i="1"/>
  <c r="H5690" i="1"/>
  <c r="H5650" i="1"/>
  <c r="H5594" i="1"/>
  <c r="H5583" i="1"/>
  <c r="H5572" i="1"/>
  <c r="H5561" i="1"/>
  <c r="H5499" i="1"/>
  <c r="H5411" i="1"/>
  <c r="H5382" i="1"/>
  <c r="H5375" i="1"/>
  <c r="H5346" i="1"/>
  <c r="H5339" i="1"/>
  <c r="H5310" i="1"/>
  <c r="H5303" i="1"/>
  <c r="H5274" i="1"/>
  <c r="H5267" i="1"/>
  <c r="H5238" i="1"/>
  <c r="H5231" i="1"/>
  <c r="H5202" i="1"/>
  <c r="H5195" i="1"/>
  <c r="H5175" i="1"/>
  <c r="H5162" i="1"/>
  <c r="H5156" i="1"/>
  <c r="H5150" i="1"/>
  <c r="H5144" i="1"/>
  <c r="H5138" i="1"/>
  <c r="H5132" i="1"/>
  <c r="H5126" i="1"/>
  <c r="H5120" i="1"/>
  <c r="H5114" i="1"/>
  <c r="H5108" i="1"/>
  <c r="H5102" i="1"/>
  <c r="H5096" i="1"/>
  <c r="H5090" i="1"/>
  <c r="H5084" i="1"/>
  <c r="H5078" i="1"/>
  <c r="H5072" i="1"/>
  <c r="H5066" i="1"/>
  <c r="H5060" i="1"/>
  <c r="H5054" i="1"/>
  <c r="H5048" i="1"/>
  <c r="H5042" i="1"/>
  <c r="H5036" i="1"/>
  <c r="H5030" i="1"/>
  <c r="H5024" i="1"/>
  <c r="H5018" i="1"/>
  <c r="H5012" i="1"/>
  <c r="H5006" i="1"/>
  <c r="H5000" i="1"/>
  <c r="H4994" i="1"/>
  <c r="H4988" i="1"/>
  <c r="H4982" i="1"/>
  <c r="H4976" i="1"/>
  <c r="H4970" i="1"/>
  <c r="H4964" i="1"/>
  <c r="H4958" i="1"/>
  <c r="H4952" i="1"/>
  <c r="H4946" i="1"/>
  <c r="H4940" i="1"/>
  <c r="H4934" i="1"/>
  <c r="H4928" i="1"/>
  <c r="H4922" i="1"/>
  <c r="H4916" i="1"/>
  <c r="H4910" i="1"/>
  <c r="H4904" i="1"/>
  <c r="H4898" i="1"/>
  <c r="H4892" i="1"/>
  <c r="H4886" i="1"/>
  <c r="H4880" i="1"/>
  <c r="H4874" i="1"/>
  <c r="H4868" i="1"/>
  <c r="H4862" i="1"/>
  <c r="H4856" i="1"/>
  <c r="H4850" i="1"/>
  <c r="H4844" i="1"/>
  <c r="H4838" i="1"/>
  <c r="H4832" i="1"/>
  <c r="H4826" i="1"/>
  <c r="H4820" i="1"/>
  <c r="H4814" i="1"/>
  <c r="H4808" i="1"/>
  <c r="H4802" i="1"/>
  <c r="H4796" i="1"/>
  <c r="H4790" i="1"/>
  <c r="H4784" i="1"/>
  <c r="H4778" i="1"/>
  <c r="H4772" i="1"/>
  <c r="H4766" i="1"/>
  <c r="H4760" i="1"/>
  <c r="H5451" i="1"/>
  <c r="H5361" i="1"/>
  <c r="H5324" i="1"/>
  <c r="H5295" i="1"/>
  <c r="H5181" i="1"/>
  <c r="H4497" i="1"/>
  <c r="H4465" i="1"/>
  <c r="H4447" i="1"/>
  <c r="H4429" i="1"/>
  <c r="H4411" i="1"/>
  <c r="H4393" i="1"/>
  <c r="H4375" i="1"/>
  <c r="H4357" i="1"/>
  <c r="H4339" i="1"/>
  <c r="H4321" i="1"/>
  <c r="H4303" i="1"/>
  <c r="H4285" i="1"/>
  <c r="H4267" i="1"/>
  <c r="H4249" i="1"/>
  <c r="H4231" i="1"/>
  <c r="H4213" i="1"/>
  <c r="H4195" i="1"/>
  <c r="H4177" i="1"/>
  <c r="H4161" i="1"/>
  <c r="H4145" i="1"/>
  <c r="H4117" i="1"/>
  <c r="H4102" i="1"/>
  <c r="H4089" i="1"/>
  <c r="H4073" i="1"/>
  <c r="H4045" i="1"/>
  <c r="H4030" i="1"/>
  <c r="H4017" i="1"/>
  <c r="H4001" i="1"/>
  <c r="H3973" i="1"/>
  <c r="H3958" i="1"/>
  <c r="H3945" i="1"/>
  <c r="H3929" i="1"/>
  <c r="H3901" i="1"/>
  <c r="H3886" i="1"/>
  <c r="H3873" i="1"/>
  <c r="H3791" i="1"/>
  <c r="H3781" i="1"/>
  <c r="H3771" i="1"/>
  <c r="H3760" i="1"/>
  <c r="H3713" i="1"/>
  <c r="H3671" i="1"/>
  <c r="H3658" i="1"/>
  <c r="H2830" i="1"/>
  <c r="H2824" i="1"/>
  <c r="H2818" i="1"/>
  <c r="H2812" i="1"/>
  <c r="H2806" i="1"/>
  <c r="H2800" i="1"/>
  <c r="H2794" i="1"/>
  <c r="H2788" i="1"/>
  <c r="H2782" i="1"/>
  <c r="H2776" i="1"/>
  <c r="H2770" i="1"/>
  <c r="H2764" i="1"/>
  <c r="H2758" i="1"/>
  <c r="H2752" i="1"/>
  <c r="H2746" i="1"/>
  <c r="H2740" i="1"/>
  <c r="H2734" i="1"/>
  <c r="H2728" i="1"/>
  <c r="H2722" i="1"/>
  <c r="H2716" i="1"/>
  <c r="H2710" i="1"/>
  <c r="H2704" i="1"/>
  <c r="H2698" i="1"/>
  <c r="H2692" i="1"/>
  <c r="H2686" i="1"/>
  <c r="H2680" i="1"/>
  <c r="H2674" i="1"/>
  <c r="H2668" i="1"/>
  <c r="H2662" i="1"/>
  <c r="H2656" i="1"/>
  <c r="H2650" i="1"/>
  <c r="H2644" i="1"/>
  <c r="H2638" i="1"/>
  <c r="H2632" i="1"/>
  <c r="H2626" i="1"/>
  <c r="H2620" i="1"/>
  <c r="H2614" i="1"/>
  <c r="H2608" i="1"/>
  <c r="H2602" i="1"/>
  <c r="H2596" i="1"/>
  <c r="H2590" i="1"/>
  <c r="H2584" i="1"/>
  <c r="H2578" i="1"/>
  <c r="H2572" i="1"/>
  <c r="H2566" i="1"/>
  <c r="H2560" i="1"/>
  <c r="H2554" i="1"/>
  <c r="H2548" i="1"/>
  <c r="H2542" i="1"/>
  <c r="H2536" i="1"/>
  <c r="H2530" i="1"/>
  <c r="H2524" i="1"/>
  <c r="H2518" i="1"/>
  <c r="H2512" i="1"/>
  <c r="H2506" i="1"/>
  <c r="H2500" i="1"/>
  <c r="H2494" i="1"/>
  <c r="H2488" i="1"/>
  <c r="H2482" i="1"/>
  <c r="H2476" i="1"/>
  <c r="H2470" i="1"/>
  <c r="H2464" i="1"/>
  <c r="H2458" i="1"/>
  <c r="H2452" i="1"/>
  <c r="H2446" i="1"/>
  <c r="H2440" i="1"/>
  <c r="H2434" i="1"/>
  <c r="H2428" i="1"/>
  <c r="H2422" i="1"/>
  <c r="H2416" i="1"/>
  <c r="H2410" i="1"/>
  <c r="H2404" i="1"/>
  <c r="H2398" i="1"/>
  <c r="H2392" i="1"/>
  <c r="H2386" i="1"/>
  <c r="H2380" i="1"/>
  <c r="H2374" i="1"/>
  <c r="H2368" i="1"/>
  <c r="H2362" i="1"/>
  <c r="H2356" i="1"/>
  <c r="H2350" i="1"/>
  <c r="H2344" i="1"/>
  <c r="H2338" i="1"/>
  <c r="H2332" i="1"/>
  <c r="H2326" i="1"/>
  <c r="H2320" i="1"/>
  <c r="H2314" i="1"/>
  <c r="H2308" i="1"/>
  <c r="H2302" i="1"/>
  <c r="H2296" i="1"/>
  <c r="H2290" i="1"/>
  <c r="H2284" i="1"/>
  <c r="H2278" i="1"/>
  <c r="H6755" i="1"/>
  <c r="H5838" i="1"/>
  <c r="H5703" i="1"/>
  <c r="H5450" i="1"/>
  <c r="H5403" i="1"/>
  <c r="H5360" i="1"/>
  <c r="H5264" i="1"/>
  <c r="H5235" i="1"/>
  <c r="H5179" i="1"/>
  <c r="H4748" i="1"/>
  <c r="H4730" i="1"/>
  <c r="H4712" i="1"/>
  <c r="H4694" i="1"/>
  <c r="H4676" i="1"/>
  <c r="H4658" i="1"/>
  <c r="H4640" i="1"/>
  <c r="H4622" i="1"/>
  <c r="H4604" i="1"/>
  <c r="H4586" i="1"/>
  <c r="H4568" i="1"/>
  <c r="H4550" i="1"/>
  <c r="H4532" i="1"/>
  <c r="H4514" i="1"/>
  <c r="H4479" i="1"/>
  <c r="H4462" i="1"/>
  <c r="H4444" i="1"/>
  <c r="H4426" i="1"/>
  <c r="H4408" i="1"/>
  <c r="H4390" i="1"/>
  <c r="H4372" i="1"/>
  <c r="H4354" i="1"/>
  <c r="H4336" i="1"/>
  <c r="H4318" i="1"/>
  <c r="H4300" i="1"/>
  <c r="H4282" i="1"/>
  <c r="H4264" i="1"/>
  <c r="H4246" i="1"/>
  <c r="H4228" i="1"/>
  <c r="H4210" i="1"/>
  <c r="H4192" i="1"/>
  <c r="H4174" i="1"/>
  <c r="H4159" i="1"/>
  <c r="H4144" i="1"/>
  <c r="H4131" i="1"/>
  <c r="H4115" i="1"/>
  <c r="H4087" i="1"/>
  <c r="H4072" i="1"/>
  <c r="H4059" i="1"/>
  <c r="H4043" i="1"/>
  <c r="H4015" i="1"/>
  <c r="H4000" i="1"/>
  <c r="H3987" i="1"/>
  <c r="H3971" i="1"/>
  <c r="H3943" i="1"/>
  <c r="H3928" i="1"/>
  <c r="H3915" i="1"/>
  <c r="H3899" i="1"/>
  <c r="H3871" i="1"/>
  <c r="H3859" i="1"/>
  <c r="H3847" i="1"/>
  <c r="H3835" i="1"/>
  <c r="H3823" i="1"/>
  <c r="H3811" i="1"/>
  <c r="H3801" i="1"/>
  <c r="H3790" i="1"/>
  <c r="H3749" i="1"/>
  <c r="H3739" i="1"/>
  <c r="H3729" i="1"/>
  <c r="H3712" i="1"/>
  <c r="H3705" i="1"/>
  <c r="H3698" i="1"/>
  <c r="H3691" i="1"/>
  <c r="H3677" i="1"/>
  <c r="H3664" i="1"/>
  <c r="H3651" i="1"/>
  <c r="H3645" i="1"/>
  <c r="H3639" i="1"/>
  <c r="H3633" i="1"/>
  <c r="H3627" i="1"/>
  <c r="H3621" i="1"/>
  <c r="H3615" i="1"/>
  <c r="H3609" i="1"/>
  <c r="H3603" i="1"/>
  <c r="H3597" i="1"/>
  <c r="H3591" i="1"/>
  <c r="H3585" i="1"/>
  <c r="H3579" i="1"/>
  <c r="H3573" i="1"/>
  <c r="H3567" i="1"/>
  <c r="H3561" i="1"/>
  <c r="H3555" i="1"/>
  <c r="H3549" i="1"/>
  <c r="H3543" i="1"/>
  <c r="H3537" i="1"/>
  <c r="H3531" i="1"/>
  <c r="H3525" i="1"/>
  <c r="H3519" i="1"/>
  <c r="H3513" i="1"/>
  <c r="H3507" i="1"/>
  <c r="H3501" i="1"/>
  <c r="H3495" i="1"/>
  <c r="H3489" i="1"/>
  <c r="H3483" i="1"/>
  <c r="H3477" i="1"/>
  <c r="H3471" i="1"/>
  <c r="H3465" i="1"/>
  <c r="H3459" i="1"/>
  <c r="H3453" i="1"/>
  <c r="H3447" i="1"/>
  <c r="H3441" i="1"/>
  <c r="H3435" i="1"/>
  <c r="H3429" i="1"/>
  <c r="H3423" i="1"/>
  <c r="H3417" i="1"/>
  <c r="H3411" i="1"/>
  <c r="H3405" i="1"/>
  <c r="H3399" i="1"/>
  <c r="H3393" i="1"/>
  <c r="H3387" i="1"/>
  <c r="H3381" i="1"/>
  <c r="H3375" i="1"/>
  <c r="H3369" i="1"/>
  <c r="H3363" i="1"/>
  <c r="H3357" i="1"/>
  <c r="H3351" i="1"/>
  <c r="H3345" i="1"/>
  <c r="H3339" i="1"/>
  <c r="H3333" i="1"/>
  <c r="H3327" i="1"/>
  <c r="H3321" i="1"/>
  <c r="H3315" i="1"/>
  <c r="H3309" i="1"/>
  <c r="H3303" i="1"/>
  <c r="H3297" i="1"/>
  <c r="H3291" i="1"/>
  <c r="H3285" i="1"/>
  <c r="H3279" i="1"/>
  <c r="H3273" i="1"/>
  <c r="H3267" i="1"/>
  <c r="H3261" i="1"/>
  <c r="H3255" i="1"/>
  <c r="H3249" i="1"/>
  <c r="H3243" i="1"/>
  <c r="H3237" i="1"/>
  <c r="H3231" i="1"/>
  <c r="H3225" i="1"/>
  <c r="H3219" i="1"/>
  <c r="H3213" i="1"/>
  <c r="H3207" i="1"/>
  <c r="H3201" i="1"/>
  <c r="H3195" i="1"/>
  <c r="H3189" i="1"/>
  <c r="H3183" i="1"/>
  <c r="H3177" i="1"/>
  <c r="H3171" i="1"/>
  <c r="H3165" i="1"/>
  <c r="H3159" i="1"/>
  <c r="H3153" i="1"/>
  <c r="H3147" i="1"/>
  <c r="H3141" i="1"/>
  <c r="H3135" i="1"/>
  <c r="H3129" i="1"/>
  <c r="H3123" i="1"/>
  <c r="H3117" i="1"/>
  <c r="H3111" i="1"/>
  <c r="H3105" i="1"/>
  <c r="H3099" i="1"/>
  <c r="H3093" i="1"/>
  <c r="H3087" i="1"/>
  <c r="H3081" i="1"/>
  <c r="H3075" i="1"/>
  <c r="H3069" i="1"/>
  <c r="H3063" i="1"/>
  <c r="H3057" i="1"/>
  <c r="H3051" i="1"/>
  <c r="H3045" i="1"/>
  <c r="H3039" i="1"/>
  <c r="H3033" i="1"/>
  <c r="H3027" i="1"/>
  <c r="H3021" i="1"/>
  <c r="H3015" i="1"/>
  <c r="H3009" i="1"/>
  <c r="H3003" i="1"/>
  <c r="H2997" i="1"/>
  <c r="H2991" i="1"/>
  <c r="H2985" i="1"/>
  <c r="H2979" i="1"/>
  <c r="H2973" i="1"/>
  <c r="H2967" i="1"/>
  <c r="H2961" i="1"/>
  <c r="H2955" i="1"/>
  <c r="H2949" i="1"/>
  <c r="H2943" i="1"/>
  <c r="H2937" i="1"/>
  <c r="H2931" i="1"/>
  <c r="H2925" i="1"/>
  <c r="H2919" i="1"/>
  <c r="H2913" i="1"/>
  <c r="H2907" i="1"/>
  <c r="H2901" i="1"/>
  <c r="H2895" i="1"/>
  <c r="H2889" i="1"/>
  <c r="H2883" i="1"/>
  <c r="H2877" i="1"/>
  <c r="H2871" i="1"/>
  <c r="H2865" i="1"/>
  <c r="H2859" i="1"/>
  <c r="H2853" i="1"/>
  <c r="H2847" i="1"/>
  <c r="H2841" i="1"/>
  <c r="H2835" i="1"/>
  <c r="H7561" i="1"/>
  <c r="H6416" i="1"/>
  <c r="H6198" i="1"/>
  <c r="H5971" i="1"/>
  <c r="H5562" i="1"/>
  <c r="H5397" i="1"/>
  <c r="H5354" i="1"/>
  <c r="H5318" i="1"/>
  <c r="H5289" i="1"/>
  <c r="H4496" i="1"/>
  <c r="H4157" i="1"/>
  <c r="H4129" i="1"/>
  <c r="H4114" i="1"/>
  <c r="H4101" i="1"/>
  <c r="H4085" i="1"/>
  <c r="H4057" i="1"/>
  <c r="H4042" i="1"/>
  <c r="H4029" i="1"/>
  <c r="H4013" i="1"/>
  <c r="H3985" i="1"/>
  <c r="H3970" i="1"/>
  <c r="H3957" i="1"/>
  <c r="H3941" i="1"/>
  <c r="H3913" i="1"/>
  <c r="H3898" i="1"/>
  <c r="H3885" i="1"/>
  <c r="H3869" i="1"/>
  <c r="H3857" i="1"/>
  <c r="H3845" i="1"/>
  <c r="H3833" i="1"/>
  <c r="H3821" i="1"/>
  <c r="H3779" i="1"/>
  <c r="H3769" i="1"/>
  <c r="H6399" i="1"/>
  <c r="H5812" i="1"/>
  <c r="H5688" i="1"/>
  <c r="H5560" i="1"/>
  <c r="H5396" i="1"/>
  <c r="H5288" i="1"/>
  <c r="H5259" i="1"/>
  <c r="H4461" i="1"/>
  <c r="H4443" i="1"/>
  <c r="H4425" i="1"/>
  <c r="H4407" i="1"/>
  <c r="H4389" i="1"/>
  <c r="H4371" i="1"/>
  <c r="H4353" i="1"/>
  <c r="H4335" i="1"/>
  <c r="H4317" i="1"/>
  <c r="H4299" i="1"/>
  <c r="H4281" i="1"/>
  <c r="H4263" i="1"/>
  <c r="H4245" i="1"/>
  <c r="H4227" i="1"/>
  <c r="H4209" i="1"/>
  <c r="H4191" i="1"/>
  <c r="H4173" i="1"/>
  <c r="H4156" i="1"/>
  <c r="H4143" i="1"/>
  <c r="H4127" i="1"/>
  <c r="H4099" i="1"/>
  <c r="H4084" i="1"/>
  <c r="H4071" i="1"/>
  <c r="H4055" i="1"/>
  <c r="H4027" i="1"/>
  <c r="H4012" i="1"/>
  <c r="H3999" i="1"/>
  <c r="H3983" i="1"/>
  <c r="H3955" i="1"/>
  <c r="H3940" i="1"/>
  <c r="H3927" i="1"/>
  <c r="H3911" i="1"/>
  <c r="H3883" i="1"/>
  <c r="H3868" i="1"/>
  <c r="H3856" i="1"/>
  <c r="H3844" i="1"/>
  <c r="H3832" i="1"/>
  <c r="H3820" i="1"/>
  <c r="H3809" i="1"/>
  <c r="H3799" i="1"/>
  <c r="H3789" i="1"/>
  <c r="H3778" i="1"/>
  <c r="H3737" i="1"/>
  <c r="H3727" i="1"/>
  <c r="H3718" i="1"/>
  <c r="H3711" i="1"/>
  <c r="H3704" i="1"/>
  <c r="H3697" i="1"/>
  <c r="H3676" i="1"/>
  <c r="H3663" i="1"/>
  <c r="H3650" i="1"/>
  <c r="H3644" i="1"/>
  <c r="H3638" i="1"/>
  <c r="H3632" i="1"/>
  <c r="H3626" i="1"/>
  <c r="H3620" i="1"/>
  <c r="H3614" i="1"/>
  <c r="H3608" i="1"/>
  <c r="H3602" i="1"/>
  <c r="H3596" i="1"/>
  <c r="H3590" i="1"/>
  <c r="H3584" i="1"/>
  <c r="H3578" i="1"/>
  <c r="H3572" i="1"/>
  <c r="H3566" i="1"/>
  <c r="H3560" i="1"/>
  <c r="H3554" i="1"/>
  <c r="H3548" i="1"/>
  <c r="H3542" i="1"/>
  <c r="H3536" i="1"/>
  <c r="H3530" i="1"/>
  <c r="H3524" i="1"/>
  <c r="H3518" i="1"/>
  <c r="H3512" i="1"/>
  <c r="H3506" i="1"/>
  <c r="H3500" i="1"/>
  <c r="H3494" i="1"/>
  <c r="H3488" i="1"/>
  <c r="H3482" i="1"/>
  <c r="H3476" i="1"/>
  <c r="H3470" i="1"/>
  <c r="H3464" i="1"/>
  <c r="H3458" i="1"/>
  <c r="H3452" i="1"/>
  <c r="H3446" i="1"/>
  <c r="H3440" i="1"/>
  <c r="H3434" i="1"/>
  <c r="H3428" i="1"/>
  <c r="H3422" i="1"/>
  <c r="H3416" i="1"/>
  <c r="H3410" i="1"/>
  <c r="H3404" i="1"/>
  <c r="H3398" i="1"/>
  <c r="H3392" i="1"/>
  <c r="H3386" i="1"/>
  <c r="H3380" i="1"/>
  <c r="H3374" i="1"/>
  <c r="H3368" i="1"/>
  <c r="H3362" i="1"/>
  <c r="H3356" i="1"/>
  <c r="H3350" i="1"/>
  <c r="H3344" i="1"/>
  <c r="H3338" i="1"/>
  <c r="H3332" i="1"/>
  <c r="H3326" i="1"/>
  <c r="H3320" i="1"/>
  <c r="H3314" i="1"/>
  <c r="H3308" i="1"/>
  <c r="H3302" i="1"/>
  <c r="H3296" i="1"/>
  <c r="H3290" i="1"/>
  <c r="H3284" i="1"/>
  <c r="H3278" i="1"/>
  <c r="H3272" i="1"/>
  <c r="H3266" i="1"/>
  <c r="H3260" i="1"/>
  <c r="H3254" i="1"/>
  <c r="H3248" i="1"/>
  <c r="H3242" i="1"/>
  <c r="H3236" i="1"/>
  <c r="H3230" i="1"/>
  <c r="H3224" i="1"/>
  <c r="H3218" i="1"/>
  <c r="H3212" i="1"/>
  <c r="H3206" i="1"/>
  <c r="H3200" i="1"/>
  <c r="H3194" i="1"/>
  <c r="H3188" i="1"/>
  <c r="H3182" i="1"/>
  <c r="H3176" i="1"/>
  <c r="H3170" i="1"/>
  <c r="H3164" i="1"/>
  <c r="H3158" i="1"/>
  <c r="H3152" i="1"/>
  <c r="H3146" i="1"/>
  <c r="H3140" i="1"/>
  <c r="H3134" i="1"/>
  <c r="H3128" i="1"/>
  <c r="H3122" i="1"/>
  <c r="H3116" i="1"/>
  <c r="H3110" i="1"/>
  <c r="H3104" i="1"/>
  <c r="H3098" i="1"/>
  <c r="H3092" i="1"/>
  <c r="H3086" i="1"/>
  <c r="H3080" i="1"/>
  <c r="H3074" i="1"/>
  <c r="H3068" i="1"/>
  <c r="H3062" i="1"/>
  <c r="H3056" i="1"/>
  <c r="H3050" i="1"/>
  <c r="H3044" i="1"/>
  <c r="H3038" i="1"/>
  <c r="H3032" i="1"/>
  <c r="H3026" i="1"/>
  <c r="H3020" i="1"/>
  <c r="H3014" i="1"/>
  <c r="H3008" i="1"/>
  <c r="H3002" i="1"/>
  <c r="H2996" i="1"/>
  <c r="H2990" i="1"/>
  <c r="H2984" i="1"/>
  <c r="H2978" i="1"/>
  <c r="H2972" i="1"/>
  <c r="H2966" i="1"/>
  <c r="H2960" i="1"/>
  <c r="H2954" i="1"/>
  <c r="H2948" i="1"/>
  <c r="H2942" i="1"/>
  <c r="H2936" i="1"/>
  <c r="H2930" i="1"/>
  <c r="H2924" i="1"/>
  <c r="H2918" i="1"/>
  <c r="H2912" i="1"/>
  <c r="H2906" i="1"/>
  <c r="H2900" i="1"/>
  <c r="H2894" i="1"/>
  <c r="H2888" i="1"/>
  <c r="H2882" i="1"/>
  <c r="H2876" i="1"/>
  <c r="H2870" i="1"/>
  <c r="H2864" i="1"/>
  <c r="H2858" i="1"/>
  <c r="H2852" i="1"/>
  <c r="H2846" i="1"/>
  <c r="H2840" i="1"/>
  <c r="H2834" i="1"/>
  <c r="H6344" i="1"/>
  <c r="H5935" i="1"/>
  <c r="H5676" i="1"/>
  <c r="H5606" i="1"/>
  <c r="H5435" i="1"/>
  <c r="H5390" i="1"/>
  <c r="H5228" i="1"/>
  <c r="H5199" i="1"/>
  <c r="H4459" i="1"/>
  <c r="H4441" i="1"/>
  <c r="H4423" i="1"/>
  <c r="H4405" i="1"/>
  <c r="H4387" i="1"/>
  <c r="H4369" i="1"/>
  <c r="H4351" i="1"/>
  <c r="H4333" i="1"/>
  <c r="H4315" i="1"/>
  <c r="H4297" i="1"/>
  <c r="H4279" i="1"/>
  <c r="H4261" i="1"/>
  <c r="H4243" i="1"/>
  <c r="H4225" i="1"/>
  <c r="H4207" i="1"/>
  <c r="H4189" i="1"/>
  <c r="H4171" i="1"/>
  <c r="H4141" i="1"/>
  <c r="H4126" i="1"/>
  <c r="H4113" i="1"/>
  <c r="H4097" i="1"/>
  <c r="H4069" i="1"/>
  <c r="H4054" i="1"/>
  <c r="H4041" i="1"/>
  <c r="H4025" i="1"/>
  <c r="H3997" i="1"/>
  <c r="H3982" i="1"/>
  <c r="H3969" i="1"/>
  <c r="H3953" i="1"/>
  <c r="H3925" i="1"/>
  <c r="H3910" i="1"/>
  <c r="H3897" i="1"/>
  <c r="H3881" i="1"/>
  <c r="H3808" i="1"/>
  <c r="H3767" i="1"/>
  <c r="H3757" i="1"/>
  <c r="H3747" i="1"/>
  <c r="H3736" i="1"/>
  <c r="H3689" i="1"/>
  <c r="H3682" i="1"/>
  <c r="H3669" i="1"/>
  <c r="H3656" i="1"/>
  <c r="H5784" i="1"/>
  <c r="H5604" i="1"/>
  <c r="H5282" i="1"/>
  <c r="H5253" i="1"/>
  <c r="H5169" i="1"/>
  <c r="H4742" i="1"/>
  <c r="H4724" i="1"/>
  <c r="H4706" i="1"/>
  <c r="H4688" i="1"/>
  <c r="H4670" i="1"/>
  <c r="H4652" i="1"/>
  <c r="H4634" i="1"/>
  <c r="H4616" i="1"/>
  <c r="H4598" i="1"/>
  <c r="H4580" i="1"/>
  <c r="H4562" i="1"/>
  <c r="H4544" i="1"/>
  <c r="H4526" i="1"/>
  <c r="H4508" i="1"/>
  <c r="H4491" i="1"/>
  <c r="H4474" i="1"/>
  <c r="H4456" i="1"/>
  <c r="H4438" i="1"/>
  <c r="H4420" i="1"/>
  <c r="H4402" i="1"/>
  <c r="H4384" i="1"/>
  <c r="H4366" i="1"/>
  <c r="H4348" i="1"/>
  <c r="H4330" i="1"/>
  <c r="H4312" i="1"/>
  <c r="H4294" i="1"/>
  <c r="H4276" i="1"/>
  <c r="H4258" i="1"/>
  <c r="H4240" i="1"/>
  <c r="H4222" i="1"/>
  <c r="H4204" i="1"/>
  <c r="H4186" i="1"/>
  <c r="H4168" i="1"/>
  <c r="H4155" i="1"/>
  <c r="H4139" i="1"/>
  <c r="H4111" i="1"/>
  <c r="H4096" i="1"/>
  <c r="H4083" i="1"/>
  <c r="H4067" i="1"/>
  <c r="H4039" i="1"/>
  <c r="H4024" i="1"/>
  <c r="H4011" i="1"/>
  <c r="H3995" i="1"/>
  <c r="H3967" i="1"/>
  <c r="H3952" i="1"/>
  <c r="H3939" i="1"/>
  <c r="H3923" i="1"/>
  <c r="H3895" i="1"/>
  <c r="H3880" i="1"/>
  <c r="H3867" i="1"/>
  <c r="H3855" i="1"/>
  <c r="H3843" i="1"/>
  <c r="H3831" i="1"/>
  <c r="H3819" i="1"/>
  <c r="H3797" i="1"/>
  <c r="H3787" i="1"/>
  <c r="H3777" i="1"/>
  <c r="H3766" i="1"/>
  <c r="H3725" i="1"/>
  <c r="H3717" i="1"/>
  <c r="H3710" i="1"/>
  <c r="H3703" i="1"/>
  <c r="H3688" i="1"/>
  <c r="H3675" i="1"/>
  <c r="H3662" i="1"/>
  <c r="H3649" i="1"/>
  <c r="H3643" i="1"/>
  <c r="H3637" i="1"/>
  <c r="H3631" i="1"/>
  <c r="H3625" i="1"/>
  <c r="H3619" i="1"/>
  <c r="H3613" i="1"/>
  <c r="H3607" i="1"/>
  <c r="H3601" i="1"/>
  <c r="H3595" i="1"/>
  <c r="H3589" i="1"/>
  <c r="H3583" i="1"/>
  <c r="H3577" i="1"/>
  <c r="H3571" i="1"/>
  <c r="H3565" i="1"/>
  <c r="H3559" i="1"/>
  <c r="H3553" i="1"/>
  <c r="H3547" i="1"/>
  <c r="H3541" i="1"/>
  <c r="H3535" i="1"/>
  <c r="H3529" i="1"/>
  <c r="H3523" i="1"/>
  <c r="H3517" i="1"/>
  <c r="H3511" i="1"/>
  <c r="H3505" i="1"/>
  <c r="H3499" i="1"/>
  <c r="H3493" i="1"/>
  <c r="H3487" i="1"/>
  <c r="H3481" i="1"/>
  <c r="H3475" i="1"/>
  <c r="H3469" i="1"/>
  <c r="H3463" i="1"/>
  <c r="H3457" i="1"/>
  <c r="H3451" i="1"/>
  <c r="H3445" i="1"/>
  <c r="H3439" i="1"/>
  <c r="H3433" i="1"/>
  <c r="H3427" i="1"/>
  <c r="H3421" i="1"/>
  <c r="H3415" i="1"/>
  <c r="H3409" i="1"/>
  <c r="H3403" i="1"/>
  <c r="H3397" i="1"/>
  <c r="H3391" i="1"/>
  <c r="H3385" i="1"/>
  <c r="H3379" i="1"/>
  <c r="H3373" i="1"/>
  <c r="H3367" i="1"/>
  <c r="H3361" i="1"/>
  <c r="H3355" i="1"/>
  <c r="H3349" i="1"/>
  <c r="H3343" i="1"/>
  <c r="H3337" i="1"/>
  <c r="H3331" i="1"/>
  <c r="H3325" i="1"/>
  <c r="H3319" i="1"/>
  <c r="H3313" i="1"/>
  <c r="H3307" i="1"/>
  <c r="H3301" i="1"/>
  <c r="H3295" i="1"/>
  <c r="H3289" i="1"/>
  <c r="H3283" i="1"/>
  <c r="H3277" i="1"/>
  <c r="H3271" i="1"/>
  <c r="H3265" i="1"/>
  <c r="H3259" i="1"/>
  <c r="H3253" i="1"/>
  <c r="H3247" i="1"/>
  <c r="H3241" i="1"/>
  <c r="H3235" i="1"/>
  <c r="H3229" i="1"/>
  <c r="H3223" i="1"/>
  <c r="H3217" i="1"/>
  <c r="H3211" i="1"/>
  <c r="H3205" i="1"/>
  <c r="H3199" i="1"/>
  <c r="H3193" i="1"/>
  <c r="H3187" i="1"/>
  <c r="H3181" i="1"/>
  <c r="H3175" i="1"/>
  <c r="H3169" i="1"/>
  <c r="H3163" i="1"/>
  <c r="H3157" i="1"/>
  <c r="H3151" i="1"/>
  <c r="H3145" i="1"/>
  <c r="H3139" i="1"/>
  <c r="H3133" i="1"/>
  <c r="H3127" i="1"/>
  <c r="H3121" i="1"/>
  <c r="H3115" i="1"/>
  <c r="H3109" i="1"/>
  <c r="H3103" i="1"/>
  <c r="H3097" i="1"/>
  <c r="H3091" i="1"/>
  <c r="H3085" i="1"/>
  <c r="H3079" i="1"/>
  <c r="H3073" i="1"/>
  <c r="H3067" i="1"/>
  <c r="H3061" i="1"/>
  <c r="H3055" i="1"/>
  <c r="H7080" i="1"/>
  <c r="H5663" i="1"/>
  <c r="H5595" i="1"/>
  <c r="H5541" i="1"/>
  <c r="H5427" i="1"/>
  <c r="H5252" i="1"/>
  <c r="H5223" i="1"/>
  <c r="H5168" i="1"/>
  <c r="H6068" i="1"/>
  <c r="H5901" i="1"/>
  <c r="H5426" i="1"/>
  <c r="H5307" i="1"/>
  <c r="H5192" i="1"/>
  <c r="H5166" i="1"/>
  <c r="H4473" i="1"/>
  <c r="H4455" i="1"/>
  <c r="H4437" i="1"/>
  <c r="H4419" i="1"/>
  <c r="H4401" i="1"/>
  <c r="H4383" i="1"/>
  <c r="H4365" i="1"/>
  <c r="H4347" i="1"/>
  <c r="H4329" i="1"/>
  <c r="H4311" i="1"/>
  <c r="H4293" i="1"/>
  <c r="H4275" i="1"/>
  <c r="H4257" i="1"/>
  <c r="H4239" i="1"/>
  <c r="H4221" i="1"/>
  <c r="H4203" i="1"/>
  <c r="H4185" i="1"/>
  <c r="H4167" i="1"/>
  <c r="H4151" i="1"/>
  <c r="H4123" i="1"/>
  <c r="H4108" i="1"/>
  <c r="H4095" i="1"/>
  <c r="H4079" i="1"/>
  <c r="H4051" i="1"/>
  <c r="H4036" i="1"/>
  <c r="H4023" i="1"/>
  <c r="H4007" i="1"/>
  <c r="H3979" i="1"/>
  <c r="H3964" i="1"/>
  <c r="H3951" i="1"/>
  <c r="H3935" i="1"/>
  <c r="H3907" i="1"/>
  <c r="H3892" i="1"/>
  <c r="H3879" i="1"/>
  <c r="H3865" i="1"/>
  <c r="H3853" i="1"/>
  <c r="H3841" i="1"/>
  <c r="H3829" i="1"/>
  <c r="H3817" i="1"/>
  <c r="H3785" i="1"/>
  <c r="H3775" i="1"/>
  <c r="H3765" i="1"/>
  <c r="H3754" i="1"/>
  <c r="H3716" i="1"/>
  <c r="H3709" i="1"/>
  <c r="H3694" i="1"/>
  <c r="H3687" i="1"/>
  <c r="H3674" i="1"/>
  <c r="H3661" i="1"/>
  <c r="H3648" i="1"/>
  <c r="H3642" i="1"/>
  <c r="H3636" i="1"/>
  <c r="H3630" i="1"/>
  <c r="H3624" i="1"/>
  <c r="H3618" i="1"/>
  <c r="H3612" i="1"/>
  <c r="H3606" i="1"/>
  <c r="H3600" i="1"/>
  <c r="H3594" i="1"/>
  <c r="H3588" i="1"/>
  <c r="H3582" i="1"/>
  <c r="H3576" i="1"/>
  <c r="H3570" i="1"/>
  <c r="H3564" i="1"/>
  <c r="H3558" i="1"/>
  <c r="H3552" i="1"/>
  <c r="H3546" i="1"/>
  <c r="H3540" i="1"/>
  <c r="H3534" i="1"/>
  <c r="H3528" i="1"/>
  <c r="H3522" i="1"/>
  <c r="H3516" i="1"/>
  <c r="H3510" i="1"/>
  <c r="H3504" i="1"/>
  <c r="H3498" i="1"/>
  <c r="H3492" i="1"/>
  <c r="H3486" i="1"/>
  <c r="H3480" i="1"/>
  <c r="H3474" i="1"/>
  <c r="H3468" i="1"/>
  <c r="H3462" i="1"/>
  <c r="H3456" i="1"/>
  <c r="H3450" i="1"/>
  <c r="H3444" i="1"/>
  <c r="H3438" i="1"/>
  <c r="H3432" i="1"/>
  <c r="H3426" i="1"/>
  <c r="H3420" i="1"/>
  <c r="H3414" i="1"/>
  <c r="H3408" i="1"/>
  <c r="H3402" i="1"/>
  <c r="H3396" i="1"/>
  <c r="H3390" i="1"/>
  <c r="H3384" i="1"/>
  <c r="H3378" i="1"/>
  <c r="H3372" i="1"/>
  <c r="H3366" i="1"/>
  <c r="H3360" i="1"/>
  <c r="H3354" i="1"/>
  <c r="H3348" i="1"/>
  <c r="H3342" i="1"/>
  <c r="H3336" i="1"/>
  <c r="H3330" i="1"/>
  <c r="H3324" i="1"/>
  <c r="H3318" i="1"/>
  <c r="H3312" i="1"/>
  <c r="H3306" i="1"/>
  <c r="H3300" i="1"/>
  <c r="H3294" i="1"/>
  <c r="H3288" i="1"/>
  <c r="H3282" i="1"/>
  <c r="H3276" i="1"/>
  <c r="H3270" i="1"/>
  <c r="H3264" i="1"/>
  <c r="H3258" i="1"/>
  <c r="H3252" i="1"/>
  <c r="H3246" i="1"/>
  <c r="H3240" i="1"/>
  <c r="H3234" i="1"/>
  <c r="H3228" i="1"/>
  <c r="H3222" i="1"/>
  <c r="H3216" i="1"/>
  <c r="H3210" i="1"/>
  <c r="H3204" i="1"/>
  <c r="H3198" i="1"/>
  <c r="H3192" i="1"/>
  <c r="H3186" i="1"/>
  <c r="H3180" i="1"/>
  <c r="H3174" i="1"/>
  <c r="H3168" i="1"/>
  <c r="H3162" i="1"/>
  <c r="H3156" i="1"/>
  <c r="H3150" i="1"/>
  <c r="H3144" i="1"/>
  <c r="H3138" i="1"/>
  <c r="H3132" i="1"/>
  <c r="H3126" i="1"/>
  <c r="H3120" i="1"/>
  <c r="H3114" i="1"/>
  <c r="H3108" i="1"/>
  <c r="H3102" i="1"/>
  <c r="H3096" i="1"/>
  <c r="H3090" i="1"/>
  <c r="H3084" i="1"/>
  <c r="H3078" i="1"/>
  <c r="H3072" i="1"/>
  <c r="H3066" i="1"/>
  <c r="H3060" i="1"/>
  <c r="H3054" i="1"/>
  <c r="H3048" i="1"/>
  <c r="H3042" i="1"/>
  <c r="H3036" i="1"/>
  <c r="H3030" i="1"/>
  <c r="H3024" i="1"/>
  <c r="H3018" i="1"/>
  <c r="H3012" i="1"/>
  <c r="H3006" i="1"/>
  <c r="H3000" i="1"/>
  <c r="H2994" i="1"/>
  <c r="H2988" i="1"/>
  <c r="H2982" i="1"/>
  <c r="H2976" i="1"/>
  <c r="H2970" i="1"/>
  <c r="H2964" i="1"/>
  <c r="H2958" i="1"/>
  <c r="H2952" i="1"/>
  <c r="H2946" i="1"/>
  <c r="H2940" i="1"/>
  <c r="H2934" i="1"/>
  <c r="H2928" i="1"/>
  <c r="H2922" i="1"/>
  <c r="H2916" i="1"/>
  <c r="H2910" i="1"/>
  <c r="H2904" i="1"/>
  <c r="H2898" i="1"/>
  <c r="H2892" i="1"/>
  <c r="H2886" i="1"/>
  <c r="H2880" i="1"/>
  <c r="H2874" i="1"/>
  <c r="H2868" i="1"/>
  <c r="H2862" i="1"/>
  <c r="H2856" i="1"/>
  <c r="H2850" i="1"/>
  <c r="H2844" i="1"/>
  <c r="H2838" i="1"/>
  <c r="H6554" i="1"/>
  <c r="H6034" i="1"/>
  <c r="H5894" i="1"/>
  <c r="H5584" i="1"/>
  <c r="H5469" i="1"/>
  <c r="H5246" i="1"/>
  <c r="H5217" i="1"/>
  <c r="H5189" i="1"/>
  <c r="H4503" i="1"/>
  <c r="H4471" i="1"/>
  <c r="H4453" i="1"/>
  <c r="H4435" i="1"/>
  <c r="H4417" i="1"/>
  <c r="H4399" i="1"/>
  <c r="H4381" i="1"/>
  <c r="H4363" i="1"/>
  <c r="H4345" i="1"/>
  <c r="H4327" i="1"/>
  <c r="H4309" i="1"/>
  <c r="H4291" i="1"/>
  <c r="H4273" i="1"/>
  <c r="H4255" i="1"/>
  <c r="H4237" i="1"/>
  <c r="H4219" i="1"/>
  <c r="H4201" i="1"/>
  <c r="H4183" i="1"/>
  <c r="H4165" i="1"/>
  <c r="H4150" i="1"/>
  <c r="H4137" i="1"/>
  <c r="H4121" i="1"/>
  <c r="H4093" i="1"/>
  <c r="H4078" i="1"/>
  <c r="H4065" i="1"/>
  <c r="H4049" i="1"/>
  <c r="H4021" i="1"/>
  <c r="H4006" i="1"/>
  <c r="H3993" i="1"/>
  <c r="H3977" i="1"/>
  <c r="H3949" i="1"/>
  <c r="H3934" i="1"/>
  <c r="H3921" i="1"/>
  <c r="H3905" i="1"/>
  <c r="H3877" i="1"/>
  <c r="H3863" i="1"/>
  <c r="H3851" i="1"/>
  <c r="H3839" i="1"/>
  <c r="H3827" i="1"/>
  <c r="H3815" i="1"/>
  <c r="H3805" i="1"/>
  <c r="H3795" i="1"/>
  <c r="H3784" i="1"/>
  <c r="H3743" i="1"/>
  <c r="H3733" i="1"/>
  <c r="H3723" i="1"/>
  <c r="H3701" i="1"/>
  <c r="H3680" i="1"/>
  <c r="H3667" i="1"/>
  <c r="H2832" i="1"/>
  <c r="H2826" i="1"/>
  <c r="H2820" i="1"/>
  <c r="H2814" i="1"/>
  <c r="H2808" i="1"/>
  <c r="H2802" i="1"/>
  <c r="H2796" i="1"/>
  <c r="H2790" i="1"/>
  <c r="H2784" i="1"/>
  <c r="H2778" i="1"/>
  <c r="H2772" i="1"/>
  <c r="H2766" i="1"/>
  <c r="H2760" i="1"/>
  <c r="H2754" i="1"/>
  <c r="H2748" i="1"/>
  <c r="H2742" i="1"/>
  <c r="H2736" i="1"/>
  <c r="H2730" i="1"/>
  <c r="H2724" i="1"/>
  <c r="H2718" i="1"/>
  <c r="H2712" i="1"/>
  <c r="H2706" i="1"/>
  <c r="H2700" i="1"/>
  <c r="H2694" i="1"/>
  <c r="H2688" i="1"/>
  <c r="H2682" i="1"/>
  <c r="H2676" i="1"/>
  <c r="H2670" i="1"/>
  <c r="H2664" i="1"/>
  <c r="H2658" i="1"/>
  <c r="H2652" i="1"/>
  <c r="H2646" i="1"/>
  <c r="H2640" i="1"/>
  <c r="H2634" i="1"/>
  <c r="H2628" i="1"/>
  <c r="H2622" i="1"/>
  <c r="H2616" i="1"/>
  <c r="H2610" i="1"/>
  <c r="H2604" i="1"/>
  <c r="H2598" i="1"/>
  <c r="H2592" i="1"/>
  <c r="H2586" i="1"/>
  <c r="H2580" i="1"/>
  <c r="H2574" i="1"/>
  <c r="H2568" i="1"/>
  <c r="H2562" i="1"/>
  <c r="H2556" i="1"/>
  <c r="H2550" i="1"/>
  <c r="H2544" i="1"/>
  <c r="H2538" i="1"/>
  <c r="H2532" i="1"/>
  <c r="H2526" i="1"/>
  <c r="H2520" i="1"/>
  <c r="H2514" i="1"/>
  <c r="H2508" i="1"/>
  <c r="H2502" i="1"/>
  <c r="H2496" i="1"/>
  <c r="H2490" i="1"/>
  <c r="H2484" i="1"/>
  <c r="H2478" i="1"/>
  <c r="H2472" i="1"/>
  <c r="H2466" i="1"/>
  <c r="H2460" i="1"/>
  <c r="H2454" i="1"/>
  <c r="H2448" i="1"/>
  <c r="H2442" i="1"/>
  <c r="H2436" i="1"/>
  <c r="H2430" i="1"/>
  <c r="H2424" i="1"/>
  <c r="H2418" i="1"/>
  <c r="H2412" i="1"/>
  <c r="H2406" i="1"/>
  <c r="H2400" i="1"/>
  <c r="H2394" i="1"/>
  <c r="H2388" i="1"/>
  <c r="H2382" i="1"/>
  <c r="H2376" i="1"/>
  <c r="H2370" i="1"/>
  <c r="H2364" i="1"/>
  <c r="H2358" i="1"/>
  <c r="H2352" i="1"/>
  <c r="H2346" i="1"/>
  <c r="H2340" i="1"/>
  <c r="H2334" i="1"/>
  <c r="H2328" i="1"/>
  <c r="H6030" i="1"/>
  <c r="H5736" i="1"/>
  <c r="H5582" i="1"/>
  <c r="H5529" i="1"/>
  <c r="H5331" i="1"/>
  <c r="H5216" i="1"/>
  <c r="H4754" i="1"/>
  <c r="H4736" i="1"/>
  <c r="H4718" i="1"/>
  <c r="H4700" i="1"/>
  <c r="H4682" i="1"/>
  <c r="H4664" i="1"/>
  <c r="H4646" i="1"/>
  <c r="H4628" i="1"/>
  <c r="H4610" i="1"/>
  <c r="H4592" i="1"/>
  <c r="H4574" i="1"/>
  <c r="H4556" i="1"/>
  <c r="H4538" i="1"/>
  <c r="H4520" i="1"/>
  <c r="H4485" i="1"/>
  <c r="H4468" i="1"/>
  <c r="H4450" i="1"/>
  <c r="H4432" i="1"/>
  <c r="H4414" i="1"/>
  <c r="H4396" i="1"/>
  <c r="H4378" i="1"/>
  <c r="H4360" i="1"/>
  <c r="H4342" i="1"/>
  <c r="H4324" i="1"/>
  <c r="H4306" i="1"/>
  <c r="H4288" i="1"/>
  <c r="H4270" i="1"/>
  <c r="H4252" i="1"/>
  <c r="H4234" i="1"/>
  <c r="H4216" i="1"/>
  <c r="H4198" i="1"/>
  <c r="H4180" i="1"/>
  <c r="H4163" i="1"/>
  <c r="H4135" i="1"/>
  <c r="H4120" i="1"/>
  <c r="H4107" i="1"/>
  <c r="H4091" i="1"/>
  <c r="H4063" i="1"/>
  <c r="H4048" i="1"/>
  <c r="H4035" i="1"/>
  <c r="H4019" i="1"/>
  <c r="H3991" i="1"/>
  <c r="H3976" i="1"/>
  <c r="H3963" i="1"/>
  <c r="H3947" i="1"/>
  <c r="H3919" i="1"/>
  <c r="H3904" i="1"/>
  <c r="H3891" i="1"/>
  <c r="H3875" i="1"/>
  <c r="H3862" i="1"/>
  <c r="H3850" i="1"/>
  <c r="H3838" i="1"/>
  <c r="H3826" i="1"/>
  <c r="H3814" i="1"/>
  <c r="H3773" i="1"/>
  <c r="H3763" i="1"/>
  <c r="H3753" i="1"/>
  <c r="H3742" i="1"/>
  <c r="H3715" i="1"/>
  <c r="H3700" i="1"/>
  <c r="H3693" i="1"/>
  <c r="H3686" i="1"/>
  <c r="H3673" i="1"/>
  <c r="H3653" i="1"/>
  <c r="H3647" i="1"/>
  <c r="H3641" i="1"/>
  <c r="H3635" i="1"/>
  <c r="H3629" i="1"/>
  <c r="H3623" i="1"/>
  <c r="H3617" i="1"/>
  <c r="H3611" i="1"/>
  <c r="H3605" i="1"/>
  <c r="H3599" i="1"/>
  <c r="H3593" i="1"/>
  <c r="H3587" i="1"/>
  <c r="H3581" i="1"/>
  <c r="H3575" i="1"/>
  <c r="H3569" i="1"/>
  <c r="H3563" i="1"/>
  <c r="H3557" i="1"/>
  <c r="H3551" i="1"/>
  <c r="H3545" i="1"/>
  <c r="H3539" i="1"/>
  <c r="H3533" i="1"/>
  <c r="H3527" i="1"/>
  <c r="H3521" i="1"/>
  <c r="H3515" i="1"/>
  <c r="H3509" i="1"/>
  <c r="H3503" i="1"/>
  <c r="H3497" i="1"/>
  <c r="H3491" i="1"/>
  <c r="H3485" i="1"/>
  <c r="H3479" i="1"/>
  <c r="H3473" i="1"/>
  <c r="H3467" i="1"/>
  <c r="H3461" i="1"/>
  <c r="H3455" i="1"/>
  <c r="H3449" i="1"/>
  <c r="H3443" i="1"/>
  <c r="H3437" i="1"/>
  <c r="H3431" i="1"/>
  <c r="H3425" i="1"/>
  <c r="H3419" i="1"/>
  <c r="H3413" i="1"/>
  <c r="H3407" i="1"/>
  <c r="H3401" i="1"/>
  <c r="H3395" i="1"/>
  <c r="H3389" i="1"/>
  <c r="H3383" i="1"/>
  <c r="H3377" i="1"/>
  <c r="H3371" i="1"/>
  <c r="H3365" i="1"/>
  <c r="H3359" i="1"/>
  <c r="H5994" i="1"/>
  <c r="H5300" i="1"/>
  <c r="H4138" i="1"/>
  <c r="H4081" i="1"/>
  <c r="H3965" i="1"/>
  <c r="H3909" i="1"/>
  <c r="H3807" i="1"/>
  <c r="H3735" i="1"/>
  <c r="H3668" i="1"/>
  <c r="H3346" i="1"/>
  <c r="H3287" i="1"/>
  <c r="H3274" i="1"/>
  <c r="H3215" i="1"/>
  <c r="H3202" i="1"/>
  <c r="H3143" i="1"/>
  <c r="H3130" i="1"/>
  <c r="H3071" i="1"/>
  <c r="H3058" i="1"/>
  <c r="H2908" i="1"/>
  <c r="H2897" i="1"/>
  <c r="H2887" i="1"/>
  <c r="H2836" i="1"/>
  <c r="H2307" i="1"/>
  <c r="H2272" i="1"/>
  <c r="H2266" i="1"/>
  <c r="H2260" i="1"/>
  <c r="H2254" i="1"/>
  <c r="H2248" i="1"/>
  <c r="H2242" i="1"/>
  <c r="H2236" i="1"/>
  <c r="H2230" i="1"/>
  <c r="H2224" i="1"/>
  <c r="H2218" i="1"/>
  <c r="H2212" i="1"/>
  <c r="H2206" i="1"/>
  <c r="H2200" i="1"/>
  <c r="H2194" i="1"/>
  <c r="H2188" i="1"/>
  <c r="H2182" i="1"/>
  <c r="H2176" i="1"/>
  <c r="H2170" i="1"/>
  <c r="H2164" i="1"/>
  <c r="H2158" i="1"/>
  <c r="H2152" i="1"/>
  <c r="H2146" i="1"/>
  <c r="H2140" i="1"/>
  <c r="H2134" i="1"/>
  <c r="H2128" i="1"/>
  <c r="H2122" i="1"/>
  <c r="H2116" i="1"/>
  <c r="H2110" i="1"/>
  <c r="H2104" i="1"/>
  <c r="H2098" i="1"/>
  <c r="H2092" i="1"/>
  <c r="H2086" i="1"/>
  <c r="H2080" i="1"/>
  <c r="H2074" i="1"/>
  <c r="H2068" i="1"/>
  <c r="H2062" i="1"/>
  <c r="H2056" i="1"/>
  <c r="H2050" i="1"/>
  <c r="H2044" i="1"/>
  <c r="H2038" i="1"/>
  <c r="H2032" i="1"/>
  <c r="H2026" i="1"/>
  <c r="H2020" i="1"/>
  <c r="H2014" i="1"/>
  <c r="H2008" i="1"/>
  <c r="H2002" i="1"/>
  <c r="H1996" i="1"/>
  <c r="H1990" i="1"/>
  <c r="H5271" i="1"/>
  <c r="H4413" i="1"/>
  <c r="H4341" i="1"/>
  <c r="H4269" i="1"/>
  <c r="H4197" i="1"/>
  <c r="H4132" i="1"/>
  <c r="H4075" i="1"/>
  <c r="H3959" i="1"/>
  <c r="H3903" i="1"/>
  <c r="H3849" i="1"/>
  <c r="H3802" i="1"/>
  <c r="H3761" i="1"/>
  <c r="H3730" i="1"/>
  <c r="H3706" i="1"/>
  <c r="H3685" i="1"/>
  <c r="H3665" i="1"/>
  <c r="H3646" i="1"/>
  <c r="H3628" i="1"/>
  <c r="H3610" i="1"/>
  <c r="H3592" i="1"/>
  <c r="H3574" i="1"/>
  <c r="H3556" i="1"/>
  <c r="H3538" i="1"/>
  <c r="H3520" i="1"/>
  <c r="H3502" i="1"/>
  <c r="H3484" i="1"/>
  <c r="H3466" i="1"/>
  <c r="H3448" i="1"/>
  <c r="H3430" i="1"/>
  <c r="H3412" i="1"/>
  <c r="H3394" i="1"/>
  <c r="H3376" i="1"/>
  <c r="H3358" i="1"/>
  <c r="H3299" i="1"/>
  <c r="H3286" i="1"/>
  <c r="H3227" i="1"/>
  <c r="H3214" i="1"/>
  <c r="H3155" i="1"/>
  <c r="H3142" i="1"/>
  <c r="H3083" i="1"/>
  <c r="H3070" i="1"/>
  <c r="H2947" i="1"/>
  <c r="H2896" i="1"/>
  <c r="H2885" i="1"/>
  <c r="H2875" i="1"/>
  <c r="H2805" i="1"/>
  <c r="H2787" i="1"/>
  <c r="H2769" i="1"/>
  <c r="H2751" i="1"/>
  <c r="H2733" i="1"/>
  <c r="H2715" i="1"/>
  <c r="H2697" i="1"/>
  <c r="H2679" i="1"/>
  <c r="H2661" i="1"/>
  <c r="H2643" i="1"/>
  <c r="H2625" i="1"/>
  <c r="H2607" i="1"/>
  <c r="H2589" i="1"/>
  <c r="H2571" i="1"/>
  <c r="H2553" i="1"/>
  <c r="H2535" i="1"/>
  <c r="H2517" i="1"/>
  <c r="H2499" i="1"/>
  <c r="H2481" i="1"/>
  <c r="H2463" i="1"/>
  <c r="H2445" i="1"/>
  <c r="H2427" i="1"/>
  <c r="H2409" i="1"/>
  <c r="H2391" i="1"/>
  <c r="H2373" i="1"/>
  <c r="H2355" i="1"/>
  <c r="H2337" i="1"/>
  <c r="H2313" i="1"/>
  <c r="H2277" i="1"/>
  <c r="H2271" i="1"/>
  <c r="H2265" i="1"/>
  <c r="H2259" i="1"/>
  <c r="H2253" i="1"/>
  <c r="H2247" i="1"/>
  <c r="H2241" i="1"/>
  <c r="H2235" i="1"/>
  <c r="H2229" i="1"/>
  <c r="H2223" i="1"/>
  <c r="H2217" i="1"/>
  <c r="H2211" i="1"/>
  <c r="H2205" i="1"/>
  <c r="H2199" i="1"/>
  <c r="H2193" i="1"/>
  <c r="H2187" i="1"/>
  <c r="H2181" i="1"/>
  <c r="H2175" i="1"/>
  <c r="H2169" i="1"/>
  <c r="H2163" i="1"/>
  <c r="H2157" i="1"/>
  <c r="H2151" i="1"/>
  <c r="H2145" i="1"/>
  <c r="H2139" i="1"/>
  <c r="H2133" i="1"/>
  <c r="H2127" i="1"/>
  <c r="H2121" i="1"/>
  <c r="H2115" i="1"/>
  <c r="H2109" i="1"/>
  <c r="H2103" i="1"/>
  <c r="H2097" i="1"/>
  <c r="H2091" i="1"/>
  <c r="H2085" i="1"/>
  <c r="H2079" i="1"/>
  <c r="H2073" i="1"/>
  <c r="H2067" i="1"/>
  <c r="H2061" i="1"/>
  <c r="H2055" i="1"/>
  <c r="H2049" i="1"/>
  <c r="H2043" i="1"/>
  <c r="H2037" i="1"/>
  <c r="H2031" i="1"/>
  <c r="H2025" i="1"/>
  <c r="H2019" i="1"/>
  <c r="H2013" i="1"/>
  <c r="H2007" i="1"/>
  <c r="H2001" i="1"/>
  <c r="H1995" i="1"/>
  <c r="H1989" i="1"/>
  <c r="H1983" i="1"/>
  <c r="H1977" i="1"/>
  <c r="H1971" i="1"/>
  <c r="H1965" i="1"/>
  <c r="H1959" i="1"/>
  <c r="H1953" i="1"/>
  <c r="H1947" i="1"/>
  <c r="H1941" i="1"/>
  <c r="H1935" i="1"/>
  <c r="H1929" i="1"/>
  <c r="H1923" i="1"/>
  <c r="H1917" i="1"/>
  <c r="H1911" i="1"/>
  <c r="H1905" i="1"/>
  <c r="H1899" i="1"/>
  <c r="H4125" i="1"/>
  <c r="H4066" i="1"/>
  <c r="H4009" i="1"/>
  <c r="H3893" i="1"/>
  <c r="H3796" i="1"/>
  <c r="H3759" i="1"/>
  <c r="H3683" i="1"/>
  <c r="H3341" i="1"/>
  <c r="H3328" i="1"/>
  <c r="H3269" i="1"/>
  <c r="H3256" i="1"/>
  <c r="H3197" i="1"/>
  <c r="H3184" i="1"/>
  <c r="H3125" i="1"/>
  <c r="H3112" i="1"/>
  <c r="H3053" i="1"/>
  <c r="H3041" i="1"/>
  <c r="H3029" i="1"/>
  <c r="H3017" i="1"/>
  <c r="H3005" i="1"/>
  <c r="H2993" i="1"/>
  <c r="H2981" i="1"/>
  <c r="H2969" i="1"/>
  <c r="H2957" i="1"/>
  <c r="H2926" i="1"/>
  <c r="H2915" i="1"/>
  <c r="H2905" i="1"/>
  <c r="H2854" i="1"/>
  <c r="H2843" i="1"/>
  <c r="H2833" i="1"/>
  <c r="H2823" i="1"/>
  <c r="H2813" i="1"/>
  <c r="H2804" i="1"/>
  <c r="H2795" i="1"/>
  <c r="H2786" i="1"/>
  <c r="H2777" i="1"/>
  <c r="H2768" i="1"/>
  <c r="H2759" i="1"/>
  <c r="H2750" i="1"/>
  <c r="H2741" i="1"/>
  <c r="H2732" i="1"/>
  <c r="H2723" i="1"/>
  <c r="H2714" i="1"/>
  <c r="H2705" i="1"/>
  <c r="H2696" i="1"/>
  <c r="H2687" i="1"/>
  <c r="H2678" i="1"/>
  <c r="H2669" i="1"/>
  <c r="H2660" i="1"/>
  <c r="H2651" i="1"/>
  <c r="H2642" i="1"/>
  <c r="H2633" i="1"/>
  <c r="H2624" i="1"/>
  <c r="H2615" i="1"/>
  <c r="H2606" i="1"/>
  <c r="H2597" i="1"/>
  <c r="H2588" i="1"/>
  <c r="H2579" i="1"/>
  <c r="H2570" i="1"/>
  <c r="H2561" i="1"/>
  <c r="H2552" i="1"/>
  <c r="H2543" i="1"/>
  <c r="H2534" i="1"/>
  <c r="H2525" i="1"/>
  <c r="H2516" i="1"/>
  <c r="H2507" i="1"/>
  <c r="H2498" i="1"/>
  <c r="H2489" i="1"/>
  <c r="H2480" i="1"/>
  <c r="H2471" i="1"/>
  <c r="H2462" i="1"/>
  <c r="H2453" i="1"/>
  <c r="H2444" i="1"/>
  <c r="H2435" i="1"/>
  <c r="H2426" i="1"/>
  <c r="H2417" i="1"/>
  <c r="H2408" i="1"/>
  <c r="H2399" i="1"/>
  <c r="H2390" i="1"/>
  <c r="H2381" i="1"/>
  <c r="H2372" i="1"/>
  <c r="H2363" i="1"/>
  <c r="H2354" i="1"/>
  <c r="H2345" i="1"/>
  <c r="H2336" i="1"/>
  <c r="H2327" i="1"/>
  <c r="H2312" i="1"/>
  <c r="H2305" i="1"/>
  <c r="H2298" i="1"/>
  <c r="H2291" i="1"/>
  <c r="H5459" i="1"/>
  <c r="H4061" i="1"/>
  <c r="H4005" i="1"/>
  <c r="H3946" i="1"/>
  <c r="H3889" i="1"/>
  <c r="H3793" i="1"/>
  <c r="H3755" i="1"/>
  <c r="H3724" i="1"/>
  <c r="H3681" i="1"/>
  <c r="H3311" i="1"/>
  <c r="H3298" i="1"/>
  <c r="H3239" i="1"/>
  <c r="H3226" i="1"/>
  <c r="H3167" i="1"/>
  <c r="H3154" i="1"/>
  <c r="H3095" i="1"/>
  <c r="H3082" i="1"/>
  <c r="H2945" i="1"/>
  <c r="H2935" i="1"/>
  <c r="H2884" i="1"/>
  <c r="H2873" i="1"/>
  <c r="H2863" i="1"/>
  <c r="H2822" i="1"/>
  <c r="H5866" i="1"/>
  <c r="H4109" i="1"/>
  <c r="H4053" i="1"/>
  <c r="H3994" i="1"/>
  <c r="H3937" i="1"/>
  <c r="H3751" i="1"/>
  <c r="H3721" i="1"/>
  <c r="H3699" i="1"/>
  <c r="H3640" i="1"/>
  <c r="H3622" i="1"/>
  <c r="H3604" i="1"/>
  <c r="H3586" i="1"/>
  <c r="H3568" i="1"/>
  <c r="H3550" i="1"/>
  <c r="H3532" i="1"/>
  <c r="H3514" i="1"/>
  <c r="H3496" i="1"/>
  <c r="H3478" i="1"/>
  <c r="H3460" i="1"/>
  <c r="H3442" i="1"/>
  <c r="H3424" i="1"/>
  <c r="H3406" i="1"/>
  <c r="H3388" i="1"/>
  <c r="H3370" i="1"/>
  <c r="H3323" i="1"/>
  <c r="H3310" i="1"/>
  <c r="H3251" i="1"/>
  <c r="H3238" i="1"/>
  <c r="H3179" i="1"/>
  <c r="H3166" i="1"/>
  <c r="H3107" i="1"/>
  <c r="H3094" i="1"/>
  <c r="H2944" i="1"/>
  <c r="H2933" i="1"/>
  <c r="H2923" i="1"/>
  <c r="H2872" i="1"/>
  <c r="H2861" i="1"/>
  <c r="H2851" i="1"/>
  <c r="H2831" i="1"/>
  <c r="H2821" i="1"/>
  <c r="H2811" i="1"/>
  <c r="H2793" i="1"/>
  <c r="H2775" i="1"/>
  <c r="H2757" i="1"/>
  <c r="H2739" i="1"/>
  <c r="H2721" i="1"/>
  <c r="H2703" i="1"/>
  <c r="H2685" i="1"/>
  <c r="H2667" i="1"/>
  <c r="H2649" i="1"/>
  <c r="H2631" i="1"/>
  <c r="H2613" i="1"/>
  <c r="H2595" i="1"/>
  <c r="H2577" i="1"/>
  <c r="H2559" i="1"/>
  <c r="H2541" i="1"/>
  <c r="H2523" i="1"/>
  <c r="H2505" i="1"/>
  <c r="H2487" i="1"/>
  <c r="H2469" i="1"/>
  <c r="H2451" i="1"/>
  <c r="H2433" i="1"/>
  <c r="H2415" i="1"/>
  <c r="H2397" i="1"/>
  <c r="H2379" i="1"/>
  <c r="H2361" i="1"/>
  <c r="H2343" i="1"/>
  <c r="H2325" i="1"/>
  <c r="H2289" i="1"/>
  <c r="H2275" i="1"/>
  <c r="H2269" i="1"/>
  <c r="H2263" i="1"/>
  <c r="H2257" i="1"/>
  <c r="H2251" i="1"/>
  <c r="H2245" i="1"/>
  <c r="H2239" i="1"/>
  <c r="H2233" i="1"/>
  <c r="H2227" i="1"/>
  <c r="H2221" i="1"/>
  <c r="H2215" i="1"/>
  <c r="H2209" i="1"/>
  <c r="H2203" i="1"/>
  <c r="H2197" i="1"/>
  <c r="H2191" i="1"/>
  <c r="H2185" i="1"/>
  <c r="H2179" i="1"/>
  <c r="H2173" i="1"/>
  <c r="H2167" i="1"/>
  <c r="H2161" i="1"/>
  <c r="H2155" i="1"/>
  <c r="H2149" i="1"/>
  <c r="H2143" i="1"/>
  <c r="H2137" i="1"/>
  <c r="H2131" i="1"/>
  <c r="H2125" i="1"/>
  <c r="H2119" i="1"/>
  <c r="H2113" i="1"/>
  <c r="H2107" i="1"/>
  <c r="H2101" i="1"/>
  <c r="H2095" i="1"/>
  <c r="H2089" i="1"/>
  <c r="H2083" i="1"/>
  <c r="H2077" i="1"/>
  <c r="H2071" i="1"/>
  <c r="H2065" i="1"/>
  <c r="H2059" i="1"/>
  <c r="H2053" i="1"/>
  <c r="H2047" i="1"/>
  <c r="H2041" i="1"/>
  <c r="H2035" i="1"/>
  <c r="H2029" i="1"/>
  <c r="H2023" i="1"/>
  <c r="H2017" i="1"/>
  <c r="H2011" i="1"/>
  <c r="H2005" i="1"/>
  <c r="H1999" i="1"/>
  <c r="H1993" i="1"/>
  <c r="H1987" i="1"/>
  <c r="H1981" i="1"/>
  <c r="H1975" i="1"/>
  <c r="H1969" i="1"/>
  <c r="H1963" i="1"/>
  <c r="H1957" i="1"/>
  <c r="H1951" i="1"/>
  <c r="H1945" i="1"/>
  <c r="H1939" i="1"/>
  <c r="H1933" i="1"/>
  <c r="H1927" i="1"/>
  <c r="H1921" i="1"/>
  <c r="H1915" i="1"/>
  <c r="H1909" i="1"/>
  <c r="H1903" i="1"/>
  <c r="H1897" i="1"/>
  <c r="H1891" i="1"/>
  <c r="H1885" i="1"/>
  <c r="H1879" i="1"/>
  <c r="H1873" i="1"/>
  <c r="H1867" i="1"/>
  <c r="H1861" i="1"/>
  <c r="H1855" i="1"/>
  <c r="H1849" i="1"/>
  <c r="H1843" i="1"/>
  <c r="H1837" i="1"/>
  <c r="H1831" i="1"/>
  <c r="H1825" i="1"/>
  <c r="H1819" i="1"/>
  <c r="H1813" i="1"/>
  <c r="H1807" i="1"/>
  <c r="H1801" i="1"/>
  <c r="H1795" i="1"/>
  <c r="H1789" i="1"/>
  <c r="H1783" i="1"/>
  <c r="H1777" i="1"/>
  <c r="H1771" i="1"/>
  <c r="H1765" i="1"/>
  <c r="H1759" i="1"/>
  <c r="H1753" i="1"/>
  <c r="H1747" i="1"/>
  <c r="H1741" i="1"/>
  <c r="H1735" i="1"/>
  <c r="H1729" i="1"/>
  <c r="H1723" i="1"/>
  <c r="H1717" i="1"/>
  <c r="H1711" i="1"/>
  <c r="H1705" i="1"/>
  <c r="H1699" i="1"/>
  <c r="H1693" i="1"/>
  <c r="H1687" i="1"/>
  <c r="H1681" i="1"/>
  <c r="H1675" i="1"/>
  <c r="H1669" i="1"/>
  <c r="H1663" i="1"/>
  <c r="H1657" i="1"/>
  <c r="H1651" i="1"/>
  <c r="H1645" i="1"/>
  <c r="H1639" i="1"/>
  <c r="H1633" i="1"/>
  <c r="H1627" i="1"/>
  <c r="H1621" i="1"/>
  <c r="H1615" i="1"/>
  <c r="H1609" i="1"/>
  <c r="H1603" i="1"/>
  <c r="H1597" i="1"/>
  <c r="H1591" i="1"/>
  <c r="H1585" i="1"/>
  <c r="H1579" i="1"/>
  <c r="H1573" i="1"/>
  <c r="H1567" i="1"/>
  <c r="H1561" i="1"/>
  <c r="H1555" i="1"/>
  <c r="H1549" i="1"/>
  <c r="H1543" i="1"/>
  <c r="H1537" i="1"/>
  <c r="H1531" i="1"/>
  <c r="H1525" i="1"/>
  <c r="H1519" i="1"/>
  <c r="H1513" i="1"/>
  <c r="H1507" i="1"/>
  <c r="H1501" i="1"/>
  <c r="H1495" i="1"/>
  <c r="H1489" i="1"/>
  <c r="H1483" i="1"/>
  <c r="H1477" i="1"/>
  <c r="H1471" i="1"/>
  <c r="H1465" i="1"/>
  <c r="H1459" i="1"/>
  <c r="H1453" i="1"/>
  <c r="H1447" i="1"/>
  <c r="H1441" i="1"/>
  <c r="H1435" i="1"/>
  <c r="H1429" i="1"/>
  <c r="H1423" i="1"/>
  <c r="H1417" i="1"/>
  <c r="H1411" i="1"/>
  <c r="H1405" i="1"/>
  <c r="H1399" i="1"/>
  <c r="H1393" i="1"/>
  <c r="H1387" i="1"/>
  <c r="H1381" i="1"/>
  <c r="H1375" i="1"/>
  <c r="H1369" i="1"/>
  <c r="H1363" i="1"/>
  <c r="H1357" i="1"/>
  <c r="H1351" i="1"/>
  <c r="H1345" i="1"/>
  <c r="H1339" i="1"/>
  <c r="H1333" i="1"/>
  <c r="H1327" i="1"/>
  <c r="H1321" i="1"/>
  <c r="H1315" i="1"/>
  <c r="H1309" i="1"/>
  <c r="H1303" i="1"/>
  <c r="H1297" i="1"/>
  <c r="H1291" i="1"/>
  <c r="H1285" i="1"/>
  <c r="H1279" i="1"/>
  <c r="H1273" i="1"/>
  <c r="H1267" i="1"/>
  <c r="H1263" i="1"/>
  <c r="H1259" i="1"/>
  <c r="H1255" i="1"/>
  <c r="H5210" i="1"/>
  <c r="H4162" i="1"/>
  <c r="H4105" i="1"/>
  <c r="H3989" i="1"/>
  <c r="H3933" i="1"/>
  <c r="H3874" i="1"/>
  <c r="H3783" i="1"/>
  <c r="H3748" i="1"/>
  <c r="H3719" i="1"/>
  <c r="H3657" i="1"/>
  <c r="H3352" i="1"/>
  <c r="H3293" i="1"/>
  <c r="H3280" i="1"/>
  <c r="H3221" i="1"/>
  <c r="H3208" i="1"/>
  <c r="H3149" i="1"/>
  <c r="H3136" i="1"/>
  <c r="H3077" i="1"/>
  <c r="H3064" i="1"/>
  <c r="H3049" i="1"/>
  <c r="H3037" i="1"/>
  <c r="H3025" i="1"/>
  <c r="H3013" i="1"/>
  <c r="H3001" i="1"/>
  <c r="H2989" i="1"/>
  <c r="H2977" i="1"/>
  <c r="H2965" i="1"/>
  <c r="H2953" i="1"/>
  <c r="H2902" i="1"/>
  <c r="H2891" i="1"/>
  <c r="H2881" i="1"/>
  <c r="H2810" i="1"/>
  <c r="H2801" i="1"/>
  <c r="H2792" i="1"/>
  <c r="H2783" i="1"/>
  <c r="H2774" i="1"/>
  <c r="H2765" i="1"/>
  <c r="H2756" i="1"/>
  <c r="H2747" i="1"/>
  <c r="H2738" i="1"/>
  <c r="H2729" i="1"/>
  <c r="H2720" i="1"/>
  <c r="H2711" i="1"/>
  <c r="H2702" i="1"/>
  <c r="H2693" i="1"/>
  <c r="H2684" i="1"/>
  <c r="H2675" i="1"/>
  <c r="H2666" i="1"/>
  <c r="H2657" i="1"/>
  <c r="H2648" i="1"/>
  <c r="H2639" i="1"/>
  <c r="H2630" i="1"/>
  <c r="H2621" i="1"/>
  <c r="H2612" i="1"/>
  <c r="H2603" i="1"/>
  <c r="H2594" i="1"/>
  <c r="H2585" i="1"/>
  <c r="H2576" i="1"/>
  <c r="H2567" i="1"/>
  <c r="H2558" i="1"/>
  <c r="H2549" i="1"/>
  <c r="H2540" i="1"/>
  <c r="H2531" i="1"/>
  <c r="H2522" i="1"/>
  <c r="H2513" i="1"/>
  <c r="H2504" i="1"/>
  <c r="H2495" i="1"/>
  <c r="H2486" i="1"/>
  <c r="H2477" i="1"/>
  <c r="H2468" i="1"/>
  <c r="H2459" i="1"/>
  <c r="H2450" i="1"/>
  <c r="H2441" i="1"/>
  <c r="H2432" i="1"/>
  <c r="H2423" i="1"/>
  <c r="H2414" i="1"/>
  <c r="H2405" i="1"/>
  <c r="H2396" i="1"/>
  <c r="H2387" i="1"/>
  <c r="H2378" i="1"/>
  <c r="H2369" i="1"/>
  <c r="H2360" i="1"/>
  <c r="H2351" i="1"/>
  <c r="H2342" i="1"/>
  <c r="H2333" i="1"/>
  <c r="H2324" i="1"/>
  <c r="H2317" i="1"/>
  <c r="H2310" i="1"/>
  <c r="H2303" i="1"/>
  <c r="H2288" i="1"/>
  <c r="H2281" i="1"/>
  <c r="H6239" i="1"/>
  <c r="H5717" i="1"/>
  <c r="H4449" i="1"/>
  <c r="H4377" i="1"/>
  <c r="H4305" i="1"/>
  <c r="H4233" i="1"/>
  <c r="H4103" i="1"/>
  <c r="H4047" i="1"/>
  <c r="H3988" i="1"/>
  <c r="H3931" i="1"/>
  <c r="H3825" i="1"/>
  <c r="H3745" i="1"/>
  <c r="H3695" i="1"/>
  <c r="H3655" i="1"/>
  <c r="H3335" i="1"/>
  <c r="H3322" i="1"/>
  <c r="H3263" i="1"/>
  <c r="H3250" i="1"/>
  <c r="H3191" i="1"/>
  <c r="H3178" i="1"/>
  <c r="H3119" i="1"/>
  <c r="H3106" i="1"/>
  <c r="H2932" i="1"/>
  <c r="H2921" i="1"/>
  <c r="H2911" i="1"/>
  <c r="H2860" i="1"/>
  <c r="H2849" i="1"/>
  <c r="H2839" i="1"/>
  <c r="H2829" i="1"/>
  <c r="H2819" i="1"/>
  <c r="H2295" i="1"/>
  <c r="H2274" i="1"/>
  <c r="H2268" i="1"/>
  <c r="H2262" i="1"/>
  <c r="H2256" i="1"/>
  <c r="H2250" i="1"/>
  <c r="H2244" i="1"/>
  <c r="H2238" i="1"/>
  <c r="H2232" i="1"/>
  <c r="H2226" i="1"/>
  <c r="H2220" i="1"/>
  <c r="H2214" i="1"/>
  <c r="H2208" i="1"/>
  <c r="H2202" i="1"/>
  <c r="H2196" i="1"/>
  <c r="H2190" i="1"/>
  <c r="H2184" i="1"/>
  <c r="H2178" i="1"/>
  <c r="H2172" i="1"/>
  <c r="H2166" i="1"/>
  <c r="H2160" i="1"/>
  <c r="H2154" i="1"/>
  <c r="H2148" i="1"/>
  <c r="H2142" i="1"/>
  <c r="H2136" i="1"/>
  <c r="H2130" i="1"/>
  <c r="H2124" i="1"/>
  <c r="H2118" i="1"/>
  <c r="H2112" i="1"/>
  <c r="H2106" i="1"/>
  <c r="H2100" i="1"/>
  <c r="H2094" i="1"/>
  <c r="H2088" i="1"/>
  <c r="H2082" i="1"/>
  <c r="H2076" i="1"/>
  <c r="H2070" i="1"/>
  <c r="H2064" i="1"/>
  <c r="H2058" i="1"/>
  <c r="H2052" i="1"/>
  <c r="H2046" i="1"/>
  <c r="H2040" i="1"/>
  <c r="H2034" i="1"/>
  <c r="H2028" i="1"/>
  <c r="H2022" i="1"/>
  <c r="H2016" i="1"/>
  <c r="H2010" i="1"/>
  <c r="H2004" i="1"/>
  <c r="H1998" i="1"/>
  <c r="H1992" i="1"/>
  <c r="H1986" i="1"/>
  <c r="H1980" i="1"/>
  <c r="H1974" i="1"/>
  <c r="H1968" i="1"/>
  <c r="H1962" i="1"/>
  <c r="H1956" i="1"/>
  <c r="H1950" i="1"/>
  <c r="H1944" i="1"/>
  <c r="H1938" i="1"/>
  <c r="H1932" i="1"/>
  <c r="H1926" i="1"/>
  <c r="H1920" i="1"/>
  <c r="H1914" i="1"/>
  <c r="H1908" i="1"/>
  <c r="H1902" i="1"/>
  <c r="H1896" i="1"/>
  <c r="H1890" i="1"/>
  <c r="H1884" i="1"/>
  <c r="H1878" i="1"/>
  <c r="H1872" i="1"/>
  <c r="H1866" i="1"/>
  <c r="H1860" i="1"/>
  <c r="H1854" i="1"/>
  <c r="H1848" i="1"/>
  <c r="H1842" i="1"/>
  <c r="H1836" i="1"/>
  <c r="H1830" i="1"/>
  <c r="H1824" i="1"/>
  <c r="H1818" i="1"/>
  <c r="H1812" i="1"/>
  <c r="H1806" i="1"/>
  <c r="H1800" i="1"/>
  <c r="H1794" i="1"/>
  <c r="H1788" i="1"/>
  <c r="H1782" i="1"/>
  <c r="H1776" i="1"/>
  <c r="H1770" i="1"/>
  <c r="H1764" i="1"/>
  <c r="H1758" i="1"/>
  <c r="H1752" i="1"/>
  <c r="H1746" i="1"/>
  <c r="H1740" i="1"/>
  <c r="H1734" i="1"/>
  <c r="H1728" i="1"/>
  <c r="H1722" i="1"/>
  <c r="H1716" i="1"/>
  <c r="H1710" i="1"/>
  <c r="H1704" i="1"/>
  <c r="H1698" i="1"/>
  <c r="H1692" i="1"/>
  <c r="H1686" i="1"/>
  <c r="H1680" i="1"/>
  <c r="H1674" i="1"/>
  <c r="H1668" i="1"/>
  <c r="H1662" i="1"/>
  <c r="H1656" i="1"/>
  <c r="H1650" i="1"/>
  <c r="H1644" i="1"/>
  <c r="H1638" i="1"/>
  <c r="H1632" i="1"/>
  <c r="H1626" i="1"/>
  <c r="H1620" i="1"/>
  <c r="H1614" i="1"/>
  <c r="H1608" i="1"/>
  <c r="H1602" i="1"/>
  <c r="H1596" i="1"/>
  <c r="H1590" i="1"/>
  <c r="H1584" i="1"/>
  <c r="H1578" i="1"/>
  <c r="H1572" i="1"/>
  <c r="H1566" i="1"/>
  <c r="H1560" i="1"/>
  <c r="H1554" i="1"/>
  <c r="H1548" i="1"/>
  <c r="H1542" i="1"/>
  <c r="H1536" i="1"/>
  <c r="H1530" i="1"/>
  <c r="H1524" i="1"/>
  <c r="H1518" i="1"/>
  <c r="H1512" i="1"/>
  <c r="H1506" i="1"/>
  <c r="H1500" i="1"/>
  <c r="H1494" i="1"/>
  <c r="H1488" i="1"/>
  <c r="H1482" i="1"/>
  <c r="H1476" i="1"/>
  <c r="H1470" i="1"/>
  <c r="H1464" i="1"/>
  <c r="H1458" i="1"/>
  <c r="H1452" i="1"/>
  <c r="H1446" i="1"/>
  <c r="H1440" i="1"/>
  <c r="H1434" i="1"/>
  <c r="H1428" i="1"/>
  <c r="H1422" i="1"/>
  <c r="H1416" i="1"/>
  <c r="H1410" i="1"/>
  <c r="H1404" i="1"/>
  <c r="H1398" i="1"/>
  <c r="H1392" i="1"/>
  <c r="H1386" i="1"/>
  <c r="H1380" i="1"/>
  <c r="H1374" i="1"/>
  <c r="H1368" i="1"/>
  <c r="H1362" i="1"/>
  <c r="H1356" i="1"/>
  <c r="H1350" i="1"/>
  <c r="H1344" i="1"/>
  <c r="H1338" i="1"/>
  <c r="H1332" i="1"/>
  <c r="H1326" i="1"/>
  <c r="H1320" i="1"/>
  <c r="H1314" i="1"/>
  <c r="H1308" i="1"/>
  <c r="H1302" i="1"/>
  <c r="H1296" i="1"/>
  <c r="H1290" i="1"/>
  <c r="H1284" i="1"/>
  <c r="H1278" i="1"/>
  <c r="H1272" i="1"/>
  <c r="H5367" i="1"/>
  <c r="H4502" i="1"/>
  <c r="H4153" i="1"/>
  <c r="H4037" i="1"/>
  <c r="H3981" i="1"/>
  <c r="H3922" i="1"/>
  <c r="H3305" i="1"/>
  <c r="H3292" i="1"/>
  <c r="H3233" i="1"/>
  <c r="H3220" i="1"/>
  <c r="H3161" i="1"/>
  <c r="H3148" i="1"/>
  <c r="H3089" i="1"/>
  <c r="H3076" i="1"/>
  <c r="H3047" i="1"/>
  <c r="H3035" i="1"/>
  <c r="H3023" i="1"/>
  <c r="H3011" i="1"/>
  <c r="H2999" i="1"/>
  <c r="H2987" i="1"/>
  <c r="H2975" i="1"/>
  <c r="H2963" i="1"/>
  <c r="H2951" i="1"/>
  <c r="H2941" i="1"/>
  <c r="H2890" i="1"/>
  <c r="H2879" i="1"/>
  <c r="H2869" i="1"/>
  <c r="H2828" i="1"/>
  <c r="H2809" i="1"/>
  <c r="H2791" i="1"/>
  <c r="H2773" i="1"/>
  <c r="H2755" i="1"/>
  <c r="H2737" i="1"/>
  <c r="H2719" i="1"/>
  <c r="H2701" i="1"/>
  <c r="H2683" i="1"/>
  <c r="H2665" i="1"/>
  <c r="H2647" i="1"/>
  <c r="H2629" i="1"/>
  <c r="H2611" i="1"/>
  <c r="H2593" i="1"/>
  <c r="H2575" i="1"/>
  <c r="H2557" i="1"/>
  <c r="H2539" i="1"/>
  <c r="H2521" i="1"/>
  <c r="H2503" i="1"/>
  <c r="H2485" i="1"/>
  <c r="H2467" i="1"/>
  <c r="H2449" i="1"/>
  <c r="H2431" i="1"/>
  <c r="H2413" i="1"/>
  <c r="H2395" i="1"/>
  <c r="H2377" i="1"/>
  <c r="H2359" i="1"/>
  <c r="H4090" i="1"/>
  <c r="H3917" i="1"/>
  <c r="H3772" i="1"/>
  <c r="H3692" i="1"/>
  <c r="H3634" i="1"/>
  <c r="H3580" i="1"/>
  <c r="H3526" i="1"/>
  <c r="H3472" i="1"/>
  <c r="H3418" i="1"/>
  <c r="H3364" i="1"/>
  <c r="H3275" i="1"/>
  <c r="H3190" i="1"/>
  <c r="H3059" i="1"/>
  <c r="H2920" i="1"/>
  <c r="H2803" i="1"/>
  <c r="H2749" i="1"/>
  <c r="H2695" i="1"/>
  <c r="H2641" i="1"/>
  <c r="H2587" i="1"/>
  <c r="H2533" i="1"/>
  <c r="H2479" i="1"/>
  <c r="H2425" i="1"/>
  <c r="H2353" i="1"/>
  <c r="H2316" i="1"/>
  <c r="H2287" i="1"/>
  <c r="H2240" i="1"/>
  <c r="H2189" i="1"/>
  <c r="H2168" i="1"/>
  <c r="H4287" i="1"/>
  <c r="H3916" i="1"/>
  <c r="H3317" i="1"/>
  <c r="H3232" i="1"/>
  <c r="H3101" i="1"/>
  <c r="H3022" i="1"/>
  <c r="H2986" i="1"/>
  <c r="H2950" i="1"/>
  <c r="H2857" i="1"/>
  <c r="H2799" i="1"/>
  <c r="H2745" i="1"/>
  <c r="H2691" i="1"/>
  <c r="H2637" i="1"/>
  <c r="H2583" i="1"/>
  <c r="H2529" i="1"/>
  <c r="H2475" i="1"/>
  <c r="H2421" i="1"/>
  <c r="H2349" i="1"/>
  <c r="H2331" i="1"/>
  <c r="H2301" i="1"/>
  <c r="H2273" i="1"/>
  <c r="H2261" i="1"/>
  <c r="H2219" i="1"/>
  <c r="H2198" i="1"/>
  <c r="H2147" i="1"/>
  <c r="H2126" i="1"/>
  <c r="H2075" i="1"/>
  <c r="H2054" i="1"/>
  <c r="H2003" i="1"/>
  <c r="H4077" i="1"/>
  <c r="H3316" i="1"/>
  <c r="H3185" i="1"/>
  <c r="H3100" i="1"/>
  <c r="H3019" i="1"/>
  <c r="H2983" i="1"/>
  <c r="H2917" i="1"/>
  <c r="H2855" i="1"/>
  <c r="H2827" i="1"/>
  <c r="H2798" i="1"/>
  <c r="H2771" i="1"/>
  <c r="H2744" i="1"/>
  <c r="H2717" i="1"/>
  <c r="H2690" i="1"/>
  <c r="H2663" i="1"/>
  <c r="H2636" i="1"/>
  <c r="H2609" i="1"/>
  <c r="H2582" i="1"/>
  <c r="H2555" i="1"/>
  <c r="H2528" i="1"/>
  <c r="H2501" i="1"/>
  <c r="H2474" i="1"/>
  <c r="H2447" i="1"/>
  <c r="H2420" i="1"/>
  <c r="H2393" i="1"/>
  <c r="H2371" i="1"/>
  <c r="H2348" i="1"/>
  <c r="H2330" i="1"/>
  <c r="H2315" i="1"/>
  <c r="H2300" i="1"/>
  <c r="H2286" i="1"/>
  <c r="H2249" i="1"/>
  <c r="H2228" i="1"/>
  <c r="H2177" i="1"/>
  <c r="H2156" i="1"/>
  <c r="H2105" i="1"/>
  <c r="H2084" i="1"/>
  <c r="H2033" i="1"/>
  <c r="H2012" i="1"/>
  <c r="H1982" i="1"/>
  <c r="H1973" i="1"/>
  <c r="H1964" i="1"/>
  <c r="H1955" i="1"/>
  <c r="H1946" i="1"/>
  <c r="H1937" i="1"/>
  <c r="H1928" i="1"/>
  <c r="H1919" i="1"/>
  <c r="H1910" i="1"/>
  <c r="H1901" i="1"/>
  <c r="H1893" i="1"/>
  <c r="H1869" i="1"/>
  <c r="H1845" i="1"/>
  <c r="H1821" i="1"/>
  <c r="H1797" i="1"/>
  <c r="H1773" i="1"/>
  <c r="H1749" i="1"/>
  <c r="H1725" i="1"/>
  <c r="H1701" i="1"/>
  <c r="H1677" i="1"/>
  <c r="H1653" i="1"/>
  <c r="H1629" i="1"/>
  <c r="H1605" i="1"/>
  <c r="H1581" i="1"/>
  <c r="H1557" i="1"/>
  <c r="H1533" i="1"/>
  <c r="H1509" i="1"/>
  <c r="H1485" i="1"/>
  <c r="H1461" i="1"/>
  <c r="H1437" i="1"/>
  <c r="H1413" i="1"/>
  <c r="H1389" i="1"/>
  <c r="H1365" i="1"/>
  <c r="H1341" i="1"/>
  <c r="H1317" i="1"/>
  <c r="H1293" i="1"/>
  <c r="H1286" i="1"/>
  <c r="H1271" i="1"/>
  <c r="H1265" i="1"/>
  <c r="H4033" i="1"/>
  <c r="H3741" i="1"/>
  <c r="H3616" i="1"/>
  <c r="H3562" i="1"/>
  <c r="H3508" i="1"/>
  <c r="H3454" i="1"/>
  <c r="H3400" i="1"/>
  <c r="H3347" i="1"/>
  <c r="H3262" i="1"/>
  <c r="H3131" i="1"/>
  <c r="H2909" i="1"/>
  <c r="H2848" i="1"/>
  <c r="H2767" i="1"/>
  <c r="H2713" i="1"/>
  <c r="H2659" i="1"/>
  <c r="H2605" i="1"/>
  <c r="H2551" i="1"/>
  <c r="H2497" i="1"/>
  <c r="H2443" i="1"/>
  <c r="H2389" i="1"/>
  <c r="H2366" i="1"/>
  <c r="H2283" i="1"/>
  <c r="H2270" i="1"/>
  <c r="H2258" i="1"/>
  <c r="H2237" i="1"/>
  <c r="H2216" i="1"/>
  <c r="H2165" i="1"/>
  <c r="H2144" i="1"/>
  <c r="H2093" i="1"/>
  <c r="H2072" i="1"/>
  <c r="H2021" i="1"/>
  <c r="H2000" i="1"/>
  <c r="H1972" i="1"/>
  <c r="H1954" i="1"/>
  <c r="H1936" i="1"/>
  <c r="H1918" i="1"/>
  <c r="H1900" i="1"/>
  <c r="H1883" i="1"/>
  <c r="H1859" i="1"/>
  <c r="H1835" i="1"/>
  <c r="H1811" i="1"/>
  <c r="H1787" i="1"/>
  <c r="H1763" i="1"/>
  <c r="H1739" i="1"/>
  <c r="H1715" i="1"/>
  <c r="H1691" i="1"/>
  <c r="H1667" i="1"/>
  <c r="H1643" i="1"/>
  <c r="H1619" i="1"/>
  <c r="H1595" i="1"/>
  <c r="H1571" i="1"/>
  <c r="H1547" i="1"/>
  <c r="H1523" i="1"/>
  <c r="H4431" i="1"/>
  <c r="H4215" i="1"/>
  <c r="H4031" i="1"/>
  <c r="H3861" i="1"/>
  <c r="H3670" i="1"/>
  <c r="H3304" i="1"/>
  <c r="H3173" i="1"/>
  <c r="H3088" i="1"/>
  <c r="H3046" i="1"/>
  <c r="H3010" i="1"/>
  <c r="H2974" i="1"/>
  <c r="H2939" i="1"/>
  <c r="H2878" i="1"/>
  <c r="H2817" i="1"/>
  <c r="H2763" i="1"/>
  <c r="H2709" i="1"/>
  <c r="H2655" i="1"/>
  <c r="H2601" i="1"/>
  <c r="H2547" i="1"/>
  <c r="H2493" i="1"/>
  <c r="H2439" i="1"/>
  <c r="H2385" i="1"/>
  <c r="H2365" i="1"/>
  <c r="H2311" i="1"/>
  <c r="H2297" i="1"/>
  <c r="H2282" i="1"/>
  <c r="H2246" i="1"/>
  <c r="H2195" i="1"/>
  <c r="H2174" i="1"/>
  <c r="H2123" i="1"/>
  <c r="H2102" i="1"/>
  <c r="H2051" i="1"/>
  <c r="H2030" i="1"/>
  <c r="H1875" i="1"/>
  <c r="H1851" i="1"/>
  <c r="H1827" i="1"/>
  <c r="H1803" i="1"/>
  <c r="H1779" i="1"/>
  <c r="H1755" i="1"/>
  <c r="H1731" i="1"/>
  <c r="H1707" i="1"/>
  <c r="H1683" i="1"/>
  <c r="H1659" i="1"/>
  <c r="H1635" i="1"/>
  <c r="H1611" i="1"/>
  <c r="H1587" i="1"/>
  <c r="H1563" i="1"/>
  <c r="H1539" i="1"/>
  <c r="H1515" i="1"/>
  <c r="H1491" i="1"/>
  <c r="H1467" i="1"/>
  <c r="H1443" i="1"/>
  <c r="H1419" i="1"/>
  <c r="H1395" i="1"/>
  <c r="H1371" i="1"/>
  <c r="H1347" i="1"/>
  <c r="H1323" i="1"/>
  <c r="H1299" i="1"/>
  <c r="H1264" i="1"/>
  <c r="H4018" i="1"/>
  <c r="H3731" i="1"/>
  <c r="H3257" i="1"/>
  <c r="H3172" i="1"/>
  <c r="H3043" i="1"/>
  <c r="H3007" i="1"/>
  <c r="H2971" i="1"/>
  <c r="H2938" i="1"/>
  <c r="H2845" i="1"/>
  <c r="H2816" i="1"/>
  <c r="H2789" i="1"/>
  <c r="H2762" i="1"/>
  <c r="H2735" i="1"/>
  <c r="H2708" i="1"/>
  <c r="H2681" i="1"/>
  <c r="H2654" i="1"/>
  <c r="H2627" i="1"/>
  <c r="H2600" i="1"/>
  <c r="H2573" i="1"/>
  <c r="H2546" i="1"/>
  <c r="H2519" i="1"/>
  <c r="H2492" i="1"/>
  <c r="H2465" i="1"/>
  <c r="H2438" i="1"/>
  <c r="H2411" i="1"/>
  <c r="H2384" i="1"/>
  <c r="H2341" i="1"/>
  <c r="H2323" i="1"/>
  <c r="H2309" i="1"/>
  <c r="H2294" i="1"/>
  <c r="H2280" i="1"/>
  <c r="H2225" i="1"/>
  <c r="H2204" i="1"/>
  <c r="H2153" i="1"/>
  <c r="H2132" i="1"/>
  <c r="H2081" i="1"/>
  <c r="H2060" i="1"/>
  <c r="H2009" i="1"/>
  <c r="H1988" i="1"/>
  <c r="H1979" i="1"/>
  <c r="H1970" i="1"/>
  <c r="H1961" i="1"/>
  <c r="H1952" i="1"/>
  <c r="H1943" i="1"/>
  <c r="H1934" i="1"/>
  <c r="H1925" i="1"/>
  <c r="H1916" i="1"/>
  <c r="H1907" i="1"/>
  <c r="H1898" i="1"/>
  <c r="H1882" i="1"/>
  <c r="H1874" i="1"/>
  <c r="H1858" i="1"/>
  <c r="H1850" i="1"/>
  <c r="H1834" i="1"/>
  <c r="H1826" i="1"/>
  <c r="H1810" i="1"/>
  <c r="H1802" i="1"/>
  <c r="H1786" i="1"/>
  <c r="H1778" i="1"/>
  <c r="H1762" i="1"/>
  <c r="H1754" i="1"/>
  <c r="H1738" i="1"/>
  <c r="H1730" i="1"/>
  <c r="H1714" i="1"/>
  <c r="H1706" i="1"/>
  <c r="H1690" i="1"/>
  <c r="H1682" i="1"/>
  <c r="H1666" i="1"/>
  <c r="H1658" i="1"/>
  <c r="H1642" i="1"/>
  <c r="H1634" i="1"/>
  <c r="H1618" i="1"/>
  <c r="H1610" i="1"/>
  <c r="H1594" i="1"/>
  <c r="H1586" i="1"/>
  <c r="H1570" i="1"/>
  <c r="H1562" i="1"/>
  <c r="H1546" i="1"/>
  <c r="H1538" i="1"/>
  <c r="H1522" i="1"/>
  <c r="H1514" i="1"/>
  <c r="H1498" i="1"/>
  <c r="H1490" i="1"/>
  <c r="H1474" i="1"/>
  <c r="H1466" i="1"/>
  <c r="H1450" i="1"/>
  <c r="H1442" i="1"/>
  <c r="H1426" i="1"/>
  <c r="H1418" i="1"/>
  <c r="H1402" i="1"/>
  <c r="H1394" i="1"/>
  <c r="H1378" i="1"/>
  <c r="H1370" i="1"/>
  <c r="H1354" i="1"/>
  <c r="H1346" i="1"/>
  <c r="H1330" i="1"/>
  <c r="H1322" i="1"/>
  <c r="H1306" i="1"/>
  <c r="H1298" i="1"/>
  <c r="H1283" i="1"/>
  <c r="H1276" i="1"/>
  <c r="H1269" i="1"/>
  <c r="H4395" i="1"/>
  <c r="H4179" i="1"/>
  <c r="H4003" i="1"/>
  <c r="H3837" i="1"/>
  <c r="H3659" i="1"/>
  <c r="H3340" i="1"/>
  <c r="H3209" i="1"/>
  <c r="H3124" i="1"/>
  <c r="H3040" i="1"/>
  <c r="H3004" i="1"/>
  <c r="H2968" i="1"/>
  <c r="H2903" i="1"/>
  <c r="H2842" i="1"/>
  <c r="H2815" i="1"/>
  <c r="H2761" i="1"/>
  <c r="H2707" i="1"/>
  <c r="H2653" i="1"/>
  <c r="H2599" i="1"/>
  <c r="H2545" i="1"/>
  <c r="H2491" i="1"/>
  <c r="H2437" i="1"/>
  <c r="H2383" i="1"/>
  <c r="H2267" i="1"/>
  <c r="H2255" i="1"/>
  <c r="H2234" i="1"/>
  <c r="H2183" i="1"/>
  <c r="H2162" i="1"/>
  <c r="H2111" i="1"/>
  <c r="H2090" i="1"/>
  <c r="H2039" i="1"/>
  <c r="H2018" i="1"/>
  <c r="H1889" i="1"/>
  <c r="H1865" i="1"/>
  <c r="H1841" i="1"/>
  <c r="H1817" i="1"/>
  <c r="H1793" i="1"/>
  <c r="H1769" i="1"/>
  <c r="H1745" i="1"/>
  <c r="H1721" i="1"/>
  <c r="H1697" i="1"/>
  <c r="H1673" i="1"/>
  <c r="H1649" i="1"/>
  <c r="H1625" i="1"/>
  <c r="H1601" i="1"/>
  <c r="H1577" i="1"/>
  <c r="H1553" i="1"/>
  <c r="H1529" i="1"/>
  <c r="H1505" i="1"/>
  <c r="H1481" i="1"/>
  <c r="H1457" i="1"/>
  <c r="H1433" i="1"/>
  <c r="H1409" i="1"/>
  <c r="H5325" i="1"/>
  <c r="H4149" i="1"/>
  <c r="H3652" i="1"/>
  <c r="H3598" i="1"/>
  <c r="H3544" i="1"/>
  <c r="H3490" i="1"/>
  <c r="H3436" i="1"/>
  <c r="H3382" i="1"/>
  <c r="H3334" i="1"/>
  <c r="H3203" i="1"/>
  <c r="H3118" i="1"/>
  <c r="H2899" i="1"/>
  <c r="H2837" i="1"/>
  <c r="H2785" i="1"/>
  <c r="H2731" i="1"/>
  <c r="H2677" i="1"/>
  <c r="H2623" i="1"/>
  <c r="H2569" i="1"/>
  <c r="H2515" i="1"/>
  <c r="H2461" i="1"/>
  <c r="H2407" i="1"/>
  <c r="H2339" i="1"/>
  <c r="H2322" i="1"/>
  <c r="H2293" i="1"/>
  <c r="H2279" i="1"/>
  <c r="H2213" i="1"/>
  <c r="H2192" i="1"/>
  <c r="H2141" i="1"/>
  <c r="H2120" i="1"/>
  <c r="H2069" i="1"/>
  <c r="H2048" i="1"/>
  <c r="H1997" i="1"/>
  <c r="H1978" i="1"/>
  <c r="H1960" i="1"/>
  <c r="H1942" i="1"/>
  <c r="H1924" i="1"/>
  <c r="H5998" i="1"/>
  <c r="H4359" i="1"/>
  <c r="H4147" i="1"/>
  <c r="H3975" i="1"/>
  <c r="H3813" i="1"/>
  <c r="H3245" i="1"/>
  <c r="H3160" i="1"/>
  <c r="H3034" i="1"/>
  <c r="H2998" i="1"/>
  <c r="H2962" i="1"/>
  <c r="H2929" i="1"/>
  <c r="H2867" i="1"/>
  <c r="H2781" i="1"/>
  <c r="H2727" i="1"/>
  <c r="H2673" i="1"/>
  <c r="H2619" i="1"/>
  <c r="H2565" i="1"/>
  <c r="H2511" i="1"/>
  <c r="H2457" i="1"/>
  <c r="H2403" i="1"/>
  <c r="H2357" i="1"/>
  <c r="H2321" i="1"/>
  <c r="H2306" i="1"/>
  <c r="H2292" i="1"/>
  <c r="H2243" i="1"/>
  <c r="H2222" i="1"/>
  <c r="H2171" i="1"/>
  <c r="H2150" i="1"/>
  <c r="H2099" i="1"/>
  <c r="H2078" i="1"/>
  <c r="H2027" i="1"/>
  <c r="H2006" i="1"/>
  <c r="H1888" i="1"/>
  <c r="H1880" i="1"/>
  <c r="H1864" i="1"/>
  <c r="H1856" i="1"/>
  <c r="H1840" i="1"/>
  <c r="H1832" i="1"/>
  <c r="H1816" i="1"/>
  <c r="H1808" i="1"/>
  <c r="H1792" i="1"/>
  <c r="H1784" i="1"/>
  <c r="H1768" i="1"/>
  <c r="H1760" i="1"/>
  <c r="H1744" i="1"/>
  <c r="H1736" i="1"/>
  <c r="H1720" i="1"/>
  <c r="H1712" i="1"/>
  <c r="H1696" i="1"/>
  <c r="H1688" i="1"/>
  <c r="H1672" i="1"/>
  <c r="H1664" i="1"/>
  <c r="H1648" i="1"/>
  <c r="H1640" i="1"/>
  <c r="H1624" i="1"/>
  <c r="H1616" i="1"/>
  <c r="H1600" i="1"/>
  <c r="H1592" i="1"/>
  <c r="H1576" i="1"/>
  <c r="H1568" i="1"/>
  <c r="H1552" i="1"/>
  <c r="H1544" i="1"/>
  <c r="H1528" i="1"/>
  <c r="H1520" i="1"/>
  <c r="H1504" i="1"/>
  <c r="H1496" i="1"/>
  <c r="H1480" i="1"/>
  <c r="H1472" i="1"/>
  <c r="H1456" i="1"/>
  <c r="H1448" i="1"/>
  <c r="H1432" i="1"/>
  <c r="H1424" i="1"/>
  <c r="H1408" i="1"/>
  <c r="H1400" i="1"/>
  <c r="H1384" i="1"/>
  <c r="H1376" i="1"/>
  <c r="H1360" i="1"/>
  <c r="H1352" i="1"/>
  <c r="H1336" i="1"/>
  <c r="H1328" i="1"/>
  <c r="H1312" i="1"/>
  <c r="H1304" i="1"/>
  <c r="H1262" i="1"/>
  <c r="H4133" i="1"/>
  <c r="H3961" i="1"/>
  <c r="H3803" i="1"/>
  <c r="H3707" i="1"/>
  <c r="H3329" i="1"/>
  <c r="H3244" i="1"/>
  <c r="H3113" i="1"/>
  <c r="H3031" i="1"/>
  <c r="H2995" i="1"/>
  <c r="H2959" i="1"/>
  <c r="H2927" i="1"/>
  <c r="H2866" i="1"/>
  <c r="H2807" i="1"/>
  <c r="H2780" i="1"/>
  <c r="H2753" i="1"/>
  <c r="H2726" i="1"/>
  <c r="H2699" i="1"/>
  <c r="H2672" i="1"/>
  <c r="H2645" i="1"/>
  <c r="H2618" i="1"/>
  <c r="H2591" i="1"/>
  <c r="H2564" i="1"/>
  <c r="H2537" i="1"/>
  <c r="H2510" i="1"/>
  <c r="H2483" i="1"/>
  <c r="H2456" i="1"/>
  <c r="H2429" i="1"/>
  <c r="H2402" i="1"/>
  <c r="H2319" i="1"/>
  <c r="H2276" i="1"/>
  <c r="H2264" i="1"/>
  <c r="H2252" i="1"/>
  <c r="H2201" i="1"/>
  <c r="H2180" i="1"/>
  <c r="H2129" i="1"/>
  <c r="H2108" i="1"/>
  <c r="H2057" i="1"/>
  <c r="H2036" i="1"/>
  <c r="H1985" i="1"/>
  <c r="H1976" i="1"/>
  <c r="H1967" i="1"/>
  <c r="H1958" i="1"/>
  <c r="H1949" i="1"/>
  <c r="H1940" i="1"/>
  <c r="H1931" i="1"/>
  <c r="H1922" i="1"/>
  <c r="H1913" i="1"/>
  <c r="H1904" i="1"/>
  <c r="H1895" i="1"/>
  <c r="H1871" i="1"/>
  <c r="H1847" i="1"/>
  <c r="H1823" i="1"/>
  <c r="H1799" i="1"/>
  <c r="H1775" i="1"/>
  <c r="H1751" i="1"/>
  <c r="H1727" i="1"/>
  <c r="H1703" i="1"/>
  <c r="H1679" i="1"/>
  <c r="H1655" i="1"/>
  <c r="H1631" i="1"/>
  <c r="H1607" i="1"/>
  <c r="H1583" i="1"/>
  <c r="H4119" i="1"/>
  <c r="H2992" i="1"/>
  <c r="H2335" i="1"/>
  <c r="H2138" i="1"/>
  <c r="H2015" i="1"/>
  <c r="H1906" i="1"/>
  <c r="H1886" i="1"/>
  <c r="H1868" i="1"/>
  <c r="H1829" i="1"/>
  <c r="H1809" i="1"/>
  <c r="H1790" i="1"/>
  <c r="H1772" i="1"/>
  <c r="H1733" i="1"/>
  <c r="H1713" i="1"/>
  <c r="H1694" i="1"/>
  <c r="H1676" i="1"/>
  <c r="H1637" i="1"/>
  <c r="H1617" i="1"/>
  <c r="H1598" i="1"/>
  <c r="H1580" i="1"/>
  <c r="H1545" i="1"/>
  <c r="H1473" i="1"/>
  <c r="H1460" i="1"/>
  <c r="H1391" i="1"/>
  <c r="H1367" i="1"/>
  <c r="H1343" i="1"/>
  <c r="H1319" i="1"/>
  <c r="H1295" i="1"/>
  <c r="H1274" i="1"/>
  <c r="H1258" i="1"/>
  <c r="H1247" i="1"/>
  <c r="H1240" i="1"/>
  <c r="H1233" i="1"/>
  <c r="H1225" i="1"/>
  <c r="H1218" i="1"/>
  <c r="H1211" i="1"/>
  <c r="H1204" i="1"/>
  <c r="H1197" i="1"/>
  <c r="H1189" i="1"/>
  <c r="H1182" i="1"/>
  <c r="H1175" i="1"/>
  <c r="H1168" i="1"/>
  <c r="H1161" i="1"/>
  <c r="H1153" i="1"/>
  <c r="H1146" i="1"/>
  <c r="H1139" i="1"/>
  <c r="H1132" i="1"/>
  <c r="H1125" i="1"/>
  <c r="H1117" i="1"/>
  <c r="H1111" i="1"/>
  <c r="H1105" i="1"/>
  <c r="H1099" i="1"/>
  <c r="H1093" i="1"/>
  <c r="H1087" i="1"/>
  <c r="H1081" i="1"/>
  <c r="H1075" i="1"/>
  <c r="H1069" i="1"/>
  <c r="H1063" i="1"/>
  <c r="H1057" i="1"/>
  <c r="H1051" i="1"/>
  <c r="H1045" i="1"/>
  <c r="H1039" i="1"/>
  <c r="H1033" i="1"/>
  <c r="H1027" i="1"/>
  <c r="H1021" i="1"/>
  <c r="H1015" i="1"/>
  <c r="H1009" i="1"/>
  <c r="H1003" i="1"/>
  <c r="H997" i="1"/>
  <c r="H991" i="1"/>
  <c r="H985" i="1"/>
  <c r="H979" i="1"/>
  <c r="H973" i="1"/>
  <c r="H967" i="1"/>
  <c r="H961" i="1"/>
  <c r="H955" i="1"/>
  <c r="H949" i="1"/>
  <c r="H943" i="1"/>
  <c r="H937" i="1"/>
  <c r="H931" i="1"/>
  <c r="H925" i="1"/>
  <c r="H919" i="1"/>
  <c r="H913" i="1"/>
  <c r="H907" i="1"/>
  <c r="H901" i="1"/>
  <c r="H895" i="1"/>
  <c r="H889" i="1"/>
  <c r="H883" i="1"/>
  <c r="H877" i="1"/>
  <c r="H871" i="1"/>
  <c r="H865" i="1"/>
  <c r="H859" i="1"/>
  <c r="H853" i="1"/>
  <c r="H847" i="1"/>
  <c r="H841" i="1"/>
  <c r="H835" i="1"/>
  <c r="H829" i="1"/>
  <c r="H823" i="1"/>
  <c r="H817" i="1"/>
  <c r="H811" i="1"/>
  <c r="H805" i="1"/>
  <c r="H799" i="1"/>
  <c r="H793" i="1"/>
  <c r="H787" i="1"/>
  <c r="H781" i="1"/>
  <c r="H775" i="1"/>
  <c r="H769" i="1"/>
  <c r="H763" i="1"/>
  <c r="H757" i="1"/>
  <c r="H751" i="1"/>
  <c r="H745" i="1"/>
  <c r="H739" i="1"/>
  <c r="H733" i="1"/>
  <c r="H727" i="1"/>
  <c r="H721" i="1"/>
  <c r="H715" i="1"/>
  <c r="H709" i="1"/>
  <c r="H703" i="1"/>
  <c r="H697" i="1"/>
  <c r="H691" i="1"/>
  <c r="H685" i="1"/>
  <c r="H679" i="1"/>
  <c r="H673" i="1"/>
  <c r="H667" i="1"/>
  <c r="H661" i="1"/>
  <c r="H655" i="1"/>
  <c r="H649" i="1"/>
  <c r="H643" i="1"/>
  <c r="H637" i="1"/>
  <c r="H631" i="1"/>
  <c r="H625" i="1"/>
  <c r="H619" i="1"/>
  <c r="H613" i="1"/>
  <c r="H607" i="1"/>
  <c r="H601" i="1"/>
  <c r="H595" i="1"/>
  <c r="H589" i="1"/>
  <c r="H583" i="1"/>
  <c r="H4060" i="1"/>
  <c r="H2980" i="1"/>
  <c r="H2797" i="1"/>
  <c r="H2635" i="1"/>
  <c r="H2473" i="1"/>
  <c r="H2329" i="1"/>
  <c r="H2186" i="1"/>
  <c r="H2096" i="1"/>
  <c r="H1846" i="1"/>
  <c r="H1828" i="1"/>
  <c r="H1750" i="1"/>
  <c r="H1732" i="1"/>
  <c r="H1654" i="1"/>
  <c r="H1636" i="1"/>
  <c r="H1559" i="1"/>
  <c r="H1486" i="1"/>
  <c r="H1445" i="1"/>
  <c r="H1431" i="1"/>
  <c r="H1379" i="1"/>
  <c r="H1355" i="1"/>
  <c r="H1331" i="1"/>
  <c r="H1307" i="1"/>
  <c r="H3196" i="1"/>
  <c r="H2956" i="1"/>
  <c r="H2779" i="1"/>
  <c r="H2617" i="1"/>
  <c r="H2455" i="1"/>
  <c r="H2318" i="1"/>
  <c r="H2135" i="1"/>
  <c r="H1863" i="1"/>
  <c r="H1767" i="1"/>
  <c r="H1671" i="1"/>
  <c r="H1575" i="1"/>
  <c r="H1527" i="1"/>
  <c r="H1511" i="1"/>
  <c r="H1499" i="1"/>
  <c r="H1444" i="1"/>
  <c r="H1430" i="1"/>
  <c r="H1415" i="1"/>
  <c r="H1403" i="1"/>
  <c r="H1390" i="1"/>
  <c r="H1366" i="1"/>
  <c r="H1342" i="1"/>
  <c r="H1318" i="1"/>
  <c r="H1294" i="1"/>
  <c r="H3887" i="1"/>
  <c r="H2087" i="1"/>
  <c r="H1881" i="1"/>
  <c r="H1862" i="1"/>
  <c r="H1844" i="1"/>
  <c r="H1805" i="1"/>
  <c r="H1785" i="1"/>
  <c r="H1766" i="1"/>
  <c r="H1748" i="1"/>
  <c r="H1709" i="1"/>
  <c r="H1689" i="1"/>
  <c r="H1670" i="1"/>
  <c r="H1652" i="1"/>
  <c r="H1613" i="1"/>
  <c r="H1593" i="1"/>
  <c r="H1574" i="1"/>
  <c r="H1558" i="1"/>
  <c r="H1526" i="1"/>
  <c r="H1497" i="1"/>
  <c r="H1484" i="1"/>
  <c r="H1401" i="1"/>
  <c r="H1377" i="1"/>
  <c r="H1353" i="1"/>
  <c r="H1329" i="1"/>
  <c r="H1305" i="1"/>
  <c r="H1282" i="1"/>
  <c r="H1257" i="1"/>
  <c r="H1238" i="1"/>
  <c r="H1202" i="1"/>
  <c r="H1166" i="1"/>
  <c r="H1130" i="1"/>
  <c r="H2304" i="1"/>
  <c r="H2231" i="1"/>
  <c r="H2045" i="1"/>
  <c r="H1966" i="1"/>
  <c r="H1930" i="1"/>
  <c r="H1822" i="1"/>
  <c r="H1804" i="1"/>
  <c r="H1726" i="1"/>
  <c r="H1708" i="1"/>
  <c r="H1630" i="1"/>
  <c r="H1612" i="1"/>
  <c r="H1541" i="1"/>
  <c r="H1510" i="1"/>
  <c r="H1469" i="1"/>
  <c r="H1455" i="1"/>
  <c r="H1414" i="1"/>
  <c r="H1388" i="1"/>
  <c r="H1364" i="1"/>
  <c r="H1340" i="1"/>
  <c r="H1316" i="1"/>
  <c r="H1281" i="1"/>
  <c r="H3137" i="1"/>
  <c r="H2914" i="1"/>
  <c r="H2743" i="1"/>
  <c r="H2581" i="1"/>
  <c r="H2419" i="1"/>
  <c r="H2299" i="1"/>
  <c r="H2042" i="1"/>
  <c r="H1839" i="1"/>
  <c r="H1743" i="1"/>
  <c r="H1647" i="1"/>
  <c r="H1556" i="1"/>
  <c r="H1540" i="1"/>
  <c r="H1468" i="1"/>
  <c r="H1454" i="1"/>
  <c r="H1439" i="1"/>
  <c r="H1427" i="1"/>
  <c r="H1292" i="1"/>
  <c r="H1270" i="1"/>
  <c r="H1244" i="1"/>
  <c r="H1208" i="1"/>
  <c r="H1172" i="1"/>
  <c r="H1136" i="1"/>
  <c r="H2893" i="1"/>
  <c r="H2725" i="1"/>
  <c r="H2563" i="1"/>
  <c r="H2401" i="1"/>
  <c r="H2159" i="1"/>
  <c r="H1994" i="1"/>
  <c r="H1877" i="1"/>
  <c r="H1857" i="1"/>
  <c r="H1838" i="1"/>
  <c r="H1820" i="1"/>
  <c r="H1781" i="1"/>
  <c r="H1761" i="1"/>
  <c r="H1742" i="1"/>
  <c r="H1724" i="1"/>
  <c r="H1685" i="1"/>
  <c r="H1665" i="1"/>
  <c r="H1646" i="1"/>
  <c r="H1628" i="1"/>
  <c r="H1589" i="1"/>
  <c r="H1569" i="1"/>
  <c r="H1521" i="1"/>
  <c r="H1508" i="1"/>
  <c r="H1425" i="1"/>
  <c r="H1412" i="1"/>
  <c r="H1385" i="1"/>
  <c r="H1361" i="1"/>
  <c r="H1337" i="1"/>
  <c r="H1313" i="1"/>
  <c r="H1280" i="1"/>
  <c r="H1256" i="1"/>
  <c r="H1251" i="1"/>
  <c r="H1243" i="1"/>
  <c r="H1236" i="1"/>
  <c r="H1229" i="1"/>
  <c r="H1222" i="1"/>
  <c r="H1215" i="1"/>
  <c r="H1207" i="1"/>
  <c r="H1200" i="1"/>
  <c r="H1193" i="1"/>
  <c r="H1186" i="1"/>
  <c r="H1179" i="1"/>
  <c r="H1171" i="1"/>
  <c r="H1164" i="1"/>
  <c r="H1157" i="1"/>
  <c r="H1150" i="1"/>
  <c r="H1143" i="1"/>
  <c r="H1135" i="1"/>
  <c r="H1128" i="1"/>
  <c r="H1121" i="1"/>
  <c r="H1114" i="1"/>
  <c r="H1108" i="1"/>
  <c r="H1102" i="1"/>
  <c r="H1096" i="1"/>
  <c r="H1090" i="1"/>
  <c r="H1084" i="1"/>
  <c r="H1078" i="1"/>
  <c r="H1072" i="1"/>
  <c r="H1066" i="1"/>
  <c r="H1060" i="1"/>
  <c r="H1054" i="1"/>
  <c r="H1048" i="1"/>
  <c r="H1042" i="1"/>
  <c r="H1036" i="1"/>
  <c r="H1030" i="1"/>
  <c r="H1024" i="1"/>
  <c r="H1018" i="1"/>
  <c r="H1012" i="1"/>
  <c r="H1006" i="1"/>
  <c r="H1000" i="1"/>
  <c r="H994" i="1"/>
  <c r="H988" i="1"/>
  <c r="H982" i="1"/>
  <c r="H976" i="1"/>
  <c r="H970" i="1"/>
  <c r="H964" i="1"/>
  <c r="H958" i="1"/>
  <c r="H952" i="1"/>
  <c r="H946" i="1"/>
  <c r="H940" i="1"/>
  <c r="H934" i="1"/>
  <c r="H928" i="1"/>
  <c r="H922" i="1"/>
  <c r="H916" i="1"/>
  <c r="H910" i="1"/>
  <c r="H904" i="1"/>
  <c r="H898" i="1"/>
  <c r="H892" i="1"/>
  <c r="H886" i="1"/>
  <c r="H880" i="1"/>
  <c r="H874" i="1"/>
  <c r="H868" i="1"/>
  <c r="H862" i="1"/>
  <c r="H856" i="1"/>
  <c r="H850" i="1"/>
  <c r="H844" i="1"/>
  <c r="H838" i="1"/>
  <c r="H832" i="1"/>
  <c r="H826" i="1"/>
  <c r="H820" i="1"/>
  <c r="H814" i="1"/>
  <c r="H4500" i="1"/>
  <c r="H3679" i="1"/>
  <c r="H3353" i="1"/>
  <c r="H2285" i="1"/>
  <c r="H2117" i="1"/>
  <c r="H1894" i="1"/>
  <c r="H1876" i="1"/>
  <c r="H1798" i="1"/>
  <c r="H1780" i="1"/>
  <c r="H1702" i="1"/>
  <c r="H1684" i="1"/>
  <c r="H1606" i="1"/>
  <c r="H1588" i="1"/>
  <c r="H1535" i="1"/>
  <c r="H1493" i="1"/>
  <c r="H1479" i="1"/>
  <c r="H1438" i="1"/>
  <c r="H1397" i="1"/>
  <c r="H1373" i="1"/>
  <c r="H1349" i="1"/>
  <c r="H1325" i="1"/>
  <c r="H1301" i="1"/>
  <c r="H1289" i="1"/>
  <c r="H1268" i="1"/>
  <c r="H1261" i="1"/>
  <c r="H1250" i="1"/>
  <c r="H1214" i="1"/>
  <c r="H1178" i="1"/>
  <c r="H1142" i="1"/>
  <c r="H3065" i="1"/>
  <c r="H2375" i="1"/>
  <c r="H2210" i="1"/>
  <c r="H2114" i="1"/>
  <c r="H1991" i="1"/>
  <c r="H1815" i="1"/>
  <c r="H1719" i="1"/>
  <c r="H1623" i="1"/>
  <c r="H1551" i="1"/>
  <c r="H1492" i="1"/>
  <c r="H1478" i="1"/>
  <c r="H1463" i="1"/>
  <c r="H1451" i="1"/>
  <c r="H1396" i="1"/>
  <c r="H1372" i="1"/>
  <c r="H1348" i="1"/>
  <c r="H1324" i="1"/>
  <c r="H1300" i="1"/>
  <c r="H1288" i="1"/>
  <c r="H4467" i="1"/>
  <c r="H3052" i="1"/>
  <c r="H2689" i="1"/>
  <c r="H2527" i="1"/>
  <c r="H2367" i="1"/>
  <c r="H2207" i="1"/>
  <c r="H2066" i="1"/>
  <c r="H1892" i="1"/>
  <c r="H1853" i="1"/>
  <c r="H1833" i="1"/>
  <c r="H1814" i="1"/>
  <c r="H1796" i="1"/>
  <c r="H1757" i="1"/>
  <c r="H1737" i="1"/>
  <c r="H1718" i="1"/>
  <c r="H1700" i="1"/>
  <c r="H1661" i="1"/>
  <c r="H1641" i="1"/>
  <c r="H1622" i="1"/>
  <c r="H1604" i="1"/>
  <c r="H1550" i="1"/>
  <c r="H1534" i="1"/>
  <c r="H1449" i="1"/>
  <c r="H1436" i="1"/>
  <c r="H1383" i="1"/>
  <c r="H1359" i="1"/>
  <c r="H1335" i="1"/>
  <c r="H1311" i="1"/>
  <c r="H1277" i="1"/>
  <c r="H1266" i="1"/>
  <c r="H1260" i="1"/>
  <c r="H4323" i="1"/>
  <c r="H3281" i="1"/>
  <c r="H3028" i="1"/>
  <c r="H2671" i="1"/>
  <c r="H2509" i="1"/>
  <c r="H2024" i="1"/>
  <c r="H1984" i="1"/>
  <c r="H1948" i="1"/>
  <c r="H1912" i="1"/>
  <c r="H1870" i="1"/>
  <c r="H1852" i="1"/>
  <c r="H1774" i="1"/>
  <c r="H1756" i="1"/>
  <c r="H1678" i="1"/>
  <c r="H1660" i="1"/>
  <c r="H1582" i="1"/>
  <c r="H1565" i="1"/>
  <c r="H1517" i="1"/>
  <c r="H1503" i="1"/>
  <c r="H1462" i="1"/>
  <c r="H1421" i="1"/>
  <c r="H1407" i="1"/>
  <c r="H1382" i="1"/>
  <c r="H1358" i="1"/>
  <c r="H1334" i="1"/>
  <c r="H1310" i="1"/>
  <c r="H1287" i="1"/>
  <c r="H1254" i="1"/>
  <c r="H1248" i="1"/>
  <c r="H1241" i="1"/>
  <c r="H1234" i="1"/>
  <c r="H1227" i="1"/>
  <c r="H1219" i="1"/>
  <c r="H1212" i="1"/>
  <c r="H1205" i="1"/>
  <c r="H1198" i="1"/>
  <c r="H1191" i="1"/>
  <c r="H1183" i="1"/>
  <c r="H1176" i="1"/>
  <c r="H1169" i="1"/>
  <c r="H1162" i="1"/>
  <c r="H1155" i="1"/>
  <c r="H1147" i="1"/>
  <c r="H1140" i="1"/>
  <c r="H1133" i="1"/>
  <c r="H1126" i="1"/>
  <c r="H1119" i="1"/>
  <c r="H1112" i="1"/>
  <c r="H1106" i="1"/>
  <c r="H1100" i="1"/>
  <c r="H1094" i="1"/>
  <c r="H1088" i="1"/>
  <c r="H1082" i="1"/>
  <c r="H1076" i="1"/>
  <c r="H1070" i="1"/>
  <c r="H1064" i="1"/>
  <c r="H1058" i="1"/>
  <c r="H1052" i="1"/>
  <c r="H1046" i="1"/>
  <c r="H1040" i="1"/>
  <c r="H1034" i="1"/>
  <c r="H1028" i="1"/>
  <c r="H1022" i="1"/>
  <c r="H1016" i="1"/>
  <c r="H1010" i="1"/>
  <c r="H1004" i="1"/>
  <c r="H998" i="1"/>
  <c r="H992" i="1"/>
  <c r="H986" i="1"/>
  <c r="H980" i="1"/>
  <c r="H974" i="1"/>
  <c r="H968" i="1"/>
  <c r="H962" i="1"/>
  <c r="H956" i="1"/>
  <c r="H950" i="1"/>
  <c r="H944" i="1"/>
  <c r="H938" i="1"/>
  <c r="H932" i="1"/>
  <c r="H926" i="1"/>
  <c r="H920" i="1"/>
  <c r="H914" i="1"/>
  <c r="H908" i="1"/>
  <c r="H902" i="1"/>
  <c r="H896" i="1"/>
  <c r="H890" i="1"/>
  <c r="H884" i="1"/>
  <c r="H878" i="1"/>
  <c r="H872" i="1"/>
  <c r="H866" i="1"/>
  <c r="H860" i="1"/>
  <c r="H854" i="1"/>
  <c r="H848" i="1"/>
  <c r="H842" i="1"/>
  <c r="H836" i="1"/>
  <c r="H830" i="1"/>
  <c r="H824" i="1"/>
  <c r="H818" i="1"/>
  <c r="H812" i="1"/>
  <c r="H806" i="1"/>
  <c r="H800" i="1"/>
  <c r="H794" i="1"/>
  <c r="H788" i="1"/>
  <c r="H782" i="1"/>
  <c r="H776" i="1"/>
  <c r="H770" i="1"/>
  <c r="H764" i="1"/>
  <c r="H758" i="1"/>
  <c r="H752" i="1"/>
  <c r="H746" i="1"/>
  <c r="H740" i="1"/>
  <c r="H734" i="1"/>
  <c r="H728" i="1"/>
  <c r="H722" i="1"/>
  <c r="H716" i="1"/>
  <c r="H710" i="1"/>
  <c r="H704" i="1"/>
  <c r="H698" i="1"/>
  <c r="H692" i="1"/>
  <c r="H686" i="1"/>
  <c r="H680" i="1"/>
  <c r="H674" i="1"/>
  <c r="H668" i="1"/>
  <c r="H662" i="1"/>
  <c r="H656" i="1"/>
  <c r="H650" i="1"/>
  <c r="H644" i="1"/>
  <c r="H638" i="1"/>
  <c r="H632" i="1"/>
  <c r="H626" i="1"/>
  <c r="H620" i="1"/>
  <c r="H614" i="1"/>
  <c r="H608" i="1"/>
  <c r="H602" i="1"/>
  <c r="H596" i="1"/>
  <c r="H590" i="1"/>
  <c r="H584" i="1"/>
  <c r="H578" i="1"/>
  <c r="H9" i="1"/>
  <c r="H15" i="1"/>
  <c r="H21" i="1"/>
  <c r="H27" i="1"/>
  <c r="H33" i="1"/>
  <c r="H39" i="1"/>
  <c r="H45" i="1"/>
  <c r="I51" i="1"/>
  <c r="H58" i="1"/>
  <c r="I64" i="1"/>
  <c r="H71" i="1"/>
  <c r="I77" i="1"/>
  <c r="H84" i="1"/>
  <c r="H91" i="1"/>
  <c r="I97" i="1"/>
  <c r="H104" i="1"/>
  <c r="I110" i="1"/>
  <c r="H117" i="1"/>
  <c r="I123" i="1"/>
  <c r="H130" i="1"/>
  <c r="I136" i="1"/>
  <c r="H143" i="1"/>
  <c r="I149" i="1"/>
  <c r="H156" i="1"/>
  <c r="H163" i="1"/>
  <c r="I169" i="1"/>
  <c r="H176" i="1"/>
  <c r="I182" i="1"/>
  <c r="H189" i="1"/>
  <c r="I195" i="1"/>
  <c r="H202" i="1"/>
  <c r="I208" i="1"/>
  <c r="H215" i="1"/>
  <c r="I221" i="1"/>
  <c r="H228" i="1"/>
  <c r="H235" i="1"/>
  <c r="I241" i="1"/>
  <c r="H248" i="1"/>
  <c r="I254" i="1"/>
  <c r="H261" i="1"/>
  <c r="I267" i="1"/>
  <c r="H274" i="1"/>
  <c r="I280" i="1"/>
  <c r="H287" i="1"/>
  <c r="I293" i="1"/>
  <c r="H300" i="1"/>
  <c r="H307" i="1"/>
  <c r="I313" i="1"/>
  <c r="H320" i="1"/>
  <c r="I326" i="1"/>
  <c r="H333" i="1"/>
  <c r="I339" i="1"/>
  <c r="H346" i="1"/>
  <c r="I352" i="1"/>
  <c r="H359" i="1"/>
  <c r="I365" i="1"/>
  <c r="H372" i="1"/>
  <c r="I378" i="1"/>
  <c r="I391" i="1"/>
  <c r="H396" i="1"/>
  <c r="I402" i="1"/>
  <c r="H409" i="1"/>
  <c r="I415" i="1"/>
  <c r="H422" i="1"/>
  <c r="I428" i="1"/>
  <c r="H435" i="1"/>
  <c r="H442" i="1"/>
  <c r="I448" i="1"/>
  <c r="H455" i="1"/>
  <c r="I461" i="1"/>
  <c r="H468" i="1"/>
  <c r="I474" i="1"/>
  <c r="H481" i="1"/>
  <c r="I487" i="1"/>
  <c r="H494" i="1"/>
  <c r="I500" i="1"/>
  <c r="H507" i="1"/>
  <c r="H514" i="1"/>
  <c r="I520" i="1"/>
  <c r="H527" i="1"/>
  <c r="I533" i="1"/>
  <c r="H540" i="1"/>
  <c r="I546" i="1"/>
  <c r="H553" i="1"/>
  <c r="I559" i="1"/>
  <c r="H566" i="1"/>
  <c r="I572" i="1"/>
  <c r="H580" i="1"/>
  <c r="I588" i="1"/>
  <c r="H598" i="1"/>
  <c r="I606" i="1"/>
  <c r="H616" i="1"/>
  <c r="I624" i="1"/>
  <c r="H634" i="1"/>
  <c r="I642" i="1"/>
  <c r="H652" i="1"/>
  <c r="I660" i="1"/>
  <c r="H670" i="1"/>
  <c r="I678" i="1"/>
  <c r="H688" i="1"/>
  <c r="I696" i="1"/>
  <c r="H706" i="1"/>
  <c r="I714" i="1"/>
  <c r="H724" i="1"/>
  <c r="I732" i="1"/>
  <c r="H742" i="1"/>
  <c r="I750" i="1"/>
  <c r="H760" i="1"/>
  <c r="I768" i="1"/>
  <c r="H778" i="1"/>
  <c r="I786" i="1"/>
  <c r="H796" i="1"/>
  <c r="I804" i="1"/>
  <c r="H815" i="1"/>
  <c r="I824" i="1"/>
  <c r="I834" i="1"/>
  <c r="I845" i="1"/>
  <c r="H855" i="1"/>
  <c r="I865" i="1"/>
  <c r="H876" i="1"/>
  <c r="H887" i="1"/>
  <c r="H899" i="1"/>
  <c r="H911" i="1"/>
  <c r="H923" i="1"/>
  <c r="H935" i="1"/>
  <c r="H947" i="1"/>
  <c r="H959" i="1"/>
  <c r="H971" i="1"/>
  <c r="H983" i="1"/>
  <c r="H995" i="1"/>
  <c r="H1007" i="1"/>
  <c r="H1019" i="1"/>
  <c r="H1031" i="1"/>
  <c r="H1043" i="1"/>
  <c r="H1055" i="1"/>
  <c r="H1067" i="1"/>
  <c r="H1079" i="1"/>
  <c r="H1091" i="1"/>
  <c r="H1103" i="1"/>
  <c r="H1115" i="1"/>
  <c r="H1129" i="1"/>
  <c r="H1144" i="1"/>
  <c r="H1158" i="1"/>
  <c r="H1173" i="1"/>
  <c r="H1187" i="1"/>
  <c r="H1201" i="1"/>
  <c r="H1216" i="1"/>
  <c r="H1230" i="1"/>
  <c r="H1245" i="1"/>
  <c r="I1267" i="1"/>
  <c r="H1406" i="1"/>
  <c r="I1581" i="1"/>
  <c r="I1811" i="1"/>
  <c r="I2196" i="1"/>
  <c r="I1260" i="1"/>
  <c r="I1266" i="1"/>
  <c r="I2833" i="1"/>
  <c r="I1262" i="1"/>
  <c r="H4495" i="1"/>
  <c r="H5563" i="1"/>
  <c r="B5874" i="1"/>
  <c r="H5874" i="1" s="1"/>
  <c r="H5872" i="1"/>
  <c r="C4504" i="1"/>
  <c r="I4504" i="1" s="1"/>
  <c r="H4475" i="1"/>
  <c r="H6694" i="1"/>
  <c r="H6441" i="1"/>
  <c r="H5581" i="1"/>
  <c r="H6212" i="1"/>
  <c r="H5985" i="1"/>
  <c r="H6284" i="1"/>
  <c r="H6850" i="1"/>
  <c r="H6285" i="1"/>
  <c r="H6601" i="1"/>
  <c r="C8946" i="1"/>
  <c r="C8947" i="1" s="1"/>
  <c r="I8947" i="1" s="1"/>
  <c r="H9450" i="1"/>
  <c r="I8945" i="1"/>
  <c r="H9440" i="1"/>
  <c r="H9451" i="1"/>
  <c r="H9441" i="1"/>
  <c r="H9452" i="1"/>
  <c r="H9464" i="1"/>
  <c r="H9453" i="1"/>
  <c r="H9465" i="1"/>
  <c r="I9701" i="1"/>
  <c r="H9443" i="1"/>
  <c r="H9444" i="1"/>
  <c r="H9456" i="1"/>
  <c r="I9693" i="1"/>
  <c r="H9459" i="1"/>
  <c r="H9448" i="1"/>
  <c r="H9460" i="1"/>
  <c r="H9466" i="1"/>
  <c r="I9699" i="1"/>
  <c r="I9707" i="1"/>
  <c r="I9715" i="1"/>
  <c r="I9736" i="1"/>
  <c r="I9746" i="1"/>
  <c r="I9700" i="1"/>
  <c r="I9708" i="1"/>
  <c r="I9716" i="1"/>
  <c r="I9747" i="1"/>
  <c r="I9717" i="1"/>
  <c r="I9728" i="1"/>
  <c r="I9748" i="1"/>
  <c r="H9446" i="1"/>
  <c r="H9462" i="1"/>
  <c r="I9718" i="1"/>
  <c r="I9738" i="1"/>
  <c r="I9749" i="1"/>
  <c r="I9694" i="1"/>
  <c r="I9710" i="1"/>
  <c r="I9739" i="1"/>
  <c r="I9719" i="1"/>
  <c r="I9730" i="1"/>
  <c r="I9740" i="1"/>
  <c r="H9442" i="1"/>
  <c r="H9458" i="1"/>
  <c r="I9695" i="1"/>
  <c r="I9703" i="1"/>
  <c r="I9711" i="1"/>
  <c r="I9720" i="1"/>
  <c r="I9741" i="1"/>
  <c r="I9752" i="1"/>
  <c r="I9696" i="1"/>
  <c r="I9704" i="1"/>
  <c r="I9712" i="1"/>
  <c r="I9721" i="1"/>
  <c r="I9732" i="1"/>
  <c r="I9742" i="1"/>
  <c r="I9753" i="1"/>
  <c r="I9722" i="1"/>
  <c r="I9733" i="1"/>
  <c r="I9754" i="1"/>
  <c r="H9438" i="1"/>
  <c r="H9454" i="1"/>
  <c r="I9723" i="1"/>
  <c r="I9734" i="1"/>
  <c r="I9698" i="1"/>
  <c r="I9706" i="1"/>
  <c r="I9714" i="1"/>
  <c r="I9724" i="1"/>
  <c r="I9744" i="1"/>
  <c r="H9522" i="1"/>
  <c r="I9725" i="1"/>
  <c r="I9745" i="1"/>
  <c r="I9743" i="1"/>
  <c r="I9735" i="1"/>
  <c r="I9731" i="1"/>
  <c r="I9727" i="1"/>
  <c r="AW35" i="2"/>
  <c r="B6288" i="1" l="1"/>
  <c r="H6288" i="1" s="1"/>
  <c r="H6287" i="1"/>
  <c r="B389" i="1"/>
  <c r="H389" i="1" s="1"/>
  <c r="I8946" i="1"/>
  <c r="C8948" i="1"/>
  <c r="B5875" i="1"/>
  <c r="B381" i="1"/>
  <c r="B6289" i="1" l="1"/>
  <c r="H6289" i="1" s="1"/>
  <c r="H381" i="1"/>
  <c r="C8949" i="1"/>
  <c r="I8949" i="1" s="1"/>
  <c r="I8948" i="1"/>
  <c r="H5875" i="1"/>
  <c r="B5876" i="1"/>
  <c r="H5876" i="1" s="1"/>
  <c r="B390" i="1"/>
  <c r="H390" i="1" s="1"/>
  <c r="B382" i="1"/>
  <c r="H382" i="1" s="1"/>
  <c r="C8950" i="1" l="1"/>
  <c r="I8950" i="1" s="1"/>
  <c r="B383" i="1"/>
  <c r="H383" i="1" s="1"/>
  <c r="B391" i="1"/>
  <c r="H391" i="1" s="1"/>
  <c r="C8951" i="1" l="1"/>
  <c r="I8951" i="1" s="1"/>
  <c r="B392" i="1"/>
  <c r="H392" i="1" s="1"/>
  <c r="B384" i="1"/>
  <c r="B393" i="1" s="1"/>
  <c r="H393" i="1" s="1"/>
  <c r="C8952" i="1" l="1"/>
  <c r="C8953" i="1" s="1"/>
  <c r="I8953" i="1" s="1"/>
  <c r="B385" i="1"/>
  <c r="H385" i="1" s="1"/>
  <c r="H384" i="1"/>
  <c r="B395" i="1"/>
  <c r="H395" i="1" s="1"/>
  <c r="I8952" i="1" l="1"/>
  <c r="C8954" i="1"/>
  <c r="I8954" i="1" s="1"/>
  <c r="B394" i="1"/>
  <c r="H394" i="1" s="1"/>
  <c r="C8955" i="1" l="1"/>
  <c r="I8955" i="1" s="1"/>
  <c r="C8956" i="1"/>
  <c r="I8956" i="1" l="1"/>
  <c r="C8957" i="1"/>
  <c r="I8957" i="1" l="1"/>
  <c r="C8958" i="1"/>
  <c r="I8958" i="1" l="1"/>
  <c r="C8959" i="1"/>
  <c r="I8959" i="1" l="1"/>
  <c r="C8960" i="1"/>
  <c r="I8960" i="1" l="1"/>
  <c r="C8961" i="1"/>
  <c r="I8961" i="1" l="1"/>
  <c r="C8962" i="1"/>
  <c r="I8962" i="1" l="1"/>
  <c r="C8963" i="1"/>
  <c r="I8963" i="1" l="1"/>
  <c r="C8964" i="1"/>
  <c r="I8964" i="1" l="1"/>
  <c r="C8965" i="1"/>
  <c r="I8965" i="1" l="1"/>
  <c r="C8966" i="1"/>
  <c r="I8966" i="1" l="1"/>
  <c r="C8967" i="1"/>
  <c r="I8967" i="1" l="1"/>
  <c r="C8968" i="1"/>
  <c r="I8968" i="1" l="1"/>
  <c r="C8969" i="1"/>
  <c r="I8969" i="1" l="1"/>
  <c r="C8970" i="1"/>
  <c r="I8970" i="1" l="1"/>
  <c r="C8971" i="1"/>
  <c r="I8971" i="1" l="1"/>
  <c r="C8972" i="1"/>
  <c r="I8972" i="1" l="1"/>
  <c r="C8973" i="1"/>
  <c r="I8973" i="1" l="1"/>
  <c r="C8974" i="1"/>
  <c r="I8974" i="1" l="1"/>
  <c r="C8975" i="1"/>
  <c r="I8975" i="1" l="1"/>
  <c r="C8976" i="1"/>
  <c r="I8976" i="1" l="1"/>
  <c r="C8977" i="1"/>
  <c r="I8977" i="1" l="1"/>
  <c r="C8978" i="1"/>
  <c r="I8978" i="1" l="1"/>
  <c r="C8979" i="1"/>
  <c r="I8979" i="1" l="1"/>
  <c r="C8980" i="1"/>
  <c r="I8980" i="1" l="1"/>
  <c r="C8981" i="1"/>
  <c r="I8981" i="1" l="1"/>
  <c r="C8982" i="1"/>
  <c r="I8982" i="1" l="1"/>
  <c r="C8983" i="1"/>
  <c r="I8983" i="1" l="1"/>
  <c r="C8984" i="1"/>
  <c r="I8984" i="1" l="1"/>
  <c r="C8985" i="1"/>
  <c r="I8985" i="1" l="1"/>
  <c r="C8986" i="1"/>
  <c r="I8986" i="1" l="1"/>
  <c r="C8987" i="1"/>
  <c r="I8987" i="1" l="1"/>
  <c r="C8988" i="1"/>
  <c r="I8988" i="1" l="1"/>
  <c r="C8989" i="1"/>
  <c r="I8989" i="1" l="1"/>
  <c r="C8990" i="1"/>
  <c r="I8990" i="1" l="1"/>
  <c r="C8991" i="1"/>
  <c r="I8991" i="1" l="1"/>
  <c r="C8992" i="1"/>
  <c r="I8992" i="1" l="1"/>
  <c r="C8993" i="1"/>
  <c r="I8993" i="1" l="1"/>
  <c r="C8994" i="1"/>
  <c r="I8994" i="1" l="1"/>
  <c r="C8995" i="1"/>
  <c r="I8995" i="1" l="1"/>
  <c r="C8996" i="1"/>
  <c r="I8996" i="1" l="1"/>
  <c r="C8997" i="1"/>
  <c r="I8997" i="1" l="1"/>
  <c r="C8998" i="1"/>
  <c r="I8998" i="1" l="1"/>
  <c r="C8999" i="1"/>
  <c r="I8999" i="1" l="1"/>
  <c r="C9000" i="1"/>
  <c r="I9000" i="1" l="1"/>
  <c r="C9001" i="1"/>
  <c r="I9001" i="1" l="1"/>
  <c r="C9002" i="1"/>
  <c r="I9002" i="1" l="1"/>
  <c r="C9003" i="1"/>
  <c r="I9003" i="1" l="1"/>
  <c r="C9004" i="1"/>
  <c r="I9004" i="1" l="1"/>
  <c r="C9005" i="1"/>
  <c r="I9005" i="1" l="1"/>
  <c r="C9006" i="1"/>
  <c r="I9006" i="1" l="1"/>
  <c r="C9007" i="1"/>
  <c r="I9007" i="1" l="1"/>
  <c r="C9008" i="1"/>
  <c r="I9008" i="1" l="1"/>
  <c r="C9009" i="1"/>
  <c r="I9009" i="1" l="1"/>
  <c r="C9010" i="1"/>
  <c r="I9010" i="1" l="1"/>
  <c r="C9011" i="1"/>
  <c r="I9011" i="1" l="1"/>
  <c r="C9012" i="1"/>
  <c r="I9012" i="1" l="1"/>
  <c r="C9013" i="1"/>
  <c r="I9013" i="1" l="1"/>
  <c r="C9014" i="1"/>
  <c r="I9014" i="1" l="1"/>
  <c r="C9015" i="1"/>
  <c r="I9015" i="1" l="1"/>
  <c r="C9016" i="1"/>
  <c r="I9016" i="1" l="1"/>
  <c r="C9017" i="1"/>
  <c r="I9017" i="1" l="1"/>
  <c r="C9018" i="1"/>
  <c r="I9018" i="1" l="1"/>
  <c r="C9019" i="1"/>
  <c r="I9019" i="1" l="1"/>
  <c r="C9020" i="1"/>
  <c r="I9020" i="1" l="1"/>
  <c r="C9021" i="1"/>
  <c r="I9021" i="1" l="1"/>
  <c r="C9022" i="1"/>
  <c r="I9022" i="1" l="1"/>
  <c r="C9023" i="1"/>
  <c r="I9023" i="1" l="1"/>
  <c r="C9024" i="1"/>
  <c r="I9024" i="1" l="1"/>
  <c r="C9025" i="1"/>
  <c r="I9025" i="1" l="1"/>
  <c r="C9026" i="1"/>
  <c r="I9026" i="1" l="1"/>
  <c r="C9027" i="1"/>
  <c r="I9027" i="1" l="1"/>
  <c r="C9028" i="1"/>
  <c r="I9028" i="1" l="1"/>
  <c r="C9029" i="1"/>
  <c r="I9029" i="1" l="1"/>
  <c r="C9030" i="1"/>
  <c r="I9030" i="1" l="1"/>
  <c r="C9031" i="1"/>
  <c r="I9031" i="1" l="1"/>
  <c r="C9032" i="1"/>
  <c r="I9032" i="1" l="1"/>
  <c r="C9033" i="1"/>
  <c r="I9033" i="1" l="1"/>
  <c r="C9034" i="1"/>
  <c r="I9034" i="1" l="1"/>
  <c r="C9035" i="1"/>
  <c r="I9035" i="1" l="1"/>
  <c r="C9036" i="1"/>
  <c r="I9036" i="1" l="1"/>
  <c r="C9037" i="1"/>
  <c r="I9037" i="1" l="1"/>
  <c r="C9038" i="1"/>
  <c r="I9038" i="1" l="1"/>
  <c r="C9039" i="1"/>
  <c r="I9039" i="1" l="1"/>
  <c r="C9040" i="1"/>
  <c r="I9040" i="1" l="1"/>
  <c r="C9041" i="1"/>
  <c r="I9041" i="1" l="1"/>
  <c r="C9042" i="1"/>
  <c r="I9042" i="1" l="1"/>
  <c r="C9043" i="1"/>
  <c r="I9043" i="1" l="1"/>
  <c r="C9044" i="1"/>
  <c r="I9044" i="1" l="1"/>
  <c r="C9045" i="1"/>
  <c r="I9045" i="1" l="1"/>
  <c r="C9046" i="1"/>
  <c r="I9046" i="1" l="1"/>
  <c r="C9047" i="1"/>
  <c r="I9047" i="1" l="1"/>
  <c r="C9048" i="1"/>
  <c r="I9048" i="1" l="1"/>
  <c r="C9049" i="1"/>
  <c r="I9049" i="1" l="1"/>
  <c r="C9050" i="1"/>
  <c r="I9050" i="1" l="1"/>
  <c r="C9051" i="1"/>
  <c r="I9051" i="1" l="1"/>
  <c r="C9052" i="1"/>
  <c r="I9052" i="1" l="1"/>
  <c r="C9053" i="1"/>
  <c r="I9053" i="1" l="1"/>
  <c r="C9054" i="1"/>
  <c r="I9054" i="1" l="1"/>
  <c r="C9055" i="1"/>
  <c r="I9055" i="1" l="1"/>
  <c r="C9056" i="1"/>
  <c r="I9056" i="1" l="1"/>
  <c r="C9057" i="1"/>
  <c r="I9057" i="1" l="1"/>
  <c r="C9058" i="1"/>
  <c r="I9058" i="1" l="1"/>
  <c r="C9059" i="1"/>
  <c r="I9059" i="1" l="1"/>
  <c r="C9060" i="1"/>
  <c r="I9060" i="1" l="1"/>
  <c r="C9061" i="1"/>
  <c r="I9061" i="1" l="1"/>
  <c r="C9062" i="1"/>
  <c r="I9062" i="1" l="1"/>
  <c r="C9063" i="1"/>
  <c r="I9063" i="1" l="1"/>
  <c r="C9064" i="1"/>
  <c r="I9064" i="1" l="1"/>
  <c r="C9065" i="1"/>
  <c r="I9065" i="1" l="1"/>
  <c r="C9066" i="1"/>
  <c r="I9066" i="1" l="1"/>
  <c r="C9067" i="1"/>
  <c r="I9067" i="1" l="1"/>
  <c r="C9068" i="1"/>
  <c r="I9068" i="1" l="1"/>
  <c r="C9069" i="1"/>
  <c r="I9069" i="1" l="1"/>
  <c r="C9070" i="1"/>
  <c r="I9070" i="1" l="1"/>
  <c r="C9071" i="1"/>
  <c r="I9071" i="1" l="1"/>
  <c r="C9072" i="1"/>
  <c r="I9072" i="1" l="1"/>
  <c r="C9073" i="1"/>
  <c r="I9073" i="1" l="1"/>
  <c r="C9074" i="1"/>
  <c r="I9074" i="1" l="1"/>
  <c r="C9075" i="1"/>
  <c r="I9075" i="1" l="1"/>
  <c r="C9076" i="1"/>
  <c r="I9076" i="1" l="1"/>
  <c r="C9077" i="1"/>
  <c r="I9077" i="1" l="1"/>
  <c r="C9078" i="1"/>
  <c r="I9078" i="1" l="1"/>
  <c r="C9079" i="1"/>
  <c r="I9079" i="1" l="1"/>
  <c r="C9080" i="1"/>
  <c r="I9080" i="1" l="1"/>
  <c r="C9081" i="1"/>
  <c r="I9081" i="1" l="1"/>
  <c r="C9082" i="1"/>
  <c r="I9082" i="1" l="1"/>
  <c r="C9083" i="1"/>
  <c r="I9083" i="1" l="1"/>
  <c r="C9084" i="1"/>
  <c r="I9084" i="1" l="1"/>
  <c r="C9085" i="1"/>
  <c r="I9085" i="1" l="1"/>
  <c r="C9086" i="1"/>
  <c r="I9086" i="1" l="1"/>
  <c r="C9087" i="1"/>
  <c r="I9087" i="1" l="1"/>
  <c r="C9088" i="1"/>
  <c r="I9088" i="1" l="1"/>
  <c r="C9089" i="1"/>
  <c r="I9089" i="1" l="1"/>
  <c r="C9090" i="1"/>
  <c r="I9090" i="1" s="1"/>
</calcChain>
</file>

<file path=xl/sharedStrings.xml><?xml version="1.0" encoding="utf-8"?>
<sst xmlns="http://schemas.openxmlformats.org/spreadsheetml/2006/main" count="3995" uniqueCount="136">
  <si>
    <t>Fecha</t>
  </si>
  <si>
    <t>PP RioNegro</t>
  </si>
  <si>
    <t>PP Tacuarembó</t>
  </si>
  <si>
    <t>Caudal (m3/s) Tacuarembó</t>
  </si>
  <si>
    <t>Caudal (m3/s) RioNegro</t>
  </si>
  <si>
    <t>Promedio de Caudal (m3/s) Tacuarembó</t>
  </si>
  <si>
    <t>Promedio de Caudal (m3/s) RioNegro</t>
  </si>
  <si>
    <t>Etiquetas de fila</t>
  </si>
  <si>
    <t>1984</t>
  </si>
  <si>
    <t>Ene</t>
  </si>
  <si>
    <t>Feb</t>
  </si>
  <si>
    <t>Mar</t>
  </si>
  <si>
    <t>Abr</t>
  </si>
  <si>
    <t>May</t>
  </si>
  <si>
    <t>Jun</t>
  </si>
  <si>
    <t>Jul</t>
  </si>
  <si>
    <t>Ago</t>
  </si>
  <si>
    <t>Set</t>
  </si>
  <si>
    <t>Oct</t>
  </si>
  <si>
    <t>Nov</t>
  </si>
  <si>
    <t>Dic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</si>
  <si>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</si>
  <si>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</si>
  <si>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</si>
  <si>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</si>
  <si>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</si>
  <si>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</si>
  <si>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</si>
  <si>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</si>
  <si>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</si>
  <si>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</si>
  <si>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</si>
  <si>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</si>
  <si>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</si>
  <si>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</si>
  <si>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</si>
  <si>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</si>
  <si>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</si>
  <si>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</si>
  <si>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</si>
  <si>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</si>
  <si>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</si>
  <si>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</si>
  <si>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</si>
  <si>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</si>
  <si>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</si>
  <si>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</si>
  <si>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</si>
  <si>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</si>
  <si>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</si>
  <si>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</si>
  <si>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Cuenca</t>
  </si>
  <si>
    <t>Tacuarembó</t>
  </si>
  <si>
    <t>Río Negro</t>
  </si>
  <si>
    <t>Ha</t>
  </si>
  <si>
    <t>K2</t>
  </si>
  <si>
    <t>Escurremiento (mm) Tacuarembó</t>
  </si>
  <si>
    <t>Escurremiento (mm) Río Negro</t>
  </si>
  <si>
    <t>Suma de PP RioNegro</t>
  </si>
  <si>
    <t>Suma de PP Tacuarembó</t>
  </si>
  <si>
    <t>Años</t>
  </si>
  <si>
    <t>PP Acumulado Tacuarembó</t>
  </si>
  <si>
    <t>PP Acumulado RioNegro</t>
  </si>
  <si>
    <t>Evap. (mm/mes) Tacuarembó</t>
  </si>
  <si>
    <t>Evap. (mm/mes) Río Negro</t>
  </si>
  <si>
    <t>NDVI_Tacuarembó</t>
  </si>
  <si>
    <t>NDVI río Negro</t>
  </si>
  <si>
    <t>Suma de Evap. (mm/mes) Tacuarembó</t>
  </si>
  <si>
    <t>Suma de Evap. (mm/mes) Río Negro</t>
  </si>
  <si>
    <t>Lluvia 2 meses Tacuarembó</t>
  </si>
  <si>
    <t>Lluvia 3 meses Tacuarembó</t>
  </si>
  <si>
    <t>Lluvia 4 meses Tacuarembó</t>
  </si>
  <si>
    <t>Lluvia 5 meses Tacuarembó</t>
  </si>
  <si>
    <t>Lluvia 6 meses Tacuarembó</t>
  </si>
  <si>
    <t>Lluvia 7 meses Tacuarembó</t>
  </si>
  <si>
    <t>Lluvia 8 meses Tacuarembó</t>
  </si>
  <si>
    <t>Lluvia 9 meses Tacuarembó</t>
  </si>
  <si>
    <t>Lluvia 10 meses Tacuarembó</t>
  </si>
  <si>
    <t>Lluvia 11 meses Tacuarembó</t>
  </si>
  <si>
    <t>Lluvia 12 meses Tacuarembó</t>
  </si>
  <si>
    <t>Lluvia 2 meses RíoNegro</t>
  </si>
  <si>
    <t>Lluvia 3 meses RíoNegro</t>
  </si>
  <si>
    <t>Lluvia 4 meses RíoNegro</t>
  </si>
  <si>
    <t>Lluvia 5 meses RíoNegro</t>
  </si>
  <si>
    <t>Lluvia 6 meses RíoNegro</t>
  </si>
  <si>
    <t>Lluvia 7 meses RíoNegro</t>
  </si>
  <si>
    <t>Lluvia 8 meses RíoNegro</t>
  </si>
  <si>
    <t>Lluvia 9 meses RíoNegro</t>
  </si>
  <si>
    <t>Lluvia 10 meses RíoNegro</t>
  </si>
  <si>
    <t>Lluvia 11 meses RíoNegro</t>
  </si>
  <si>
    <t>Lluvia 12 meses  RíoNegro</t>
  </si>
  <si>
    <t>R2</t>
  </si>
  <si>
    <t>Promedio de Máx. de NDVI_Tacuarembó</t>
  </si>
  <si>
    <t>Promedio de Máx. de NDVI río Negro</t>
  </si>
  <si>
    <t>Diferncia</t>
  </si>
  <si>
    <t>Promedio de Máx. de NDVI Tacuarembó</t>
  </si>
  <si>
    <t>Promedio de Máx. de NDVI Río Negro</t>
  </si>
  <si>
    <t>Suma de Escurremiento (mm) Tacuarembó</t>
  </si>
  <si>
    <t>Suma de Escurremiento (mm) Río Negro</t>
  </si>
  <si>
    <t>Río Negro 2000 - 2014</t>
  </si>
  <si>
    <t>Jan</t>
  </si>
  <si>
    <t>Apr</t>
  </si>
  <si>
    <t>Aug</t>
  </si>
  <si>
    <t>Sep</t>
  </si>
  <si>
    <t>Dec</t>
  </si>
  <si>
    <t>Tacuarembo</t>
  </si>
  <si>
    <t>Rio Negro</t>
  </si>
  <si>
    <t>1  mes</t>
  </si>
  <si>
    <t>2  meses</t>
  </si>
  <si>
    <t>3  meses</t>
  </si>
  <si>
    <t>4  meses</t>
  </si>
  <si>
    <t>5  meses</t>
  </si>
  <si>
    <t>6  meses</t>
  </si>
  <si>
    <t>7  meses</t>
  </si>
  <si>
    <t>8  meses</t>
  </si>
  <si>
    <t>9  meses</t>
  </si>
  <si>
    <t>10  meses</t>
  </si>
  <si>
    <t>11  meses</t>
  </si>
  <si>
    <t>12  meses</t>
  </si>
  <si>
    <t>pp Río Negro</t>
  </si>
  <si>
    <t xml:space="preserve">Cuenca Río Negro </t>
  </si>
  <si>
    <t>Total</t>
  </si>
  <si>
    <t>Average of Caudal (m3/s) Tacuarembó</t>
  </si>
  <si>
    <t>Average of Caudal (m3/s) RioNegro</t>
  </si>
  <si>
    <t>Cuenca Río Tacuarembó</t>
  </si>
  <si>
    <t>Río Tacuatrembó 1984 - 1999</t>
  </si>
  <si>
    <t>Río Negro 1984 - 1999</t>
  </si>
  <si>
    <t>Río Tacuarembó</t>
  </si>
  <si>
    <t>Río Tacuatrembó 2000 - 2014</t>
  </si>
  <si>
    <t>pp Río Tacuarembó</t>
  </si>
  <si>
    <t>Río Tacuarembo</t>
  </si>
  <si>
    <t>Promedio NDVI Río Tacuarembó</t>
  </si>
  <si>
    <t>Promedio NDVI Río Negro</t>
  </si>
  <si>
    <t>Diferencia NDVI</t>
  </si>
  <si>
    <t>Runoff (mm) Río Tacuarembó</t>
  </si>
  <si>
    <t>Runoff (mm) Río Negro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</si>
</sst>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[$-F800]dddd\,\ mmmm\ dd\,\ yyyy"/>
    <numFmt numFmtId="166" formatCode="0.0%"/>
  </numFmts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9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9" fontId="3" fillId="0" borderId="0" applyFon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pivotButton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4" fontId="0" fillId="0" borderId="0" xfId="0" applyNumberFormat="1"/>
    <xf numFmtId="3" fontId="0" fillId="0" borderId="0" xfId="0" applyNumberFormat="1"/>
    <xf numFmtId="0" fontId="1" fillId="3" borderId="1" xfId="1" applyFill="1" applyBorder="1"/>
    <xf numFmtId="165" fontId="0" fillId="0" borderId="0" xfId="0" applyNumberFormat="1"/>
    <xf numFmtId="166" fontId="0" fillId="0" borderId="0" xfId="2" applyNumberFormat="1" applyFont="1"/>
    <xf numFmtId="9" fontId="0" fillId="0" borderId="0" xfId="2" applyFont="1"/>
    <xf numFmtId="2" fontId="0" fillId="0" borderId="0" xfId="2" applyNumberFormat="1" applyFont="1"/>
    <xf numFmtId="0" fontId="0" fillId="4" borderId="0" xfId="0" applyFill="1"/>
    <xf numFmtId="0" fontId="4" fillId="0" borderId="0" xfId="0" applyFont="1"/>
    <xf numFmtId="0" fontId="5" fillId="0" borderId="0" xfId="0" applyFont="1"/>
    <xf numFmtId="1" fontId="0" fillId="0" borderId="0" xfId="0" applyNumberFormat="1"/>
    <xf numFmtId="166" fontId="0" fillId="0" borderId="0" xfId="0" applyNumberFormat="1"/>
    <xf numFmtId="9" fontId="0" fillId="5" borderId="0" xfId="2" applyFont="1" applyFill="1"/>
  </cellXfs>
  <cellStyles count="3">
    <cellStyle name="Énfasis5" xfId="1" builtinId="45"/>
    <cellStyle name="Normal" xfId="0" builtinId="0"/>
    <cellStyle name="Porcentaje" xfId="2" builtinId="5"/>
  </cellStyles>
  <dxfs count="16"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167" formatCode="d/mm/yyyy"/>
    </dxf>
  </dxfs>
  <tableStyles count="0" defaultTableStyle="TableStyleMedium2" defaultPivotStyle="PivotStyleLight16"/>
  <colors>
    <mruColors>
      <color rgb="FFFFC000"/>
      <color rgb="FF0070C0"/>
      <color rgb="FFFFD243"/>
      <color rgb="FF37A9FF"/>
      <color rgb="FF81FFBA"/>
      <color rgb="FFF38C53"/>
      <color rgb="FFF1722D"/>
      <color rgb="FF199758"/>
      <color rgb="FFF2F2F2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877000000000001"/>
          <c:y val="8.938888162550207E-2"/>
          <c:w val="0.76029296296296289"/>
          <c:h val="0.726583023803320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'Escur. vs pp (Anual)'!$BA$4</c:f>
              <c:strCache>
                <c:ptCount val="1"/>
                <c:pt idx="0">
                  <c:v>Río Tacuarembó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12700">
                <a:solidFill>
                  <a:srgbClr val="00B050"/>
                </a:solidFill>
              </a:ln>
              <a:effectLst/>
            </c:spPr>
          </c:marker>
          <c:dPt>
            <c:idx val="14"/>
            <c:marker>
              <c:symbol val="circle"/>
              <c:size val="5"/>
              <c:spPr>
                <a:solidFill>
                  <a:srgbClr val="FFC000"/>
                </a:solidFill>
                <a:ln w="12700">
                  <a:solidFill>
                    <a:srgbClr val="00B05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8AD2-4624-ACC9-8856679DACA5}"/>
              </c:ext>
            </c:extLst>
          </c:dPt>
          <c:trendline>
            <c:spPr>
              <a:ln w="12700" cap="rnd">
                <a:solidFill>
                  <a:srgbClr val="00B050"/>
                </a:solidFill>
                <a:prstDash val="sysDash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5439148148148149"/>
                  <c:y val="-0.14558140352207702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s-PE"/>
                </a:p>
              </c:txPr>
            </c:trendlineLbl>
          </c:trendline>
          <c:xVal>
            <c:numRef>
              <c:f>'Escur. vs pp (Anual)'!$AR$4:$AR$34</c:f>
              <c:numCache>
                <c:formatCode>General</c:formatCode>
                <c:ptCount val="31"/>
                <c:pt idx="0">
                  <c:v>1477.8539999999998</c:v>
                </c:pt>
                <c:pt idx="1">
                  <c:v>1184.7349999999999</c:v>
                </c:pt>
                <c:pt idx="2">
                  <c:v>1495.9570000000003</c:v>
                </c:pt>
                <c:pt idx="3">
                  <c:v>1323.076</c:v>
                </c:pt>
                <c:pt idx="4">
                  <c:v>1057.9489999999994</c:v>
                </c:pt>
                <c:pt idx="5">
                  <c:v>787.02499999999975</c:v>
                </c:pt>
                <c:pt idx="6">
                  <c:v>1335.4629999999993</c:v>
                </c:pt>
                <c:pt idx="7">
                  <c:v>1234.6189999999995</c:v>
                </c:pt>
                <c:pt idx="8">
                  <c:v>1437.0950000000005</c:v>
                </c:pt>
                <c:pt idx="9">
                  <c:v>1552.5909999999997</c:v>
                </c:pt>
                <c:pt idx="10">
                  <c:v>1235.7119999999998</c:v>
                </c:pt>
                <c:pt idx="11">
                  <c:v>1124.4789999999998</c:v>
                </c:pt>
                <c:pt idx="12">
                  <c:v>1083.691</c:v>
                </c:pt>
                <c:pt idx="13">
                  <c:v>1539.5889999999997</c:v>
                </c:pt>
                <c:pt idx="14">
                  <c:v>1777.1910000000007</c:v>
                </c:pt>
                <c:pt idx="15">
                  <c:v>1011.1190000000004</c:v>
                </c:pt>
                <c:pt idx="16">
                  <c:v>1615.3630000000001</c:v>
                </c:pt>
                <c:pt idx="17">
                  <c:v>1874.6980000000005</c:v>
                </c:pt>
                <c:pt idx="18">
                  <c:v>2501.9410000000003</c:v>
                </c:pt>
                <c:pt idx="19">
                  <c:v>1720.0379999999996</c:v>
                </c:pt>
                <c:pt idx="20">
                  <c:v>1035.6249999999995</c:v>
                </c:pt>
                <c:pt idx="21">
                  <c:v>1303.1480000000001</c:v>
                </c:pt>
                <c:pt idx="22">
                  <c:v>1088.6100000000001</c:v>
                </c:pt>
                <c:pt idx="23">
                  <c:v>1583.0819999999994</c:v>
                </c:pt>
                <c:pt idx="24">
                  <c:v>1001.6299999999997</c:v>
                </c:pt>
                <c:pt idx="25">
                  <c:v>1680.006000000001</c:v>
                </c:pt>
                <c:pt idx="26">
                  <c:v>1403.1819999999996</c:v>
                </c:pt>
                <c:pt idx="27">
                  <c:v>1065.6940000000004</c:v>
                </c:pt>
                <c:pt idx="28">
                  <c:v>1333.59</c:v>
                </c:pt>
                <c:pt idx="29">
                  <c:v>1406.6930000000004</c:v>
                </c:pt>
                <c:pt idx="30">
                  <c:v>2031.5330000000004</c:v>
                </c:pt>
              </c:numCache>
            </c:numRef>
          </c:xVal>
          <c:yVal>
            <c:numRef>
              <c:f>'Escur. vs pp (Anual)'!$AP$4:$AP$34</c:f>
              <c:numCache>
                <c:formatCode>General</c:formatCode>
                <c:ptCount val="31"/>
                <c:pt idx="0">
                  <c:v>902.09650169571296</c:v>
                </c:pt>
                <c:pt idx="1">
                  <c:v>788.91668984807598</c:v>
                </c:pt>
                <c:pt idx="2">
                  <c:v>800.75367204914289</c:v>
                </c:pt>
                <c:pt idx="3">
                  <c:v>779.96405656293246</c:v>
                </c:pt>
                <c:pt idx="4">
                  <c:v>412.50629367442957</c:v>
                </c:pt>
                <c:pt idx="5">
                  <c:v>44.11902026985387</c:v>
                </c:pt>
                <c:pt idx="6">
                  <c:v>608.71156274988891</c:v>
                </c:pt>
                <c:pt idx="7">
                  <c:v>592.1767489217508</c:v>
                </c:pt>
                <c:pt idx="8">
                  <c:v>821.98840524727416</c:v>
                </c:pt>
                <c:pt idx="9">
                  <c:v>774.20370970277486</c:v>
                </c:pt>
                <c:pt idx="10">
                  <c:v>446.20432280635902</c:v>
                </c:pt>
                <c:pt idx="11">
                  <c:v>364.89179019625135</c:v>
                </c:pt>
                <c:pt idx="12">
                  <c:v>338.64378584592401</c:v>
                </c:pt>
                <c:pt idx="13">
                  <c:v>505.15623624112231</c:v>
                </c:pt>
                <c:pt idx="14">
                  <c:v>1392.1187357315075</c:v>
                </c:pt>
                <c:pt idx="15">
                  <c:v>326.14691171297829</c:v>
                </c:pt>
                <c:pt idx="16">
                  <c:v>644.62547452782974</c:v>
                </c:pt>
                <c:pt idx="17">
                  <c:v>1128.4319141383253</c:v>
                </c:pt>
                <c:pt idx="18">
                  <c:v>1733.9495009410086</c:v>
                </c:pt>
                <c:pt idx="19">
                  <c:v>830.89730533440593</c:v>
                </c:pt>
                <c:pt idx="20">
                  <c:v>193.6392963832073</c:v>
                </c:pt>
                <c:pt idx="21">
                  <c:v>445.37954586956408</c:v>
                </c:pt>
                <c:pt idx="22">
                  <c:v>57.341634653400718</c:v>
                </c:pt>
                <c:pt idx="23">
                  <c:v>455.79399115878329</c:v>
                </c:pt>
                <c:pt idx="24">
                  <c:v>139.95024530704413</c:v>
                </c:pt>
                <c:pt idx="25">
                  <c:v>456.52593140012897</c:v>
                </c:pt>
                <c:pt idx="26">
                  <c:v>462.5165777785362</c:v>
                </c:pt>
                <c:pt idx="27">
                  <c:v>118.79406229336907</c:v>
                </c:pt>
                <c:pt idx="28">
                  <c:v>341.94204463748218</c:v>
                </c:pt>
                <c:pt idx="29">
                  <c:v>439.88103295759362</c:v>
                </c:pt>
                <c:pt idx="30">
                  <c:v>536.99524434090972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37-48F9-A2FE-7AB0876B82FB}"/>
            </c:ext>
          </c:extLst>
        </c:ser>
        <c:ser>
          <c:idx val="1"/>
          <c:order val="1"/>
          <c:tx>
            <c:strRef>
              <c:f>'Escur. vs pp (Anual)'!$BA$5</c:f>
              <c:strCache>
                <c:ptCount val="1"/>
                <c:pt idx="0">
                  <c:v>Río Negro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2700">
                <a:solidFill>
                  <a:srgbClr val="0070C0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accent5"/>
                </a:solidFill>
                <a:prstDash val="sysDash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1119240740740741"/>
                  <c:y val="-0.13686754152882299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s-PE"/>
                </a:p>
              </c:txPr>
            </c:trendlineLbl>
          </c:trendline>
          <c:xVal>
            <c:numRef>
              <c:f>'Escur. vs pp (Anual)'!$AS$4:$AS$34</c:f>
              <c:numCache>
                <c:formatCode>General</c:formatCode>
                <c:ptCount val="31"/>
                <c:pt idx="0">
                  <c:v>1592.9240000000004</c:v>
                </c:pt>
                <c:pt idx="1">
                  <c:v>1193.9140000000007</c:v>
                </c:pt>
                <c:pt idx="2">
                  <c:v>1429.7400000000005</c:v>
                </c:pt>
                <c:pt idx="3">
                  <c:v>1343.3499999999985</c:v>
                </c:pt>
                <c:pt idx="4">
                  <c:v>993.57799999999975</c:v>
                </c:pt>
                <c:pt idx="5">
                  <c:v>691.87899999999991</c:v>
                </c:pt>
                <c:pt idx="6">
                  <c:v>1426.4309999999991</c:v>
                </c:pt>
                <c:pt idx="7">
                  <c:v>1225.5479999999998</c:v>
                </c:pt>
                <c:pt idx="8">
                  <c:v>1359.421000000001</c:v>
                </c:pt>
                <c:pt idx="9">
                  <c:v>1436.2320000000002</c:v>
                </c:pt>
                <c:pt idx="10">
                  <c:v>1334.069</c:v>
                </c:pt>
                <c:pt idx="11">
                  <c:v>1169.5749999999998</c:v>
                </c:pt>
                <c:pt idx="12">
                  <c:v>1048.6919999999998</c:v>
                </c:pt>
                <c:pt idx="13">
                  <c:v>1547.9880000000007</c:v>
                </c:pt>
                <c:pt idx="14">
                  <c:v>1578.1740000000009</c:v>
                </c:pt>
                <c:pt idx="15">
                  <c:v>991.13299999999981</c:v>
                </c:pt>
                <c:pt idx="16">
                  <c:v>1517.1030000000003</c:v>
                </c:pt>
                <c:pt idx="17">
                  <c:v>1766.4969999999992</c:v>
                </c:pt>
                <c:pt idx="18">
                  <c:v>2331.4839999999995</c:v>
                </c:pt>
                <c:pt idx="19">
                  <c:v>1579.1879999999994</c:v>
                </c:pt>
                <c:pt idx="20">
                  <c:v>994.66799999999967</c:v>
                </c:pt>
                <c:pt idx="21">
                  <c:v>1171.2279999999992</c:v>
                </c:pt>
                <c:pt idx="22">
                  <c:v>1090.7409999999993</c:v>
                </c:pt>
                <c:pt idx="23">
                  <c:v>1501.1380000000004</c:v>
                </c:pt>
                <c:pt idx="24">
                  <c:v>1049.0540000000001</c:v>
                </c:pt>
                <c:pt idx="25">
                  <c:v>1549.6569999999999</c:v>
                </c:pt>
                <c:pt idx="26">
                  <c:v>1397.7390000000009</c:v>
                </c:pt>
                <c:pt idx="27">
                  <c:v>1031.5949999999998</c:v>
                </c:pt>
                <c:pt idx="28">
                  <c:v>1214.5210000000006</c:v>
                </c:pt>
                <c:pt idx="29">
                  <c:v>1387.9180000000003</c:v>
                </c:pt>
                <c:pt idx="30">
                  <c:v>1974.7739999999997</c:v>
                </c:pt>
              </c:numCache>
            </c:numRef>
          </c:xVal>
          <c:yVal>
            <c:numRef>
              <c:f>'Escur. vs pp (Anual)'!$AQ$4:$AQ$34</c:f>
              <c:numCache>
                <c:formatCode>General</c:formatCode>
                <c:ptCount val="31"/>
                <c:pt idx="0">
                  <c:v>857.746756562477</c:v>
                </c:pt>
                <c:pt idx="1">
                  <c:v>514.83173718824685</c:v>
                </c:pt>
                <c:pt idx="2">
                  <c:v>597.18666291123111</c:v>
                </c:pt>
                <c:pt idx="3">
                  <c:v>587.89186986850007</c:v>
                </c:pt>
                <c:pt idx="4">
                  <c:v>284.6225995007718</c:v>
                </c:pt>
                <c:pt idx="5">
                  <c:v>1.4586611089744197</c:v>
                </c:pt>
                <c:pt idx="6">
                  <c:v>486.42566270310641</c:v>
                </c:pt>
                <c:pt idx="7">
                  <c:v>442.0883535705704</c:v>
                </c:pt>
                <c:pt idx="8">
                  <c:v>612.99422737367263</c:v>
                </c:pt>
                <c:pt idx="9">
                  <c:v>458.58144286735109</c:v>
                </c:pt>
                <c:pt idx="10">
                  <c:v>470.36958560728505</c:v>
                </c:pt>
                <c:pt idx="11">
                  <c:v>330.61904647043212</c:v>
                </c:pt>
                <c:pt idx="12">
                  <c:v>206.14393610821693</c:v>
                </c:pt>
                <c:pt idx="13">
                  <c:v>412.84431342817538</c:v>
                </c:pt>
                <c:pt idx="14">
                  <c:v>1004.2827710803377</c:v>
                </c:pt>
                <c:pt idx="15">
                  <c:v>224.24483448633455</c:v>
                </c:pt>
                <c:pt idx="16">
                  <c:v>609.78517293392895</c:v>
                </c:pt>
                <c:pt idx="17">
                  <c:v>1002.9213540452945</c:v>
                </c:pt>
                <c:pt idx="18">
                  <c:v>1470.0926901099397</c:v>
                </c:pt>
                <c:pt idx="19">
                  <c:v>780.39449819841798</c:v>
                </c:pt>
                <c:pt idx="20">
                  <c:v>229.78774670043705</c:v>
                </c:pt>
                <c:pt idx="21">
                  <c:v>325.44350075784922</c:v>
                </c:pt>
                <c:pt idx="22">
                  <c:v>63.251867643972261</c:v>
                </c:pt>
                <c:pt idx="23">
                  <c:v>529.99100782447647</c:v>
                </c:pt>
                <c:pt idx="24">
                  <c:v>206.11836628443297</c:v>
                </c:pt>
                <c:pt idx="25">
                  <c:v>632.85362824993194</c:v>
                </c:pt>
                <c:pt idx="26">
                  <c:v>369.23468149792245</c:v>
                </c:pt>
                <c:pt idx="27">
                  <c:v>172.17603534449941</c:v>
                </c:pt>
                <c:pt idx="28">
                  <c:v>218.1616774170557</c:v>
                </c:pt>
                <c:pt idx="29">
                  <c:v>466.63109120946893</c:v>
                </c:pt>
                <c:pt idx="30">
                  <c:v>916.04998133303945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37-48F9-A2FE-7AB0876B8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2933759"/>
        <c:axId val="1752936255"/>
      </c:scatterChart>
      <c:valAx>
        <c:axId val="1752933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"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Accumulated precipitation mm/year</a:t>
                </a:r>
              </a:p>
            </c:rich>
          </c:tx>
          <c:layout>
            <c:manualLayout>
              <c:xMode val="edge"/>
              <c:yMode val="edge"/>
              <c:x val="0.25896846961620401"/>
              <c:y val="0.901921771730523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1752936255"/>
        <c:crosses val="autoZero"/>
        <c:crossBetween val="midCat"/>
        <c:majorUnit val="500"/>
      </c:valAx>
      <c:valAx>
        <c:axId val="1752936255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"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Runoff flow mm/year</a:t>
                </a:r>
              </a:p>
            </c:rich>
          </c:tx>
          <c:layout>
            <c:manualLayout>
              <c:xMode val="edge"/>
              <c:yMode val="edge"/>
              <c:x val="2.043037037037037E-2"/>
              <c:y val="0.23953009259259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1752933759"/>
        <c:crosses val="autoZero"/>
        <c:crossBetween val="midCat"/>
        <c:majorUnit val="250"/>
      </c:valAx>
      <c:spPr>
        <a:solidFill>
          <a:srgbClr val="F2F2F2"/>
        </a:solidFill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8042759259259258"/>
          <c:y val="8.9044675925925923E-2"/>
          <c:w val="0.32082388888888891"/>
          <c:h val="0.12065462962962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4703604901310667E-2"/>
          <c:y val="4.6106758245844121E-2"/>
          <c:w val="0.58398117461304366"/>
          <c:h val="0.7480869451053842"/>
        </c:manualLayout>
      </c:layout>
      <c:lineChart>
        <c:grouping val="standard"/>
        <c:varyColors val="0"/>
        <c:ser>
          <c:idx val="0"/>
          <c:order val="0"/>
          <c:tx>
            <c:strRef>
              <c:f>'Escur. vs pp (Anual)'!$AD$3</c:f>
              <c:strCache>
                <c:ptCount val="1"/>
                <c:pt idx="0">
                  <c:v>Promedio NDVI Río Tacuarembó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tx1">
                    <a:lumMod val="75000"/>
                    <a:lumOff val="25000"/>
                  </a:schemeClr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7960959961517029"/>
                  <c:y val="0.1320203351393938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4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Arial" panose="020B0604020202020204" pitchFamily="34" charset="0"/>
                      </a:defRPr>
                    </a:pPr>
                    <a:r>
                      <a:rPr lang="en-US"/>
                      <a:t>y = 0.0038x + 0.5417</a:t>
                    </a:r>
                    <a:br>
                      <a:rPr lang="en-US"/>
                    </a:br>
                    <a:r>
                      <a:rPr lang="en-US"/>
                      <a:t>R² = 0.48; p &lt; 0.001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Arial" panose="020B0604020202020204" pitchFamily="34" charset="0"/>
                    </a:defRPr>
                  </a:pPr>
                  <a:endParaRPr lang="es-PE"/>
                </a:p>
              </c:txPr>
            </c:trendlineLbl>
          </c:trendline>
          <c:cat>
            <c:strRef>
              <c:f>'Escur. vs pp (Anual)'!$AC$4:$AC$34</c:f>
              <c:strCache>
                <c:ptCount val="31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2004</c:v>
                </c:pt>
                <c:pt idx="21">
                  <c:v>2005</c:v>
                </c:pt>
                <c:pt idx="22">
                  <c:v>2006</c:v>
                </c:pt>
                <c:pt idx="23">
                  <c:v>2007</c:v>
                </c:pt>
                <c:pt idx="24">
                  <c:v>2008</c:v>
                </c:pt>
                <c:pt idx="25">
                  <c:v>2009</c:v>
                </c:pt>
                <c:pt idx="26">
                  <c:v>2010</c:v>
                </c:pt>
                <c:pt idx="27">
                  <c:v>2011</c:v>
                </c:pt>
                <c:pt idx="28">
                  <c:v>2012</c:v>
                </c:pt>
                <c:pt idx="29">
                  <c:v>2013</c:v>
                </c:pt>
                <c:pt idx="30">
                  <c:v>2014</c:v>
                </c:pt>
              </c:strCache>
            </c:strRef>
          </c:cat>
          <c:val>
            <c:numRef>
              <c:f>'Escur. vs pp (Anual)'!$AD$4:$AD$34</c:f>
              <c:numCache>
                <c:formatCode>General</c:formatCode>
                <c:ptCount val="31"/>
                <c:pt idx="0">
                  <c:v>0.56229032499999998</c:v>
                </c:pt>
                <c:pt idx="1">
                  <c:v>0.61339472500000003</c:v>
                </c:pt>
                <c:pt idx="2">
                  <c:v>0.6009187416666667</c:v>
                </c:pt>
                <c:pt idx="3">
                  <c:v>0.57848469999999996</c:v>
                </c:pt>
                <c:pt idx="4">
                  <c:v>0.48692109166666681</c:v>
                </c:pt>
                <c:pt idx="5">
                  <c:v>0.52226830000000002</c:v>
                </c:pt>
                <c:pt idx="6">
                  <c:v>0.60248105833333332</c:v>
                </c:pt>
                <c:pt idx="7">
                  <c:v>0.58010927499999998</c:v>
                </c:pt>
                <c:pt idx="8">
                  <c:v>0.57318203333333329</c:v>
                </c:pt>
                <c:pt idx="9">
                  <c:v>0.55985955833333334</c:v>
                </c:pt>
                <c:pt idx="10">
                  <c:v>0.48081160804305312</c:v>
                </c:pt>
                <c:pt idx="11">
                  <c:v>0.58908565000000013</c:v>
                </c:pt>
                <c:pt idx="12">
                  <c:v>0.57968893333333338</c:v>
                </c:pt>
                <c:pt idx="13">
                  <c:v>0.58614508333333337</c:v>
                </c:pt>
                <c:pt idx="14">
                  <c:v>0.60046446666666675</c:v>
                </c:pt>
                <c:pt idx="15">
                  <c:v>0.58394461666666675</c:v>
                </c:pt>
                <c:pt idx="16">
                  <c:v>0.54813989166666666</c:v>
                </c:pt>
                <c:pt idx="17">
                  <c:v>0.66793846666666679</c:v>
                </c:pt>
                <c:pt idx="18">
                  <c:v>0.66263082500000015</c:v>
                </c:pt>
                <c:pt idx="19">
                  <c:v>0.65277579999999991</c:v>
                </c:pt>
                <c:pt idx="20">
                  <c:v>0.62998896666666659</c:v>
                </c:pt>
                <c:pt idx="21">
                  <c:v>0.6162397083333333</c:v>
                </c:pt>
                <c:pt idx="22">
                  <c:v>0.61537591666666669</c:v>
                </c:pt>
                <c:pt idx="23">
                  <c:v>0.66558149999999994</c:v>
                </c:pt>
                <c:pt idx="24">
                  <c:v>0.64029609166666679</c:v>
                </c:pt>
                <c:pt idx="25">
                  <c:v>0.62519559166666672</c:v>
                </c:pt>
                <c:pt idx="26">
                  <c:v>0.64424320833333348</c:v>
                </c:pt>
                <c:pt idx="27">
                  <c:v>0.63628989166666661</c:v>
                </c:pt>
                <c:pt idx="28">
                  <c:v>0.65586649166666677</c:v>
                </c:pt>
                <c:pt idx="29">
                  <c:v>0.66475323333333336</c:v>
                </c:pt>
                <c:pt idx="30">
                  <c:v>0.66940563333333336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E8F-4CD4-9E7C-B9072FDEA885}"/>
            </c:ext>
          </c:extLst>
        </c:ser>
        <c:ser>
          <c:idx val="1"/>
          <c:order val="1"/>
          <c:tx>
            <c:strRef>
              <c:f>'Escur. vs pp (Anual)'!$AE$3</c:f>
              <c:strCache>
                <c:ptCount val="1"/>
                <c:pt idx="0">
                  <c:v>Promedio NDVI Río Negro</c:v>
                </c:pt>
              </c:strCache>
            </c:strRef>
          </c:tx>
          <c:spPr>
            <a:ln w="349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tx1">
                    <a:lumMod val="75000"/>
                    <a:lumOff val="25000"/>
                  </a:schemeClr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7717818715890363"/>
                  <c:y val="0.2654054322046889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4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Arial" panose="020B0604020202020204" pitchFamily="34" charset="0"/>
                      </a:defRPr>
                    </a:pPr>
                    <a:r>
                      <a:rPr lang="en-US"/>
                      <a:t>y = 0.0026x + 0.532</a:t>
                    </a:r>
                    <a:br>
                      <a:rPr lang="en-US"/>
                    </a:br>
                    <a:r>
                      <a:rPr lang="en-US"/>
                      <a:t>R² = 0.22; p &lt; 0.05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Arial" panose="020B0604020202020204" pitchFamily="34" charset="0"/>
                    </a:defRPr>
                  </a:pPr>
                  <a:endParaRPr lang="es-PE"/>
                </a:p>
              </c:txPr>
            </c:trendlineLbl>
          </c:trendline>
          <c:cat>
            <c:strRef>
              <c:f>'Escur. vs pp (Anual)'!$AC$4:$AC$34</c:f>
              <c:strCache>
                <c:ptCount val="31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2004</c:v>
                </c:pt>
                <c:pt idx="21">
                  <c:v>2005</c:v>
                </c:pt>
                <c:pt idx="22">
                  <c:v>2006</c:v>
                </c:pt>
                <c:pt idx="23">
                  <c:v>2007</c:v>
                </c:pt>
                <c:pt idx="24">
                  <c:v>2008</c:v>
                </c:pt>
                <c:pt idx="25">
                  <c:v>2009</c:v>
                </c:pt>
                <c:pt idx="26">
                  <c:v>2010</c:v>
                </c:pt>
                <c:pt idx="27">
                  <c:v>2011</c:v>
                </c:pt>
                <c:pt idx="28">
                  <c:v>2012</c:v>
                </c:pt>
                <c:pt idx="29">
                  <c:v>2013</c:v>
                </c:pt>
                <c:pt idx="30">
                  <c:v>2014</c:v>
                </c:pt>
              </c:strCache>
            </c:strRef>
          </c:cat>
          <c:val>
            <c:numRef>
              <c:f>'Escur. vs pp (Anual)'!$AE$4:$AE$34</c:f>
              <c:numCache>
                <c:formatCode>General</c:formatCode>
                <c:ptCount val="31"/>
                <c:pt idx="0">
                  <c:v>0.55355420833333335</c:v>
                </c:pt>
                <c:pt idx="1">
                  <c:v>0.58171668333333337</c:v>
                </c:pt>
                <c:pt idx="2">
                  <c:v>0.58702510000000008</c:v>
                </c:pt>
                <c:pt idx="3">
                  <c:v>0.55947999166666673</c:v>
                </c:pt>
                <c:pt idx="4">
                  <c:v>0.45500485833333332</c:v>
                </c:pt>
                <c:pt idx="5">
                  <c:v>0.49808952499999998</c:v>
                </c:pt>
                <c:pt idx="6">
                  <c:v>0.60156874166666674</c:v>
                </c:pt>
                <c:pt idx="7">
                  <c:v>0.57931825000000003</c:v>
                </c:pt>
                <c:pt idx="8">
                  <c:v>0.57537102500000004</c:v>
                </c:pt>
                <c:pt idx="9">
                  <c:v>0.50076653333333332</c:v>
                </c:pt>
                <c:pt idx="10">
                  <c:v>0.41198337196468104</c:v>
                </c:pt>
                <c:pt idx="11">
                  <c:v>0.58858490833333343</c:v>
                </c:pt>
                <c:pt idx="12">
                  <c:v>0.56661378333333345</c:v>
                </c:pt>
                <c:pt idx="13">
                  <c:v>0.57518905833333345</c:v>
                </c:pt>
                <c:pt idx="14">
                  <c:v>0.58615944999999992</c:v>
                </c:pt>
                <c:pt idx="15">
                  <c:v>0.56554057499999988</c:v>
                </c:pt>
                <c:pt idx="16">
                  <c:v>0.5175547250000001</c:v>
                </c:pt>
                <c:pt idx="17">
                  <c:v>0.63911425000000011</c:v>
                </c:pt>
                <c:pt idx="18">
                  <c:v>0.63867308333333339</c:v>
                </c:pt>
                <c:pt idx="19">
                  <c:v>0.62414846666666679</c:v>
                </c:pt>
                <c:pt idx="20">
                  <c:v>0.59890905833333319</c:v>
                </c:pt>
                <c:pt idx="21">
                  <c:v>0.5842222583333333</c:v>
                </c:pt>
                <c:pt idx="22">
                  <c:v>0.60782178333333337</c:v>
                </c:pt>
                <c:pt idx="23">
                  <c:v>0.62355711666666658</c:v>
                </c:pt>
                <c:pt idx="24">
                  <c:v>0.59843210833333338</c:v>
                </c:pt>
                <c:pt idx="25">
                  <c:v>0.57780422499999995</c:v>
                </c:pt>
                <c:pt idx="26">
                  <c:v>0.58562366666666676</c:v>
                </c:pt>
                <c:pt idx="27">
                  <c:v>0.58084627499999997</c:v>
                </c:pt>
                <c:pt idx="28">
                  <c:v>0.59785524166666681</c:v>
                </c:pt>
                <c:pt idx="29">
                  <c:v>0.61467857499999989</c:v>
                </c:pt>
                <c:pt idx="30">
                  <c:v>0.62209647500000009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E8F-4CD4-9E7C-B9072FDEA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282879"/>
        <c:axId val="885278303"/>
      </c:lineChart>
      <c:lineChart>
        <c:grouping val="standard"/>
        <c:varyColors val="0"/>
        <c:ser>
          <c:idx val="2"/>
          <c:order val="2"/>
          <c:tx>
            <c:strRef>
              <c:f>'Escur. vs pp (Anual)'!$AF$3</c:f>
              <c:strCache>
                <c:ptCount val="1"/>
                <c:pt idx="0">
                  <c:v>Diferencia NDVI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tx1">
                    <a:lumMod val="75000"/>
                    <a:lumOff val="25000"/>
                  </a:schemeClr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8193071347201898"/>
                  <c:y val="0.1140888279746530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4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Arial" panose="020B0604020202020204" pitchFamily="34" charset="0"/>
                      </a:defRPr>
                    </a:pPr>
                    <a:r>
                      <a:rPr lang="en-US"/>
                      <a:t>y = 0.0012x + 0.0097</a:t>
                    </a:r>
                    <a:br>
                      <a:rPr lang="en-US"/>
                    </a:br>
                    <a:r>
                      <a:rPr lang="en-US"/>
                      <a:t>R² = 0.30 ; p &lt; 0.001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Arial" panose="020B0604020202020204" pitchFamily="34" charset="0"/>
                    </a:defRPr>
                  </a:pPr>
                  <a:endParaRPr lang="es-PE"/>
                </a:p>
              </c:txPr>
            </c:trendlineLbl>
          </c:trendline>
          <c:cat>
            <c:strRef>
              <c:f>'Escur. vs pp (Anual)'!$AC$4:$AC$34</c:f>
              <c:strCache>
                <c:ptCount val="31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2004</c:v>
                </c:pt>
                <c:pt idx="21">
                  <c:v>2005</c:v>
                </c:pt>
                <c:pt idx="22">
                  <c:v>2006</c:v>
                </c:pt>
                <c:pt idx="23">
                  <c:v>2007</c:v>
                </c:pt>
                <c:pt idx="24">
                  <c:v>2008</c:v>
                </c:pt>
                <c:pt idx="25">
                  <c:v>2009</c:v>
                </c:pt>
                <c:pt idx="26">
                  <c:v>2010</c:v>
                </c:pt>
                <c:pt idx="27">
                  <c:v>2011</c:v>
                </c:pt>
                <c:pt idx="28">
                  <c:v>2012</c:v>
                </c:pt>
                <c:pt idx="29">
                  <c:v>2013</c:v>
                </c:pt>
                <c:pt idx="30">
                  <c:v>2014</c:v>
                </c:pt>
              </c:strCache>
            </c:strRef>
          </c:cat>
          <c:val>
            <c:numRef>
              <c:f>'Escur. vs pp (Anual)'!$AF$4:$AF$34</c:f>
              <c:numCache>
                <c:formatCode>General</c:formatCode>
                <c:ptCount val="31"/>
                <c:pt idx="0">
                  <c:v>8.7361166666665678E-3</c:v>
                </c:pt>
                <c:pt idx="1">
                  <c:v>3.167804166666665E-2</c:v>
                </c:pt>
                <c:pt idx="2">
                  <c:v>1.3893641666666645E-2</c:v>
                </c:pt>
                <c:pt idx="3">
                  <c:v>1.9004708333333203E-2</c:v>
                </c:pt>
                <c:pt idx="4">
                  <c:v>3.191623333333346E-2</c:v>
                </c:pt>
                <c:pt idx="5">
                  <c:v>2.4178775000000041E-2</c:v>
                </c:pt>
                <c:pt idx="6">
                  <c:v>9.1231666666662938E-4</c:v>
                </c:pt>
                <c:pt idx="7">
                  <c:v>7.9102499999999056E-4</c:v>
                </c:pt>
                <c:pt idx="8">
                  <c:v>-2.1889916666667886E-3</c:v>
                </c:pt>
                <c:pt idx="9">
                  <c:v>5.9093024999999945E-2</c:v>
                </c:pt>
                <c:pt idx="10">
                  <c:v>6.8828236078372088E-2</c:v>
                </c:pt>
                <c:pt idx="11">
                  <c:v>5.0074166666672689E-4</c:v>
                </c:pt>
                <c:pt idx="12">
                  <c:v>1.307514999999994E-2</c:v>
                </c:pt>
                <c:pt idx="13">
                  <c:v>1.0956024999999954E-2</c:v>
                </c:pt>
                <c:pt idx="14">
                  <c:v>1.4305016666666779E-2</c:v>
                </c:pt>
                <c:pt idx="15">
                  <c:v>1.8404041666666853E-2</c:v>
                </c:pt>
                <c:pt idx="16">
                  <c:v>3.0585166666666556E-2</c:v>
                </c:pt>
                <c:pt idx="17">
                  <c:v>2.882421666666669E-2</c:v>
                </c:pt>
                <c:pt idx="18">
                  <c:v>2.3957741666666699E-2</c:v>
                </c:pt>
                <c:pt idx="19">
                  <c:v>2.8627333333333175E-2</c:v>
                </c:pt>
                <c:pt idx="20">
                  <c:v>3.1079908333333427E-2</c:v>
                </c:pt>
                <c:pt idx="21">
                  <c:v>3.201745000000001E-2</c:v>
                </c:pt>
                <c:pt idx="22">
                  <c:v>7.5541333333333576E-3</c:v>
                </c:pt>
                <c:pt idx="23">
                  <c:v>4.2024383333333394E-2</c:v>
                </c:pt>
                <c:pt idx="24">
                  <c:v>4.1863983333333459E-2</c:v>
                </c:pt>
                <c:pt idx="25">
                  <c:v>4.7391366666666726E-2</c:v>
                </c:pt>
                <c:pt idx="26">
                  <c:v>5.861954166666665E-2</c:v>
                </c:pt>
                <c:pt idx="27">
                  <c:v>5.544361666666664E-2</c:v>
                </c:pt>
                <c:pt idx="28">
                  <c:v>5.8011249999999931E-2</c:v>
                </c:pt>
                <c:pt idx="29">
                  <c:v>5.0074658333333445E-2</c:v>
                </c:pt>
                <c:pt idx="30">
                  <c:v>4.7309158333333289E-2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E8F-4CD4-9E7C-B9072FDEA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4777119"/>
        <c:axId val="904775039"/>
      </c:lineChart>
      <c:catAx>
        <c:axId val="885282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Arial" panose="020B0604020202020204" pitchFamily="34" charset="0"/>
                  </a:defRPr>
                </a:pPr>
                <a:r>
                  <a:rPr lang="es-PE" sz="1600"/>
                  <a:t>Años</a:t>
                </a:r>
              </a:p>
            </c:rich>
          </c:tx>
          <c:layout>
            <c:manualLayout>
              <c:xMode val="edge"/>
              <c:yMode val="edge"/>
              <c:x val="0.35297784388017844"/>
              <c:y val="0.916241401270084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885278303"/>
        <c:crosses val="autoZero"/>
        <c:auto val="1"/>
        <c:lblAlgn val="ctr"/>
        <c:lblOffset val="100"/>
        <c:noMultiLvlLbl val="0"/>
      </c:catAx>
      <c:valAx>
        <c:axId val="885278303"/>
        <c:scaling>
          <c:orientation val="minMax"/>
          <c:min val="0.3000000000000000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Arial" panose="020B0604020202020204" pitchFamily="34" charset="0"/>
                  </a:defRPr>
                </a:pPr>
                <a:r>
                  <a:rPr lang="es-PE" sz="1600"/>
                  <a:t> NDVI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885282879"/>
        <c:crosses val="autoZero"/>
        <c:crossBetween val="between"/>
      </c:valAx>
      <c:valAx>
        <c:axId val="904775039"/>
        <c:scaling>
          <c:orientation val="minMax"/>
          <c:max val="0.15000000000000002"/>
          <c:min val="-1.0000000000000002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Arial" panose="020B0604020202020204" pitchFamily="34" charset="0"/>
                  </a:defRPr>
                </a:pPr>
                <a:r>
                  <a:rPr lang="es-PE" sz="1600"/>
                  <a:t>Diferencia NDVI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904777119"/>
        <c:crosses val="max"/>
        <c:crossBetween val="between"/>
      </c:valAx>
      <c:catAx>
        <c:axId val="9047771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4775039"/>
        <c:crosses val="autoZero"/>
        <c:auto val="1"/>
        <c:lblAlgn val="ctr"/>
        <c:lblOffset val="100"/>
        <c:noMultiLvlLbl val="0"/>
      </c:cat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75056186490349741"/>
          <c:y val="8.9584723627930921E-2"/>
          <c:w val="0.24502708392113365"/>
          <c:h val="0.578693491979560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Arial" panose="020B0604020202020204" pitchFamily="34" charset="0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  <a:cs typeface="Arial" panose="020B0604020202020204" pitchFamily="34" charset="0"/>
        </a:defRPr>
      </a:pPr>
      <a:endParaRPr lang="es-PE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38763043073156"/>
          <c:y val="3.4805642112741862E-2"/>
          <c:w val="0.8627065867338416"/>
          <c:h val="0.71164561225608181"/>
        </c:manualLayout>
      </c:layout>
      <c:lineChart>
        <c:grouping val="standard"/>
        <c:varyColors val="0"/>
        <c:ser>
          <c:idx val="0"/>
          <c:order val="0"/>
          <c:tx>
            <c:strRef>
              <c:f>'Escu. vs pp (mensual)'!$AN$5</c:f>
              <c:strCache>
                <c:ptCount val="1"/>
                <c:pt idx="0">
                  <c:v>Río Tacuarembó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4"/>
              </a:solidFill>
              <a:ln w="25400">
                <a:solidFill>
                  <a:schemeClr val="accent4"/>
                </a:solidFill>
              </a:ln>
              <a:effectLst/>
            </c:spPr>
          </c:marker>
          <c:cat>
            <c:strRef>
              <c:f>'Escu. vs pp (mensual)'!$AM$6:$AM$17</c:f>
              <c:strCache>
                <c:ptCount val="12"/>
                <c:pt idx="0">
                  <c:v>1  mes</c:v>
                </c:pt>
                <c:pt idx="1">
                  <c:v>2  meses</c:v>
                </c:pt>
                <c:pt idx="2">
                  <c:v>3  meses</c:v>
                </c:pt>
                <c:pt idx="3">
                  <c:v>4  meses</c:v>
                </c:pt>
                <c:pt idx="4">
                  <c:v>5  meses</c:v>
                </c:pt>
                <c:pt idx="5">
                  <c:v>6  meses</c:v>
                </c:pt>
                <c:pt idx="6">
                  <c:v>7  meses</c:v>
                </c:pt>
                <c:pt idx="7">
                  <c:v>8  meses</c:v>
                </c:pt>
                <c:pt idx="8">
                  <c:v>9  meses</c:v>
                </c:pt>
                <c:pt idx="9">
                  <c:v>10  meses</c:v>
                </c:pt>
                <c:pt idx="10">
                  <c:v>11  meses</c:v>
                </c:pt>
                <c:pt idx="11">
                  <c:v>12  meses</c:v>
                </c:pt>
              </c:strCache>
            </c:strRef>
          </c:cat>
          <c:val>
            <c:numRef>
              <c:f>'Escu. vs pp (mensual)'!$AN$6:$AN$17</c:f>
              <c:numCache>
                <c:formatCode>0.00</c:formatCode>
                <c:ptCount val="12"/>
                <c:pt idx="0" formatCode="General">
                  <c:v>0.48</c:v>
                </c:pt>
                <c:pt idx="1">
                  <c:v>0.56989999999999996</c:v>
                </c:pt>
                <c:pt idx="2">
                  <c:v>0.45279999999999998</c:v>
                </c:pt>
                <c:pt idx="3">
                  <c:v>0.39639999999999997</c:v>
                </c:pt>
                <c:pt idx="4">
                  <c:v>0.32569999999999999</c:v>
                </c:pt>
                <c:pt idx="5">
                  <c:v>0.3135</c:v>
                </c:pt>
                <c:pt idx="6">
                  <c:v>0.30409999999999998</c:v>
                </c:pt>
                <c:pt idx="7">
                  <c:v>0.29160000000000003</c:v>
                </c:pt>
                <c:pt idx="8">
                  <c:v>0.26769999999999999</c:v>
                </c:pt>
                <c:pt idx="9">
                  <c:v>0.23549999999999999</c:v>
                </c:pt>
                <c:pt idx="10">
                  <c:v>0.19869999999999999</c:v>
                </c:pt>
                <c:pt idx="11">
                  <c:v>0.17979999999999999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B91-436D-A54F-378BA8D2E66D}"/>
            </c:ext>
          </c:extLst>
        </c:ser>
        <c:ser>
          <c:idx val="1"/>
          <c:order val="1"/>
          <c:tx>
            <c:strRef>
              <c:f>'Escu. vs pp (mensual)'!$AO$5</c:f>
              <c:strCache>
                <c:ptCount val="1"/>
                <c:pt idx="0">
                  <c:v>Río Negro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70C0"/>
              </a:solidFill>
              <a:ln w="25400">
                <a:solidFill>
                  <a:srgbClr val="0070C0"/>
                </a:solidFill>
              </a:ln>
              <a:effectLst/>
            </c:spPr>
          </c:marker>
          <c:cat>
            <c:strRef>
              <c:f>'Escu. vs pp (mensual)'!$AM$6:$AM$17</c:f>
              <c:strCache>
                <c:ptCount val="12"/>
                <c:pt idx="0">
                  <c:v>1  mes</c:v>
                </c:pt>
                <c:pt idx="1">
                  <c:v>2  meses</c:v>
                </c:pt>
                <c:pt idx="2">
                  <c:v>3  meses</c:v>
                </c:pt>
                <c:pt idx="3">
                  <c:v>4  meses</c:v>
                </c:pt>
                <c:pt idx="4">
                  <c:v>5  meses</c:v>
                </c:pt>
                <c:pt idx="5">
                  <c:v>6  meses</c:v>
                </c:pt>
                <c:pt idx="6">
                  <c:v>7  meses</c:v>
                </c:pt>
                <c:pt idx="7">
                  <c:v>8  meses</c:v>
                </c:pt>
                <c:pt idx="8">
                  <c:v>9  meses</c:v>
                </c:pt>
                <c:pt idx="9">
                  <c:v>10  meses</c:v>
                </c:pt>
                <c:pt idx="10">
                  <c:v>11  meses</c:v>
                </c:pt>
                <c:pt idx="11">
                  <c:v>12  meses</c:v>
                </c:pt>
              </c:strCache>
            </c:strRef>
          </c:cat>
          <c:val>
            <c:numRef>
              <c:f>'Escu. vs pp (mensual)'!$AO$6:$AO$17</c:f>
              <c:numCache>
                <c:formatCode>0.00</c:formatCode>
                <c:ptCount val="12"/>
                <c:pt idx="0">
                  <c:v>0.45440000000000003</c:v>
                </c:pt>
                <c:pt idx="1">
                  <c:v>0.55510000000000004</c:v>
                </c:pt>
                <c:pt idx="2">
                  <c:v>0.47049999999999997</c:v>
                </c:pt>
                <c:pt idx="3">
                  <c:v>0.4078</c:v>
                </c:pt>
                <c:pt idx="4">
                  <c:v>0.32869999999999999</c:v>
                </c:pt>
                <c:pt idx="5">
                  <c:v>0.30130000000000001</c:v>
                </c:pt>
                <c:pt idx="6">
                  <c:v>0.29010000000000002</c:v>
                </c:pt>
                <c:pt idx="7">
                  <c:v>0.28100000000000003</c:v>
                </c:pt>
                <c:pt idx="8">
                  <c:v>0.2555</c:v>
                </c:pt>
                <c:pt idx="9">
                  <c:v>0.2283</c:v>
                </c:pt>
                <c:pt idx="10">
                  <c:v>0.19550000000000001</c:v>
                </c:pt>
                <c:pt idx="11">
                  <c:v>0.182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B91-436D-A54F-378BA8D2E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3480752"/>
        <c:axId val="2083474928"/>
      </c:lineChart>
      <c:catAx>
        <c:axId val="2083480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2083474928"/>
        <c:crosses val="autoZero"/>
        <c:auto val="1"/>
        <c:lblAlgn val="ctr"/>
        <c:lblOffset val="100"/>
        <c:noMultiLvlLbl val="0"/>
      </c:catAx>
      <c:valAx>
        <c:axId val="2083474928"/>
        <c:scaling>
          <c:orientation val="minMax"/>
          <c:max val="0.70000000000000007"/>
          <c:min val="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/>
                  <a:t>R2  Precipitación vs Escorrentía (mm)</a:t>
                </a:r>
              </a:p>
            </c:rich>
          </c:tx>
          <c:layout>
            <c:manualLayout>
              <c:xMode val="edge"/>
              <c:yMode val="edge"/>
              <c:x val="1.9433563482967608E-2"/>
              <c:y val="8.947181549937109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20834807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415599439904349"/>
          <c:y val="8.938888162550207E-2"/>
          <c:w val="0.78371048334146098"/>
          <c:h val="0.747161805555555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'Escur. vs pp (Anual)'!$BE$4</c:f>
              <c:strCache>
                <c:ptCount val="1"/>
                <c:pt idx="0">
                  <c:v>Río Negro 1984 - 1999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12700">
                <a:solidFill>
                  <a:srgbClr val="00B050"/>
                </a:solidFill>
              </a:ln>
              <a:effectLst/>
            </c:spPr>
          </c:marker>
          <c:trendline>
            <c:spPr>
              <a:ln w="12700" cap="rnd">
                <a:solidFill>
                  <a:srgbClr val="00B050"/>
                </a:solidFill>
                <a:prstDash val="sysDash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7190063094110292"/>
                  <c:y val="-0.43923690636037127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s-PE"/>
                </a:p>
              </c:txPr>
            </c:trendlineLbl>
          </c:trendline>
          <c:xVal>
            <c:numRef>
              <c:f>'Escur. vs pp (Anual)'!$AS$4:$AS$18</c:f>
              <c:numCache>
                <c:formatCode>General</c:formatCode>
                <c:ptCount val="15"/>
                <c:pt idx="0">
                  <c:v>1592.9240000000004</c:v>
                </c:pt>
                <c:pt idx="1">
                  <c:v>1193.9140000000007</c:v>
                </c:pt>
                <c:pt idx="2">
                  <c:v>1429.7400000000005</c:v>
                </c:pt>
                <c:pt idx="3">
                  <c:v>1343.3499999999985</c:v>
                </c:pt>
                <c:pt idx="4">
                  <c:v>993.57799999999975</c:v>
                </c:pt>
                <c:pt idx="5">
                  <c:v>691.87899999999991</c:v>
                </c:pt>
                <c:pt idx="6">
                  <c:v>1426.4309999999991</c:v>
                </c:pt>
                <c:pt idx="7">
                  <c:v>1225.5479999999998</c:v>
                </c:pt>
                <c:pt idx="8">
                  <c:v>1359.421000000001</c:v>
                </c:pt>
                <c:pt idx="9">
                  <c:v>1436.2320000000002</c:v>
                </c:pt>
                <c:pt idx="10">
                  <c:v>1334.069</c:v>
                </c:pt>
                <c:pt idx="11">
                  <c:v>1169.5749999999998</c:v>
                </c:pt>
                <c:pt idx="12">
                  <c:v>1048.6919999999998</c:v>
                </c:pt>
                <c:pt idx="13">
                  <c:v>1547.9880000000007</c:v>
                </c:pt>
                <c:pt idx="14">
                  <c:v>1578.1740000000009</c:v>
                </c:pt>
              </c:numCache>
            </c:numRef>
          </c:xVal>
          <c:yVal>
            <c:numRef>
              <c:f>'Escur. vs pp (Anual)'!$AQ$4:$AQ$18</c:f>
              <c:numCache>
                <c:formatCode>General</c:formatCode>
                <c:ptCount val="15"/>
                <c:pt idx="0">
                  <c:v>857.746756562477</c:v>
                </c:pt>
                <c:pt idx="1">
                  <c:v>514.83173718824685</c:v>
                </c:pt>
                <c:pt idx="2">
                  <c:v>597.18666291123111</c:v>
                </c:pt>
                <c:pt idx="3">
                  <c:v>587.89186986850007</c:v>
                </c:pt>
                <c:pt idx="4">
                  <c:v>284.6225995007718</c:v>
                </c:pt>
                <c:pt idx="5">
                  <c:v>1.4586611089744197</c:v>
                </c:pt>
                <c:pt idx="6">
                  <c:v>486.42566270310641</c:v>
                </c:pt>
                <c:pt idx="7">
                  <c:v>442.0883535705704</c:v>
                </c:pt>
                <c:pt idx="8">
                  <c:v>612.99422737367263</c:v>
                </c:pt>
                <c:pt idx="9">
                  <c:v>458.58144286735109</c:v>
                </c:pt>
                <c:pt idx="10">
                  <c:v>470.36958560728505</c:v>
                </c:pt>
                <c:pt idx="11">
                  <c:v>330.61904647043212</c:v>
                </c:pt>
                <c:pt idx="12">
                  <c:v>206.14393610821693</c:v>
                </c:pt>
                <c:pt idx="13">
                  <c:v>412.84431342817538</c:v>
                </c:pt>
                <c:pt idx="14">
                  <c:v>1004.2827710803377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79-4D25-9193-B9FE29B63AB5}"/>
            </c:ext>
          </c:extLst>
        </c:ser>
        <c:ser>
          <c:idx val="1"/>
          <c:order val="1"/>
          <c:tx>
            <c:strRef>
              <c:f>'Escur. vs pp (Anual)'!$BE$5</c:f>
              <c:strCache>
                <c:ptCount val="1"/>
                <c:pt idx="0">
                  <c:v>Río Negro 2000 - 2014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2700">
                <a:solidFill>
                  <a:srgbClr val="0070C0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accent5"/>
                </a:solidFill>
                <a:prstDash val="sysDash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8687599562121026E-2"/>
                  <c:y val="-0.1345644495911337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s-PE"/>
                </a:p>
              </c:txPr>
            </c:trendlineLbl>
          </c:trendline>
          <c:xVal>
            <c:numRef>
              <c:f>'Escur. vs pp (Anual)'!$AS$19:$AS$34</c:f>
              <c:numCache>
                <c:formatCode>General</c:formatCode>
                <c:ptCount val="16"/>
                <c:pt idx="0">
                  <c:v>991.13299999999981</c:v>
                </c:pt>
                <c:pt idx="1">
                  <c:v>1517.1030000000003</c:v>
                </c:pt>
                <c:pt idx="2">
                  <c:v>1766.4969999999992</c:v>
                </c:pt>
                <c:pt idx="3">
                  <c:v>2331.4839999999995</c:v>
                </c:pt>
                <c:pt idx="4">
                  <c:v>1579.1879999999994</c:v>
                </c:pt>
                <c:pt idx="5">
                  <c:v>994.66799999999967</c:v>
                </c:pt>
                <c:pt idx="6">
                  <c:v>1171.2279999999992</c:v>
                </c:pt>
                <c:pt idx="7">
                  <c:v>1090.7409999999993</c:v>
                </c:pt>
                <c:pt idx="8">
                  <c:v>1501.1380000000004</c:v>
                </c:pt>
                <c:pt idx="9">
                  <c:v>1049.0540000000001</c:v>
                </c:pt>
                <c:pt idx="10">
                  <c:v>1549.6569999999999</c:v>
                </c:pt>
                <c:pt idx="11">
                  <c:v>1397.7390000000009</c:v>
                </c:pt>
                <c:pt idx="12">
                  <c:v>1031.5949999999998</c:v>
                </c:pt>
                <c:pt idx="13">
                  <c:v>1214.5210000000006</c:v>
                </c:pt>
                <c:pt idx="14">
                  <c:v>1387.9180000000003</c:v>
                </c:pt>
                <c:pt idx="15">
                  <c:v>1974.7739999999997</c:v>
                </c:pt>
              </c:numCache>
            </c:numRef>
          </c:xVal>
          <c:yVal>
            <c:numRef>
              <c:f>'Escur. vs pp (Anual)'!$AQ$19:$AQ$34</c:f>
              <c:numCache>
                <c:formatCode>General</c:formatCode>
                <c:ptCount val="16"/>
                <c:pt idx="0">
                  <c:v>224.24483448633455</c:v>
                </c:pt>
                <c:pt idx="1">
                  <c:v>609.78517293392895</c:v>
                </c:pt>
                <c:pt idx="2">
                  <c:v>1002.9213540452945</c:v>
                </c:pt>
                <c:pt idx="3">
                  <c:v>1470.0926901099397</c:v>
                </c:pt>
                <c:pt idx="4">
                  <c:v>780.39449819841798</c:v>
                </c:pt>
                <c:pt idx="5">
                  <c:v>229.78774670043705</c:v>
                </c:pt>
                <c:pt idx="6">
                  <c:v>325.44350075784922</c:v>
                </c:pt>
                <c:pt idx="7">
                  <c:v>63.251867643972261</c:v>
                </c:pt>
                <c:pt idx="8">
                  <c:v>529.99100782447647</c:v>
                </c:pt>
                <c:pt idx="9">
                  <c:v>206.11836628443297</c:v>
                </c:pt>
                <c:pt idx="10">
                  <c:v>632.85362824993194</c:v>
                </c:pt>
                <c:pt idx="11">
                  <c:v>369.23468149792245</c:v>
                </c:pt>
                <c:pt idx="12">
                  <c:v>172.17603534449941</c:v>
                </c:pt>
                <c:pt idx="13">
                  <c:v>218.1616774170557</c:v>
                </c:pt>
                <c:pt idx="14">
                  <c:v>466.63109120946893</c:v>
                </c:pt>
                <c:pt idx="15">
                  <c:v>916.04998133303945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79-4D25-9193-B9FE29B63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2933759"/>
        <c:axId val="1752936255"/>
      </c:scatterChart>
      <c:valAx>
        <c:axId val="1752933759"/>
        <c:scaling>
          <c:orientation val="minMax"/>
          <c:max val="3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" sz="1400" b="0" i="0" u="none" strike="noStrike" kern="1200" baseline="0">
                    <a:solidFill>
                      <a:sysClr val="windowText" lastClr="000000"/>
                    </a:solidFill>
                  </a:rPr>
                  <a:t>Accumulated precipitation mm/year</a:t>
                </a:r>
              </a:p>
            </c:rich>
          </c:tx>
          <c:layout>
            <c:manualLayout>
              <c:xMode val="edge"/>
              <c:yMode val="edge"/>
              <c:x val="0.30131944444444442"/>
              <c:y val="0.916186574074074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1752936255"/>
        <c:crosses val="autoZero"/>
        <c:crossBetween val="midCat"/>
        <c:majorUnit val="500"/>
      </c:valAx>
      <c:valAx>
        <c:axId val="1752936255"/>
        <c:scaling>
          <c:orientation val="minMax"/>
          <c:max val="2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" sz="1400" b="0" i="0" u="none" strike="noStrike" kern="1200" baseline="0">
                    <a:solidFill>
                      <a:sysClr val="windowText" lastClr="000000"/>
                    </a:solidFill>
                  </a:rPr>
                  <a:t>Runoff flow mm/year</a:t>
                </a:r>
              </a:p>
            </c:rich>
          </c:tx>
          <c:layout>
            <c:manualLayout>
              <c:xMode val="edge"/>
              <c:yMode val="edge"/>
              <c:x val="1.6087037037037039E-2"/>
              <c:y val="0.225219444444444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1752933759"/>
        <c:crosses val="autoZero"/>
        <c:crossBetween val="midCat"/>
        <c:majorUnit val="250"/>
      </c:valAx>
      <c:spPr>
        <a:solidFill>
          <a:srgbClr val="F2F2F2"/>
        </a:solidFill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6631648148148151"/>
          <c:y val="9.4924305555555546E-2"/>
          <c:w val="0.39470507387747189"/>
          <c:h val="0.10745676113639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881981481481481"/>
          <c:y val="8.938888162550207E-2"/>
          <c:w val="0.78127870370370367"/>
          <c:h val="0.7507378404324669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'Escur. vs pp (Anual)'!$BD$4</c:f>
              <c:strCache>
                <c:ptCount val="1"/>
                <c:pt idx="0">
                  <c:v>Río Tacuatrembó 1984 - 1999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12700">
                <a:solidFill>
                  <a:srgbClr val="00B050"/>
                </a:solidFill>
              </a:ln>
              <a:effectLst/>
            </c:spPr>
          </c:marker>
          <c:trendline>
            <c:spPr>
              <a:ln w="12700" cap="rnd">
                <a:solidFill>
                  <a:srgbClr val="00B050"/>
                </a:solidFill>
                <a:prstDash val="sysDash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6380348354615371"/>
                  <c:y val="-0.28729939823807882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s-PE"/>
                </a:p>
              </c:txPr>
            </c:trendlineLbl>
          </c:trendline>
          <c:xVal>
            <c:numRef>
              <c:f>'Escur. vs pp (Anual)'!$AR$4:$AR$18</c:f>
              <c:numCache>
                <c:formatCode>General</c:formatCode>
                <c:ptCount val="15"/>
                <c:pt idx="0">
                  <c:v>1477.8539999999998</c:v>
                </c:pt>
                <c:pt idx="1">
                  <c:v>1184.7349999999999</c:v>
                </c:pt>
                <c:pt idx="2">
                  <c:v>1495.9570000000003</c:v>
                </c:pt>
                <c:pt idx="3">
                  <c:v>1323.076</c:v>
                </c:pt>
                <c:pt idx="4">
                  <c:v>1057.9489999999994</c:v>
                </c:pt>
                <c:pt idx="5">
                  <c:v>787.02499999999975</c:v>
                </c:pt>
                <c:pt idx="6">
                  <c:v>1335.4629999999993</c:v>
                </c:pt>
                <c:pt idx="7">
                  <c:v>1234.6189999999995</c:v>
                </c:pt>
                <c:pt idx="8">
                  <c:v>1437.0950000000005</c:v>
                </c:pt>
                <c:pt idx="9">
                  <c:v>1552.5909999999997</c:v>
                </c:pt>
                <c:pt idx="10">
                  <c:v>1235.7119999999998</c:v>
                </c:pt>
                <c:pt idx="11">
                  <c:v>1124.4789999999998</c:v>
                </c:pt>
                <c:pt idx="12">
                  <c:v>1083.691</c:v>
                </c:pt>
                <c:pt idx="13">
                  <c:v>1539.5889999999997</c:v>
                </c:pt>
                <c:pt idx="14">
                  <c:v>1777.1910000000007</c:v>
                </c:pt>
              </c:numCache>
            </c:numRef>
          </c:xVal>
          <c:yVal>
            <c:numRef>
              <c:f>'Escur. vs pp (Anual)'!$AP$4:$AP$18</c:f>
              <c:numCache>
                <c:formatCode>General</c:formatCode>
                <c:ptCount val="15"/>
                <c:pt idx="0">
                  <c:v>902.09650169571296</c:v>
                </c:pt>
                <c:pt idx="1">
                  <c:v>788.91668984807598</c:v>
                </c:pt>
                <c:pt idx="2">
                  <c:v>800.75367204914289</c:v>
                </c:pt>
                <c:pt idx="3">
                  <c:v>779.96405656293246</c:v>
                </c:pt>
                <c:pt idx="4">
                  <c:v>412.50629367442957</c:v>
                </c:pt>
                <c:pt idx="5">
                  <c:v>44.11902026985387</c:v>
                </c:pt>
                <c:pt idx="6">
                  <c:v>608.71156274988891</c:v>
                </c:pt>
                <c:pt idx="7">
                  <c:v>592.1767489217508</c:v>
                </c:pt>
                <c:pt idx="8">
                  <c:v>821.98840524727416</c:v>
                </c:pt>
                <c:pt idx="9">
                  <c:v>774.20370970277486</c:v>
                </c:pt>
                <c:pt idx="10">
                  <c:v>446.20432280635902</c:v>
                </c:pt>
                <c:pt idx="11">
                  <c:v>364.89179019625135</c:v>
                </c:pt>
                <c:pt idx="12">
                  <c:v>338.64378584592401</c:v>
                </c:pt>
                <c:pt idx="13">
                  <c:v>505.15623624112231</c:v>
                </c:pt>
                <c:pt idx="14">
                  <c:v>1392.1187357315075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1E-41F8-A3EF-73636D22547D}"/>
            </c:ext>
          </c:extLst>
        </c:ser>
        <c:ser>
          <c:idx val="1"/>
          <c:order val="1"/>
          <c:tx>
            <c:strRef>
              <c:f>'Escur. vs pp (Anual)'!$BD$5</c:f>
              <c:strCache>
                <c:ptCount val="1"/>
                <c:pt idx="0">
                  <c:v>Río Tacuatrembó 2000 - 2014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12700">
                <a:solidFill>
                  <a:schemeClr val="accent5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accent5"/>
                </a:solidFill>
                <a:prstDash val="sysDash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2.02344411628421E-2"/>
                  <c:y val="-0.12810158094621796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s-PE"/>
                </a:p>
              </c:txPr>
            </c:trendlineLbl>
          </c:trendline>
          <c:xVal>
            <c:numRef>
              <c:f>'Escur. vs pp (Anual)'!$AR$19:$AR$34</c:f>
              <c:numCache>
                <c:formatCode>General</c:formatCode>
                <c:ptCount val="16"/>
                <c:pt idx="0">
                  <c:v>1011.1190000000004</c:v>
                </c:pt>
                <c:pt idx="1">
                  <c:v>1615.3630000000001</c:v>
                </c:pt>
                <c:pt idx="2">
                  <c:v>1874.6980000000005</c:v>
                </c:pt>
                <c:pt idx="3">
                  <c:v>2501.9410000000003</c:v>
                </c:pt>
                <c:pt idx="4">
                  <c:v>1720.0379999999996</c:v>
                </c:pt>
                <c:pt idx="5">
                  <c:v>1035.6249999999995</c:v>
                </c:pt>
                <c:pt idx="6">
                  <c:v>1303.1480000000001</c:v>
                </c:pt>
                <c:pt idx="7">
                  <c:v>1088.6100000000001</c:v>
                </c:pt>
                <c:pt idx="8">
                  <c:v>1583.0819999999994</c:v>
                </c:pt>
                <c:pt idx="9">
                  <c:v>1001.6299999999997</c:v>
                </c:pt>
                <c:pt idx="10">
                  <c:v>1680.006000000001</c:v>
                </c:pt>
                <c:pt idx="11">
                  <c:v>1403.1819999999996</c:v>
                </c:pt>
                <c:pt idx="12">
                  <c:v>1065.6940000000004</c:v>
                </c:pt>
                <c:pt idx="13">
                  <c:v>1333.59</c:v>
                </c:pt>
                <c:pt idx="14">
                  <c:v>1406.6930000000004</c:v>
                </c:pt>
                <c:pt idx="15">
                  <c:v>2031.5330000000004</c:v>
                </c:pt>
              </c:numCache>
            </c:numRef>
          </c:xVal>
          <c:yVal>
            <c:numRef>
              <c:f>'Escur. vs pp (Anual)'!$AP$19:$AP$34</c:f>
              <c:numCache>
                <c:formatCode>General</c:formatCode>
                <c:ptCount val="16"/>
                <c:pt idx="0">
                  <c:v>326.14691171297829</c:v>
                </c:pt>
                <c:pt idx="1">
                  <c:v>644.62547452782974</c:v>
                </c:pt>
                <c:pt idx="2">
                  <c:v>1128.4319141383253</c:v>
                </c:pt>
                <c:pt idx="3">
                  <c:v>1733.9495009410086</c:v>
                </c:pt>
                <c:pt idx="4">
                  <c:v>830.89730533440593</c:v>
                </c:pt>
                <c:pt idx="5">
                  <c:v>193.6392963832073</c:v>
                </c:pt>
                <c:pt idx="6">
                  <c:v>445.37954586956408</c:v>
                </c:pt>
                <c:pt idx="7">
                  <c:v>57.341634653400718</c:v>
                </c:pt>
                <c:pt idx="8">
                  <c:v>455.79399115878329</c:v>
                </c:pt>
                <c:pt idx="9">
                  <c:v>139.95024530704413</c:v>
                </c:pt>
                <c:pt idx="10">
                  <c:v>456.52593140012897</c:v>
                </c:pt>
                <c:pt idx="11">
                  <c:v>462.5165777785362</c:v>
                </c:pt>
                <c:pt idx="12">
                  <c:v>118.79406229336907</c:v>
                </c:pt>
                <c:pt idx="13">
                  <c:v>341.94204463748218</c:v>
                </c:pt>
                <c:pt idx="14">
                  <c:v>439.88103295759362</c:v>
                </c:pt>
                <c:pt idx="15">
                  <c:v>536.99524434090972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1E-41F8-A3EF-73636D225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2933759"/>
        <c:axId val="1752936255"/>
      </c:scatterChart>
      <c:valAx>
        <c:axId val="1752933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" sz="1400" b="0" i="0" u="none" strike="noStrike" kern="1200" baseline="0">
                    <a:solidFill>
                      <a:sysClr val="windowText" lastClr="000000"/>
                    </a:solidFill>
                  </a:rPr>
                  <a:t>Accumulated precipitation mm/year</a:t>
                </a:r>
              </a:p>
            </c:rich>
          </c:tx>
          <c:layout>
            <c:manualLayout>
              <c:xMode val="edge"/>
              <c:yMode val="edge"/>
              <c:x val="0.30273174382949603"/>
              <c:y val="0.914380554011536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1752936255"/>
        <c:crosses val="autoZero"/>
        <c:crossBetween val="midCat"/>
        <c:majorUnit val="500"/>
      </c:valAx>
      <c:valAx>
        <c:axId val="17529362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Escorrentía mm/año</a:t>
                </a:r>
                <a:endParaRPr lang="es-PE"/>
              </a:p>
            </c:rich>
          </c:tx>
          <c:layout>
            <c:manualLayout>
              <c:xMode val="edge"/>
              <c:yMode val="edge"/>
              <c:x val="8.8104205201346014E-3"/>
              <c:y val="0.22008513030088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1752933759"/>
        <c:crosses val="autoZero"/>
        <c:crossBetween val="midCat"/>
        <c:majorUnit val="250"/>
      </c:valAx>
      <c:spPr>
        <a:solidFill>
          <a:srgbClr val="F2F2F2"/>
        </a:solidFill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3472187046022452"/>
          <c:y val="9.5695155399078094E-2"/>
          <c:w val="0.51738910603952148"/>
          <c:h val="0.104834332183959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862911366848391E-2"/>
          <c:y val="8.5520254024191014E-2"/>
          <c:w val="0.84682534341326987"/>
          <c:h val="0.71614953288181638"/>
        </c:manualLayout>
      </c:layout>
      <c:lineChart>
        <c:grouping val="standard"/>
        <c:varyColors val="0"/>
        <c:ser>
          <c:idx val="2"/>
          <c:order val="0"/>
          <c:tx>
            <c:strRef>
              <c:f>'Escur. vs pp (Anual)'!$AV$3</c:f>
              <c:strCache>
                <c:ptCount val="1"/>
                <c:pt idx="0">
                  <c:v>Cuenca Río Tacuarembó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19050">
                <a:solidFill>
                  <a:srgbClr val="FFC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5552563505319412E-2"/>
                  <c:y val="-0.4878851507197963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2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" sz="1200"/>
                      <a:t>y = </a:t>
                    </a:r>
                    <a:r>
                      <a:rPr lang="en-US" sz="1200"/>
                      <a:t>−</a:t>
                    </a:r>
                    <a:r>
                      <a:rPr lang="en" sz="1200"/>
                      <a:t>0.0104x + 0.5547 </a:t>
                    </a:r>
                    <a:br>
                      <a:rPr lang="en-US" sz="1200"/>
                    </a:br>
                    <a:r>
                      <a:rPr lang="en" sz="1200"/>
                      <a:t>R² = 0.26; (p &lt; 0.001)</a:t>
                    </a:r>
                  </a:p>
                </c:rich>
              </c:tx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cat>
            <c:strRef>
              <c:f>'Escur. vs pp (Anual)'!$AM$4:$AM$34</c:f>
              <c:strCache>
                <c:ptCount val="31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2004</c:v>
                </c:pt>
                <c:pt idx="21">
                  <c:v>2005</c:v>
                </c:pt>
                <c:pt idx="22">
                  <c:v>2006</c:v>
                </c:pt>
                <c:pt idx="23">
                  <c:v>2007</c:v>
                </c:pt>
                <c:pt idx="24">
                  <c:v>2008</c:v>
                </c:pt>
                <c:pt idx="25">
                  <c:v>2009</c:v>
                </c:pt>
                <c:pt idx="26">
                  <c:v>2010</c:v>
                </c:pt>
                <c:pt idx="27">
                  <c:v>2011</c:v>
                </c:pt>
                <c:pt idx="28">
                  <c:v>2012</c:v>
                </c:pt>
                <c:pt idx="29">
                  <c:v>2013</c:v>
                </c:pt>
                <c:pt idx="30">
                  <c:v>2014</c:v>
                </c:pt>
              </c:strCache>
            </c:strRef>
          </c:cat>
          <c:val>
            <c:numRef>
              <c:f>'Escur. vs pp (Anual)'!$AV$4:$AV$34</c:f>
              <c:numCache>
                <c:formatCode>General</c:formatCode>
                <c:ptCount val="31"/>
                <c:pt idx="0">
                  <c:v>0.61040975745622572</c:v>
                </c:pt>
                <c:pt idx="1">
                  <c:v>0.66590139554252725</c:v>
                </c:pt>
                <c:pt idx="2">
                  <c:v>0.53527853544529869</c:v>
                </c:pt>
                <c:pt idx="3">
                  <c:v>0.58950812845439904</c:v>
                </c:pt>
                <c:pt idx="4">
                  <c:v>0.3899113224497871</c:v>
                </c:pt>
                <c:pt idx="5">
                  <c:v>5.6057965464697927E-2</c:v>
                </c:pt>
                <c:pt idx="6">
                  <c:v>0.45580563650950212</c:v>
                </c:pt>
                <c:pt idx="7">
                  <c:v>0.47964331418984402</c:v>
                </c:pt>
                <c:pt idx="8">
                  <c:v>0.57197916995555187</c:v>
                </c:pt>
                <c:pt idx="9">
                  <c:v>0.49865271002007289</c:v>
                </c:pt>
                <c:pt idx="10">
                  <c:v>0.36109087134086187</c:v>
                </c:pt>
                <c:pt idx="11">
                  <c:v>0.32449853683016883</c:v>
                </c:pt>
                <c:pt idx="12">
                  <c:v>0.31249109372129508</c:v>
                </c:pt>
                <c:pt idx="13">
                  <c:v>0.32811109733904464</c:v>
                </c:pt>
                <c:pt idx="14">
                  <c:v>0.78332533516741132</c:v>
                </c:pt>
                <c:pt idx="15">
                  <c:v>0.3225603630363767</c:v>
                </c:pt>
                <c:pt idx="16">
                  <c:v>0.39905920497611352</c:v>
                </c:pt>
                <c:pt idx="17">
                  <c:v>0.60192730463163935</c:v>
                </c:pt>
                <c:pt idx="18">
                  <c:v>0.69304172278283482</c:v>
                </c:pt>
                <c:pt idx="19">
                  <c:v>0.48306915622469165</c:v>
                </c:pt>
                <c:pt idx="20">
                  <c:v>0.18697819807672408</c:v>
                </c:pt>
                <c:pt idx="21">
                  <c:v>0.34177203653734189</c:v>
                </c:pt>
                <c:pt idx="22">
                  <c:v>5.2674175924711984E-2</c:v>
                </c:pt>
                <c:pt idx="23">
                  <c:v>0.28791559196477723</c:v>
                </c:pt>
                <c:pt idx="24">
                  <c:v>0.13972249763589767</c:v>
                </c:pt>
                <c:pt idx="25">
                  <c:v>0.27174065533106945</c:v>
                </c:pt>
                <c:pt idx="26">
                  <c:v>0.32961980539839902</c:v>
                </c:pt>
                <c:pt idx="27">
                  <c:v>0.11147108109210432</c:v>
                </c:pt>
                <c:pt idx="28">
                  <c:v>0.25640717509690553</c:v>
                </c:pt>
                <c:pt idx="29">
                  <c:v>0.31270578083319778</c:v>
                </c:pt>
                <c:pt idx="30">
                  <c:v>0.26433006224408345</c:v>
                </c:pt>
              </c:numCache>
            </c:numRef>
          </c:val>
          <c:smooth val="1"/>
          <c:extLst xmlns="http://schemas.openxmlformats.org/drawingml/2006/chart">
            <c:ext xmlns:c16="http://schemas.microsoft.com/office/drawing/2014/chart" uri="{C3380CC4-5D6E-409C-BE32-E72D297353CC}">
              <c16:uniqueId val="{00000001-7855-4646-B6F5-5319285C8C54}"/>
            </c:ext>
          </c:extLst>
        </c:ser>
        <c:ser>
          <c:idx val="3"/>
          <c:order val="1"/>
          <c:tx>
            <c:strRef>
              <c:f>'Escur. vs pp (Anual)'!$AW$3</c:f>
              <c:strCache>
                <c:ptCount val="1"/>
                <c:pt idx="0">
                  <c:v>Cuenca Río Negro 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19050">
                <a:solidFill>
                  <a:srgbClr val="0070C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00B050"/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7722027170846068E-2"/>
                  <c:y val="-0.3280753996659508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2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" sz="1200"/>
                      <a:t>y = </a:t>
                    </a:r>
                    <a:r>
                      <a:rPr lang="en-US" sz="1200"/>
                      <a:t>−</a:t>
                    </a:r>
                    <a:r>
                      <a:rPr lang="en" sz="1200"/>
                      <a:t>0.003x + 0.3891 </a:t>
                    </a:r>
                    <a:br>
                      <a:rPr lang="en-US" sz="1200"/>
                    </a:br>
                    <a:r>
                      <a:rPr lang="en" sz="1200"/>
                      <a:t>R² = 0.03; (p &gt; 0.05)</a:t>
                    </a:r>
                  </a:p>
                </c:rich>
              </c:tx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cat>
            <c:strRef>
              <c:f>'Escur. vs pp (Anual)'!$AM$4:$AM$34</c:f>
              <c:strCache>
                <c:ptCount val="31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2004</c:v>
                </c:pt>
                <c:pt idx="21">
                  <c:v>2005</c:v>
                </c:pt>
                <c:pt idx="22">
                  <c:v>2006</c:v>
                </c:pt>
                <c:pt idx="23">
                  <c:v>2007</c:v>
                </c:pt>
                <c:pt idx="24">
                  <c:v>2008</c:v>
                </c:pt>
                <c:pt idx="25">
                  <c:v>2009</c:v>
                </c:pt>
                <c:pt idx="26">
                  <c:v>2010</c:v>
                </c:pt>
                <c:pt idx="27">
                  <c:v>2011</c:v>
                </c:pt>
                <c:pt idx="28">
                  <c:v>2012</c:v>
                </c:pt>
                <c:pt idx="29">
                  <c:v>2013</c:v>
                </c:pt>
                <c:pt idx="30">
                  <c:v>2014</c:v>
                </c:pt>
              </c:strCache>
            </c:strRef>
          </c:cat>
          <c:val>
            <c:numRef>
              <c:f>'Escur. vs pp (Anual)'!$AW$4:$AW$34</c:f>
              <c:numCache>
                <c:formatCode>General</c:formatCode>
                <c:ptCount val="31"/>
                <c:pt idx="0">
                  <c:v>0.53847312022574634</c:v>
                </c:pt>
                <c:pt idx="1">
                  <c:v>0.43121341837707455</c:v>
                </c:pt>
                <c:pt idx="2">
                  <c:v>0.41768899444040941</c:v>
                </c:pt>
                <c:pt idx="3">
                  <c:v>0.43763119802620365</c:v>
                </c:pt>
                <c:pt idx="4">
                  <c:v>0.28646226013536114</c:v>
                </c:pt>
                <c:pt idx="5">
                  <c:v>2.1082604168856404E-3</c:v>
                </c:pt>
                <c:pt idx="6">
                  <c:v>0.34100889752333391</c:v>
                </c:pt>
                <c:pt idx="7">
                  <c:v>0.36072708173859408</c:v>
                </c:pt>
                <c:pt idx="8">
                  <c:v>0.45092302338545026</c:v>
                </c:pt>
                <c:pt idx="9">
                  <c:v>0.31929482344589943</c:v>
                </c:pt>
                <c:pt idx="10">
                  <c:v>0.35258265172737324</c:v>
                </c:pt>
                <c:pt idx="11">
                  <c:v>0.28268306561822215</c:v>
                </c:pt>
                <c:pt idx="12">
                  <c:v>0.1965724312841301</c:v>
                </c:pt>
                <c:pt idx="13">
                  <c:v>0.26669736033365582</c:v>
                </c:pt>
                <c:pt idx="14">
                  <c:v>0.63635744289307594</c:v>
                </c:pt>
                <c:pt idx="15">
                  <c:v>0.22625100212215171</c:v>
                </c:pt>
                <c:pt idx="16">
                  <c:v>0.40194052278186043</c:v>
                </c:pt>
                <c:pt idx="17">
                  <c:v>0.56774585750516138</c:v>
                </c:pt>
                <c:pt idx="18">
                  <c:v>0.63053947190284809</c:v>
                </c:pt>
                <c:pt idx="19">
                  <c:v>0.49417453665961131</c:v>
                </c:pt>
                <c:pt idx="20">
                  <c:v>0.23101954290319698</c:v>
                </c:pt>
                <c:pt idx="21">
                  <c:v>0.27786519854191449</c:v>
                </c:pt>
                <c:pt idx="22">
                  <c:v>5.7989813937472143E-2</c:v>
                </c:pt>
                <c:pt idx="23">
                  <c:v>0.35305948408772303</c:v>
                </c:pt>
                <c:pt idx="24">
                  <c:v>0.19648022531197912</c:v>
                </c:pt>
                <c:pt idx="25">
                  <c:v>0.40838303460051611</c:v>
                </c:pt>
                <c:pt idx="26">
                  <c:v>0.26416568579536109</c:v>
                </c:pt>
                <c:pt idx="27">
                  <c:v>0.16690274317391945</c:v>
                </c:pt>
                <c:pt idx="28">
                  <c:v>0.17962775235426606</c:v>
                </c:pt>
                <c:pt idx="29">
                  <c:v>0.33620940949643191</c:v>
                </c:pt>
                <c:pt idx="30">
                  <c:v>0.46387585684895566</c:v>
                </c:pt>
              </c:numCache>
            </c:numRef>
          </c:val>
          <c:smooth val="1"/>
          <c:extLst xmlns="http://schemas.openxmlformats.org/drawingml/2006/chart">
            <c:ext xmlns:c16="http://schemas.microsoft.com/office/drawing/2014/chart" uri="{C3380CC4-5D6E-409C-BE32-E72D297353CC}">
              <c16:uniqueId val="{00000003-7855-4646-B6F5-5319285C8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602639"/>
        <c:axId val="351610543"/>
      </c:lineChart>
      <c:catAx>
        <c:axId val="35160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"/>
                  <a:t>Años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51610543"/>
        <c:crosses val="autoZero"/>
        <c:auto val="1"/>
        <c:lblAlgn val="ctr"/>
        <c:lblOffset val="100"/>
        <c:tickMarkSkip val="4"/>
        <c:noMultiLvlLbl val="0"/>
      </c:catAx>
      <c:valAx>
        <c:axId val="3516105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"/>
                  <a:t>Coeficiente de escorrentía</a:t>
                </a:r>
                <a:r>
                  <a:rPr lang="en" baseline="0"/>
                  <a:t> </a:t>
                </a:r>
                <a:r>
                  <a:rPr lang="en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out"/>
        <c:minorTickMark val="none"/>
        <c:tickLblPos val="nextTo"/>
        <c:spPr>
          <a:solidFill>
            <a:schemeClr val="bg1"/>
          </a:solidFill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51602639"/>
        <c:crosses val="autoZero"/>
        <c:crossBetween val="between"/>
        <c:majorUnit val="0.1"/>
      </c:valAx>
      <c:spPr>
        <a:solidFill>
          <a:schemeClr val="bg1">
            <a:lumMod val="9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53754586839450857"/>
          <c:y val="0.1055962798100893"/>
          <c:w val="0.24597430349860788"/>
          <c:h val="0.18657244041470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463177705245938E-2"/>
          <c:y val="7.2862486652564395E-2"/>
          <c:w val="0.82149580576785763"/>
          <c:h val="0.790750195196997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'Escorrentía mensual'!$O$1</c:f>
              <c:strCache>
                <c:ptCount val="1"/>
                <c:pt idx="0">
                  <c:v>pp Río Negro</c:v>
                </c:pt>
              </c:strCache>
            </c:strRef>
          </c:tx>
          <c:spPr>
            <a:solidFill>
              <a:srgbClr val="0070C0"/>
            </a:solidFill>
            <a:ln w="9525"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strRef>
              <c:f>'Escorrentía mensual'!$N$2:$N$32</c:f>
              <c:strCache>
                <c:ptCount val="31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2004</c:v>
                </c:pt>
                <c:pt idx="21">
                  <c:v>2005</c:v>
                </c:pt>
                <c:pt idx="22">
                  <c:v>2006</c:v>
                </c:pt>
                <c:pt idx="23">
                  <c:v>2007</c:v>
                </c:pt>
                <c:pt idx="24">
                  <c:v>2008</c:v>
                </c:pt>
                <c:pt idx="25">
                  <c:v>2009</c:v>
                </c:pt>
                <c:pt idx="26">
                  <c:v>2010</c:v>
                </c:pt>
                <c:pt idx="27">
                  <c:v>2011</c:v>
                </c:pt>
                <c:pt idx="28">
                  <c:v>2012</c:v>
                </c:pt>
                <c:pt idx="29">
                  <c:v>2013</c:v>
                </c:pt>
                <c:pt idx="30">
                  <c:v>2014</c:v>
                </c:pt>
              </c:strCache>
            </c:strRef>
          </c:cat>
          <c:val>
            <c:numRef>
              <c:f>'Escorrentía mensual'!$O$2:$O$32</c:f>
              <c:numCache>
                <c:formatCode>General</c:formatCode>
                <c:ptCount val="31"/>
                <c:pt idx="0">
                  <c:v>1592.924</c:v>
                </c:pt>
                <c:pt idx="1">
                  <c:v>1193.914</c:v>
                </c:pt>
                <c:pt idx="2">
                  <c:v>1429.7399999999998</c:v>
                </c:pt>
                <c:pt idx="3">
                  <c:v>1343.3500000000001</c:v>
                </c:pt>
                <c:pt idx="4">
                  <c:v>993.57800000000009</c:v>
                </c:pt>
                <c:pt idx="5">
                  <c:v>691.87900000000002</c:v>
                </c:pt>
                <c:pt idx="6">
                  <c:v>1426.431</c:v>
                </c:pt>
                <c:pt idx="7">
                  <c:v>1225.548</c:v>
                </c:pt>
                <c:pt idx="8">
                  <c:v>1359.421</c:v>
                </c:pt>
                <c:pt idx="9">
                  <c:v>1436.2320000000002</c:v>
                </c:pt>
                <c:pt idx="10">
                  <c:v>1334.0689999999997</c:v>
                </c:pt>
                <c:pt idx="11">
                  <c:v>1169.5749999999998</c:v>
                </c:pt>
                <c:pt idx="12">
                  <c:v>1048.692</c:v>
                </c:pt>
                <c:pt idx="13">
                  <c:v>1547.9879999999998</c:v>
                </c:pt>
                <c:pt idx="14">
                  <c:v>1578.174</c:v>
                </c:pt>
                <c:pt idx="15">
                  <c:v>991.13300000000004</c:v>
                </c:pt>
                <c:pt idx="16">
                  <c:v>1517.1030000000001</c:v>
                </c:pt>
                <c:pt idx="17">
                  <c:v>1766.4970000000001</c:v>
                </c:pt>
                <c:pt idx="18">
                  <c:v>2331.4840000000004</c:v>
                </c:pt>
                <c:pt idx="19">
                  <c:v>1579.1879999999999</c:v>
                </c:pt>
                <c:pt idx="20">
                  <c:v>994.66800000000001</c:v>
                </c:pt>
                <c:pt idx="21">
                  <c:v>1171.2279999999998</c:v>
                </c:pt>
                <c:pt idx="22">
                  <c:v>1090.741</c:v>
                </c:pt>
                <c:pt idx="23">
                  <c:v>1501.1379999999999</c:v>
                </c:pt>
                <c:pt idx="24">
                  <c:v>1049.0540000000001</c:v>
                </c:pt>
                <c:pt idx="25">
                  <c:v>1549.6570000000002</c:v>
                </c:pt>
                <c:pt idx="26">
                  <c:v>1397.739</c:v>
                </c:pt>
                <c:pt idx="27">
                  <c:v>1031.595</c:v>
                </c:pt>
                <c:pt idx="28">
                  <c:v>1214.521</c:v>
                </c:pt>
                <c:pt idx="29">
                  <c:v>1387.9180000000001</c:v>
                </c:pt>
                <c:pt idx="30">
                  <c:v>1974.7740000000001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FC-421F-B9C8-E4BC66880C9E}"/>
            </c:ext>
          </c:extLst>
        </c:ser>
        <c:ser>
          <c:idx val="1"/>
          <c:order val="1"/>
          <c:tx>
            <c:strRef>
              <c:f>'Escorrentía mensual'!$P$1</c:f>
              <c:strCache>
                <c:ptCount val="1"/>
                <c:pt idx="0">
                  <c:v>pp Río Tacuarembó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strRef>
              <c:f>'Escorrentía mensual'!$N$2:$N$32</c:f>
              <c:strCache>
                <c:ptCount val="31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2004</c:v>
                </c:pt>
                <c:pt idx="21">
                  <c:v>2005</c:v>
                </c:pt>
                <c:pt idx="22">
                  <c:v>2006</c:v>
                </c:pt>
                <c:pt idx="23">
                  <c:v>2007</c:v>
                </c:pt>
                <c:pt idx="24">
                  <c:v>2008</c:v>
                </c:pt>
                <c:pt idx="25">
                  <c:v>2009</c:v>
                </c:pt>
                <c:pt idx="26">
                  <c:v>2010</c:v>
                </c:pt>
                <c:pt idx="27">
                  <c:v>2011</c:v>
                </c:pt>
                <c:pt idx="28">
                  <c:v>2012</c:v>
                </c:pt>
                <c:pt idx="29">
                  <c:v>2013</c:v>
                </c:pt>
                <c:pt idx="30">
                  <c:v>2014</c:v>
                </c:pt>
              </c:strCache>
            </c:strRef>
          </c:cat>
          <c:val>
            <c:numRef>
              <c:f>'Escorrentía mensual'!$P$2:$P$32</c:f>
              <c:numCache>
                <c:formatCode>General</c:formatCode>
                <c:ptCount val="31"/>
                <c:pt idx="0">
                  <c:v>1477.8540000000003</c:v>
                </c:pt>
                <c:pt idx="1">
                  <c:v>1184.7349999999999</c:v>
                </c:pt>
                <c:pt idx="2">
                  <c:v>1495.9570000000001</c:v>
                </c:pt>
                <c:pt idx="3">
                  <c:v>1323.0759999999998</c:v>
                </c:pt>
                <c:pt idx="4">
                  <c:v>1057.9489999999998</c:v>
                </c:pt>
                <c:pt idx="5">
                  <c:v>787.02499999999998</c:v>
                </c:pt>
                <c:pt idx="6">
                  <c:v>1335.463</c:v>
                </c:pt>
                <c:pt idx="7">
                  <c:v>1234.6189999999999</c:v>
                </c:pt>
                <c:pt idx="8">
                  <c:v>1437.0950000000003</c:v>
                </c:pt>
                <c:pt idx="9">
                  <c:v>1552.5909999999999</c:v>
                </c:pt>
                <c:pt idx="10">
                  <c:v>1235.7120000000002</c:v>
                </c:pt>
                <c:pt idx="11">
                  <c:v>1124.4789999999998</c:v>
                </c:pt>
                <c:pt idx="12">
                  <c:v>1083.691</c:v>
                </c:pt>
                <c:pt idx="13">
                  <c:v>1539.5889999999999</c:v>
                </c:pt>
                <c:pt idx="14">
                  <c:v>1777.191</c:v>
                </c:pt>
                <c:pt idx="15">
                  <c:v>1011.1189999999999</c:v>
                </c:pt>
                <c:pt idx="16">
                  <c:v>1615.3629999999998</c:v>
                </c:pt>
                <c:pt idx="17">
                  <c:v>1874.6980000000003</c:v>
                </c:pt>
                <c:pt idx="18">
                  <c:v>2501.9410000000003</c:v>
                </c:pt>
                <c:pt idx="19">
                  <c:v>1720.038</c:v>
                </c:pt>
                <c:pt idx="20">
                  <c:v>1035.625</c:v>
                </c:pt>
                <c:pt idx="21">
                  <c:v>1303.1479999999997</c:v>
                </c:pt>
                <c:pt idx="22">
                  <c:v>1088.6099999999999</c:v>
                </c:pt>
                <c:pt idx="23">
                  <c:v>1583.0819999999997</c:v>
                </c:pt>
                <c:pt idx="24">
                  <c:v>1001.6300000000001</c:v>
                </c:pt>
                <c:pt idx="25">
                  <c:v>1680.0059999999999</c:v>
                </c:pt>
                <c:pt idx="26">
                  <c:v>1403.182</c:v>
                </c:pt>
                <c:pt idx="27">
                  <c:v>1065.694</c:v>
                </c:pt>
                <c:pt idx="28">
                  <c:v>1333.59</c:v>
                </c:pt>
                <c:pt idx="29">
                  <c:v>1406.6930000000002</c:v>
                </c:pt>
                <c:pt idx="30">
                  <c:v>2031.5330000000001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FC-421F-B9C8-E4BC66880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9710560"/>
        <c:axId val="219702240"/>
      </c:barChart>
      <c:lineChart>
        <c:grouping val="standard"/>
        <c:varyColors val="0"/>
        <c:ser>
          <c:idx val="2"/>
          <c:order val="2"/>
          <c:tx>
            <c:strRef>
              <c:f>'Escorrentía mensual'!$R$1</c:f>
              <c:strCache>
                <c:ptCount val="1"/>
                <c:pt idx="0">
                  <c:v>Runoff (mm) Río Negro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'Escorrentía mensual'!$N$2:$N$32</c:f>
              <c:strCache>
                <c:ptCount val="31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2004</c:v>
                </c:pt>
                <c:pt idx="21">
                  <c:v>2005</c:v>
                </c:pt>
                <c:pt idx="22">
                  <c:v>2006</c:v>
                </c:pt>
                <c:pt idx="23">
                  <c:v>2007</c:v>
                </c:pt>
                <c:pt idx="24">
                  <c:v>2008</c:v>
                </c:pt>
                <c:pt idx="25">
                  <c:v>2009</c:v>
                </c:pt>
                <c:pt idx="26">
                  <c:v>2010</c:v>
                </c:pt>
                <c:pt idx="27">
                  <c:v>2011</c:v>
                </c:pt>
                <c:pt idx="28">
                  <c:v>2012</c:v>
                </c:pt>
                <c:pt idx="29">
                  <c:v>2013</c:v>
                </c:pt>
                <c:pt idx="30">
                  <c:v>2014</c:v>
                </c:pt>
              </c:strCache>
            </c:strRef>
          </c:cat>
          <c:val>
            <c:numRef>
              <c:f>'Escorrentía mensual'!$R$2:$R$32</c:f>
              <c:numCache>
                <c:formatCode>General</c:formatCode>
                <c:ptCount val="31"/>
                <c:pt idx="0">
                  <c:v>857.74675656247689</c:v>
                </c:pt>
                <c:pt idx="1">
                  <c:v>514.83173718824594</c:v>
                </c:pt>
                <c:pt idx="2">
                  <c:v>597.18666291123134</c:v>
                </c:pt>
                <c:pt idx="3">
                  <c:v>587.89186986850007</c:v>
                </c:pt>
                <c:pt idx="4">
                  <c:v>284.62259950077168</c:v>
                </c:pt>
                <c:pt idx="5">
                  <c:v>1.4586611089744206</c:v>
                </c:pt>
                <c:pt idx="6">
                  <c:v>486.42566270310704</c:v>
                </c:pt>
                <c:pt idx="7">
                  <c:v>442.08835357057018</c:v>
                </c:pt>
                <c:pt idx="8">
                  <c:v>612.99422737367263</c:v>
                </c:pt>
                <c:pt idx="9">
                  <c:v>458.58144286735069</c:v>
                </c:pt>
                <c:pt idx="10">
                  <c:v>470.36958560728476</c:v>
                </c:pt>
                <c:pt idx="11">
                  <c:v>330.61904647043184</c:v>
                </c:pt>
                <c:pt idx="12">
                  <c:v>206.14393610821654</c:v>
                </c:pt>
                <c:pt idx="13">
                  <c:v>412.8443134281751</c:v>
                </c:pt>
                <c:pt idx="14">
                  <c:v>1004.2827710803367</c:v>
                </c:pt>
                <c:pt idx="15">
                  <c:v>224.2448344863343</c:v>
                </c:pt>
                <c:pt idx="16">
                  <c:v>609.78517293392895</c:v>
                </c:pt>
                <c:pt idx="17">
                  <c:v>1002.921354045294</c:v>
                </c:pt>
                <c:pt idx="18">
                  <c:v>1470.0926901099388</c:v>
                </c:pt>
                <c:pt idx="19">
                  <c:v>780.39449819841843</c:v>
                </c:pt>
                <c:pt idx="20">
                  <c:v>229.78774670043708</c:v>
                </c:pt>
                <c:pt idx="21">
                  <c:v>325.44350075784848</c:v>
                </c:pt>
                <c:pt idx="22">
                  <c:v>63.251867643972275</c:v>
                </c:pt>
                <c:pt idx="23">
                  <c:v>529.99100782447624</c:v>
                </c:pt>
                <c:pt idx="24">
                  <c:v>206.11836628443294</c:v>
                </c:pt>
                <c:pt idx="25">
                  <c:v>632.85362824993183</c:v>
                </c:pt>
                <c:pt idx="26">
                  <c:v>369.23468149792188</c:v>
                </c:pt>
                <c:pt idx="27">
                  <c:v>172.17603534449921</c:v>
                </c:pt>
                <c:pt idx="28">
                  <c:v>218.16167741705576</c:v>
                </c:pt>
                <c:pt idx="29">
                  <c:v>466.63109120946882</c:v>
                </c:pt>
                <c:pt idx="30">
                  <c:v>916.04998133303957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6FC-421F-B9C8-E4BC66880C9E}"/>
            </c:ext>
          </c:extLst>
        </c:ser>
        <c:ser>
          <c:idx val="3"/>
          <c:order val="3"/>
          <c:tx>
            <c:strRef>
              <c:f>'Escorrentía mensual'!$Q$1</c:f>
              <c:strCache>
                <c:ptCount val="1"/>
                <c:pt idx="0">
                  <c:v>Runoff (mm) Río Tacuarembó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'Escorrentía mensual'!$N$2:$N$32</c:f>
              <c:strCache>
                <c:ptCount val="31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2004</c:v>
                </c:pt>
                <c:pt idx="21">
                  <c:v>2005</c:v>
                </c:pt>
                <c:pt idx="22">
                  <c:v>2006</c:v>
                </c:pt>
                <c:pt idx="23">
                  <c:v>2007</c:v>
                </c:pt>
                <c:pt idx="24">
                  <c:v>2008</c:v>
                </c:pt>
                <c:pt idx="25">
                  <c:v>2009</c:v>
                </c:pt>
                <c:pt idx="26">
                  <c:v>2010</c:v>
                </c:pt>
                <c:pt idx="27">
                  <c:v>2011</c:v>
                </c:pt>
                <c:pt idx="28">
                  <c:v>2012</c:v>
                </c:pt>
                <c:pt idx="29">
                  <c:v>2013</c:v>
                </c:pt>
                <c:pt idx="30">
                  <c:v>2014</c:v>
                </c:pt>
              </c:strCache>
            </c:strRef>
          </c:cat>
          <c:val>
            <c:numRef>
              <c:f>'Escorrentía mensual'!$Q$2:$Q$32</c:f>
              <c:numCache>
                <c:formatCode>General</c:formatCode>
                <c:ptCount val="31"/>
                <c:pt idx="0">
                  <c:v>902.09650169571239</c:v>
                </c:pt>
                <c:pt idx="1">
                  <c:v>788.91668984807598</c:v>
                </c:pt>
                <c:pt idx="2">
                  <c:v>800.75367204914323</c:v>
                </c:pt>
                <c:pt idx="3">
                  <c:v>779.96405656293302</c:v>
                </c:pt>
                <c:pt idx="4">
                  <c:v>412.50629367442906</c:v>
                </c:pt>
                <c:pt idx="5">
                  <c:v>44.119020269853884</c:v>
                </c:pt>
                <c:pt idx="6">
                  <c:v>608.71156274988903</c:v>
                </c:pt>
                <c:pt idx="7">
                  <c:v>592.17674892175091</c:v>
                </c:pt>
                <c:pt idx="8">
                  <c:v>821.98840524727461</c:v>
                </c:pt>
                <c:pt idx="9">
                  <c:v>774.20370970277406</c:v>
                </c:pt>
                <c:pt idx="10">
                  <c:v>446.20432280635902</c:v>
                </c:pt>
                <c:pt idx="11">
                  <c:v>364.89179019625141</c:v>
                </c:pt>
                <c:pt idx="12">
                  <c:v>338.6437858459239</c:v>
                </c:pt>
                <c:pt idx="13">
                  <c:v>505.15623624112226</c:v>
                </c:pt>
                <c:pt idx="14">
                  <c:v>1392.118735731508</c:v>
                </c:pt>
                <c:pt idx="15">
                  <c:v>326.14691171297773</c:v>
                </c:pt>
                <c:pt idx="16">
                  <c:v>644.62547452782928</c:v>
                </c:pt>
                <c:pt idx="17">
                  <c:v>1128.4319141383253</c:v>
                </c:pt>
                <c:pt idx="18">
                  <c:v>1733.9495009410093</c:v>
                </c:pt>
                <c:pt idx="19">
                  <c:v>830.89730533440684</c:v>
                </c:pt>
                <c:pt idx="20">
                  <c:v>193.63929638320735</c:v>
                </c:pt>
                <c:pt idx="21">
                  <c:v>445.3795458695634</c:v>
                </c:pt>
                <c:pt idx="22">
                  <c:v>57.341634653400583</c:v>
                </c:pt>
                <c:pt idx="23">
                  <c:v>455.79399115878266</c:v>
                </c:pt>
                <c:pt idx="24">
                  <c:v>139.9502453070439</c:v>
                </c:pt>
                <c:pt idx="25">
                  <c:v>456.52593140012902</c:v>
                </c:pt>
                <c:pt idx="26">
                  <c:v>462.51657777853632</c:v>
                </c:pt>
                <c:pt idx="27">
                  <c:v>118.79406229336917</c:v>
                </c:pt>
                <c:pt idx="28">
                  <c:v>341.94204463748179</c:v>
                </c:pt>
                <c:pt idx="29">
                  <c:v>439.8810329575935</c:v>
                </c:pt>
                <c:pt idx="30">
                  <c:v>536.99524434090984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6FC-421F-B9C8-E4BC66880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489791"/>
        <c:axId val="1353490207"/>
      </c:lineChart>
      <c:catAx>
        <c:axId val="219710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219702240"/>
        <c:crosses val="autoZero"/>
        <c:auto val="1"/>
        <c:lblAlgn val="ctr"/>
        <c:lblOffset val="100"/>
        <c:noMultiLvlLbl val="0"/>
      </c:catAx>
      <c:valAx>
        <c:axId val="219702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/>
                  <a:t>Precipitation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219710560"/>
        <c:crosses val="autoZero"/>
        <c:crossBetween val="between"/>
        <c:majorUnit val="300"/>
      </c:valAx>
      <c:valAx>
        <c:axId val="1353490207"/>
        <c:scaling>
          <c:orientation val="minMax"/>
          <c:max val="27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1000"/>
                  <a:t>Escorrentía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1353489791"/>
        <c:crosses val="max"/>
        <c:crossBetween val="between"/>
        <c:majorUnit val="300"/>
      </c:valAx>
      <c:catAx>
        <c:axId val="13534897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3490207"/>
        <c:crosses val="autoZero"/>
        <c:auto val="1"/>
        <c:lblAlgn val="ctr"/>
        <c:lblOffset val="100"/>
        <c:noMultiLvlLbl val="0"/>
      </c:catAx>
      <c:spPr>
        <a:solidFill>
          <a:schemeClr val="bg1">
            <a:lumMod val="9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14983103123599201"/>
          <c:y val="8.2155337672817449E-2"/>
          <c:w val="0.33889387263680248"/>
          <c:h val="0.1780462244249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698396438268833"/>
          <c:y val="9.5160493827160478E-2"/>
          <c:w val="0.78913329037411872"/>
          <c:h val="0.68516622574955921"/>
        </c:manualLayout>
      </c:layout>
      <c:lineChart>
        <c:grouping val="standard"/>
        <c:varyColors val="0"/>
        <c:ser>
          <c:idx val="0"/>
          <c:order val="0"/>
          <c:tx>
            <c:strRef>
              <c:f>'Escu. vs pp (mensual)'!$AN$5</c:f>
              <c:strCache>
                <c:ptCount val="1"/>
                <c:pt idx="0">
                  <c:v>Río Tacuarembó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4"/>
              </a:solidFill>
              <a:ln w="6350">
                <a:solidFill>
                  <a:schemeClr val="accent4"/>
                </a:solidFill>
              </a:ln>
              <a:effectLst/>
            </c:spPr>
          </c:marker>
          <c:cat>
            <c:strRef>
              <c:f>'Escu. vs pp (mensual)'!$AM$6:$AM$17</c:f>
              <c:strCache>
                <c:ptCount val="12"/>
                <c:pt idx="0">
                  <c:v>1  mes</c:v>
                </c:pt>
                <c:pt idx="1">
                  <c:v>2  meses</c:v>
                </c:pt>
                <c:pt idx="2">
                  <c:v>3  meses</c:v>
                </c:pt>
                <c:pt idx="3">
                  <c:v>4  meses</c:v>
                </c:pt>
                <c:pt idx="4">
                  <c:v>5  meses</c:v>
                </c:pt>
                <c:pt idx="5">
                  <c:v>6  meses</c:v>
                </c:pt>
                <c:pt idx="6">
                  <c:v>7  meses</c:v>
                </c:pt>
                <c:pt idx="7">
                  <c:v>8  meses</c:v>
                </c:pt>
                <c:pt idx="8">
                  <c:v>9  meses</c:v>
                </c:pt>
                <c:pt idx="9">
                  <c:v>10  meses</c:v>
                </c:pt>
                <c:pt idx="10">
                  <c:v>11  meses</c:v>
                </c:pt>
                <c:pt idx="11">
                  <c:v>12  meses</c:v>
                </c:pt>
              </c:strCache>
            </c:strRef>
          </c:cat>
          <c:val>
            <c:numRef>
              <c:f>'Escu. vs pp (mensual)'!$AN$6:$AN$17</c:f>
              <c:numCache>
                <c:formatCode>0.00</c:formatCode>
                <c:ptCount val="12"/>
                <c:pt idx="0" formatCode="General">
                  <c:v>0.48</c:v>
                </c:pt>
                <c:pt idx="1">
                  <c:v>0.56989999999999996</c:v>
                </c:pt>
                <c:pt idx="2">
                  <c:v>0.45279999999999998</c:v>
                </c:pt>
                <c:pt idx="3">
                  <c:v>0.39639999999999997</c:v>
                </c:pt>
                <c:pt idx="4">
                  <c:v>0.32569999999999999</c:v>
                </c:pt>
                <c:pt idx="5">
                  <c:v>0.3135</c:v>
                </c:pt>
                <c:pt idx="6">
                  <c:v>0.30409999999999998</c:v>
                </c:pt>
                <c:pt idx="7">
                  <c:v>0.29160000000000003</c:v>
                </c:pt>
                <c:pt idx="8">
                  <c:v>0.26769999999999999</c:v>
                </c:pt>
                <c:pt idx="9">
                  <c:v>0.23549999999999999</c:v>
                </c:pt>
                <c:pt idx="10">
                  <c:v>0.19869999999999999</c:v>
                </c:pt>
                <c:pt idx="11">
                  <c:v>0.17979999999999999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4A6-40E8-BDB6-18E7CBEDE289}"/>
            </c:ext>
          </c:extLst>
        </c:ser>
        <c:ser>
          <c:idx val="1"/>
          <c:order val="1"/>
          <c:tx>
            <c:strRef>
              <c:f>'Escu. vs pp (mensual)'!$AO$5</c:f>
              <c:strCache>
                <c:ptCount val="1"/>
                <c:pt idx="0">
                  <c:v>Río Negro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'Escu. vs pp (mensual)'!$AM$6:$AM$17</c:f>
              <c:strCache>
                <c:ptCount val="12"/>
                <c:pt idx="0">
                  <c:v>1  mes</c:v>
                </c:pt>
                <c:pt idx="1">
                  <c:v>2  meses</c:v>
                </c:pt>
                <c:pt idx="2">
                  <c:v>3  meses</c:v>
                </c:pt>
                <c:pt idx="3">
                  <c:v>4  meses</c:v>
                </c:pt>
                <c:pt idx="4">
                  <c:v>5  meses</c:v>
                </c:pt>
                <c:pt idx="5">
                  <c:v>6  meses</c:v>
                </c:pt>
                <c:pt idx="6">
                  <c:v>7  meses</c:v>
                </c:pt>
                <c:pt idx="7">
                  <c:v>8  meses</c:v>
                </c:pt>
                <c:pt idx="8">
                  <c:v>9  meses</c:v>
                </c:pt>
                <c:pt idx="9">
                  <c:v>10  meses</c:v>
                </c:pt>
                <c:pt idx="10">
                  <c:v>11  meses</c:v>
                </c:pt>
                <c:pt idx="11">
                  <c:v>12  meses</c:v>
                </c:pt>
              </c:strCache>
            </c:strRef>
          </c:cat>
          <c:val>
            <c:numRef>
              <c:f>'Escu. vs pp (mensual)'!$AO$6:$AO$17</c:f>
              <c:numCache>
                <c:formatCode>0.00</c:formatCode>
                <c:ptCount val="12"/>
                <c:pt idx="0">
                  <c:v>0.45440000000000003</c:v>
                </c:pt>
                <c:pt idx="1">
                  <c:v>0.55510000000000004</c:v>
                </c:pt>
                <c:pt idx="2">
                  <c:v>0.47049999999999997</c:v>
                </c:pt>
                <c:pt idx="3">
                  <c:v>0.4078</c:v>
                </c:pt>
                <c:pt idx="4">
                  <c:v>0.32869999999999999</c:v>
                </c:pt>
                <c:pt idx="5">
                  <c:v>0.30130000000000001</c:v>
                </c:pt>
                <c:pt idx="6">
                  <c:v>0.29010000000000002</c:v>
                </c:pt>
                <c:pt idx="7">
                  <c:v>0.28100000000000003</c:v>
                </c:pt>
                <c:pt idx="8">
                  <c:v>0.2555</c:v>
                </c:pt>
                <c:pt idx="9">
                  <c:v>0.2283</c:v>
                </c:pt>
                <c:pt idx="10">
                  <c:v>0.19550000000000001</c:v>
                </c:pt>
                <c:pt idx="11">
                  <c:v>0.182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4A6-40E8-BDB6-18E7CBEDE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3480752"/>
        <c:axId val="2083474928"/>
      </c:lineChart>
      <c:catAx>
        <c:axId val="2083480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2083474928"/>
        <c:crosses val="autoZero"/>
        <c:auto val="1"/>
        <c:lblAlgn val="ctr"/>
        <c:lblOffset val="100"/>
        <c:noMultiLvlLbl val="0"/>
      </c:catAx>
      <c:valAx>
        <c:axId val="2083474928"/>
        <c:scaling>
          <c:orientation val="minMax"/>
          <c:max val="0.70000000000000007"/>
          <c:min val="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/>
                  <a:t>R2  Precipitation</a:t>
                </a:r>
                <a:r>
                  <a:rPr lang="es-PE" baseline="0"/>
                  <a:t> </a:t>
                </a:r>
                <a:r>
                  <a:rPr lang="es-PE"/>
                  <a:t> vs Runoff</a:t>
                </a:r>
                <a:r>
                  <a:rPr lang="es-PE" baseline="0"/>
                  <a:t> flow </a:t>
                </a:r>
                <a:r>
                  <a:rPr lang="es-PE"/>
                  <a:t>(mm)</a:t>
                </a:r>
              </a:p>
            </c:rich>
          </c:tx>
          <c:layout>
            <c:manualLayout>
              <c:xMode val="edge"/>
              <c:yMode val="edge"/>
              <c:x val="3.1695716369534797E-2"/>
              <c:y val="8.947183700141801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E"/>
          </a:p>
        </c:txPr>
        <c:crossAx val="208348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01993471041965"/>
          <c:y val="0.59743759721215528"/>
          <c:w val="0.35214135543433578"/>
          <c:h val="0.107622464745681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8236018208385885"/>
                  <c:y val="-0.289829506982083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Ref>
              <c:f>'Escu. vs pp (mensual)'!$M$14:$M$385</c:f>
              <c:numCache>
                <c:formatCode>0.00</c:formatCode>
                <c:ptCount val="372"/>
                <c:pt idx="0">
                  <c:v>93.600999999999999</c:v>
                </c:pt>
                <c:pt idx="1">
                  <c:v>111.06100000000001</c:v>
                </c:pt>
                <c:pt idx="2">
                  <c:v>278.99400000000003</c:v>
                </c:pt>
                <c:pt idx="3">
                  <c:v>283.45800000000003</c:v>
                </c:pt>
                <c:pt idx="4">
                  <c:v>219.36500000000001</c:v>
                </c:pt>
                <c:pt idx="5">
                  <c:v>251.95700000000002</c:v>
                </c:pt>
                <c:pt idx="6">
                  <c:v>224.45</c:v>
                </c:pt>
                <c:pt idx="7">
                  <c:v>228.98200000000003</c:v>
                </c:pt>
                <c:pt idx="8">
                  <c:v>255.27800000000002</c:v>
                </c:pt>
                <c:pt idx="9">
                  <c:v>244.92</c:v>
                </c:pt>
                <c:pt idx="10">
                  <c:v>127.979</c:v>
                </c:pt>
                <c:pt idx="11">
                  <c:v>64.356999999999999</c:v>
                </c:pt>
                <c:pt idx="12">
                  <c:v>176.65300000000002</c:v>
                </c:pt>
                <c:pt idx="13">
                  <c:v>230.03200000000001</c:v>
                </c:pt>
                <c:pt idx="14">
                  <c:v>251.34199999999998</c:v>
                </c:pt>
                <c:pt idx="15">
                  <c:v>368.42999999999995</c:v>
                </c:pt>
                <c:pt idx="16">
                  <c:v>373.63099999999997</c:v>
                </c:pt>
                <c:pt idx="17">
                  <c:v>226.43200000000002</c:v>
                </c:pt>
                <c:pt idx="18">
                  <c:v>107.488</c:v>
                </c:pt>
                <c:pt idx="19">
                  <c:v>129.72800000000001</c:v>
                </c:pt>
                <c:pt idx="20">
                  <c:v>170.07600000000002</c:v>
                </c:pt>
                <c:pt idx="21">
                  <c:v>213.13000000000002</c:v>
                </c:pt>
                <c:pt idx="22">
                  <c:v>438.47800000000001</c:v>
                </c:pt>
                <c:pt idx="23">
                  <c:v>328.20499999999998</c:v>
                </c:pt>
                <c:pt idx="24">
                  <c:v>138.33600000000001</c:v>
                </c:pt>
                <c:pt idx="25">
                  <c:v>177.45000000000002</c:v>
                </c:pt>
                <c:pt idx="26">
                  <c:v>191.84900000000002</c:v>
                </c:pt>
                <c:pt idx="27">
                  <c:v>335.654</c:v>
                </c:pt>
                <c:pt idx="28">
                  <c:v>271.995</c:v>
                </c:pt>
                <c:pt idx="29">
                  <c:v>116.095</c:v>
                </c:pt>
                <c:pt idx="30">
                  <c:v>185.93199999999999</c:v>
                </c:pt>
                <c:pt idx="31">
                  <c:v>271.71499999999997</c:v>
                </c:pt>
                <c:pt idx="32">
                  <c:v>224.25899999999999</c:v>
                </c:pt>
                <c:pt idx="33">
                  <c:v>176.02499999999998</c:v>
                </c:pt>
                <c:pt idx="34">
                  <c:v>182.97900000000001</c:v>
                </c:pt>
                <c:pt idx="35">
                  <c:v>246.137</c:v>
                </c:pt>
                <c:pt idx="36">
                  <c:v>416.97500000000002</c:v>
                </c:pt>
                <c:pt idx="37">
                  <c:v>328.62800000000004</c:v>
                </c:pt>
                <c:pt idx="38">
                  <c:v>148.97399999999999</c:v>
                </c:pt>
                <c:pt idx="39">
                  <c:v>140.78199999999998</c:v>
                </c:pt>
                <c:pt idx="40">
                  <c:v>69.574000000000012</c:v>
                </c:pt>
                <c:pt idx="41">
                  <c:v>74.388000000000005</c:v>
                </c:pt>
                <c:pt idx="42">
                  <c:v>111.90799999999999</c:v>
                </c:pt>
                <c:pt idx="43">
                  <c:v>160.11399999999998</c:v>
                </c:pt>
                <c:pt idx="44">
                  <c:v>255.67199999999997</c:v>
                </c:pt>
                <c:pt idx="45">
                  <c:v>239.61699999999996</c:v>
                </c:pt>
                <c:pt idx="46">
                  <c:v>143.99299999999999</c:v>
                </c:pt>
                <c:pt idx="47">
                  <c:v>114.42</c:v>
                </c:pt>
                <c:pt idx="48">
                  <c:v>127.24700000000001</c:v>
                </c:pt>
                <c:pt idx="49">
                  <c:v>98.979000000000013</c:v>
                </c:pt>
                <c:pt idx="50">
                  <c:v>100.13300000000001</c:v>
                </c:pt>
                <c:pt idx="51">
                  <c:v>165.45</c:v>
                </c:pt>
                <c:pt idx="52">
                  <c:v>108.458</c:v>
                </c:pt>
                <c:pt idx="53">
                  <c:v>45.882999999999996</c:v>
                </c:pt>
                <c:pt idx="54">
                  <c:v>75.796000000000006</c:v>
                </c:pt>
                <c:pt idx="55">
                  <c:v>150.24800000000002</c:v>
                </c:pt>
                <c:pt idx="56">
                  <c:v>157.15700000000001</c:v>
                </c:pt>
                <c:pt idx="57">
                  <c:v>142.73699999999999</c:v>
                </c:pt>
                <c:pt idx="58">
                  <c:v>188.91000000000003</c:v>
                </c:pt>
                <c:pt idx="59">
                  <c:v>183.72800000000001</c:v>
                </c:pt>
                <c:pt idx="60">
                  <c:v>126.42100000000002</c:v>
                </c:pt>
                <c:pt idx="61">
                  <c:v>275.47999999999996</c:v>
                </c:pt>
                <c:pt idx="62">
                  <c:v>462.85699999999997</c:v>
                </c:pt>
                <c:pt idx="63">
                  <c:v>406.41100000000006</c:v>
                </c:pt>
                <c:pt idx="64">
                  <c:v>233.71900000000002</c:v>
                </c:pt>
                <c:pt idx="65">
                  <c:v>77.685000000000002</c:v>
                </c:pt>
                <c:pt idx="66">
                  <c:v>56.924999999999997</c:v>
                </c:pt>
                <c:pt idx="67">
                  <c:v>72.891999999999996</c:v>
                </c:pt>
                <c:pt idx="68">
                  <c:v>119.946</c:v>
                </c:pt>
                <c:pt idx="69">
                  <c:v>201.43100000000001</c:v>
                </c:pt>
                <c:pt idx="70">
                  <c:v>273.69500000000005</c:v>
                </c:pt>
                <c:pt idx="71">
                  <c:v>301.56399999999996</c:v>
                </c:pt>
                <c:pt idx="72">
                  <c:v>204.91399999999999</c:v>
                </c:pt>
                <c:pt idx="73">
                  <c:v>86.605000000000004</c:v>
                </c:pt>
                <c:pt idx="74">
                  <c:v>54.515999999999991</c:v>
                </c:pt>
                <c:pt idx="75">
                  <c:v>334.08</c:v>
                </c:pt>
                <c:pt idx="76">
                  <c:v>374.08600000000001</c:v>
                </c:pt>
                <c:pt idx="77">
                  <c:v>198.81799999999998</c:v>
                </c:pt>
                <c:pt idx="78">
                  <c:v>300.08500000000004</c:v>
                </c:pt>
                <c:pt idx="79">
                  <c:v>196.00600000000003</c:v>
                </c:pt>
                <c:pt idx="80">
                  <c:v>116.253</c:v>
                </c:pt>
                <c:pt idx="81">
                  <c:v>239.523</c:v>
                </c:pt>
                <c:pt idx="82">
                  <c:v>233.238</c:v>
                </c:pt>
                <c:pt idx="83">
                  <c:v>179.58699999999999</c:v>
                </c:pt>
                <c:pt idx="84">
                  <c:v>160.274</c:v>
                </c:pt>
                <c:pt idx="85">
                  <c:v>206.36500000000001</c:v>
                </c:pt>
                <c:pt idx="86">
                  <c:v>277.29500000000002</c:v>
                </c:pt>
                <c:pt idx="87">
                  <c:v>414.524</c:v>
                </c:pt>
                <c:pt idx="88">
                  <c:v>439.41999999999996</c:v>
                </c:pt>
                <c:pt idx="89">
                  <c:v>408.67600000000004</c:v>
                </c:pt>
                <c:pt idx="90">
                  <c:v>324.07500000000005</c:v>
                </c:pt>
                <c:pt idx="91">
                  <c:v>116.66899999999998</c:v>
                </c:pt>
                <c:pt idx="92">
                  <c:v>114.523</c:v>
                </c:pt>
                <c:pt idx="93">
                  <c:v>148.81900000000002</c:v>
                </c:pt>
                <c:pt idx="94">
                  <c:v>124.42100000000001</c:v>
                </c:pt>
                <c:pt idx="95">
                  <c:v>142.042</c:v>
                </c:pt>
                <c:pt idx="96">
                  <c:v>348.39599999999996</c:v>
                </c:pt>
                <c:pt idx="97">
                  <c:v>337.98199999999997</c:v>
                </c:pt>
                <c:pt idx="98">
                  <c:v>148.90200000000004</c:v>
                </c:pt>
                <c:pt idx="99">
                  <c:v>181.26300000000001</c:v>
                </c:pt>
                <c:pt idx="100">
                  <c:v>413.49399999999991</c:v>
                </c:pt>
                <c:pt idx="101">
                  <c:v>415.04299999999989</c:v>
                </c:pt>
                <c:pt idx="102">
                  <c:v>181.23899999999998</c:v>
                </c:pt>
                <c:pt idx="103">
                  <c:v>96.728999999999985</c:v>
                </c:pt>
                <c:pt idx="104">
                  <c:v>65.41</c:v>
                </c:pt>
                <c:pt idx="105">
                  <c:v>197.82600000000005</c:v>
                </c:pt>
                <c:pt idx="106">
                  <c:v>282.16800000000006</c:v>
                </c:pt>
                <c:pt idx="107">
                  <c:v>323.74800000000005</c:v>
                </c:pt>
                <c:pt idx="108">
                  <c:v>251.19200000000001</c:v>
                </c:pt>
                <c:pt idx="109">
                  <c:v>205.13200000000003</c:v>
                </c:pt>
                <c:pt idx="110">
                  <c:v>242.33900000000006</c:v>
                </c:pt>
                <c:pt idx="111">
                  <c:v>170.23099999999999</c:v>
                </c:pt>
                <c:pt idx="112">
                  <c:v>172.51599999999999</c:v>
                </c:pt>
                <c:pt idx="113">
                  <c:v>212.04599999999999</c:v>
                </c:pt>
                <c:pt idx="114">
                  <c:v>273.81500000000005</c:v>
                </c:pt>
                <c:pt idx="115">
                  <c:v>215.01300000000003</c:v>
                </c:pt>
                <c:pt idx="116">
                  <c:v>164.548</c:v>
                </c:pt>
                <c:pt idx="117">
                  <c:v>274.64</c:v>
                </c:pt>
                <c:pt idx="118">
                  <c:v>251.36199999999999</c:v>
                </c:pt>
                <c:pt idx="119">
                  <c:v>158.65</c:v>
                </c:pt>
                <c:pt idx="120">
                  <c:v>140.24099999999999</c:v>
                </c:pt>
                <c:pt idx="121">
                  <c:v>246.84199999999998</c:v>
                </c:pt>
                <c:pt idx="122">
                  <c:v>320.15999999999997</c:v>
                </c:pt>
                <c:pt idx="123">
                  <c:v>188.46600000000001</c:v>
                </c:pt>
                <c:pt idx="124">
                  <c:v>125.29299999999998</c:v>
                </c:pt>
                <c:pt idx="125">
                  <c:v>141.869</c:v>
                </c:pt>
                <c:pt idx="126">
                  <c:v>267.84799999999996</c:v>
                </c:pt>
                <c:pt idx="127">
                  <c:v>222.00399999999996</c:v>
                </c:pt>
                <c:pt idx="128">
                  <c:v>101.133</c:v>
                </c:pt>
                <c:pt idx="129">
                  <c:v>195.583</c:v>
                </c:pt>
                <c:pt idx="130">
                  <c:v>201.27600000000001</c:v>
                </c:pt>
                <c:pt idx="131">
                  <c:v>129.715</c:v>
                </c:pt>
                <c:pt idx="132">
                  <c:v>225.23199999999997</c:v>
                </c:pt>
                <c:pt idx="133">
                  <c:v>267.93599999999998</c:v>
                </c:pt>
                <c:pt idx="134">
                  <c:v>162.79000000000002</c:v>
                </c:pt>
                <c:pt idx="135">
                  <c:v>289.78000000000003</c:v>
                </c:pt>
                <c:pt idx="136">
                  <c:v>234.04000000000002</c:v>
                </c:pt>
                <c:pt idx="137">
                  <c:v>66.054000000000002</c:v>
                </c:pt>
                <c:pt idx="138">
                  <c:v>75.626000000000005</c:v>
                </c:pt>
                <c:pt idx="139">
                  <c:v>97.52300000000001</c:v>
                </c:pt>
                <c:pt idx="140">
                  <c:v>170.77600000000001</c:v>
                </c:pt>
                <c:pt idx="141">
                  <c:v>179.255</c:v>
                </c:pt>
                <c:pt idx="142">
                  <c:v>189.57999999999998</c:v>
                </c:pt>
                <c:pt idx="143">
                  <c:v>183.143</c:v>
                </c:pt>
                <c:pt idx="144">
                  <c:v>159.988</c:v>
                </c:pt>
                <c:pt idx="145">
                  <c:v>259.79300000000001</c:v>
                </c:pt>
                <c:pt idx="146">
                  <c:v>216.44899999999998</c:v>
                </c:pt>
                <c:pt idx="147">
                  <c:v>115.38500000000001</c:v>
                </c:pt>
                <c:pt idx="148">
                  <c:v>204.43700000000001</c:v>
                </c:pt>
                <c:pt idx="149">
                  <c:v>232.495</c:v>
                </c:pt>
                <c:pt idx="150">
                  <c:v>158.13399999999999</c:v>
                </c:pt>
                <c:pt idx="151">
                  <c:v>143.05099999999999</c:v>
                </c:pt>
                <c:pt idx="152">
                  <c:v>158.13399999999999</c:v>
                </c:pt>
                <c:pt idx="153">
                  <c:v>232.66300000000001</c:v>
                </c:pt>
                <c:pt idx="154">
                  <c:v>319.97400000000005</c:v>
                </c:pt>
                <c:pt idx="155">
                  <c:v>556.20199999999988</c:v>
                </c:pt>
                <c:pt idx="156">
                  <c:v>722.56999999999994</c:v>
                </c:pt>
                <c:pt idx="157">
                  <c:v>468.82299999999998</c:v>
                </c:pt>
                <c:pt idx="158">
                  <c:v>348.06799999999998</c:v>
                </c:pt>
                <c:pt idx="159">
                  <c:v>431.80099999999999</c:v>
                </c:pt>
                <c:pt idx="160">
                  <c:v>433.43700000000001</c:v>
                </c:pt>
                <c:pt idx="161">
                  <c:v>373.29</c:v>
                </c:pt>
                <c:pt idx="162">
                  <c:v>271.76700000000005</c:v>
                </c:pt>
                <c:pt idx="163">
                  <c:v>198.45300000000003</c:v>
                </c:pt>
                <c:pt idx="164">
                  <c:v>225.209</c:v>
                </c:pt>
                <c:pt idx="165">
                  <c:v>166.35</c:v>
                </c:pt>
                <c:pt idx="166">
                  <c:v>102.42100000000002</c:v>
                </c:pt>
                <c:pt idx="167">
                  <c:v>138.47399999999999</c:v>
                </c:pt>
                <c:pt idx="168">
                  <c:v>126.02799999999999</c:v>
                </c:pt>
                <c:pt idx="169">
                  <c:v>141.38200000000001</c:v>
                </c:pt>
                <c:pt idx="170">
                  <c:v>204.11599999999999</c:v>
                </c:pt>
                <c:pt idx="171">
                  <c:v>253.22399999999999</c:v>
                </c:pt>
                <c:pt idx="172">
                  <c:v>206.83700000000002</c:v>
                </c:pt>
                <c:pt idx="173">
                  <c:v>200.28900000000002</c:v>
                </c:pt>
                <c:pt idx="174">
                  <c:v>222.47</c:v>
                </c:pt>
                <c:pt idx="175">
                  <c:v>134.20299999999997</c:v>
                </c:pt>
                <c:pt idx="176">
                  <c:v>155.69</c:v>
                </c:pt>
                <c:pt idx="177">
                  <c:v>229.017</c:v>
                </c:pt>
                <c:pt idx="178">
                  <c:v>133.78700000000001</c:v>
                </c:pt>
                <c:pt idx="179">
                  <c:v>53.004000000000005</c:v>
                </c:pt>
                <c:pt idx="180">
                  <c:v>184.19299999999998</c:v>
                </c:pt>
                <c:pt idx="181">
                  <c:v>276.50599999999997</c:v>
                </c:pt>
                <c:pt idx="182">
                  <c:v>280.14700000000005</c:v>
                </c:pt>
                <c:pt idx="183">
                  <c:v>263.21200000000005</c:v>
                </c:pt>
                <c:pt idx="184">
                  <c:v>331.99700000000007</c:v>
                </c:pt>
                <c:pt idx="185">
                  <c:v>361.57800000000003</c:v>
                </c:pt>
                <c:pt idx="186">
                  <c:v>245.422</c:v>
                </c:pt>
                <c:pt idx="187">
                  <c:v>196.48399999999998</c:v>
                </c:pt>
                <c:pt idx="188">
                  <c:v>251.08199999999999</c:v>
                </c:pt>
                <c:pt idx="189">
                  <c:v>303.16599999999994</c:v>
                </c:pt>
                <c:pt idx="190">
                  <c:v>264.85500000000002</c:v>
                </c:pt>
                <c:pt idx="191">
                  <c:v>214.41700000000003</c:v>
                </c:pt>
                <c:pt idx="192">
                  <c:v>255.30200000000002</c:v>
                </c:pt>
                <c:pt idx="193">
                  <c:v>266.18799999999999</c:v>
                </c:pt>
                <c:pt idx="194">
                  <c:v>272.62200000000001</c:v>
                </c:pt>
                <c:pt idx="195">
                  <c:v>418.44500000000005</c:v>
                </c:pt>
                <c:pt idx="196">
                  <c:v>357.34800000000007</c:v>
                </c:pt>
                <c:pt idx="197">
                  <c:v>294.08</c:v>
                </c:pt>
                <c:pt idx="198">
                  <c:v>272.82</c:v>
                </c:pt>
                <c:pt idx="199">
                  <c:v>183.74600000000004</c:v>
                </c:pt>
                <c:pt idx="200">
                  <c:v>434.50300000000004</c:v>
                </c:pt>
                <c:pt idx="201">
                  <c:v>489.62700000000007</c:v>
                </c:pt>
                <c:pt idx="202">
                  <c:v>314.37700000000001</c:v>
                </c:pt>
                <c:pt idx="203">
                  <c:v>222.61199999999999</c:v>
                </c:pt>
                <c:pt idx="204">
                  <c:v>210.583</c:v>
                </c:pt>
                <c:pt idx="205">
                  <c:v>211.268</c:v>
                </c:pt>
                <c:pt idx="206">
                  <c:v>376.46600000000001</c:v>
                </c:pt>
                <c:pt idx="207">
                  <c:v>651.89899999999989</c:v>
                </c:pt>
                <c:pt idx="208">
                  <c:v>473.03799999999995</c:v>
                </c:pt>
                <c:pt idx="209">
                  <c:v>226.44</c:v>
                </c:pt>
                <c:pt idx="210">
                  <c:v>267.32900000000001</c:v>
                </c:pt>
                <c:pt idx="211">
                  <c:v>315.24</c:v>
                </c:pt>
                <c:pt idx="212">
                  <c:v>378.1</c:v>
                </c:pt>
                <c:pt idx="213">
                  <c:v>535.93799999999999</c:v>
                </c:pt>
                <c:pt idx="214">
                  <c:v>497.67799999999994</c:v>
                </c:pt>
                <c:pt idx="215">
                  <c:v>561.15599999999995</c:v>
                </c:pt>
                <c:pt idx="216">
                  <c:v>429.65100000000007</c:v>
                </c:pt>
                <c:pt idx="217">
                  <c:v>338.35500000000002</c:v>
                </c:pt>
                <c:pt idx="218">
                  <c:v>451.61000000000007</c:v>
                </c:pt>
                <c:pt idx="219">
                  <c:v>408.04600000000005</c:v>
                </c:pt>
                <c:pt idx="220">
                  <c:v>402.19799999999998</c:v>
                </c:pt>
                <c:pt idx="221">
                  <c:v>267.72000000000003</c:v>
                </c:pt>
                <c:pt idx="222">
                  <c:v>147.39400000000001</c:v>
                </c:pt>
                <c:pt idx="223">
                  <c:v>152.70999999999998</c:v>
                </c:pt>
                <c:pt idx="224">
                  <c:v>199.65</c:v>
                </c:pt>
                <c:pt idx="225">
                  <c:v>211.45600000000002</c:v>
                </c:pt>
                <c:pt idx="226">
                  <c:v>296.35799999999995</c:v>
                </c:pt>
                <c:pt idx="227">
                  <c:v>341.75099999999998</c:v>
                </c:pt>
                <c:pt idx="228">
                  <c:v>189.14</c:v>
                </c:pt>
                <c:pt idx="229">
                  <c:v>110.26300000000001</c:v>
                </c:pt>
                <c:pt idx="230">
                  <c:v>134.56</c:v>
                </c:pt>
                <c:pt idx="231">
                  <c:v>225.72200000000001</c:v>
                </c:pt>
                <c:pt idx="232">
                  <c:v>218.84100000000001</c:v>
                </c:pt>
                <c:pt idx="233">
                  <c:v>133.017</c:v>
                </c:pt>
                <c:pt idx="234">
                  <c:v>152.18</c:v>
                </c:pt>
                <c:pt idx="235">
                  <c:v>105.578</c:v>
                </c:pt>
                <c:pt idx="236">
                  <c:v>179.61900000000003</c:v>
                </c:pt>
                <c:pt idx="237">
                  <c:v>243.98300000000003</c:v>
                </c:pt>
                <c:pt idx="238">
                  <c:v>228.50300000000001</c:v>
                </c:pt>
                <c:pt idx="239">
                  <c:v>217.06199999999998</c:v>
                </c:pt>
                <c:pt idx="240">
                  <c:v>169.45399999999998</c:v>
                </c:pt>
                <c:pt idx="241">
                  <c:v>125.50399999999999</c:v>
                </c:pt>
                <c:pt idx="242">
                  <c:v>151.32400000000001</c:v>
                </c:pt>
                <c:pt idx="243">
                  <c:v>258.35300000000001</c:v>
                </c:pt>
                <c:pt idx="244">
                  <c:v>348.70199999999994</c:v>
                </c:pt>
                <c:pt idx="245">
                  <c:v>352.80599999999998</c:v>
                </c:pt>
                <c:pt idx="246">
                  <c:v>195.79400000000004</c:v>
                </c:pt>
                <c:pt idx="247">
                  <c:v>161.74300000000002</c:v>
                </c:pt>
                <c:pt idx="248">
                  <c:v>267.95000000000005</c:v>
                </c:pt>
                <c:pt idx="249">
                  <c:v>261.24</c:v>
                </c:pt>
                <c:pt idx="250">
                  <c:v>172.227</c:v>
                </c:pt>
                <c:pt idx="251">
                  <c:v>143.50200000000001</c:v>
                </c:pt>
                <c:pt idx="252">
                  <c:v>187.05599999999998</c:v>
                </c:pt>
                <c:pt idx="253">
                  <c:v>142.65600000000001</c:v>
                </c:pt>
                <c:pt idx="254">
                  <c:v>109.321</c:v>
                </c:pt>
                <c:pt idx="255">
                  <c:v>154.11000000000001</c:v>
                </c:pt>
                <c:pt idx="256">
                  <c:v>151.46600000000001</c:v>
                </c:pt>
                <c:pt idx="257">
                  <c:v>197.51799999999997</c:v>
                </c:pt>
                <c:pt idx="258">
                  <c:v>205.26400000000001</c:v>
                </c:pt>
                <c:pt idx="259">
                  <c:v>141.28300000000002</c:v>
                </c:pt>
                <c:pt idx="260">
                  <c:v>145.75200000000001</c:v>
                </c:pt>
                <c:pt idx="261">
                  <c:v>174.61099999999999</c:v>
                </c:pt>
                <c:pt idx="262">
                  <c:v>216.69799999999998</c:v>
                </c:pt>
                <c:pt idx="263">
                  <c:v>278.43199999999996</c:v>
                </c:pt>
                <c:pt idx="264">
                  <c:v>265.62900000000002</c:v>
                </c:pt>
                <c:pt idx="265">
                  <c:v>275.19899999999996</c:v>
                </c:pt>
                <c:pt idx="266">
                  <c:v>475.91799999999995</c:v>
                </c:pt>
                <c:pt idx="267">
                  <c:v>424.58</c:v>
                </c:pt>
                <c:pt idx="268">
                  <c:v>193.23599999999999</c:v>
                </c:pt>
                <c:pt idx="269">
                  <c:v>204.13699999999997</c:v>
                </c:pt>
                <c:pt idx="270">
                  <c:v>187.06399999999999</c:v>
                </c:pt>
                <c:pt idx="271">
                  <c:v>200.28500000000003</c:v>
                </c:pt>
                <c:pt idx="272">
                  <c:v>266.62900000000002</c:v>
                </c:pt>
                <c:pt idx="273">
                  <c:v>351.149</c:v>
                </c:pt>
                <c:pt idx="274">
                  <c:v>285.07799999999997</c:v>
                </c:pt>
                <c:pt idx="275">
                  <c:v>127.732</c:v>
                </c:pt>
                <c:pt idx="276">
                  <c:v>139.65100000000001</c:v>
                </c:pt>
                <c:pt idx="277">
                  <c:v>149.91399999999999</c:v>
                </c:pt>
                <c:pt idx="278">
                  <c:v>117.73899999999999</c:v>
                </c:pt>
                <c:pt idx="279">
                  <c:v>112.343</c:v>
                </c:pt>
                <c:pt idx="280">
                  <c:v>176.041</c:v>
                </c:pt>
                <c:pt idx="281">
                  <c:v>201.49200000000002</c:v>
                </c:pt>
                <c:pt idx="282">
                  <c:v>208.40800000000002</c:v>
                </c:pt>
                <c:pt idx="283">
                  <c:v>225.64300000000003</c:v>
                </c:pt>
                <c:pt idx="284">
                  <c:v>189.84299999999999</c:v>
                </c:pt>
                <c:pt idx="285">
                  <c:v>233.63</c:v>
                </c:pt>
                <c:pt idx="286">
                  <c:v>204.67600000000002</c:v>
                </c:pt>
                <c:pt idx="287">
                  <c:v>78.608000000000018</c:v>
                </c:pt>
                <c:pt idx="288">
                  <c:v>109.69400000000002</c:v>
                </c:pt>
                <c:pt idx="289">
                  <c:v>227.798</c:v>
                </c:pt>
                <c:pt idx="290">
                  <c:v>229.01</c:v>
                </c:pt>
                <c:pt idx="291">
                  <c:v>92.627999999999986</c:v>
                </c:pt>
                <c:pt idx="292">
                  <c:v>108.83000000000001</c:v>
                </c:pt>
                <c:pt idx="293">
                  <c:v>150.96800000000002</c:v>
                </c:pt>
                <c:pt idx="294">
                  <c:v>125.532</c:v>
                </c:pt>
                <c:pt idx="295">
                  <c:v>140.721</c:v>
                </c:pt>
                <c:pt idx="296">
                  <c:v>283.90500000000003</c:v>
                </c:pt>
                <c:pt idx="297">
                  <c:v>341.20600000000002</c:v>
                </c:pt>
                <c:pt idx="298">
                  <c:v>625.48099999999999</c:v>
                </c:pt>
                <c:pt idx="299">
                  <c:v>726.68499999999995</c:v>
                </c:pt>
                <c:pt idx="300">
                  <c:v>447.54300000000001</c:v>
                </c:pt>
                <c:pt idx="301">
                  <c:v>584.69000000000005</c:v>
                </c:pt>
                <c:pt idx="302">
                  <c:v>436.42100000000005</c:v>
                </c:pt>
                <c:pt idx="303">
                  <c:v>137.95099999999999</c:v>
                </c:pt>
                <c:pt idx="304">
                  <c:v>186.67099999999999</c:v>
                </c:pt>
                <c:pt idx="305">
                  <c:v>174.89800000000002</c:v>
                </c:pt>
                <c:pt idx="306">
                  <c:v>263.64800000000002</c:v>
                </c:pt>
                <c:pt idx="307">
                  <c:v>266.166</c:v>
                </c:pt>
                <c:pt idx="308">
                  <c:v>177.983</c:v>
                </c:pt>
                <c:pt idx="309">
                  <c:v>147.09500000000003</c:v>
                </c:pt>
                <c:pt idx="310">
                  <c:v>62.426000000000002</c:v>
                </c:pt>
                <c:pt idx="311">
                  <c:v>92.381999999999991</c:v>
                </c:pt>
                <c:pt idx="312">
                  <c:v>159.98199999999997</c:v>
                </c:pt>
                <c:pt idx="313">
                  <c:v>197.56099999999998</c:v>
                </c:pt>
                <c:pt idx="314">
                  <c:v>163.47900000000001</c:v>
                </c:pt>
                <c:pt idx="315">
                  <c:v>138.65100000000001</c:v>
                </c:pt>
                <c:pt idx="316">
                  <c:v>130.53</c:v>
                </c:pt>
                <c:pt idx="317">
                  <c:v>159.495</c:v>
                </c:pt>
                <c:pt idx="318">
                  <c:v>202.70499999999998</c:v>
                </c:pt>
                <c:pt idx="319">
                  <c:v>174.57799999999997</c:v>
                </c:pt>
                <c:pt idx="320">
                  <c:v>194.92500000000001</c:v>
                </c:pt>
                <c:pt idx="321">
                  <c:v>270.29899999999998</c:v>
                </c:pt>
                <c:pt idx="322">
                  <c:v>212.58100000000002</c:v>
                </c:pt>
                <c:pt idx="323">
                  <c:v>125.11</c:v>
                </c:pt>
                <c:pt idx="324">
                  <c:v>105.526</c:v>
                </c:pt>
                <c:pt idx="325">
                  <c:v>223.71700000000004</c:v>
                </c:pt>
                <c:pt idx="326">
                  <c:v>273.06700000000006</c:v>
                </c:pt>
                <c:pt idx="327">
                  <c:v>200.452</c:v>
                </c:pt>
                <c:pt idx="328">
                  <c:v>129.691</c:v>
                </c:pt>
                <c:pt idx="329">
                  <c:v>120.657</c:v>
                </c:pt>
                <c:pt idx="330">
                  <c:v>146.41</c:v>
                </c:pt>
                <c:pt idx="331">
                  <c:v>160.88900000000001</c:v>
                </c:pt>
                <c:pt idx="332">
                  <c:v>251.21199999999999</c:v>
                </c:pt>
                <c:pt idx="333">
                  <c:v>380.02699999999993</c:v>
                </c:pt>
                <c:pt idx="334">
                  <c:v>302.49099999999993</c:v>
                </c:pt>
                <c:pt idx="335">
                  <c:v>247.84799999999998</c:v>
                </c:pt>
                <c:pt idx="336">
                  <c:v>291.52199999999999</c:v>
                </c:pt>
                <c:pt idx="337">
                  <c:v>250.94</c:v>
                </c:pt>
                <c:pt idx="338">
                  <c:v>233.44699999999997</c:v>
                </c:pt>
                <c:pt idx="339">
                  <c:v>202.34899999999999</c:v>
                </c:pt>
                <c:pt idx="340">
                  <c:v>264.983</c:v>
                </c:pt>
                <c:pt idx="341">
                  <c:v>208.24799999999999</c:v>
                </c:pt>
                <c:pt idx="342">
                  <c:v>139.976</c:v>
                </c:pt>
                <c:pt idx="343">
                  <c:v>154.19999999999999</c:v>
                </c:pt>
                <c:pt idx="344">
                  <c:v>218.61199999999997</c:v>
                </c:pt>
                <c:pt idx="345">
                  <c:v>291.47799999999995</c:v>
                </c:pt>
                <c:pt idx="346">
                  <c:v>397.38200000000001</c:v>
                </c:pt>
                <c:pt idx="347">
                  <c:v>299.47800000000001</c:v>
                </c:pt>
                <c:pt idx="348">
                  <c:v>228.267</c:v>
                </c:pt>
                <c:pt idx="349">
                  <c:v>429.47</c:v>
                </c:pt>
                <c:pt idx="350">
                  <c:v>426.32499999999999</c:v>
                </c:pt>
                <c:pt idx="351">
                  <c:v>283.30099999999999</c:v>
                </c:pt>
                <c:pt idx="352">
                  <c:v>205.22099999999995</c:v>
                </c:pt>
                <c:pt idx="353">
                  <c:v>177.51199999999997</c:v>
                </c:pt>
                <c:pt idx="354">
                  <c:v>317.94500000000005</c:v>
                </c:pt>
                <c:pt idx="355">
                  <c:v>283.59700000000004</c:v>
                </c:pt>
                <c:pt idx="356">
                  <c:v>232.00199999999995</c:v>
                </c:pt>
                <c:pt idx="357">
                  <c:v>430.05399999999997</c:v>
                </c:pt>
                <c:pt idx="358">
                  <c:v>364.13200000000001</c:v>
                </c:pt>
                <c:pt idx="359">
                  <c:v>427.59899999999993</c:v>
                </c:pt>
              </c:numCache>
            </c:numRef>
          </c:xVal>
          <c:yVal>
            <c:numRef>
              <c:f>'Escu. vs pp (mensual)'!$I$14:$I$385</c:f>
              <c:numCache>
                <c:formatCode>0.00</c:formatCode>
                <c:ptCount val="372"/>
                <c:pt idx="0">
                  <c:v>1.5689159462118591</c:v>
                </c:pt>
                <c:pt idx="1">
                  <c:v>1.0997025823939839</c:v>
                </c:pt>
                <c:pt idx="2">
                  <c:v>7.1349750881514433</c:v>
                </c:pt>
                <c:pt idx="3">
                  <c:v>96.485809907662656</c:v>
                </c:pt>
                <c:pt idx="4">
                  <c:v>116.34591487780162</c:v>
                </c:pt>
                <c:pt idx="5">
                  <c:v>56.097923399502626</c:v>
                </c:pt>
                <c:pt idx="6">
                  <c:v>149.1144334936605</c:v>
                </c:pt>
                <c:pt idx="7">
                  <c:v>176.72482333019511</c:v>
                </c:pt>
                <c:pt idx="8">
                  <c:v>123.34997299185856</c:v>
                </c:pt>
                <c:pt idx="9">
                  <c:v>54.068710301037534</c:v>
                </c:pt>
                <c:pt idx="10">
                  <c:v>6.3625649409937637</c:v>
                </c:pt>
                <c:pt idx="11">
                  <c:v>0.56294298860644421</c:v>
                </c:pt>
                <c:pt idx="12">
                  <c:v>4.1631597762057959</c:v>
                </c:pt>
                <c:pt idx="13">
                  <c:v>1.7281040580476892</c:v>
                </c:pt>
                <c:pt idx="14">
                  <c:v>55.181504580840986</c:v>
                </c:pt>
                <c:pt idx="15">
                  <c:v>133.81023922201084</c:v>
                </c:pt>
                <c:pt idx="16">
                  <c:v>96.446534815434305</c:v>
                </c:pt>
                <c:pt idx="17">
                  <c:v>72.266169700176079</c:v>
                </c:pt>
                <c:pt idx="18">
                  <c:v>12.803680066444244</c:v>
                </c:pt>
                <c:pt idx="19">
                  <c:v>20.462323050973772</c:v>
                </c:pt>
                <c:pt idx="20">
                  <c:v>74.989242761342155</c:v>
                </c:pt>
                <c:pt idx="21">
                  <c:v>38.908524700891924</c:v>
                </c:pt>
                <c:pt idx="22">
                  <c:v>210.6585030154952</c:v>
                </c:pt>
                <c:pt idx="23">
                  <c:v>79.335686301280234</c:v>
                </c:pt>
                <c:pt idx="24">
                  <c:v>9.6354892933568088</c:v>
                </c:pt>
                <c:pt idx="25">
                  <c:v>5.406871030103753</c:v>
                </c:pt>
                <c:pt idx="26">
                  <c:v>3.4038413264575693</c:v>
                </c:pt>
                <c:pt idx="27">
                  <c:v>186.36031262355189</c:v>
                </c:pt>
                <c:pt idx="28">
                  <c:v>106.14748259583837</c:v>
                </c:pt>
                <c:pt idx="29">
                  <c:v>29.600327842771403</c:v>
                </c:pt>
                <c:pt idx="30">
                  <c:v>61.439335942559119</c:v>
                </c:pt>
                <c:pt idx="31">
                  <c:v>174.27667591462756</c:v>
                </c:pt>
                <c:pt idx="32">
                  <c:v>121.43858517007851</c:v>
                </c:pt>
                <c:pt idx="33">
                  <c:v>26.772521202329731</c:v>
                </c:pt>
                <c:pt idx="34">
                  <c:v>24.795674893502451</c:v>
                </c:pt>
                <c:pt idx="35">
                  <c:v>30.686938727755937</c:v>
                </c:pt>
                <c:pt idx="36">
                  <c:v>124.34494199497689</c:v>
                </c:pt>
                <c:pt idx="37">
                  <c:v>59.9992492275194</c:v>
                </c:pt>
                <c:pt idx="38">
                  <c:v>7.357533944112129</c:v>
                </c:pt>
                <c:pt idx="39">
                  <c:v>3.8620507357883955</c:v>
                </c:pt>
                <c:pt idx="40">
                  <c:v>1.623370478772072</c:v>
                </c:pt>
                <c:pt idx="41">
                  <c:v>2.1470383751501587</c:v>
                </c:pt>
                <c:pt idx="42">
                  <c:v>31.027322860401689</c:v>
                </c:pt>
                <c:pt idx="43">
                  <c:v>65.157378006843558</c:v>
                </c:pt>
                <c:pt idx="44">
                  <c:v>50.651777277170524</c:v>
                </c:pt>
                <c:pt idx="45">
                  <c:v>54.723295171510145</c:v>
                </c:pt>
                <c:pt idx="46">
                  <c:v>8.7845289617424189</c:v>
                </c:pt>
                <c:pt idx="47">
                  <c:v>2.827806640441672</c:v>
                </c:pt>
                <c:pt idx="48">
                  <c:v>0.37965922487411341</c:v>
                </c:pt>
                <c:pt idx="49">
                  <c:v>0.24874225077959158</c:v>
                </c:pt>
                <c:pt idx="50">
                  <c:v>0.26183394818904371</c:v>
                </c:pt>
                <c:pt idx="51">
                  <c:v>2.8932651274889341</c:v>
                </c:pt>
                <c:pt idx="52">
                  <c:v>2.2124968621974199</c:v>
                </c:pt>
                <c:pt idx="53">
                  <c:v>0.85096033161439255</c:v>
                </c:pt>
                <c:pt idx="54">
                  <c:v>2.0684881906934458</c:v>
                </c:pt>
                <c:pt idx="55">
                  <c:v>6.388748335812668</c:v>
                </c:pt>
                <c:pt idx="56">
                  <c:v>8.1037606964509052</c:v>
                </c:pt>
                <c:pt idx="57">
                  <c:v>4.6344608829460752</c:v>
                </c:pt>
                <c:pt idx="58">
                  <c:v>11.703977484050263</c:v>
                </c:pt>
                <c:pt idx="59">
                  <c:v>4.3726269347570295</c:v>
                </c:pt>
                <c:pt idx="60">
                  <c:v>0.11782527668506973</c:v>
                </c:pt>
                <c:pt idx="61">
                  <c:v>37.651721749584496</c:v>
                </c:pt>
                <c:pt idx="62">
                  <c:v>134.93612519922374</c:v>
                </c:pt>
                <c:pt idx="63">
                  <c:v>111.05686912438291</c:v>
                </c:pt>
                <c:pt idx="64">
                  <c:v>77.123189439082878</c:v>
                </c:pt>
                <c:pt idx="65">
                  <c:v>21.038357736989663</c:v>
                </c:pt>
                <c:pt idx="66">
                  <c:v>8.3525029472304979</c:v>
                </c:pt>
                <c:pt idx="67">
                  <c:v>6.0090891109385547</c:v>
                </c:pt>
                <c:pt idx="68">
                  <c:v>19.244795191894724</c:v>
                </c:pt>
                <c:pt idx="69">
                  <c:v>42.430191304034544</c:v>
                </c:pt>
                <c:pt idx="70">
                  <c:v>84.637823752108403</c:v>
                </c:pt>
                <c:pt idx="71">
                  <c:v>66.113071917733564</c:v>
                </c:pt>
                <c:pt idx="72">
                  <c:v>5.8519887420251298</c:v>
                </c:pt>
                <c:pt idx="73">
                  <c:v>2.4481474155675582</c:v>
                </c:pt>
                <c:pt idx="74">
                  <c:v>1.7673791502760459</c:v>
                </c:pt>
                <c:pt idx="75">
                  <c:v>150.98654622321209</c:v>
                </c:pt>
                <c:pt idx="76">
                  <c:v>30.883314188897717</c:v>
                </c:pt>
                <c:pt idx="77">
                  <c:v>47.208660858484606</c:v>
                </c:pt>
                <c:pt idx="78">
                  <c:v>167.48208495912183</c:v>
                </c:pt>
                <c:pt idx="79">
                  <c:v>35.88434259930844</c:v>
                </c:pt>
                <c:pt idx="80">
                  <c:v>30.608388543299217</c:v>
                </c:pt>
                <c:pt idx="81">
                  <c:v>74.138282429727738</c:v>
                </c:pt>
                <c:pt idx="82">
                  <c:v>17.189398698610727</c:v>
                </c:pt>
                <c:pt idx="83">
                  <c:v>27.728215113219736</c:v>
                </c:pt>
                <c:pt idx="84">
                  <c:v>13.130972501680542</c:v>
                </c:pt>
                <c:pt idx="85">
                  <c:v>13.981932833294941</c:v>
                </c:pt>
                <c:pt idx="86">
                  <c:v>28.618450537062486</c:v>
                </c:pt>
                <c:pt idx="87">
                  <c:v>150.86872094652705</c:v>
                </c:pt>
                <c:pt idx="88">
                  <c:v>218.98482256790678</c:v>
                </c:pt>
                <c:pt idx="89">
                  <c:v>239.47332901369944</c:v>
                </c:pt>
                <c:pt idx="90">
                  <c:v>61.779720075204885</c:v>
                </c:pt>
                <c:pt idx="91">
                  <c:v>34.61444795059159</c:v>
                </c:pt>
                <c:pt idx="92">
                  <c:v>29.888345185779354</c:v>
                </c:pt>
                <c:pt idx="93">
                  <c:v>23.460321757738324</c:v>
                </c:pt>
                <c:pt idx="94">
                  <c:v>5.2890457534186837</c:v>
                </c:pt>
                <c:pt idx="95">
                  <c:v>1.8982961243705667</c:v>
                </c:pt>
                <c:pt idx="96">
                  <c:v>72.095977633853209</c:v>
                </c:pt>
                <c:pt idx="97">
                  <c:v>15.906412352484406</c:v>
                </c:pt>
                <c:pt idx="98">
                  <c:v>4.6082774881271691</c:v>
                </c:pt>
                <c:pt idx="99">
                  <c:v>9.4522055296244805</c:v>
                </c:pt>
                <c:pt idx="100">
                  <c:v>255.13099911540422</c:v>
                </c:pt>
                <c:pt idx="101">
                  <c:v>112.02565473268237</c:v>
                </c:pt>
                <c:pt idx="102">
                  <c:v>24.350557181581074</c:v>
                </c:pt>
                <c:pt idx="103">
                  <c:v>25.960835962943687</c:v>
                </c:pt>
                <c:pt idx="104">
                  <c:v>10.303165861238872</c:v>
                </c:pt>
                <c:pt idx="105">
                  <c:v>42.809850528908655</c:v>
                </c:pt>
                <c:pt idx="106">
                  <c:v>90.620729468228063</c:v>
                </c:pt>
                <c:pt idx="107">
                  <c:v>110.93904384769785</c:v>
                </c:pt>
                <c:pt idx="108">
                  <c:v>6.0614559005763624</c:v>
                </c:pt>
                <c:pt idx="109">
                  <c:v>18.655668808469368</c:v>
                </c:pt>
                <c:pt idx="110">
                  <c:v>6.558940402135546</c:v>
                </c:pt>
                <c:pt idx="111">
                  <c:v>8.234677670545425</c:v>
                </c:pt>
                <c:pt idx="112">
                  <c:v>25.528809948431768</c:v>
                </c:pt>
                <c:pt idx="113">
                  <c:v>101.13336248801818</c:v>
                </c:pt>
                <c:pt idx="114">
                  <c:v>38.620507357883966</c:v>
                </c:pt>
                <c:pt idx="115">
                  <c:v>82.477693679548793</c:v>
                </c:pt>
                <c:pt idx="116">
                  <c:v>31.341523598228548</c:v>
                </c:pt>
                <c:pt idx="117">
                  <c:v>99.523083706655569</c:v>
                </c:pt>
                <c:pt idx="118">
                  <c:v>21.156183013674738</c:v>
                </c:pt>
                <c:pt idx="119">
                  <c:v>6.9124162321907532</c:v>
                </c:pt>
                <c:pt idx="120">
                  <c:v>2.4088723233392022</c:v>
                </c:pt>
                <c:pt idx="121">
                  <c:v>2.5397892974337246</c:v>
                </c:pt>
                <c:pt idx="122">
                  <c:v>50.180476170430246</c:v>
                </c:pt>
                <c:pt idx="123">
                  <c:v>8.234677670545425</c:v>
                </c:pt>
                <c:pt idx="124">
                  <c:v>27.610389836534669</c:v>
                </c:pt>
                <c:pt idx="125">
                  <c:v>21.143091316265288</c:v>
                </c:pt>
                <c:pt idx="126">
                  <c:v>137.10934696919279</c:v>
                </c:pt>
                <c:pt idx="127">
                  <c:v>20.383772866517067</c:v>
                </c:pt>
                <c:pt idx="128">
                  <c:v>15.278010876830704</c:v>
                </c:pt>
                <c:pt idx="129">
                  <c:v>28.670817326700298</c:v>
                </c:pt>
                <c:pt idx="130">
                  <c:v>45.231814549657322</c:v>
                </c:pt>
                <c:pt idx="131">
                  <c:v>6.1007309928047198</c:v>
                </c:pt>
                <c:pt idx="132">
                  <c:v>6.6898573762300693</c:v>
                </c:pt>
                <c:pt idx="133">
                  <c:v>20.292130984650903</c:v>
                </c:pt>
                <c:pt idx="134">
                  <c:v>6.4218151890465309</c:v>
                </c:pt>
                <c:pt idx="135">
                  <c:v>132.16774254303843</c:v>
                </c:pt>
                <c:pt idx="136">
                  <c:v>27.283097401298363</c:v>
                </c:pt>
                <c:pt idx="137">
                  <c:v>11.53378541772738</c:v>
                </c:pt>
                <c:pt idx="138">
                  <c:v>5.6032464912455318</c:v>
                </c:pt>
                <c:pt idx="139">
                  <c:v>15.016176928641659</c:v>
                </c:pt>
                <c:pt idx="140">
                  <c:v>19.362620468579792</c:v>
                </c:pt>
                <c:pt idx="141">
                  <c:v>32.37576769357527</c:v>
                </c:pt>
                <c:pt idx="142">
                  <c:v>57.367818048219497</c:v>
                </c:pt>
                <c:pt idx="143">
                  <c:v>4.5297273036704571</c:v>
                </c:pt>
                <c:pt idx="144">
                  <c:v>2.5266976000242725</c:v>
                </c:pt>
                <c:pt idx="145">
                  <c:v>26.510687254140684</c:v>
                </c:pt>
                <c:pt idx="146">
                  <c:v>7.5931844974822678</c:v>
                </c:pt>
                <c:pt idx="147">
                  <c:v>3.0372737989929082</c:v>
                </c:pt>
                <c:pt idx="148">
                  <c:v>36.381827100867639</c:v>
                </c:pt>
                <c:pt idx="149">
                  <c:v>52.497706611903283</c:v>
                </c:pt>
                <c:pt idx="150">
                  <c:v>26.157211424085478</c:v>
                </c:pt>
                <c:pt idx="151">
                  <c:v>27.872223784723715</c:v>
                </c:pt>
                <c:pt idx="152">
                  <c:v>27.89840717954262</c:v>
                </c:pt>
                <c:pt idx="153">
                  <c:v>34.365705699812004</c:v>
                </c:pt>
                <c:pt idx="154">
                  <c:v>65.000277637930125</c:v>
                </c:pt>
                <c:pt idx="155">
                  <c:v>195.31503365161723</c:v>
                </c:pt>
                <c:pt idx="156">
                  <c:v>332.16254667262098</c:v>
                </c:pt>
                <c:pt idx="157">
                  <c:v>120.901825576291</c:v>
                </c:pt>
                <c:pt idx="158">
                  <c:v>109.19784809224072</c:v>
                </c:pt>
                <c:pt idx="159">
                  <c:v>180.99271668567653</c:v>
                </c:pt>
                <c:pt idx="160">
                  <c:v>167.57372684098803</c:v>
                </c:pt>
                <c:pt idx="161">
                  <c:v>230.68880005195703</c:v>
                </c:pt>
                <c:pt idx="162">
                  <c:v>56.569224506242911</c:v>
                </c:pt>
                <c:pt idx="163">
                  <c:v>52.013313807753541</c:v>
                </c:pt>
                <c:pt idx="164">
                  <c:v>120.74472520737756</c:v>
                </c:pt>
                <c:pt idx="165">
                  <c:v>13.432081542097938</c:v>
                </c:pt>
                <c:pt idx="166">
                  <c:v>3.1420073782685263</c:v>
                </c:pt>
                <c:pt idx="167">
                  <c:v>4.6999193699933359</c:v>
                </c:pt>
                <c:pt idx="168">
                  <c:v>0.60221808083480077</c:v>
                </c:pt>
                <c:pt idx="169">
                  <c:v>2.1470383751501587</c:v>
                </c:pt>
                <c:pt idx="170">
                  <c:v>4.8962948311351191</c:v>
                </c:pt>
                <c:pt idx="171">
                  <c:v>36.309822765115648</c:v>
                </c:pt>
                <c:pt idx="172">
                  <c:v>6.7160407710489682</c:v>
                </c:pt>
                <c:pt idx="173">
                  <c:v>46.475525803555271</c:v>
                </c:pt>
                <c:pt idx="174">
                  <c:v>116.6208405234001</c:v>
                </c:pt>
                <c:pt idx="175">
                  <c:v>25.528809948431768</c:v>
                </c:pt>
                <c:pt idx="176">
                  <c:v>39.301275623175471</c:v>
                </c:pt>
                <c:pt idx="177">
                  <c:v>44.367762520633484</c:v>
                </c:pt>
                <c:pt idx="178">
                  <c:v>2.3957806259297496</c:v>
                </c:pt>
                <c:pt idx="179">
                  <c:v>0.78550184456713124</c:v>
                </c:pt>
                <c:pt idx="180">
                  <c:v>1.5187497589568801</c:v>
                </c:pt>
                <c:pt idx="181">
                  <c:v>2.5790643896620806</c:v>
                </c:pt>
                <c:pt idx="182">
                  <c:v>6.0549100518716346</c:v>
                </c:pt>
                <c:pt idx="183">
                  <c:v>17.228673790839085</c:v>
                </c:pt>
                <c:pt idx="184">
                  <c:v>142.11364830395587</c:v>
                </c:pt>
                <c:pt idx="185">
                  <c:v>110.67720989950882</c:v>
                </c:pt>
                <c:pt idx="186">
                  <c:v>169.21018901716957</c:v>
                </c:pt>
                <c:pt idx="187">
                  <c:v>19.061511428162394</c:v>
                </c:pt>
                <c:pt idx="188">
                  <c:v>65.681045903221644</c:v>
                </c:pt>
                <c:pt idx="189">
                  <c:v>65.510853836898761</c:v>
                </c:pt>
                <c:pt idx="190">
                  <c:v>40.846095917490835</c:v>
                </c:pt>
                <c:pt idx="191">
                  <c:v>4.1435222300916177</c:v>
                </c:pt>
                <c:pt idx="192">
                  <c:v>10.326076331705414</c:v>
                </c:pt>
                <c:pt idx="193">
                  <c:v>2.9194485223078375</c:v>
                </c:pt>
                <c:pt idx="194">
                  <c:v>95.231881660006451</c:v>
                </c:pt>
                <c:pt idx="195">
                  <c:v>99.69327577297841</c:v>
                </c:pt>
                <c:pt idx="196">
                  <c:v>208.09907617194733</c:v>
                </c:pt>
                <c:pt idx="197">
                  <c:v>166.72276650937363</c:v>
                </c:pt>
                <c:pt idx="198">
                  <c:v>46.632626172468704</c:v>
                </c:pt>
                <c:pt idx="199">
                  <c:v>35.327945459406735</c:v>
                </c:pt>
                <c:pt idx="200">
                  <c:v>212.50443235022794</c:v>
                </c:pt>
                <c:pt idx="201">
                  <c:v>147.73980526566794</c:v>
                </c:pt>
                <c:pt idx="202">
                  <c:v>89.776314985318379</c:v>
                </c:pt>
                <c:pt idx="203">
                  <c:v>13.458264936916844</c:v>
                </c:pt>
                <c:pt idx="204">
                  <c:v>8.5685159544864575</c:v>
                </c:pt>
                <c:pt idx="205">
                  <c:v>26.602329136006858</c:v>
                </c:pt>
                <c:pt idx="206">
                  <c:v>82.687160838100041</c:v>
                </c:pt>
                <c:pt idx="207">
                  <c:v>288.06970979758597</c:v>
                </c:pt>
                <c:pt idx="208">
                  <c:v>119.85448978353485</c:v>
                </c:pt>
                <c:pt idx="209">
                  <c:v>95.242098653764685</c:v>
                </c:pt>
                <c:pt idx="210">
                  <c:v>96.852377435127309</c:v>
                </c:pt>
                <c:pt idx="211">
                  <c:v>119.84794393483007</c:v>
                </c:pt>
                <c:pt idx="212">
                  <c:v>201.53358992110699</c:v>
                </c:pt>
                <c:pt idx="213">
                  <c:v>338.53820331102423</c:v>
                </c:pt>
                <c:pt idx="214">
                  <c:v>85.776801426730756</c:v>
                </c:pt>
                <c:pt idx="215">
                  <c:v>270.37628074871134</c:v>
                </c:pt>
                <c:pt idx="216">
                  <c:v>31.904466586834978</c:v>
                </c:pt>
                <c:pt idx="217">
                  <c:v>30.844039096669356</c:v>
                </c:pt>
                <c:pt idx="218">
                  <c:v>127.40839918878871</c:v>
                </c:pt>
                <c:pt idx="219">
                  <c:v>73.850265086719801</c:v>
                </c:pt>
                <c:pt idx="220">
                  <c:v>257.98498915066494</c:v>
                </c:pt>
                <c:pt idx="221">
                  <c:v>74.583400141649108</c:v>
                </c:pt>
                <c:pt idx="222">
                  <c:v>16.27297987994908</c:v>
                </c:pt>
                <c:pt idx="223">
                  <c:v>54.605469894825077</c:v>
                </c:pt>
                <c:pt idx="224">
                  <c:v>44.25648309265312</c:v>
                </c:pt>
                <c:pt idx="225">
                  <c:v>26.785612899739178</c:v>
                </c:pt>
                <c:pt idx="226">
                  <c:v>58.76862967103088</c:v>
                </c:pt>
                <c:pt idx="227">
                  <c:v>33.632570644882684</c:v>
                </c:pt>
                <c:pt idx="228">
                  <c:v>4.5690023958988109</c:v>
                </c:pt>
                <c:pt idx="229">
                  <c:v>2.6837979689376983</c:v>
                </c:pt>
                <c:pt idx="230">
                  <c:v>1.2698946487168614</c:v>
                </c:pt>
                <c:pt idx="231">
                  <c:v>13.091697409452189</c:v>
                </c:pt>
                <c:pt idx="232">
                  <c:v>25.685910317345197</c:v>
                </c:pt>
                <c:pt idx="233">
                  <c:v>14.335408663350147</c:v>
                </c:pt>
                <c:pt idx="234">
                  <c:v>44.485587797318544</c:v>
                </c:pt>
                <c:pt idx="235">
                  <c:v>9.2820134633015972</c:v>
                </c:pt>
                <c:pt idx="236">
                  <c:v>35.308307913292559</c:v>
                </c:pt>
                <c:pt idx="237">
                  <c:v>13.798649069562607</c:v>
                </c:pt>
                <c:pt idx="238">
                  <c:v>26.99508005829043</c:v>
                </c:pt>
                <c:pt idx="239">
                  <c:v>2.133946677740707</c:v>
                </c:pt>
                <c:pt idx="240">
                  <c:v>0.65458487047260905</c:v>
                </c:pt>
                <c:pt idx="241">
                  <c:v>0.62840147565370508</c:v>
                </c:pt>
                <c:pt idx="242">
                  <c:v>1.0866108849845313</c:v>
                </c:pt>
                <c:pt idx="243">
                  <c:v>22.766461795037355</c:v>
                </c:pt>
                <c:pt idx="244">
                  <c:v>144.42760582107653</c:v>
                </c:pt>
                <c:pt idx="245">
                  <c:v>100.85843684241966</c:v>
                </c:pt>
                <c:pt idx="246">
                  <c:v>29.181393525668927</c:v>
                </c:pt>
                <c:pt idx="247">
                  <c:v>12.633488000121362</c:v>
                </c:pt>
                <c:pt idx="248">
                  <c:v>61.530977824425314</c:v>
                </c:pt>
                <c:pt idx="249">
                  <c:v>65.445395349851481</c:v>
                </c:pt>
                <c:pt idx="250">
                  <c:v>4.6868276725838829</c:v>
                </c:pt>
                <c:pt idx="251">
                  <c:v>1.4793618072680963</c:v>
                </c:pt>
                <c:pt idx="252">
                  <c:v>0.95569391089000999</c:v>
                </c:pt>
                <c:pt idx="253">
                  <c:v>0.27492564559849592</c:v>
                </c:pt>
                <c:pt idx="254">
                  <c:v>0.48439280414973102</c:v>
                </c:pt>
                <c:pt idx="255">
                  <c:v>0.43202601451192224</c:v>
                </c:pt>
                <c:pt idx="256">
                  <c:v>0.65458487047260983</c:v>
                </c:pt>
                <c:pt idx="257">
                  <c:v>23.512688547376136</c:v>
                </c:pt>
                <c:pt idx="258">
                  <c:v>6.2185562694897838</c:v>
                </c:pt>
                <c:pt idx="259">
                  <c:v>2.2124968621974195</c:v>
                </c:pt>
                <c:pt idx="260">
                  <c:v>4.6213691855366221</c:v>
                </c:pt>
                <c:pt idx="261">
                  <c:v>2.9718153119456465</c:v>
                </c:pt>
                <c:pt idx="262">
                  <c:v>4.9093865285445686</c:v>
                </c:pt>
                <c:pt idx="263">
                  <c:v>10.093698702687639</c:v>
                </c:pt>
                <c:pt idx="264">
                  <c:v>9.1249130943881767</c:v>
                </c:pt>
                <c:pt idx="265">
                  <c:v>8.3001361575926875</c:v>
                </c:pt>
                <c:pt idx="266">
                  <c:v>121.49095195971631</c:v>
                </c:pt>
                <c:pt idx="267">
                  <c:v>60.05161601715718</c:v>
                </c:pt>
                <c:pt idx="268">
                  <c:v>33.004169169228966</c:v>
                </c:pt>
                <c:pt idx="269">
                  <c:v>32.028837712224785</c:v>
                </c:pt>
                <c:pt idx="270">
                  <c:v>17.490507739028128</c:v>
                </c:pt>
                <c:pt idx="271">
                  <c:v>77.411206782090787</c:v>
                </c:pt>
                <c:pt idx="272">
                  <c:v>23.748339100746268</c:v>
                </c:pt>
                <c:pt idx="273">
                  <c:v>50.429218421209825</c:v>
                </c:pt>
                <c:pt idx="274">
                  <c:v>21.18236640849365</c:v>
                </c:pt>
                <c:pt idx="275">
                  <c:v>1.5317285969059065</c:v>
                </c:pt>
                <c:pt idx="276">
                  <c:v>1.8066542425044014</c:v>
                </c:pt>
                <c:pt idx="277">
                  <c:v>0.53675959378754001</c:v>
                </c:pt>
                <c:pt idx="278">
                  <c:v>1.2829863461263138</c:v>
                </c:pt>
                <c:pt idx="279">
                  <c:v>0.43202601451192241</c:v>
                </c:pt>
                <c:pt idx="280">
                  <c:v>2.7361647585755082</c:v>
                </c:pt>
                <c:pt idx="281">
                  <c:v>15.291102574240162</c:v>
                </c:pt>
                <c:pt idx="282">
                  <c:v>27.55802304689686</c:v>
                </c:pt>
                <c:pt idx="283">
                  <c:v>41.14720495790823</c:v>
                </c:pt>
                <c:pt idx="284">
                  <c:v>18.105817517272378</c:v>
                </c:pt>
                <c:pt idx="285">
                  <c:v>20.920532460304599</c:v>
                </c:pt>
                <c:pt idx="286">
                  <c:v>9.4391138322150248</c:v>
                </c:pt>
                <c:pt idx="287">
                  <c:v>0.69385996270096584</c:v>
                </c:pt>
                <c:pt idx="288">
                  <c:v>1.309169740945219E-2</c:v>
                </c:pt>
                <c:pt idx="289">
                  <c:v>2.0684881906934458</c:v>
                </c:pt>
                <c:pt idx="290">
                  <c:v>3.3121994445914034</c:v>
                </c:pt>
                <c:pt idx="291">
                  <c:v>0.47130110674027914</c:v>
                </c:pt>
                <c:pt idx="292">
                  <c:v>0.60221808083480077</c:v>
                </c:pt>
                <c:pt idx="293">
                  <c:v>1.7281040580476892</c:v>
                </c:pt>
                <c:pt idx="294">
                  <c:v>4.3988103295759355</c:v>
                </c:pt>
                <c:pt idx="295">
                  <c:v>8.4834199213250177</c:v>
                </c:pt>
                <c:pt idx="296">
                  <c:v>74.164465824546667</c:v>
                </c:pt>
                <c:pt idx="297">
                  <c:v>38.568140568246157</c:v>
                </c:pt>
                <c:pt idx="298">
                  <c:v>178.58919539745898</c:v>
                </c:pt>
                <c:pt idx="299">
                  <c:v>144.12649678065915</c:v>
                </c:pt>
                <c:pt idx="300">
                  <c:v>45.218722852247865</c:v>
                </c:pt>
                <c:pt idx="301">
                  <c:v>170.96447647003612</c:v>
                </c:pt>
                <c:pt idx="302">
                  <c:v>28.867192787842079</c:v>
                </c:pt>
                <c:pt idx="303">
                  <c:v>3.9144175254262046</c:v>
                </c:pt>
                <c:pt idx="304">
                  <c:v>10.82683375761696</c:v>
                </c:pt>
                <c:pt idx="305">
                  <c:v>27.937682271770964</c:v>
                </c:pt>
                <c:pt idx="306">
                  <c:v>73.182588518837733</c:v>
                </c:pt>
                <c:pt idx="307">
                  <c:v>39.209633741309311</c:v>
                </c:pt>
                <c:pt idx="308">
                  <c:v>55.508797016077274</c:v>
                </c:pt>
                <c:pt idx="309">
                  <c:v>4.5820940933082648</c:v>
                </c:pt>
                <c:pt idx="310">
                  <c:v>1.636462176181523</c:v>
                </c:pt>
                <c:pt idx="311">
                  <c:v>0.66767656788206164</c:v>
                </c:pt>
                <c:pt idx="312">
                  <c:v>0.74622675233877456</c:v>
                </c:pt>
                <c:pt idx="313">
                  <c:v>1.0866108849845317</c:v>
                </c:pt>
                <c:pt idx="314">
                  <c:v>1.2306195564885052</c:v>
                </c:pt>
                <c:pt idx="315">
                  <c:v>1.0473357927561753</c:v>
                </c:pt>
                <c:pt idx="316">
                  <c:v>2.2124968621974204</c:v>
                </c:pt>
                <c:pt idx="317">
                  <c:v>8.1823108809076182</c:v>
                </c:pt>
                <c:pt idx="318">
                  <c:v>7.2266169700176093</c:v>
                </c:pt>
                <c:pt idx="319">
                  <c:v>20.567056630249393</c:v>
                </c:pt>
                <c:pt idx="320">
                  <c:v>23.918531167069151</c:v>
                </c:pt>
                <c:pt idx="321">
                  <c:v>44.328487428405111</c:v>
                </c:pt>
                <c:pt idx="322">
                  <c:v>7.6848263793484328</c:v>
                </c:pt>
                <c:pt idx="323">
                  <c:v>0.56294298860644432</c:v>
                </c:pt>
                <c:pt idx="324">
                  <c:v>0.15710036891342627</c:v>
                </c:pt>
                <c:pt idx="325">
                  <c:v>6.2316479668992422</c:v>
                </c:pt>
                <c:pt idx="326">
                  <c:v>29.652694632409222</c:v>
                </c:pt>
                <c:pt idx="327">
                  <c:v>4.3071684477097705</c:v>
                </c:pt>
                <c:pt idx="328">
                  <c:v>1.1258859772128886</c:v>
                </c:pt>
                <c:pt idx="329">
                  <c:v>13.562998516192469</c:v>
                </c:pt>
                <c:pt idx="330">
                  <c:v>12.21455368301889</c:v>
                </c:pt>
                <c:pt idx="331">
                  <c:v>35.530866769253244</c:v>
                </c:pt>
                <c:pt idx="332">
                  <c:v>38.568140568246157</c:v>
                </c:pt>
                <c:pt idx="333">
                  <c:v>174.01484196643852</c:v>
                </c:pt>
                <c:pt idx="334">
                  <c:v>10.460266230152294</c:v>
                </c:pt>
                <c:pt idx="335">
                  <c:v>16.115879511035644</c:v>
                </c:pt>
                <c:pt idx="336">
                  <c:v>12.319287262294504</c:v>
                </c:pt>
                <c:pt idx="337">
                  <c:v>8.6274285928289949</c:v>
                </c:pt>
                <c:pt idx="338">
                  <c:v>5.9043555316629384</c:v>
                </c:pt>
                <c:pt idx="339">
                  <c:v>12.253828775247248</c:v>
                </c:pt>
                <c:pt idx="340">
                  <c:v>65.955971548820145</c:v>
                </c:pt>
                <c:pt idx="341">
                  <c:v>10.32934925605778</c:v>
                </c:pt>
                <c:pt idx="342">
                  <c:v>22.059510134926946</c:v>
                </c:pt>
                <c:pt idx="343">
                  <c:v>9.9627817285931144</c:v>
                </c:pt>
                <c:pt idx="344">
                  <c:v>79.257136116823546</c:v>
                </c:pt>
                <c:pt idx="345">
                  <c:v>57.996219523873201</c:v>
                </c:pt>
                <c:pt idx="346">
                  <c:v>152.00769862114933</c:v>
                </c:pt>
                <c:pt idx="347">
                  <c:v>3.2074658653157853</c:v>
                </c:pt>
                <c:pt idx="348">
                  <c:v>5.8258053472062254</c:v>
                </c:pt>
                <c:pt idx="349">
                  <c:v>59.174472290723905</c:v>
                </c:pt>
                <c:pt idx="350">
                  <c:v>30.464379871795245</c:v>
                </c:pt>
                <c:pt idx="351">
                  <c:v>45.454373405617993</c:v>
                </c:pt>
                <c:pt idx="352">
                  <c:v>29.377768986810715</c:v>
                </c:pt>
                <c:pt idx="353">
                  <c:v>17.503599436437582</c:v>
                </c:pt>
                <c:pt idx="354">
                  <c:v>88.316590724164442</c:v>
                </c:pt>
                <c:pt idx="355">
                  <c:v>16.181337998082903</c:v>
                </c:pt>
                <c:pt idx="356">
                  <c:v>55.338604949754398</c:v>
                </c:pt>
                <c:pt idx="357">
                  <c:v>114.43452705602161</c:v>
                </c:pt>
                <c:pt idx="358">
                  <c:v>36.604385956828331</c:v>
                </c:pt>
                <c:pt idx="359">
                  <c:v>38.319398317466558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4F-496E-9773-ABC302683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698112"/>
        <c:axId val="319696032"/>
      </c:scatterChart>
      <c:valAx>
        <c:axId val="31969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19696032"/>
        <c:crosses val="autoZero"/>
        <c:crossBetween val="midCat"/>
      </c:valAx>
      <c:valAx>
        <c:axId val="31969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19698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plotArea>
      <cx:plotAreaRegion>
        <cx:plotSurface>
          <cx:spPr>
            <a:solidFill>
              <a:schemeClr val="bg1">
                <a:lumMod val="95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</cx:spPr>
        </cx:plotSurface>
        <cx:series layoutId="boxWhisker" uniqueId="{CEEF6342-EFB0-4EEE-929A-2D0FBB2121B5}">
          <cx:tx>
            <cx:txData>
              <cx:f>_xlchart.v1.1</cx:f>
              <cx:v>Río Tacuarembo</cx:v>
            </cx:txData>
          </cx:tx>
          <cx:spPr>
            <a:solidFill>
              <a:srgbClr val="FFC000"/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inclusive"/>
          </cx:layoutPr>
        </cx:series>
        <cx:series layoutId="boxWhisker" uniqueId="{62B07E3A-8531-4680-A929-B8AFEA314DD8}">
          <cx:tx>
            <cx:txData>
              <cx:f>_xlchart.v1.3</cx:f>
              <cx:v>Río Negro</cx:v>
            </cx:txData>
          </cx:tx>
          <cx:spPr>
            <a:solidFill>
              <a:srgbClr val="0070C0"/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inclusive"/>
          </cx:layoutPr>
        </cx:series>
      </cx:plotAreaRegion>
      <cx:axis id="0">
        <cx:catScaling gapWidth="0.25"/>
        <cx:title>
          <cx:tx>
            <cx:txData>
              <cx:v>Meses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00">
                  <a:solidFill>
                    <a:sysClr val="windowText" lastClr="000000"/>
                  </a:solidFill>
                  <a:latin typeface="Arial" panose="020B0604020202020204" pitchFamily="34" charset="0"/>
                  <a:ea typeface="Arial" panose="020B0604020202020204" pitchFamily="34" charset="0"/>
                  <a:cs typeface="Arial" panose="020B0604020202020204" pitchFamily="34" charset="0"/>
                </a:defRPr>
              </a:pPr>
              <a:r>
                <a:rPr lang="es-ES" sz="1000" b="0" i="0" u="none" strike="noStrike" baseline="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Meses</a:t>
              </a:r>
            </a:p>
          </cx:txPr>
        </cx:title>
        <cx:majorTickMarks type="out"/>
        <cx:tickLabels/>
        <cx:spPr>
          <a:ln>
            <a:solidFill>
              <a:schemeClr val="bg1">
                <a:lumMod val="50000"/>
              </a:schemeClr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000" b="0" i="0">
                <a:solidFill>
                  <a:sysClr val="windowText" lastClr="000000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s-PE" sz="10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 max="1" min="0"/>
        <cx:title>
          <cx:tx>
            <cx:txData>
              <cx:v>NDVI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00">
                  <a:solidFill>
                    <a:sysClr val="windowText" lastClr="000000"/>
                  </a:solidFill>
                  <a:latin typeface="Arial" panose="020B0604020202020204" pitchFamily="34" charset="0"/>
                  <a:ea typeface="Arial" panose="020B0604020202020204" pitchFamily="34" charset="0"/>
                  <a:cs typeface="Arial" panose="020B0604020202020204" pitchFamily="34" charset="0"/>
                </a:defRPr>
              </a:pPr>
              <a:r>
                <a:rPr lang="es-ES" sz="1000" b="0" i="0" u="none" strike="noStrike" baseline="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NDVI</a:t>
              </a:r>
            </a:p>
          </cx:txPr>
        </cx:title>
        <cx:majorTickMarks type="out"/>
        <cx:tickLabels/>
        <cx:spPr>
          <a:ln>
            <a:solidFill>
              <a:schemeClr val="tx1">
                <a:lumMod val="50000"/>
                <a:lumOff val="50000"/>
              </a:schemeClr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000" b="0" i="0">
                <a:solidFill>
                  <a:sysClr val="windowText" lastClr="000000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s-PE" sz="10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000" b="0" i="0">
              <a:solidFill>
                <a:sysClr val="windowText" lastClr="000000"/>
              </a:solidFill>
              <a:latin typeface="Arial" panose="020B0604020202020204" pitchFamily="34" charset="0"/>
              <a:ea typeface="Arial" panose="020B0604020202020204" pitchFamily="34" charset="0"/>
              <a:cs typeface="Arial" panose="020B0604020202020204" pitchFamily="34" charset="0"/>
            </a:defRPr>
          </a:pPr>
          <a:endParaRPr lang="es-PE" sz="10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  <cx:spPr>
    <a:ln>
      <a:noFill/>
    </a:ln>
  </cx:spPr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  <cx:data id="1">
      <cx:strDim type="cat">
        <cx:f>_xlchart.v1.5</cx:f>
      </cx:strDim>
      <cx:numDim type="val">
        <cx:f>_xlchart.v1.9</cx:f>
      </cx:numDim>
    </cx:data>
  </cx:chartData>
  <cx:chart>
    <cx:plotArea>
      <cx:plotAreaRegion>
        <cx:plotSurface>
          <cx:spPr>
            <a:solidFill>
              <a:schemeClr val="bg1">
                <a:lumMod val="95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</cx:spPr>
        </cx:plotSurface>
        <cx:series layoutId="boxWhisker" uniqueId="{CF1AE0E1-E790-49F8-9EDC-DFF16ABDAD75}">
          <cx:tx>
            <cx:txData>
              <cx:f>_xlchart.v1.6</cx:f>
              <cx:v>Río Tacuarembo</cx:v>
            </cx:txData>
          </cx:tx>
          <cx:spPr>
            <a:solidFill>
              <a:srgbClr val="FFC000"/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1C281B-CA51-48B8-84E8-3C7A75231AAE}">
          <cx:tx>
            <cx:txData>
              <cx:f>_xlchart.v1.8</cx:f>
              <cx:v>Río Negro</cx:v>
            </cx:txData>
          </cx:tx>
          <cx:spPr>
            <a:solidFill>
              <a:srgbClr val="0070C0"/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25"/>
        <cx:title>
          <cx:tx>
            <cx:txData>
              <cx:v>Meses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000" b="0" i="0">
                  <a:solidFill>
                    <a:sysClr val="windowText" lastClr="000000"/>
                  </a:solidFill>
                  <a:latin typeface="Arial" panose="020B0604020202020204" pitchFamily="34" charset="0"/>
                  <a:ea typeface="Arial" panose="020B0604020202020204" pitchFamily="34" charset="0"/>
                  <a:cs typeface="Arial" panose="020B0604020202020204" pitchFamily="34" charset="0"/>
                </a:defRPr>
              </a:pPr>
              <a:r>
                <a:rPr lang="es-PE" sz="10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Meses</a:t>
              </a:r>
            </a:p>
          </cx:txPr>
        </cx:title>
        <cx:majorTickMarks type="out"/>
        <cx:tickLabels/>
        <cx:spPr>
          <a:ln>
            <a:solidFill>
              <a:schemeClr val="bg1">
                <a:lumMod val="50000"/>
              </a:schemeClr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000" b="0" i="0">
                <a:solidFill>
                  <a:sysClr val="windowText" lastClr="000000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s-PE" sz="10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 max="500"/>
        <cx:title>
          <cx:tx>
            <cx:txData>
              <cx:v>Precipitación (mm)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000" b="0" i="0">
                  <a:solidFill>
                    <a:sysClr val="windowText" lastClr="000000"/>
                  </a:solidFill>
                  <a:latin typeface="Arial" panose="020B0604020202020204" pitchFamily="34" charset="0"/>
                  <a:ea typeface="Arial" panose="020B0604020202020204" pitchFamily="34" charset="0"/>
                  <a:cs typeface="Arial" panose="020B0604020202020204" pitchFamily="34" charset="0"/>
                </a:defRPr>
              </a:pPr>
              <a:r>
                <a:rPr lang="es-PE" sz="10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Precipitación (mm)</a:t>
              </a:r>
            </a:p>
          </cx:txPr>
        </cx:title>
        <cx:majorTickMarks type="out"/>
        <cx:tickLabels/>
        <cx:spPr>
          <a:ln>
            <a:solidFill>
              <a:schemeClr val="bg1">
                <a:lumMod val="50000"/>
              </a:schemeClr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000" b="0" i="0">
                <a:solidFill>
                  <a:sysClr val="windowText" lastClr="000000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s-PE" sz="10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000" b="0" i="0">
              <a:solidFill>
                <a:sysClr val="windowText" lastClr="000000"/>
              </a:solidFill>
              <a:latin typeface="Arial" panose="020B0604020202020204" pitchFamily="34" charset="0"/>
              <a:ea typeface="Arial" panose="020B0604020202020204" pitchFamily="34" charset="0"/>
              <a:cs typeface="Arial" panose="020B0604020202020204" pitchFamily="34" charset="0"/>
            </a:defRPr>
          </a:pPr>
          <a:endParaRPr lang="es-PE" sz="10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_xlchart.v1.11</cx:f>
      </cx:numDim>
    </cx:data>
    <cx:data id="1">
      <cx:strDim type="cat">
        <cx:f>_xlchart.v1.10</cx:f>
      </cx:strDim>
      <cx:numDim type="val">
        <cx:f>_xlchart.v1.12</cx:f>
      </cx:numDim>
    </cx:data>
  </cx:chartData>
  <cx:chart>
    <cx:plotArea>
      <cx:plotAreaRegion>
        <cx:plotSurface>
          <cx:spPr>
            <a:solidFill>
              <a:schemeClr val="bg1">
                <a:lumMod val="95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</cx:spPr>
        </cx:plotSurface>
        <cx:series layoutId="boxWhisker" uniqueId="{A28F8808-A841-41CC-9ADE-2BFA9EFCC4D1}">
          <cx:tx>
            <cx:txData>
              <cx:f>_xlchart.v1.13</cx:f>
              <cx:v>Río Tacuarembo</cx:v>
            </cx:txData>
          </cx:tx>
          <cx:spPr>
            <a:solidFill>
              <a:srgbClr val="FFC000"/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626562-0770-4C33-A453-771C32D9C03A}">
          <cx:tx>
            <cx:txData>
              <cx:f>_xlchart.v1.14</cx:f>
              <cx:v>Río Negro</cx:v>
            </cx:txData>
          </cx:tx>
          <cx:spPr>
            <a:solidFill>
              <a:srgbClr val="0070C0"/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25"/>
        <cx:title>
          <cx:tx>
            <cx:txData>
              <cx:v>Meses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900" b="0" i="0">
                  <a:solidFill>
                    <a:schemeClr val="tx1"/>
                  </a:solidFill>
                  <a:latin typeface="Arial" panose="020B0604020202020204" pitchFamily="34" charset="0"/>
                  <a:ea typeface="Arial" panose="020B0604020202020204" pitchFamily="34" charset="0"/>
                  <a:cs typeface="Arial" panose="020B0604020202020204" pitchFamily="34" charset="0"/>
                </a:defRPr>
              </a:pPr>
              <a:r>
                <a:rPr lang="es-PE" sz="9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Meses</a:t>
              </a:r>
            </a:p>
          </cx:txPr>
        </cx:title>
        <cx:majorTickMarks type="out"/>
        <cx:tickLabels/>
        <cx:spPr>
          <a:ln>
            <a:solidFill>
              <a:schemeClr val="bg1">
                <a:lumMod val="50000"/>
              </a:schemeClr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000" b="0" i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s-PE" sz="10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/>
        <cx:title>
          <cx:tx>
            <cx:txData>
              <cx:v>Escorrentía (mm)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00">
                  <a:solidFill>
                    <a:schemeClr val="tx1"/>
                  </a:solidFill>
                  <a:latin typeface="Arial" panose="020B0604020202020204" pitchFamily="34" charset="0"/>
                  <a:ea typeface="Arial" panose="020B0604020202020204" pitchFamily="34" charset="0"/>
                  <a:cs typeface="Arial" panose="020B0604020202020204" pitchFamily="34" charset="0"/>
                </a:defRPr>
              </a:pPr>
              <a:r>
                <a:rPr lang="es-ES" sz="1000" b="0" i="0" u="none" strike="noStrike" baseline="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Escorrentía (mm)</a:t>
              </a:r>
            </a:p>
          </cx:txPr>
        </cx:title>
        <cx:majorTickMarks type="out"/>
        <cx:tickLabels/>
        <cx:spPr>
          <a:ln>
            <a:solidFill>
              <a:schemeClr val="bg1">
                <a:lumMod val="50000"/>
              </a:schemeClr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000" b="0" i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s-PE" sz="10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000" b="0" i="0">
              <a:solidFill>
                <a:schemeClr val="tx1"/>
              </a:solidFill>
              <a:latin typeface="Arial" panose="020B0604020202020204" pitchFamily="34" charset="0"/>
              <a:ea typeface="Arial" panose="020B0604020202020204" pitchFamily="34" charset="0"/>
              <a:cs typeface="Arial" panose="020B0604020202020204" pitchFamily="34" charset="0"/>
            </a:defRPr>
          </a:pPr>
          <a:endParaRPr lang="es-PE" sz="10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_xlchart.v1.16</cx:f>
      </cx:numDim>
    </cx:data>
    <cx:data id="1">
      <cx:strDim type="cat">
        <cx:f>_xlchart.v1.15</cx:f>
      </cx:strDim>
      <cx:numDim type="val">
        <cx:f>_xlchart.v1.17</cx:f>
      </cx:numDim>
    </cx:data>
  </cx:chartData>
  <cx:chart>
    <cx:plotArea>
      <cx:plotAreaRegion>
        <cx:plotSurface>
          <cx:spPr>
            <a:solidFill>
              <a:schemeClr val="bg1">
                <a:lumMod val="95000"/>
              </a:schemeClr>
            </a:solidFill>
            <a:ln>
              <a:noFill/>
            </a:ln>
          </cx:spPr>
        </cx:plotSurface>
        <cx:series layoutId="boxWhisker" uniqueId="{A28F8808-A841-41CC-9ADE-2BFA9EFCC4D1}">
          <cx:tx>
            <cx:txData>
              <cx:f>_xlchart.v1.18</cx:f>
              <cx:v>Río Tacuarembo</cx:v>
            </cx:txData>
          </cx:tx>
          <cx:spPr>
            <a:solidFill>
              <a:srgbClr val="FFC000"/>
            </a:solidFill>
            <a:ln w="6350">
              <a:solidFill>
                <a:schemeClr val="tx1">
                  <a:lumMod val="65000"/>
                  <a:lumOff val="3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inclusive"/>
          </cx:layoutPr>
        </cx:series>
        <cx:series layoutId="boxWhisker" uniqueId="{E7626562-0770-4C33-A453-771C32D9C03A}">
          <cx:tx>
            <cx:txData>
              <cx:f>_xlchart.v1.19</cx:f>
              <cx:v>Río Negro</cx:v>
            </cx:txData>
          </cx:tx>
          <cx:spPr>
            <a:solidFill>
              <a:srgbClr val="0070C0"/>
            </a:solidFill>
            <a:ln w="6350">
              <a:solidFill>
                <a:schemeClr val="tx1">
                  <a:lumMod val="65000"/>
                  <a:lumOff val="35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25"/>
        <cx:title>
          <cx:tx>
            <cx:txData>
              <cx:v>Meses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000" b="0" i="0">
                  <a:solidFill>
                    <a:schemeClr val="tx1"/>
                  </a:solidFill>
                  <a:latin typeface="Arial" panose="020B0604020202020204" pitchFamily="34" charset="0"/>
                  <a:ea typeface="Arial" panose="020B0604020202020204" pitchFamily="34" charset="0"/>
                  <a:cs typeface="Arial" panose="020B0604020202020204" pitchFamily="34" charset="0"/>
                </a:defRPr>
              </a:pPr>
              <a:r>
                <a:rPr lang="es-PE" sz="10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Meses</a:t>
              </a:r>
            </a:p>
          </cx:txPr>
        </cx:title>
        <cx:majorTickMarks type="out"/>
        <cx:tickLabels/>
        <cx:spPr>
          <a:ln>
            <a:solidFill>
              <a:schemeClr val="bg1">
                <a:lumMod val="50000"/>
              </a:schemeClr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000" b="0" i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s-PE" sz="10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/>
        <cx:title>
          <cx:tx>
            <cx:txData>
              <cx:v>Runoff (mm)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00">
                  <a:solidFill>
                    <a:schemeClr val="tx1"/>
                  </a:solidFill>
                  <a:latin typeface="Arial" panose="020B0604020202020204" pitchFamily="34" charset="0"/>
                  <a:ea typeface="Arial" panose="020B0604020202020204" pitchFamily="34" charset="0"/>
                  <a:cs typeface="Arial" panose="020B0604020202020204" pitchFamily="34" charset="0"/>
                </a:defRPr>
              </a:pPr>
              <a:r>
                <a:rPr lang="es-ES" sz="1000" b="0" i="0" u="none" strike="noStrike" baseline="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Runoff (mm)</a:t>
              </a:r>
            </a:p>
          </cx:txPr>
        </cx:title>
        <cx:majorTickMarks type="out"/>
        <cx:tickLabels/>
        <cx:spPr>
          <a:ln>
            <a:solidFill>
              <a:schemeClr val="bg1">
                <a:lumMod val="50000"/>
              </a:schemeClr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000" b="0" i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s-PE" sz="10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000" b="0" i="0">
              <a:solidFill>
                <a:schemeClr val="tx1"/>
              </a:solidFill>
              <a:latin typeface="Arial" panose="020B0604020202020204" pitchFamily="34" charset="0"/>
              <a:ea typeface="Arial" panose="020B0604020202020204" pitchFamily="34" charset="0"/>
              <a:cs typeface="Arial" panose="020B0604020202020204" pitchFamily="34" charset="0"/>
            </a:defRPr>
          </a:pPr>
          <a:endParaRPr lang="es-PE" sz="10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3" Type="http://schemas.microsoft.com/office/2014/relationships/chartEx" Target="../charts/chartEx1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5" Type="http://schemas.microsoft.com/office/2014/relationships/chartEx" Target="../charts/chartEx3.xml"/><Relationship Id="rId10" Type="http://schemas.openxmlformats.org/officeDocument/2006/relationships/chart" Target="../charts/chart6.xml"/><Relationship Id="rId4" Type="http://schemas.microsoft.com/office/2014/relationships/chartEx" Target="../charts/chartEx2.xml"/><Relationship Id="rId9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691415</xdr:colOff>
      <xdr:row>6</xdr:row>
      <xdr:rowOff>172211</xdr:rowOff>
    </xdr:from>
    <xdr:to>
      <xdr:col>56</xdr:col>
      <xdr:colOff>419958</xdr:colOff>
      <xdr:row>30</xdr:row>
      <xdr:rowOff>55787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579120</xdr:colOff>
      <xdr:row>41</xdr:row>
      <xdr:rowOff>48312</xdr:rowOff>
    </xdr:from>
    <xdr:to>
      <xdr:col>34</xdr:col>
      <xdr:colOff>0</xdr:colOff>
      <xdr:row>67</xdr:row>
      <xdr:rowOff>57448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16</xdr:row>
      <xdr:rowOff>38265</xdr:rowOff>
    </xdr:from>
    <xdr:to>
      <xdr:col>13</xdr:col>
      <xdr:colOff>238209</xdr:colOff>
      <xdr:row>54</xdr:row>
      <xdr:rowOff>45548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pSpPr/>
      </xdr:nvGrpSpPr>
      <xdr:grpSpPr>
        <a:xfrm>
          <a:off x="16687800" y="2629065"/>
          <a:ext cx="10068009" cy="5798483"/>
          <a:chOff x="67565395" y="9971974"/>
          <a:chExt cx="10424523" cy="6851429"/>
        </a:xfrm>
      </xdr:grpSpPr>
      <xdr:grpSp>
        <xdr:nvGrpSpPr>
          <xdr:cNvPr id="27" name="Grupo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GrpSpPr/>
        </xdr:nvGrpSpPr>
        <xdr:grpSpPr>
          <a:xfrm>
            <a:off x="67565395" y="9971974"/>
            <a:ext cx="10424523" cy="6851429"/>
            <a:chOff x="67554514" y="10006267"/>
            <a:chExt cx="10424544" cy="6849820"/>
          </a:xfrm>
        </xdr:grpSpPr>
        <mc:AlternateContent xmlns:mc="http://schemas.openxmlformats.org/markup-compatibility/2006">
          <mc:Choice xmlns:cx1="http://schemas.microsoft.com/office/drawing/2015/9/8/chartex" Requires="cx1">
            <xdr:graphicFrame macro="">
              <xdr:nvGraphicFramePr>
                <xdr:cNvPr id="24" name="Gráfico 23">
                  <a:extLst>
                    <a:ext uri="{FF2B5EF4-FFF2-40B4-BE49-F238E27FC236}">
                      <a16:creationId xmlns:a16="http://schemas.microsoft.com/office/drawing/2014/main" id="{00000000-0008-0000-0100-000018000000}"/>
                    </a:ext>
                  </a:extLst>
                </xdr:cNvPr>
                <xdr:cNvGraphicFramePr/>
              </xdr:nvGraphicFramePr>
              <xdr:xfrm>
                <a:off x="67554514" y="10006267"/>
                <a:ext cx="5204619" cy="3416882"/>
              </xdr:xfrm>
              <a:graphic>
                <a:graphicData uri="http://schemas.microsoft.com/office/drawing/2014/chartex">
                  <cx:chart xmlns:cx="http://schemas.microsoft.com/office/drawing/2014/chartex" xmlns:r="http://schemas.openxmlformats.org/officeDocument/2006/relationships" r:id="rId3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67554514" y="10006267"/>
                  <a:ext cx="5204619" cy="3416882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s-PE" sz="1100"/>
                    <a:t>Este gráfico no está disponible en su versión de Excel.
Si edita esta forma o guarda el libro en un formato de archivo diferente, el gráfico no se podrá utilizar.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cx1="http://schemas.microsoft.com/office/drawing/2015/9/8/chartex" Requires="cx1">
            <xdr:graphicFrame macro="">
              <xdr:nvGraphicFramePr>
                <xdr:cNvPr id="19" name="Gráfico 18">
                  <a:extLst>
                    <a:ext uri="{FF2B5EF4-FFF2-40B4-BE49-F238E27FC236}">
                      <a16:creationId xmlns:a16="http://schemas.microsoft.com/office/drawing/2014/main" id="{00000000-0008-0000-0100-000013000000}"/>
                    </a:ext>
                  </a:extLst>
                </xdr:cNvPr>
                <xdr:cNvGraphicFramePr/>
              </xdr:nvGraphicFramePr>
              <xdr:xfrm>
                <a:off x="72795502" y="10013016"/>
                <a:ext cx="5183556" cy="3423518"/>
              </xdr:xfrm>
              <a:graphic>
                <a:graphicData uri="http://schemas.microsoft.com/office/drawing/2014/chartex">
                  <cx:chart xmlns:cx="http://schemas.microsoft.com/office/drawing/2014/chartex" xmlns:r="http://schemas.openxmlformats.org/officeDocument/2006/relationships" r:id="rId4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72795502" y="10013016"/>
                  <a:ext cx="5183556" cy="342351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s-PE" sz="1100"/>
                    <a:t>Este gráfico no está disponible en su versión de Excel.
Si edita esta forma o guarda el libro en un formato de archivo diferente, el gráfico no se podrá utilizar.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cx1="http://schemas.microsoft.com/office/drawing/2015/9/8/chartex" Requires="cx1">
            <xdr:graphicFrame macro="">
              <xdr:nvGraphicFramePr>
                <xdr:cNvPr id="23" name="Gráfico 22">
                  <a:extLst>
                    <a:ext uri="{FF2B5EF4-FFF2-40B4-BE49-F238E27FC236}">
                      <a16:creationId xmlns:a16="http://schemas.microsoft.com/office/drawing/2014/main" id="{00000000-0008-0000-0100-000017000000}"/>
                    </a:ext>
                  </a:extLst>
                </xdr:cNvPr>
                <xdr:cNvGraphicFramePr/>
              </xdr:nvGraphicFramePr>
              <xdr:xfrm>
                <a:off x="67558725" y="13444900"/>
                <a:ext cx="5195456" cy="3411187"/>
              </xdr:xfrm>
              <a:graphic>
                <a:graphicData uri="http://schemas.microsoft.com/office/drawing/2014/chartex">
                  <cx:chart xmlns:cx="http://schemas.microsoft.com/office/drawing/2014/chartex" xmlns:r="http://schemas.openxmlformats.org/officeDocument/2006/relationships" r:id="rId5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67558725" y="13444900"/>
                  <a:ext cx="5195456" cy="341118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s-PE" sz="1100"/>
                    <a:t>Este gráfico no está disponible en su versión de Excel.
Si edita esta forma o guarda el libro en un formato de archivo diferente, el gráfico no se podrá utilizar.</a:t>
                  </a:r>
                </a:p>
              </xdr:txBody>
            </xdr:sp>
          </mc:Fallback>
        </mc:AlternateContent>
        <xdr:graphicFrame macro="">
          <xdr:nvGraphicFramePr>
            <xdr:cNvPr id="25" name="Gráfico 24">
              <a:extLst>
                <a:ext uri="{FF2B5EF4-FFF2-40B4-BE49-F238E27FC236}">
                  <a16:creationId xmlns:a16="http://schemas.microsoft.com/office/drawing/2014/main" id="{00000000-0008-0000-0100-000019000000}"/>
                </a:ext>
              </a:extLst>
            </xdr:cNvPr>
            <xdr:cNvGraphicFramePr>
              <a:graphicFrameLocks/>
            </xdr:cNvGraphicFramePr>
          </xdr:nvGraphicFramePr>
          <xdr:xfrm>
            <a:off x="72786834" y="13471391"/>
            <a:ext cx="5181752" cy="336596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</xdr:grpSp>
      <xdr:sp macro="" textlink="">
        <xdr:nvSpPr>
          <xdr:cNvPr id="28" name="CuadroTexto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 txBox="1"/>
        </xdr:nvSpPr>
        <xdr:spPr>
          <a:xfrm>
            <a:off x="68133394" y="10070624"/>
            <a:ext cx="460461" cy="3618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PE" sz="1600" b="1">
                <a:latin typeface="Arial" panose="020B0604020202020204" pitchFamily="34" charset="0"/>
                <a:cs typeface="Arial" panose="020B0604020202020204" pitchFamily="34" charset="0"/>
              </a:rPr>
              <a:t>(a)</a:t>
            </a:r>
          </a:p>
        </xdr:txBody>
      </xdr:sp>
      <xdr:sp macro="" textlink="">
        <xdr:nvSpPr>
          <xdr:cNvPr id="34" name="CuadroTexto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SpPr txBox="1"/>
        </xdr:nvSpPr>
        <xdr:spPr>
          <a:xfrm>
            <a:off x="73369597" y="13544856"/>
            <a:ext cx="530548" cy="4066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PE" sz="1600" b="1">
                <a:latin typeface="Arial" panose="020B0604020202020204" pitchFamily="34" charset="0"/>
                <a:cs typeface="Arial" panose="020B0604020202020204" pitchFamily="34" charset="0"/>
              </a:rPr>
              <a:t>(d)</a:t>
            </a:r>
          </a:p>
        </xdr:txBody>
      </xdr:sp>
      <xdr:sp macro="" textlink="">
        <xdr:nvSpPr>
          <xdr:cNvPr id="35" name="CuadroTexto 34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SpPr txBox="1"/>
        </xdr:nvSpPr>
        <xdr:spPr>
          <a:xfrm>
            <a:off x="68151323" y="13511442"/>
            <a:ext cx="497950" cy="3846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PE" sz="1600" b="1">
                <a:latin typeface="Arial" panose="020B0604020202020204" pitchFamily="34" charset="0"/>
                <a:cs typeface="Arial" panose="020B0604020202020204" pitchFamily="34" charset="0"/>
              </a:rPr>
              <a:t>(c)</a:t>
            </a:r>
          </a:p>
        </xdr:txBody>
      </xdr:sp>
      <xdr:sp macro="" textlink="">
        <xdr:nvSpPr>
          <xdr:cNvPr id="36" name="CuadroTexto 35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SpPr txBox="1"/>
        </xdr:nvSpPr>
        <xdr:spPr>
          <a:xfrm>
            <a:off x="73378563" y="10053510"/>
            <a:ext cx="535437" cy="3235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PE" sz="1600" b="1">
                <a:latin typeface="Arial" panose="020B0604020202020204" pitchFamily="34" charset="0"/>
                <a:cs typeface="Arial" panose="020B0604020202020204" pitchFamily="34" charset="0"/>
              </a:rPr>
              <a:t>(b)</a:t>
            </a:r>
          </a:p>
        </xdr:txBody>
      </xdr:sp>
    </xdr:grpSp>
    <xdr:clientData/>
  </xdr:twoCellAnchor>
  <xdr:twoCellAnchor editAs="oneCell">
    <xdr:from>
      <xdr:col>58</xdr:col>
      <xdr:colOff>634093</xdr:colOff>
      <xdr:row>31</xdr:row>
      <xdr:rowOff>59872</xdr:rowOff>
    </xdr:from>
    <xdr:to>
      <xdr:col>67</xdr:col>
      <xdr:colOff>115660</xdr:colOff>
      <xdr:row>46</xdr:row>
      <xdr:rowOff>127907</xdr:rowOff>
    </xdr:to>
    <xdr:pic>
      <xdr:nvPicPr>
        <xdr:cNvPr id="39" name="Imagen 38" descr="Chart, scatter chart&#10;&#10;Description automatically generated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24293" y="5965372"/>
          <a:ext cx="6682467" cy="292553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57</xdr:col>
      <xdr:colOff>167966</xdr:colOff>
      <xdr:row>6</xdr:row>
      <xdr:rowOff>173580</xdr:rowOff>
    </xdr:from>
    <xdr:to>
      <xdr:col>70</xdr:col>
      <xdr:colOff>664714</xdr:colOff>
      <xdr:row>30</xdr:row>
      <xdr:rowOff>98093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8FDB3A99-D3B0-D549-7FFA-7054984C4F38}"/>
            </a:ext>
          </a:extLst>
        </xdr:cNvPr>
        <xdr:cNvGrpSpPr/>
      </xdr:nvGrpSpPr>
      <xdr:grpSpPr>
        <a:xfrm>
          <a:off x="87416966" y="1240380"/>
          <a:ext cx="10402748" cy="3582113"/>
          <a:chOff x="172033602" y="1281944"/>
          <a:chExt cx="10762967" cy="4247131"/>
        </a:xfrm>
      </xdr:grpSpPr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GraphicFramePr>
            <a:graphicFrameLocks/>
          </xdr:cNvGraphicFramePr>
        </xdr:nvGraphicFramePr>
        <xdr:xfrm>
          <a:off x="172039961" y="1316258"/>
          <a:ext cx="5370311" cy="42028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8" name="Gráfico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GraphicFramePr>
            <a:graphicFrameLocks/>
          </xdr:cNvGraphicFramePr>
        </xdr:nvGraphicFramePr>
        <xdr:xfrm>
          <a:off x="177431204" y="1322881"/>
          <a:ext cx="5365365" cy="420619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42" name="CuadroTexto 41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SpPr txBox="1"/>
        </xdr:nvSpPr>
        <xdr:spPr>
          <a:xfrm>
            <a:off x="172033602" y="1281944"/>
            <a:ext cx="459563" cy="303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PE" sz="1800" b="1">
                <a:latin typeface="Arial" panose="020B0604020202020204" pitchFamily="34" charset="0"/>
                <a:cs typeface="Arial" panose="020B0604020202020204" pitchFamily="34" charset="0"/>
              </a:rPr>
              <a:t>a)</a:t>
            </a:r>
          </a:p>
        </xdr:txBody>
      </xdr:sp>
      <xdr:sp macro="" textlink="">
        <xdr:nvSpPr>
          <xdr:cNvPr id="43" name="CuadroTexto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SpPr txBox="1"/>
        </xdr:nvSpPr>
        <xdr:spPr>
          <a:xfrm>
            <a:off x="177445025" y="1300688"/>
            <a:ext cx="744155" cy="33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PE" sz="1800" b="1">
                <a:latin typeface="Arial" panose="020B0604020202020204" pitchFamily="34" charset="0"/>
                <a:cs typeface="Arial" panose="020B0604020202020204" pitchFamily="34" charset="0"/>
              </a:rPr>
              <a:t>b)</a:t>
            </a:r>
          </a:p>
        </xdr:txBody>
      </xdr:sp>
    </xdr:grpSp>
    <xdr:clientData/>
  </xdr:twoCellAnchor>
  <xdr:twoCellAnchor>
    <xdr:from>
      <xdr:col>45</xdr:col>
      <xdr:colOff>1219200</xdr:colOff>
      <xdr:row>36</xdr:row>
      <xdr:rowOff>45718</xdr:rowOff>
    </xdr:from>
    <xdr:to>
      <xdr:col>53</xdr:col>
      <xdr:colOff>177501</xdr:colOff>
      <xdr:row>57</xdr:row>
      <xdr:rowOff>50203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0.67582</cdr:x>
      <cdr:y>0.75822</cdr:y>
    </cdr:from>
    <cdr:to>
      <cdr:x>0.74471</cdr:x>
      <cdr:y>0.81747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0A9129A3-4229-3593-FCBD-29EB5743857A}"/>
            </a:ext>
          </a:extLst>
        </cdr:cNvPr>
        <cdr:cNvSpPr txBox="1"/>
      </cdr:nvSpPr>
      <cdr:spPr>
        <a:xfrm xmlns:a="http://schemas.openxmlformats.org/drawingml/2006/main">
          <a:off x="7396768" y="3643779"/>
          <a:ext cx="753979" cy="2847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>
              <a:effectLst/>
              <a:latin typeface="+mn-lt"/>
              <a:ea typeface="+mn-ea"/>
              <a:cs typeface="+mn-cs"/>
            </a:rPr>
            <a:t>−</a:t>
          </a:r>
          <a:endParaRPr lang="es-PE" sz="16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794499</xdr:colOff>
      <xdr:row>34</xdr:row>
      <xdr:rowOff>33536</xdr:rowOff>
    </xdr:from>
    <xdr:to>
      <xdr:col>19</xdr:col>
      <xdr:colOff>440872</xdr:colOff>
      <xdr:row>53</xdr:row>
      <xdr:rowOff>149679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68226</xdr:colOff>
      <xdr:row>5</xdr:row>
      <xdr:rowOff>106081</xdr:rowOff>
    </xdr:from>
    <xdr:to>
      <xdr:col>12</xdr:col>
      <xdr:colOff>678274</xdr:colOff>
      <xdr:row>24</xdr:row>
      <xdr:rowOff>23186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00546" y="1020481"/>
              <a:ext cx="4572448" cy="3391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242047</xdr:colOff>
      <xdr:row>18</xdr:row>
      <xdr:rowOff>121429</xdr:rowOff>
    </xdr:from>
    <xdr:to>
      <xdr:col>40</xdr:col>
      <xdr:colOff>155926</xdr:colOff>
      <xdr:row>32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205394</xdr:colOff>
      <xdr:row>36</xdr:row>
      <xdr:rowOff>135774</xdr:rowOff>
    </xdr:from>
    <xdr:to>
      <xdr:col>44</xdr:col>
      <xdr:colOff>844138</xdr:colOff>
      <xdr:row>72</xdr:row>
      <xdr:rowOff>21474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532.49260578704" createdVersion="6" refreshedVersion="6" minRefreshableVersion="3" recordCount="11323" xr:uid="{00000000-000A-0000-FFFF-FFFF04000000}">
  <cacheSource type="worksheet">
    <worksheetSource name="Tabla2"/>
  </cacheSource>
  <cacheFields count="11">
    <cacheField name="Fecha" numFmtId="14">
      <sharedItems containsSemiMixedTypes="0" containsNonDate="0" containsDate="1" containsString="0" minDate="1984-01-01T00:00:00" maxDate="2015-01-01T00:00:00" count="11323">
        <d v="1984-01-01T00:00:00"/>
        <d v="1984-01-02T00:00:00"/>
        <d v="1984-01-03T00:00:00"/>
        <d v="1984-01-04T00:00:00"/>
        <d v="1984-01-05T00:00:00"/>
        <d v="1984-01-06T00:00:00"/>
        <d v="1984-01-07T00:00:00"/>
        <d v="1984-01-08T00:00:00"/>
        <d v="1984-01-09T00:00:00"/>
        <d v="1984-01-10T00:00:00"/>
        <d v="1984-01-11T00:00:00"/>
        <d v="1984-01-12T00:00:00"/>
        <d v="1984-01-13T00:00:00"/>
        <d v="1984-01-14T00:00:00"/>
        <d v="1984-01-15T00:00:00"/>
        <d v="1984-01-16T00:00:00"/>
        <d v="1984-01-17T00:00:00"/>
        <d v="1984-01-18T00:00:00"/>
        <d v="1984-01-19T00:00:00"/>
        <d v="1984-01-20T00:00:00"/>
        <d v="1984-01-21T00:00:00"/>
        <d v="1984-01-22T00:00:00"/>
        <d v="1984-01-23T00:00:00"/>
        <d v="1984-01-24T00:00:00"/>
        <d v="1984-01-25T00:00:00"/>
        <d v="1984-01-26T00:00:00"/>
        <d v="1984-01-27T00:00:00"/>
        <d v="1984-01-28T00:00:00"/>
        <d v="1984-01-29T00:00:00"/>
        <d v="1984-01-30T00:00:00"/>
        <d v="1984-01-31T00:00:00"/>
        <d v="1984-02-01T00:00:00"/>
        <d v="1984-02-02T00:00:00"/>
        <d v="1984-02-03T00:00:00"/>
        <d v="1984-02-04T00:00:00"/>
        <d v="1984-02-05T00:00:00"/>
        <d v="1984-02-06T00:00:00"/>
        <d v="1984-02-07T00:00:00"/>
        <d v="1984-02-08T00:00:00"/>
        <d v="1984-02-09T00:00:00"/>
        <d v="1984-02-10T00:00:00"/>
        <d v="1984-02-11T00:00:00"/>
        <d v="1984-02-12T00:00:00"/>
        <d v="1984-02-13T00:00:00"/>
        <d v="1984-02-14T00:00:00"/>
        <d v="1984-02-15T00:00:00"/>
        <d v="1984-02-16T00:00:00"/>
        <d v="1984-02-17T00:00:00"/>
        <d v="1984-02-18T00:00:00"/>
        <d v="1984-02-19T00:00:00"/>
        <d v="1984-02-20T00:00:00"/>
        <d v="1984-02-21T00:00:00"/>
        <d v="1984-02-22T00:00:00"/>
        <d v="1984-02-23T00:00:00"/>
        <d v="1984-02-24T00:00:00"/>
        <d v="1984-02-25T00:00:00"/>
        <d v="1984-02-26T00:00:00"/>
        <d v="1984-02-27T00:00:00"/>
        <d v="1984-02-28T00:00:00"/>
        <d v="1984-02-29T00:00:00"/>
        <d v="1984-03-01T00:00:00"/>
        <d v="1984-03-02T00:00:00"/>
        <d v="1984-03-03T00:00:00"/>
        <d v="1984-03-04T00:00:00"/>
        <d v="1984-03-05T00:00:00"/>
        <d v="1984-03-06T00:00:00"/>
        <d v="1984-03-07T00:00:00"/>
        <d v="1984-03-08T00:00:00"/>
        <d v="1984-03-09T00:00:00"/>
        <d v="1984-03-10T00:00:00"/>
        <d v="1984-03-11T00:00:00"/>
        <d v="1984-03-12T00:00:00"/>
        <d v="1984-03-13T00:00:00"/>
        <d v="1984-03-14T00:00:00"/>
        <d v="1984-03-15T00:00:00"/>
        <d v="1984-03-16T00:00:00"/>
        <d v="1984-03-17T00:00:00"/>
        <d v="1984-03-18T00:00:00"/>
        <d v="1984-03-19T00:00:00"/>
        <d v="1984-03-20T00:00:00"/>
        <d v="1984-03-21T00:00:00"/>
        <d v="1984-03-22T00:00:00"/>
        <d v="1984-03-23T00:00:00"/>
        <d v="1984-03-24T00:00:00"/>
        <d v="1984-03-25T00:00:00"/>
        <d v="1984-03-26T00:00:00"/>
        <d v="1984-03-27T00:00:00"/>
        <d v="1984-03-28T00:00:00"/>
        <d v="1984-03-29T00:00:00"/>
        <d v="1984-03-30T00:00:00"/>
        <d v="1984-03-31T00:00:00"/>
        <d v="1984-04-01T00:00:00"/>
        <d v="1984-04-02T00:00:00"/>
        <d v="1984-04-03T00:00:00"/>
        <d v="1984-04-04T00:00:00"/>
        <d v="1984-04-05T00:00:00"/>
        <d v="1984-04-06T00:00:00"/>
        <d v="1984-04-07T00:00:00"/>
        <d v="1984-04-08T00:00:00"/>
        <d v="1984-04-09T00:00:00"/>
        <d v="1984-04-10T00:00:00"/>
        <d v="1984-04-11T00:00:00"/>
        <d v="1984-04-12T00:00:00"/>
        <d v="1984-04-13T00:00:00"/>
        <d v="1984-04-14T00:00:00"/>
        <d v="1984-04-15T00:00:00"/>
        <d v="1984-04-16T00:00:00"/>
        <d v="1984-04-17T00:00:00"/>
        <d v="1984-04-18T00:00:00"/>
        <d v="1984-04-19T00:00:00"/>
        <d v="1984-04-20T00:00:00"/>
        <d v="1984-04-21T00:00:00"/>
        <d v="1984-04-22T00:00:00"/>
        <d v="1984-04-23T00:00:00"/>
        <d v="1984-04-24T00:00:00"/>
        <d v="1984-04-25T00:00:00"/>
        <d v="1984-04-26T00:00:00"/>
        <d v="1984-04-27T00:00:00"/>
        <d v="1984-04-28T00:00:00"/>
        <d v="1984-04-29T00:00:00"/>
        <d v="1984-04-30T00:00:00"/>
        <d v="1984-05-01T00:00:00"/>
        <d v="1984-05-02T00:00:00"/>
        <d v="1984-05-03T00:00:00"/>
        <d v="1984-05-04T00:00:00"/>
        <d v="1984-05-05T00:00:00"/>
        <d v="1984-05-06T00:00:00"/>
        <d v="1984-05-07T00:00:00"/>
        <d v="1984-05-08T00:00:00"/>
        <d v="1984-05-09T00:00:00"/>
        <d v="1984-05-10T00:00:00"/>
        <d v="1984-05-11T00:00:00"/>
        <d v="1984-05-12T00:00:00"/>
        <d v="1984-05-13T00:00:00"/>
        <d v="1984-05-14T00:00:00"/>
        <d v="1984-05-15T00:00:00"/>
        <d v="1984-05-16T00:00:00"/>
        <d v="1984-05-17T00:00:00"/>
        <d v="1984-05-18T00:00:00"/>
        <d v="1984-05-19T00:00:00"/>
        <d v="1984-05-20T00:00:00"/>
        <d v="1984-05-21T00:00:00"/>
        <d v="1984-05-22T00:00:00"/>
        <d v="1984-05-23T00:00:00"/>
        <d v="1984-05-24T00:00:00"/>
        <d v="1984-05-25T00:00:00"/>
        <d v="1984-05-26T00:00:00"/>
        <d v="1984-05-27T00:00:00"/>
        <d v="1984-05-28T00:00:00"/>
        <d v="1984-05-29T00:00:00"/>
        <d v="1984-05-30T00:00:00"/>
        <d v="1984-05-31T00:00:00"/>
        <d v="1984-06-01T00:00:00"/>
        <d v="1984-06-02T00:00:00"/>
        <d v="1984-06-03T00:00:00"/>
        <d v="1984-06-04T00:00:00"/>
        <d v="1984-06-05T00:00:00"/>
        <d v="1984-06-06T00:00:00"/>
        <d v="1984-06-07T00:00:00"/>
        <d v="1984-06-08T00:00:00"/>
        <d v="1984-06-09T00:00:00"/>
        <d v="1984-06-10T00:00:00"/>
        <d v="1984-06-11T00:00:00"/>
        <d v="1984-06-12T00:00:00"/>
        <d v="1984-06-13T00:00:00"/>
        <d v="1984-06-14T00:00:00"/>
        <d v="1984-06-15T00:00:00"/>
        <d v="1984-06-16T00:00:00"/>
        <d v="1984-06-17T00:00:00"/>
        <d v="1984-06-18T00:00:00"/>
        <d v="1984-06-19T00:00:00"/>
        <d v="1984-06-20T00:00:00"/>
        <d v="1984-06-21T00:00:00"/>
        <d v="1984-06-22T00:00:00"/>
        <d v="1984-06-23T00:00:00"/>
        <d v="1984-06-24T00:00:00"/>
        <d v="1984-06-25T00:00:00"/>
        <d v="1984-06-26T00:00:00"/>
        <d v="1984-06-27T00:00:00"/>
        <d v="1984-06-28T00:00:00"/>
        <d v="1984-06-29T00:00:00"/>
        <d v="1984-06-30T00:00:00"/>
        <d v="1984-07-01T00:00:00"/>
        <d v="1984-07-02T00:00:00"/>
        <d v="1984-07-03T00:00:00"/>
        <d v="1984-07-04T00:00:00"/>
        <d v="1984-07-05T00:00:00"/>
        <d v="1984-07-06T00:00:00"/>
        <d v="1984-07-07T00:00:00"/>
        <d v="1984-07-08T00:00:00"/>
        <d v="1984-07-09T00:00:00"/>
        <d v="1984-07-10T00:00:00"/>
        <d v="1984-07-11T00:00:00"/>
        <d v="1984-07-12T00:00:00"/>
        <d v="1984-07-13T00:00:00"/>
        <d v="1984-07-14T00:00:00"/>
        <d v="1984-07-15T00:00:00"/>
        <d v="1984-07-16T00:00:00"/>
        <d v="1984-07-17T00:00:00"/>
        <d v="1984-07-18T00:00:00"/>
        <d v="1984-07-19T00:00:00"/>
        <d v="1984-07-20T00:00:00"/>
        <d v="1984-07-21T00:00:00"/>
        <d v="1984-07-22T00:00:00"/>
        <d v="1984-07-23T00:00:00"/>
        <d v="1984-07-24T00:00:00"/>
        <d v="1984-07-25T00:00:00"/>
        <d v="1984-07-26T00:00:00"/>
        <d v="1984-07-27T00:00:00"/>
        <d v="1984-07-28T00:00:00"/>
        <d v="1984-07-29T00:00:00"/>
        <d v="1984-07-30T00:00:00"/>
        <d v="1984-07-31T00:00:00"/>
        <d v="1984-08-01T00:00:00"/>
        <d v="1984-08-02T00:00:00"/>
        <d v="1984-08-03T00:00:00"/>
        <d v="1984-08-04T00:00:00"/>
        <d v="1984-08-05T00:00:00"/>
        <d v="1984-08-06T00:00:00"/>
        <d v="1984-08-07T00:00:00"/>
        <d v="1984-08-08T00:00:00"/>
        <d v="1984-08-09T00:00:00"/>
        <d v="1984-08-10T00:00:00"/>
        <d v="1984-08-11T00:00:00"/>
        <d v="1984-08-12T00:00:00"/>
        <d v="1984-08-13T00:00:00"/>
        <d v="1984-08-14T00:00:00"/>
        <d v="1984-08-15T00:00:00"/>
        <d v="1984-08-16T00:00:00"/>
        <d v="1984-08-17T00:00:00"/>
        <d v="1984-08-18T00:00:00"/>
        <d v="1984-08-19T00:00:00"/>
        <d v="1984-08-20T00:00:00"/>
        <d v="1984-08-21T00:00:00"/>
        <d v="1984-08-22T00:00:00"/>
        <d v="1984-08-23T00:00:00"/>
        <d v="1984-08-24T00:00:00"/>
        <d v="1984-08-25T00:00:00"/>
        <d v="1984-08-26T00:00:00"/>
        <d v="1984-08-27T00:00:00"/>
        <d v="1984-08-28T00:00:00"/>
        <d v="1984-08-29T00:00:00"/>
        <d v="1984-08-30T00:00:00"/>
        <d v="1984-08-31T00:00:00"/>
        <d v="1984-09-01T00:00:00"/>
        <d v="1984-09-02T00:00:00"/>
        <d v="1984-09-03T00:00:00"/>
        <d v="1984-09-04T00:00:00"/>
        <d v="1984-09-05T00:00:00"/>
        <d v="1984-09-06T00:00:00"/>
        <d v="1984-09-07T00:00:00"/>
        <d v="1984-09-08T00:00:00"/>
        <d v="1984-09-09T00:00:00"/>
        <d v="1984-09-10T00:00:00"/>
        <d v="1984-09-11T00:00:00"/>
        <d v="1984-09-12T00:00:00"/>
        <d v="1984-09-13T00:00:00"/>
        <d v="1984-09-14T00:00:00"/>
        <d v="1984-09-15T00:00:00"/>
        <d v="1984-09-16T00:00:00"/>
        <d v="1984-09-17T00:00:00"/>
        <d v="1984-09-18T00:00:00"/>
        <d v="1984-09-19T00:00:00"/>
        <d v="1984-09-20T00:00:00"/>
        <d v="1984-09-21T00:00:00"/>
        <d v="1984-09-22T00:00:00"/>
        <d v="1984-09-23T00:00:00"/>
        <d v="1984-09-24T00:00:00"/>
        <d v="1984-09-25T00:00:00"/>
        <d v="1984-09-26T00:00:00"/>
        <d v="1984-09-27T00:00:00"/>
        <d v="1984-09-28T00:00:00"/>
        <d v="1984-09-29T00:00:00"/>
        <d v="1984-09-30T00:00:00"/>
        <d v="1984-10-01T00:00:00"/>
        <d v="1984-10-02T00:00:00"/>
        <d v="1984-10-03T00:00:00"/>
        <d v="1984-10-04T00:00:00"/>
        <d v="1984-10-05T00:00:00"/>
        <d v="1984-10-06T00:00:00"/>
        <d v="1984-10-07T00:00:00"/>
        <d v="1984-10-08T00:00:00"/>
        <d v="1984-10-09T00:00:00"/>
        <d v="1984-10-10T00:00:00"/>
        <d v="1984-10-11T00:00:00"/>
        <d v="1984-10-12T00:00:00"/>
        <d v="1984-10-13T00:00:00"/>
        <d v="1984-10-14T00:00:00"/>
        <d v="1984-10-15T00:00:00"/>
        <d v="1984-10-16T00:00:00"/>
        <d v="1984-10-17T00:00:00"/>
        <d v="1984-10-18T00:00:00"/>
        <d v="1984-10-19T00:00:00"/>
        <d v="1984-10-20T00:00:00"/>
        <d v="1984-10-21T00:00:00"/>
        <d v="1984-10-22T00:00:00"/>
        <d v="1984-10-23T00:00:00"/>
        <d v="1984-10-24T00:00:00"/>
        <d v="1984-10-25T00:00:00"/>
        <d v="1984-10-26T00:00:00"/>
        <d v="1984-10-27T00:00:00"/>
        <d v="1984-10-28T00:00:00"/>
        <d v="1984-10-29T00:00:00"/>
        <d v="1984-10-30T00:00:00"/>
        <d v="1984-10-31T00:00:00"/>
        <d v="1984-11-01T00:00:00"/>
        <d v="1984-11-02T00:00:00"/>
        <d v="1984-11-03T00:00:00"/>
        <d v="1984-11-04T00:00:00"/>
        <d v="1984-11-05T00:00:00"/>
        <d v="1984-11-06T00:00:00"/>
        <d v="1984-11-07T00:00:00"/>
        <d v="1984-11-08T00:00:00"/>
        <d v="1984-11-09T00:00:00"/>
        <d v="1984-11-10T00:00:00"/>
        <d v="1984-11-11T00:00:00"/>
        <d v="1984-11-12T00:00:00"/>
        <d v="1984-11-13T00:00:00"/>
        <d v="1984-11-14T00:00:00"/>
        <d v="1984-11-15T00:00:00"/>
        <d v="1984-11-16T00:00:00"/>
        <d v="1984-11-17T00:00:00"/>
        <d v="1984-11-18T00:00:00"/>
        <d v="1984-11-19T00:00:00"/>
        <d v="1984-11-20T00:00:00"/>
        <d v="1984-11-21T00:00:00"/>
        <d v="1984-11-22T00:00:00"/>
        <d v="1984-11-23T00:00:00"/>
        <d v="1984-11-24T00:00:00"/>
        <d v="1984-11-25T00:00:00"/>
        <d v="1984-11-26T00:00:00"/>
        <d v="1984-11-27T00:00:00"/>
        <d v="1984-11-28T00:00:00"/>
        <d v="1984-11-29T00:00:00"/>
        <d v="1984-11-30T00:00:00"/>
        <d v="1984-12-01T00:00:00"/>
        <d v="1984-12-02T00:00:00"/>
        <d v="1984-12-03T00:00:00"/>
        <d v="1984-12-04T00:00:00"/>
        <d v="1984-12-05T00:00:00"/>
        <d v="1984-12-06T00:00:00"/>
        <d v="1984-12-07T00:00:00"/>
        <d v="1984-12-08T00:00:00"/>
        <d v="1984-12-09T00:00:00"/>
        <d v="1984-12-10T00:00:00"/>
        <d v="1984-12-11T00:00:00"/>
        <d v="1984-12-12T00:00:00"/>
        <d v="1984-12-13T00:00:00"/>
        <d v="1984-12-14T00:00:00"/>
        <d v="1984-12-15T00:00:00"/>
        <d v="1984-12-16T00:00:00"/>
        <d v="1984-12-17T00:00:00"/>
        <d v="1984-12-18T00:00:00"/>
        <d v="1984-12-19T00:00:00"/>
        <d v="1984-12-20T00:00:00"/>
        <d v="1984-12-21T00:00:00"/>
        <d v="1984-12-22T00:00:00"/>
        <d v="1984-12-23T00:00:00"/>
        <d v="1984-12-24T00:00:00"/>
        <d v="1984-12-25T00:00:00"/>
        <d v="1984-12-26T00:00:00"/>
        <d v="1984-12-27T00:00:00"/>
        <d v="1984-12-28T00:00:00"/>
        <d v="1984-12-29T00:00:00"/>
        <d v="1984-12-30T00:00:00"/>
        <d v="1984-12-31T00:00:00"/>
        <d v="1985-01-01T00:00:00"/>
        <d v="1985-01-02T00:00:00"/>
        <d v="1985-01-03T00:00:00"/>
        <d v="1985-01-04T00:00:00"/>
        <d v="1985-01-05T00:00:00"/>
        <d v="1985-01-06T00:00:00"/>
        <d v="1985-01-07T00:00:00"/>
        <d v="1985-01-08T00:00:00"/>
        <d v="1985-01-09T00:00:00"/>
        <d v="1985-01-10T00:00:00"/>
        <d v="1985-01-11T00:00:00"/>
        <d v="1985-01-12T00:00:00"/>
        <d v="1985-01-13T00:00:00"/>
        <d v="1985-01-14T00:00:00"/>
        <d v="1985-01-15T00:00:00"/>
        <d v="1985-01-16T00:00:00"/>
        <d v="1985-01-17T00:00:00"/>
        <d v="1985-01-18T00:00:00"/>
        <d v="1985-01-19T00:00:00"/>
        <d v="1985-01-20T00:00:00"/>
        <d v="1985-01-21T00:00:00"/>
        <d v="1985-01-22T00:00:00"/>
        <d v="1985-01-23T00:00:00"/>
        <d v="1985-01-24T00:00:00"/>
        <d v="1985-01-25T00:00:00"/>
        <d v="1985-01-26T00:00:00"/>
        <d v="1985-01-27T00:00:00"/>
        <d v="1985-01-28T00:00:00"/>
        <d v="1985-01-29T00:00:00"/>
        <d v="1985-01-30T00:00:00"/>
        <d v="1985-01-31T00:00:00"/>
        <d v="1985-02-01T00:00:00"/>
        <d v="1985-02-02T00:00:00"/>
        <d v="1985-02-03T00:00:00"/>
        <d v="1985-02-04T00:00:00"/>
        <d v="1985-02-05T00:00:00"/>
        <d v="1985-02-06T00:00:00"/>
        <d v="1985-02-07T00:00:00"/>
        <d v="1985-02-08T00:00:00"/>
        <d v="1985-02-09T00:00:00"/>
        <d v="1985-02-10T00:00:00"/>
        <d v="1985-02-11T00:00:00"/>
        <d v="1985-02-12T00:00:00"/>
        <d v="1985-02-13T00:00:00"/>
        <d v="1985-02-14T00:00:00"/>
        <d v="1985-02-15T00:00:00"/>
        <d v="1985-02-16T00:00:00"/>
        <d v="1985-02-17T00:00:00"/>
        <d v="1985-02-18T00:00:00"/>
        <d v="1985-02-19T00:00:00"/>
        <d v="1985-02-20T00:00:00"/>
        <d v="1985-02-21T00:00:00"/>
        <d v="1985-02-22T00:00:00"/>
        <d v="1985-02-23T00:00:00"/>
        <d v="1985-02-24T00:00:00"/>
        <d v="1985-02-25T00:00:00"/>
        <d v="1985-02-26T00:00:00"/>
        <d v="1985-02-27T00:00:00"/>
        <d v="1985-02-28T00:00:00"/>
        <d v="1985-03-01T00:00:00"/>
        <d v="1985-03-02T00:00:00"/>
        <d v="1985-03-03T00:00:00"/>
        <d v="1985-03-04T00:00:00"/>
        <d v="1985-03-05T00:00:00"/>
        <d v="1985-03-06T00:00:00"/>
        <d v="1985-03-07T00:00:00"/>
        <d v="1985-03-08T00:00:00"/>
        <d v="1985-03-09T00:00:00"/>
        <d v="1985-03-10T00:00:00"/>
        <d v="1985-03-11T00:00:00"/>
        <d v="1985-03-12T00:00:00"/>
        <d v="1985-03-13T00:00:00"/>
        <d v="1985-03-14T00:00:00"/>
        <d v="1985-03-15T00:00:00"/>
        <d v="1985-03-16T00:00:00"/>
        <d v="1985-03-17T00:00:00"/>
        <d v="1985-03-18T00:00:00"/>
        <d v="1985-03-19T00:00:00"/>
        <d v="1985-03-20T00:00:00"/>
        <d v="1985-03-21T00:00:00"/>
        <d v="1985-03-22T00:00:00"/>
        <d v="1985-03-23T00:00:00"/>
        <d v="1985-03-24T00:00:00"/>
        <d v="1985-03-25T00:00:00"/>
        <d v="1985-03-26T00:00:00"/>
        <d v="1985-03-27T00:00:00"/>
        <d v="1985-03-28T00:00:00"/>
        <d v="1985-03-29T00:00:00"/>
        <d v="1985-03-30T00:00:00"/>
        <d v="1985-03-31T00:00:00"/>
        <d v="1985-04-01T00:00:00"/>
        <d v="1985-04-02T00:00:00"/>
        <d v="1985-04-03T00:00:00"/>
        <d v="1985-04-04T00:00:00"/>
        <d v="1985-04-05T00:00:00"/>
        <d v="1985-04-06T00:00:00"/>
        <d v="1985-04-07T00:00:00"/>
        <d v="1985-04-08T00:00:00"/>
        <d v="1985-04-09T00:00:00"/>
        <d v="1985-04-10T00:00:00"/>
        <d v="1985-04-11T00:00:00"/>
        <d v="1985-04-12T00:00:00"/>
        <d v="1985-04-13T00:00:00"/>
        <d v="1985-04-14T00:00:00"/>
        <d v="1985-04-15T00:00:00"/>
        <d v="1985-04-16T00:00:00"/>
        <d v="1985-04-17T00:00:00"/>
        <d v="1985-04-18T00:00:00"/>
        <d v="1985-04-19T00:00:00"/>
        <d v="1985-04-20T00:00:00"/>
        <d v="1985-04-21T00:00:00"/>
        <d v="1985-04-22T00:00:00"/>
        <d v="1985-04-23T00:00:00"/>
        <d v="1985-04-24T00:00:00"/>
        <d v="1985-04-25T00:00:00"/>
        <d v="1985-04-26T00:00:00"/>
        <d v="1985-04-27T00:00:00"/>
        <d v="1985-04-28T00:00:00"/>
        <d v="1985-04-29T00:00:00"/>
        <d v="1985-04-30T00:00:00"/>
        <d v="1985-05-01T00:00:00"/>
        <d v="1985-05-02T00:00:00"/>
        <d v="1985-05-03T00:00:00"/>
        <d v="1985-05-04T00:00:00"/>
        <d v="1985-05-05T00:00:00"/>
        <d v="1985-05-06T00:00:00"/>
        <d v="1985-05-07T00:00:00"/>
        <d v="1985-05-08T00:00:00"/>
        <d v="1985-05-09T00:00:00"/>
        <d v="1985-05-10T00:00:00"/>
        <d v="1985-05-11T00:00:00"/>
        <d v="1985-05-12T00:00:00"/>
        <d v="1985-05-13T00:00:00"/>
        <d v="1985-05-14T00:00:00"/>
        <d v="1985-05-15T00:00:00"/>
        <d v="1985-05-16T00:00:00"/>
        <d v="1985-05-17T00:00:00"/>
        <d v="1985-05-18T00:00:00"/>
        <d v="1985-05-19T00:00:00"/>
        <d v="1985-05-20T00:00:00"/>
        <d v="1985-05-21T00:00:00"/>
        <d v="1985-05-22T00:00:00"/>
        <d v="1985-05-23T00:00:00"/>
        <d v="1985-05-24T00:00:00"/>
        <d v="1985-05-25T00:00:00"/>
        <d v="1985-05-26T00:00:00"/>
        <d v="1985-05-27T00:00:00"/>
        <d v="1985-05-28T00:00:00"/>
        <d v="1985-05-29T00:00:00"/>
        <d v="1985-05-30T00:00:00"/>
        <d v="1985-05-31T00:00:00"/>
        <d v="1985-06-01T00:00:00"/>
        <d v="1985-06-02T00:00:00"/>
        <d v="1985-06-03T00:00:00"/>
        <d v="1985-06-04T00:00:00"/>
        <d v="1985-06-05T00:00:00"/>
        <d v="1985-06-06T00:00:00"/>
        <d v="1985-06-07T00:00:00"/>
        <d v="1985-06-08T00:00:00"/>
        <d v="1985-06-09T00:00:00"/>
        <d v="1985-06-10T00:00:00"/>
        <d v="1985-06-11T00:00:00"/>
        <d v="1985-06-12T00:00:00"/>
        <d v="1985-06-13T00:00:00"/>
        <d v="1985-06-14T00:00:00"/>
        <d v="1985-06-15T00:00:00"/>
        <d v="1985-06-16T00:00:00"/>
        <d v="1985-06-17T00:00:00"/>
        <d v="1985-06-18T00:00:00"/>
        <d v="1985-06-19T00:00:00"/>
        <d v="1985-06-20T00:00:00"/>
        <d v="1985-06-21T00:00:00"/>
        <d v="1985-06-22T00:00:00"/>
        <d v="1985-06-23T00:00:00"/>
        <d v="1985-06-24T00:00:00"/>
        <d v="1985-06-25T00:00:00"/>
        <d v="1985-06-26T00:00:00"/>
        <d v="1985-06-27T00:00:00"/>
        <d v="1985-06-28T00:00:00"/>
        <d v="1985-06-29T00:00:00"/>
        <d v="1985-06-30T00:00:00"/>
        <d v="1985-07-01T00:00:00"/>
        <d v="1985-07-02T00:00:00"/>
        <d v="1985-07-03T00:00:00"/>
        <d v="1985-07-04T00:00:00"/>
        <d v="1985-07-05T00:00:00"/>
        <d v="1985-07-06T00:00:00"/>
        <d v="1985-07-07T00:00:00"/>
        <d v="1985-07-08T00:00:00"/>
        <d v="1985-07-09T00:00:00"/>
        <d v="1985-07-10T00:00:00"/>
        <d v="1985-07-11T00:00:00"/>
        <d v="1985-07-12T00:00:00"/>
        <d v="1985-07-13T00:00:00"/>
        <d v="1985-07-14T00:00:00"/>
        <d v="1985-07-15T00:00:00"/>
        <d v="1985-07-16T00:00:00"/>
        <d v="1985-07-17T00:00:00"/>
        <d v="1985-07-18T00:00:00"/>
        <d v="1985-07-19T00:00:00"/>
        <d v="1985-07-20T00:00:00"/>
        <d v="1985-07-21T00:00:00"/>
        <d v="1985-07-22T00:00:00"/>
        <d v="1985-07-23T00:00:00"/>
        <d v="1985-07-24T00:00:00"/>
        <d v="1985-07-25T00:00:00"/>
        <d v="1985-07-26T00:00:00"/>
        <d v="1985-07-27T00:00:00"/>
        <d v="1985-07-28T00:00:00"/>
        <d v="1985-07-29T00:00:00"/>
        <d v="1985-07-30T00:00:00"/>
        <d v="1985-07-31T00:00:00"/>
        <d v="1985-08-01T00:00:00"/>
        <d v="1985-08-02T00:00:00"/>
        <d v="1985-08-03T00:00:00"/>
        <d v="1985-08-04T00:00:00"/>
        <d v="1985-08-05T00:00:00"/>
        <d v="1985-08-06T00:00:00"/>
        <d v="1985-08-07T00:00:00"/>
        <d v="1985-08-08T00:00:00"/>
        <d v="1985-08-09T00:00:00"/>
        <d v="1985-08-10T00:00:00"/>
        <d v="1985-08-11T00:00:00"/>
        <d v="1985-08-12T00:00:00"/>
        <d v="1985-08-13T00:00:00"/>
        <d v="1985-08-14T00:00:00"/>
        <d v="1985-08-15T00:00:00"/>
        <d v="1985-08-16T00:00:00"/>
        <d v="1985-08-17T00:00:00"/>
        <d v="1985-08-18T00:00:00"/>
        <d v="1985-08-19T00:00:00"/>
        <d v="1985-08-20T00:00:00"/>
        <d v="1985-08-21T00:00:00"/>
        <d v="1985-08-22T00:00:00"/>
        <d v="1985-08-23T00:00:00"/>
        <d v="1985-08-24T00:00:00"/>
        <d v="1985-08-25T00:00:00"/>
        <d v="1985-08-26T00:00:00"/>
        <d v="1985-08-27T00:00:00"/>
        <d v="1985-08-28T00:00:00"/>
        <d v="1985-08-29T00:00:00"/>
        <d v="1985-08-30T00:00:00"/>
        <d v="1985-08-31T00:00:00"/>
        <d v="1985-09-01T00:00:00"/>
        <d v="1985-09-02T00:00:00"/>
        <d v="1985-09-03T00:00:00"/>
        <d v="1985-09-04T00:00:00"/>
        <d v="1985-09-05T00:00:00"/>
        <d v="1985-09-06T00:00:00"/>
        <d v="1985-09-07T00:00:00"/>
        <d v="1985-09-08T00:00:00"/>
        <d v="1985-09-09T00:00:00"/>
        <d v="1985-09-10T00:00:00"/>
        <d v="1985-09-11T00:00:00"/>
        <d v="1985-09-12T00:00:00"/>
        <d v="1985-09-13T00:00:00"/>
        <d v="1985-09-14T00:00:00"/>
        <d v="1985-09-15T00:00:00"/>
        <d v="1985-09-16T00:00:00"/>
        <d v="1985-09-17T00:00:00"/>
        <d v="1985-09-18T00:00:00"/>
        <d v="1985-09-19T00:00:00"/>
        <d v="1985-09-20T00:00:00"/>
        <d v="1985-09-21T00:00:00"/>
        <d v="1985-09-22T00:00:00"/>
        <d v="1985-09-23T00:00:00"/>
        <d v="1985-09-24T00:00:00"/>
        <d v="1985-09-25T00:00:00"/>
        <d v="1985-09-26T00:00:00"/>
        <d v="1985-09-27T00:00:00"/>
        <d v="1985-09-28T00:00:00"/>
        <d v="1985-09-29T00:00:00"/>
        <d v="1985-09-30T00:00:00"/>
        <d v="1985-10-01T00:00:00"/>
        <d v="1985-10-02T00:00:00"/>
        <d v="1985-10-03T00:00:00"/>
        <d v="1985-10-04T00:00:00"/>
        <d v="1985-10-05T00:00:00"/>
        <d v="1985-10-06T00:00:00"/>
        <d v="1985-10-07T00:00:00"/>
        <d v="1985-10-08T00:00:00"/>
        <d v="1985-10-09T00:00:00"/>
        <d v="1985-10-10T00:00:00"/>
        <d v="1985-10-11T00:00:00"/>
        <d v="1985-10-12T00:00:00"/>
        <d v="1985-10-13T00:00:00"/>
        <d v="1985-10-14T00:00:00"/>
        <d v="1985-10-15T00:00:00"/>
        <d v="1985-10-16T00:00:00"/>
        <d v="1985-10-17T00:00:00"/>
        <d v="1985-10-18T00:00:00"/>
        <d v="1985-10-19T00:00:00"/>
        <d v="1985-10-20T00:00:00"/>
        <d v="1985-10-21T00:00:00"/>
        <d v="1985-10-22T00:00:00"/>
        <d v="1985-10-23T00:00:00"/>
        <d v="1985-10-24T00:00:00"/>
        <d v="1985-10-25T00:00:00"/>
        <d v="1985-10-26T00:00:00"/>
        <d v="1985-10-27T00:00:00"/>
        <d v="1985-10-28T00:00:00"/>
        <d v="1985-10-29T00:00:00"/>
        <d v="1985-10-30T00:00:00"/>
        <d v="1985-10-31T00:00:00"/>
        <d v="1985-11-01T00:00:00"/>
        <d v="1985-11-02T00:00:00"/>
        <d v="1985-11-03T00:00:00"/>
        <d v="1985-11-04T00:00:00"/>
        <d v="1985-11-05T00:00:00"/>
        <d v="1985-11-06T00:00:00"/>
        <d v="1985-11-07T00:00:00"/>
        <d v="1985-11-08T00:00:00"/>
        <d v="1985-11-09T00:00:00"/>
        <d v="1985-11-10T00:00:00"/>
        <d v="1985-11-11T00:00:00"/>
        <d v="1985-11-12T00:00:00"/>
        <d v="1985-11-13T00:00:00"/>
        <d v="1985-11-14T00:00:00"/>
        <d v="1985-11-15T00:00:00"/>
        <d v="1985-11-16T00:00:00"/>
        <d v="1985-11-17T00:00:00"/>
        <d v="1985-11-18T00:00:00"/>
        <d v="1985-11-19T00:00:00"/>
        <d v="1985-11-20T00:00:00"/>
        <d v="1985-11-21T00:00:00"/>
        <d v="1985-11-22T00:00:00"/>
        <d v="1985-11-23T00:00:00"/>
        <d v="1985-11-24T00:00:00"/>
        <d v="1985-11-25T00:00:00"/>
        <d v="1985-11-26T00:00:00"/>
        <d v="1985-11-27T00:00:00"/>
        <d v="1985-11-28T00:00:00"/>
        <d v="1985-11-29T00:00:00"/>
        <d v="1985-11-30T00:00:00"/>
        <d v="1985-12-01T00:00:00"/>
        <d v="1985-12-02T00:00:00"/>
        <d v="1985-12-03T00:00:00"/>
        <d v="1985-12-04T00:00:00"/>
        <d v="1985-12-05T00:00:00"/>
        <d v="1985-12-06T00:00:00"/>
        <d v="1985-12-07T00:00:00"/>
        <d v="1985-12-08T00:00:00"/>
        <d v="1985-12-09T00:00:00"/>
        <d v="1985-12-10T00:00:00"/>
        <d v="1985-12-11T00:00:00"/>
        <d v="1985-12-12T00:00:00"/>
        <d v="1985-12-13T00:00:00"/>
        <d v="1985-12-14T00:00:00"/>
        <d v="1985-12-15T00:00:00"/>
        <d v="1985-12-16T00:00:00"/>
        <d v="1985-12-17T00:00:00"/>
        <d v="1985-12-18T00:00:00"/>
        <d v="1985-12-19T00:00:00"/>
        <d v="1985-12-20T00:00:00"/>
        <d v="1985-12-21T00:00:00"/>
        <d v="1985-12-22T00:00:00"/>
        <d v="1985-12-23T00:00:00"/>
        <d v="1985-12-24T00:00:00"/>
        <d v="1985-12-25T00:00:00"/>
        <d v="1985-12-26T00:00:00"/>
        <d v="1985-12-27T00:00:00"/>
        <d v="1985-12-28T00:00:00"/>
        <d v="1985-12-29T00:00:00"/>
        <d v="1985-12-30T00:00:00"/>
        <d v="1985-12-31T00:00:00"/>
        <d v="1986-01-01T00:00:00"/>
        <d v="1986-01-02T00:00:00"/>
        <d v="1986-01-03T00:00:00"/>
        <d v="1986-01-04T00:00:00"/>
        <d v="1986-01-05T00:00:00"/>
        <d v="1986-01-06T00:00:00"/>
        <d v="1986-01-07T00:00:00"/>
        <d v="1986-01-08T00:00:00"/>
        <d v="1986-01-09T00:00:00"/>
        <d v="1986-01-10T00:00:00"/>
        <d v="1986-01-11T00:00:00"/>
        <d v="1986-01-12T00:00:00"/>
        <d v="1986-01-13T00:00:00"/>
        <d v="1986-01-14T00:00:00"/>
        <d v="1986-01-15T00:00:00"/>
        <d v="1986-01-16T00:00:00"/>
        <d v="1986-01-17T00:00:00"/>
        <d v="1986-01-18T00:00:00"/>
        <d v="1986-01-19T00:00:00"/>
        <d v="1986-01-20T00:00:00"/>
        <d v="1986-01-21T00:00:00"/>
        <d v="1986-01-22T00:00:00"/>
        <d v="1986-01-23T00:00:00"/>
        <d v="1986-01-24T00:00:00"/>
        <d v="1986-01-25T00:00:00"/>
        <d v="1986-01-26T00:00:00"/>
        <d v="1986-01-27T00:00:00"/>
        <d v="1986-01-28T00:00:00"/>
        <d v="1986-01-29T00:00:00"/>
        <d v="1986-01-30T00:00:00"/>
        <d v="1986-01-31T00:00:00"/>
        <d v="1986-02-01T00:00:00"/>
        <d v="1986-02-02T00:00:00"/>
        <d v="1986-02-03T00:00:00"/>
        <d v="1986-02-04T00:00:00"/>
        <d v="1986-02-05T00:00:00"/>
        <d v="1986-02-06T00:00:00"/>
        <d v="1986-02-07T00:00:00"/>
        <d v="1986-02-08T00:00:00"/>
        <d v="1986-02-09T00:00:00"/>
        <d v="1986-02-10T00:00:00"/>
        <d v="1986-02-11T00:00:00"/>
        <d v="1986-02-12T00:00:00"/>
        <d v="1986-02-13T00:00:00"/>
        <d v="1986-02-14T00:00:00"/>
        <d v="1986-02-15T00:00:00"/>
        <d v="1986-02-16T00:00:00"/>
        <d v="1986-02-17T00:00:00"/>
        <d v="1986-02-18T00:00:00"/>
        <d v="1986-02-19T00:00:00"/>
        <d v="1986-02-20T00:00:00"/>
        <d v="1986-02-21T00:00:00"/>
        <d v="1986-02-22T00:00:00"/>
        <d v="1986-02-23T00:00:00"/>
        <d v="1986-02-24T00:00:00"/>
        <d v="1986-02-25T00:00:00"/>
        <d v="1986-02-26T00:00:00"/>
        <d v="1986-02-27T00:00:00"/>
        <d v="1986-02-28T00:00:00"/>
        <d v="1986-03-01T00:00:00"/>
        <d v="1986-03-02T00:00:00"/>
        <d v="1986-03-03T00:00:00"/>
        <d v="1986-03-04T00:00:00"/>
        <d v="1986-03-05T00:00:00"/>
        <d v="1986-03-06T00:00:00"/>
        <d v="1986-03-07T00:00:00"/>
        <d v="1986-03-08T00:00:00"/>
        <d v="1986-03-09T00:00:00"/>
        <d v="1986-03-10T00:00:00"/>
        <d v="1986-03-11T00:00:00"/>
        <d v="1986-03-12T00:00:00"/>
        <d v="1986-03-13T00:00:00"/>
        <d v="1986-03-14T00:00:00"/>
        <d v="1986-03-15T00:00:00"/>
        <d v="1986-03-16T00:00:00"/>
        <d v="1986-03-17T00:00:00"/>
        <d v="1986-03-18T00:00:00"/>
        <d v="1986-03-19T00:00:00"/>
        <d v="1986-03-20T00:00:00"/>
        <d v="1986-03-21T00:00:00"/>
        <d v="1986-03-22T00:00:00"/>
        <d v="1986-03-23T00:00:00"/>
        <d v="1986-03-24T00:00:00"/>
        <d v="1986-03-25T00:00:00"/>
        <d v="1986-03-26T00:00:00"/>
        <d v="1986-03-27T00:00:00"/>
        <d v="1986-03-28T00:00:00"/>
        <d v="1986-03-29T00:00:00"/>
        <d v="1986-03-30T00:00:00"/>
        <d v="1986-03-31T00:00:00"/>
        <d v="1986-04-01T00:00:00"/>
        <d v="1986-04-02T00:00:00"/>
        <d v="1986-04-03T00:00:00"/>
        <d v="1986-04-04T00:00:00"/>
        <d v="1986-04-05T00:00:00"/>
        <d v="1986-04-06T00:00:00"/>
        <d v="1986-04-07T00:00:00"/>
        <d v="1986-04-08T00:00:00"/>
        <d v="1986-04-09T00:00:00"/>
        <d v="1986-04-10T00:00:00"/>
        <d v="1986-04-11T00:00:00"/>
        <d v="1986-04-12T00:00:00"/>
        <d v="1986-04-13T00:00:00"/>
        <d v="1986-04-14T00:00:00"/>
        <d v="1986-04-15T00:00:00"/>
        <d v="1986-04-16T00:00:00"/>
        <d v="1986-04-17T00:00:00"/>
        <d v="1986-04-18T00:00:00"/>
        <d v="1986-04-19T00:00:00"/>
        <d v="1986-04-20T00:00:00"/>
        <d v="1986-04-21T00:00:00"/>
        <d v="1986-04-22T00:00:00"/>
        <d v="1986-04-23T00:00:00"/>
        <d v="1986-04-24T00:00:00"/>
        <d v="1986-04-25T00:00:00"/>
        <d v="1986-04-26T00:00:00"/>
        <d v="1986-04-27T00:00:00"/>
        <d v="1986-04-28T00:00:00"/>
        <d v="1986-04-29T00:00:00"/>
        <d v="1986-04-30T00:00:00"/>
        <d v="1986-05-01T00:00:00"/>
        <d v="1986-05-02T00:00:00"/>
        <d v="1986-05-03T00:00:00"/>
        <d v="1986-05-04T00:00:00"/>
        <d v="1986-05-05T00:00:00"/>
        <d v="1986-05-06T00:00:00"/>
        <d v="1986-05-07T00:00:00"/>
        <d v="1986-05-08T00:00:00"/>
        <d v="1986-05-09T00:00:00"/>
        <d v="1986-05-10T00:00:00"/>
        <d v="1986-05-11T00:00:00"/>
        <d v="1986-05-12T00:00:00"/>
        <d v="1986-05-13T00:00:00"/>
        <d v="1986-05-14T00:00:00"/>
        <d v="1986-05-15T00:00:00"/>
        <d v="1986-05-16T00:00:00"/>
        <d v="1986-05-17T00:00:00"/>
        <d v="1986-05-18T00:00:00"/>
        <d v="1986-05-19T00:00:00"/>
        <d v="1986-05-20T00:00:00"/>
        <d v="1986-05-21T00:00:00"/>
        <d v="1986-05-22T00:00:00"/>
        <d v="1986-05-23T00:00:00"/>
        <d v="1986-05-24T00:00:00"/>
        <d v="1986-05-25T00:00:00"/>
        <d v="1986-05-26T00:00:00"/>
        <d v="1986-05-27T00:00:00"/>
        <d v="1986-05-28T00:00:00"/>
        <d v="1986-05-29T00:00:00"/>
        <d v="1986-05-30T00:00:00"/>
        <d v="1986-05-31T00:00:00"/>
        <d v="1986-06-01T00:00:00"/>
        <d v="1986-06-02T00:00:00"/>
        <d v="1986-06-03T00:00:00"/>
        <d v="1986-06-04T00:00:00"/>
        <d v="1986-06-05T00:00:00"/>
        <d v="1986-06-06T00:00:00"/>
        <d v="1986-06-07T00:00:00"/>
        <d v="1986-06-08T00:00:00"/>
        <d v="1986-06-09T00:00:00"/>
        <d v="1986-06-10T00:00:00"/>
        <d v="1986-06-11T00:00:00"/>
        <d v="1986-06-12T00:00:00"/>
        <d v="1986-06-13T00:00:00"/>
        <d v="1986-06-14T00:00:00"/>
        <d v="1986-06-15T00:00:00"/>
        <d v="1986-06-16T00:00:00"/>
        <d v="1986-06-17T00:00:00"/>
        <d v="1986-06-18T00:00:00"/>
        <d v="1986-06-19T00:00:00"/>
        <d v="1986-06-20T00:00:00"/>
        <d v="1986-06-21T00:00:00"/>
        <d v="1986-06-22T00:00:00"/>
        <d v="1986-06-23T00:00:00"/>
        <d v="1986-06-24T00:00:00"/>
        <d v="1986-06-25T00:00:00"/>
        <d v="1986-06-26T00:00:00"/>
        <d v="1986-06-27T00:00:00"/>
        <d v="1986-06-28T00:00:00"/>
        <d v="1986-06-29T00:00:00"/>
        <d v="1986-06-30T00:00:00"/>
        <d v="1986-07-01T00:00:00"/>
        <d v="1986-07-02T00:00:00"/>
        <d v="1986-07-03T00:00:00"/>
        <d v="1986-07-04T00:00:00"/>
        <d v="1986-07-05T00:00:00"/>
        <d v="1986-07-06T00:00:00"/>
        <d v="1986-07-07T00:00:00"/>
        <d v="1986-07-08T00:00:00"/>
        <d v="1986-07-09T00:00:00"/>
        <d v="1986-07-10T00:00:00"/>
        <d v="1986-07-11T00:00:00"/>
        <d v="1986-07-12T00:00:00"/>
        <d v="1986-07-13T00:00:00"/>
        <d v="1986-07-14T00:00:00"/>
        <d v="1986-07-15T00:00:00"/>
        <d v="1986-07-16T00:00:00"/>
        <d v="1986-07-17T00:00:00"/>
        <d v="1986-07-18T00:00:00"/>
        <d v="1986-07-19T00:00:00"/>
        <d v="1986-07-20T00:00:00"/>
        <d v="1986-07-21T00:00:00"/>
        <d v="1986-07-22T00:00:00"/>
        <d v="1986-07-23T00:00:00"/>
        <d v="1986-07-24T00:00:00"/>
        <d v="1986-07-25T00:00:00"/>
        <d v="1986-07-26T00:00:00"/>
        <d v="1986-07-27T00:00:00"/>
        <d v="1986-07-28T00:00:00"/>
        <d v="1986-07-29T00:00:00"/>
        <d v="1986-07-30T00:00:00"/>
        <d v="1986-07-31T00:00:00"/>
        <d v="1986-08-01T00:00:00"/>
        <d v="1986-08-02T00:00:00"/>
        <d v="1986-08-03T00:00:00"/>
        <d v="1986-08-04T00:00:00"/>
        <d v="1986-08-05T00:00:00"/>
        <d v="1986-08-06T00:00:00"/>
        <d v="1986-08-07T00:00:00"/>
        <d v="1986-08-08T00:00:00"/>
        <d v="1986-08-09T00:00:00"/>
        <d v="1986-08-10T00:00:00"/>
        <d v="1986-08-11T00:00:00"/>
        <d v="1986-08-12T00:00:00"/>
        <d v="1986-08-13T00:00:00"/>
        <d v="1986-08-14T00:00:00"/>
        <d v="1986-08-15T00:00:00"/>
        <d v="1986-08-16T00:00:00"/>
        <d v="1986-08-17T00:00:00"/>
        <d v="1986-08-18T00:00:00"/>
        <d v="1986-08-19T00:00:00"/>
        <d v="1986-08-20T00:00:00"/>
        <d v="1986-08-21T00:00:00"/>
        <d v="1986-08-22T00:00:00"/>
        <d v="1986-08-23T00:00:00"/>
        <d v="1986-08-24T00:00:00"/>
        <d v="1986-08-25T00:00:00"/>
        <d v="1986-08-26T00:00:00"/>
        <d v="1986-08-27T00:00:00"/>
        <d v="1986-08-28T00:00:00"/>
        <d v="1986-08-29T00:00:00"/>
        <d v="1986-08-30T00:00:00"/>
        <d v="1986-08-31T00:00:00"/>
        <d v="1986-09-01T00:00:00"/>
        <d v="1986-09-02T00:00:00"/>
        <d v="1986-09-03T00:00:00"/>
        <d v="1986-09-04T00:00:00"/>
        <d v="1986-09-05T00:00:00"/>
        <d v="1986-09-06T00:00:00"/>
        <d v="1986-09-07T00:00:00"/>
        <d v="1986-09-08T00:00:00"/>
        <d v="1986-09-09T00:00:00"/>
        <d v="1986-09-10T00:00:00"/>
        <d v="1986-09-11T00:00:00"/>
        <d v="1986-09-12T00:00:00"/>
        <d v="1986-09-13T00:00:00"/>
        <d v="1986-09-14T00:00:00"/>
        <d v="1986-09-15T00:00:00"/>
        <d v="1986-09-16T00:00:00"/>
        <d v="1986-09-17T00:00:00"/>
        <d v="1986-09-18T00:00:00"/>
        <d v="1986-09-19T00:00:00"/>
        <d v="1986-09-20T00:00:00"/>
        <d v="1986-09-21T00:00:00"/>
        <d v="1986-09-22T00:00:00"/>
        <d v="1986-09-23T00:00:00"/>
        <d v="1986-09-24T00:00:00"/>
        <d v="1986-09-25T00:00:00"/>
        <d v="1986-09-26T00:00:00"/>
        <d v="1986-09-27T00:00:00"/>
        <d v="1986-09-28T00:00:00"/>
        <d v="1986-09-29T00:00:00"/>
        <d v="1986-09-30T00:00:00"/>
        <d v="1986-10-01T00:00:00"/>
        <d v="1986-10-02T00:00:00"/>
        <d v="1986-10-03T00:00:00"/>
        <d v="1986-10-04T00:00:00"/>
        <d v="1986-10-05T00:00:00"/>
        <d v="1986-10-06T00:00:00"/>
        <d v="1986-10-07T00:00:00"/>
        <d v="1986-10-08T00:00:00"/>
        <d v="1986-10-09T00:00:00"/>
        <d v="1986-10-10T00:00:00"/>
        <d v="1986-10-11T00:00:00"/>
        <d v="1986-10-12T00:00:00"/>
        <d v="1986-10-13T00:00:00"/>
        <d v="1986-10-14T00:00:00"/>
        <d v="1986-10-15T00:00:00"/>
        <d v="1986-10-16T00:00:00"/>
        <d v="1986-10-17T00:00:00"/>
        <d v="1986-10-18T00:00:00"/>
        <d v="1986-10-19T00:00:00"/>
        <d v="1986-10-20T00:00:00"/>
        <d v="1986-10-21T00:00:00"/>
        <d v="1986-10-22T00:00:00"/>
        <d v="1986-10-23T00:00:00"/>
        <d v="1986-10-24T00:00:00"/>
        <d v="1986-10-25T00:00:00"/>
        <d v="1986-10-26T00:00:00"/>
        <d v="1986-10-27T00:00:00"/>
        <d v="1986-10-28T00:00:00"/>
        <d v="1986-10-29T00:00:00"/>
        <d v="1986-10-30T00:00:00"/>
        <d v="1986-10-31T00:00:00"/>
        <d v="1986-11-01T00:00:00"/>
        <d v="1986-11-02T00:00:00"/>
        <d v="1986-11-03T00:00:00"/>
        <d v="1986-11-04T00:00:00"/>
        <d v="1986-11-05T00:00:00"/>
        <d v="1986-11-06T00:00:00"/>
        <d v="1986-11-07T00:00:00"/>
        <d v="1986-11-08T00:00:00"/>
        <d v="1986-11-09T00:00:00"/>
        <d v="1986-11-10T00:00:00"/>
        <d v="1986-11-11T00:00:00"/>
        <d v="1986-11-12T00:00:00"/>
        <d v="1986-11-13T00:00:00"/>
        <d v="1986-11-14T00:00:00"/>
        <d v="1986-11-15T00:00:00"/>
        <d v="1986-11-16T00:00:00"/>
        <d v="1986-11-17T00:00:00"/>
        <d v="1986-11-18T00:00:00"/>
        <d v="1986-11-19T00:00:00"/>
        <d v="1986-11-20T00:00:00"/>
        <d v="1986-11-21T00:00:00"/>
        <d v="1986-11-22T00:00:00"/>
        <d v="1986-11-23T00:00:00"/>
        <d v="1986-11-24T00:00:00"/>
        <d v="1986-11-25T00:00:00"/>
        <d v="1986-11-26T00:00:00"/>
        <d v="1986-11-27T00:00:00"/>
        <d v="1986-11-28T00:00:00"/>
        <d v="1986-11-29T00:00:00"/>
        <d v="1986-11-30T00:00:00"/>
        <d v="1986-12-01T00:00:00"/>
        <d v="1986-12-02T00:00:00"/>
        <d v="1986-12-03T00:00:00"/>
        <d v="1986-12-04T00:00:00"/>
        <d v="1986-12-05T00:00:00"/>
        <d v="1986-12-06T00:00:00"/>
        <d v="1986-12-07T00:00:00"/>
        <d v="1986-12-08T00:00:00"/>
        <d v="1986-12-09T00:00:00"/>
        <d v="1986-12-10T00:00:00"/>
        <d v="1986-12-11T00:00:00"/>
        <d v="1986-12-12T00:00:00"/>
        <d v="1986-12-13T00:00:00"/>
        <d v="1986-12-14T00:00:00"/>
        <d v="1986-12-15T00:00:00"/>
        <d v="1986-12-16T00:00:00"/>
        <d v="1986-12-17T00:00:00"/>
        <d v="1986-12-18T00:00:00"/>
        <d v="1986-12-19T00:00:00"/>
        <d v="1986-12-20T00:00:00"/>
        <d v="1986-12-21T00:00:00"/>
        <d v="1986-12-22T00:00:00"/>
        <d v="1986-12-23T00:00:00"/>
        <d v="1986-12-24T00:00:00"/>
        <d v="1986-12-25T00:00:00"/>
        <d v="1986-12-26T00:00:00"/>
        <d v="1986-12-27T00:00:00"/>
        <d v="1986-12-28T00:00:00"/>
        <d v="1986-12-29T00:00:00"/>
        <d v="1986-12-30T00:00:00"/>
        <d v="1986-12-31T00:00:00"/>
        <d v="1987-01-01T00:00:00"/>
        <d v="1987-01-02T00:00:00"/>
        <d v="1987-01-03T00:00:00"/>
        <d v="1987-01-04T00:00:00"/>
        <d v="1987-01-05T00:00:00"/>
        <d v="1987-01-06T00:00:00"/>
        <d v="1987-01-07T00:00:00"/>
        <d v="1987-01-08T00:00:00"/>
        <d v="1987-01-09T00:00:00"/>
        <d v="1987-01-10T00:00:00"/>
        <d v="1987-01-11T00:00:00"/>
        <d v="1987-01-12T00:00:00"/>
        <d v="1987-01-13T00:00:00"/>
        <d v="1987-01-14T00:00:00"/>
        <d v="1987-01-15T00:00:00"/>
        <d v="1987-01-16T00:00:00"/>
        <d v="1987-01-17T00:00:00"/>
        <d v="1987-01-18T00:00:00"/>
        <d v="1987-01-19T00:00:00"/>
        <d v="1987-01-20T00:00:00"/>
        <d v="1987-01-21T00:00:00"/>
        <d v="1987-01-22T00:00:00"/>
        <d v="1987-01-23T00:00:00"/>
        <d v="1987-01-24T00:00:00"/>
        <d v="1987-01-25T00:00:00"/>
        <d v="1987-01-26T00:00:00"/>
        <d v="1987-01-27T00:00:00"/>
        <d v="1987-01-28T00:00:00"/>
        <d v="1987-01-29T00:00:00"/>
        <d v="1987-01-30T00:00:00"/>
        <d v="1987-01-31T00:00:00"/>
        <d v="1987-02-01T00:00:00"/>
        <d v="1987-02-02T00:00:00"/>
        <d v="1987-02-03T00:00:00"/>
        <d v="1987-02-04T00:00:00"/>
        <d v="1987-02-05T00:00:00"/>
        <d v="1987-02-06T00:00:00"/>
        <d v="1987-02-07T00:00:00"/>
        <d v="1987-02-08T00:00:00"/>
        <d v="1987-02-09T00:00:00"/>
        <d v="1987-02-10T00:00:00"/>
        <d v="1987-02-11T00:00:00"/>
        <d v="1987-02-12T00:00:00"/>
        <d v="1987-02-13T00:00:00"/>
        <d v="1987-02-14T00:00:00"/>
        <d v="1987-02-15T00:00:00"/>
        <d v="1987-02-16T00:00:00"/>
        <d v="1987-02-17T00:00:00"/>
        <d v="1987-02-18T00:00:00"/>
        <d v="1987-02-19T00:00:00"/>
        <d v="1987-02-20T00:00:00"/>
        <d v="1987-02-21T00:00:00"/>
        <d v="1987-02-22T00:00:00"/>
        <d v="1987-02-23T00:00:00"/>
        <d v="1987-02-24T00:00:00"/>
        <d v="1987-02-25T00:00:00"/>
        <d v="1987-02-26T00:00:00"/>
        <d v="1987-02-27T00:00:00"/>
        <d v="1987-02-28T00:00:00"/>
        <d v="1987-03-01T00:00:00"/>
        <d v="1987-03-02T00:00:00"/>
        <d v="1987-03-03T00:00:00"/>
        <d v="1987-03-04T00:00:00"/>
        <d v="1987-03-05T00:00:00"/>
        <d v="1987-03-06T00:00:00"/>
        <d v="1987-03-07T00:00:00"/>
        <d v="1987-03-08T00:00:00"/>
        <d v="1987-03-09T00:00:00"/>
        <d v="1987-03-10T00:00:00"/>
        <d v="1987-03-11T00:00:00"/>
        <d v="1987-03-12T00:00:00"/>
        <d v="1987-03-13T00:00:00"/>
        <d v="1987-03-14T00:00:00"/>
        <d v="1987-03-15T00:00:00"/>
        <d v="1987-03-16T00:00:00"/>
        <d v="1987-03-17T00:00:00"/>
        <d v="1987-03-18T00:00:00"/>
        <d v="1987-03-19T00:00:00"/>
        <d v="1987-03-20T00:00:00"/>
        <d v="1987-03-21T00:00:00"/>
        <d v="1987-03-22T00:00:00"/>
        <d v="1987-03-23T00:00:00"/>
        <d v="1987-03-24T00:00:00"/>
        <d v="1987-03-25T00:00:00"/>
        <d v="1987-03-26T00:00:00"/>
        <d v="1987-03-27T00:00:00"/>
        <d v="1987-03-28T00:00:00"/>
        <d v="1987-03-29T00:00:00"/>
        <d v="1987-03-30T00:00:00"/>
        <d v="1987-03-31T00:00:00"/>
        <d v="1987-04-01T00:00:00"/>
        <d v="1987-04-02T00:00:00"/>
        <d v="1987-04-03T00:00:00"/>
        <d v="1987-04-04T00:00:00"/>
        <d v="1987-04-05T00:00:00"/>
        <d v="1987-04-06T00:00:00"/>
        <d v="1987-04-07T00:00:00"/>
        <d v="1987-04-08T00:00:00"/>
        <d v="1987-04-09T00:00:00"/>
        <d v="1987-04-10T00:00:00"/>
        <d v="1987-04-11T00:00:00"/>
        <d v="1987-04-12T00:00:00"/>
        <d v="1987-04-13T00:00:00"/>
        <d v="1987-04-14T00:00:00"/>
        <d v="1987-04-15T00:00:00"/>
        <d v="1987-04-16T00:00:00"/>
        <d v="1987-04-17T00:00:00"/>
        <d v="1987-04-18T00:00:00"/>
        <d v="1987-04-19T00:00:00"/>
        <d v="1987-04-20T00:00:00"/>
        <d v="1987-04-21T00:00:00"/>
        <d v="1987-04-22T00:00:00"/>
        <d v="1987-04-23T00:00:00"/>
        <d v="1987-04-24T00:00:00"/>
        <d v="1987-04-25T00:00:00"/>
        <d v="1987-04-26T00:00:00"/>
        <d v="1987-04-27T00:00:00"/>
        <d v="1987-04-28T00:00:00"/>
        <d v="1987-04-29T00:00:00"/>
        <d v="1987-04-30T00:00:00"/>
        <d v="1987-05-01T00:00:00"/>
        <d v="1987-05-02T00:00:00"/>
        <d v="1987-05-03T00:00:00"/>
        <d v="1987-05-04T00:00:00"/>
        <d v="1987-05-05T00:00:00"/>
        <d v="1987-05-06T00:00:00"/>
        <d v="1987-05-07T00:00:00"/>
        <d v="1987-05-08T00:00:00"/>
        <d v="1987-05-09T00:00:00"/>
        <d v="1987-05-10T00:00:00"/>
        <d v="1987-05-11T00:00:00"/>
        <d v="1987-05-12T00:00:00"/>
        <d v="1987-05-13T00:00:00"/>
        <d v="1987-05-14T00:00:00"/>
        <d v="1987-05-15T00:00:00"/>
        <d v="1987-05-16T00:00:00"/>
        <d v="1987-05-17T00:00:00"/>
        <d v="1987-05-18T00:00:00"/>
        <d v="1987-05-19T00:00:00"/>
        <d v="1987-05-20T00:00:00"/>
        <d v="1987-05-21T00:00:00"/>
        <d v="1987-05-22T00:00:00"/>
        <d v="1987-05-23T00:00:00"/>
        <d v="1987-05-24T00:00:00"/>
        <d v="1987-05-25T00:00:00"/>
        <d v="1987-05-26T00:00:00"/>
        <d v="1987-05-27T00:00:00"/>
        <d v="1987-05-28T00:00:00"/>
        <d v="1987-05-29T00:00:00"/>
        <d v="1987-05-30T00:00:00"/>
        <d v="1987-05-31T00:00:00"/>
        <d v="1987-06-01T00:00:00"/>
        <d v="1987-06-02T00:00:00"/>
        <d v="1987-06-03T00:00:00"/>
        <d v="1987-06-04T00:00:00"/>
        <d v="1987-06-05T00:00:00"/>
        <d v="1987-06-06T00:00:00"/>
        <d v="1987-06-07T00:00:00"/>
        <d v="1987-06-08T00:00:00"/>
        <d v="1987-06-09T00:00:00"/>
        <d v="1987-06-10T00:00:00"/>
        <d v="1987-06-11T00:00:00"/>
        <d v="1987-06-12T00:00:00"/>
        <d v="1987-06-13T00:00:00"/>
        <d v="1987-06-14T00:00:00"/>
        <d v="1987-06-15T00:00:00"/>
        <d v="1987-06-16T00:00:00"/>
        <d v="1987-06-17T00:00:00"/>
        <d v="1987-06-18T00:00:00"/>
        <d v="1987-06-19T00:00:00"/>
        <d v="1987-06-20T00:00:00"/>
        <d v="1987-06-21T00:00:00"/>
        <d v="1987-06-22T00:00:00"/>
        <d v="1987-06-23T00:00:00"/>
        <d v="1987-06-24T00:00:00"/>
        <d v="1987-06-25T00:00:00"/>
        <d v="1987-06-26T00:00:00"/>
        <d v="1987-06-27T00:00:00"/>
        <d v="1987-06-28T00:00:00"/>
        <d v="1987-06-29T00:00:00"/>
        <d v="1987-06-30T00:00:00"/>
        <d v="1987-07-01T00:00:00"/>
        <d v="1987-07-02T00:00:00"/>
        <d v="1987-07-03T00:00:00"/>
        <d v="1987-07-04T00:00:00"/>
        <d v="1987-07-05T00:00:00"/>
        <d v="1987-07-06T00:00:00"/>
        <d v="1987-07-07T00:00:00"/>
        <d v="1987-07-08T00:00:00"/>
        <d v="1987-07-09T00:00:00"/>
        <d v="1987-07-10T00:00:00"/>
        <d v="1987-07-11T00:00:00"/>
        <d v="1987-07-12T00:00:00"/>
        <d v="1987-07-13T00:00:00"/>
        <d v="1987-07-14T00:00:00"/>
        <d v="1987-07-15T00:00:00"/>
        <d v="1987-07-16T00:00:00"/>
        <d v="1987-07-17T00:00:00"/>
        <d v="1987-07-18T00:00:00"/>
        <d v="1987-07-19T00:00:00"/>
        <d v="1987-07-20T00:00:00"/>
        <d v="1987-07-21T00:00:00"/>
        <d v="1987-07-22T00:00:00"/>
        <d v="1987-07-23T00:00:00"/>
        <d v="1987-07-24T00:00:00"/>
        <d v="1987-07-25T00:00:00"/>
        <d v="1987-07-26T00:00:00"/>
        <d v="1987-07-27T00:00:00"/>
        <d v="1987-07-28T00:00:00"/>
        <d v="1987-07-29T00:00:00"/>
        <d v="1987-07-30T00:00:00"/>
        <d v="1987-07-31T00:00:00"/>
        <d v="1987-08-01T00:00:00"/>
        <d v="1987-08-02T00:00:00"/>
        <d v="1987-08-03T00:00:00"/>
        <d v="1987-08-04T00:00:00"/>
        <d v="1987-08-05T00:00:00"/>
        <d v="1987-08-06T00:00:00"/>
        <d v="1987-08-07T00:00:00"/>
        <d v="1987-08-08T00:00:00"/>
        <d v="1987-08-09T00:00:00"/>
        <d v="1987-08-10T00:00:00"/>
        <d v="1987-08-11T00:00:00"/>
        <d v="1987-08-12T00:00:00"/>
        <d v="1987-08-13T00:00:00"/>
        <d v="1987-08-14T00:00:00"/>
        <d v="1987-08-15T00:00:00"/>
        <d v="1987-08-16T00:00:00"/>
        <d v="1987-08-17T00:00:00"/>
        <d v="1987-08-18T00:00:00"/>
        <d v="1987-08-19T00:00:00"/>
        <d v="1987-08-20T00:00:00"/>
        <d v="1987-08-21T00:00:00"/>
        <d v="1987-08-22T00:00:00"/>
        <d v="1987-08-23T00:00:00"/>
        <d v="1987-08-24T00:00:00"/>
        <d v="1987-08-25T00:00:00"/>
        <d v="1987-08-26T00:00:00"/>
        <d v="1987-08-27T00:00:00"/>
        <d v="1987-08-28T00:00:00"/>
        <d v="1987-08-29T00:00:00"/>
        <d v="1987-08-30T00:00:00"/>
        <d v="1987-08-31T00:00:00"/>
        <d v="1987-09-01T00:00:00"/>
        <d v="1987-09-02T00:00:00"/>
        <d v="1987-09-03T00:00:00"/>
        <d v="1987-09-04T00:00:00"/>
        <d v="1987-09-05T00:00:00"/>
        <d v="1987-09-06T00:00:00"/>
        <d v="1987-09-07T00:00:00"/>
        <d v="1987-09-08T00:00:00"/>
        <d v="1987-09-09T00:00:00"/>
        <d v="1987-09-10T00:00:00"/>
        <d v="1987-09-11T00:00:00"/>
        <d v="1987-09-12T00:00:00"/>
        <d v="1987-09-13T00:00:00"/>
        <d v="1987-09-14T00:00:00"/>
        <d v="1987-09-15T00:00:00"/>
        <d v="1987-09-16T00:00:00"/>
        <d v="1987-09-17T00:00:00"/>
        <d v="1987-09-18T00:00:00"/>
        <d v="1987-09-19T00:00:00"/>
        <d v="1987-09-20T00:00:00"/>
        <d v="1987-09-21T00:00:00"/>
        <d v="1987-09-22T00:00:00"/>
        <d v="1987-09-23T00:00:00"/>
        <d v="1987-09-24T00:00:00"/>
        <d v="1987-09-25T00:00:00"/>
        <d v="1987-09-26T00:00:00"/>
        <d v="1987-09-27T00:00:00"/>
        <d v="1987-09-28T00:00:00"/>
        <d v="1987-09-29T00:00:00"/>
        <d v="1987-09-30T00:00:00"/>
        <d v="1987-10-01T00:00:00"/>
        <d v="1987-10-02T00:00:00"/>
        <d v="1987-10-03T00:00:00"/>
        <d v="1987-10-04T00:00:00"/>
        <d v="1987-10-05T00:00:00"/>
        <d v="1987-10-06T00:00:00"/>
        <d v="1987-10-07T00:00:00"/>
        <d v="1987-10-08T00:00:00"/>
        <d v="1987-10-09T00:00:00"/>
        <d v="1987-10-10T00:00:00"/>
        <d v="1987-10-11T00:00:00"/>
        <d v="1987-10-12T00:00:00"/>
        <d v="1987-10-13T00:00:00"/>
        <d v="1987-10-14T00:00:00"/>
        <d v="1987-10-15T00:00:00"/>
        <d v="1987-10-16T00:00:00"/>
        <d v="1987-10-17T00:00:00"/>
        <d v="1987-10-18T00:00:00"/>
        <d v="1987-10-19T00:00:00"/>
        <d v="1987-10-20T00:00:00"/>
        <d v="1987-10-21T00:00:00"/>
        <d v="1987-10-22T00:00:00"/>
        <d v="1987-10-23T00:00:00"/>
        <d v="1987-10-24T00:00:00"/>
        <d v="1987-10-25T00:00:00"/>
        <d v="1987-10-26T00:00:00"/>
        <d v="1987-10-27T00:00:00"/>
        <d v="1987-10-28T00:00:00"/>
        <d v="1987-10-29T00:00:00"/>
        <d v="1987-10-30T00:00:00"/>
        <d v="1987-10-31T00:00:00"/>
        <d v="1987-11-01T00:00:00"/>
        <d v="1987-11-02T00:00:00"/>
        <d v="1987-11-03T00:00:00"/>
        <d v="1987-11-04T00:00:00"/>
        <d v="1987-11-05T00:00:00"/>
        <d v="1987-11-06T00:00:00"/>
        <d v="1987-11-07T00:00:00"/>
        <d v="1987-11-08T00:00:00"/>
        <d v="1987-11-09T00:00:00"/>
        <d v="1987-11-10T00:00:00"/>
        <d v="1987-11-11T00:00:00"/>
        <d v="1987-11-12T00:00:00"/>
        <d v="1987-11-13T00:00:00"/>
        <d v="1987-11-14T00:00:00"/>
        <d v="1987-11-15T00:00:00"/>
        <d v="1987-11-16T00:00:00"/>
        <d v="1987-11-17T00:00:00"/>
        <d v="1987-11-18T00:00:00"/>
        <d v="1987-11-19T00:00:00"/>
        <d v="1987-11-20T00:00:00"/>
        <d v="1987-11-21T00:00:00"/>
        <d v="1987-11-22T00:00:00"/>
        <d v="1987-11-23T00:00:00"/>
        <d v="1987-11-24T00:00:00"/>
        <d v="1987-11-25T00:00:00"/>
        <d v="1987-11-26T00:00:00"/>
        <d v="1987-11-27T00:00:00"/>
        <d v="1987-11-28T00:00:00"/>
        <d v="1987-11-29T00:00:00"/>
        <d v="1987-11-30T00:00:00"/>
        <d v="1987-12-01T00:00:00"/>
        <d v="1987-12-02T00:00:00"/>
        <d v="1987-12-03T00:00:00"/>
        <d v="1987-12-04T00:00:00"/>
        <d v="1987-12-05T00:00:00"/>
        <d v="1987-12-06T00:00:00"/>
        <d v="1987-12-07T00:00:00"/>
        <d v="1987-12-08T00:00:00"/>
        <d v="1987-12-09T00:00:00"/>
        <d v="1987-12-10T00:00:00"/>
        <d v="1987-12-11T00:00:00"/>
        <d v="1987-12-12T00:00:00"/>
        <d v="1987-12-13T00:00:00"/>
        <d v="1987-12-14T00:00:00"/>
        <d v="1987-12-15T00:00:00"/>
        <d v="1987-12-16T00:00:00"/>
        <d v="1987-12-17T00:00:00"/>
        <d v="1987-12-18T00:00:00"/>
        <d v="1987-12-19T00:00:00"/>
        <d v="1987-12-20T00:00:00"/>
        <d v="1987-12-21T00:00:00"/>
        <d v="1987-12-22T00:00:00"/>
        <d v="1987-12-23T00:00:00"/>
        <d v="1987-12-24T00:00:00"/>
        <d v="1987-12-25T00:00:00"/>
        <d v="1987-12-26T00:00:00"/>
        <d v="1987-12-27T00:00:00"/>
        <d v="1987-12-28T00:00:00"/>
        <d v="1987-12-29T00:00:00"/>
        <d v="1987-12-30T00:00:00"/>
        <d v="1987-12-31T00:00:00"/>
        <d v="1988-01-01T00:00:00"/>
        <d v="1988-01-02T00:00:00"/>
        <d v="1988-01-03T00:00:00"/>
        <d v="1988-01-04T00:00:00"/>
        <d v="1988-01-05T00:00:00"/>
        <d v="1988-01-06T00:00:00"/>
        <d v="1988-01-07T00:00:00"/>
        <d v="1988-01-08T00:00:00"/>
        <d v="1988-01-09T00:00:00"/>
        <d v="1988-01-10T00:00:00"/>
        <d v="1988-01-11T00:00:00"/>
        <d v="1988-01-12T00:00:00"/>
        <d v="1988-01-13T00:00:00"/>
        <d v="1988-01-14T00:00:00"/>
        <d v="1988-01-15T00:00:00"/>
        <d v="1988-01-16T00:00:00"/>
        <d v="1988-01-17T00:00:00"/>
        <d v="1988-01-18T00:00:00"/>
        <d v="1988-01-19T00:00:00"/>
        <d v="1988-01-20T00:00:00"/>
        <d v="1988-01-21T00:00:00"/>
        <d v="1988-01-22T00:00:00"/>
        <d v="1988-01-23T00:00:00"/>
        <d v="1988-01-24T00:00:00"/>
        <d v="1988-01-25T00:00:00"/>
        <d v="1988-01-26T00:00:00"/>
        <d v="1988-01-27T00:00:00"/>
        <d v="1988-01-28T00:00:00"/>
        <d v="1988-01-29T00:00:00"/>
        <d v="1988-01-30T00:00:00"/>
        <d v="1988-01-31T00:00:00"/>
        <d v="1988-02-01T00:00:00"/>
        <d v="1988-02-02T00:00:00"/>
        <d v="1988-02-03T00:00:00"/>
        <d v="1988-02-04T00:00:00"/>
        <d v="1988-02-05T00:00:00"/>
        <d v="1988-02-06T00:00:00"/>
        <d v="1988-02-07T00:00:00"/>
        <d v="1988-02-08T00:00:00"/>
        <d v="1988-02-09T00:00:00"/>
        <d v="1988-02-10T00:00:00"/>
        <d v="1988-02-11T00:00:00"/>
        <d v="1988-02-12T00:00:00"/>
        <d v="1988-02-13T00:00:00"/>
        <d v="1988-02-14T00:00:00"/>
        <d v="1988-02-15T00:00:00"/>
        <d v="1988-02-16T00:00:00"/>
        <d v="1988-02-17T00:00:00"/>
        <d v="1988-02-18T00:00:00"/>
        <d v="1988-02-19T00:00:00"/>
        <d v="1988-02-20T00:00:00"/>
        <d v="1988-02-21T00:00:00"/>
        <d v="1988-02-22T00:00:00"/>
        <d v="1988-02-23T00:00:00"/>
        <d v="1988-02-24T00:00:00"/>
        <d v="1988-02-25T00:00:00"/>
        <d v="1988-02-26T00:00:00"/>
        <d v="1988-02-27T00:00:00"/>
        <d v="1988-02-28T00:00:00"/>
        <d v="1988-02-29T00:00:00"/>
        <d v="1988-03-01T00:00:00"/>
        <d v="1988-03-02T00:00:00"/>
        <d v="1988-03-03T00:00:00"/>
        <d v="1988-03-04T00:00:00"/>
        <d v="1988-03-05T00:00:00"/>
        <d v="1988-03-06T00:00:00"/>
        <d v="1988-03-07T00:00:00"/>
        <d v="1988-03-08T00:00:00"/>
        <d v="1988-03-09T00:00:00"/>
        <d v="1988-03-10T00:00:00"/>
        <d v="1988-03-11T00:00:00"/>
        <d v="1988-03-12T00:00:00"/>
        <d v="1988-03-13T00:00:00"/>
        <d v="1988-03-14T00:00:00"/>
        <d v="1988-03-15T00:00:00"/>
        <d v="1988-03-16T00:00:00"/>
        <d v="1988-03-17T00:00:00"/>
        <d v="1988-03-18T00:00:00"/>
        <d v="1988-03-19T00:00:00"/>
        <d v="1988-03-20T00:00:00"/>
        <d v="1988-03-21T00:00:00"/>
        <d v="1988-03-22T00:00:00"/>
        <d v="1988-03-23T00:00:00"/>
        <d v="1988-03-24T00:00:00"/>
        <d v="1988-03-25T00:00:00"/>
        <d v="1988-03-26T00:00:00"/>
        <d v="1988-03-27T00:00:00"/>
        <d v="1988-03-28T00:00:00"/>
        <d v="1988-03-29T00:00:00"/>
        <d v="1988-03-30T00:00:00"/>
        <d v="1988-03-31T00:00:00"/>
        <d v="1988-04-01T00:00:00"/>
        <d v="1988-04-02T00:00:00"/>
        <d v="1988-04-03T00:00:00"/>
        <d v="1988-04-04T00:00:00"/>
        <d v="1988-04-05T00:00:00"/>
        <d v="1988-04-06T00:00:00"/>
        <d v="1988-04-07T00:00:00"/>
        <d v="1988-04-08T00:00:00"/>
        <d v="1988-04-09T00:00:00"/>
        <d v="1988-04-10T00:00:00"/>
        <d v="1988-04-11T00:00:00"/>
        <d v="1988-04-12T00:00:00"/>
        <d v="1988-04-13T00:00:00"/>
        <d v="1988-04-14T00:00:00"/>
        <d v="1988-04-15T00:00:00"/>
        <d v="1988-04-16T00:00:00"/>
        <d v="1988-04-17T00:00:00"/>
        <d v="1988-04-18T00:00:00"/>
        <d v="1988-04-19T00:00:00"/>
        <d v="1988-04-20T00:00:00"/>
        <d v="1988-04-21T00:00:00"/>
        <d v="1988-04-22T00:00:00"/>
        <d v="1988-04-23T00:00:00"/>
        <d v="1988-04-24T00:00:00"/>
        <d v="1988-04-25T00:00:00"/>
        <d v="1988-04-26T00:00:00"/>
        <d v="1988-04-27T00:00:00"/>
        <d v="1988-04-28T00:00:00"/>
        <d v="1988-04-29T00:00:00"/>
        <d v="1988-04-30T00:00:00"/>
        <d v="1988-05-01T00:00:00"/>
        <d v="1988-05-02T00:00:00"/>
        <d v="1988-05-03T00:00:00"/>
        <d v="1988-05-04T00:00:00"/>
        <d v="1988-05-05T00:00:00"/>
        <d v="1988-05-06T00:00:00"/>
        <d v="1988-05-07T00:00:00"/>
        <d v="1988-05-08T00:00:00"/>
        <d v="1988-05-09T00:00:00"/>
        <d v="1988-05-10T00:00:00"/>
        <d v="1988-05-11T00:00:00"/>
        <d v="1988-05-12T00:00:00"/>
        <d v="1988-05-13T00:00:00"/>
        <d v="1988-05-14T00:00:00"/>
        <d v="1988-05-15T00:00:00"/>
        <d v="1988-05-16T00:00:00"/>
        <d v="1988-05-17T00:00:00"/>
        <d v="1988-05-18T00:00:00"/>
        <d v="1988-05-19T00:00:00"/>
        <d v="1988-05-20T00:00:00"/>
        <d v="1988-05-21T00:00:00"/>
        <d v="1988-05-22T00:00:00"/>
        <d v="1988-05-23T00:00:00"/>
        <d v="1988-05-24T00:00:00"/>
        <d v="1988-05-25T00:00:00"/>
        <d v="1988-05-26T00:00:00"/>
        <d v="1988-05-27T00:00:00"/>
        <d v="1988-05-28T00:00:00"/>
        <d v="1988-05-29T00:00:00"/>
        <d v="1988-05-30T00:00:00"/>
        <d v="1988-05-31T00:00:00"/>
        <d v="1988-06-01T00:00:00"/>
        <d v="1988-06-02T00:00:00"/>
        <d v="1988-06-03T00:00:00"/>
        <d v="1988-06-04T00:00:00"/>
        <d v="1988-06-05T00:00:00"/>
        <d v="1988-06-06T00:00:00"/>
        <d v="1988-06-07T00:00:00"/>
        <d v="1988-06-08T00:00:00"/>
        <d v="1988-06-09T00:00:00"/>
        <d v="1988-06-10T00:00:00"/>
        <d v="1988-06-11T00:00:00"/>
        <d v="1988-06-12T00:00:00"/>
        <d v="1988-06-13T00:00:00"/>
        <d v="1988-06-14T00:00:00"/>
        <d v="1988-06-15T00:00:00"/>
        <d v="1988-06-16T00:00:00"/>
        <d v="1988-06-17T00:00:00"/>
        <d v="1988-06-18T00:00:00"/>
        <d v="1988-06-19T00:00:00"/>
        <d v="1988-06-20T00:00:00"/>
        <d v="1988-06-21T00:00:00"/>
        <d v="1988-06-22T00:00:00"/>
        <d v="1988-06-23T00:00:00"/>
        <d v="1988-06-24T00:00:00"/>
        <d v="1988-06-25T00:00:00"/>
        <d v="1988-06-26T00:00:00"/>
        <d v="1988-06-27T00:00:00"/>
        <d v="1988-06-28T00:00:00"/>
        <d v="1988-06-29T00:00:00"/>
        <d v="1988-06-30T00:00:00"/>
        <d v="1988-07-01T00:00:00"/>
        <d v="1988-07-02T00:00:00"/>
        <d v="1988-07-03T00:00:00"/>
        <d v="1988-07-04T00:00:00"/>
        <d v="1988-07-05T00:00:00"/>
        <d v="1988-07-06T00:00:00"/>
        <d v="1988-07-07T00:00:00"/>
        <d v="1988-07-08T00:00:00"/>
        <d v="1988-07-09T00:00:00"/>
        <d v="1988-07-10T00:00:00"/>
        <d v="1988-07-11T00:00:00"/>
        <d v="1988-07-12T00:00:00"/>
        <d v="1988-07-13T00:00:00"/>
        <d v="1988-07-14T00:00:00"/>
        <d v="1988-07-15T00:00:00"/>
        <d v="1988-07-16T00:00:00"/>
        <d v="1988-07-17T00:00:00"/>
        <d v="1988-07-18T00:00:00"/>
        <d v="1988-07-19T00:00:00"/>
        <d v="1988-07-20T00:00:00"/>
        <d v="1988-07-21T00:00:00"/>
        <d v="1988-07-22T00:00:00"/>
        <d v="1988-07-23T00:00:00"/>
        <d v="1988-07-24T00:00:00"/>
        <d v="1988-07-25T00:00:00"/>
        <d v="1988-07-26T00:00:00"/>
        <d v="1988-07-27T00:00:00"/>
        <d v="1988-07-28T00:00:00"/>
        <d v="1988-07-29T00:00:00"/>
        <d v="1988-07-30T00:00:00"/>
        <d v="1988-07-31T00:00:00"/>
        <d v="1988-08-01T00:00:00"/>
        <d v="1988-08-02T00:00:00"/>
        <d v="1988-08-03T00:00:00"/>
        <d v="1988-08-04T00:00:00"/>
        <d v="1988-08-05T00:00:00"/>
        <d v="1988-08-06T00:00:00"/>
        <d v="1988-08-07T00:00:00"/>
        <d v="1988-08-08T00:00:00"/>
        <d v="1988-08-09T00:00:00"/>
        <d v="1988-08-10T00:00:00"/>
        <d v="1988-08-11T00:00:00"/>
        <d v="1988-08-12T00:00:00"/>
        <d v="1988-08-13T00:00:00"/>
        <d v="1988-08-14T00:00:00"/>
        <d v="1988-08-15T00:00:00"/>
        <d v="1988-08-16T00:00:00"/>
        <d v="1988-08-17T00:00:00"/>
        <d v="1988-08-18T00:00:00"/>
        <d v="1988-08-19T00:00:00"/>
        <d v="1988-08-20T00:00:00"/>
        <d v="1988-08-21T00:00:00"/>
        <d v="1988-08-22T00:00:00"/>
        <d v="1988-08-23T00:00:00"/>
        <d v="1988-08-24T00:00:00"/>
        <d v="1988-08-25T00:00:00"/>
        <d v="1988-08-26T00:00:00"/>
        <d v="1988-08-27T00:00:00"/>
        <d v="1988-08-28T00:00:00"/>
        <d v="1988-08-29T00:00:00"/>
        <d v="1988-08-30T00:00:00"/>
        <d v="1988-08-31T00:00:00"/>
        <d v="1988-09-01T00:00:00"/>
        <d v="1988-09-02T00:00:00"/>
        <d v="1988-09-03T00:00:00"/>
        <d v="1988-09-04T00:00:00"/>
        <d v="1988-09-05T00:00:00"/>
        <d v="1988-09-06T00:00:00"/>
        <d v="1988-09-07T00:00:00"/>
        <d v="1988-09-08T00:00:00"/>
        <d v="1988-09-09T00:00:00"/>
        <d v="1988-09-10T00:00:00"/>
        <d v="1988-09-11T00:00:00"/>
        <d v="1988-09-12T00:00:00"/>
        <d v="1988-09-13T00:00:00"/>
        <d v="1988-09-14T00:00:00"/>
        <d v="1988-09-15T00:00:00"/>
        <d v="1988-09-16T00:00:00"/>
        <d v="1988-09-17T00:00:00"/>
        <d v="1988-09-18T00:00:00"/>
        <d v="1988-09-19T00:00:00"/>
        <d v="1988-09-20T00:00:00"/>
        <d v="1988-09-21T00:00:00"/>
        <d v="1988-09-22T00:00:00"/>
        <d v="1988-09-23T00:00:00"/>
        <d v="1988-09-24T00:00:00"/>
        <d v="1988-09-25T00:00:00"/>
        <d v="1988-09-26T00:00:00"/>
        <d v="1988-09-27T00:00:00"/>
        <d v="1988-09-28T00:00:00"/>
        <d v="1988-09-29T00:00:00"/>
        <d v="1988-09-30T00:00:00"/>
        <d v="1988-10-01T00:00:00"/>
        <d v="1988-10-02T00:00:00"/>
        <d v="1988-10-03T00:00:00"/>
        <d v="1988-10-04T00:00:00"/>
        <d v="1988-10-05T00:00:00"/>
        <d v="1988-10-06T00:00:00"/>
        <d v="1988-10-07T00:00:00"/>
        <d v="1988-10-08T00:00:00"/>
        <d v="1988-10-09T00:00:00"/>
        <d v="1988-10-10T00:00:00"/>
        <d v="1988-10-11T00:00:00"/>
        <d v="1988-10-12T00:00:00"/>
        <d v="1988-10-13T00:00:00"/>
        <d v="1988-10-14T00:00:00"/>
        <d v="1988-10-15T00:00:00"/>
        <d v="1988-10-16T00:00:00"/>
        <d v="1988-10-17T00:00:00"/>
        <d v="1988-10-18T00:00:00"/>
        <d v="1988-10-19T00:00:00"/>
        <d v="1988-10-20T00:00:00"/>
        <d v="1988-10-21T00:00:00"/>
        <d v="1988-10-22T00:00:00"/>
        <d v="1988-10-23T00:00:00"/>
        <d v="1988-10-24T00:00:00"/>
        <d v="1988-10-25T00:00:00"/>
        <d v="1988-10-26T00:00:00"/>
        <d v="1988-10-27T00:00:00"/>
        <d v="1988-10-28T00:00:00"/>
        <d v="1988-10-29T00:00:00"/>
        <d v="1988-10-30T00:00:00"/>
        <d v="1988-10-31T00:00:00"/>
        <d v="1988-11-01T00:00:00"/>
        <d v="1988-11-02T00:00:00"/>
        <d v="1988-11-03T00:00:00"/>
        <d v="1988-11-04T00:00:00"/>
        <d v="1988-11-05T00:00:00"/>
        <d v="1988-11-06T00:00:00"/>
        <d v="1988-11-07T00:00:00"/>
        <d v="1988-11-08T00:00:00"/>
        <d v="1988-11-09T00:00:00"/>
        <d v="1988-11-10T00:00:00"/>
        <d v="1988-11-11T00:00:00"/>
        <d v="1988-11-12T00:00:00"/>
        <d v="1988-11-13T00:00:00"/>
        <d v="1988-11-14T00:00:00"/>
        <d v="1988-11-15T00:00:00"/>
        <d v="1988-11-16T00:00:00"/>
        <d v="1988-11-17T00:00:00"/>
        <d v="1988-11-18T00:00:00"/>
        <d v="1988-11-19T00:00:00"/>
        <d v="1988-11-20T00:00:00"/>
        <d v="1988-11-21T00:00:00"/>
        <d v="1988-11-22T00:00:00"/>
        <d v="1988-11-23T00:00:00"/>
        <d v="1988-11-24T00:00:00"/>
        <d v="1988-11-25T00:00:00"/>
        <d v="1988-11-26T00:00:00"/>
        <d v="1988-11-27T00:00:00"/>
        <d v="1988-11-28T00:00:00"/>
        <d v="1988-11-29T00:00:00"/>
        <d v="1988-11-30T00:00:00"/>
        <d v="1988-12-01T00:00:00"/>
        <d v="1988-12-02T00:00:00"/>
        <d v="1988-12-03T00:00:00"/>
        <d v="1988-12-04T00:00:00"/>
        <d v="1988-12-05T00:00:00"/>
        <d v="1988-12-06T00:00:00"/>
        <d v="1988-12-07T00:00:00"/>
        <d v="1988-12-08T00:00:00"/>
        <d v="1988-12-09T00:00:00"/>
        <d v="1988-12-10T00:00:00"/>
        <d v="1988-12-11T00:00:00"/>
        <d v="1988-12-12T00:00:00"/>
        <d v="1988-12-13T00:00:00"/>
        <d v="1988-12-14T00:00:00"/>
        <d v="1988-12-15T00:00:00"/>
        <d v="1988-12-16T00:00:00"/>
        <d v="1988-12-17T00:00:00"/>
        <d v="1988-12-18T00:00:00"/>
        <d v="1988-12-19T00:00:00"/>
        <d v="1988-12-20T00:00:00"/>
        <d v="1988-12-21T00:00:00"/>
        <d v="1988-12-22T00:00:00"/>
        <d v="1988-12-23T00:00:00"/>
        <d v="1988-12-24T00:00:00"/>
        <d v="1988-12-25T00:00:00"/>
        <d v="1988-12-26T00:00:00"/>
        <d v="1988-12-27T00:00:00"/>
        <d v="1988-12-28T00:00:00"/>
        <d v="1988-12-29T00:00:00"/>
        <d v="1988-12-30T00:00:00"/>
        <d v="1988-12-31T00:00:00"/>
        <d v="1989-01-01T00:00:00"/>
        <d v="1989-01-02T00:00:00"/>
        <d v="1989-01-03T00:00:00"/>
        <d v="1989-01-04T00:00:00"/>
        <d v="1989-01-05T00:00:00"/>
        <d v="1989-01-06T00:00:00"/>
        <d v="1989-01-07T00:00:00"/>
        <d v="1989-01-08T00:00:00"/>
        <d v="1989-01-09T00:00:00"/>
        <d v="1989-01-10T00:00:00"/>
        <d v="1989-01-11T00:00:00"/>
        <d v="1989-01-12T00:00:00"/>
        <d v="1989-01-13T00:00:00"/>
        <d v="1989-01-14T00:00:00"/>
        <d v="1989-01-15T00:00:00"/>
        <d v="1989-01-16T00:00:00"/>
        <d v="1989-01-17T00:00:00"/>
        <d v="1989-01-18T00:00:00"/>
        <d v="1989-01-19T00:00:00"/>
        <d v="1989-01-20T00:00:00"/>
        <d v="1989-01-21T00:00:00"/>
        <d v="1989-01-22T00:00:00"/>
        <d v="1989-01-23T00:00:00"/>
        <d v="1989-01-24T00:00:00"/>
        <d v="1989-01-25T00:00:00"/>
        <d v="1989-01-26T00:00:00"/>
        <d v="1989-01-27T00:00:00"/>
        <d v="1989-01-28T00:00:00"/>
        <d v="1989-01-29T00:00:00"/>
        <d v="1989-01-30T00:00:00"/>
        <d v="1989-01-31T00:00:00"/>
        <d v="1989-02-01T00:00:00"/>
        <d v="1989-02-02T00:00:00"/>
        <d v="1989-02-03T00:00:00"/>
        <d v="1989-02-04T00:00:00"/>
        <d v="1989-02-05T00:00:00"/>
        <d v="1989-02-06T00:00:00"/>
        <d v="1989-02-07T00:00:00"/>
        <d v="1989-02-08T00:00:00"/>
        <d v="1989-02-09T00:00:00"/>
        <d v="1989-02-10T00:00:00"/>
        <d v="1989-02-11T00:00:00"/>
        <d v="1989-02-12T00:00:00"/>
        <d v="1989-02-13T00:00:00"/>
        <d v="1989-02-14T00:00:00"/>
        <d v="1989-02-15T00:00:00"/>
        <d v="1989-02-16T00:00:00"/>
        <d v="1989-02-17T00:00:00"/>
        <d v="1989-02-18T00:00:00"/>
        <d v="1989-02-19T00:00:00"/>
        <d v="1989-02-20T00:00:00"/>
        <d v="1989-02-21T00:00:00"/>
        <d v="1989-02-22T00:00:00"/>
        <d v="1989-02-23T00:00:00"/>
        <d v="1989-02-24T00:00:00"/>
        <d v="1989-02-25T00:00:00"/>
        <d v="1989-02-26T00:00:00"/>
        <d v="1989-02-27T00:00:00"/>
        <d v="1989-02-28T00:00:00"/>
        <d v="1989-03-01T00:00:00"/>
        <d v="1989-03-02T00:00:00"/>
        <d v="1989-03-03T00:00:00"/>
        <d v="1989-03-04T00:00:00"/>
        <d v="1989-03-05T00:00:00"/>
        <d v="1989-03-06T00:00:00"/>
        <d v="1989-03-07T00:00:00"/>
        <d v="1989-03-08T00:00:00"/>
        <d v="1989-03-09T00:00:00"/>
        <d v="1989-03-10T00:00:00"/>
        <d v="1989-03-11T00:00:00"/>
        <d v="1989-03-12T00:00:00"/>
        <d v="1989-03-13T00:00:00"/>
        <d v="1989-03-14T00:00:00"/>
        <d v="1989-03-15T00:00:00"/>
        <d v="1989-03-16T00:00:00"/>
        <d v="1989-03-17T00:00:00"/>
        <d v="1989-03-18T00:00:00"/>
        <d v="1989-03-19T00:00:00"/>
        <d v="1989-03-20T00:00:00"/>
        <d v="1989-03-21T00:00:00"/>
        <d v="1989-03-22T00:00:00"/>
        <d v="1989-03-23T00:00:00"/>
        <d v="1989-03-24T00:00:00"/>
        <d v="1989-03-25T00:00:00"/>
        <d v="1989-03-26T00:00:00"/>
        <d v="1989-03-27T00:00:00"/>
        <d v="1989-03-28T00:00:00"/>
        <d v="1989-03-29T00:00:00"/>
        <d v="1989-03-30T00:00:00"/>
        <d v="1989-03-31T00:00:00"/>
        <d v="1989-04-01T00:00:00"/>
        <d v="1989-04-02T00:00:00"/>
        <d v="1989-04-03T00:00:00"/>
        <d v="1989-04-04T00:00:00"/>
        <d v="1989-04-05T00:00:00"/>
        <d v="1989-04-06T00:00:00"/>
        <d v="1989-04-07T00:00:00"/>
        <d v="1989-04-08T00:00:00"/>
        <d v="1989-04-09T00:00:00"/>
        <d v="1989-04-10T00:00:00"/>
        <d v="1989-04-11T00:00:00"/>
        <d v="1989-04-12T00:00:00"/>
        <d v="1989-04-13T00:00:00"/>
        <d v="1989-04-14T00:00:00"/>
        <d v="1989-04-15T00:00:00"/>
        <d v="1989-04-16T00:00:00"/>
        <d v="1989-04-17T00:00:00"/>
        <d v="1989-04-18T00:00:00"/>
        <d v="1989-04-19T00:00:00"/>
        <d v="1989-04-20T00:00:00"/>
        <d v="1989-04-21T00:00:00"/>
        <d v="1989-04-22T00:00:00"/>
        <d v="1989-04-23T00:00:00"/>
        <d v="1989-04-24T00:00:00"/>
        <d v="1989-04-25T00:00:00"/>
        <d v="1989-04-26T00:00:00"/>
        <d v="1989-04-27T00:00:00"/>
        <d v="1989-04-28T00:00:00"/>
        <d v="1989-04-29T00:00:00"/>
        <d v="1989-04-30T00:00:00"/>
        <d v="1989-05-01T00:00:00"/>
        <d v="1989-05-02T00:00:00"/>
        <d v="1989-05-03T00:00:00"/>
        <d v="1989-05-04T00:00:00"/>
        <d v="1989-05-05T00:00:00"/>
        <d v="1989-05-06T00:00:00"/>
        <d v="1989-05-07T00:00:00"/>
        <d v="1989-05-08T00:00:00"/>
        <d v="1989-05-09T00:00:00"/>
        <d v="1989-05-10T00:00:00"/>
        <d v="1989-05-11T00:00:00"/>
        <d v="1989-05-12T00:00:00"/>
        <d v="1989-05-13T00:00:00"/>
        <d v="1989-05-14T00:00:00"/>
        <d v="1989-05-15T00:00:00"/>
        <d v="1989-05-16T00:00:00"/>
        <d v="1989-05-17T00:00:00"/>
        <d v="1989-05-18T00:00:00"/>
        <d v="1989-05-19T00:00:00"/>
        <d v="1989-05-20T00:00:00"/>
        <d v="1989-05-21T00:00:00"/>
        <d v="1989-05-22T00:00:00"/>
        <d v="1989-05-23T00:00:00"/>
        <d v="1989-05-24T00:00:00"/>
        <d v="1989-05-25T00:00:00"/>
        <d v="1989-05-26T00:00:00"/>
        <d v="1989-05-27T00:00:00"/>
        <d v="1989-05-28T00:00:00"/>
        <d v="1989-05-29T00:00:00"/>
        <d v="1989-05-30T00:00:00"/>
        <d v="1989-05-31T00:00:00"/>
        <d v="1989-06-01T00:00:00"/>
        <d v="1989-06-02T00:00:00"/>
        <d v="1989-06-03T00:00:00"/>
        <d v="1989-06-04T00:00:00"/>
        <d v="1989-06-05T00:00:00"/>
        <d v="1989-06-06T00:00:00"/>
        <d v="1989-06-07T00:00:00"/>
        <d v="1989-06-08T00:00:00"/>
        <d v="1989-06-09T00:00:00"/>
        <d v="1989-06-10T00:00:00"/>
        <d v="1989-06-11T00:00:00"/>
        <d v="1989-06-12T00:00:00"/>
        <d v="1989-06-13T00:00:00"/>
        <d v="1989-06-14T00:00:00"/>
        <d v="1989-06-15T00:00:00"/>
        <d v="1989-06-16T00:00:00"/>
        <d v="1989-06-17T00:00:00"/>
        <d v="1989-06-18T00:00:00"/>
        <d v="1989-06-19T00:00:00"/>
        <d v="1989-06-20T00:00:00"/>
        <d v="1989-06-21T00:00:00"/>
        <d v="1989-06-22T00:00:00"/>
        <d v="1989-06-23T00:00:00"/>
        <d v="1989-06-24T00:00:00"/>
        <d v="1989-06-25T00:00:00"/>
        <d v="1989-06-26T00:00:00"/>
        <d v="1989-06-27T00:00:00"/>
        <d v="1989-06-28T00:00:00"/>
        <d v="1989-06-29T00:00:00"/>
        <d v="1989-06-30T00:00:00"/>
        <d v="1989-07-01T00:00:00"/>
        <d v="1989-07-02T00:00:00"/>
        <d v="1989-07-03T00:00:00"/>
        <d v="1989-07-04T00:00:00"/>
        <d v="1989-07-05T00:00:00"/>
        <d v="1989-07-06T00:00:00"/>
        <d v="1989-07-07T00:00:00"/>
        <d v="1989-07-08T00:00:00"/>
        <d v="1989-07-09T00:00:00"/>
        <d v="1989-07-10T00:00:00"/>
        <d v="1989-07-11T00:00:00"/>
        <d v="1989-07-12T00:00:00"/>
        <d v="1989-07-13T00:00:00"/>
        <d v="1989-07-14T00:00:00"/>
        <d v="1989-07-15T00:00:00"/>
        <d v="1989-07-16T00:00:00"/>
        <d v="1989-07-17T00:00:00"/>
        <d v="1989-07-18T00:00:00"/>
        <d v="1989-07-19T00:00:00"/>
        <d v="1989-07-20T00:00:00"/>
        <d v="1989-07-21T00:00:00"/>
        <d v="1989-07-22T00:00:00"/>
        <d v="1989-07-23T00:00:00"/>
        <d v="1989-07-24T00:00:00"/>
        <d v="1989-07-25T00:00:00"/>
        <d v="1989-07-26T00:00:00"/>
        <d v="1989-07-27T00:00:00"/>
        <d v="1989-07-28T00:00:00"/>
        <d v="1989-07-29T00:00:00"/>
        <d v="1989-07-30T00:00:00"/>
        <d v="1989-07-31T00:00:00"/>
        <d v="1989-08-01T00:00:00"/>
        <d v="1989-08-02T00:00:00"/>
        <d v="1989-08-03T00:00:00"/>
        <d v="1989-08-04T00:00:00"/>
        <d v="1989-08-05T00:00:00"/>
        <d v="1989-08-06T00:00:00"/>
        <d v="1989-08-07T00:00:00"/>
        <d v="1989-08-08T00:00:00"/>
        <d v="1989-08-09T00:00:00"/>
        <d v="1989-08-10T00:00:00"/>
        <d v="1989-08-11T00:00:00"/>
        <d v="1989-08-12T00:00:00"/>
        <d v="1989-08-13T00:00:00"/>
        <d v="1989-08-14T00:00:00"/>
        <d v="1989-08-15T00:00:00"/>
        <d v="1989-08-16T00:00:00"/>
        <d v="1989-08-17T00:00:00"/>
        <d v="1989-08-18T00:00:00"/>
        <d v="1989-08-19T00:00:00"/>
        <d v="1989-08-20T00:00:00"/>
        <d v="1989-08-21T00:00:00"/>
        <d v="1989-08-22T00:00:00"/>
        <d v="1989-08-23T00:00:00"/>
        <d v="1989-08-24T00:00:00"/>
        <d v="1989-08-25T00:00:00"/>
        <d v="1989-08-26T00:00:00"/>
        <d v="1989-08-27T00:00:00"/>
        <d v="1989-08-28T00:00:00"/>
        <d v="1989-08-29T00:00:00"/>
        <d v="1989-08-30T00:00:00"/>
        <d v="1989-08-31T00:00:00"/>
        <d v="1989-09-01T00:00:00"/>
        <d v="1989-09-02T00:00:00"/>
        <d v="1989-09-03T00:00:00"/>
        <d v="1989-09-04T00:00:00"/>
        <d v="1989-09-05T00:00:00"/>
        <d v="1989-09-06T00:00:00"/>
        <d v="1989-09-07T00:00:00"/>
        <d v="1989-09-08T00:00:00"/>
        <d v="1989-09-09T00:00:00"/>
        <d v="1989-09-10T00:00:00"/>
        <d v="1989-09-11T00:00:00"/>
        <d v="1989-09-12T00:00:00"/>
        <d v="1989-09-13T00:00:00"/>
        <d v="1989-09-14T00:00:00"/>
        <d v="1989-09-15T00:00:00"/>
        <d v="1989-09-16T00:00:00"/>
        <d v="1989-09-17T00:00:00"/>
        <d v="1989-09-18T00:00:00"/>
        <d v="1989-09-19T00:00:00"/>
        <d v="1989-09-20T00:00:00"/>
        <d v="1989-09-21T00:00:00"/>
        <d v="1989-09-22T00:00:00"/>
        <d v="1989-09-23T00:00:00"/>
        <d v="1989-09-24T00:00:00"/>
        <d v="1989-09-25T00:00:00"/>
        <d v="1989-09-26T00:00:00"/>
        <d v="1989-09-27T00:00:00"/>
        <d v="1989-09-28T00:00:00"/>
        <d v="1989-09-29T00:00:00"/>
        <d v="1989-09-30T00:00:00"/>
        <d v="1989-10-01T00:00:00"/>
        <d v="1989-10-02T00:00:00"/>
        <d v="1989-10-03T00:00:00"/>
        <d v="1989-10-04T00:00:00"/>
        <d v="1989-10-05T00:00:00"/>
        <d v="1989-10-06T00:00:00"/>
        <d v="1989-10-07T00:00:00"/>
        <d v="1989-10-08T00:00:00"/>
        <d v="1989-10-09T00:00:00"/>
        <d v="1989-10-10T00:00:00"/>
        <d v="1989-10-11T00:00:00"/>
        <d v="1989-10-12T00:00:00"/>
        <d v="1989-10-13T00:00:00"/>
        <d v="1989-10-14T00:00:00"/>
        <d v="1989-10-15T00:00:00"/>
        <d v="1989-10-16T00:00:00"/>
        <d v="1989-10-17T00:00:00"/>
        <d v="1989-10-18T00:00:00"/>
        <d v="1989-10-19T00:00:00"/>
        <d v="1989-10-20T00:00:00"/>
        <d v="1989-10-21T00:00:00"/>
        <d v="1989-10-22T00:00:00"/>
        <d v="1989-10-23T00:00:00"/>
        <d v="1989-10-24T00:00:00"/>
        <d v="1989-10-25T00:00:00"/>
        <d v="1989-10-26T00:00:00"/>
        <d v="1989-10-27T00:00:00"/>
        <d v="1989-10-28T00:00:00"/>
        <d v="1989-10-29T00:00:00"/>
        <d v="1989-10-30T00:00:00"/>
        <d v="1989-10-31T00:00:00"/>
        <d v="1989-11-01T00:00:00"/>
        <d v="1989-11-02T00:00:00"/>
        <d v="1989-11-03T00:00:00"/>
        <d v="1989-11-04T00:00:00"/>
        <d v="1989-11-05T00:00:00"/>
        <d v="1989-11-06T00:00:00"/>
        <d v="1989-11-07T00:00:00"/>
        <d v="1989-11-08T00:00:00"/>
        <d v="1989-11-09T00:00:00"/>
        <d v="1989-11-10T00:00:00"/>
        <d v="1989-11-11T00:00:00"/>
        <d v="1989-11-12T00:00:00"/>
        <d v="1989-11-13T00:00:00"/>
        <d v="1989-11-14T00:00:00"/>
        <d v="1989-11-15T00:00:00"/>
        <d v="1989-11-16T00:00:00"/>
        <d v="1989-11-17T00:00:00"/>
        <d v="1989-11-18T00:00:00"/>
        <d v="1989-11-19T00:00:00"/>
        <d v="1989-11-20T00:00:00"/>
        <d v="1989-11-21T00:00:00"/>
        <d v="1989-11-22T00:00:00"/>
        <d v="1989-11-23T00:00:00"/>
        <d v="1989-11-24T00:00:00"/>
        <d v="1989-11-25T00:00:00"/>
        <d v="1989-11-26T00:00:00"/>
        <d v="1989-11-27T00:00:00"/>
        <d v="1989-11-28T00:00:00"/>
        <d v="1989-11-29T00:00:00"/>
        <d v="1989-11-30T00:00:00"/>
        <d v="1989-12-01T00:00:00"/>
        <d v="1989-12-02T00:00:00"/>
        <d v="1989-12-03T00:00:00"/>
        <d v="1989-12-04T00:00:00"/>
        <d v="1989-12-05T00:00:00"/>
        <d v="1989-12-06T00:00:00"/>
        <d v="1989-12-07T00:00:00"/>
        <d v="1989-12-08T00:00:00"/>
        <d v="1989-12-09T00:00:00"/>
        <d v="1989-12-10T00:00:00"/>
        <d v="1989-12-11T00:00:00"/>
        <d v="1989-12-12T00:00:00"/>
        <d v="1989-12-13T00:00:00"/>
        <d v="1989-12-14T00:00:00"/>
        <d v="1989-12-15T00:00:00"/>
        <d v="1989-12-16T00:00:00"/>
        <d v="1989-12-17T00:00:00"/>
        <d v="1989-12-18T00:00:00"/>
        <d v="1989-12-19T00:00:00"/>
        <d v="1989-12-20T00:00:00"/>
        <d v="1989-12-21T00:00:00"/>
        <d v="1989-12-22T00:00:00"/>
        <d v="1989-12-23T00:00:00"/>
        <d v="1989-12-24T00:00:00"/>
        <d v="1989-12-25T00:00:00"/>
        <d v="1989-12-26T00:00:00"/>
        <d v="1989-12-27T00:00:00"/>
        <d v="1989-12-28T00:00:00"/>
        <d v="1989-12-29T00:00:00"/>
        <d v="1989-12-30T00:00:00"/>
        <d v="1989-12-31T00:00:00"/>
        <d v="1990-01-01T00:00:00"/>
        <d v="1990-01-02T00:00:00"/>
        <d v="1990-01-03T00:00:00"/>
        <d v="1990-01-04T00:00:00"/>
        <d v="1990-01-05T00:00:00"/>
        <d v="1990-01-06T00:00:00"/>
        <d v="1990-01-07T00:00:00"/>
        <d v="1990-01-08T00:00:00"/>
        <d v="1990-01-09T00:00:00"/>
        <d v="1990-01-10T00:00:00"/>
        <d v="1990-01-11T00:00:00"/>
        <d v="1990-01-12T00:00:00"/>
        <d v="1990-01-13T00:00:00"/>
        <d v="1990-01-14T00:00:00"/>
        <d v="1990-01-15T00:00:00"/>
        <d v="1990-01-16T00:00:00"/>
        <d v="1990-01-17T00:00:00"/>
        <d v="1990-01-18T00:00:00"/>
        <d v="1990-01-19T00:00:00"/>
        <d v="1990-01-20T00:00:00"/>
        <d v="1990-01-21T00:00:00"/>
        <d v="1990-01-22T00:00:00"/>
        <d v="1990-01-23T00:00:00"/>
        <d v="1990-01-24T00:00:00"/>
        <d v="1990-01-25T00:00:00"/>
        <d v="1990-01-26T00:00:00"/>
        <d v="1990-01-27T00:00:00"/>
        <d v="1990-01-28T00:00:00"/>
        <d v="1990-01-29T00:00:00"/>
        <d v="1990-01-30T00:00:00"/>
        <d v="1990-01-31T00:00:00"/>
        <d v="1990-02-01T00:00:00"/>
        <d v="1990-02-02T00:00:00"/>
        <d v="1990-02-03T00:00:00"/>
        <d v="1990-02-04T00:00:00"/>
        <d v="1990-02-05T00:00:00"/>
        <d v="1990-02-06T00:00:00"/>
        <d v="1990-02-07T00:00:00"/>
        <d v="1990-02-08T00:00:00"/>
        <d v="1990-02-09T00:00:00"/>
        <d v="1990-02-10T00:00:00"/>
        <d v="1990-02-11T00:00:00"/>
        <d v="1990-02-12T00:00:00"/>
        <d v="1990-02-13T00:00:00"/>
        <d v="1990-02-14T00:00:00"/>
        <d v="1990-02-15T00:00:00"/>
        <d v="1990-02-16T00:00:00"/>
        <d v="1990-02-17T00:00:00"/>
        <d v="1990-02-18T00:00:00"/>
        <d v="1990-02-19T00:00:00"/>
        <d v="1990-02-20T00:00:00"/>
        <d v="1990-02-21T00:00:00"/>
        <d v="1990-02-22T00:00:00"/>
        <d v="1990-02-23T00:00:00"/>
        <d v="1990-02-24T00:00:00"/>
        <d v="1990-02-25T00:00:00"/>
        <d v="1990-02-26T00:00:00"/>
        <d v="1990-02-27T00:00:00"/>
        <d v="1990-02-28T00:00:00"/>
        <d v="1990-03-01T00:00:00"/>
        <d v="1990-03-02T00:00:00"/>
        <d v="1990-03-03T00:00:00"/>
        <d v="1990-03-04T00:00:00"/>
        <d v="1990-03-05T00:00:00"/>
        <d v="1990-03-06T00:00:00"/>
        <d v="1990-03-07T00:00:00"/>
        <d v="1990-03-08T00:00:00"/>
        <d v="1990-03-09T00:00:00"/>
        <d v="1990-03-10T00:00:00"/>
        <d v="1990-03-11T00:00:00"/>
        <d v="1990-03-12T00:00:00"/>
        <d v="1990-03-13T00:00:00"/>
        <d v="1990-03-14T00:00:00"/>
        <d v="1990-03-15T00:00:00"/>
        <d v="1990-03-16T00:00:00"/>
        <d v="1990-03-17T00:00:00"/>
        <d v="1990-03-18T00:00:00"/>
        <d v="1990-03-19T00:00:00"/>
        <d v="1990-03-20T00:00:00"/>
        <d v="1990-03-21T00:00:00"/>
        <d v="1990-03-22T00:00:00"/>
        <d v="1990-03-23T00:00:00"/>
        <d v="1990-03-24T00:00:00"/>
        <d v="1990-03-25T00:00:00"/>
        <d v="1990-03-26T00:00:00"/>
        <d v="1990-03-27T00:00:00"/>
        <d v="1990-03-28T00:00:00"/>
        <d v="1990-03-29T00:00:00"/>
        <d v="1990-03-30T00:00:00"/>
        <d v="1990-03-31T00:00:00"/>
        <d v="1990-04-01T00:00:00"/>
        <d v="1990-04-02T00:00:00"/>
        <d v="1990-04-03T00:00:00"/>
        <d v="1990-04-04T00:00:00"/>
        <d v="1990-04-05T00:00:00"/>
        <d v="1990-04-06T00:00:00"/>
        <d v="1990-04-07T00:00:00"/>
        <d v="1990-04-08T00:00:00"/>
        <d v="1990-04-09T00:00:00"/>
        <d v="1990-04-10T00:00:00"/>
        <d v="1990-04-11T00:00:00"/>
        <d v="1990-04-12T00:00:00"/>
        <d v="1990-04-13T00:00:00"/>
        <d v="1990-04-14T00:00:00"/>
        <d v="1990-04-15T00:00:00"/>
        <d v="1990-04-16T00:00:00"/>
        <d v="1990-04-17T00:00:00"/>
        <d v="1990-04-18T00:00:00"/>
        <d v="1990-04-19T00:00:00"/>
        <d v="1990-04-20T00:00:00"/>
        <d v="1990-04-21T00:00:00"/>
        <d v="1990-04-22T00:00:00"/>
        <d v="1990-04-23T00:00:00"/>
        <d v="1990-04-24T00:00:00"/>
        <d v="1990-04-25T00:00:00"/>
        <d v="1990-04-26T00:00:00"/>
        <d v="1990-04-27T00:00:00"/>
        <d v="1990-04-28T00:00:00"/>
        <d v="1990-04-29T00:00:00"/>
        <d v="1990-04-30T00:00:00"/>
        <d v="1990-05-01T00:00:00"/>
        <d v="1990-05-02T00:00:00"/>
        <d v="1990-05-03T00:00:00"/>
        <d v="1990-05-04T00:00:00"/>
        <d v="1990-05-05T00:00:00"/>
        <d v="1990-05-06T00:00:00"/>
        <d v="1990-05-07T00:00:00"/>
        <d v="1990-05-08T00:00:00"/>
        <d v="1990-05-09T00:00:00"/>
        <d v="1990-05-10T00:00:00"/>
        <d v="1990-05-11T00:00:00"/>
        <d v="1990-05-12T00:00:00"/>
        <d v="1990-05-13T00:00:00"/>
        <d v="1990-05-14T00:00:00"/>
        <d v="1990-05-15T00:00:00"/>
        <d v="1990-05-16T00:00:00"/>
        <d v="1990-05-17T00:00:00"/>
        <d v="1990-05-18T00:00:00"/>
        <d v="1990-05-19T00:00:00"/>
        <d v="1990-05-20T00:00:00"/>
        <d v="1990-05-21T00:00:00"/>
        <d v="1990-05-22T00:00:00"/>
        <d v="1990-05-23T00:00:00"/>
        <d v="1990-05-24T00:00:00"/>
        <d v="1990-05-25T00:00:00"/>
        <d v="1990-05-26T00:00:00"/>
        <d v="1990-05-27T00:00:00"/>
        <d v="1990-05-28T00:00:00"/>
        <d v="1990-05-29T00:00:00"/>
        <d v="1990-05-30T00:00:00"/>
        <d v="1990-05-31T00:00:00"/>
        <d v="1990-06-01T00:00:00"/>
        <d v="1990-06-02T00:00:00"/>
        <d v="1990-06-03T00:00:00"/>
        <d v="1990-06-04T00:00:00"/>
        <d v="1990-06-05T00:00:00"/>
        <d v="1990-06-06T00:00:00"/>
        <d v="1990-06-07T00:00:00"/>
        <d v="1990-06-08T00:00:00"/>
        <d v="1990-06-09T00:00:00"/>
        <d v="1990-06-10T00:00:00"/>
        <d v="1990-06-11T00:00:00"/>
        <d v="1990-06-12T00:00:00"/>
        <d v="1990-06-13T00:00:00"/>
        <d v="1990-06-14T00:00:00"/>
        <d v="1990-06-15T00:00:00"/>
        <d v="1990-06-16T00:00:00"/>
        <d v="1990-06-17T00:00:00"/>
        <d v="1990-06-18T00:00:00"/>
        <d v="1990-06-19T00:00:00"/>
        <d v="1990-06-20T00:00:00"/>
        <d v="1990-06-21T00:00:00"/>
        <d v="1990-06-22T00:00:00"/>
        <d v="1990-06-23T00:00:00"/>
        <d v="1990-06-24T00:00:00"/>
        <d v="1990-06-25T00:00:00"/>
        <d v="1990-06-26T00:00:00"/>
        <d v="1990-06-27T00:00:00"/>
        <d v="1990-06-28T00:00:00"/>
        <d v="1990-06-29T00:00:00"/>
        <d v="1990-06-30T00:00:00"/>
        <d v="1990-07-01T00:00:00"/>
        <d v="1990-07-02T00:00:00"/>
        <d v="1990-07-03T00:00:00"/>
        <d v="1990-07-04T00:00:00"/>
        <d v="1990-07-05T00:00:00"/>
        <d v="1990-07-06T00:00:00"/>
        <d v="1990-07-07T00:00:00"/>
        <d v="1990-07-08T00:00:00"/>
        <d v="1990-07-09T00:00:00"/>
        <d v="1990-07-10T00:00:00"/>
        <d v="1990-07-11T00:00:00"/>
        <d v="1990-07-12T00:00:00"/>
        <d v="1990-07-13T00:00:00"/>
        <d v="1990-07-14T00:00:00"/>
        <d v="1990-07-15T00:00:00"/>
        <d v="1990-07-16T00:00:00"/>
        <d v="1990-07-17T00:00:00"/>
        <d v="1990-07-18T00:00:00"/>
        <d v="1990-07-19T00:00:00"/>
        <d v="1990-07-20T00:00:00"/>
        <d v="1990-07-21T00:00:00"/>
        <d v="1990-07-22T00:00:00"/>
        <d v="1990-07-23T00:00:00"/>
        <d v="1990-07-24T00:00:00"/>
        <d v="1990-07-25T00:00:00"/>
        <d v="1990-07-26T00:00:00"/>
        <d v="1990-07-27T00:00:00"/>
        <d v="1990-07-28T00:00:00"/>
        <d v="1990-07-29T00:00:00"/>
        <d v="1990-07-30T00:00:00"/>
        <d v="1990-07-31T00:00:00"/>
        <d v="1990-08-01T00:00:00"/>
        <d v="1990-08-02T00:00:00"/>
        <d v="1990-08-03T00:00:00"/>
        <d v="1990-08-04T00:00:00"/>
        <d v="1990-08-05T00:00:00"/>
        <d v="1990-08-06T00:00:00"/>
        <d v="1990-08-07T00:00:00"/>
        <d v="1990-08-08T00:00:00"/>
        <d v="1990-08-09T00:00:00"/>
        <d v="1990-08-10T00:00:00"/>
        <d v="1990-08-11T00:00:00"/>
        <d v="1990-08-12T00:00:00"/>
        <d v="1990-08-13T00:00:00"/>
        <d v="1990-08-14T00:00:00"/>
        <d v="1990-08-15T00:00:00"/>
        <d v="1990-08-16T00:00:00"/>
        <d v="1990-08-17T00:00:00"/>
        <d v="1990-08-18T00:00:00"/>
        <d v="1990-08-19T00:00:00"/>
        <d v="1990-08-20T00:00:00"/>
        <d v="1990-08-21T00:00:00"/>
        <d v="1990-08-22T00:00:00"/>
        <d v="1990-08-23T00:00:00"/>
        <d v="1990-08-24T00:00:00"/>
        <d v="1990-08-25T00:00:00"/>
        <d v="1990-08-26T00:00:00"/>
        <d v="1990-08-27T00:00:00"/>
        <d v="1990-08-28T00:00:00"/>
        <d v="1990-08-29T00:00:00"/>
        <d v="1990-08-30T00:00:00"/>
        <d v="1990-08-31T00:00:00"/>
        <d v="1990-09-01T00:00:00"/>
        <d v="1990-09-02T00:00:00"/>
        <d v="1990-09-03T00:00:00"/>
        <d v="1990-09-04T00:00:00"/>
        <d v="1990-09-05T00:00:00"/>
        <d v="1990-09-06T00:00:00"/>
        <d v="1990-09-07T00:00:00"/>
        <d v="1990-09-08T00:00:00"/>
        <d v="1990-09-09T00:00:00"/>
        <d v="1990-09-10T00:00:00"/>
        <d v="1990-09-11T00:00:00"/>
        <d v="1990-09-12T00:00:00"/>
        <d v="1990-09-13T00:00:00"/>
        <d v="1990-09-14T00:00:00"/>
        <d v="1990-09-15T00:00:00"/>
        <d v="1990-09-16T00:00:00"/>
        <d v="1990-09-17T00:00:00"/>
        <d v="1990-09-18T00:00:00"/>
        <d v="1990-09-19T00:00:00"/>
        <d v="1990-09-20T00:00:00"/>
        <d v="1990-09-21T00:00:00"/>
        <d v="1990-09-22T00:00:00"/>
        <d v="1990-09-23T00:00:00"/>
        <d v="1990-09-24T00:00:00"/>
        <d v="1990-09-25T00:00:00"/>
        <d v="1990-09-26T00:00:00"/>
        <d v="1990-09-27T00:00:00"/>
        <d v="1990-09-28T00:00:00"/>
        <d v="1990-09-29T00:00:00"/>
        <d v="1990-09-30T00:00:00"/>
        <d v="1990-10-01T00:00:00"/>
        <d v="1990-10-02T00:00:00"/>
        <d v="1990-10-03T00:00:00"/>
        <d v="1990-10-04T00:00:00"/>
        <d v="1990-10-05T00:00:00"/>
        <d v="1990-10-06T00:00:00"/>
        <d v="1990-10-07T00:00:00"/>
        <d v="1990-10-08T00:00:00"/>
        <d v="1990-10-09T00:00:00"/>
        <d v="1990-10-10T00:00:00"/>
        <d v="1990-10-11T00:00:00"/>
        <d v="1990-10-12T00:00:00"/>
        <d v="1990-10-13T00:00:00"/>
        <d v="1990-10-14T00:00:00"/>
        <d v="1990-10-15T00:00:00"/>
        <d v="1990-10-16T00:00:00"/>
        <d v="1990-10-17T00:00:00"/>
        <d v="1990-10-18T00:00:00"/>
        <d v="1990-10-19T00:00:00"/>
        <d v="1990-10-20T00:00:00"/>
        <d v="1990-10-21T00:00:00"/>
        <d v="1990-10-22T00:00:00"/>
        <d v="1990-10-23T00:00:00"/>
        <d v="1990-10-24T00:00:00"/>
        <d v="1990-10-25T00:00:00"/>
        <d v="1990-10-26T00:00:00"/>
        <d v="1990-10-27T00:00:00"/>
        <d v="1990-10-28T00:00:00"/>
        <d v="1990-10-29T00:00:00"/>
        <d v="1990-10-30T00:00:00"/>
        <d v="1990-10-31T00:00:00"/>
        <d v="1990-11-01T00:00:00"/>
        <d v="1990-11-02T00:00:00"/>
        <d v="1990-11-03T00:00:00"/>
        <d v="1990-11-04T00:00:00"/>
        <d v="1990-11-05T00:00:00"/>
        <d v="1990-11-06T00:00:00"/>
        <d v="1990-11-07T00:00:00"/>
        <d v="1990-11-08T00:00:00"/>
        <d v="1990-11-09T00:00:00"/>
        <d v="1990-11-10T00:00:00"/>
        <d v="1990-11-11T00:00:00"/>
        <d v="1990-11-12T00:00:00"/>
        <d v="1990-11-13T00:00:00"/>
        <d v="1990-11-14T00:00:00"/>
        <d v="1990-11-15T00:00:00"/>
        <d v="1990-11-16T00:00:00"/>
        <d v="1990-11-17T00:00:00"/>
        <d v="1990-11-18T00:00:00"/>
        <d v="1990-11-19T00:00:00"/>
        <d v="1990-11-20T00:00:00"/>
        <d v="1990-11-21T00:00:00"/>
        <d v="1990-11-22T00:00:00"/>
        <d v="1990-11-23T00:00:00"/>
        <d v="1990-11-24T00:00:00"/>
        <d v="1990-11-25T00:00:00"/>
        <d v="1990-11-26T00:00:00"/>
        <d v="1990-11-27T00:00:00"/>
        <d v="1990-11-28T00:00:00"/>
        <d v="1990-11-29T00:00:00"/>
        <d v="1990-11-30T00:00:00"/>
        <d v="1990-12-01T00:00:00"/>
        <d v="1990-12-02T00:00:00"/>
        <d v="1990-12-03T00:00:00"/>
        <d v="1990-12-04T00:00:00"/>
        <d v="1990-12-05T00:00:00"/>
        <d v="1990-12-06T00:00:00"/>
        <d v="1990-12-07T00:00:00"/>
        <d v="1990-12-08T00:00:00"/>
        <d v="1990-12-09T00:00:00"/>
        <d v="1990-12-10T00:00:00"/>
        <d v="1990-12-11T00:00:00"/>
        <d v="1990-12-12T00:00:00"/>
        <d v="1990-12-13T00:00:00"/>
        <d v="1990-12-14T00:00:00"/>
        <d v="1990-12-15T00:00:00"/>
        <d v="1990-12-16T00:00:00"/>
        <d v="1990-12-17T00:00:00"/>
        <d v="1990-12-18T00:00:00"/>
        <d v="1990-12-19T00:00:00"/>
        <d v="1990-12-20T00:00:00"/>
        <d v="1990-12-21T00:00:00"/>
        <d v="1990-12-22T00:00:00"/>
        <d v="1990-12-23T00:00:00"/>
        <d v="1990-12-24T00:00:00"/>
        <d v="1990-12-25T00:00:00"/>
        <d v="1990-12-26T00:00:00"/>
        <d v="1990-12-27T00:00:00"/>
        <d v="1990-12-28T00:00:00"/>
        <d v="1990-12-29T00:00:00"/>
        <d v="1990-12-30T00:00:00"/>
        <d v="1990-12-31T00:00:00"/>
        <d v="1991-01-01T00:00:00"/>
        <d v="1991-01-02T00:00:00"/>
        <d v="1991-01-03T00:00:00"/>
        <d v="1991-01-04T00:00:00"/>
        <d v="1991-01-05T00:00:00"/>
        <d v="1991-01-06T00:00:00"/>
        <d v="1991-01-07T00:00:00"/>
        <d v="1991-01-08T00:00:00"/>
        <d v="1991-01-09T00:00:00"/>
        <d v="1991-01-10T00:00:00"/>
        <d v="1991-01-11T00:00:00"/>
        <d v="1991-01-12T00:00:00"/>
        <d v="1991-01-13T00:00:00"/>
        <d v="1991-01-14T00:00:00"/>
        <d v="1991-01-15T00:00:00"/>
        <d v="1991-01-16T00:00:00"/>
        <d v="1991-01-17T00:00:00"/>
        <d v="1991-01-18T00:00:00"/>
        <d v="1991-01-19T00:00:00"/>
        <d v="1991-01-20T00:00:00"/>
        <d v="1991-01-21T00:00:00"/>
        <d v="1991-01-22T00:00:00"/>
        <d v="1991-01-23T00:00:00"/>
        <d v="1991-01-24T00:00:00"/>
        <d v="1991-01-25T00:00:00"/>
        <d v="1991-01-26T00:00:00"/>
        <d v="1991-01-27T00:00:00"/>
        <d v="1991-01-28T00:00:00"/>
        <d v="1991-01-29T00:00:00"/>
        <d v="1991-01-30T00:00:00"/>
        <d v="1991-01-31T00:00:00"/>
        <d v="1991-02-01T00:00:00"/>
        <d v="1991-02-02T00:00:00"/>
        <d v="1991-02-03T00:00:00"/>
        <d v="1991-02-04T00:00:00"/>
        <d v="1991-02-05T00:00:00"/>
        <d v="1991-02-06T00:00:00"/>
        <d v="1991-02-07T00:00:00"/>
        <d v="1991-02-08T00:00:00"/>
        <d v="1991-02-09T00:00:00"/>
        <d v="1991-02-10T00:00:00"/>
        <d v="1991-02-11T00:00:00"/>
        <d v="1991-02-12T00:00:00"/>
        <d v="1991-02-13T00:00:00"/>
        <d v="1991-02-14T00:00:00"/>
        <d v="1991-02-15T00:00:00"/>
        <d v="1991-02-16T00:00:00"/>
        <d v="1991-02-17T00:00:00"/>
        <d v="1991-02-18T00:00:00"/>
        <d v="1991-02-19T00:00:00"/>
        <d v="1991-02-20T00:00:00"/>
        <d v="1991-02-21T00:00:00"/>
        <d v="1991-02-22T00:00:00"/>
        <d v="1991-02-23T00:00:00"/>
        <d v="1991-02-24T00:00:00"/>
        <d v="1991-02-25T00:00:00"/>
        <d v="1991-02-26T00:00:00"/>
        <d v="1991-02-27T00:00:00"/>
        <d v="1991-02-28T00:00:00"/>
        <d v="1991-03-01T00:00:00"/>
        <d v="1991-03-02T00:00:00"/>
        <d v="1991-03-03T00:00:00"/>
        <d v="1991-03-04T00:00:00"/>
        <d v="1991-03-05T00:00:00"/>
        <d v="1991-03-06T00:00:00"/>
        <d v="1991-03-07T00:00:00"/>
        <d v="1991-03-08T00:00:00"/>
        <d v="1991-03-09T00:00:00"/>
        <d v="1991-03-10T00:00:00"/>
        <d v="1991-03-11T00:00:00"/>
        <d v="1991-03-12T00:00:00"/>
        <d v="1991-03-13T00:00:00"/>
        <d v="1991-03-14T00:00:00"/>
        <d v="1991-03-15T00:00:00"/>
        <d v="1991-03-16T00:00:00"/>
        <d v="1991-03-17T00:00:00"/>
        <d v="1991-03-18T00:00:00"/>
        <d v="1991-03-19T00:00:00"/>
        <d v="1991-03-20T00:00:00"/>
        <d v="1991-03-21T00:00:00"/>
        <d v="1991-03-22T00:00:00"/>
        <d v="1991-03-23T00:00:00"/>
        <d v="1991-03-24T00:00:00"/>
        <d v="1991-03-25T00:00:00"/>
        <d v="1991-03-26T00:00:00"/>
        <d v="1991-03-27T00:00:00"/>
        <d v="1991-03-28T00:00:00"/>
        <d v="1991-03-29T00:00:00"/>
        <d v="1991-03-30T00:00:00"/>
        <d v="1991-03-31T00:00:00"/>
        <d v="1991-04-01T00:00:00"/>
        <d v="1991-04-02T00:00:00"/>
        <d v="1991-04-03T00:00:00"/>
        <d v="1991-04-04T00:00:00"/>
        <d v="1991-04-05T00:00:00"/>
        <d v="1991-04-06T00:00:00"/>
        <d v="1991-04-07T00:00:00"/>
        <d v="1991-04-08T00:00:00"/>
        <d v="1991-04-09T00:00:00"/>
        <d v="1991-04-10T00:00:00"/>
        <d v="1991-04-11T00:00:00"/>
        <d v="1991-04-12T00:00:00"/>
        <d v="1991-04-13T00:00:00"/>
        <d v="1991-04-14T00:00:00"/>
        <d v="1991-04-15T00:00:00"/>
        <d v="1991-04-16T00:00:00"/>
        <d v="1991-04-17T00:00:00"/>
        <d v="1991-04-18T00:00:00"/>
        <d v="1991-04-19T00:00:00"/>
        <d v="1991-04-20T00:00:00"/>
        <d v="1991-04-21T00:00:00"/>
        <d v="1991-04-22T00:00:00"/>
        <d v="1991-04-23T00:00:00"/>
        <d v="1991-04-24T00:00:00"/>
        <d v="1991-04-25T00:00:00"/>
        <d v="1991-04-26T00:00:00"/>
        <d v="1991-04-27T00:00:00"/>
        <d v="1991-04-28T00:00:00"/>
        <d v="1991-04-29T00:00:00"/>
        <d v="1991-04-30T00:00:00"/>
        <d v="1991-05-01T00:00:00"/>
        <d v="1991-05-02T00:00:00"/>
        <d v="1991-05-03T00:00:00"/>
        <d v="1991-05-04T00:00:00"/>
        <d v="1991-05-05T00:00:00"/>
        <d v="1991-05-06T00:00:00"/>
        <d v="1991-05-07T00:00:00"/>
        <d v="1991-05-08T00:00:00"/>
        <d v="1991-05-09T00:00:00"/>
        <d v="1991-05-10T00:00:00"/>
        <d v="1991-05-11T00:00:00"/>
        <d v="1991-05-12T00:00:00"/>
        <d v="1991-05-13T00:00:00"/>
        <d v="1991-05-14T00:00:00"/>
        <d v="1991-05-15T00:00:00"/>
        <d v="1991-05-16T00:00:00"/>
        <d v="1991-05-17T00:00:00"/>
        <d v="1991-05-18T00:00:00"/>
        <d v="1991-05-19T00:00:00"/>
        <d v="1991-05-20T00:00:00"/>
        <d v="1991-05-21T00:00:00"/>
        <d v="1991-05-22T00:00:00"/>
        <d v="1991-05-23T00:00:00"/>
        <d v="1991-05-24T00:00:00"/>
        <d v="1991-05-25T00:00:00"/>
        <d v="1991-05-26T00:00:00"/>
        <d v="1991-05-27T00:00:00"/>
        <d v="1991-05-28T00:00:00"/>
        <d v="1991-05-29T00:00:00"/>
        <d v="1991-05-30T00:00:00"/>
        <d v="1991-05-31T00:00:00"/>
        <d v="1991-06-01T00:00:00"/>
        <d v="1991-06-02T00:00:00"/>
        <d v="1991-06-03T00:00:00"/>
        <d v="1991-06-04T00:00:00"/>
        <d v="1991-06-05T00:00:00"/>
        <d v="1991-06-06T00:00:00"/>
        <d v="1991-06-07T00:00:00"/>
        <d v="1991-06-08T00:00:00"/>
        <d v="1991-06-09T00:00:00"/>
        <d v="1991-06-10T00:00:00"/>
        <d v="1991-06-11T00:00:00"/>
        <d v="1991-06-12T00:00:00"/>
        <d v="1991-06-13T00:00:00"/>
        <d v="1991-06-14T00:00:00"/>
        <d v="1991-06-15T00:00:00"/>
        <d v="1991-06-16T00:00:00"/>
        <d v="1991-06-17T00:00:00"/>
        <d v="1991-06-18T00:00:00"/>
        <d v="1991-06-19T00:00:00"/>
        <d v="1991-06-20T00:00:00"/>
        <d v="1991-06-21T00:00:00"/>
        <d v="1991-06-22T00:00:00"/>
        <d v="1991-06-23T00:00:00"/>
        <d v="1991-06-24T00:00:00"/>
        <d v="1991-06-25T00:00:00"/>
        <d v="1991-06-26T00:00:00"/>
        <d v="1991-06-27T00:00:00"/>
        <d v="1991-06-28T00:00:00"/>
        <d v="1991-06-29T00:00:00"/>
        <d v="1991-06-30T00:00:00"/>
        <d v="1991-07-01T00:00:00"/>
        <d v="1991-07-02T00:00:00"/>
        <d v="1991-07-03T00:00:00"/>
        <d v="1991-07-04T00:00:00"/>
        <d v="1991-07-05T00:00:00"/>
        <d v="1991-07-06T00:00:00"/>
        <d v="1991-07-07T00:00:00"/>
        <d v="1991-07-08T00:00:00"/>
        <d v="1991-07-09T00:00:00"/>
        <d v="1991-07-10T00:00:00"/>
        <d v="1991-07-11T00:00:00"/>
        <d v="1991-07-12T00:00:00"/>
        <d v="1991-07-13T00:00:00"/>
        <d v="1991-07-14T00:00:00"/>
        <d v="1991-07-15T00:00:00"/>
        <d v="1991-07-16T00:00:00"/>
        <d v="1991-07-17T00:00:00"/>
        <d v="1991-07-18T00:00:00"/>
        <d v="1991-07-19T00:00:00"/>
        <d v="1991-07-20T00:00:00"/>
        <d v="1991-07-21T00:00:00"/>
        <d v="1991-07-22T00:00:00"/>
        <d v="1991-07-23T00:00:00"/>
        <d v="1991-07-24T00:00:00"/>
        <d v="1991-07-25T00:00:00"/>
        <d v="1991-07-26T00:00:00"/>
        <d v="1991-07-27T00:00:00"/>
        <d v="1991-07-28T00:00:00"/>
        <d v="1991-07-29T00:00:00"/>
        <d v="1991-07-30T00:00:00"/>
        <d v="1991-07-31T00:00:00"/>
        <d v="1991-08-01T00:00:00"/>
        <d v="1991-08-02T00:00:00"/>
        <d v="1991-08-03T00:00:00"/>
        <d v="1991-08-04T00:00:00"/>
        <d v="1991-08-05T00:00:00"/>
        <d v="1991-08-06T00:00:00"/>
        <d v="1991-08-07T00:00:00"/>
        <d v="1991-08-08T00:00:00"/>
        <d v="1991-08-09T00:00:00"/>
        <d v="1991-08-10T00:00:00"/>
        <d v="1991-08-11T00:00:00"/>
        <d v="1991-08-12T00:00:00"/>
        <d v="1991-08-13T00:00:00"/>
        <d v="1991-08-14T00:00:00"/>
        <d v="1991-08-15T00:00:00"/>
        <d v="1991-08-16T00:00:00"/>
        <d v="1991-08-17T00:00:00"/>
        <d v="1991-08-18T00:00:00"/>
        <d v="1991-08-19T00:00:00"/>
        <d v="1991-08-20T00:00:00"/>
        <d v="1991-08-21T00:00:00"/>
        <d v="1991-08-22T00:00:00"/>
        <d v="1991-08-23T00:00:00"/>
        <d v="1991-08-24T00:00:00"/>
        <d v="1991-08-25T00:00:00"/>
        <d v="1991-08-26T00:00:00"/>
        <d v="1991-08-27T00:00:00"/>
        <d v="1991-08-28T00:00:00"/>
        <d v="1991-08-29T00:00:00"/>
        <d v="1991-08-30T00:00:00"/>
        <d v="1991-08-31T00:00:00"/>
        <d v="1991-09-01T00:00:00"/>
        <d v="1991-09-02T00:00:00"/>
        <d v="1991-09-03T00:00:00"/>
        <d v="1991-09-04T00:00:00"/>
        <d v="1991-09-05T00:00:00"/>
        <d v="1991-09-06T00:00:00"/>
        <d v="1991-09-07T00:00:00"/>
        <d v="1991-09-08T00:00:00"/>
        <d v="1991-09-09T00:00:00"/>
        <d v="1991-09-10T00:00:00"/>
        <d v="1991-09-11T00:00:00"/>
        <d v="1991-09-12T00:00:00"/>
        <d v="1991-09-13T00:00:00"/>
        <d v="1991-09-14T00:00:00"/>
        <d v="1991-09-15T00:00:00"/>
        <d v="1991-09-16T00:00:00"/>
        <d v="1991-09-17T00:00:00"/>
        <d v="1991-09-18T00:00:00"/>
        <d v="1991-09-19T00:00:00"/>
        <d v="1991-09-20T00:00:00"/>
        <d v="1991-09-21T00:00:00"/>
        <d v="1991-09-22T00:00:00"/>
        <d v="1991-09-23T00:00:00"/>
        <d v="1991-09-24T00:00:00"/>
        <d v="1991-09-25T00:00:00"/>
        <d v="1991-09-26T00:00:00"/>
        <d v="1991-09-27T00:00:00"/>
        <d v="1991-09-28T00:00:00"/>
        <d v="1991-09-29T00:00:00"/>
        <d v="1991-09-30T00:00:00"/>
        <d v="1991-10-01T00:00:00"/>
        <d v="1991-10-02T00:00:00"/>
        <d v="1991-10-03T00:00:00"/>
        <d v="1991-10-04T00:00:00"/>
        <d v="1991-10-05T00:00:00"/>
        <d v="1991-10-06T00:00:00"/>
        <d v="1991-10-07T00:00:00"/>
        <d v="1991-10-08T00:00:00"/>
        <d v="1991-10-09T00:00:00"/>
        <d v="1991-10-10T00:00:00"/>
        <d v="1991-10-11T00:00:00"/>
        <d v="1991-10-12T00:00:00"/>
        <d v="1991-10-13T00:00:00"/>
        <d v="1991-10-14T00:00:00"/>
        <d v="1991-10-15T00:00:00"/>
        <d v="1991-10-16T00:00:00"/>
        <d v="1991-10-17T00:00:00"/>
        <d v="1991-10-18T00:00:00"/>
        <d v="1991-10-19T00:00:00"/>
        <d v="1991-10-20T00:00:00"/>
        <d v="1991-10-21T00:00:00"/>
        <d v="1991-10-22T00:00:00"/>
        <d v="1991-10-23T00:00:00"/>
        <d v="1991-10-24T00:00:00"/>
        <d v="1991-10-25T00:00:00"/>
        <d v="1991-10-26T00:00:00"/>
        <d v="1991-10-27T00:00:00"/>
        <d v="1991-10-28T00:00:00"/>
        <d v="1991-10-29T00:00:00"/>
        <d v="1991-10-30T00:00:00"/>
        <d v="1991-10-31T00:00:00"/>
        <d v="1991-11-01T00:00:00"/>
        <d v="1991-11-02T00:00:00"/>
        <d v="1991-11-03T00:00:00"/>
        <d v="1991-11-04T00:00:00"/>
        <d v="1991-11-05T00:00:00"/>
        <d v="1991-11-06T00:00:00"/>
        <d v="1991-11-07T00:00:00"/>
        <d v="1991-11-08T00:00:00"/>
        <d v="1991-11-09T00:00:00"/>
        <d v="1991-11-10T00:00:00"/>
        <d v="1991-11-11T00:00:00"/>
        <d v="1991-11-12T00:00:00"/>
        <d v="1991-11-13T00:00:00"/>
        <d v="1991-11-14T00:00:00"/>
        <d v="1991-11-15T00:00:00"/>
        <d v="1991-11-16T00:00:00"/>
        <d v="1991-11-17T00:00:00"/>
        <d v="1991-11-18T00:00:00"/>
        <d v="1991-11-19T00:00:00"/>
        <d v="1991-11-20T00:00:00"/>
        <d v="1991-11-21T00:00:00"/>
        <d v="1991-11-22T00:00:00"/>
        <d v="1991-11-23T00:00:00"/>
        <d v="1991-11-24T00:00:00"/>
        <d v="1991-11-25T00:00:00"/>
        <d v="1991-11-26T00:00:00"/>
        <d v="1991-11-27T00:00:00"/>
        <d v="1991-11-28T00:00:00"/>
        <d v="1991-11-29T00:00:00"/>
        <d v="1991-11-30T00:00:00"/>
        <d v="1991-12-01T00:00:00"/>
        <d v="1991-12-02T00:00:00"/>
        <d v="1991-12-03T00:00:00"/>
        <d v="1991-12-04T00:00:00"/>
        <d v="1991-12-05T00:00:00"/>
        <d v="1991-12-06T00:00:00"/>
        <d v="1991-12-07T00:00:00"/>
        <d v="1991-12-08T00:00:00"/>
        <d v="1991-12-09T00:00:00"/>
        <d v="1991-12-10T00:00:00"/>
        <d v="1991-12-11T00:00:00"/>
        <d v="1991-12-12T00:00:00"/>
        <d v="1991-12-13T00:00:00"/>
        <d v="1991-12-14T00:00:00"/>
        <d v="1991-12-15T00:00:00"/>
        <d v="1991-12-16T00:00:00"/>
        <d v="1991-12-17T00:00:00"/>
        <d v="1991-12-18T00:00:00"/>
        <d v="1991-12-19T00:00:00"/>
        <d v="1991-12-20T00:00:00"/>
        <d v="1991-12-21T00:00:00"/>
        <d v="1991-12-22T00:00:00"/>
        <d v="1991-12-23T00:00:00"/>
        <d v="1991-12-24T00:00:00"/>
        <d v="1991-12-25T00:00:00"/>
        <d v="1991-12-26T00:00:00"/>
        <d v="1991-12-27T00:00:00"/>
        <d v="1991-12-28T00:00:00"/>
        <d v="1991-12-29T00:00:00"/>
        <d v="1991-12-30T00:00:00"/>
        <d v="1991-12-31T00:00:00"/>
        <d v="1992-01-01T00:00:00"/>
        <d v="1992-01-02T00:00:00"/>
        <d v="1992-01-03T00:00:00"/>
        <d v="1992-01-04T00:00:00"/>
        <d v="1992-01-05T00:00:00"/>
        <d v="1992-01-06T00:00:00"/>
        <d v="1992-01-07T00:00:00"/>
        <d v="1992-01-08T00:00:00"/>
        <d v="1992-01-09T00:00:00"/>
        <d v="1992-01-10T00:00:00"/>
        <d v="1992-01-11T00:00:00"/>
        <d v="1992-01-12T00:00:00"/>
        <d v="1992-01-13T00:00:00"/>
        <d v="1992-01-14T00:00:00"/>
        <d v="1992-01-15T00:00:00"/>
        <d v="1992-01-16T00:00:00"/>
        <d v="1992-01-17T00:00:00"/>
        <d v="1992-01-18T00:00:00"/>
        <d v="1992-01-19T00:00:00"/>
        <d v="1992-01-20T00:00:00"/>
        <d v="1992-01-21T00:00:00"/>
        <d v="1992-01-22T00:00:00"/>
        <d v="1992-01-23T00:00:00"/>
        <d v="1992-01-24T00:00:00"/>
        <d v="1992-01-25T00:00:00"/>
        <d v="1992-01-26T00:00:00"/>
        <d v="1992-01-27T00:00:00"/>
        <d v="1992-01-28T00:00:00"/>
        <d v="1992-01-29T00:00:00"/>
        <d v="1992-01-30T00:00:00"/>
        <d v="1992-01-31T00:00:00"/>
        <d v="1992-02-01T00:00:00"/>
        <d v="1992-02-02T00:00:00"/>
        <d v="1992-02-03T00:00:00"/>
        <d v="1992-02-04T00:00:00"/>
        <d v="1992-02-05T00:00:00"/>
        <d v="1992-02-06T00:00:00"/>
        <d v="1992-02-07T00:00:00"/>
        <d v="1992-02-08T00:00:00"/>
        <d v="1992-02-09T00:00:00"/>
        <d v="1992-02-10T00:00:00"/>
        <d v="1992-02-11T00:00:00"/>
        <d v="1992-02-12T00:00:00"/>
        <d v="1992-02-13T00:00:00"/>
        <d v="1992-02-14T00:00:00"/>
        <d v="1992-02-15T00:00:00"/>
        <d v="1992-02-16T00:00:00"/>
        <d v="1992-02-17T00:00:00"/>
        <d v="1992-02-18T00:00:00"/>
        <d v="1992-02-19T00:00:00"/>
        <d v="1992-02-20T00:00:00"/>
        <d v="1992-02-21T00:00:00"/>
        <d v="1992-02-22T00:00:00"/>
        <d v="1992-02-23T00:00:00"/>
        <d v="1992-02-24T00:00:00"/>
        <d v="1992-02-25T00:00:00"/>
        <d v="1992-02-26T00:00:00"/>
        <d v="1992-02-27T00:00:00"/>
        <d v="1992-02-28T00:00:00"/>
        <d v="1992-02-29T00:00:00"/>
        <d v="1992-03-01T00:00:00"/>
        <d v="1992-03-02T00:00:00"/>
        <d v="1992-03-03T00:00:00"/>
        <d v="1992-03-04T00:00:00"/>
        <d v="1992-03-05T00:00:00"/>
        <d v="1992-03-06T00:00:00"/>
        <d v="1992-03-07T00:00:00"/>
        <d v="1992-03-08T00:00:00"/>
        <d v="1992-03-09T00:00:00"/>
        <d v="1992-03-10T00:00:00"/>
        <d v="1992-03-11T00:00:00"/>
        <d v="1992-03-12T00:00:00"/>
        <d v="1992-03-13T00:00:00"/>
        <d v="1992-03-14T00:00:00"/>
        <d v="1992-03-15T00:00:00"/>
        <d v="1992-03-16T00:00:00"/>
        <d v="1992-03-17T00:00:00"/>
        <d v="1992-03-18T00:00:00"/>
        <d v="1992-03-19T00:00:00"/>
        <d v="1992-03-20T00:00:00"/>
        <d v="1992-03-21T00:00:00"/>
        <d v="1992-03-22T00:00:00"/>
        <d v="1992-03-23T00:00:00"/>
        <d v="1992-03-24T00:00:00"/>
        <d v="1992-03-25T00:00:00"/>
        <d v="1992-03-26T00:00:00"/>
        <d v="1992-03-27T00:00:00"/>
        <d v="1992-03-28T00:00:00"/>
        <d v="1992-03-29T00:00:00"/>
        <d v="1992-03-30T00:00:00"/>
        <d v="1992-03-31T00:00:00"/>
        <d v="1992-04-01T00:00:00"/>
        <d v="1992-04-02T00:00:00"/>
        <d v="1992-04-03T00:00:00"/>
        <d v="1992-04-04T00:00:00"/>
        <d v="1992-04-05T00:00:00"/>
        <d v="1992-04-06T00:00:00"/>
        <d v="1992-04-07T00:00:00"/>
        <d v="1992-04-08T00:00:00"/>
        <d v="1992-04-09T00:00:00"/>
        <d v="1992-04-10T00:00:00"/>
        <d v="1992-04-11T00:00:00"/>
        <d v="1992-04-12T00:00:00"/>
        <d v="1992-04-13T00:00:00"/>
        <d v="1992-04-14T00:00:00"/>
        <d v="1992-04-15T00:00:00"/>
        <d v="1992-04-16T00:00:00"/>
        <d v="1992-04-17T00:00:00"/>
        <d v="1992-04-18T00:00:00"/>
        <d v="1992-04-19T00:00:00"/>
        <d v="1992-04-20T00:00:00"/>
        <d v="1992-04-21T00:00:00"/>
        <d v="1992-04-22T00:00:00"/>
        <d v="1992-04-23T00:00:00"/>
        <d v="1992-04-24T00:00:00"/>
        <d v="1992-04-25T00:00:00"/>
        <d v="1992-04-26T00:00:00"/>
        <d v="1992-04-27T00:00:00"/>
        <d v="1992-04-28T00:00:00"/>
        <d v="1992-04-29T00:00:00"/>
        <d v="1992-04-30T00:00:00"/>
        <d v="1992-05-01T00:00:00"/>
        <d v="1992-05-02T00:00:00"/>
        <d v="1992-05-03T00:00:00"/>
        <d v="1992-05-04T00:00:00"/>
        <d v="1992-05-05T00:00:00"/>
        <d v="1992-05-06T00:00:00"/>
        <d v="1992-05-07T00:00:00"/>
        <d v="1992-05-08T00:00:00"/>
        <d v="1992-05-09T00:00:00"/>
        <d v="1992-05-10T00:00:00"/>
        <d v="1992-05-11T00:00:00"/>
        <d v="1992-05-12T00:00:00"/>
        <d v="1992-05-13T00:00:00"/>
        <d v="1992-05-14T00:00:00"/>
        <d v="1992-05-15T00:00:00"/>
        <d v="1992-05-16T00:00:00"/>
        <d v="1992-05-17T00:00:00"/>
        <d v="1992-05-18T00:00:00"/>
        <d v="1992-05-19T00:00:00"/>
        <d v="1992-05-20T00:00:00"/>
        <d v="1992-05-21T00:00:00"/>
        <d v="1992-05-22T00:00:00"/>
        <d v="1992-05-23T00:00:00"/>
        <d v="1992-05-24T00:00:00"/>
        <d v="1992-05-25T00:00:00"/>
        <d v="1992-05-26T00:00:00"/>
        <d v="1992-05-27T00:00:00"/>
        <d v="1992-05-28T00:00:00"/>
        <d v="1992-05-29T00:00:00"/>
        <d v="1992-05-30T00:00:00"/>
        <d v="1992-05-31T00:00:00"/>
        <d v="1992-06-01T00:00:00"/>
        <d v="1992-06-02T00:00:00"/>
        <d v="1992-06-03T00:00:00"/>
        <d v="1992-06-04T00:00:00"/>
        <d v="1992-06-05T00:00:00"/>
        <d v="1992-06-06T00:00:00"/>
        <d v="1992-06-07T00:00:00"/>
        <d v="1992-06-08T00:00:00"/>
        <d v="1992-06-09T00:00:00"/>
        <d v="1992-06-10T00:00:00"/>
        <d v="1992-06-11T00:00:00"/>
        <d v="1992-06-12T00:00:00"/>
        <d v="1992-06-13T00:00:00"/>
        <d v="1992-06-14T00:00:00"/>
        <d v="1992-06-15T00:00:00"/>
        <d v="1992-06-16T00:00:00"/>
        <d v="1992-06-17T00:00:00"/>
        <d v="1992-06-18T00:00:00"/>
        <d v="1992-06-19T00:00:00"/>
        <d v="1992-06-20T00:00:00"/>
        <d v="1992-06-21T00:00:00"/>
        <d v="1992-06-22T00:00:00"/>
        <d v="1992-06-23T00:00:00"/>
        <d v="1992-06-24T00:00:00"/>
        <d v="1992-06-25T00:00:00"/>
        <d v="1992-06-26T00:00:00"/>
        <d v="1992-06-27T00:00:00"/>
        <d v="1992-06-28T00:00:00"/>
        <d v="1992-06-29T00:00:00"/>
        <d v="1992-06-30T00:00:00"/>
        <d v="1992-07-01T00:00:00"/>
        <d v="1992-07-02T00:00:00"/>
        <d v="1992-07-03T00:00:00"/>
        <d v="1992-07-04T00:00:00"/>
        <d v="1992-07-05T00:00:00"/>
        <d v="1992-07-06T00:00:00"/>
        <d v="1992-07-07T00:00:00"/>
        <d v="1992-07-08T00:00:00"/>
        <d v="1992-07-09T00:00:00"/>
        <d v="1992-07-10T00:00:00"/>
        <d v="1992-07-11T00:00:00"/>
        <d v="1992-07-12T00:00:00"/>
        <d v="1992-07-13T00:00:00"/>
        <d v="1992-07-14T00:00:00"/>
        <d v="1992-07-15T00:00:00"/>
        <d v="1992-07-16T00:00:00"/>
        <d v="1992-07-17T00:00:00"/>
        <d v="1992-07-18T00:00:00"/>
        <d v="1992-07-19T00:00:00"/>
        <d v="1992-07-20T00:00:00"/>
        <d v="1992-07-21T00:00:00"/>
        <d v="1992-07-22T00:00:00"/>
        <d v="1992-07-23T00:00:00"/>
        <d v="1992-07-24T00:00:00"/>
        <d v="1992-07-25T00:00:00"/>
        <d v="1992-07-26T00:00:00"/>
        <d v="1992-07-27T00:00:00"/>
        <d v="1992-07-28T00:00:00"/>
        <d v="1992-07-29T00:00:00"/>
        <d v="1992-07-30T00:00:00"/>
        <d v="1992-07-31T00:00:00"/>
        <d v="1992-08-01T00:00:00"/>
        <d v="1992-08-02T00:00:00"/>
        <d v="1992-08-03T00:00:00"/>
        <d v="1992-08-04T00:00:00"/>
        <d v="1992-08-05T00:00:00"/>
        <d v="1992-08-06T00:00:00"/>
        <d v="1992-08-07T00:00:00"/>
        <d v="1992-08-08T00:00:00"/>
        <d v="1992-08-09T00:00:00"/>
        <d v="1992-08-10T00:00:00"/>
        <d v="1992-08-11T00:00:00"/>
        <d v="1992-08-12T00:00:00"/>
        <d v="1992-08-13T00:00:00"/>
        <d v="1992-08-14T00:00:00"/>
        <d v="1992-08-15T00:00:00"/>
        <d v="1992-08-16T00:00:00"/>
        <d v="1992-08-17T00:00:00"/>
        <d v="1992-08-18T00:00:00"/>
        <d v="1992-08-19T00:00:00"/>
        <d v="1992-08-20T00:00:00"/>
        <d v="1992-08-21T00:00:00"/>
        <d v="1992-08-22T00:00:00"/>
        <d v="1992-08-23T00:00:00"/>
        <d v="1992-08-24T00:00:00"/>
        <d v="1992-08-25T00:00:00"/>
        <d v="1992-08-26T00:00:00"/>
        <d v="1992-08-27T00:00:00"/>
        <d v="1992-08-28T00:00:00"/>
        <d v="1992-08-29T00:00:00"/>
        <d v="1992-08-30T00:00:00"/>
        <d v="1992-08-31T00:00:00"/>
        <d v="1992-09-01T00:00:00"/>
        <d v="1992-09-02T00:00:00"/>
        <d v="1992-09-03T00:00:00"/>
        <d v="1992-09-04T00:00:00"/>
        <d v="1992-09-05T00:00:00"/>
        <d v="1992-09-06T00:00:00"/>
        <d v="1992-09-07T00:00:00"/>
        <d v="1992-09-08T00:00:00"/>
        <d v="1992-09-09T00:00:00"/>
        <d v="1992-09-10T00:00:00"/>
        <d v="1992-09-11T00:00:00"/>
        <d v="1992-09-12T00:00:00"/>
        <d v="1992-09-13T00:00:00"/>
        <d v="1992-09-14T00:00:00"/>
        <d v="1992-09-15T00:00:00"/>
        <d v="1992-09-16T00:00:00"/>
        <d v="1992-09-17T00:00:00"/>
        <d v="1992-09-18T00:00:00"/>
        <d v="1992-09-19T00:00:00"/>
        <d v="1992-09-20T00:00:00"/>
        <d v="1992-09-21T00:00:00"/>
        <d v="1992-09-22T00:00:00"/>
        <d v="1992-09-23T00:00:00"/>
        <d v="1992-09-24T00:00:00"/>
        <d v="1992-09-25T00:00:00"/>
        <d v="1992-09-26T00:00:00"/>
        <d v="1992-09-27T00:00:00"/>
        <d v="1992-09-28T00:00:00"/>
        <d v="1992-09-29T00:00:00"/>
        <d v="1992-09-30T00:00:00"/>
        <d v="1992-10-01T00:00:00"/>
        <d v="1992-10-02T00:00:00"/>
        <d v="1992-10-03T00:00:00"/>
        <d v="1992-10-04T00:00:00"/>
        <d v="1992-10-05T00:00:00"/>
        <d v="1992-10-06T00:00:00"/>
        <d v="1992-10-07T00:00:00"/>
        <d v="1992-10-08T00:00:00"/>
        <d v="1992-10-09T00:00:00"/>
        <d v="1992-10-10T00:00:00"/>
        <d v="1992-10-11T00:00:00"/>
        <d v="1992-10-12T00:00:00"/>
        <d v="1992-10-13T00:00:00"/>
        <d v="1992-10-14T00:00:00"/>
        <d v="1992-10-15T00:00:00"/>
        <d v="1992-10-16T00:00:00"/>
        <d v="1992-10-17T00:00:00"/>
        <d v="1992-10-18T00:00:00"/>
        <d v="1992-10-19T00:00:00"/>
        <d v="1992-10-20T00:00:00"/>
        <d v="1992-10-21T00:00:00"/>
        <d v="1992-10-22T00:00:00"/>
        <d v="1992-10-23T00:00:00"/>
        <d v="1992-10-24T00:00:00"/>
        <d v="1992-10-25T00:00:00"/>
        <d v="1992-10-26T00:00:00"/>
        <d v="1992-10-27T00:00:00"/>
        <d v="1992-10-28T00:00:00"/>
        <d v="1992-10-29T00:00:00"/>
        <d v="1992-10-30T00:00:00"/>
        <d v="1992-10-31T00:00:00"/>
        <d v="1992-11-01T00:00:00"/>
        <d v="1992-11-02T00:00:00"/>
        <d v="1992-11-03T00:00:00"/>
        <d v="1992-11-04T00:00:00"/>
        <d v="1992-11-05T00:00:00"/>
        <d v="1992-11-06T00:00:00"/>
        <d v="1992-11-07T00:00:00"/>
        <d v="1992-11-08T00:00:00"/>
        <d v="1992-11-09T00:00:00"/>
        <d v="1992-11-10T00:00:00"/>
        <d v="1992-11-11T00:00:00"/>
        <d v="1992-11-12T00:00:00"/>
        <d v="1992-11-13T00:00:00"/>
        <d v="1992-11-14T00:00:00"/>
        <d v="1992-11-15T00:00:00"/>
        <d v="1992-11-16T00:00:00"/>
        <d v="1992-11-17T00:00:00"/>
        <d v="1992-11-18T00:00:00"/>
        <d v="1992-11-19T00:00:00"/>
        <d v="1992-11-20T00:00:00"/>
        <d v="1992-11-21T00:00:00"/>
        <d v="1992-11-22T00:00:00"/>
        <d v="1992-11-23T00:00:00"/>
        <d v="1992-11-24T00:00:00"/>
        <d v="1992-11-25T00:00:00"/>
        <d v="1992-11-26T00:00:00"/>
        <d v="1992-11-27T00:00:00"/>
        <d v="1992-11-28T00:00:00"/>
        <d v="1992-11-29T00:00:00"/>
        <d v="1992-11-30T00:00:00"/>
        <d v="1992-12-01T00:00:00"/>
        <d v="1992-12-02T00:00:00"/>
        <d v="1992-12-03T00:00:00"/>
        <d v="1992-12-04T00:00:00"/>
        <d v="1992-12-05T00:00:00"/>
        <d v="1992-12-06T00:00:00"/>
        <d v="1992-12-07T00:00:00"/>
        <d v="1992-12-08T00:00:00"/>
        <d v="1992-12-09T00:00:00"/>
        <d v="1992-12-10T00:00:00"/>
        <d v="1992-12-11T00:00:00"/>
        <d v="1992-12-12T00:00:00"/>
        <d v="1992-12-13T00:00:00"/>
        <d v="1992-12-14T00:00:00"/>
        <d v="1992-12-15T00:00:00"/>
        <d v="1992-12-16T00:00:00"/>
        <d v="1992-12-17T00:00:00"/>
        <d v="1992-12-18T00:00:00"/>
        <d v="1992-12-19T00:00:00"/>
        <d v="1992-12-20T00:00:00"/>
        <d v="1992-12-21T00:00:00"/>
        <d v="1992-12-22T00:00:00"/>
        <d v="1992-12-23T00:00:00"/>
        <d v="1992-12-24T00:00:00"/>
        <d v="1992-12-25T00:00:00"/>
        <d v="1992-12-26T00:00:00"/>
        <d v="1992-12-27T00:00:00"/>
        <d v="1992-12-28T00:00:00"/>
        <d v="1992-12-29T00:00:00"/>
        <d v="1992-12-30T00:00:00"/>
        <d v="1992-12-31T00:00:00"/>
        <d v="1993-01-01T00:00:00"/>
        <d v="1993-01-02T00:00:00"/>
        <d v="1993-01-03T00:00:00"/>
        <d v="1993-01-04T00:00:00"/>
        <d v="1993-01-05T00:00:00"/>
        <d v="1993-01-06T00:00:00"/>
        <d v="1993-01-07T00:00:00"/>
        <d v="1993-01-08T00:00:00"/>
        <d v="1993-01-09T00:00:00"/>
        <d v="1993-01-10T00:00:00"/>
        <d v="1993-01-11T00:00:00"/>
        <d v="1993-01-12T00:00:00"/>
        <d v="1993-01-13T00:00:00"/>
        <d v="1993-01-14T00:00:00"/>
        <d v="1993-01-15T00:00:00"/>
        <d v="1993-01-16T00:00:00"/>
        <d v="1993-01-17T00:00:00"/>
        <d v="1993-01-18T00:00:00"/>
        <d v="1993-01-19T00:00:00"/>
        <d v="1993-01-20T00:00:00"/>
        <d v="1993-01-21T00:00:00"/>
        <d v="1993-01-22T00:00:00"/>
        <d v="1993-01-23T00:00:00"/>
        <d v="1993-01-24T00:00:00"/>
        <d v="1993-01-25T00:00:00"/>
        <d v="1993-01-26T00:00:00"/>
        <d v="1993-01-27T00:00:00"/>
        <d v="1993-01-28T00:00:00"/>
        <d v="1993-01-29T00:00:00"/>
        <d v="1993-01-30T00:00:00"/>
        <d v="1993-01-31T00:00:00"/>
        <d v="1993-02-01T00:00:00"/>
        <d v="1993-02-02T00:00:00"/>
        <d v="1993-02-03T00:00:00"/>
        <d v="1993-02-04T00:00:00"/>
        <d v="1993-02-05T00:00:00"/>
        <d v="1993-02-06T00:00:00"/>
        <d v="1993-02-07T00:00:00"/>
        <d v="1993-02-08T00:00:00"/>
        <d v="1993-02-09T00:00:00"/>
        <d v="1993-02-10T00:00:00"/>
        <d v="1993-02-11T00:00:00"/>
        <d v="1993-02-12T00:00:00"/>
        <d v="1993-02-13T00:00:00"/>
        <d v="1993-02-14T00:00:00"/>
        <d v="1993-02-15T00:00:00"/>
        <d v="1993-02-16T00:00:00"/>
        <d v="1993-02-17T00:00:00"/>
        <d v="1993-02-18T00:00:00"/>
        <d v="1993-02-19T00:00:00"/>
        <d v="1993-02-20T00:00:00"/>
        <d v="1993-02-21T00:00:00"/>
        <d v="1993-02-22T00:00:00"/>
        <d v="1993-02-23T00:00:00"/>
        <d v="1993-02-24T00:00:00"/>
        <d v="1993-02-25T00:00:00"/>
        <d v="1993-02-26T00:00:00"/>
        <d v="1993-02-27T00:00:00"/>
        <d v="1993-02-28T00:00:00"/>
        <d v="1993-03-01T00:00:00"/>
        <d v="1993-03-02T00:00:00"/>
        <d v="1993-03-03T00:00:00"/>
        <d v="1993-03-04T00:00:00"/>
        <d v="1993-03-05T00:00:00"/>
        <d v="1993-03-06T00:00:00"/>
        <d v="1993-03-07T00:00:00"/>
        <d v="1993-03-08T00:00:00"/>
        <d v="1993-03-09T00:00:00"/>
        <d v="1993-03-10T00:00:00"/>
        <d v="1993-03-11T00:00:00"/>
        <d v="1993-03-12T00:00:00"/>
        <d v="1993-03-13T00:00:00"/>
        <d v="1993-03-14T00:00:00"/>
        <d v="1993-03-15T00:00:00"/>
        <d v="1993-03-16T00:00:00"/>
        <d v="1993-03-17T00:00:00"/>
        <d v="1993-03-18T00:00:00"/>
        <d v="1993-03-19T00:00:00"/>
        <d v="1993-03-20T00:00:00"/>
        <d v="1993-03-21T00:00:00"/>
        <d v="1993-03-22T00:00:00"/>
        <d v="1993-03-23T00:00:00"/>
        <d v="1993-03-24T00:00:00"/>
        <d v="1993-03-25T00:00:00"/>
        <d v="1993-03-26T00:00:00"/>
        <d v="1993-03-27T00:00:00"/>
        <d v="1993-03-28T00:00:00"/>
        <d v="1993-03-29T00:00:00"/>
        <d v="1993-03-30T00:00:00"/>
        <d v="1993-03-31T00:00:00"/>
        <d v="1993-04-01T00:00:00"/>
        <d v="1993-04-02T00:00:00"/>
        <d v="1993-04-03T00:00:00"/>
        <d v="1993-04-04T00:00:00"/>
        <d v="1993-04-05T00:00:00"/>
        <d v="1993-04-06T00:00:00"/>
        <d v="1993-04-07T00:00:00"/>
        <d v="1993-04-08T00:00:00"/>
        <d v="1993-04-09T00:00:00"/>
        <d v="1993-04-10T00:00:00"/>
        <d v="1993-04-11T00:00:00"/>
        <d v="1993-04-12T00:00:00"/>
        <d v="1993-04-13T00:00:00"/>
        <d v="1993-04-14T00:00:00"/>
        <d v="1993-04-15T00:00:00"/>
        <d v="1993-04-16T00:00:00"/>
        <d v="1993-04-17T00:00:00"/>
        <d v="1993-04-18T00:00:00"/>
        <d v="1993-04-19T00:00:00"/>
        <d v="1993-04-20T00:00:00"/>
        <d v="1993-04-21T00:00:00"/>
        <d v="1993-04-22T00:00:00"/>
        <d v="1993-04-23T00:00:00"/>
        <d v="1993-04-24T00:00:00"/>
        <d v="1993-04-25T00:00:00"/>
        <d v="1993-04-26T00:00:00"/>
        <d v="1993-04-27T00:00:00"/>
        <d v="1993-04-28T00:00:00"/>
        <d v="1993-04-29T00:00:00"/>
        <d v="1993-04-30T00:00:00"/>
        <d v="1993-05-01T00:00:00"/>
        <d v="1993-05-02T00:00:00"/>
        <d v="1993-05-03T00:00:00"/>
        <d v="1993-05-04T00:00:00"/>
        <d v="1993-05-05T00:00:00"/>
        <d v="1993-05-06T00:00:00"/>
        <d v="1993-05-07T00:00:00"/>
        <d v="1993-05-08T00:00:00"/>
        <d v="1993-05-09T00:00:00"/>
        <d v="1993-05-10T00:00:00"/>
        <d v="1993-05-11T00:00:00"/>
        <d v="1993-05-12T00:00:00"/>
        <d v="1993-05-13T00:00:00"/>
        <d v="1993-05-14T00:00:00"/>
        <d v="1993-05-15T00:00:00"/>
        <d v="1993-05-16T00:00:00"/>
        <d v="1993-05-17T00:00:00"/>
        <d v="1993-05-18T00:00:00"/>
        <d v="1993-05-19T00:00:00"/>
        <d v="1993-05-20T00:00:00"/>
        <d v="1993-05-21T00:00:00"/>
        <d v="1993-05-22T00:00:00"/>
        <d v="1993-05-23T00:00:00"/>
        <d v="1993-05-24T00:00:00"/>
        <d v="1993-05-25T00:00:00"/>
        <d v="1993-05-26T00:00:00"/>
        <d v="1993-05-27T00:00:00"/>
        <d v="1993-05-28T00:00:00"/>
        <d v="1993-05-29T00:00:00"/>
        <d v="1993-05-30T00:00:00"/>
        <d v="1993-05-31T00:00:00"/>
        <d v="1993-06-01T00:00:00"/>
        <d v="1993-06-02T00:00:00"/>
        <d v="1993-06-03T00:00:00"/>
        <d v="1993-06-04T00:00:00"/>
        <d v="1993-06-05T00:00:00"/>
        <d v="1993-06-06T00:00:00"/>
        <d v="1993-06-07T00:00:00"/>
        <d v="1993-06-08T00:00:00"/>
        <d v="1993-06-09T00:00:00"/>
        <d v="1993-06-10T00:00:00"/>
        <d v="1993-06-11T00:00:00"/>
        <d v="1993-06-12T00:00:00"/>
        <d v="1993-06-13T00:00:00"/>
        <d v="1993-06-14T00:00:00"/>
        <d v="1993-06-15T00:00:00"/>
        <d v="1993-06-16T00:00:00"/>
        <d v="1993-06-17T00:00:00"/>
        <d v="1993-06-18T00:00:00"/>
        <d v="1993-06-19T00:00:00"/>
        <d v="1993-06-20T00:00:00"/>
        <d v="1993-06-21T00:00:00"/>
        <d v="1993-06-22T00:00:00"/>
        <d v="1993-06-23T00:00:00"/>
        <d v="1993-06-24T00:00:00"/>
        <d v="1993-06-25T00:00:00"/>
        <d v="1993-06-26T00:00:00"/>
        <d v="1993-06-27T00:00:00"/>
        <d v="1993-06-28T00:00:00"/>
        <d v="1993-06-29T00:00:00"/>
        <d v="1993-06-30T00:00:00"/>
        <d v="1993-07-01T00:00:00"/>
        <d v="1993-07-02T00:00:00"/>
        <d v="1993-07-03T00:00:00"/>
        <d v="1993-07-04T00:00:00"/>
        <d v="1993-07-05T00:00:00"/>
        <d v="1993-07-06T00:00:00"/>
        <d v="1993-07-07T00:00:00"/>
        <d v="1993-07-08T00:00:00"/>
        <d v="1993-07-09T00:00:00"/>
        <d v="1993-07-10T00:00:00"/>
        <d v="1993-07-11T00:00:00"/>
        <d v="1993-07-12T00:00:00"/>
        <d v="1993-07-13T00:00:00"/>
        <d v="1993-07-14T00:00:00"/>
        <d v="1993-07-15T00:00:00"/>
        <d v="1993-07-16T00:00:00"/>
        <d v="1993-07-17T00:00:00"/>
        <d v="1993-07-18T00:00:00"/>
        <d v="1993-07-19T00:00:00"/>
        <d v="1993-07-20T00:00:00"/>
        <d v="1993-07-21T00:00:00"/>
        <d v="1993-07-22T00:00:00"/>
        <d v="1993-07-23T00:00:00"/>
        <d v="1993-07-24T00:00:00"/>
        <d v="1993-07-25T00:00:00"/>
        <d v="1993-07-26T00:00:00"/>
        <d v="1993-07-27T00:00:00"/>
        <d v="1993-07-28T00:00:00"/>
        <d v="1993-07-29T00:00:00"/>
        <d v="1993-07-30T00:00:00"/>
        <d v="1993-07-31T00:00:00"/>
        <d v="1993-08-01T00:00:00"/>
        <d v="1993-08-02T00:00:00"/>
        <d v="1993-08-03T00:00:00"/>
        <d v="1993-08-04T00:00:00"/>
        <d v="1993-08-05T00:00:00"/>
        <d v="1993-08-06T00:00:00"/>
        <d v="1993-08-07T00:00:00"/>
        <d v="1993-08-08T00:00:00"/>
        <d v="1993-08-09T00:00:00"/>
        <d v="1993-08-10T00:00:00"/>
        <d v="1993-08-11T00:00:00"/>
        <d v="1993-08-12T00:00:00"/>
        <d v="1993-08-13T00:00:00"/>
        <d v="1993-08-14T00:00:00"/>
        <d v="1993-08-15T00:00:00"/>
        <d v="1993-08-16T00:00:00"/>
        <d v="1993-08-17T00:00:00"/>
        <d v="1993-08-18T00:00:00"/>
        <d v="1993-08-19T00:00:00"/>
        <d v="1993-08-20T00:00:00"/>
        <d v="1993-08-21T00:00:00"/>
        <d v="1993-08-22T00:00:00"/>
        <d v="1993-08-23T00:00:00"/>
        <d v="1993-08-24T00:00:00"/>
        <d v="1993-08-25T00:00:00"/>
        <d v="1993-08-26T00:00:00"/>
        <d v="1993-08-27T00:00:00"/>
        <d v="1993-08-28T00:00:00"/>
        <d v="1993-08-29T00:00:00"/>
        <d v="1993-08-30T00:00:00"/>
        <d v="1993-08-31T00:00:00"/>
        <d v="1993-09-01T00:00:00"/>
        <d v="1993-09-02T00:00:00"/>
        <d v="1993-09-03T00:00:00"/>
        <d v="1993-09-04T00:00:00"/>
        <d v="1993-09-05T00:00:00"/>
        <d v="1993-09-06T00:00:00"/>
        <d v="1993-09-07T00:00:00"/>
        <d v="1993-09-08T00:00:00"/>
        <d v="1993-09-09T00:00:00"/>
        <d v="1993-09-10T00:00:00"/>
        <d v="1993-09-11T00:00:00"/>
        <d v="1993-09-12T00:00:00"/>
        <d v="1993-09-13T00:00:00"/>
        <d v="1993-09-14T00:00:00"/>
        <d v="1993-09-15T00:00:00"/>
        <d v="1993-09-16T00:00:00"/>
        <d v="1993-09-17T00:00:00"/>
        <d v="1993-09-18T00:00:00"/>
        <d v="1993-09-19T00:00:00"/>
        <d v="1993-09-20T00:00:00"/>
        <d v="1993-09-21T00:00:00"/>
        <d v="1993-09-22T00:00:00"/>
        <d v="1993-09-23T00:00:00"/>
        <d v="1993-09-24T00:00:00"/>
        <d v="1993-09-25T00:00:00"/>
        <d v="1993-09-26T00:00:00"/>
        <d v="1993-09-27T00:00:00"/>
        <d v="1993-09-28T00:00:00"/>
        <d v="1993-09-29T00:00:00"/>
        <d v="1993-09-30T00:00:00"/>
        <d v="1993-10-01T00:00:00"/>
        <d v="1993-10-02T00:00:00"/>
        <d v="1993-10-03T00:00:00"/>
        <d v="1993-10-04T00:00:00"/>
        <d v="1993-10-05T00:00:00"/>
        <d v="1993-10-06T00:00:00"/>
        <d v="1993-10-07T00:00:00"/>
        <d v="1993-10-08T00:00:00"/>
        <d v="1993-10-09T00:00:00"/>
        <d v="1993-10-10T00:00:00"/>
        <d v="1993-10-11T00:00:00"/>
        <d v="1993-10-12T00:00:00"/>
        <d v="1993-10-13T00:00:00"/>
        <d v="1993-10-14T00:00:00"/>
        <d v="1993-10-15T00:00:00"/>
        <d v="1993-10-16T00:00:00"/>
        <d v="1993-10-17T00:00:00"/>
        <d v="1993-10-18T00:00:00"/>
        <d v="1993-10-19T00:00:00"/>
        <d v="1993-10-20T00:00:00"/>
        <d v="1993-10-21T00:00:00"/>
        <d v="1993-10-22T00:00:00"/>
        <d v="1993-10-23T00:00:00"/>
        <d v="1993-10-24T00:00:00"/>
        <d v="1993-10-25T00:00:00"/>
        <d v="1993-10-26T00:00:00"/>
        <d v="1993-10-27T00:00:00"/>
        <d v="1993-10-28T00:00:00"/>
        <d v="1993-10-29T00:00:00"/>
        <d v="1993-10-30T00:00:00"/>
        <d v="1993-10-31T00:00:00"/>
        <d v="1993-11-01T00:00:00"/>
        <d v="1993-11-02T00:00:00"/>
        <d v="1993-11-03T00:00:00"/>
        <d v="1993-11-04T00:00:00"/>
        <d v="1993-11-05T00:00:00"/>
        <d v="1993-11-06T00:00:00"/>
        <d v="1993-11-07T00:00:00"/>
        <d v="1993-11-08T00:00:00"/>
        <d v="1993-11-09T00:00:00"/>
        <d v="1993-11-10T00:00:00"/>
        <d v="1993-11-11T00:00:00"/>
        <d v="1993-11-12T00:00:00"/>
        <d v="1993-11-13T00:00:00"/>
        <d v="1993-11-14T00:00:00"/>
        <d v="1993-11-15T00:00:00"/>
        <d v="1993-11-16T00:00:00"/>
        <d v="1993-11-17T00:00:00"/>
        <d v="1993-11-18T00:00:00"/>
        <d v="1993-11-19T00:00:00"/>
        <d v="1993-11-20T00:00:00"/>
        <d v="1993-11-21T00:00:00"/>
        <d v="1993-11-22T00:00:00"/>
        <d v="1993-11-23T00:00:00"/>
        <d v="1993-11-24T00:00:00"/>
        <d v="1993-11-25T00:00:00"/>
        <d v="1993-11-26T00:00:00"/>
        <d v="1993-11-27T00:00:00"/>
        <d v="1993-11-28T00:00:00"/>
        <d v="1993-11-29T00:00:00"/>
        <d v="1993-11-30T00:00:00"/>
        <d v="1993-12-01T00:00:00"/>
        <d v="1993-12-02T00:00:00"/>
        <d v="1993-12-03T00:00:00"/>
        <d v="1993-12-04T00:00:00"/>
        <d v="1993-12-05T00:00:00"/>
        <d v="1993-12-06T00:00:00"/>
        <d v="1993-12-07T00:00:00"/>
        <d v="1993-12-08T00:00:00"/>
        <d v="1993-12-09T00:00:00"/>
        <d v="1993-12-10T00:00:00"/>
        <d v="1993-12-11T00:00:00"/>
        <d v="1993-12-12T00:00:00"/>
        <d v="1993-12-13T00:00:00"/>
        <d v="1993-12-14T00:00:00"/>
        <d v="1993-12-15T00:00:00"/>
        <d v="1993-12-16T00:00:00"/>
        <d v="1993-12-17T00:00:00"/>
        <d v="1993-12-18T00:00:00"/>
        <d v="1993-12-19T00:00:00"/>
        <d v="1993-12-20T00:00:00"/>
        <d v="1993-12-21T00:00:00"/>
        <d v="1993-12-22T00:00:00"/>
        <d v="1993-12-23T00:00:00"/>
        <d v="1993-12-24T00:00:00"/>
        <d v="1993-12-25T00:00:00"/>
        <d v="1993-12-26T00:00:00"/>
        <d v="1993-12-27T00:00:00"/>
        <d v="1993-12-28T00:00:00"/>
        <d v="1993-12-29T00:00:00"/>
        <d v="1993-12-30T00:00:00"/>
        <d v="1993-12-31T00:00:00"/>
        <d v="1994-01-01T00:00:00"/>
        <d v="1994-01-02T00:00:00"/>
        <d v="1994-01-03T00:00:00"/>
        <d v="1994-01-04T00:00:00"/>
        <d v="1994-01-05T00:00:00"/>
        <d v="1994-01-06T00:00:00"/>
        <d v="1994-01-07T00:00:00"/>
        <d v="1994-01-08T00:00:00"/>
        <d v="1994-01-09T00:00:00"/>
        <d v="1994-01-10T00:00:00"/>
        <d v="1994-01-11T00:00:00"/>
        <d v="1994-01-12T00:00:00"/>
        <d v="1994-01-13T00:00:00"/>
        <d v="1994-01-14T00:00:00"/>
        <d v="1994-01-15T00:00:00"/>
        <d v="1994-01-16T00:00:00"/>
        <d v="1994-01-17T00:00:00"/>
        <d v="1994-01-18T00:00:00"/>
        <d v="1994-01-19T00:00:00"/>
        <d v="1994-01-20T00:00:00"/>
        <d v="1994-01-21T00:00:00"/>
        <d v="1994-01-22T00:00:00"/>
        <d v="1994-01-23T00:00:00"/>
        <d v="1994-01-24T00:00:00"/>
        <d v="1994-01-25T00:00:00"/>
        <d v="1994-01-26T00:00:00"/>
        <d v="1994-01-27T00:00:00"/>
        <d v="1994-01-28T00:00:00"/>
        <d v="1994-01-29T00:00:00"/>
        <d v="1994-01-30T00:00:00"/>
        <d v="1994-01-31T00:00:00"/>
        <d v="1994-02-01T00:00:00"/>
        <d v="1994-02-02T00:00:00"/>
        <d v="1994-02-03T00:00:00"/>
        <d v="1994-02-04T00:00:00"/>
        <d v="1994-02-05T00:00:00"/>
        <d v="1994-02-06T00:00:00"/>
        <d v="1994-02-07T00:00:00"/>
        <d v="1994-02-08T00:00:00"/>
        <d v="1994-02-09T00:00:00"/>
        <d v="1994-02-10T00:00:00"/>
        <d v="1994-02-11T00:00:00"/>
        <d v="1994-02-12T00:00:00"/>
        <d v="1994-02-13T00:00:00"/>
        <d v="1994-02-14T00:00:00"/>
        <d v="1994-02-15T00:00:00"/>
        <d v="1994-02-16T00:00:00"/>
        <d v="1994-02-17T00:00:00"/>
        <d v="1994-02-18T00:00:00"/>
        <d v="1994-02-19T00:00:00"/>
        <d v="1994-02-20T00:00:00"/>
        <d v="1994-02-21T00:00:00"/>
        <d v="1994-02-22T00:00:00"/>
        <d v="1994-02-23T00:00:00"/>
        <d v="1994-02-24T00:00:00"/>
        <d v="1994-02-25T00:00:00"/>
        <d v="1994-02-26T00:00:00"/>
        <d v="1994-02-27T00:00:00"/>
        <d v="1994-02-28T00:00:00"/>
        <d v="1994-03-01T00:00:00"/>
        <d v="1994-03-02T00:00:00"/>
        <d v="1994-03-03T00:00:00"/>
        <d v="1994-03-04T00:00:00"/>
        <d v="1994-03-05T00:00:00"/>
        <d v="1994-03-06T00:00:00"/>
        <d v="1994-03-07T00:00:00"/>
        <d v="1994-03-08T00:00:00"/>
        <d v="1994-03-09T00:00:00"/>
        <d v="1994-03-10T00:00:00"/>
        <d v="1994-03-11T00:00:00"/>
        <d v="1994-03-12T00:00:00"/>
        <d v="1994-03-13T00:00:00"/>
        <d v="1994-03-14T00:00:00"/>
        <d v="1994-03-15T00:00:00"/>
        <d v="1994-03-16T00:00:00"/>
        <d v="1994-03-17T00:00:00"/>
        <d v="1994-03-18T00:00:00"/>
        <d v="1994-03-19T00:00:00"/>
        <d v="1994-03-20T00:00:00"/>
        <d v="1994-03-21T00:00:00"/>
        <d v="1994-03-22T00:00:00"/>
        <d v="1994-03-23T00:00:00"/>
        <d v="1994-03-24T00:00:00"/>
        <d v="1994-03-25T00:00:00"/>
        <d v="1994-03-26T00:00:00"/>
        <d v="1994-03-27T00:00:00"/>
        <d v="1994-03-28T00:00:00"/>
        <d v="1994-03-29T00:00:00"/>
        <d v="1994-03-30T00:00:00"/>
        <d v="1994-03-31T00:00:00"/>
        <d v="1994-04-01T00:00:00"/>
        <d v="1994-04-02T00:00:00"/>
        <d v="1994-04-03T00:00:00"/>
        <d v="1994-04-04T00:00:00"/>
        <d v="1994-04-05T00:00:00"/>
        <d v="1994-04-06T00:00:00"/>
        <d v="1994-04-07T00:00:00"/>
        <d v="1994-04-08T00:00:00"/>
        <d v="1994-04-09T00:00:00"/>
        <d v="1994-04-10T00:00:00"/>
        <d v="1994-04-11T00:00:00"/>
        <d v="1994-04-12T00:00:00"/>
        <d v="1994-04-13T00:00:00"/>
        <d v="1994-04-14T00:00:00"/>
        <d v="1994-04-15T00:00:00"/>
        <d v="1994-04-16T00:00:00"/>
        <d v="1994-04-17T00:00:00"/>
        <d v="1994-04-18T00:00:00"/>
        <d v="1994-04-19T00:00:00"/>
        <d v="1994-04-20T00:00:00"/>
        <d v="1994-04-21T00:00:00"/>
        <d v="1994-04-22T00:00:00"/>
        <d v="1994-04-23T00:00:00"/>
        <d v="1994-04-24T00:00:00"/>
        <d v="1994-04-25T00:00:00"/>
        <d v="1994-04-26T00:00:00"/>
        <d v="1994-04-27T00:00:00"/>
        <d v="1994-04-28T00:00:00"/>
        <d v="1994-04-29T00:00:00"/>
        <d v="1994-04-30T00:00:00"/>
        <d v="1994-05-01T00:00:00"/>
        <d v="1994-05-02T00:00:00"/>
        <d v="1994-05-03T00:00:00"/>
        <d v="1994-05-04T00:00:00"/>
        <d v="1994-05-05T00:00:00"/>
        <d v="1994-05-06T00:00:00"/>
        <d v="1994-05-07T00:00:00"/>
        <d v="1994-05-08T00:00:00"/>
        <d v="1994-05-09T00:00:00"/>
        <d v="1994-05-10T00:00:00"/>
        <d v="1994-05-11T00:00:00"/>
        <d v="1994-05-12T00:00:00"/>
        <d v="1994-05-13T00:00:00"/>
        <d v="1994-05-14T00:00:00"/>
        <d v="1994-05-15T00:00:00"/>
        <d v="1994-05-16T00:00:00"/>
        <d v="1994-05-17T00:00:00"/>
        <d v="1994-05-18T00:00:00"/>
        <d v="1994-05-19T00:00:00"/>
        <d v="1994-05-20T00:00:00"/>
        <d v="1994-05-21T00:00:00"/>
        <d v="1994-05-22T00:00:00"/>
        <d v="1994-05-23T00:00:00"/>
        <d v="1994-05-24T00:00:00"/>
        <d v="1994-05-25T00:00:00"/>
        <d v="1994-05-26T00:00:00"/>
        <d v="1994-05-27T00:00:00"/>
        <d v="1994-05-28T00:00:00"/>
        <d v="1994-05-29T00:00:00"/>
        <d v="1994-05-30T00:00:00"/>
        <d v="1994-05-31T00:00:00"/>
        <d v="1994-06-01T00:00:00"/>
        <d v="1994-06-02T00:00:00"/>
        <d v="1994-06-03T00:00:00"/>
        <d v="1994-06-04T00:00:00"/>
        <d v="1994-06-05T00:00:00"/>
        <d v="1994-06-06T00:00:00"/>
        <d v="1994-06-07T00:00:00"/>
        <d v="1994-06-08T00:00:00"/>
        <d v="1994-06-09T00:00:00"/>
        <d v="1994-06-10T00:00:00"/>
        <d v="1994-06-11T00:00:00"/>
        <d v="1994-06-12T00:00:00"/>
        <d v="1994-06-13T00:00:00"/>
        <d v="1994-06-14T00:00:00"/>
        <d v="1994-06-15T00:00:00"/>
        <d v="1994-06-16T00:00:00"/>
        <d v="1994-06-17T00:00:00"/>
        <d v="1994-06-18T00:00:00"/>
        <d v="1994-06-19T00:00:00"/>
        <d v="1994-06-20T00:00:00"/>
        <d v="1994-06-21T00:00:00"/>
        <d v="1994-06-22T00:00:00"/>
        <d v="1994-06-23T00:00:00"/>
        <d v="1994-06-24T00:00:00"/>
        <d v="1994-06-25T00:00:00"/>
        <d v="1994-06-26T00:00:00"/>
        <d v="1994-06-27T00:00:00"/>
        <d v="1994-06-28T00:00:00"/>
        <d v="1994-06-29T00:00:00"/>
        <d v="1994-06-30T00:00:00"/>
        <d v="1994-07-01T00:00:00"/>
        <d v="1994-07-02T00:00:00"/>
        <d v="1994-07-03T00:00:00"/>
        <d v="1994-07-04T00:00:00"/>
        <d v="1994-07-05T00:00:00"/>
        <d v="1994-07-06T00:00:00"/>
        <d v="1994-07-07T00:00:00"/>
        <d v="1994-07-08T00:00:00"/>
        <d v="1994-07-09T00:00:00"/>
        <d v="1994-07-10T00:00:00"/>
        <d v="1994-07-11T00:00:00"/>
        <d v="1994-07-12T00:00:00"/>
        <d v="1994-07-13T00:00:00"/>
        <d v="1994-07-14T00:00:00"/>
        <d v="1994-07-15T00:00:00"/>
        <d v="1994-07-16T00:00:00"/>
        <d v="1994-07-17T00:00:00"/>
        <d v="1994-07-18T00:00:00"/>
        <d v="1994-07-19T00:00:00"/>
        <d v="1994-07-20T00:00:00"/>
        <d v="1994-07-21T00:00:00"/>
        <d v="1994-07-22T00:00:00"/>
        <d v="1994-07-23T00:00:00"/>
        <d v="1994-07-24T00:00:00"/>
        <d v="1994-07-25T00:00:00"/>
        <d v="1994-07-26T00:00:00"/>
        <d v="1994-07-27T00:00:00"/>
        <d v="1994-07-28T00:00:00"/>
        <d v="1994-07-29T00:00:00"/>
        <d v="1994-07-30T00:00:00"/>
        <d v="1994-07-31T00:00:00"/>
        <d v="1994-08-01T00:00:00"/>
        <d v="1994-08-02T00:00:00"/>
        <d v="1994-08-03T00:00:00"/>
        <d v="1994-08-04T00:00:00"/>
        <d v="1994-08-05T00:00:00"/>
        <d v="1994-08-06T00:00:00"/>
        <d v="1994-08-07T00:00:00"/>
        <d v="1994-08-08T00:00:00"/>
        <d v="1994-08-09T00:00:00"/>
        <d v="1994-08-10T00:00:00"/>
        <d v="1994-08-11T00:00:00"/>
        <d v="1994-08-12T00:00:00"/>
        <d v="1994-08-13T00:00:00"/>
        <d v="1994-08-14T00:00:00"/>
        <d v="1994-08-15T00:00:00"/>
        <d v="1994-08-16T00:00:00"/>
        <d v="1994-08-17T00:00:00"/>
        <d v="1994-08-18T00:00:00"/>
        <d v="1994-08-19T00:00:00"/>
        <d v="1994-08-20T00:00:00"/>
        <d v="1994-08-21T00:00:00"/>
        <d v="1994-08-22T00:00:00"/>
        <d v="1994-08-23T00:00:00"/>
        <d v="1994-08-24T00:00:00"/>
        <d v="1994-08-25T00:00:00"/>
        <d v="1994-08-26T00:00:00"/>
        <d v="1994-08-27T00:00:00"/>
        <d v="1994-08-28T00:00:00"/>
        <d v="1994-08-29T00:00:00"/>
        <d v="1994-08-30T00:00:00"/>
        <d v="1994-08-31T00:00:00"/>
        <d v="1994-09-01T00:00:00"/>
        <d v="1994-09-02T00:00:00"/>
        <d v="1994-09-03T00:00:00"/>
        <d v="1994-09-04T00:00:00"/>
        <d v="1994-09-05T00:00:00"/>
        <d v="1994-09-06T00:00:00"/>
        <d v="1994-09-07T00:00:00"/>
        <d v="1994-09-08T00:00:00"/>
        <d v="1994-09-09T00:00:00"/>
        <d v="1994-09-10T00:00:00"/>
        <d v="1994-09-11T00:00:00"/>
        <d v="1994-09-12T00:00:00"/>
        <d v="1994-09-13T00:00:00"/>
        <d v="1994-09-14T00:00:00"/>
        <d v="1994-09-15T00:00:00"/>
        <d v="1994-09-16T00:00:00"/>
        <d v="1994-09-17T00:00:00"/>
        <d v="1994-09-18T00:00:00"/>
        <d v="1994-09-19T00:00:00"/>
        <d v="1994-09-20T00:00:00"/>
        <d v="1994-09-21T00:00:00"/>
        <d v="1994-09-22T00:00:00"/>
        <d v="1994-09-23T00:00:00"/>
        <d v="1994-09-24T00:00:00"/>
        <d v="1994-09-25T00:00:00"/>
        <d v="1994-09-26T00:00:00"/>
        <d v="1994-09-27T00:00:00"/>
        <d v="1994-09-28T00:00:00"/>
        <d v="1994-09-29T00:00:00"/>
        <d v="1994-09-30T00:00:00"/>
        <d v="1994-10-01T00:00:00"/>
        <d v="1994-10-02T00:00:00"/>
        <d v="1994-10-03T00:00:00"/>
        <d v="1994-10-04T00:00:00"/>
        <d v="1994-10-05T00:00:00"/>
        <d v="1994-10-06T00:00:00"/>
        <d v="1994-10-07T00:00:00"/>
        <d v="1994-10-08T00:00:00"/>
        <d v="1994-10-09T00:00:00"/>
        <d v="1994-10-10T00:00:00"/>
        <d v="1994-10-11T00:00:00"/>
        <d v="1994-10-12T00:00:00"/>
        <d v="1994-10-13T00:00:00"/>
        <d v="1994-10-14T00:00:00"/>
        <d v="1994-10-15T00:00:00"/>
        <d v="1994-10-16T00:00:00"/>
        <d v="1994-10-17T00:00:00"/>
        <d v="1994-10-18T00:00:00"/>
        <d v="1994-10-19T00:00:00"/>
        <d v="1994-10-20T00:00:00"/>
        <d v="1994-10-21T00:00:00"/>
        <d v="1994-10-22T00:00:00"/>
        <d v="1994-10-23T00:00:00"/>
        <d v="1994-10-24T00:00:00"/>
        <d v="1994-10-25T00:00:00"/>
        <d v="1994-10-26T00:00:00"/>
        <d v="1994-10-27T00:00:00"/>
        <d v="1994-10-28T00:00:00"/>
        <d v="1994-10-29T00:00:00"/>
        <d v="1994-10-30T00:00:00"/>
        <d v="1994-10-31T00:00:00"/>
        <d v="1994-11-01T00:00:00"/>
        <d v="1994-11-02T00:00:00"/>
        <d v="1994-11-03T00:00:00"/>
        <d v="1994-11-04T00:00:00"/>
        <d v="1994-11-05T00:00:00"/>
        <d v="1994-11-06T00:00:00"/>
        <d v="1994-11-07T00:00:00"/>
        <d v="1994-11-08T00:00:00"/>
        <d v="1994-11-09T00:00:00"/>
        <d v="1994-11-10T00:00:00"/>
        <d v="1994-11-11T00:00:00"/>
        <d v="1994-11-12T00:00:00"/>
        <d v="1994-11-13T00:00:00"/>
        <d v="1994-11-14T00:00:00"/>
        <d v="1994-11-15T00:00:00"/>
        <d v="1994-11-16T00:00:00"/>
        <d v="1994-11-17T00:00:00"/>
        <d v="1994-11-18T00:00:00"/>
        <d v="1994-11-19T00:00:00"/>
        <d v="1994-11-20T00:00:00"/>
        <d v="1994-11-21T00:00:00"/>
        <d v="1994-11-22T00:00:00"/>
        <d v="1994-11-23T00:00:00"/>
        <d v="1994-11-24T00:00:00"/>
        <d v="1994-11-25T00:00:00"/>
        <d v="1994-11-26T00:00:00"/>
        <d v="1994-11-27T00:00:00"/>
        <d v="1994-11-28T00:00:00"/>
        <d v="1994-11-29T00:00:00"/>
        <d v="1994-11-30T00:00:00"/>
        <d v="1994-12-01T00:00:00"/>
        <d v="1994-12-02T00:00:00"/>
        <d v="1994-12-03T00:00:00"/>
        <d v="1994-12-04T00:00:00"/>
        <d v="1994-12-05T00:00:00"/>
        <d v="1994-12-06T00:00:00"/>
        <d v="1994-12-07T00:00:00"/>
        <d v="1994-12-08T00:00:00"/>
        <d v="1994-12-09T00:00:00"/>
        <d v="1994-12-10T00:00:00"/>
        <d v="1994-12-11T00:00:00"/>
        <d v="1994-12-12T00:00:00"/>
        <d v="1994-12-13T00:00:00"/>
        <d v="1994-12-14T00:00:00"/>
        <d v="1994-12-15T00:00:00"/>
        <d v="1994-12-16T00:00:00"/>
        <d v="1994-12-17T00:00:00"/>
        <d v="1994-12-18T00:00:00"/>
        <d v="1994-12-19T00:00:00"/>
        <d v="1994-12-20T00:00:00"/>
        <d v="1994-12-21T00:00:00"/>
        <d v="1994-12-22T00:00:00"/>
        <d v="1994-12-23T00:00:00"/>
        <d v="1994-12-24T00:00:00"/>
        <d v="1994-12-25T00:00:00"/>
        <d v="1994-12-26T00:00:00"/>
        <d v="1994-12-27T00:00:00"/>
        <d v="1994-12-28T00:00:00"/>
        <d v="1994-12-29T00:00:00"/>
        <d v="1994-12-30T00:00:00"/>
        <d v="1994-12-31T00:00:00"/>
        <d v="1995-01-01T00:00:00"/>
        <d v="1995-01-02T00:00:00"/>
        <d v="1995-01-03T00:00:00"/>
        <d v="1995-01-04T00:00:00"/>
        <d v="1995-01-05T00:00:00"/>
        <d v="1995-01-06T00:00:00"/>
        <d v="1995-01-07T00:00:00"/>
        <d v="1995-01-08T00:00:00"/>
        <d v="1995-01-09T00:00:00"/>
        <d v="1995-01-10T00:00:00"/>
        <d v="1995-01-11T00:00:00"/>
        <d v="1995-01-12T00:00:00"/>
        <d v="1995-01-13T00:00:00"/>
        <d v="1995-01-14T00:00:00"/>
        <d v="1995-01-15T00:00:00"/>
        <d v="1995-01-16T00:00:00"/>
        <d v="1995-01-17T00:00:00"/>
        <d v="1995-01-18T00:00:00"/>
        <d v="1995-01-19T00:00:00"/>
        <d v="1995-01-20T00:00:00"/>
        <d v="1995-01-21T00:00:00"/>
        <d v="1995-01-22T00:00:00"/>
        <d v="1995-01-23T00:00:00"/>
        <d v="1995-01-24T00:00:00"/>
        <d v="1995-01-25T00:00:00"/>
        <d v="1995-01-26T00:00:00"/>
        <d v="1995-01-27T00:00:00"/>
        <d v="1995-01-28T00:00:00"/>
        <d v="1995-01-29T00:00:00"/>
        <d v="1995-01-30T00:00:00"/>
        <d v="1995-01-31T00:00:00"/>
        <d v="1995-02-01T00:00:00"/>
        <d v="1995-02-02T00:00:00"/>
        <d v="1995-02-03T00:00:00"/>
        <d v="1995-02-04T00:00:00"/>
        <d v="1995-02-05T00:00:00"/>
        <d v="1995-02-06T00:00:00"/>
        <d v="1995-02-07T00:00:00"/>
        <d v="1995-02-08T00:00:00"/>
        <d v="1995-02-09T00:00:00"/>
        <d v="1995-02-10T00:00:00"/>
        <d v="1995-02-11T00:00:00"/>
        <d v="1995-02-12T00:00:00"/>
        <d v="1995-02-13T00:00:00"/>
        <d v="1995-02-14T00:00:00"/>
        <d v="1995-02-15T00:00:00"/>
        <d v="1995-02-16T00:00:00"/>
        <d v="1995-02-17T00:00:00"/>
        <d v="1995-02-18T00:00:00"/>
        <d v="1995-02-19T00:00:00"/>
        <d v="1995-02-20T00:00:00"/>
        <d v="1995-02-21T00:00:00"/>
        <d v="1995-02-22T00:00:00"/>
        <d v="1995-02-23T00:00:00"/>
        <d v="1995-02-24T00:00:00"/>
        <d v="1995-02-25T00:00:00"/>
        <d v="1995-02-26T00:00:00"/>
        <d v="1995-02-27T00:00:00"/>
        <d v="1995-02-28T00:00:00"/>
        <d v="1995-03-01T00:00:00"/>
        <d v="1995-03-02T00:00:00"/>
        <d v="1995-03-03T00:00:00"/>
        <d v="1995-03-04T00:00:00"/>
        <d v="1995-03-05T00:00:00"/>
        <d v="1995-03-06T00:00:00"/>
        <d v="1995-03-07T00:00:00"/>
        <d v="1995-03-08T00:00:00"/>
        <d v="1995-03-09T00:00:00"/>
        <d v="1995-03-10T00:00:00"/>
        <d v="1995-03-11T00:00:00"/>
        <d v="1995-03-12T00:00:00"/>
        <d v="1995-03-13T00:00:00"/>
        <d v="1995-03-14T00:00:00"/>
        <d v="1995-03-15T00:00:00"/>
        <d v="1995-03-16T00:00:00"/>
        <d v="1995-03-17T00:00:00"/>
        <d v="1995-03-18T00:00:00"/>
        <d v="1995-03-19T00:00:00"/>
        <d v="1995-03-20T00:00:00"/>
        <d v="1995-03-21T00:00:00"/>
        <d v="1995-03-22T00:00:00"/>
        <d v="1995-03-23T00:00:00"/>
        <d v="1995-03-24T00:00:00"/>
        <d v="1995-03-25T00:00:00"/>
        <d v="1995-03-26T00:00:00"/>
        <d v="1995-03-27T00:00:00"/>
        <d v="1995-03-28T00:00:00"/>
        <d v="1995-03-29T00:00:00"/>
        <d v="1995-03-30T00:00:00"/>
        <d v="1995-03-31T00:00:00"/>
        <d v="1995-04-01T00:00:00"/>
        <d v="1995-04-02T00:00:00"/>
        <d v="1995-04-03T00:00:00"/>
        <d v="1995-04-04T00:00:00"/>
        <d v="1995-04-05T00:00:00"/>
        <d v="1995-04-06T00:00:00"/>
        <d v="1995-04-07T00:00:00"/>
        <d v="1995-04-08T00:00:00"/>
        <d v="1995-04-09T00:00:00"/>
        <d v="1995-04-10T00:00:00"/>
        <d v="1995-04-11T00:00:00"/>
        <d v="1995-04-12T00:00:00"/>
        <d v="1995-04-13T00:00:00"/>
        <d v="1995-04-14T00:00:00"/>
        <d v="1995-04-15T00:00:00"/>
        <d v="1995-04-16T00:00:00"/>
        <d v="1995-04-17T00:00:00"/>
        <d v="1995-04-18T00:00:00"/>
        <d v="1995-04-19T00:00:00"/>
        <d v="1995-04-20T00:00:00"/>
        <d v="1995-04-21T00:00:00"/>
        <d v="1995-04-22T00:00:00"/>
        <d v="1995-04-23T00:00:00"/>
        <d v="1995-04-24T00:00:00"/>
        <d v="1995-04-25T00:00:00"/>
        <d v="1995-04-26T00:00:00"/>
        <d v="1995-04-27T00:00:00"/>
        <d v="1995-04-28T00:00:00"/>
        <d v="1995-04-29T00:00:00"/>
        <d v="1995-04-30T00:00:00"/>
        <d v="1995-05-01T00:00:00"/>
        <d v="1995-05-02T00:00:00"/>
        <d v="1995-05-03T00:00:00"/>
        <d v="1995-05-04T00:00:00"/>
        <d v="1995-05-05T00:00:00"/>
        <d v="1995-05-06T00:00:00"/>
        <d v="1995-05-07T00:00:00"/>
        <d v="1995-05-08T00:00:00"/>
        <d v="1995-05-09T00:00:00"/>
        <d v="1995-05-10T00:00:00"/>
        <d v="1995-05-11T00:00:00"/>
        <d v="1995-05-12T00:00:00"/>
        <d v="1995-05-13T00:00:00"/>
        <d v="1995-05-14T00:00:00"/>
        <d v="1995-05-15T00:00:00"/>
        <d v="1995-05-16T00:00:00"/>
        <d v="1995-05-17T00:00:00"/>
        <d v="1995-05-18T00:00:00"/>
        <d v="1995-05-19T00:00:00"/>
        <d v="1995-05-20T00:00:00"/>
        <d v="1995-05-21T00:00:00"/>
        <d v="1995-05-22T00:00:00"/>
        <d v="1995-05-23T00:00:00"/>
        <d v="1995-05-24T00:00:00"/>
        <d v="1995-05-25T00:00:00"/>
        <d v="1995-05-26T00:00:00"/>
        <d v="1995-05-27T00:00:00"/>
        <d v="1995-05-28T00:00:00"/>
        <d v="1995-05-29T00:00:00"/>
        <d v="1995-05-30T00:00:00"/>
        <d v="1995-05-31T00:00:00"/>
        <d v="1995-06-01T00:00:00"/>
        <d v="1995-06-02T00:00:00"/>
        <d v="1995-06-03T00:00:00"/>
        <d v="1995-06-04T00:00:00"/>
        <d v="1995-06-05T00:00:00"/>
        <d v="1995-06-06T00:00:00"/>
        <d v="1995-06-07T00:00:00"/>
        <d v="1995-06-08T00:00:00"/>
        <d v="1995-06-09T00:00:00"/>
        <d v="1995-06-10T00:00:00"/>
        <d v="1995-06-11T00:00:00"/>
        <d v="1995-06-12T00:00:00"/>
        <d v="1995-06-13T00:00:00"/>
        <d v="1995-06-14T00:00:00"/>
        <d v="1995-06-15T00:00:00"/>
        <d v="1995-06-16T00:00:00"/>
        <d v="1995-06-17T00:00:00"/>
        <d v="1995-06-18T00:00:00"/>
        <d v="1995-06-19T00:00:00"/>
        <d v="1995-06-20T00:00:00"/>
        <d v="1995-06-21T00:00:00"/>
        <d v="1995-06-22T00:00:00"/>
        <d v="1995-06-23T00:00:00"/>
        <d v="1995-06-24T00:00:00"/>
        <d v="1995-06-25T00:00:00"/>
        <d v="1995-06-26T00:00:00"/>
        <d v="1995-06-27T00:00:00"/>
        <d v="1995-06-28T00:00:00"/>
        <d v="1995-06-29T00:00:00"/>
        <d v="1995-06-30T00:00:00"/>
        <d v="1995-07-01T00:00:00"/>
        <d v="1995-07-02T00:00:00"/>
        <d v="1995-07-03T00:00:00"/>
        <d v="1995-07-04T00:00:00"/>
        <d v="1995-07-05T00:00:00"/>
        <d v="1995-07-06T00:00:00"/>
        <d v="1995-07-07T00:00:00"/>
        <d v="1995-07-08T00:00:00"/>
        <d v="1995-07-09T00:00:00"/>
        <d v="1995-07-10T00:00:00"/>
        <d v="1995-07-11T00:00:00"/>
        <d v="1995-07-12T00:00:00"/>
        <d v="1995-07-13T00:00:00"/>
        <d v="1995-07-14T00:00:00"/>
        <d v="1995-07-15T00:00:00"/>
        <d v="1995-07-16T00:00:00"/>
        <d v="1995-07-17T00:00:00"/>
        <d v="1995-07-18T00:00:00"/>
        <d v="1995-07-19T00:00:00"/>
        <d v="1995-07-20T00:00:00"/>
        <d v="1995-07-21T00:00:00"/>
        <d v="1995-07-22T00:00:00"/>
        <d v="1995-07-23T00:00:00"/>
        <d v="1995-07-24T00:00:00"/>
        <d v="1995-07-25T00:00:00"/>
        <d v="1995-07-26T00:00:00"/>
        <d v="1995-07-27T00:00:00"/>
        <d v="1995-07-28T00:00:00"/>
        <d v="1995-07-29T00:00:00"/>
        <d v="1995-07-30T00:00:00"/>
        <d v="1995-07-31T00:00:00"/>
        <d v="1995-08-01T00:00:00"/>
        <d v="1995-08-02T00:00:00"/>
        <d v="1995-08-03T00:00:00"/>
        <d v="1995-08-04T00:00:00"/>
        <d v="1995-08-05T00:00:00"/>
        <d v="1995-08-06T00:00:00"/>
        <d v="1995-08-07T00:00:00"/>
        <d v="1995-08-08T00:00:00"/>
        <d v="1995-08-09T00:00:00"/>
        <d v="1995-08-10T00:00:00"/>
        <d v="1995-08-11T00:00:00"/>
        <d v="1995-08-12T00:00:00"/>
        <d v="1995-08-13T00:00:00"/>
        <d v="1995-08-14T00:00:00"/>
        <d v="1995-08-15T00:00:00"/>
        <d v="1995-08-16T00:00:00"/>
        <d v="1995-08-17T00:00:00"/>
        <d v="1995-08-18T00:00:00"/>
        <d v="1995-08-19T00:00:00"/>
        <d v="1995-08-20T00:00:00"/>
        <d v="1995-08-21T00:00:00"/>
        <d v="1995-08-22T00:00:00"/>
        <d v="1995-08-23T00:00:00"/>
        <d v="1995-08-24T00:00:00"/>
        <d v="1995-08-25T00:00:00"/>
        <d v="1995-08-26T00:00:00"/>
        <d v="1995-08-27T00:00:00"/>
        <d v="1995-08-28T00:00:00"/>
        <d v="1995-08-29T00:00:00"/>
        <d v="1995-08-30T00:00:00"/>
        <d v="1995-08-31T00:00:00"/>
        <d v="1995-09-01T00:00:00"/>
        <d v="1995-09-02T00:00:00"/>
        <d v="1995-09-03T00:00:00"/>
        <d v="1995-09-04T00:00:00"/>
        <d v="1995-09-05T00:00:00"/>
        <d v="1995-09-06T00:00:00"/>
        <d v="1995-09-07T00:00:00"/>
        <d v="1995-09-08T00:00:00"/>
        <d v="1995-09-09T00:00:00"/>
        <d v="1995-09-10T00:00:00"/>
        <d v="1995-09-11T00:00:00"/>
        <d v="1995-09-12T00:00:00"/>
        <d v="1995-09-13T00:00:00"/>
        <d v="1995-09-14T00:00:00"/>
        <d v="1995-09-15T00:00:00"/>
        <d v="1995-09-16T00:00:00"/>
        <d v="1995-09-17T00:00:00"/>
        <d v="1995-09-18T00:00:00"/>
        <d v="1995-09-19T00:00:00"/>
        <d v="1995-09-20T00:00:00"/>
        <d v="1995-09-21T00:00:00"/>
        <d v="1995-09-22T00:00:00"/>
        <d v="1995-09-23T00:00:00"/>
        <d v="1995-09-24T00:00:00"/>
        <d v="1995-09-25T00:00:00"/>
        <d v="1995-09-26T00:00:00"/>
        <d v="1995-09-27T00:00:00"/>
        <d v="1995-09-28T00:00:00"/>
        <d v="1995-09-29T00:00:00"/>
        <d v="1995-09-30T00:00:00"/>
        <d v="1995-10-01T00:00:00"/>
        <d v="1995-10-02T00:00:00"/>
        <d v="1995-10-03T00:00:00"/>
        <d v="1995-10-04T00:00:00"/>
        <d v="1995-10-05T00:00:00"/>
        <d v="1995-10-06T00:00:00"/>
        <d v="1995-10-07T00:00:00"/>
        <d v="1995-10-08T00:00:00"/>
        <d v="1995-10-09T00:00:00"/>
        <d v="1995-10-10T00:00:00"/>
        <d v="1995-10-11T00:00:00"/>
        <d v="1995-10-12T00:00:00"/>
        <d v="1995-10-13T00:00:00"/>
        <d v="1995-10-14T00:00:00"/>
        <d v="1995-10-15T00:00:00"/>
        <d v="1995-10-16T00:00:00"/>
        <d v="1995-10-17T00:00:00"/>
        <d v="1995-10-18T00:00:00"/>
        <d v="1995-10-19T00:00:00"/>
        <d v="1995-10-20T00:00:00"/>
        <d v="1995-10-21T00:00:00"/>
        <d v="1995-10-22T00:00:00"/>
        <d v="1995-10-23T00:00:00"/>
        <d v="1995-10-24T00:00:00"/>
        <d v="1995-10-25T00:00:00"/>
        <d v="1995-10-26T00:00:00"/>
        <d v="1995-10-27T00:00:00"/>
        <d v="1995-10-28T00:00:00"/>
        <d v="1995-10-29T00:00:00"/>
        <d v="1995-10-30T00:00:00"/>
        <d v="1995-10-31T00:00:00"/>
        <d v="1995-11-01T00:00:00"/>
        <d v="1995-11-02T00:00:00"/>
        <d v="1995-11-03T00:00:00"/>
        <d v="1995-11-04T00:00:00"/>
        <d v="1995-11-05T00:00:00"/>
        <d v="1995-11-06T00:00:00"/>
        <d v="1995-11-07T00:00:00"/>
        <d v="1995-11-08T00:00:00"/>
        <d v="1995-11-09T00:00:00"/>
        <d v="1995-11-10T00:00:00"/>
        <d v="1995-11-11T00:00:00"/>
        <d v="1995-11-12T00:00:00"/>
        <d v="1995-11-13T00:00:00"/>
        <d v="1995-11-14T00:00:00"/>
        <d v="1995-11-15T00:00:00"/>
        <d v="1995-11-16T00:00:00"/>
        <d v="1995-11-17T00:00:00"/>
        <d v="1995-11-18T00:00:00"/>
        <d v="1995-11-19T00:00:00"/>
        <d v="1995-11-20T00:00:00"/>
        <d v="1995-11-21T00:00:00"/>
        <d v="1995-11-22T00:00:00"/>
        <d v="1995-11-23T00:00:00"/>
        <d v="1995-11-24T00:00:00"/>
        <d v="1995-11-25T00:00:00"/>
        <d v="1995-11-26T00:00:00"/>
        <d v="1995-11-27T00:00:00"/>
        <d v="1995-11-28T00:00:00"/>
        <d v="1995-11-29T00:00:00"/>
        <d v="1995-11-30T00:00:00"/>
        <d v="1995-12-01T00:00:00"/>
        <d v="1995-12-02T00:00:00"/>
        <d v="1995-12-03T00:00:00"/>
        <d v="1995-12-04T00:00:00"/>
        <d v="1995-12-05T00:00:00"/>
        <d v="1995-12-06T00:00:00"/>
        <d v="1995-12-07T00:00:00"/>
        <d v="1995-12-08T00:00:00"/>
        <d v="1995-12-09T00:00:00"/>
        <d v="1995-12-10T00:00:00"/>
        <d v="1995-12-11T00:00:00"/>
        <d v="1995-12-12T00:00:00"/>
        <d v="1995-12-13T00:00:00"/>
        <d v="1995-12-14T00:00:00"/>
        <d v="1995-12-15T00:00:00"/>
        <d v="1995-12-16T00:00:00"/>
        <d v="1995-12-17T00:00:00"/>
        <d v="1995-12-18T00:00:00"/>
        <d v="1995-12-19T00:00:00"/>
        <d v="1995-12-20T00:00:00"/>
        <d v="1995-12-21T00:00:00"/>
        <d v="1995-12-22T00:00:00"/>
        <d v="1995-12-23T00:00:00"/>
        <d v="1995-12-24T00:00:00"/>
        <d v="1995-12-25T00:00:00"/>
        <d v="1995-12-26T00:00:00"/>
        <d v="1995-12-27T00:00:00"/>
        <d v="1995-12-28T00:00:00"/>
        <d v="1995-12-29T00:00:00"/>
        <d v="1995-12-30T00:00:00"/>
        <d v="1995-12-31T00:00:00"/>
        <d v="1996-01-01T00:00:00"/>
        <d v="1996-01-02T00:00:00"/>
        <d v="1996-01-03T00:00:00"/>
        <d v="1996-01-04T00:00:00"/>
        <d v="1996-01-05T00:00:00"/>
        <d v="1996-01-06T00:00:00"/>
        <d v="1996-01-07T00:00:00"/>
        <d v="1996-01-08T00:00:00"/>
        <d v="1996-01-09T00:00:00"/>
        <d v="1996-01-10T00:00:00"/>
        <d v="1996-01-11T00:00:00"/>
        <d v="1996-01-12T00:00:00"/>
        <d v="1996-01-13T00:00:00"/>
        <d v="1996-01-14T00:00:00"/>
        <d v="1996-01-15T00:00:00"/>
        <d v="1996-01-16T00:00:00"/>
        <d v="1996-01-17T00:00:00"/>
        <d v="1996-01-18T00:00:00"/>
        <d v="1996-01-19T00:00:00"/>
        <d v="1996-01-20T00:00:00"/>
        <d v="1996-01-21T00:00:00"/>
        <d v="1996-01-22T00:00:00"/>
        <d v="1996-01-23T00:00:00"/>
        <d v="1996-01-24T00:00:00"/>
        <d v="1996-01-25T00:00:00"/>
        <d v="1996-01-26T00:00:00"/>
        <d v="1996-01-27T00:00:00"/>
        <d v="1996-01-28T00:00:00"/>
        <d v="1996-01-29T00:00:00"/>
        <d v="1996-01-30T00:00:00"/>
        <d v="1996-01-31T00:00:00"/>
        <d v="1996-02-01T00:00:00"/>
        <d v="1996-02-02T00:00:00"/>
        <d v="1996-02-03T00:00:00"/>
        <d v="1996-02-04T00:00:00"/>
        <d v="1996-02-05T00:00:00"/>
        <d v="1996-02-06T00:00:00"/>
        <d v="1996-02-07T00:00:00"/>
        <d v="1996-02-08T00:00:00"/>
        <d v="1996-02-09T00:00:00"/>
        <d v="1996-02-10T00:00:00"/>
        <d v="1996-02-11T00:00:00"/>
        <d v="1996-02-12T00:00:00"/>
        <d v="1996-02-13T00:00:00"/>
        <d v="1996-02-14T00:00:00"/>
        <d v="1996-02-15T00:00:00"/>
        <d v="1996-02-16T00:00:00"/>
        <d v="1996-02-17T00:00:00"/>
        <d v="1996-02-18T00:00:00"/>
        <d v="1996-02-19T00:00:00"/>
        <d v="1996-02-20T00:00:00"/>
        <d v="1996-02-21T00:00:00"/>
        <d v="1996-02-22T00:00:00"/>
        <d v="1996-02-23T00:00:00"/>
        <d v="1996-02-24T00:00:00"/>
        <d v="1996-02-25T00:00:00"/>
        <d v="1996-02-26T00:00:00"/>
        <d v="1996-02-27T00:00:00"/>
        <d v="1996-02-28T00:00:00"/>
        <d v="1996-02-29T00:00:00"/>
        <d v="1996-03-01T00:00:00"/>
        <d v="1996-03-02T00:00:00"/>
        <d v="1996-03-03T00:00:00"/>
        <d v="1996-03-04T00:00:00"/>
        <d v="1996-03-05T00:00:00"/>
        <d v="1996-03-06T00:00:00"/>
        <d v="1996-03-07T00:00:00"/>
        <d v="1996-03-08T00:00:00"/>
        <d v="1996-03-09T00:00:00"/>
        <d v="1996-03-10T00:00:00"/>
        <d v="1996-03-11T00:00:00"/>
        <d v="1996-03-12T00:00:00"/>
        <d v="1996-03-13T00:00:00"/>
        <d v="1996-03-14T00:00:00"/>
        <d v="1996-03-15T00:00:00"/>
        <d v="1996-03-16T00:00:00"/>
        <d v="1996-03-17T00:00:00"/>
        <d v="1996-03-18T00:00:00"/>
        <d v="1996-03-19T00:00:00"/>
        <d v="1996-03-20T00:00:00"/>
        <d v="1996-03-21T00:00:00"/>
        <d v="1996-03-22T00:00:00"/>
        <d v="1996-03-23T00:00:00"/>
        <d v="1996-03-24T00:00:00"/>
        <d v="1996-03-25T00:00:00"/>
        <d v="1996-03-26T00:00:00"/>
        <d v="1996-03-27T00:00:00"/>
        <d v="1996-03-28T00:00:00"/>
        <d v="1996-03-29T00:00:00"/>
        <d v="1996-03-30T00:00:00"/>
        <d v="1996-03-31T00:00:00"/>
        <d v="1996-04-01T00:00:00"/>
        <d v="1996-04-02T00:00:00"/>
        <d v="1996-04-03T00:00:00"/>
        <d v="1996-04-04T00:00:00"/>
        <d v="1996-04-05T00:00:00"/>
        <d v="1996-04-06T00:00:00"/>
        <d v="1996-04-07T00:00:00"/>
        <d v="1996-04-08T00:00:00"/>
        <d v="1996-04-09T00:00:00"/>
        <d v="1996-04-10T00:00:00"/>
        <d v="1996-04-11T00:00:00"/>
        <d v="1996-04-12T00:00:00"/>
        <d v="1996-04-13T00:00:00"/>
        <d v="1996-04-14T00:00:00"/>
        <d v="1996-04-15T00:00:00"/>
        <d v="1996-04-16T00:00:00"/>
        <d v="1996-04-17T00:00:00"/>
        <d v="1996-04-18T00:00:00"/>
        <d v="1996-04-19T00:00:00"/>
        <d v="1996-04-20T00:00:00"/>
        <d v="1996-04-21T00:00:00"/>
        <d v="1996-04-22T00:00:00"/>
        <d v="1996-04-23T00:00:00"/>
        <d v="1996-04-24T00:00:00"/>
        <d v="1996-04-25T00:00:00"/>
        <d v="1996-04-26T00:00:00"/>
        <d v="1996-04-27T00:00:00"/>
        <d v="1996-04-28T00:00:00"/>
        <d v="1996-04-29T00:00:00"/>
        <d v="1996-04-30T00:00:00"/>
        <d v="1996-05-01T00:00:00"/>
        <d v="1996-05-02T00:00:00"/>
        <d v="1996-05-03T00:00:00"/>
        <d v="1996-05-04T00:00:00"/>
        <d v="1996-05-05T00:00:00"/>
        <d v="1996-05-06T00:00:00"/>
        <d v="1996-05-07T00:00:00"/>
        <d v="1996-05-08T00:00:00"/>
        <d v="1996-05-09T00:00:00"/>
        <d v="1996-05-10T00:00:00"/>
        <d v="1996-05-11T00:00:00"/>
        <d v="1996-05-12T00:00:00"/>
        <d v="1996-05-13T00:00:00"/>
        <d v="1996-05-14T00:00:00"/>
        <d v="1996-05-15T00:00:00"/>
        <d v="1996-05-16T00:00:00"/>
        <d v="1996-05-17T00:00:00"/>
        <d v="1996-05-18T00:00:00"/>
        <d v="1996-05-19T00:00:00"/>
        <d v="1996-05-20T00:00:00"/>
        <d v="1996-05-21T00:00:00"/>
        <d v="1996-05-22T00:00:00"/>
        <d v="1996-05-23T00:00:00"/>
        <d v="1996-05-24T00:00:00"/>
        <d v="1996-05-25T00:00:00"/>
        <d v="1996-05-26T00:00:00"/>
        <d v="1996-05-27T00:00:00"/>
        <d v="1996-05-28T00:00:00"/>
        <d v="1996-05-29T00:00:00"/>
        <d v="1996-05-30T00:00:00"/>
        <d v="1996-05-31T00:00:00"/>
        <d v="1996-06-01T00:00:00"/>
        <d v="1996-06-02T00:00:00"/>
        <d v="1996-06-03T00:00:00"/>
        <d v="1996-06-04T00:00:00"/>
        <d v="1996-06-05T00:00:00"/>
        <d v="1996-06-06T00:00:00"/>
        <d v="1996-06-07T00:00:00"/>
        <d v="1996-06-08T00:00:00"/>
        <d v="1996-06-09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0T00:00:00"/>
        <d v="1996-06-21T00:00:00"/>
        <d v="1996-06-22T00:00:00"/>
        <d v="1996-06-23T00:00:00"/>
        <d v="1996-06-24T00:00:00"/>
        <d v="1996-06-25T00:00:00"/>
        <d v="1996-06-26T00:00:00"/>
        <d v="1996-06-27T00:00:00"/>
        <d v="1996-06-28T00:00:00"/>
        <d v="1996-06-29T00:00:00"/>
        <d v="1996-06-30T00:00:00"/>
        <d v="1996-07-01T00:00:00"/>
        <d v="1996-07-02T00:00:00"/>
        <d v="1996-07-03T00:00:00"/>
        <d v="1996-07-04T00:00:00"/>
        <d v="1996-07-05T00:00:00"/>
        <d v="1996-07-06T00:00:00"/>
        <d v="1996-07-07T00:00:00"/>
        <d v="1996-07-08T00:00:00"/>
        <d v="1996-07-09T00:00:00"/>
        <d v="1996-07-10T00:00:00"/>
        <d v="1996-07-11T00:00:00"/>
        <d v="1996-07-12T00:00:00"/>
        <d v="1996-07-13T00:00:00"/>
        <d v="1996-07-14T00:00:00"/>
        <d v="1996-07-15T00:00:00"/>
        <d v="1996-07-16T00:00:00"/>
        <d v="1996-07-17T00:00:00"/>
        <d v="1996-07-18T00:00:00"/>
        <d v="1996-07-19T00:00:00"/>
        <d v="1996-07-20T00:00:00"/>
        <d v="1996-07-21T00:00:00"/>
        <d v="1996-07-22T00:00:00"/>
        <d v="1996-07-23T00:00:00"/>
        <d v="1996-07-24T00:00:00"/>
        <d v="1996-07-25T00:00:00"/>
        <d v="1996-07-26T00:00:00"/>
        <d v="1996-07-27T00:00:00"/>
        <d v="1996-07-28T00:00:00"/>
        <d v="1996-07-29T00:00:00"/>
        <d v="1996-07-30T00:00:00"/>
        <d v="1996-07-31T00:00:00"/>
        <d v="1996-08-01T00:00:00"/>
        <d v="1996-08-02T00:00:00"/>
        <d v="1996-08-03T00:00:00"/>
        <d v="1996-08-04T00:00:00"/>
        <d v="1996-08-05T00:00:00"/>
        <d v="1996-08-06T00:00:00"/>
        <d v="1996-08-07T00:00:00"/>
        <d v="1996-08-08T00:00:00"/>
        <d v="1996-08-09T00:00:00"/>
        <d v="1996-08-10T00:00:00"/>
        <d v="1996-08-11T00:00:00"/>
        <d v="1996-08-12T00:00:00"/>
        <d v="1996-08-13T00:00:00"/>
        <d v="1996-08-14T00:00:00"/>
        <d v="1996-08-15T00:00:00"/>
        <d v="1996-08-16T00:00:00"/>
        <d v="1996-08-17T00:00:00"/>
        <d v="1996-08-18T00:00:00"/>
        <d v="1996-08-19T00:00:00"/>
        <d v="1996-08-20T00:00:00"/>
        <d v="1996-08-21T00:00:00"/>
        <d v="1996-08-22T00:00:00"/>
        <d v="1996-08-23T00:00:00"/>
        <d v="1996-08-24T00:00:00"/>
        <d v="1996-08-25T00:00:00"/>
        <d v="1996-08-26T00:00:00"/>
        <d v="1996-08-27T00:00:00"/>
        <d v="1996-08-28T00:00:00"/>
        <d v="1996-08-29T00:00:00"/>
        <d v="1996-08-30T00:00:00"/>
        <d v="1996-08-31T00:00:00"/>
        <d v="1996-09-01T00:00:00"/>
        <d v="1996-09-02T00:00:00"/>
        <d v="1996-09-03T00:00:00"/>
        <d v="1996-09-04T00:00:00"/>
        <d v="1996-09-05T00:00:00"/>
        <d v="1996-09-06T00:00:00"/>
        <d v="1996-09-07T00:00:00"/>
        <d v="1996-09-08T00:00:00"/>
        <d v="1996-09-09T00:00:00"/>
        <d v="1996-09-10T00:00:00"/>
        <d v="1996-09-11T00:00:00"/>
        <d v="1996-09-12T00:00:00"/>
        <d v="1996-09-13T00:00:00"/>
        <d v="1996-09-14T00:00:00"/>
        <d v="1996-09-15T00:00:00"/>
        <d v="1996-09-16T00:00:00"/>
        <d v="1996-09-17T00:00:00"/>
        <d v="1996-09-18T00:00:00"/>
        <d v="1996-09-19T00:00:00"/>
        <d v="1996-09-20T00:00:00"/>
        <d v="1996-09-21T00:00:00"/>
        <d v="1996-09-22T00:00:00"/>
        <d v="1996-09-23T00:00:00"/>
        <d v="1996-09-24T00:00:00"/>
        <d v="1996-09-25T00:00:00"/>
        <d v="1996-09-26T00:00:00"/>
        <d v="1996-09-27T00:00:00"/>
        <d v="1996-09-28T00:00:00"/>
        <d v="1996-09-29T00:00:00"/>
        <d v="1996-09-30T00:00:00"/>
        <d v="1996-10-01T00:00:00"/>
        <d v="1996-10-02T00:00:00"/>
        <d v="1996-10-03T00:00:00"/>
        <d v="1996-10-04T00:00:00"/>
        <d v="1996-10-05T00:00:00"/>
        <d v="1996-10-06T00:00:00"/>
        <d v="1996-10-07T00:00:00"/>
        <d v="1996-10-08T00:00:00"/>
        <d v="1996-10-09T00:00:00"/>
        <d v="1996-10-10T00:00:00"/>
        <d v="1996-10-11T00:00:00"/>
        <d v="1996-10-12T00:00:00"/>
        <d v="1996-10-13T00:00:00"/>
        <d v="1996-10-14T00:00:00"/>
        <d v="1996-10-15T00:00:00"/>
        <d v="1996-10-16T00:00:00"/>
        <d v="1996-10-17T00:00:00"/>
        <d v="1996-10-18T00:00:00"/>
        <d v="1996-10-19T00:00:00"/>
        <d v="1996-10-20T00:00:00"/>
        <d v="1996-10-21T00:00:00"/>
        <d v="1996-10-22T00:00:00"/>
        <d v="1996-10-23T00:00:00"/>
        <d v="1996-10-24T00:00:00"/>
        <d v="1996-10-25T00:00:00"/>
        <d v="1996-10-26T00:00:00"/>
        <d v="1996-10-27T00:00:00"/>
        <d v="1996-10-28T00:00:00"/>
        <d v="1996-10-29T00:00:00"/>
        <d v="1996-10-30T00:00:00"/>
        <d v="1996-10-31T00:00:00"/>
        <d v="1996-11-01T00:00:00"/>
        <d v="1996-11-02T00:00:00"/>
        <d v="1996-11-03T00:00:00"/>
        <d v="1996-11-04T00:00:00"/>
        <d v="1996-11-05T00:00:00"/>
        <d v="1996-11-06T00:00:00"/>
        <d v="1996-11-07T00:00:00"/>
        <d v="1996-11-08T00:00:00"/>
        <d v="1996-11-09T00:00:00"/>
        <d v="1996-11-10T00:00:00"/>
        <d v="1996-11-11T00:00:00"/>
        <d v="1996-11-12T00:00:00"/>
        <d v="1996-11-13T00:00:00"/>
        <d v="1996-11-14T00:00:00"/>
        <d v="1996-11-15T00:00:00"/>
        <d v="1996-11-16T00:00:00"/>
        <d v="1996-11-17T00:00:00"/>
        <d v="1996-11-18T00:00:00"/>
        <d v="1996-11-19T00:00:00"/>
        <d v="1996-11-20T00:00:00"/>
        <d v="1996-11-21T00:00:00"/>
        <d v="1996-11-22T00:00:00"/>
        <d v="1996-11-23T00:00:00"/>
        <d v="1996-11-24T00:00:00"/>
        <d v="1996-11-25T00:00:00"/>
        <d v="1996-11-26T00:00:00"/>
        <d v="1996-11-27T00:00:00"/>
        <d v="1996-11-28T00:00:00"/>
        <d v="1996-11-29T00:00:00"/>
        <d v="1996-11-30T00:00:00"/>
        <d v="1996-12-01T00:00:00"/>
        <d v="1996-12-02T00:00:00"/>
        <d v="1996-12-03T00:00:00"/>
        <d v="1996-12-04T00:00:00"/>
        <d v="1996-12-05T00:00:00"/>
        <d v="1996-12-06T00:00:00"/>
        <d v="1996-12-07T00:00:00"/>
        <d v="1996-12-08T00:00:00"/>
        <d v="1996-12-09T00:00:00"/>
        <d v="1996-12-10T00:00:00"/>
        <d v="1996-12-11T00:00:00"/>
        <d v="1996-12-12T00:00:00"/>
        <d v="1996-12-13T00:00:00"/>
        <d v="1996-12-14T00:00:00"/>
        <d v="1996-12-15T00:00:00"/>
        <d v="1996-12-16T00:00:00"/>
        <d v="1996-12-17T00:00:00"/>
        <d v="1996-12-18T00:00:00"/>
        <d v="1996-12-19T00:00:00"/>
        <d v="1996-12-20T00:00:00"/>
        <d v="1996-12-21T00:00:00"/>
        <d v="1996-12-22T00:00:00"/>
        <d v="1996-12-23T00:00:00"/>
        <d v="1996-12-24T00:00:00"/>
        <d v="1996-12-25T00:00:00"/>
        <d v="1996-12-26T00:00:00"/>
        <d v="1996-12-27T00:00:00"/>
        <d v="1996-12-28T00:00:00"/>
        <d v="1996-12-29T00:00:00"/>
        <d v="1996-12-30T00:00:00"/>
        <d v="1996-12-31T00:00:00"/>
        <d v="1997-01-01T00:00:00"/>
        <d v="1997-01-02T00:00:00"/>
        <d v="1997-01-03T00:00:00"/>
        <d v="1997-01-04T00:00:00"/>
        <d v="1997-01-05T00:00:00"/>
        <d v="1997-01-06T00:00:00"/>
        <d v="1997-01-07T00:00:00"/>
        <d v="1997-01-08T00:00:00"/>
        <d v="1997-01-09T00:00:00"/>
        <d v="1997-01-10T00:00:00"/>
        <d v="1997-01-11T00:00:00"/>
        <d v="1997-01-12T00:00:00"/>
        <d v="1997-01-13T00:00:00"/>
        <d v="1997-01-14T00:00:00"/>
        <d v="1997-01-15T00:00:00"/>
        <d v="1997-01-16T00:00:00"/>
        <d v="1997-01-17T00:00:00"/>
        <d v="1997-01-18T00:00:00"/>
        <d v="1997-01-19T00:00:00"/>
        <d v="1997-01-20T00:00:00"/>
        <d v="1997-01-21T00:00:00"/>
        <d v="1997-01-22T00:00:00"/>
        <d v="1997-01-23T00:00:00"/>
        <d v="1997-01-24T00:00:00"/>
        <d v="1997-01-25T00:00:00"/>
        <d v="1997-01-26T00:00:00"/>
        <d v="1997-01-27T00:00:00"/>
        <d v="1997-01-28T00:00:00"/>
        <d v="1997-01-29T00:00:00"/>
        <d v="1997-01-30T00:00:00"/>
        <d v="1997-01-31T00:00:00"/>
        <d v="1997-02-01T00:00:00"/>
        <d v="1997-02-02T00:00:00"/>
        <d v="1997-02-03T00:00:00"/>
        <d v="1997-02-04T00:00:00"/>
        <d v="1997-02-05T00:00:00"/>
        <d v="1997-02-06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0T00:00:00"/>
        <d v="1997-02-21T00:00:00"/>
        <d v="1997-02-22T00:00:00"/>
        <d v="1997-02-23T00:00:00"/>
        <d v="1997-02-24T00:00:00"/>
        <d v="1997-02-25T00:00:00"/>
        <d v="1997-02-26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7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6T00:00:00"/>
        <d v="1997-05-27T00:00:00"/>
        <d v="1997-05-28T00:00:00"/>
        <d v="1997-05-29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7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7T00:00:00"/>
        <d v="1997-08-28T00:00:00"/>
        <d v="1997-08-29T00:00:00"/>
        <d v="1997-08-30T00:00:00"/>
        <d v="1997-08-31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0T00:00:00"/>
        <d v="1997-10-11T00:00:00"/>
        <d v="1997-10-12T00:00:00"/>
        <d v="1997-10-13T00:00:00"/>
        <d v="1997-10-14T00:00:00"/>
        <d v="1997-10-15T00:00:00"/>
        <d v="1997-10-16T00:00:00"/>
        <d v="1997-10-17T00:00:00"/>
        <d v="1997-10-18T00:00:00"/>
        <d v="1997-10-19T00:00:00"/>
        <d v="1997-10-20T00:00:00"/>
        <d v="1997-10-21T00:00:00"/>
        <d v="1997-10-22T00:00:00"/>
        <d v="1997-10-23T00:00:00"/>
        <d v="1997-10-24T00:00:00"/>
        <d v="1997-10-25T00:00:00"/>
        <d v="1997-10-26T00:00:00"/>
        <d v="1997-10-27T00:00:00"/>
        <d v="1997-10-28T00:00:00"/>
        <d v="1997-10-29T00:00:00"/>
        <d v="1997-10-30T00:00:00"/>
        <d v="1997-10-31T00:00:00"/>
        <d v="1997-11-01T00:00:00"/>
        <d v="1997-11-02T00:00:00"/>
        <d v="1997-11-03T00:00:00"/>
        <d v="1997-11-04T00:00:00"/>
        <d v="1997-11-05T00:00:00"/>
        <d v="1997-11-06T00:00:00"/>
        <d v="1997-11-07T00:00:00"/>
        <d v="1997-11-08T00:00:00"/>
        <d v="1997-11-09T00:00:00"/>
        <d v="1997-11-10T00:00:00"/>
        <d v="1997-11-11T00:00:00"/>
        <d v="1997-11-12T00:00:00"/>
        <d v="1997-11-13T00:00:00"/>
        <d v="1997-11-14T00:00:00"/>
        <d v="1997-11-15T00:00:00"/>
        <d v="1997-11-16T00:00:00"/>
        <d v="1997-11-17T00:00:00"/>
        <d v="1997-11-18T00:00:00"/>
        <d v="1997-11-19T00:00:00"/>
        <d v="1997-11-20T00:00:00"/>
        <d v="1997-11-21T00:00:00"/>
        <d v="1997-11-22T00:00:00"/>
        <d v="1997-11-23T00:00:00"/>
        <d v="1997-11-24T00:00:00"/>
        <d v="1997-11-25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4T00:00:00"/>
        <d v="1997-12-05T00:00:00"/>
        <d v="1997-12-06T00:00:00"/>
        <d v="1997-12-07T00:00:00"/>
        <d v="1997-12-08T00:00:00"/>
        <d v="1997-12-09T00:00:00"/>
        <d v="1997-12-10T00:00:00"/>
        <d v="1997-12-11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3T00:00:00"/>
        <d v="1997-12-24T00:00:00"/>
        <d v="1997-12-25T00:00:00"/>
        <d v="1997-12-26T00:00:00"/>
        <d v="1997-12-27T00:00:00"/>
        <d v="1997-12-28T00:00:00"/>
        <d v="1997-12-29T00:00:00"/>
        <d v="1997-12-30T00:00:00"/>
        <d v="1997-12-31T00:00:00"/>
        <d v="1998-01-01T00:00:00"/>
        <d v="1998-01-02T00:00:00"/>
        <d v="1998-01-03T00:00:00"/>
        <d v="1998-01-04T00:00:00"/>
        <d v="1998-01-05T00:00:00"/>
        <d v="1998-01-06T00:00:00"/>
        <d v="1998-01-07T00:00:00"/>
        <d v="1998-01-08T00:00:00"/>
        <d v="1998-01-09T00:00:00"/>
        <d v="1998-01-10T00:00:00"/>
        <d v="1998-01-11T00:00:00"/>
        <d v="1998-01-12T00:00:00"/>
        <d v="1998-01-13T00:00:00"/>
        <d v="1998-01-14T00:00:00"/>
        <d v="1998-01-15T00:00:00"/>
        <d v="1998-01-16T00:00:00"/>
        <d v="1998-01-17T00:00:00"/>
        <d v="1998-01-18T00:00:00"/>
        <d v="1998-01-19T00:00:00"/>
        <d v="1998-01-20T00:00:00"/>
        <d v="1998-01-21T00:00:00"/>
        <d v="1998-01-22T00:00:00"/>
        <d v="1998-01-23T00:00:00"/>
        <d v="1998-01-24T00:00:00"/>
        <d v="1998-01-25T00:00:00"/>
        <d v="1998-01-26T00:00:00"/>
        <d v="1998-01-27T00:00:00"/>
        <d v="1998-01-28T00:00:00"/>
        <d v="1998-01-29T00:00:00"/>
        <d v="1998-01-30T00:00:00"/>
        <d v="1998-01-31T00:00:00"/>
        <d v="1998-02-01T00:00:00"/>
        <d v="1998-02-02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4T00:00:00"/>
        <d v="1998-02-15T00:00:00"/>
        <d v="1998-02-16T00:00:00"/>
        <d v="1998-02-17T00:00:00"/>
        <d v="1998-02-18T00:00:00"/>
        <d v="1998-02-19T00:00:00"/>
        <d v="1998-02-20T00:00:00"/>
        <d v="1998-02-21T00:00:00"/>
        <d v="1998-02-22T00:00:00"/>
        <d v="1998-02-23T00:00:00"/>
        <d v="1998-02-24T00:00:00"/>
        <d v="1998-02-25T00:00:00"/>
        <d v="1998-02-26T00:00:00"/>
        <d v="1998-02-27T00:00:00"/>
        <d v="1998-02-28T00:00:00"/>
        <d v="1998-03-01T00:00:00"/>
        <d v="1998-03-02T00:00:00"/>
        <d v="1998-03-03T00:00:00"/>
        <d v="1998-03-04T00:00:00"/>
        <d v="1998-03-05T00:00:00"/>
        <d v="1998-03-06T00:00:00"/>
        <d v="1998-03-07T00:00:00"/>
        <d v="1998-03-08T00:00:00"/>
        <d v="1998-03-09T00:00:00"/>
        <d v="1998-03-10T00:00:00"/>
        <d v="1998-03-11T00:00:00"/>
        <d v="1998-03-12T00:00:00"/>
        <d v="1998-03-13T00:00:00"/>
        <d v="1998-03-14T00:00:00"/>
        <d v="1998-03-15T00:00:00"/>
        <d v="1998-03-16T00:00:00"/>
        <d v="1998-03-17T00:00:00"/>
        <d v="1998-03-18T00:00:00"/>
        <d v="1998-03-19T00:00:00"/>
        <d v="1998-03-20T00:00:00"/>
        <d v="1998-03-21T00:00:00"/>
        <d v="1998-03-22T00:00:00"/>
        <d v="1998-03-23T00:00:00"/>
        <d v="1998-03-24T00:00:00"/>
        <d v="1998-03-25T00:00:00"/>
        <d v="1998-03-26T00:00:00"/>
        <d v="1998-03-27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8T00:00:00"/>
        <d v="1998-06-09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1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5T00:00:00"/>
        <d v="1998-10-16T00:00:00"/>
        <d v="1998-10-17T00:00:00"/>
        <d v="1998-10-18T00:00:00"/>
        <d v="1998-10-19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7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19T00:00:00"/>
        <d v="1998-11-20T00:00:00"/>
        <d v="1998-11-21T00:00:00"/>
        <d v="1998-11-22T00:00:00"/>
        <d v="1998-11-23T00:00:00"/>
        <d v="1998-11-24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3T00:00:00"/>
        <d v="1998-12-04T00:00:00"/>
        <d v="1998-12-05T00:00:00"/>
        <d v="1998-12-06T00:00:00"/>
        <d v="1998-12-07T00:00:00"/>
        <d v="1998-12-08T00:00:00"/>
        <d v="1998-12-09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6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1T00:00:00"/>
        <d v="2001-09-02T00:00:00"/>
        <d v="2001-09-03T00:00:00"/>
        <d v="2001-09-04T00:00:00"/>
        <d v="2001-09-05T00:00:00"/>
        <d v="2001-09-06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8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7T00:00:00"/>
        <d v="2001-10-28T00:00:00"/>
        <d v="2001-10-29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09T00:00:00"/>
        <d v="2001-11-10T00:00:00"/>
        <d v="2001-11-11T00:00:00"/>
        <d v="2001-11-12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1T00:00:00"/>
        <d v="2001-11-22T00:00:00"/>
        <d v="2001-11-23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1-12-06T00:00:00"/>
        <d v="2001-12-07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19T00:00:00"/>
        <d v="2001-12-20T00:00:00"/>
        <d v="2001-12-21T00:00:00"/>
        <d v="2001-12-22T00:00:00"/>
        <d v="2001-12-23T00:00:00"/>
        <d v="2001-12-24T00:00:00"/>
        <d v="2001-12-25T00:00:00"/>
        <d v="2001-12-26T00:00:00"/>
        <d v="2001-12-27T00:00:00"/>
        <d v="2001-12-28T00:00:00"/>
        <d v="2001-12-29T00:00:00"/>
        <d v="2001-12-30T00:00:00"/>
        <d v="2001-12-31T00:00:00"/>
        <d v="2002-01-01T00:00:00"/>
        <d v="2002-01-02T00:00:00"/>
        <d v="2002-01-03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6T00:00:00"/>
        <d v="2002-02-07T00:00:00"/>
        <d v="2002-02-08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7T00:00:00"/>
        <d v="2002-02-18T00:00:00"/>
        <d v="2002-02-19T00:00:00"/>
        <d v="2002-02-20T00:00:00"/>
        <d v="2002-02-21T00:00:00"/>
        <d v="2002-02-22T00:00:00"/>
        <d v="2002-02-23T00:00:00"/>
        <d v="2002-02-24T00:00:00"/>
        <d v="2002-02-25T00:00:00"/>
        <d v="2002-02-26T00:00:00"/>
        <d v="2002-02-27T00:00:00"/>
        <d v="2002-02-28T00:00:00"/>
        <d v="2002-03-01T00:00:00"/>
        <d v="2002-03-02T00:00:00"/>
        <d v="2002-03-03T00:00:00"/>
        <d v="2002-03-04T00:00:00"/>
        <d v="2002-03-05T00:00:00"/>
        <d v="2002-03-06T00:00:00"/>
        <d v="2002-03-07T00:00:00"/>
        <d v="2002-03-08T00:00:00"/>
        <d v="2002-03-09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7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6T00:00:00"/>
        <d v="2002-03-27T00:00:00"/>
        <d v="2002-03-28T00:00:00"/>
        <d v="2002-03-29T00:00:00"/>
        <d v="2002-03-30T00:00:00"/>
        <d v="2002-03-31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1T00:00:00"/>
        <d v="2002-05-12T00:00:00"/>
        <d v="2002-05-13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4T00:00:00"/>
        <d v="2002-05-25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2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3T00:00:00"/>
        <d v="2002-08-14T00:00:00"/>
        <d v="2002-08-15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3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7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3T00:00:00"/>
        <d v="2002-10-04T00:00:00"/>
        <d v="2002-10-05T00:00:00"/>
        <d v="2002-10-06T00:00:00"/>
        <d v="2002-10-07T00:00:00"/>
        <d v="2002-10-08T00:00:00"/>
        <d v="2002-10-09T00:00:00"/>
        <d v="2002-10-10T00:00:00"/>
        <d v="2002-10-11T00:00:00"/>
        <d v="2002-10-12T00:00:00"/>
        <d v="2002-10-13T00:00:00"/>
        <d v="2002-10-14T00:00:00"/>
        <d v="2002-10-15T00:00:00"/>
        <d v="2002-10-16T00:00:00"/>
        <d v="2002-10-17T00:00:00"/>
        <d v="2002-10-18T00:00:00"/>
        <d v="2002-10-19T00:00:00"/>
        <d v="2002-10-20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0-31T00:00:00"/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08T00:00:00"/>
        <d v="2002-12-09T00:00:00"/>
        <d v="2002-12-10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d v="2003-01-01T00:00:00"/>
        <d v="2003-01-02T00:00:00"/>
        <d v="2003-01-03T00:00:00"/>
        <d v="2003-01-04T00:00:00"/>
        <d v="2003-01-05T00:00:00"/>
        <d v="2003-01-06T00:00:00"/>
        <d v="2003-01-07T00:00:00"/>
        <d v="2003-01-08T00:00:00"/>
        <d v="2003-01-09T00:00:00"/>
        <d v="2003-01-10T00:00:00"/>
        <d v="2003-01-11T00:00:00"/>
        <d v="2003-01-12T00:00:00"/>
        <d v="2003-01-13T00:00:00"/>
        <d v="2003-01-14T00:00:00"/>
        <d v="2003-01-15T00:00:00"/>
        <d v="2003-01-16T00:00:00"/>
        <d v="2003-01-17T00:00:00"/>
        <d v="2003-01-18T00:00:00"/>
        <d v="2003-01-19T00:00:00"/>
        <d v="2003-01-20T00:00:00"/>
        <d v="2003-01-21T00:00:00"/>
        <d v="2003-01-22T00:00:00"/>
        <d v="2003-01-23T00:00:00"/>
        <d v="2003-01-24T00:00:00"/>
        <d v="2003-01-25T00:00:00"/>
        <d v="2003-01-26T00:00:00"/>
        <d v="2003-01-27T00:00:00"/>
        <d v="2003-01-28T00:00:00"/>
        <d v="2003-01-29T00:00:00"/>
        <d v="2003-01-30T00:00:00"/>
        <d v="2003-01-31T00:00:00"/>
        <d v="2003-02-01T00:00:00"/>
        <d v="2003-02-02T00:00:00"/>
        <d v="2003-02-03T00:00:00"/>
        <d v="2003-02-04T00:00:00"/>
        <d v="2003-02-05T00:00:00"/>
        <d v="2003-02-06T00:00:00"/>
        <d v="2003-02-07T00:00:00"/>
        <d v="2003-02-08T00:00:00"/>
        <d v="2003-02-09T00:00:00"/>
        <d v="2003-02-10T00:00:00"/>
        <d v="2003-02-11T00:00:00"/>
        <d v="2003-02-12T00:00:00"/>
        <d v="2003-02-13T00:00:00"/>
        <d v="2003-02-14T00:00:00"/>
        <d v="2003-02-15T00:00:00"/>
        <d v="2003-02-16T00:00:00"/>
        <d v="2003-02-17T00:00:00"/>
        <d v="2003-02-18T00:00:00"/>
        <d v="2003-02-19T00:00:00"/>
        <d v="2003-02-20T00:00:00"/>
        <d v="2003-02-21T00:00:00"/>
        <d v="2003-02-22T00:00:00"/>
        <d v="2003-02-23T00:00:00"/>
        <d v="2003-02-24T00:00:00"/>
        <d v="2003-02-25T00:00:00"/>
        <d v="2003-02-26T00:00:00"/>
        <d v="2003-02-27T00:00:00"/>
        <d v="2003-02-28T00:00:00"/>
        <d v="2003-03-01T00:00:00"/>
        <d v="2003-03-02T00:00:00"/>
        <d v="2003-03-03T00:00:00"/>
        <d v="2003-03-04T00:00:00"/>
        <d v="2003-03-05T00:00:00"/>
        <d v="2003-03-06T00:00:00"/>
        <d v="2003-03-07T00:00:00"/>
        <d v="2003-03-08T00:00:00"/>
        <d v="2003-03-09T00:00:00"/>
        <d v="2003-03-10T00:00:00"/>
        <d v="2003-03-11T00:00:00"/>
        <d v="2003-03-12T00:00:00"/>
        <d v="2003-03-13T00:00:00"/>
        <d v="2003-03-14T00:00:00"/>
        <d v="2003-03-15T00:00:00"/>
        <d v="2003-03-16T00:00:00"/>
        <d v="2003-03-17T00:00:00"/>
        <d v="2003-03-18T00:00:00"/>
        <d v="2003-03-19T00:00:00"/>
        <d v="2003-03-20T00:00:00"/>
        <d v="2003-03-21T00:00:00"/>
        <d v="2003-03-22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4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4T00:00:00"/>
        <d v="2003-05-25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2T00:00:00"/>
        <d v="2003-06-23T00:00:00"/>
        <d v="2003-06-24T00:00:00"/>
        <d v="2003-06-25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0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1T00:00:00"/>
        <d v="2003-07-22T00:00:00"/>
        <d v="2003-07-23T00:00:00"/>
        <d v="2003-07-24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03T00:00:00"/>
        <d v="2003-08-04T00:00:00"/>
        <d v="2003-08-05T00:00:00"/>
        <d v="2003-08-06T00:00:00"/>
        <d v="2003-08-07T00:00:00"/>
        <d v="2003-08-08T00:00:00"/>
        <d v="2003-08-09T00:00:00"/>
        <d v="2003-08-10T00:00:00"/>
        <d v="2003-08-11T00:00:00"/>
        <d v="2003-08-12T00:00:00"/>
        <d v="2003-08-13T00:00:00"/>
        <d v="2003-08-14T00:00:00"/>
        <d v="2003-08-15T00:00:00"/>
        <d v="2003-08-16T00:00:00"/>
        <d v="2003-08-17T00:00:00"/>
        <d v="2003-08-18T00:00:00"/>
        <d v="2003-08-19T00:00:00"/>
        <d v="2003-08-20T00:00:00"/>
        <d v="2003-08-21T00:00:00"/>
        <d v="2003-08-22T00:00:00"/>
        <d v="2003-08-23T00:00:00"/>
        <d v="2003-08-24T00:00:00"/>
        <d v="2003-08-25T00:00:00"/>
        <d v="2003-08-26T00:00:00"/>
        <d v="2003-08-27T00:00:00"/>
        <d v="2003-08-28T00:00:00"/>
        <d v="2003-08-29T00:00:00"/>
        <d v="2003-08-30T00:00:00"/>
        <d v="2003-08-31T00:00:00"/>
        <d v="2003-09-01T00:00:00"/>
        <d v="2003-09-02T00:00:00"/>
        <d v="2003-09-03T00:00:00"/>
        <d v="2003-09-04T00:00:00"/>
        <d v="2003-09-05T00:00:00"/>
        <d v="2003-09-06T00:00:00"/>
        <d v="2003-09-07T00:00:00"/>
        <d v="2003-09-08T00:00:00"/>
        <d v="2003-09-09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7T00:00:00"/>
        <d v="2003-09-28T00:00:00"/>
        <d v="2003-09-29T00:00:00"/>
        <d v="2003-09-30T00:00:00"/>
        <d v="2003-10-01T00:00:00"/>
        <d v="2003-10-02T00:00:00"/>
        <d v="2003-10-03T00:00:00"/>
        <d v="2003-10-04T00:00:00"/>
        <d v="2003-10-05T00:00:00"/>
        <d v="2003-10-06T00:00:00"/>
        <d v="2003-10-07T00:00:00"/>
        <d v="2003-10-08T00:00:00"/>
        <d v="2003-10-09T00:00:00"/>
        <d v="2003-10-10T00:00:00"/>
        <d v="2003-10-11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5T00:00:00"/>
        <d v="2003-10-26T00:00:00"/>
        <d v="2003-10-27T00:00:00"/>
        <d v="2003-10-28T00:00:00"/>
        <d v="2003-10-29T00:00:00"/>
        <d v="2003-10-30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3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09T00:00:00"/>
        <d v="2003-12-10T00:00:00"/>
        <d v="2003-12-11T00:00:00"/>
        <d v="2003-12-12T00:00:00"/>
        <d v="2003-12-13T00:00:00"/>
        <d v="2003-12-14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1-02T00:00:00"/>
        <d v="2004-01-03T00:00:00"/>
        <d v="2004-01-04T00:00:00"/>
        <d v="2004-01-05T00:00:00"/>
        <d v="2004-01-06T00:00:00"/>
        <d v="2004-01-07T00:00:00"/>
        <d v="2004-01-08T00:00:00"/>
        <d v="2004-01-09T00:00:00"/>
        <d v="2004-01-10T00:00:00"/>
        <d v="2004-01-11T00:00:00"/>
        <d v="2004-01-12T00:00:00"/>
        <d v="2004-01-13T00:00:00"/>
        <d v="2004-01-14T00:00:00"/>
        <d v="2004-01-15T00:00:00"/>
        <d v="2004-01-16T00:00:00"/>
        <d v="2004-01-17T00:00:00"/>
        <d v="2004-01-18T00:00:00"/>
        <d v="2004-01-19T00:00:00"/>
        <d v="2004-01-20T00:00:00"/>
        <d v="2004-01-21T00:00:00"/>
        <d v="2004-01-22T00:00:00"/>
        <d v="2004-01-23T00:00:00"/>
        <d v="2004-01-24T00:00:00"/>
        <d v="2004-01-25T00:00:00"/>
        <d v="2004-01-26T00:00:00"/>
        <d v="2004-01-27T00:00:00"/>
        <d v="2004-01-28T00:00:00"/>
        <d v="2004-01-29T00:00:00"/>
        <d v="2004-01-30T00:00:00"/>
        <d v="2004-01-31T00:00:00"/>
        <d v="2004-02-01T00:00:00"/>
        <d v="2004-02-02T00:00:00"/>
        <d v="2004-02-03T00:00:00"/>
        <d v="2004-02-04T00:00:00"/>
        <d v="2004-02-05T00:00:00"/>
        <d v="2004-02-06T00:00:00"/>
        <d v="2004-02-07T00:00:00"/>
        <d v="2004-02-08T00:00:00"/>
        <d v="2004-02-09T00:00:00"/>
        <d v="2004-02-10T00:00:00"/>
        <d v="2004-02-11T00:00:00"/>
        <d v="2004-02-12T00:00:00"/>
        <d v="2004-02-13T00:00:00"/>
        <d v="2004-02-14T00:00:00"/>
        <d v="2004-02-15T00:00:00"/>
        <d v="2004-02-16T00:00:00"/>
        <d v="2004-02-17T00:00:00"/>
        <d v="2004-02-18T00:00:00"/>
        <d v="2004-02-19T00:00:00"/>
        <d v="2004-02-20T00:00:00"/>
        <d v="2004-02-21T00:00:00"/>
        <d v="2004-02-22T00:00:00"/>
        <d v="2004-02-23T00:00:00"/>
        <d v="2004-02-24T00:00:00"/>
        <d v="2004-02-25T00:00:00"/>
        <d v="2004-02-26T00:00:00"/>
        <d v="2004-02-27T00:00:00"/>
        <d v="2004-02-28T00:00:00"/>
        <d v="2004-02-29T00:00:00"/>
        <d v="2004-03-01T00:00:00"/>
        <d v="2004-03-02T00:00:00"/>
        <d v="2004-03-03T00:00:00"/>
        <d v="2004-03-04T00:00:00"/>
        <d v="2004-03-05T00:00:00"/>
        <d v="2004-03-06T00:00:00"/>
        <d v="2004-03-07T00:00:00"/>
        <d v="2004-03-08T00:00:00"/>
        <d v="2004-03-09T00:00:00"/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4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8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8T00:00:00"/>
        <d v="2004-10-19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3T00:00:00"/>
        <d v="2004-11-14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5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29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6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5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6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5T00:00:00"/>
        <d v="2005-05-26T00:00:00"/>
        <d v="2005-05-27T00:00:00"/>
        <d v="2005-05-28T00:00:00"/>
        <d v="2005-05-29T00:00:00"/>
        <d v="2005-05-30T00:00:00"/>
        <d v="2005-05-31T00:00:00"/>
        <d v="2005-06-01T00:00:00"/>
        <d v="2005-06-02T00:00:00"/>
        <d v="2005-06-03T00:00:00"/>
        <d v="2005-06-04T00:00:00"/>
        <d v="2005-06-05T00:00:00"/>
        <d v="2005-06-06T00:00:00"/>
        <d v="2005-06-07T00:00:00"/>
        <d v="2005-06-08T00:00:00"/>
        <d v="2005-06-09T00:00:00"/>
        <d v="2005-06-10T00:00:00"/>
        <d v="2005-06-11T00:00:00"/>
        <d v="2005-06-12T00:00:00"/>
        <d v="2005-06-13T00:00:00"/>
        <d v="2005-06-14T00:00:00"/>
        <d v="2005-06-15T00:00:00"/>
        <d v="2005-06-16T00:00:00"/>
        <d v="2005-06-17T00:00:00"/>
        <d v="2005-06-18T00:00:00"/>
        <d v="2005-06-19T00:00:00"/>
        <d v="2005-06-20T00:00:00"/>
        <d v="2005-06-21T00:00:00"/>
        <d v="2005-06-22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</sharedItems>
      <fieldGroup par="10" base="0">
        <rangePr groupBy="months" startDate="1984-01-01T00:00:00" endDate="2015-01-01T00:00:00"/>
        <groupItems count="14">
          <s v="&lt;1/01/1984"/>
          <s v="Ene"/>
          <s v="Feb"/>
          <s v="Mar"/>
          <s v="Abr"/>
          <s v="May"/>
          <s v="Jun"/>
          <s v="Jul"/>
          <s v="Ago"/>
          <s v="Set"/>
          <s v="Oct"/>
          <s v="Nov"/>
          <s v="Dic"/>
          <s v="&gt;1/01/2015"/>
        </groupItems>
      </fieldGroup>
    </cacheField>
    <cacheField name="Caudal (m3/s) Tacuarembó" numFmtId="0">
      <sharedItems containsSemiMixedTypes="0" containsString="0" containsNumber="1" minValue="0" maxValue="3040"/>
    </cacheField>
    <cacheField name="Caudal (m3/s) RioNegro" numFmtId="0">
      <sharedItems containsSemiMixedTypes="0" containsString="0" containsNumber="1" minValue="0" maxValue="3478"/>
    </cacheField>
    <cacheField name="PP RioNegro" numFmtId="0">
      <sharedItems containsSemiMixedTypes="0" containsString="0" containsNumber="1" minValue="0" maxValue="96.522000000000006"/>
    </cacheField>
    <cacheField name="PP Tacuarembó" numFmtId="0">
      <sharedItems containsSemiMixedTypes="0" containsString="0" containsNumber="1" minValue="0" maxValue="100.557"/>
    </cacheField>
    <cacheField name="NDVI_Tacuarembó" numFmtId="0">
      <sharedItems containsString="0" containsBlank="1" containsNumber="1" minValue="-2164.4967943245683" maxValue="8250.51" count="11269">
        <n v="1086.569"/>
        <n v="1340.703"/>
        <n v="4137.6260000000002"/>
        <n v="3612.2759999999998"/>
        <n v="3179.1750000000002"/>
        <n v="1181.1949999999999"/>
        <n v="2355.2649999999999"/>
        <n v="626.72299999999996"/>
        <n v="1875.8989999999999"/>
        <n v="4250.3419999999996"/>
        <n v="3215.4780000000001"/>
        <n v="4514.0325000000003"/>
        <n v="3970.9387500000003"/>
        <n v="3109.5453750000001"/>
        <n v="3627.3626875"/>
        <n v="5812.5870000000004"/>
        <n v="3427.8449999999998"/>
        <n v="2248.152"/>
        <n v="4145.18"/>
        <n v="4768.2139999999999"/>
        <n v="3501.5810000000001"/>
        <n v="3664.43"/>
        <n v="4354.1170000000002"/>
        <n v="4037.1669999999999"/>
        <n v="3566.1590000000001"/>
        <n v="3896.0059999999999"/>
        <n v="4684.9984999999997"/>
        <n v="5473.991"/>
        <n v="6412.24"/>
        <n v="973.49400000000003"/>
        <n v="36.508000000000003"/>
        <n v="2078.4920000000002"/>
        <n v="3781.3809999999999"/>
        <n v="1297.0650000000001"/>
        <n v="3645.2730000000001"/>
        <n v="2285.8009999999999"/>
        <n v="6558.241"/>
        <n v="6670.0590000000002"/>
        <n v="852.83799999999997"/>
        <n v="869.053"/>
        <n v="1717.385"/>
        <n v="1615.9190000000001"/>
        <n v="2905.4490000000001"/>
        <n v="1473.008"/>
        <n v="759.82500000000005"/>
        <n v="1431.155"/>
        <n v="1101.6420000000001"/>
        <n v="446.43900000000002"/>
        <n v="3374.1819999999998"/>
        <n v="6511.2110000000002"/>
        <n v="4590.0375000000004"/>
        <n v="5096.6167500000001"/>
        <n v="5673.5798749999994"/>
        <n v="2668.864"/>
        <n v="5603.1959999999999"/>
        <n v="6250.5429999999997"/>
        <n v="1383.4259999999999"/>
        <n v="1926.5139999999999"/>
        <n v="3070.2539999999999"/>
        <n v="118.97799999999999"/>
        <n v="6071.1580000000004"/>
        <n v="4040.67"/>
        <n v="475.988"/>
        <n v="3935.7829999999999"/>
        <n v="4870.2470000000003"/>
        <n v="1237.934"/>
        <n v="5514.9979999999996"/>
        <n v="2217.9650000000001"/>
        <n v="4928.6409999999996"/>
        <n v="5229.2340000000004"/>
        <n v="2808.9059999999999"/>
        <n v="5369.2359999999999"/>
        <n v="4935.317"/>
        <n v="1604.2670000000001"/>
        <n v="1788.3905"/>
        <n v="1972.5139999999999"/>
        <n v="6183.53"/>
        <n v="3720.0819999999999"/>
        <n v="5263.9030000000002"/>
        <n v="5157.0330000000004"/>
        <n v="1386.9849999999999"/>
        <n v="5016.7539999999999"/>
        <n v="5640.3269999999993"/>
        <n v="5876.5024999999996"/>
        <n v="6263.9"/>
        <n v="6112.6779999999999"/>
        <n v="5306.4880000000003"/>
        <n v="-24.934999999999999"/>
        <n v="2661.8649999999998"/>
        <n v="5348.665"/>
        <n v="1016.054"/>
        <n v="730.38799999999992"/>
        <n v="444.72199999999998"/>
        <n v="0.98199999999999998"/>
        <n v="4331.9120000000003"/>
        <n v="6186.2619999999997"/>
        <n v="5976.5680000000002"/>
        <n v="5994.0230000000001"/>
        <n v="5766.7470000000003"/>
        <n v="4492.9340000000002"/>
        <n v="4880.6525000000001"/>
        <n v="5268.3710000000001"/>
        <n v="4660.2870000000003"/>
        <n v="5763.0349999999999"/>
        <n v="1744.634"/>
        <n v="1597.8030000000001"/>
        <n v="1152.5145"/>
        <n v="707.226"/>
        <n v="-345.28"/>
        <n v="-209.357"/>
        <n v="-231.04900000000001"/>
        <n v="21.966000000000001"/>
        <n v="2510.4859999999999"/>
        <n v="5717.3090000000002"/>
        <n v="3638.8159999999998"/>
        <n v="5318.8469999999998"/>
        <n v="4972.26"/>
        <n v="3082.0790000000002"/>
        <n v="4166.6030000000001"/>
        <n v="1261.499"/>
        <n v="3314.6570000000002"/>
        <n v="5524.0309999999999"/>
        <n v="5086.8029999999999"/>
        <n v="2860.895"/>
        <n v="1754.2329999999999"/>
        <n v="-335.38799999999998"/>
        <n v="-447.94200000000001"/>
        <n v="2578.8719999999998"/>
        <n v="2891.1390000000001"/>
        <n v="436.10500000000002"/>
        <n v="5399.8459999999995"/>
        <n v="3566.3159999999998"/>
        <n v="-644.726"/>
        <n v="129.81800000000001"/>
        <n v="2941.0410000000002"/>
        <n v="3133.6109999999999"/>
        <n v="-6.6449999999999996"/>
        <n v="1866.105"/>
        <n v="849.77099999999996"/>
        <n v="415.04199999999997"/>
        <n v="422.41800000000001"/>
        <n v="1460.605"/>
        <n v="-363.27100000000002"/>
        <n v="-80.608999999999995"/>
        <n v="-383.178"/>
        <n v="464.53100000000001"/>
        <n v="1633.885"/>
        <n v="-175.24"/>
        <n v="-203.93199999999999"/>
        <n v="-283.28399999999999"/>
        <n v="1294.4449999999999"/>
        <n v="2573.3429999999998"/>
        <n v="-614.48800000000006"/>
        <n v="-423.03500000000003"/>
        <n v="334.48200000000003"/>
        <n v="-14.278"/>
        <n v="-654.58100000000002"/>
        <n v="-569.58699999999999"/>
        <n v="-388.09699999999998"/>
        <n v="-10.909000000000001"/>
        <n v="-495.79199999999997"/>
        <n v="1742.5229999999999"/>
        <n v="1257.5840000000001"/>
        <n v="3490.7260000000001"/>
        <n v="2164.732"/>
        <n v="397.58499999999998"/>
        <n v="-704.91600000000005"/>
        <n v="-343.49099999999999"/>
        <n v="-513.65700000000004"/>
        <n v="-308.34699999999998"/>
        <n v="525.56899999999996"/>
        <n v="-154.422"/>
        <n v="-564.56799999999998"/>
        <n v="1013.636"/>
        <n v="1017.2910000000001"/>
        <n v="-426.673"/>
        <n v="-170.405"/>
        <n v="-569.27300000000002"/>
        <n v="1437.0454999999999"/>
        <n v="3443.364"/>
        <n v="2000.6990000000001"/>
        <n v="900.08500000000004"/>
        <n v="793.928"/>
        <n v="-376.077"/>
        <n v="-95.194000000000003"/>
        <n v="-795.32500000000005"/>
        <n v="-688.28099999999995"/>
        <n v="2053.502"/>
        <n v="1753.6279999999999"/>
        <n v="-348.95"/>
        <n v="-159.577"/>
        <n v="-374.70699999999999"/>
        <n v="-526.39499999999998"/>
        <n v="818.06700000000001"/>
        <n v="3712.3969999999999"/>
        <n v="3772.614"/>
        <n v="2006.9960000000001"/>
        <n v="-210.13"/>
        <n v="465.29"/>
        <n v="-289.714"/>
        <n v="-609.16600000000005"/>
        <n v="-370.07900000000001"/>
        <n v="1028.2099999999998"/>
        <n v="1740.0554999999999"/>
        <n v="2062.1657500000001"/>
        <n v="2426.4989999999998"/>
        <n v="2451.9009999999998"/>
        <n v="2384.2759999999998"/>
        <n v="1418.672"/>
        <n v="1866.31"/>
        <n v="2426.4749999999999"/>
        <n v="2986.64"/>
        <n v="142.86600000000001"/>
        <n v="640.70799999999997"/>
        <n v="-459.096"/>
        <n v="-353.95"/>
        <n v="1361.655"/>
        <n v="1706.982"/>
        <n v="4277.2030000000004"/>
        <n v="1453.932"/>
        <n v="-182.33600000000001"/>
        <n v="-671.86099999999999"/>
        <n v="-546.44100000000003"/>
        <n v="-346.142"/>
        <n v="-364.66699999999997"/>
        <n v="4603.8500000000004"/>
        <n v="4320.9229999999998"/>
        <n v="3720.72"/>
        <n v="3615.904"/>
        <n v="1008.397"/>
        <n v="14.683"/>
        <n v="-181.67699999999999"/>
        <n v="-517.33799999999997"/>
        <n v="25.029"/>
        <n v="3010.4659999999999"/>
        <n v="1069.3510000000001"/>
        <n v="3534.4059999999999"/>
        <n v="3197.944"/>
        <n v="1096.5260000000001"/>
        <n v="1165.8900000000001"/>
        <n v="1178.088"/>
        <n v="3658.8980000000001"/>
        <n v="3394.8470000000002"/>
        <n v="2451.779"/>
        <n v="1717.4880000000001"/>
        <n v="2232.4940000000001"/>
        <n v="773.74199999999996"/>
        <n v="-76.882000000000005"/>
        <n v="-132.01900000000001"/>
        <n v="3620.098"/>
        <n v="4651.09"/>
        <n v="4056.1950000000002"/>
        <n v="3710.0839999999998"/>
        <n v="3390.1994999999997"/>
        <n v="3070.3150000000001"/>
        <n v="-145.309"/>
        <n v="432.18400000000003"/>
        <n v="2653.7750000000001"/>
        <n v="87.986999999999995"/>
        <n v="3002.2539999999999"/>
        <n v="3004.3780000000002"/>
        <n v="205.48599999999999"/>
        <n v="-272.47000000000003"/>
        <n v="1804.1410000000001"/>
        <n v="-132.27199999999999"/>
        <n v="5409.8209999999999"/>
        <n v="1748.143"/>
        <n v="1467.7909999999999"/>
        <n v="248.60599999999999"/>
        <n v="163.22399999999999"/>
        <n v="-400.39600000000002"/>
        <n v="-166.89599999999999"/>
        <n v="2908.6149999999998"/>
        <n v="5600.2950000000001"/>
        <n v="5076.9809999999998"/>
        <n v="1390.204"/>
        <n v="405.06599999999997"/>
        <n v="73.89"/>
        <n v="523.32799999999997"/>
        <n v="4097.2749999999996"/>
        <n v="3407.893"/>
        <n v="878.49"/>
        <n v="1626.15"/>
        <n v="5108.3760000000002"/>
        <n v="4712.0690000000004"/>
        <n v="349.90300000000002"/>
        <n v="3313.547"/>
        <n v="4065.0279999999998"/>
        <n v="4662.058"/>
        <n v="5046.4690000000001"/>
        <n v="3358.5169999999998"/>
        <n v="5955.4179999999997"/>
        <n v="5748.8280000000004"/>
        <n v="5418.0230000000001"/>
        <n v="644.202"/>
        <n v="2749.6860000000001"/>
        <n v="4758.4709999999995"/>
        <n v="6296.2389999999996"/>
        <n v="4052.6334999999999"/>
        <n v="3777.9372499999999"/>
        <n v="1809.028"/>
        <n v="3503.241"/>
        <n v="136.12799999999999"/>
        <n v="5977.9009999999998"/>
        <n v="4673.09"/>
        <n v="1166.4559999999999"/>
        <n v="4513.5780000000004"/>
        <n v="2770.8330000000001"/>
        <n v="6144.3760000000002"/>
        <n v="675.98500000000001"/>
        <n v="394.76800000000003"/>
        <n v="113.551"/>
        <n v="9.4369999999999994"/>
        <n v="6362.3580000000002"/>
        <n v="5164.2650000000003"/>
        <n v="5843.7709999999997"/>
        <n v="6003.4179999999997"/>
        <n v="6163.0649999999996"/>
        <n v="6414.1289999999999"/>
        <n v="6133.348"/>
        <n v="4264.5050000000001"/>
        <n v="5945.6850000000004"/>
        <n v="6411.6940000000004"/>
        <n v="5955.3970000000008"/>
        <n v="5499.1"/>
        <n v="2588.0859999999998"/>
        <n v="4987.6170000000002"/>
        <n v="719.85299999999995"/>
        <n v="3508.8215"/>
        <n v="6297.79"/>
        <n v="4813.1059999999998"/>
        <n v="6445.0410000000002"/>
        <n v="4613.5029999999997"/>
        <n v="4528.6210000000001"/>
        <n v="142.655"/>
        <n v="2159.3934999999997"/>
        <n v="4176.1319999999996"/>
        <n v="5696.567"/>
        <n v="5085.8760000000002"/>
        <n v="3320.9855000000002"/>
        <n v="3248.7340000000004"/>
        <n v="4022.8020000000001"/>
        <n v="1556.095"/>
        <n v="3176.4825000000001"/>
        <n v="4796.87"/>
        <n v="5171.2870000000003"/>
        <n v="4889.152"/>
        <n v="6209.5820000000003"/>
        <n v="5194.4579999999996"/>
        <n v="5790.7259999999997"/>
        <n v="590.399"/>
        <n v="3037.3690000000001"/>
        <n v="3545.7429999999999"/>
        <n v="3529.922"/>
        <n v="306.35500000000002"/>
        <n v="4117.5280000000002"/>
        <n v="5784.1130000000003"/>
        <n v="1161.3389999999999"/>
        <n v="5155.0050000000001"/>
        <n v="4859.3280000000004"/>
        <n v="4540.0389999999998"/>
        <n v="3071.4749999999999"/>
        <n v="5731.7430000000004"/>
        <n v="307.10399999999998"/>
        <n v="2048.7130000000002"/>
        <n v="3203.9279999999999"/>
        <n v="3790.3220000000001"/>
        <n v="4359.143"/>
        <n v="4154.9490000000005"/>
        <n v="3950.7550000000001"/>
        <n v="2002.2629999999999"/>
        <n v="1118.627"/>
        <n v="4064.9360000000001"/>
        <n v="5141.8159999999998"/>
        <n v="4417.2089999999998"/>
        <n v="3862.04"/>
        <n v="1223.029"/>
        <n v="3562.8510000000001"/>
        <n v="1085.5719999999999"/>
        <n v="-415.15199999999999"/>
        <n v="5194.2619999999997"/>
        <n v="5257.8814999999995"/>
        <n v="5212.7610000000004"/>
        <n v="5321.5010000000002"/>
        <n v="5114.3010000000004"/>
        <n v="5.5629999999999997"/>
        <n v="-29.614000000000001"/>
        <n v="2131.0479999999998"/>
        <n v="4121.473"/>
        <n v="4254.5889999999999"/>
        <n v="3241.4609999999998"/>
        <n v="2441.7260000000001"/>
        <n v="672.82399999999996"/>
        <n v="2141.5070000000001"/>
        <n v="3243.056"/>
        <n v="2718.511"/>
        <n v="1002.231"/>
        <n v="2945.02"/>
        <n v="176.21600000000001"/>
        <n v="9.5839999999999996"/>
        <n v="4720.0389999999998"/>
        <n v="5154.5129999999999"/>
        <n v="4451.6379999999999"/>
        <n v="741.23299999999995"/>
        <n v="544.37649999999996"/>
        <n v="1728.2652499999999"/>
        <n v="1434.3621250000001"/>
        <n v="2733.3780624999999"/>
        <n v="347.52"/>
        <n v="2912.154"/>
        <n v="1140.4590000000001"/>
        <n v="4032.3939999999998"/>
        <n v="2996.3870000000002"/>
        <n v="1386.279"/>
        <n v="74.540000000000006"/>
        <n v="777.55849999999998"/>
        <n v="1480.577"/>
        <n v="5070.7860000000001"/>
        <n v="5519.3379999999997"/>
        <n v="5006.0209999999997"/>
        <n v="4492.7039999999997"/>
        <n v="5127.6970000000001"/>
        <n v="3330.7190000000001"/>
        <n v="5773.4709999999995"/>
        <n v="5725.5010000000002"/>
        <n v="5438.0150000000003"/>
        <n v="4836.4030000000002"/>
        <n v="4095.6729999999998"/>
        <n v="4571.0609999999997"/>
        <n v="3947.107"/>
        <n v="3225.6410000000001"/>
        <n v="1353.865"/>
        <n v="1227.9549999999999"/>
        <n v="4188.47"/>
        <n v="621.29999999999995"/>
        <n v="2924.7004999999999"/>
        <n v="5228.1009999999997"/>
        <n v="5114.1620000000003"/>
        <n v="5000.223"/>
        <n v="3209.4870000000001"/>
        <n v="3017.1460000000002"/>
        <n v="5666.17"/>
        <n v="5430.5919999999996"/>
        <n v="6017.7579999999998"/>
        <n v="322.13099999999997"/>
        <n v="2988.2890000000002"/>
        <n v="2.645"/>
        <n v="1330.934"/>
        <n v="1044.9680000000001"/>
        <n v="896.54700000000003"/>
        <n v="5474.3980000000001"/>
        <n v="6287.2569999999996"/>
        <n v="133.58500000000001"/>
        <n v="6108.3"/>
        <n v="6112.5219999999999"/>
        <n v="6128.3119999999999"/>
        <n v="3535.6390000000001"/>
        <n v="3220.2179999999998"/>
        <n v="1306.914"/>
        <n v="6274.3410000000003"/>
        <n v="6401.36"/>
        <n v="5911.8019999999997"/>
        <n v="6068.8990000000003"/>
        <n v="6262.3010000000004"/>
        <n v="10.804"/>
        <n v="399.50400000000002"/>
        <n v="6353.4539999999997"/>
        <n v="8250.51"/>
        <n v="2521.154"/>
        <n v="4447.3744999999999"/>
        <n v="6373.5950000000003"/>
        <n v="5485.8209999999999"/>
        <n v="5848.4870000000001"/>
        <n v="6211.1530000000002"/>
        <n v="6113.0780000000004"/>
        <n v="6041.3620000000001"/>
        <n v="2174.1950000000002"/>
        <n v="1575.182"/>
        <n v="540.73500000000001"/>
        <n v="354.315"/>
        <n v="1496.3430000000001"/>
        <n v="2939.4659999999999"/>
        <n v="4131.0929999999998"/>
        <n v="15.153"/>
        <n v="3104.9485"/>
        <n v="6194.7439999999997"/>
        <n v="6063.23"/>
        <n v="5933.2719999999999"/>
        <n v="5907.8519999999999"/>
        <n v="5971.4660000000003"/>
        <n v="5510.9089999999997"/>
        <n v="147"/>
        <n v="425.45400000000001"/>
        <n v="10.35"/>
        <n v="5939.5730000000003"/>
        <n v="5661.4880000000003"/>
        <n v="5644.3950000000004"/>
        <n v="4926.6589999999997"/>
        <n v="3259.5169999999998"/>
        <n v="5280.4260000000004"/>
        <n v="5417.3130000000001"/>
        <n v="5646.6289999999999"/>
        <n v="3820.3380000000002"/>
        <n v="492.048"/>
        <n v="4866.0039999999999"/>
        <n v="308.90699999999998"/>
        <n v="2803.4704999999999"/>
        <n v="3289.25425"/>
        <n v="5298.0339999999997"/>
        <n v="3775.038"/>
        <n v="5478.5460000000003"/>
        <n v="-259.83999999999997"/>
        <n v="-516.82000000000005"/>
        <n v="1231.1969999999999"/>
        <n v="4631.8559999999998"/>
        <n v="3438.1329999999998"/>
        <n v="3749.7394999999997"/>
        <n v="23.396000000000001"/>
        <n v="4061.346"/>
        <n v="6556.8680000000004"/>
        <n v="3004.6790000000001"/>
        <n v="2160.5740000000001"/>
        <n v="521.23599999999999"/>
        <n v="1411.9849999999999"/>
        <n v="2862.3789999999999"/>
        <n v="2615.5700000000002"/>
        <n v="4765.7489999999998"/>
        <n v="5131.9759999999997"/>
        <n v="2161.7629999999999"/>
        <n v="4979.99"/>
        <n v="2689.6219999999998"/>
        <n v="-246.208"/>
        <n v="75.986999999999995"/>
        <n v="1417.78"/>
        <n v="929.57399999999996"/>
        <n v="1879.1295"/>
        <n v="-41.122"/>
        <n v="2340.4789999999998"/>
        <n v="1617.3589999999999"/>
        <n v="1954.0070000000001"/>
        <n v="3796.893"/>
        <n v="1851.336"/>
        <n v="2908.9470000000001"/>
        <n v="4615.9570000000003"/>
        <n v="4053.3780000000002"/>
        <n v="7.1849999999999996"/>
        <n v="-60.238999999999997"/>
        <n v="-146.345"/>
        <n v="5813.1329999999998"/>
        <n v="4036.721"/>
        <n v="740.71299999999997"/>
        <n v="61.698"/>
        <n v="5291.7929999999997"/>
        <n v="4966.5770000000002"/>
        <n v="5261.9009999999998"/>
        <n v="-9.2550000000000008"/>
        <n v="3222.3719999999998"/>
        <n v="5757.433"/>
        <n v="5231.9650000000001"/>
        <n v="5118.2569999999996"/>
        <n v="4863.2330000000002"/>
        <n v="4333.384"/>
        <n v="4826.2520000000004"/>
        <n v="3435.6419999999998"/>
        <n v="3170.6309999999999"/>
        <n v="12.599"/>
        <n v="2247.759"/>
        <n v="5510.0820000000003"/>
        <n v="3516.3989999999999"/>
        <n v="3499.1109999999999"/>
        <n v="1805.9749999999999"/>
        <n v="3258.232"/>
        <n v="95.551000000000002"/>
        <n v="8.7739999999999991"/>
        <n v="2577.0439999999999"/>
        <n v="1061.1610000000001"/>
        <n v="1059.924"/>
        <n v="-31.58"/>
        <n v="-457.19600000000003"/>
        <n v="641.68100000000004"/>
        <n v="276.76850000000002"/>
        <n v="-88.144000000000005"/>
        <n v="531.63800000000003"/>
        <n v="1190.556"/>
        <n v="545.33850000000007"/>
        <n v="-99.879000000000005"/>
        <n v="-409.452"/>
        <n v="-319.45"/>
        <n v="1146.758"/>
        <n v="5430.8090000000002"/>
        <n v="5192.4359999999997"/>
        <n v="4527.8590000000004"/>
        <n v="3216.973"/>
        <n v="1906.087"/>
        <n v="5197.5630000000001"/>
        <n v="4200.107"/>
        <n v="-333.46800000000002"/>
        <n v="1330.79"/>
        <n v="5283.3909999999996"/>
        <n v="469.61099999999999"/>
        <n v="4533.4740000000002"/>
        <n v="2116.5239999999999"/>
        <n v="712.81299999999999"/>
        <n v="18.021000000000001"/>
        <n v="226.27799999999999"/>
        <n v="5283.8530000000001"/>
        <n v="3933.6489999999999"/>
        <n v="5261.16"/>
        <n v="4628.6009999999997"/>
        <n v="5293.2349999999997"/>
        <n v="2745.2984999999999"/>
        <n v="197.36199999999999"/>
        <n v="347.78899999999999"/>
        <n v="4789.8590000000004"/>
        <n v="3570.5430000000001"/>
        <n v="3992.328"/>
        <n v="3694.2170000000001"/>
        <n v="968.56399999999996"/>
        <n v="1889.3779999999999"/>
        <n v="2810.192"/>
        <n v="357.29300000000001"/>
        <n v="110.3595"/>
        <n v="-136.57400000000001"/>
        <n v="-190.46199999999999"/>
        <n v="-115.047"/>
        <n v="-213.96299999999999"/>
        <n v="2480.096"/>
        <n v="865.375"/>
        <n v="3607.0450000000001"/>
        <n v="3185.5590000000002"/>
        <n v="1787.0329999999999"/>
        <n v="3376.0940000000001"/>
        <n v="1512.3420000000001"/>
        <n v="5368.5249999999996"/>
        <n v="5669.91"/>
        <n v="1250.6179999999999"/>
        <n v="814.59699999999998"/>
        <n v="2799.5610000000001"/>
        <n v="3479.0210000000002"/>
        <n v="3310.5630000000001"/>
        <n v="3512.4764999999998"/>
        <n v="3714.39"/>
        <n v="201.96100000000001"/>
        <n v="1287.3810000000001"/>
        <n v="280.69499999999999"/>
        <n v="4090.663"/>
        <n v="4704.6729999999998"/>
        <n v="5318.683"/>
        <n v="5774.424"/>
        <n v="6197.6750000000002"/>
        <n v="2071.0300000000002"/>
        <n v="4977.3710000000001"/>
        <n v="132.77699999999999"/>
        <n v="36.447000000000003"/>
        <n v="3736.6819999999998"/>
        <n v="2253.0479999999998"/>
        <n v="1740.5450000000001"/>
        <n v="926.61699999999996"/>
        <n v="5525.1350000000002"/>
        <n v="2465.2429999999999"/>
        <n v="4133.0249999999996"/>
        <n v="4247.9589999999998"/>
        <n v="4286.6139999999996"/>
        <n v="2937.7510000000002"/>
        <n v="2658.6750000000002"/>
        <n v="2493.9715000000001"/>
        <n v="2329.268"/>
        <n v="3023.8449999999998"/>
        <n v="1865.1005"/>
        <n v="706.35599999999999"/>
        <n v="279.56200000000001"/>
        <n v="2248.69"/>
        <n v="1972.2819999999999"/>
        <n v="4073.2719999999999"/>
        <n v="5920.1120000000001"/>
        <n v="6492.6180000000004"/>
        <n v="6403.5339999999997"/>
        <n v="6308.2979999999998"/>
        <n v="5437.9"/>
        <n v="2336.6819999999998"/>
        <n v="109.44799999999999"/>
        <n v="3965.9380000000001"/>
        <n v="5709.799"/>
        <n v="3939.06"/>
        <n v="4570.8999999999996"/>
        <n v="4804.1229999999996"/>
        <n v="1217.4690000000001"/>
        <n v="3853.6460000000002"/>
        <n v="3712.567"/>
        <n v="2776.259"/>
        <n v="4491.9780000000001"/>
        <n v="3918.2649999999999"/>
        <n v="3697.866"/>
        <n v="5833.9830000000002"/>
        <n v="4741.9089999999997"/>
        <n v="1377.8889999999999"/>
        <n v="5690.143"/>
        <n v="6132.4120000000003"/>
        <n v="5669.7209999999995"/>
        <n v="2995.1439999999998"/>
        <n v="5750.3850000000002"/>
        <n v="5715.6195000000007"/>
        <n v="5680.8540000000003"/>
        <n v="5618.8530000000001"/>
        <n v="3861.6770000000001"/>
        <n v="5028.5780000000004"/>
        <n v="1265.52"/>
        <n v="2362.7460000000001"/>
        <n v="474.95699999999999"/>
        <n v="1944.819"/>
        <n v="3286.9520000000002"/>
        <n v="1592.2750000000001"/>
        <n v="2544.4390000000003"/>
        <n v="3496.6030000000001"/>
        <n v="5548.915"/>
        <n v="5529.4530000000004"/>
        <n v="5333.5209999999997"/>
        <n v="1099.6489999999999"/>
        <n v="25.178999999999998"/>
        <n v="3531.3409999999999"/>
        <n v="4830.0680000000002"/>
        <n v="5225.4380000000001"/>
        <n v="3937.703"/>
        <n v="5099.7610000000004"/>
        <n v="3920.5250000000001"/>
        <n v="3064.7620000000002"/>
        <n v="3958.5005000000001"/>
        <n v="4852.2389999999996"/>
        <n v="1059.116"/>
        <n v="2389.6"/>
        <n v="1585.4"/>
        <n v="3876.799"/>
        <n v="2627.7449999999999"/>
        <n v="1378.691"/>
        <n v="3440.4090000000001"/>
        <n v="3963.739"/>
        <n v="4072.2249999999999"/>
        <n v="2743.6010000000001"/>
        <n v="1510.1089999999999"/>
        <n v="2461.8980000000001"/>
        <n v="3529.3119999999999"/>
        <n v="2922.3429999999998"/>
        <n v="2624.66"/>
        <n v="2326.9769999999999"/>
        <n v="2372.6289999999999"/>
        <n v="2089.7139999999999"/>
        <n v="60.088999999999999"/>
        <n v="3.3820000000000001"/>
        <n v="5138.0550000000003"/>
        <n v="5007.4170000000004"/>
        <n v="5163.7650000000003"/>
        <n v="5116.5889999999999"/>
        <n v="5083.0990000000002"/>
        <n v="5056.5780000000004"/>
        <n v="3589.5630000000001"/>
        <n v="4640.4740000000002"/>
        <n v="1652.88"/>
        <n v="1685.462"/>
        <n v="1813.771"/>
        <n v="1942.08"/>
        <n v="1351.7629999999999"/>
        <n v="820.31"/>
        <n v="2899.2559999999999"/>
        <n v="2987.7179999999998"/>
        <n v="5313.0349999999999"/>
        <n v="5715.4080000000004"/>
        <n v="3609.7179999999998"/>
        <n v="1949.62"/>
        <n v="1459.3195000000001"/>
        <n v="969.01900000000001"/>
        <n v="874.46900000000005"/>
        <n v="1895.231"/>
        <n v="4599.1909999999998"/>
        <n v="6256.5020000000004"/>
        <n v="5603.1459999999997"/>
        <n v="4159.2269999999999"/>
        <n v="1300.1859999999999"/>
        <n v="4096.1260000000002"/>
        <n v="6504.1270000000004"/>
        <n v="6412.4120000000003"/>
        <n v="6109.5410000000002"/>
        <n v="6266.384"/>
        <n v="5365.4170000000004"/>
        <n v="2279.6869999999999"/>
        <n v="-8.1950000000000003"/>
        <n v="5981.9520000000002"/>
        <n v="3711.694"/>
        <n v="4702.8975"/>
        <n v="5367.8147499999995"/>
        <n v="4596.8663749999996"/>
        <n v="5694.1009999999997"/>
        <n v="6032.732"/>
        <n v="3825.9180000000001"/>
        <n v="5095.5720000000001"/>
        <n v="3679.8209999999999"/>
        <n v="6373.3649999999998"/>
        <n v="6330.3384999999998"/>
        <n v="6287.3119999999999"/>
        <n v="5651.1710000000003"/>
        <n v="3230.4175"/>
        <n v="809.66399999999999"/>
        <n v="4332.7489999999998"/>
        <n v="251.018"/>
        <n v="2913.9755"/>
        <n v="3594.4887500000004"/>
        <n v="3220.448875"/>
        <n v="3404.2589374999998"/>
        <n v="3143.3659687499999"/>
        <n v="4203.5574843750001"/>
        <n v="5576.933"/>
        <n v="4275.0020000000004"/>
        <n v="2846.4090000000001"/>
        <n v="3588.069"/>
        <n v="2882.473"/>
        <n v="5263.7489999999998"/>
        <n v="4776.5694999999996"/>
        <n v="2821.7852499999999"/>
        <n v="4289.3900000000003"/>
        <n v="867.00099999999998"/>
        <n v="2931.7249999999999"/>
        <n v="194.297"/>
        <n v="0.214"/>
        <n v="3177.0909999999999"/>
        <n v="1844.5250000000001"/>
        <n v="3510.991"/>
        <n v="5177.4570000000003"/>
        <n v="6469.75"/>
        <n v="2.6960000000000002"/>
        <n v="163.83500000000001"/>
        <n v="2932.3679999999999"/>
        <n v="731.65599999999995"/>
        <n v="-42.465000000000003"/>
        <n v="685.55700000000002"/>
        <n v="1838.6605"/>
        <n v="2991.7640000000001"/>
        <n v="3799.6390000000001"/>
        <n v="4607.5140000000001"/>
        <n v="5437.5069999999996"/>
        <n v="2731.623"/>
        <n v="4352.268"/>
        <n v="97.492000000000004"/>
        <n v="2224.5895"/>
        <n v="4351.6869999999999"/>
        <n v="2720.9250000000002"/>
        <n v="1090.163"/>
        <n v="109.989"/>
        <n v="4205.4690000000001"/>
        <n v="5785.1790000000001"/>
        <n v="5412.4589999999998"/>
        <n v="4568.0820000000003"/>
        <n v="3723.7049999999999"/>
        <n v="5932.3540000000003"/>
        <n v="5719.6559999999999"/>
        <n v="3402.3209999999999"/>
        <n v="1084.9860000000001"/>
        <n v="3442.1309999999999"/>
        <n v="5799.2759999999998"/>
        <n v="2488.5430000000001"/>
        <n v="3803.5509999999999"/>
        <n v="1271.45"/>
        <n v="6056.1260000000002"/>
        <n v="4670.5185000000001"/>
        <n v="3284.9110000000001"/>
        <n v="5919.4719999999998"/>
        <n v="5003.848"/>
        <n v="3593.0509999999999"/>
        <n v="18.504000000000001"/>
        <n v="114.614"/>
        <n v="-758.69200000000001"/>
        <n v="1642.0029999999999"/>
        <n v="2534.614"/>
        <n v="4094.1840000000002"/>
        <n v="5143.75"/>
        <n v="43.197000000000003"/>
        <n v="2435.1240000000003"/>
        <n v="4827.0510000000004"/>
        <n v="5850.741"/>
        <n v="4239.027"/>
        <n v="1266.249"/>
        <n v="134.185"/>
        <n v="2425.5150000000003"/>
        <n v="4716.8450000000003"/>
        <n v="4790.1639999999998"/>
        <n v="4797.6840000000002"/>
        <n v="4625.473"/>
        <n v="5368.5280000000002"/>
        <n v="-185.10599999999999"/>
        <n v="-344.48099999999999"/>
        <n v="5117.6869999999999"/>
        <n v="4437.5309999999999"/>
        <n v="393.84199999999998"/>
        <n v="2982.402"/>
        <n v="500.92599999999999"/>
        <n v="-255.43"/>
        <n v="4469.4089999999997"/>
        <n v="2392.846"/>
        <n v="2539.1529999999998"/>
        <n v="4287.6689999999999"/>
        <n v="3675.6990000000001"/>
        <n v="2152.5165000000002"/>
        <n v="629.33399999999995"/>
        <n v="4052.9119999999998"/>
        <n v="842.01400000000001"/>
        <n v="885.51900000000001"/>
        <n v="351.25"/>
        <n v="84.301000000000002"/>
        <n v="5467.0780000000004"/>
        <n v="4796.6409999999996"/>
        <n v="4662.16"/>
        <n v="2275.8020000000001"/>
        <n v="120.559"/>
        <n v="-110.556"/>
        <n v="4527.6790000000001"/>
        <n v="5538.2039999999997"/>
        <n v="4433.4480000000003"/>
        <n v="4163.7929999999997"/>
        <n v="227.63399999999999"/>
        <n v="2439.8789999999999"/>
        <n v="4476.232"/>
        <n v="4846.4430000000002"/>
        <n v="4634.3509999999997"/>
        <n v="4652.1239999999998"/>
        <n v="4816.7920000000004"/>
        <n v="-249.024"/>
        <n v="8.9879999999999995"/>
        <n v="2558.4299999999998"/>
        <n v="1279.6769999999999"/>
        <n v="-205.45400000000001"/>
        <n v="-208.59700000000001"/>
        <n v="58.298999999999999"/>
        <n v="0.92400000000000004"/>
        <n v="1191.7809999999999"/>
        <n v="5581.66"/>
        <n v="4319.8829999999998"/>
        <n v="2255.7840000000001"/>
        <n v="4995.4269999999997"/>
        <n v="2490.3049999999998"/>
        <n v="3808.1950000000002"/>
        <n v="4852.2340000000004"/>
        <n v="4923.665"/>
        <n v="-14.817"/>
        <n v="5502.4350000000004"/>
        <n v="4790.415"/>
        <n v="5091.08"/>
        <n v="1100.7370000000001"/>
        <n v="2184.4565000000002"/>
        <n v="1236.3657500000002"/>
        <n v="-211.667"/>
        <n v="1528.2545"/>
        <n v="3268.1759999999999"/>
        <n v="288.27499999999998"/>
        <n v="-26.661000000000001"/>
        <n v="711.56700000000001"/>
        <n v="4337.8590000000004"/>
        <n v="398.21300000000002"/>
        <n v="6.766"/>
        <n v="-325.50799999999998"/>
        <n v="-20.710999999999999"/>
        <n v="-246.56200000000001"/>
        <n v="-38.408999999999999"/>
        <n v="1876.268"/>
        <n v="2485.84"/>
        <n v="5407.0780000000004"/>
        <n v="1590.2260000000001"/>
        <n v="3028.8365000000003"/>
        <n v="4467.4470000000001"/>
        <n v="609.32399999999996"/>
        <n v="4366.7020000000002"/>
        <n v="3594.069"/>
        <n v="5604.2290000000003"/>
        <n v="912.38499999999999"/>
        <n v="2769.835"/>
        <n v="4627.2849999999999"/>
        <n v="1785.6890000000001"/>
        <n v="2842.6374999999998"/>
        <n v="3899.5859999999998"/>
        <n v="765.74199999999996"/>
        <n v="2972.6195000000002"/>
        <n v="5179.4970000000003"/>
        <n v="4968.5619999999999"/>
        <n v="5399.2640000000001"/>
        <n v="5053.41"/>
        <n v="4937.6589999999997"/>
        <n v="5024.4579999999996"/>
        <n v="4826.509"/>
        <n v="4759.8599999999997"/>
        <n v="1281.8689999999999"/>
        <n v="-364.18299999999999"/>
        <n v="44.731999999999999"/>
        <n v="19.914000000000001"/>
        <n v="170.19499999999999"/>
        <n v="905.10699999999997"/>
        <n v="672.63300000000004"/>
        <n v="1773.9879999999998"/>
        <n v="3799.8024999999998"/>
        <n v="2989.14275"/>
        <n v="4335.7668749999993"/>
        <n v="-60.106999999999999"/>
        <n v="440.15899999999999"/>
        <n v="2875.3429999999998"/>
        <n v="5825.6170000000002"/>
        <n v="2178.4830000000002"/>
        <n v="5682.3909999999996"/>
        <n v="4222.4170000000004"/>
        <n v="3157.5940000000001"/>
        <n v="2092.7710000000002"/>
        <n v="2532.9899999999998"/>
        <n v="789.45899999999995"/>
        <n v="-9.8390000000000004"/>
        <n v="1209.633"/>
        <n v="2650.6435000000001"/>
        <n v="3293.8032499999999"/>
        <n v="4561.2336249999998"/>
        <n v="5237.1638124999999"/>
        <n v="4091.654"/>
        <n v="3936.9630000000002"/>
        <n v="5828.6639999999998"/>
        <n v="5913.0940000000001"/>
        <n v="5862.491"/>
        <n v="1856.5640000000001"/>
        <n v="4309.6350000000002"/>
        <n v="3089.2829999999999"/>
        <n v="4617.4904999999999"/>
        <n v="39.164000000000001"/>
        <n v="3204.4859999999999"/>
        <n v="5883.4960000000001"/>
        <n v="6145.6980000000003"/>
        <n v="6184.9179999999997"/>
        <n v="6120.1109999999999"/>
        <n v="3200.8649999999998"/>
        <n v="5526.7520000000004"/>
        <n v="1760.9960000000001"/>
        <n v="6032.817"/>
        <n v="281.61900000000003"/>
        <n v="2349.4270000000001"/>
        <n v="60.478999999999999"/>
        <n v="-267.91000000000003"/>
        <n v="813.74"/>
        <n v="1211.3910000000001"/>
        <n v="1010.921"/>
        <n v="2168.6954999999998"/>
        <n v="5670.8130000000001"/>
        <n v="120.04600000000001"/>
        <n v="810.45100000000002"/>
        <n v="3326.47"/>
        <n v="6227.866"/>
        <n v="6183.77"/>
        <n v="6134.3990000000003"/>
        <n v="5976.558"/>
        <n v="5513.6530000000002"/>
        <n v="933.053"/>
        <n v="5000.2889999999998"/>
        <n v="614.39300000000003"/>
        <n v="181.44800000000001"/>
        <n v="624.50099999999998"/>
        <n v="5375.1980000000003"/>
        <n v="4481.2489999999998"/>
        <n v="6454.6369999999997"/>
        <n v="4222.0410000000002"/>
        <n v="5800.3519999999999"/>
        <n v="211.05199999999999"/>
        <n v="193.315"/>
        <n v="2282.2260000000001"/>
        <n v="6309.9049999999997"/>
        <n v="2672.047"/>
        <n v="2090.7420000000002"/>
        <n v="2192.9720000000002"/>
        <n v="3420.4949999999999"/>
        <n v="6390.1689999999999"/>
        <n v="5123.3320000000003"/>
        <n v="2295.2020000000002"/>
        <n v="4648.018"/>
        <n v="6261.174"/>
        <n v="3316.98"/>
        <n v="4965.53"/>
        <n v="6424.9769999999999"/>
        <n v="6169.6890000000003"/>
        <n v="302.584"/>
        <n v="4309.2730000000001"/>
        <n v="527.46100000000001"/>
        <n v="5914.4009999999998"/>
        <n v="2377.6590000000001"/>
        <n v="5972.1790000000001"/>
        <n v="747.17399999999998"/>
        <n v="2627.2919999999999"/>
        <n v="5465.9970000000003"/>
        <n v="5335.1350000000002"/>
        <n v="5636.3549999999996"/>
        <n v="2917.4949999999999"/>
        <n v="3823.3780000000002"/>
        <n v="5617.09"/>
        <n v="3527.46"/>
        <n v="1584.123"/>
        <n v="4286.2740000000003"/>
        <n v="4064.6480000000001"/>
        <n v="1195.383"/>
        <n v="4071.4070000000002"/>
        <n v="3805.547"/>
        <n v="6219.3419999999996"/>
        <n v="6103.0259999999998"/>
        <n v="92.784999999999997"/>
        <n v="15.847"/>
        <n v="2069.8969999999999"/>
        <n v="5033.3040000000001"/>
        <n v="1452.077"/>
        <n v="834.61400000000003"/>
        <n v="5042.6949999999997"/>
        <n v="4038.4070000000002"/>
        <n v="5261.8689999999997"/>
        <n v="5777.9650000000001"/>
        <n v="2600.0549999999998"/>
        <n v="5475.1909999999998"/>
        <n v="5828.6930000000002"/>
        <n v="5298.4335000000001"/>
        <n v="2664.38375"/>
        <n v="4422.3670000000002"/>
        <n v="5300.2309999999998"/>
        <n v="4768.174"/>
        <n v="30.334"/>
        <n v="3680.1950000000002"/>
        <n v="6587.1239999999998"/>
        <n v="6483.1279999999997"/>
        <n v="6482.5290000000005"/>
        <n v="6481.93"/>
        <n v="3355.7350000000001"/>
        <n v="235.83500000000001"/>
        <n v="504.83199999999999"/>
        <n v="6302.2169999999996"/>
        <n v="5309.35"/>
        <n v="5251.3069999999998"/>
        <n v="2100.694"/>
        <n v="2903.6315"/>
        <n v="3388.2822500000002"/>
        <n v="9.8989999999999991"/>
        <n v="3706.569"/>
        <n v="3872.933"/>
        <n v="4079.8470000000002"/>
        <n v="4666.9589999999998"/>
        <n v="6142.6220000000003"/>
        <n v="5506.5190000000002"/>
        <n v="6082.3549999999996"/>
        <n v="3429.1480000000001"/>
        <n v="2754.6104999999998"/>
        <n v="5137.2719999999999"/>
        <n v="4560.8019999999997"/>
        <n v="2080.0729999999999"/>
        <n v="231.678"/>
        <n v="2997.4839999999999"/>
        <n v="2608.6109999999999"/>
        <n v="1443.662"/>
        <n v="3625.8625000000002"/>
        <n v="2762.85025"/>
        <n v="5572.9719999999998"/>
        <n v="5808.0630000000001"/>
        <n v="1899.838"/>
        <n v="3508.2710000000002"/>
        <n v="4515.7340000000004"/>
        <n v="3590.97"/>
        <n v="5428.1930000000002"/>
        <n v="1478.538"/>
        <n v="4482.9799999999996"/>
        <n v="2532.5959999999995"/>
        <n v="1138.441"/>
        <n v="4632.4279999999999"/>
        <n v="582.21199999999999"/>
        <n v="2386.4375"/>
        <n v="283.19900000000001"/>
        <n v="4113.8459999999995"/>
        <n v="4190.6629999999996"/>
        <n v="4444.76"/>
        <n v="2040.0840000000001"/>
        <n v="4267.4799999999996"/>
        <n v="4698.857"/>
        <n v="4238.9939999999997"/>
        <n v="341.68099999999998"/>
        <n v="3078.0650000000001"/>
        <n v="3700.0210000000002"/>
        <n v="3392.904"/>
        <n v="484.21199999999999"/>
        <n v="1877.0255"/>
        <n v="5340.8670000000002"/>
        <n v="5639.6890000000003"/>
        <n v="3269.8389999999999"/>
        <n v="3415.3009999999999"/>
        <n v="137.173"/>
        <n v="859.81700000000001"/>
        <n v="4689.2330000000002"/>
        <n v="4329.1570000000002"/>
        <n v="5860.4610000000002"/>
        <n v="5896.8850000000002"/>
        <n v="4594.2219999999998"/>
        <n v="1296.664"/>
        <n v="4122.7709999999997"/>
        <n v="-103.791"/>
        <n v="5643.6220000000003"/>
        <n v="5545.4560000000001"/>
        <n v="552.66999999999996"/>
        <n v="950.61200000000008"/>
        <n v="5590.9690000000001"/>
        <n v="4640.5339999999997"/>
        <n v="1348.5540000000001"/>
        <n v="1492.623"/>
        <n v="537.95000000000005"/>
        <n v="1142.3969999999999"/>
        <n v="1394.4570000000001"/>
        <n v="766.00900000000001"/>
        <n v="385.649"/>
        <n v="2352.8339999999998"/>
        <n v="2162.3969999999999"/>
        <n v="3075.7820000000002"/>
        <n v="1520.4880000000001"/>
        <n v="2936.0329999999999"/>
        <n v="3610.9250000000002"/>
        <n v="2158.3710000000001"/>
        <n v="1832.566"/>
        <n v="2738.2930000000001"/>
        <n v="148.25200000000001"/>
        <n v="-554.15200000000004"/>
        <n v="3396.3690000000001"/>
        <n v="4205.8739999999998"/>
        <n v="5859.7309999999998"/>
        <n v="2.9369999999999998"/>
        <n v="4503.4139999999998"/>
        <n v="5205.3450000000003"/>
        <n v="5299.2809999999999"/>
        <n v="5069.4830000000002"/>
        <n v="4708.2470000000003"/>
        <n v="-424.45800000000003"/>
        <n v="-325.35199999999998"/>
        <n v="5567.384"/>
        <n v="5366.22"/>
        <n v="3480.9609999999998"/>
        <n v="1110.3689999999999"/>
        <n v="2.3849999999999998"/>
        <n v="533.3175"/>
        <n v="-365.77499999999998"/>
        <n v="673.77300000000002"/>
        <n v="1084.759"/>
        <n v="1064.25"/>
        <n v="4686.0649999999996"/>
        <n v="709.94200000000001"/>
        <n v="5021.7659999999996"/>
        <n v="3714.1030000000001"/>
        <n v="2640.7489999999998"/>
        <n v="3896.6860000000001"/>
        <n v="2552.3560000000002"/>
        <n v="-212.00399999999999"/>
        <n v="3034.0210000000002"/>
        <n v="-221.58199999999999"/>
        <n v="899.09900000000005"/>
        <n v="682.06399999999996"/>
        <n v="1867.2260000000001"/>
        <n v="1442.8589999999999"/>
        <n v="3283.4"/>
        <n v="3323.9580000000001"/>
        <n v="1138.413"/>
        <n v="1018.492"/>
        <n v="-91.05"/>
        <n v="2609.1219999999998"/>
        <n v="4015.4380000000001"/>
        <n v="4070.3620000000001"/>
        <n v="3318.7"/>
        <n v="2637.6689999999999"/>
        <n v="2247.1149999999998"/>
        <n v="2088.6689999999999"/>
        <n v="1029.203"/>
        <n v="74.492999999999995"/>
        <n v="245.435"/>
        <n v="2426.201"/>
        <n v="3377.0659999999998"/>
        <n v="3054.7689999999998"/>
        <n v="2629.8359999999998"/>
        <n v="2383.8649999999998"/>
        <n v="2311.2109999999998"/>
        <n v="1820.7579999999998"/>
        <n v="1255.1990000000001"/>
        <n v="-277.53100000000001"/>
        <n v="-363.12"/>
        <n v="1330.3050000000001"/>
        <n v="-13.340999999999999"/>
        <n v="2860.194"/>
        <n v="2562.6039999999998"/>
        <n v="1701.13"/>
        <n v="-562.52700000000004"/>
        <n v="1198.585"/>
        <n v="3229.163"/>
        <n v="-331.738"/>
        <n v="820.55799999999999"/>
        <n v="772.49699999999996"/>
        <n v="2911.3470000000002"/>
        <n v="4008.9400000000005"/>
        <n v="208.97200000000001"/>
        <n v="-244.001"/>
        <n v="-412.27300000000002"/>
        <n v="5050.1970000000001"/>
        <n v="5106.5330000000004"/>
        <n v="3062.357"/>
        <n v="1892.3230000000001"/>
        <n v="995.596"/>
        <n v="-93.004999999999995"/>
        <n v="394.488"/>
        <n v="-27.065999999999999"/>
        <n v="-353.85599999999999"/>
        <n v="1573.08"/>
        <n v="2417.7570000000001"/>
        <n v="1370.4749999999999"/>
        <n v="3951.7730000000001"/>
        <n v="3095.866"/>
        <n v="4094.739"/>
        <n v="1879.0840000000001"/>
        <n v="2221.585"/>
        <n v="-331.851"/>
        <n v="-244.85499999999999"/>
        <n v="-158.422"/>
        <n v="1327.828"/>
        <n v="2814.078"/>
        <n v="3082.5239999999999"/>
        <n v="178.881"/>
        <n v="940.33199999999999"/>
        <n v="-331.17599999999999"/>
        <n v="-119.47499999999999"/>
        <n v="-82.156999999999996"/>
        <n v="-426.40699999999998"/>
        <n v="5267.9290000000001"/>
        <n v="832.54"/>
        <n v="886.06100000000004"/>
        <n v="1658.873"/>
        <n v="1744.193"/>
        <n v="-90.361999999999995"/>
        <n v="4057.0120000000002"/>
        <n v="2253.5169999999998"/>
        <n v="-62.555999999999997"/>
        <n v="3351.3649999999998"/>
        <n v="3947.3110000000001"/>
        <n v="1828.0119999999999"/>
        <n v="617.04899999999998"/>
        <n v="104.749"/>
        <n v="2507.549"/>
        <n v="4506.8370000000004"/>
        <n v="-85.540999999999997"/>
        <n v="-145.441"/>
        <n v="4547.8530000000001"/>
        <n v="3037.971"/>
        <n v="1608.296"/>
        <n v="4613.2240000000002"/>
        <n v="3135.8539999999998"/>
        <n v="1500.5045"/>
        <n v="-134.845"/>
        <n v="847.49199999999996"/>
        <n v="3136.01"/>
        <n v="5401.85"/>
        <n v="1776.231"/>
        <n v="1102.328"/>
        <n v="1009.726"/>
        <n v="5051.6440000000002"/>
        <n v="3649.9589999999998"/>
        <n v="-102.10299999999999"/>
        <n v="1553.463"/>
        <n v="3209.029"/>
        <n v="1086.1479999999999"/>
        <n v="4951.2430000000004"/>
        <n v="2536.4490000000001"/>
        <n v="4829.9350000000004"/>
        <n v="3638.24"/>
        <n v="1676.4179999999999"/>
        <n v="2315.5509999999999"/>
        <n v="2776.1219999999998"/>
        <n v="522.26700000000005"/>
        <n v="2256.08"/>
        <n v="2700.8780000000002"/>
        <n v="5062.076"/>
        <n v="1918.1089999999999"/>
        <n v="4281.3100000000004"/>
        <n v="2535.5320000000002"/>
        <n v="862.25699999999995"/>
        <n v="1851.1735000000001"/>
        <n v="2840.09"/>
        <n v="5901.2049999999999"/>
        <n v="4182.0140000000001"/>
        <n v="289.952"/>
        <n v="5166.7169999999996"/>
        <n v="1977.1030000000001"/>
        <n v="538.36900000000003"/>
        <n v="211.54300000000001"/>
        <n v="1819.2570000000001"/>
        <n v="5034.6570000000002"/>
        <n v="5943.28"/>
        <n v="768.101"/>
        <n v="5652.2690000000002"/>
        <n v="3833.0039999999999"/>
        <n v="4729.9260000000004"/>
        <n v="3788.2629999999999"/>
        <n v="1133.9570000000001"/>
        <n v="456.67099999999999"/>
        <n v="488.54300000000001"/>
        <n v="71.128"/>
        <n v="5409.2830000000004"/>
        <n v="6185.2"/>
        <n v="4291.6139999999996"/>
        <n v="5880.1409999999996"/>
        <n v="1041.396"/>
        <n v="1309.729"/>
        <n v="629.58399999999995"/>
        <n v="4.0819999999999999"/>
        <n v="934.74900000000002"/>
        <n v="264.72699999999998"/>
        <n v="6446.7139999999999"/>
        <n v="2201.7310000000002"/>
        <n v="6341.9219999999996"/>
        <n v="6356.701"/>
        <n v="4177.6440000000002"/>
        <n v="1671.355"/>
        <n v="1917.626"/>
        <n v="186.934"/>
        <n v="3094.4720000000002"/>
        <n v="6592.4070000000002"/>
        <n v="4880.5145000000002"/>
        <n v="3168.6219999999998"/>
        <n v="1666.367"/>
        <n v="782.48699999999997"/>
        <n v="6138.52"/>
        <n v="6269.4979999999996"/>
        <n v="21.556000000000001"/>
        <n v="807.60199999999998"/>
        <n v="1576.1030000000001"/>
        <n v="3543.6219999999998"/>
        <n v="5529.5360000000001"/>
        <n v="6270.1660000000002"/>
        <n v="5023.4350000000004"/>
        <n v="6154.39"/>
        <n v="5810.88"/>
        <n v="5414.1049999999996"/>
        <n v="3576.2919999999999"/>
        <n v="1738.479"/>
        <n v="6416.4210000000003"/>
        <n v="6219.2380000000003"/>
        <n v="1116.433"/>
        <n v="3751.6475"/>
        <n v="2140.1802499999999"/>
        <n v="6386.8620000000001"/>
        <n v="528.71299999999997"/>
        <n v="6508.2370000000001"/>
        <n v="6455.8130000000001"/>
        <n v="238.392"/>
        <n v="2007.9359999999999"/>
        <n v="1670.3579999999999"/>
        <n v="5590.0039999999999"/>
        <n v="5771.5479999999998"/>
        <n v="5953.0919999999996"/>
        <n v="2820.712"/>
        <n v="2431.5929999999998"/>
        <n v="2042.4739999999999"/>
        <n v="2413.15"/>
        <n v="6347.8919999999998"/>
        <n v="2203.5770000000002"/>
        <n v="3970.6120000000001"/>
        <n v="5388.7489999999998"/>
        <n v="2577.9479999999999"/>
        <n v="119.355"/>
        <n v="226.679"/>
        <n v="4317.1170000000002"/>
        <n v="4672.05"/>
        <n v="5459.1090000000004"/>
        <n v="4814.2370000000001"/>
        <n v="5698.1310000000003"/>
        <n v="6099.71"/>
        <n v="6625.6090000000004"/>
        <n v="6555.848"/>
        <n v="5897.6670000000004"/>
        <n v="6061.6459999999997"/>
        <n v="4529.1790000000001"/>
        <n v="723.30799999999999"/>
        <n v="4692.335"/>
        <n v="1976.039"/>
        <n v="6013.277"/>
        <n v="3652.9279999999999"/>
        <n v="1292.579"/>
        <n v="703.32899999999995"/>
        <n v="114.07899999999999"/>
        <n v="-1.992"/>
        <n v="-29.902000000000001"/>
        <n v="2500.0590000000002"/>
        <n v="5736.607"/>
        <n v="5841.085"/>
        <n v="6200.7129999999997"/>
        <n v="4288.701"/>
        <n v="4103.2740000000003"/>
        <n v="5699.9219999999996"/>
        <n v="1070.27"/>
        <n v="-18.035"/>
        <n v="2078.1309999999999"/>
        <n v="6418.01"/>
        <n v="5800.616"/>
        <n v="6028.5829999999996"/>
        <n v="4574.4399999999996"/>
        <n v="4873.0079999999998"/>
        <n v="6394.6"/>
        <n v="6355.6090000000004"/>
        <n v="5312.7070000000003"/>
        <n v="6361.5150000000003"/>
        <n v="5138.8119999999999"/>
        <n v="2745.8449999999998"/>
        <n v="4898.491"/>
        <n v="2126.1759999999999"/>
        <n v="2006.4939999999999"/>
        <n v="3177.6509999999998"/>
        <n v="120.05"/>
        <n v="3283.692"/>
        <n v="4549.3869999999997"/>
        <n v="4649.5569999999998"/>
        <n v="6092.4759999999997"/>
        <n v="5621.509"/>
        <n v="3090.598"/>
        <n v="559.68700000000001"/>
        <n v="-33.887"/>
        <n v="1754.808"/>
        <n v="754.92899999999997"/>
        <n v="4514.1909999999998"/>
        <n v="5597.8339999999998"/>
        <n v="5407.2124999999996"/>
        <n v="5216.5910000000003"/>
        <n v="5100.0125000000007"/>
        <n v="4983.4340000000002"/>
        <n v="5512.7430000000004"/>
        <n v="6042.0519999999997"/>
        <n v="4428.3599999999997"/>
        <n v="764.11800000000005"/>
        <n v="4706.924"/>
        <n v="5182.1480000000001"/>
        <n v="4589.8559999999998"/>
        <n v="4763.5370000000003"/>
        <n v="4937.2179999999998"/>
        <n v="1375.376"/>
        <n v="1501.4649999999999"/>
        <n v="6090.6130000000003"/>
        <n v="5974.4769999999999"/>
        <n v="5876.4260000000004"/>
        <n v="5984.6009999999997"/>
        <n v="6057.7004999999999"/>
        <n v="6130.8"/>
        <n v="5957.1229999999996"/>
        <n v="5134.4989999999998"/>
        <n v="3027.511"/>
        <n v="5514.1189999999997"/>
        <n v="-81.89"/>
        <n v="2225.69"/>
        <n v="3773.6619999999998"/>
        <n v="2101.7055"/>
        <n v="429.74900000000002"/>
        <n v="4253.8980000000001"/>
        <n v="126.15900000000001"/>
        <n v="199.27"/>
        <n v="5509.2910000000002"/>
        <n v="6016.2690000000002"/>
        <n v="5560.5730000000003"/>
        <n v="5874.8159999999998"/>
        <n v="4758.5379999999996"/>
        <n v="5467.8389999999999"/>
        <n v="-253.572"/>
        <n v="4169.232"/>
        <n v="4870.558"/>
        <n v="6035.4080000000004"/>
        <n v="110.298"/>
        <n v="4.7610000000000001"/>
        <n v="4862.5119999999997"/>
        <n v="3665.0970000000002"/>
        <n v="4211.6435000000001"/>
        <n v="4758.1899999999996"/>
        <n v="3907.82"/>
        <n v="4027.9140000000002"/>
        <n v="4587.4769999999999"/>
        <n v="5147.04"/>
        <n v="3495.5569999999998"/>
        <n v="5365.59"/>
        <n v="4819.6809999999996"/>
        <n v="-76.441999999999993"/>
        <n v="-70.120999999999995"/>
        <n v="-697.98800000000006"/>
        <n v="2676.0140000000001"/>
        <n v="1977.1320000000001"/>
        <n v="663.75800000000004"/>
        <n v="1126.627"/>
        <n v="470.37299999999999"/>
        <n v="2685.0129999999999"/>
        <n v="2896.57"/>
        <n v="3008.9630000000002"/>
        <n v="3089.61"/>
        <n v="-495.92200000000003"/>
        <n v="2821.2339999999999"/>
        <n v="1116.9110000000001"/>
        <n v="-539.79899999999998"/>
        <n v="3857.384"/>
        <n v="2156.4050000000002"/>
        <n v="-131.19999999999999"/>
        <n v="1780.248"/>
        <n v="-440.14800000000002"/>
        <n v="-55.908999999999999"/>
        <n v="-398.178"/>
        <n v="1128.826"/>
        <n v="2051.4920000000002"/>
        <n v="-872.87599999999998"/>
        <n v="5680.3689999999997"/>
        <n v="698.31299999999999"/>
        <n v="610.86199999999997"/>
        <n v="1650.807"/>
        <n v="1586.633"/>
        <n v="1900.7570000000001"/>
        <n v="-233.529"/>
        <n v="-305.95600000000002"/>
        <n v="-254.75399999999999"/>
        <n v="-198.93200000000002"/>
        <n v="-143.11000000000001"/>
        <n v="-245.28900000000002"/>
        <n v="-347.46800000000002"/>
        <n v="-201.47900000000001"/>
        <n v="-388.17"/>
        <n v="55.10299999999998"/>
        <n v="498.37599999999998"/>
        <n v="525.34299999999996"/>
        <n v="286.04849999999999"/>
        <n v="46.753999999999998"/>
        <n v="-318.50200000000001"/>
        <n v="-472.04399999999998"/>
        <n v="-303.98700000000002"/>
        <n v="-187.99799999999999"/>
        <n v="872.78700000000003"/>
        <n v="821.63499999999999"/>
        <n v="1271.8510000000001"/>
        <n v="730.51850000000002"/>
        <n v="189.18600000000001"/>
        <n v="-248.25399999999999"/>
        <n v="-449.37599999999998"/>
        <n v="-348.95600000000002"/>
        <n v="-140.809"/>
        <n v="-424.11200000000002"/>
        <n v="623.54700000000003"/>
        <n v="1097.7249999999999"/>
        <n v="1169.6179999999999"/>
        <n v="1241.511"/>
        <n v="-318.04000000000002"/>
        <n v="-659.30600000000004"/>
        <n v="-298.22199999999998"/>
        <n v="-513.99699999999996"/>
        <n v="-295.35599999999999"/>
        <n v="-450.851"/>
        <n v="-428.22"/>
        <n v="162.71100000000001"/>
        <n v="753.64200000000005"/>
        <n v="-849.11800000000005"/>
        <n v="-84.593999999999994"/>
        <n v="-6.94"/>
        <n v="501.84"/>
        <n v="1011.359"/>
        <n v="-544.68200000000002"/>
        <n v="990.09699999999998"/>
        <n v="-716.69200000000001"/>
        <n v="2100.875"/>
        <n v="1296.9559999999999"/>
        <n v="493.03699999999998"/>
        <n v="512.34799999999996"/>
        <n v="-19.62"/>
        <n v="-323.35399999999998"/>
        <n v="-570.20799999999997"/>
        <n v="-552.93499999999995"/>
        <n v="-409.125"/>
        <n v="-506.44400000000002"/>
        <n v="1375.008"/>
        <n v="908.88199999999995"/>
        <n v="1108.3520000000001"/>
        <n v="-474.161"/>
        <n v="-492.43599999999998"/>
        <n v="-548.322"/>
        <n v="-776.29899999999998"/>
        <n v="-436.46499999999997"/>
        <n v="905.13699999999994"/>
        <n v="-264.65199999999999"/>
        <n v="-621.48599999999999"/>
        <n v="-342.36200000000002"/>
        <n v="817.10699999999997"/>
        <n v="-154.71700000000001"/>
        <n v="-680.75699999999995"/>
        <n v="-316.51900000000001"/>
        <n v="119.59"/>
        <n v="2732.7570000000001"/>
        <n v="2245.067"/>
        <n v="953.88599999999997"/>
        <n v="-467.041"/>
        <n v="-547.69000000000005"/>
        <n v="-226.01499999999999"/>
        <n v="1057.8910000000001"/>
        <n v="-489.66899999999998"/>
        <n v="2801.0540000000001"/>
        <n v="1358.367"/>
        <n v="2884.48"/>
        <n v="1921.9870000000001"/>
        <n v="1107.4839999999999"/>
        <n v="-269.57100000000003"/>
        <n v="532.79999999999995"/>
        <n v="382.33300000000003"/>
        <n v="987.98699999999997"/>
        <n v="4180.62"/>
        <n v="2532.7264999999998"/>
        <n v="884.83299999999997"/>
        <n v="2027.7619999999999"/>
        <n v="1161.175"/>
        <n v="294.58800000000002"/>
        <n v="2154.94"/>
        <n v="1694.105"/>
        <n v="944.82399999999996"/>
        <n v="-313.62099999999998"/>
        <n v="1536.9010000000001"/>
        <n v="1504.91"/>
        <n v="517.678"/>
        <n v="-44.448"/>
        <n v="-760.048"/>
        <n v="-148.786"/>
        <n v="1870.21"/>
        <n v="3490.77"/>
        <n v="4520.3190000000004"/>
        <n v="2802.0285000000003"/>
        <n v="1083.7380000000001"/>
        <n v="120.149"/>
        <n v="2308.759"/>
        <n v="-204.23400000000001"/>
        <n v="-4.6609999999999996"/>
        <n v="-304.30200000000002"/>
        <n v="3788.1990000000001"/>
        <n v="-113.76600000000001"/>
        <n v="1998.336"/>
        <n v="1147.595"/>
        <n v="79.599999999999994"/>
        <n v="-127.27"/>
        <n v="3270.942"/>
        <n v="3308.1619999999998"/>
        <n v="2917.5349999999999"/>
        <n v="3752.703"/>
        <n v="2382.9299999999998"/>
        <n v="4706.5410000000002"/>
        <n v="2076.2809999999999"/>
        <n v="4557.4080000000004"/>
        <n v="4284.6480000000001"/>
        <n v="3362.8290000000002"/>
        <n v="2441.0100000000002"/>
        <n v="-436.38"/>
        <n v="4339.1409999999996"/>
        <n v="3327.422"/>
        <n v="3804.0030000000002"/>
        <n v="2524.4340000000002"/>
        <n v="4870.0810000000001"/>
        <n v="5082.933"/>
        <n v="2480.4839999999999"/>
        <n v="-121.965"/>
        <n v="688.71299999999997"/>
        <n v="-74.849999999999994"/>
        <n v="5192.2030000000004"/>
        <n v="775.77200000000005"/>
        <n v="954.06100000000004"/>
        <n v="5160.6019999999999"/>
        <n v="4203.9380000000001"/>
        <n v="3131.788"/>
        <n v="4772.9520000000002"/>
        <n v="4019.2779999999998"/>
        <n v="5847.3190000000004"/>
        <n v="1515.8679999999999"/>
        <n v="5357.1130000000003"/>
        <n v="5281.0460000000003"/>
        <n v="5339.1080000000002"/>
        <n v="5121.3419999999996"/>
        <n v="5152.8370000000004"/>
        <n v="3858.683"/>
        <n v="5297.9859999999999"/>
        <n v="4821.1059999999998"/>
        <n v="1486.9349999999999"/>
        <n v="3165.3240000000001"/>
        <n v="13.746"/>
        <n v="1397.2015000000001"/>
        <n v="2780.6570000000002"/>
        <n v="3947.8380000000002"/>
        <n v="4128.1949999999997"/>
        <n v="3683.76"/>
        <n v="2731.5970000000002"/>
        <n v="3440.9749999999999"/>
        <n v="-667.36699999999996"/>
        <n v="1439.431"/>
        <n v="1811.527"/>
        <n v="-717.02"/>
        <n v="3459.7640000000001"/>
        <n v="4230.2150000000001"/>
        <n v="4582.1239999999998"/>
        <n v="4305.2290000000003"/>
        <n v="-94.23"/>
        <n v="4762.2139999999999"/>
        <n v="4520.7489999999998"/>
        <n v="4205.7439999999997"/>
        <n v="4063.5070000000001"/>
        <n v="2970.8029999999999"/>
        <n v="3338.873"/>
        <n v="3968.5949999999998"/>
        <n v="4086.0320000000002"/>
        <n v="2793.567"/>
        <n v="-35.723999999999997"/>
        <n v="-517.00599999999997"/>
        <n v="356.39299999999997"/>
        <n v="3486.5949999999998"/>
        <n v="2606.4209999999998"/>
        <n v="2270.098"/>
        <n v="-509.55599999999998"/>
        <n v="2907.7040000000002"/>
        <n v="3949.0160000000001"/>
        <n v="4303.6530000000002"/>
        <n v="3898.4580000000001"/>
        <n v="-342.75"/>
        <n v="3763.779"/>
        <n v="-600.04100000000005"/>
        <n v="3919.19"/>
        <n v="3773.8470000000002"/>
        <n v="231.36199999999999"/>
        <n v="3412.915"/>
        <n v="2999.2869999999998"/>
        <n v="2579.9850000000001"/>
        <n v="1560.04"/>
        <n v="-757.08900000000006"/>
        <n v="944.86900000000003"/>
        <n v="3495.6819999999998"/>
        <n v="2764.1320000000001"/>
        <n v="2002.537"/>
        <n v="2134.6129999999998"/>
        <n v="3340.482"/>
        <n v="2852.5079999999998"/>
        <n v="3288.989"/>
        <n v="3039.232"/>
        <n v="1141.672"/>
        <n v="1238.0170000000001"/>
        <n v="2617.0909999999999"/>
        <n v="3039.415"/>
        <n v="2152.5349999999999"/>
        <n v="2134"/>
        <n v="1750.463"/>
        <n v="2260.0700000000002"/>
        <n v="2315.6039999999998"/>
        <n v="746.971"/>
        <n v="3323.1790000000001"/>
        <n v="3304.953"/>
        <n v="-285.87200000000001"/>
        <n v="-175.17400000000001"/>
        <n v="2311.8139999999999"/>
        <n v="3988.5770000000002"/>
        <n v="2812.5680000000002"/>
        <n v="3718.558"/>
        <n v="3233.4825000000001"/>
        <n v="2659.4257500000003"/>
        <n v="2748.4070000000002"/>
        <n v="2085.3690000000001"/>
        <n v="-473.14"/>
        <n v="167.84100000000001"/>
        <n v="1851.213"/>
        <n v="3644.6179999999999"/>
        <n v="3514.2629999999999"/>
        <n v="2025.55"/>
        <n v="3353.8429999999998"/>
        <n v="4941.4830000000002"/>
        <n v="4661.808"/>
        <n v="3543.194"/>
        <n v="-81.67"/>
        <n v="2563.1080000000002"/>
        <n v="2545.1979999999999"/>
        <n v="2809.5520000000001"/>
        <n v="3711.6039999999998"/>
        <n v="2535.8209999999999"/>
        <n v="3653.375"/>
        <n v="3845.0680000000002"/>
        <n v="2345.06"/>
        <n v="798.024"/>
        <n v="3665.5970000000002"/>
        <n v="1628.422"/>
        <n v="1779.0619999999999"/>
        <n v="2586.6089999999999"/>
        <n v="1194.4380000000001"/>
        <n v="4135.2619999999997"/>
        <n v="1416.7919999999999"/>
        <n v="4192.1469999999999"/>
        <n v="4204.8459999999995"/>
        <n v="4176.7089999999998"/>
        <n v="3787.6289999999999"/>
        <n v="2280.1770000000001"/>
        <n v="2420.5039999999999"/>
        <n v="1550.9179999999999"/>
        <n v="4129.9350000000004"/>
        <n v="245.589"/>
        <n v="1248.461"/>
        <n v="4471.7449999999999"/>
        <n v="4094.1170000000002"/>
        <n v="3977.5909999999999"/>
        <n v="4102.6289999999999"/>
        <n v="-215.76400000000001"/>
        <n v="2330.3209999999999"/>
        <n v="2604.038"/>
        <n v="2284.0100000000002"/>
        <n v="2798.8240000000001"/>
        <n v="2616.3969999999999"/>
        <n v="1449.3240000000001"/>
        <n v="3205.0059999999999"/>
        <n v="2472.0459999999998"/>
        <n v="894.90300000000002"/>
        <n v="-417.09"/>
        <n v="1890.2059999999999"/>
        <n v="2510.8339999999998"/>
        <n v="2574.7310000000002"/>
        <n v="921.43399999999997"/>
        <n v="717.20100000000002"/>
        <n v="4458.4639999999999"/>
        <n v="4739.5259999999998"/>
        <n v="4784.5929999999998"/>
        <n v="1.9E-2"/>
        <n v="1337.2729999999999"/>
        <n v="803.59299999999996"/>
        <n v="4687.3220000000001"/>
        <n v="2696.181"/>
        <n v="1762.854"/>
        <n v="3887.279"/>
        <n v="2513.806"/>
        <n v="1260.8945000000001"/>
        <n v="-351.50200000000001"/>
        <n v="7.9829999999999997"/>
        <n v="3582.0059999999999"/>
        <n v="3383.393"/>
        <n v="4308.5129999999999"/>
        <n v="2521.7179999999998"/>
        <n v="3326.768"/>
        <n v="5222.6639999999998"/>
        <n v="5101.1149999999998"/>
        <n v="59.893000000000001"/>
        <n v="3824.9090000000001"/>
        <n v="4972.6790000000001"/>
        <n v="4326.6310000000003"/>
        <n v="5291.509"/>
        <n v="4639.2330000000002"/>
        <n v="3085.623"/>
        <n v="4753.2709999999997"/>
        <n v="5308.1369999999997"/>
        <n v="2507.2089999999998"/>
        <n v="415.09699999999998"/>
        <n v="1894.192"/>
        <n v="1126.3430000000001"/>
        <n v="978.99900000000002"/>
        <n v="1428.0530000000001"/>
        <n v="5361.93"/>
        <n v="5208.7749999999996"/>
        <n v="2566.6724999999997"/>
        <n v="5439.0950000000003"/>
        <n v="-75.430000000000007"/>
        <n v="5458.6260000000002"/>
        <n v="3756.8539999999998"/>
        <n v="2685.8150000000001"/>
        <n v="4797.433"/>
        <n v="2991.623"/>
        <n v="3581.1410000000001"/>
        <n v="5004.1360000000004"/>
        <n v="4918.62"/>
        <n v="4708.9650000000001"/>
        <n v="-16.314"/>
        <n v="5534.14"/>
        <n v="5425.76"/>
        <n v="5499.4589999999998"/>
        <n v="4384.8829999999998"/>
        <n v="4866.5159999999996"/>
        <n v="4849.2879999999996"/>
        <n v="4999.8379999999997"/>
        <n v="1084.9949999999999"/>
        <n v="5372.9179999999997"/>
        <n v="5214.84"/>
        <n v="4610.4870000000001"/>
        <n v="5161.027"/>
        <n v="5266.75"/>
        <n v="4968.8850000000002"/>
        <n v="4900.1419999999998"/>
        <n v="4877.3639999999996"/>
        <n v="3837.0499999999997"/>
        <n v="2060.2130000000002"/>
        <n v="2796.7359999999999"/>
        <n v="5124.5420000000004"/>
        <n v="3603.2289999999998"/>
        <n v="2926.4630000000002"/>
        <n v="1845.6669999999999"/>
        <n v="2155.5709999999999"/>
        <n v="1238.652"/>
        <n v="5129.6030000000001"/>
        <n v="4983.6629999999996"/>
        <n v="4735.634"/>
        <n v="4667.49"/>
        <n v="631.69299999999998"/>
        <n v="393.214"/>
        <n v="-347.36700000000002"/>
        <n v="4642.4589999999998"/>
        <n v="4027.4580000000001"/>
        <n v="2839.2069999999999"/>
        <n v="4420.9459999999999"/>
        <n v="80.448999999999998"/>
        <n v="1834.039"/>
        <n v="1380.3779999999999"/>
        <n v="5040.7870000000003"/>
        <n v="4219.585"/>
        <n v="3868.7339999999999"/>
        <n v="4171.902"/>
        <n v="3475.9340000000002"/>
        <n v="4475.07"/>
        <n v="359.61"/>
        <n v="-67.177000000000007"/>
        <n v="1067.0239999999999"/>
        <n v="4663.4250000000002"/>
        <n v="305.31299999999999"/>
        <n v="2800.2730000000001"/>
        <n v="3627.7570000000001"/>
        <n v="731.72900000000004"/>
        <n v="3869.9070000000002"/>
        <n v="4125.067"/>
        <n v="1695.7929999999999"/>
        <n v="1790.451"/>
        <n v="-122.753"/>
        <n v="3474.299"/>
        <n v="3808.549"/>
        <n v="4057.5210000000002"/>
        <n v="4111.0429999999997"/>
        <n v="3948.2950000000001"/>
        <n v="3597.0219999999999"/>
        <n v="3657.6489999999999"/>
        <n v="1008.739"/>
        <n v="3990.4250000000002"/>
        <n v="2467.931"/>
        <n v="16.564"/>
        <n v="4172.4080000000004"/>
        <n v="3381.779"/>
        <n v="3984.9430000000002"/>
        <n v="1290.8430000000001"/>
        <n v="618.79999999999995"/>
        <n v="1003.5410000000001"/>
        <n v="3213.1590000000001"/>
        <n v="3960.5369999999998"/>
        <n v="4353.5479999999998"/>
        <n v="3995.9760000000001"/>
        <n v="1084.5239999999999"/>
        <n v="2593.0150000000003"/>
        <n v="4130.3220000000001"/>
        <n v="4101.5060000000003"/>
        <n v="4129.8050000000003"/>
        <n v="369.54500000000002"/>
        <n v="271.94099999999997"/>
        <n v="1015.322"/>
        <n v="578.53599999999994"/>
        <n v="4331.4260000000004"/>
        <n v="2695.5430000000001"/>
        <n v="3361.1695"/>
        <n v="4252.79"/>
        <n v="4026.7959999999998"/>
        <n v="3144.8470000000002"/>
        <n v="3435.306"/>
        <n v="1796.904"/>
        <n v="-36.121000000000002"/>
        <n v="158.50200000000001"/>
        <n v="-602.85599999999999"/>
        <n v="4718.1760000000004"/>
        <n v="2197.6"/>
        <n v="4527.0169999999998"/>
        <n v="2430.7629999999999"/>
        <n v="4769.8100000000004"/>
        <n v="4843.973"/>
        <n v="4682.5959999999995"/>
        <n v="256.173"/>
        <n v="-499.02100000000002"/>
        <n v="3945.768"/>
        <n v="4837.982"/>
        <n v="4333.6350000000002"/>
        <n v="4781.1909999999998"/>
        <n v="1053.075"/>
        <n v="4115.2039999999997"/>
        <n v="5119.18"/>
        <n v="1525.421"/>
        <n v="1914.2280000000001"/>
        <n v="1014.811"/>
        <n v="-67.075999999999993"/>
        <n v="796.25599999999997"/>
        <n v="564.51300000000003"/>
        <n v="1217.0070000000001"/>
        <n v="5158.027"/>
        <n v="5033.8389999999999"/>
        <n v="5220.6570000000002"/>
        <n v="5243.5659999999998"/>
        <n v="5017.741"/>
        <n v="4976.9080000000004"/>
        <n v="4571.085"/>
        <n v="753.15"/>
        <n v="729.47900000000004"/>
        <n v="722.02200000000005"/>
        <n v="3349.4920000000002"/>
        <n v="2591.1819999999998"/>
        <n v="5458.3320000000003"/>
        <n v="2972.3069999999998"/>
        <n v="4944.4409999999998"/>
        <n v="3771.873"/>
        <n v="3816.578"/>
        <n v="1841.5989999999999"/>
        <n v="5620.201"/>
        <n v="5191.951"/>
        <n v="4029.2615000000001"/>
        <n v="3252.57"/>
        <n v="2866.5720000000001"/>
        <n v="5339.6289999999999"/>
        <n v="4445.0309999999999"/>
        <n v="1991.223"/>
        <n v="1028.3109999999999"/>
        <n v="1183.6020000000001"/>
        <n v="1245.373"/>
        <n v="3182.9009999999998"/>
        <n v="4950.2690000000002"/>
        <n v="1850.3150000000001"/>
        <n v="1859.4590000000001"/>
        <n v="3558.3220000000001"/>
        <n v="2471.223"/>
        <n v="3447.277"/>
        <n v="2071.7130000000002"/>
        <n v="5337.393"/>
        <n v="3397.7280000000001"/>
        <n v="227.06100000000001"/>
        <n v="1458.0630000000001"/>
        <n v="5110.7290000000003"/>
        <n v="4716.29"/>
        <n v="5350.5569999999998"/>
        <n v="1694.396"/>
        <n v="2011.6510000000001"/>
        <n v="5441.7280000000001"/>
        <n v="5615.2"/>
        <n v="528.702"/>
        <n v="2142.107"/>
        <n v="5717.1419999999998"/>
        <n v="4472.0959999999995"/>
        <n v="4477.0029999999997"/>
        <n v="69.174000000000007"/>
        <n v="3395.0349999999999"/>
        <n v="4636.74"/>
        <n v="5594.1639999999998"/>
        <n v="565.53399999999999"/>
        <n v="487.36700000000002"/>
        <n v="2464.6039999999998"/>
        <n v="5959.6559999999999"/>
        <n v="5785.076"/>
        <n v="4561.4260000000004"/>
        <n v="5899.8050000000003"/>
        <n v="5840.3819999999996"/>
        <n v="2444.973"/>
        <n v="4652.5810000000001"/>
        <n v="5319.3810000000003"/>
        <n v="4257.3620000000001"/>
        <n v="6052.0860000000002"/>
        <n v="3184.8040000000001"/>
        <n v="3002.8679999999999"/>
        <n v="226.00899999999999"/>
        <n v="2484.5140000000001"/>
        <n v="4285.1170000000002"/>
        <n v="4353.6959999999999"/>
        <n v="3206.027"/>
        <n v="4323.8100000000004"/>
        <n v="2629.415"/>
        <n v="4563.9939999999997"/>
        <n v="6286.9380000000001"/>
        <n v="6131.6409999999996"/>
        <n v="5236.1239999999998"/>
        <n v="4408.8190000000004"/>
        <n v="6029.5659999999998"/>
        <n v="1446.7239999999999"/>
        <n v="4823.4470000000001"/>
        <n v="5124.3239999999996"/>
        <n v="5014.7920000000004"/>
        <n v="5312.7190000000001"/>
        <n v="4496.2879999999996"/>
        <n v="5549.5370000000003"/>
        <n v="4006.3069999999998"/>
        <n v="2482.4029999999998"/>
        <n v="6175.2089999999998"/>
        <n v="4514.5479999999998"/>
        <n v="6290.8019999999997"/>
        <n v="6347.6459999999997"/>
        <n v="6214.4170000000004"/>
        <n v="5922.6450000000004"/>
        <n v="1584.327"/>
        <n v="3297.779"/>
        <n v="5308.83"/>
        <n v="3690.8969999999999"/>
        <n v="3739.9279999999999"/>
        <n v="2141.288"/>
        <n v="2091.1590000000001"/>
        <n v="6244.46"/>
        <n v="5910.9170000000004"/>
        <n v="4920.5389999999998"/>
        <n v="5874.241"/>
        <n v="5043.0379999999996"/>
        <n v="5635.3770000000004"/>
        <n v="5756.9030000000002"/>
        <n v="3788.038"/>
        <n v="2654.9830000000002"/>
        <n v="2262.3470000000002"/>
        <n v="1654.7829999999999"/>
        <n v="4014.0889999999999"/>
        <n v="3692.9160000000002"/>
        <n v="1638.7719999999999"/>
        <n v="3954.4490000000001"/>
        <n v="2569.404"/>
        <n v="1808.998"/>
        <n v="1200.01"/>
        <n v="5529.4809999999998"/>
        <n v="5422.0959999999995"/>
        <n v="4872.9750000000004"/>
        <n v="3695.28"/>
        <n v="3491.2950000000001"/>
        <n v="3463.886"/>
        <n v="2635.5920000000001"/>
        <n v="3937.9350000000004"/>
        <n v="5240.2780000000002"/>
        <n v="3859.047"/>
        <n v="2648.9090000000001"/>
        <n v="2477.8159999999998"/>
        <n v="1631.9010000000001"/>
        <n v="1556.2249999999999"/>
        <n v="3051.38"/>
        <n v="4396.1639999999998"/>
        <n v="1778.0409999999999"/>
        <n v="1935.9469999999999"/>
        <n v="3403.8"/>
        <n v="2241.011"/>
        <n v="2421.5030000000002"/>
        <n v="114.009"/>
        <n v="146.173"/>
        <n v="1196.1489999999999"/>
        <n v="873.13499999999999"/>
        <n v="788.30899999999997"/>
        <n v="816.42700000000002"/>
        <n v="1491.3130000000001"/>
        <n v="1299.2470000000001"/>
        <n v="2053.1280000000002"/>
        <n v="4122.634"/>
        <n v="3003.788"/>
        <n v="5197.183"/>
        <n v="2503.652"/>
        <n v="1540.46"/>
        <n v="930.37699999999995"/>
        <n v="1959.4870000000001"/>
        <n v="2777.78"/>
        <n v="425.55"/>
        <n v="442.459"/>
        <n v="486.97800000000001"/>
        <n v="2111.5454999999997"/>
        <n v="3736.1129999999998"/>
        <n v="6499.24"/>
        <n v="6403.7370000000001"/>
        <n v="4193.3419999999996"/>
        <n v="702.10400000000004"/>
        <n v="1905.713"/>
        <n v="5796.5910000000003"/>
        <n v="1052.8869999999999"/>
        <n v="0.67400000000000004"/>
        <n v="1265.704"/>
        <n v="1532.8979999999999"/>
        <n v="884.50599999999997"/>
        <n v="1060.5889999999999"/>
        <n v="6.9109999999999996"/>
        <n v="1874.4480000000001"/>
        <n v="1024.335"/>
        <n v="-199.89099999999999"/>
        <n v="1265.046"/>
        <n v="6242.02"/>
        <n v="5634.326"/>
        <n v="3272.7449999999999"/>
        <n v="6307.0519999999997"/>
        <n v="5262.826"/>
        <n v="858.38900000000001"/>
        <n v="6429.4070000000002"/>
        <n v="325.82600000000002"/>
        <n v="6164.2110000000002"/>
        <n v="6200.3509999999997"/>
        <n v="989.34699999999998"/>
        <n v="790.90300000000002"/>
        <n v="6411.7749999999996"/>
        <n v="6097.2430000000004"/>
        <n v="6225.2820000000002"/>
        <n v="3860.0680000000002"/>
        <n v="202.05099999999999"/>
        <n v="358.27"/>
        <n v="-330.19"/>
        <n v="824.67499999999995"/>
        <n v="4265.3069999999998"/>
        <n v="3946.2260000000001"/>
        <n v="5257.0870000000004"/>
        <n v="558.91499999999996"/>
        <n v="5488.451"/>
        <n v="4126.384"/>
        <n v="4161.027"/>
        <n v="4710.2420000000002"/>
        <n v="5259.4570000000003"/>
        <n v="2525.2979999999998"/>
        <n v="6543.5129999999999"/>
        <n v="6224.1819999999998"/>
        <n v="1795.9639999999999"/>
        <n v="1997.566"/>
        <n v="177.334"/>
        <n v="6.9349999999999996"/>
        <n v="-89.801000000000002"/>
        <n v="509.49200000000002"/>
        <n v="694.51700000000005"/>
        <n v="6325.5609999999997"/>
        <n v="4736.8270000000002"/>
        <n v="4053.0810000000001"/>
        <n v="5628.5950000000003"/>
        <n v="4106.6210000000001"/>
        <n v="6310.7280000000001"/>
        <n v="5414.5169999999998"/>
        <n v="5883.4889999999996"/>
        <n v="5971.4849999999997"/>
        <n v="602.75900000000001"/>
        <n v="4360.3440000000001"/>
        <n v="6212.0910000000003"/>
        <n v="3106.7559999999999"/>
        <n v="3483.2020000000002"/>
        <n v="6259.4790000000003"/>
        <n v="1834.9069999999999"/>
        <n v="1477.76"/>
        <n v="4562.7020000000002"/>
        <n v="5510.2520000000004"/>
        <n v="622.19600000000003"/>
        <n v="170.571"/>
        <n v="335.18400000000003"/>
        <n v="5015.1180000000004"/>
        <n v="5505.6059999999998"/>
        <n v="3517.6289999999999"/>
        <n v="5677.393"/>
        <n v="2280.806"/>
        <n v="5845.4740000000002"/>
        <n v="4636.4690000000001"/>
        <n v="1453.48"/>
        <n v="573.42899999999997"/>
        <n v="5689.7790000000005"/>
        <n v="-340.74299999999999"/>
        <n v="94.269000000000005"/>
        <n v="4962.9250000000002"/>
        <n v="5624.1869999999999"/>
        <n v="4414.6734999999999"/>
        <n v="3205.16"/>
        <n v="-119.751"/>
        <n v="3052.8510000000001"/>
        <n v="5412.48"/>
        <n v="5466.95"/>
        <n v="5799.8109999999997"/>
        <n v="5424.9319999999998"/>
        <n v="4728.9179999999997"/>
        <n v="2755.6884999999997"/>
        <n v="782.45899999999995"/>
        <n v="-387.95600000000002"/>
        <n v="2151.223"/>
        <n v="3972.0610000000001"/>
        <n v="5131.393"/>
        <n v="5430.01"/>
        <n v="5159.2309999999998"/>
        <n v="-58.936"/>
        <n v="2060.078"/>
        <n v="4857.607"/>
        <n v="2368.453"/>
        <n v="1227.7059999999999"/>
        <n v="2907.1109999999999"/>
        <n v="4810.125"/>
        <n v="5249.4049999999997"/>
        <n v="1593.213"/>
        <n v="3484.0340000000001"/>
        <n v="4231.2669999999998"/>
        <n v="4168.674"/>
        <n v="4106.0810000000001"/>
        <n v="2320.8679999999999"/>
        <n v="466.39800000000002"/>
        <n v="-164.00200000000001"/>
        <n v="-444.18599999999998"/>
        <n v="1123.8130000000001"/>
        <n v="-639.10900000000004"/>
        <n v="1869.769"/>
        <n v="150.87799999999999"/>
        <n v="1320.7819999999999"/>
        <n v="4874.9179999999997"/>
        <n v="4894.9170000000004"/>
        <n v="4707.4740000000002"/>
        <n v="3164.922"/>
        <n v="182.94800000000001"/>
        <n v="59.161999999999999"/>
        <n v="872.84699999999998"/>
        <n v="4265.2560000000003"/>
        <n v="4888.8639999999996"/>
        <n v="1938.933"/>
        <n v="1126.9459999999999"/>
        <n v="4737.5690000000004"/>
        <n v="4594.0780000000004"/>
        <n v="3504.913"/>
        <n v="4443.8879999999999"/>
        <n v="2763.4409999999998"/>
        <n v="4566.7939999999999"/>
        <n v="4220.4309999999996"/>
        <n v="1860.5350000000001"/>
        <n v="2565.0279999999998"/>
        <n v="4435.067"/>
        <n v="2491.8890000000001"/>
        <n v="4052.9279999999999"/>
        <n v="2953.4740000000002"/>
        <n v="3497.5070000000001"/>
        <n v="3439.558"/>
        <n v="4198.5590000000002"/>
        <n v="3586.7289999999998"/>
        <n v="2711.643"/>
        <n v="3542.4560000000001"/>
        <n v="3193.8"/>
        <n v="4102.299"/>
        <n v="2119.7869999999998"/>
        <n v="2861.279"/>
        <n v="688.33199999999999"/>
        <n v="522.11099999999999"/>
        <n v="4860.7330000000002"/>
        <n v="4691.1139999999996"/>
        <n v="4723.4799999999996"/>
        <n v="1411.9780000000001"/>
        <n v="4847.1760000000004"/>
        <n v="3837.8739999999998"/>
        <n v="1355.9570000000001"/>
        <n v="4961.9380000000001"/>
        <n v="4194.8270000000002"/>
        <n v="3108.3490000000002"/>
        <n v="1389.3019999999999"/>
        <n v="883.26"/>
        <n v="2490.2080000000001"/>
        <n v="5218.1419999999998"/>
        <n v="3461.808"/>
        <n v="-220.786"/>
        <n v="2706.8180000000002"/>
        <n v="4835.9459999999999"/>
        <n v="3573.886"/>
        <n v="373.61200000000002"/>
        <n v="501.601"/>
        <n v="3.6739999999999999"/>
        <n v="12.935"/>
        <n v="-429.15199999999999"/>
        <n v="3293.9540000000002"/>
        <n v="4480.3130000000001"/>
        <n v="735.67100000000005"/>
        <n v="3268.3789999999999"/>
        <n v="1916.5119999999999"/>
        <n v="5197.71"/>
        <n v="5062.43"/>
        <n v="4023.1790000000001"/>
        <n v="622.404"/>
        <n v="-361.077"/>
        <n v="4423.1819999999998"/>
        <n v="552.52800000000002"/>
        <n v="440.53399999999999"/>
        <n v="5455.1790000000001"/>
        <n v="864.17899999999997"/>
        <n v="4337.2"/>
        <n v="5257.6289999999999"/>
        <n v="5135.0969999999998"/>
        <n v="3900.7429999999999"/>
        <n v="1145.6089999999999"/>
        <n v="4986.3010000000004"/>
        <n v="3977.9929999999999"/>
        <n v="4076.7049999999999"/>
        <n v="5301.4480000000003"/>
        <n v="5082.402"/>
        <n v="2925.5"/>
        <n v="0"/>
        <n v="73.733999999999995"/>
        <n v="857.18"/>
        <n v="1677.981"/>
        <n v="4625.4459999999999"/>
        <n v="4985.8590000000004"/>
        <n v="1192.4649999999999"/>
        <n v="6207.7449999999999"/>
        <n v="5003.8339999999998"/>
        <n v="5548.9059999999999"/>
        <n v="6100.3710000000001"/>
        <n v="5944.03"/>
        <n v="1219.193"/>
        <n v="4508.8249999999998"/>
        <n v="5229.4930000000004"/>
        <n v="3738.0770000000002"/>
        <n v="5899.1850000000004"/>
        <n v="6303.6670000000004"/>
        <n v="1097.874"/>
        <n v="1051.414"/>
        <n v="3621.3130000000001"/>
        <n v="4202.05"/>
        <n v="1743.2139999999999"/>
        <n v="735.83600000000001"/>
        <n v="134.238"/>
        <n v="6718.3310000000001"/>
        <n v="48.851999999999997"/>
        <n v="1459.0740000000001"/>
        <n v="3984.2260000000001"/>
        <n v="1402.9659999999999"/>
        <n v="3241.5529999999999"/>
        <n v="6816.1139999999996"/>
        <n v="1074.8440000000001"/>
        <n v="3662.91"/>
        <n v="98.748000000000005"/>
        <n v="2546.11"/>
        <n v="3924.3690000000001"/>
        <n v="1352.578"/>
        <n v="2888.703"/>
        <n v="4927.4679999999998"/>
        <n v="2225.4160000000002"/>
        <n v="181.42599999999999"/>
        <n v="3503.643"/>
        <n v="5260.19"/>
        <n v="3439.3420000000001"/>
        <n v="3801.9749999999999"/>
        <n v="11.824"/>
        <n v="4323.7629999999999"/>
        <n v="6937.2370000000001"/>
        <n v="6502.2740000000003"/>
        <n v="5305.1109999999999"/>
        <n v="4600.1080000000002"/>
        <n v="4307.2969999999996"/>
        <n v="6853.5439999999999"/>
        <n v="6731.3190000000004"/>
        <n v="6656.6809999999996"/>
        <n v="1465.4090000000001"/>
        <n v="5456.3490000000002"/>
        <n v="1255.751"/>
        <n v="4473.6499999999996"/>
        <n v="5194.0540000000001"/>
        <n v="5.008"/>
        <n v="1606.9570000000001"/>
        <n v="5039.8969999999999"/>
        <n v="6503.2539999999999"/>
        <n v="1245.1859999999999"/>
        <n v="1220.056"/>
        <n v="5463.5360000000001"/>
        <n v="2420.9899999999998"/>
        <n v="4825.2430000000004"/>
        <n v="4183.8829999999998"/>
        <n v="6754.9889999999996"/>
        <n v="5427.7330000000002"/>
        <n v="290.16800000000001"/>
        <n v="2681.3879999999999"/>
        <n v="4304.5910000000003"/>
        <n v="6720.1930000000002"/>
        <n v="5933.3530000000001"/>
        <n v="1512.7729999999999"/>
        <n v="1828.4179999999999"/>
        <n v="988.86800000000005"/>
        <n v="1773.3150000000001"/>
        <n v="6279.3440000000001"/>
        <n v="1747.2070000000001"/>
        <n v="6168.5630000000001"/>
        <n v="6509.9620000000004"/>
        <n v="6812.5290000000005"/>
        <n v="6758.1540000000005"/>
        <n v="1698.318"/>
        <n v="2849.904"/>
        <n v="6378.7470000000003"/>
        <n v="6145.6180000000004"/>
        <n v="6399.9849999999997"/>
        <n v="6170.7619999999997"/>
        <n v="4574.9399999999996"/>
        <n v="5597.7979999999998"/>
        <n v="1457.556"/>
        <n v="4606.7039999999997"/>
        <n v="5560.6949999999997"/>
        <n v="2221.7040000000002"/>
        <n v="1006.254"/>
        <n v="6160.5029999999997"/>
        <n v="5944.71"/>
        <n v="4046.52"/>
        <n v="5576.9409999999998"/>
        <n v="6070.5460000000003"/>
        <n v="4917.0190000000002"/>
        <n v="686.30200000000002"/>
        <n v="2386.4164999999998"/>
        <n v="4086.5309999999999"/>
        <n v="2930.3119999999999"/>
        <n v="1430.903"/>
        <n v="2635.8180000000002"/>
        <n v="4368.3329999999996"/>
        <n v="5653.43"/>
        <n v="4651.7945"/>
        <n v="2541.54675"/>
        <n v="3650.1590000000001"/>
        <n v="431.29899999999998"/>
        <n v="4210.1559999999999"/>
        <n v="5490.6469999999999"/>
        <n v="5321.9219999999996"/>
        <n v="6312.09"/>
        <n v="4046.5230000000001"/>
        <n v="5202.7"/>
        <n v="5663.71"/>
        <n v="962.68899999999996"/>
        <n v="2424.85"/>
        <n v="4669.5320000000002"/>
        <n v="3860.2150000000001"/>
        <n v="5878.4139999999998"/>
        <n v="2705.2739999999999"/>
        <n v="4053.7860000000001"/>
        <n v="4312.1469999999999"/>
        <n v="5883.1319999999996"/>
        <n v="3249.3229999999999"/>
        <n v="3772.9409999999998"/>
        <n v="4556.902"/>
        <n v="4873.6130000000003"/>
        <n v="979.18299999999999"/>
        <n v="5213.527"/>
        <n v="5957.4210000000003"/>
        <n v="5976.4380000000001"/>
        <n v="5511.2330000000002"/>
        <n v="2781.683"/>
        <n v="725.80100000000004"/>
        <n v="1556.5309999999999"/>
        <n v="2363.3829999999998"/>
        <n v="2043.22"/>
        <n v="5899.9350000000004"/>
        <n v="2692.027"/>
        <n v="3020.49"/>
        <n v="5456.4930000000004"/>
        <n v="3201.6840000000002"/>
        <n v="3079.5279999999998"/>
        <n v="1066.5450000000001"/>
        <n v="1186.3979999999999"/>
        <n v="2052.56"/>
        <n v="3010.5590000000002"/>
        <n v="2991.569"/>
        <n v="3576.201"/>
        <n v="5581.14"/>
        <n v="3825.0010000000002"/>
        <n v="-127.321"/>
        <n v="3966.9720000000002"/>
        <n v="3868.6469999999999"/>
        <n v="2622.2040000000002"/>
        <n v="3365.2689999999998"/>
        <n v="5689.99"/>
        <n v="4004.239"/>
        <n v="3890.0079999999998"/>
        <n v="2760.5219999999999"/>
        <n v="5526.4769999999999"/>
        <n v="3982.0790000000002"/>
        <n v="4601.1279999999997"/>
        <n v="5441.1750000000002"/>
        <n v="4054.6979999999999"/>
        <n v="4123.9989999999998"/>
        <n v="4959.6329999999998"/>
        <n v="4988.3440000000001"/>
        <n v="2460.3739999999998"/>
        <n v="5279.3410000000003"/>
        <n v="5183.6530000000002"/>
        <n v="3547.7150000000001"/>
        <n v="1115.248"/>
        <n v="5450.8860000000004"/>
        <n v="3.3980000000000001"/>
        <n v="592.10199999999998"/>
        <n v="1523.0989999999999"/>
        <n v="493.286"/>
        <n v="1249.1079999999999"/>
        <n v="784.72500000000002"/>
        <n v="629.02499999999998"/>
        <n v="305.61200000000002"/>
        <n v="6.5039999999999996"/>
        <n v="5475.4279999999999"/>
        <n v="5736.6689999999999"/>
        <n v="5577.8770000000004"/>
        <n v="2463.2959999999998"/>
        <n v="1573.9480000000001"/>
        <n v="790.27599999999995"/>
        <n v="2865.8150000000001"/>
        <n v="-118.09699999999999"/>
        <n v="1037.877"/>
        <n v="-54.436"/>
        <n v="3452.7730000000001"/>
        <n v="4298.1360000000004"/>
        <n v="4275.0290000000005"/>
        <n v="1876.2159999999999"/>
        <n v="2586.1190000000001"/>
        <n v="620.95000000000005"/>
        <n v="-217.92599999999999"/>
        <n v="5920.7659999999996"/>
        <n v="5768.2640000000001"/>
        <n v="5977.0680000000002"/>
        <n v="5584.0950000000003"/>
        <n v="5604.6059999999998"/>
        <n v="4214.2020000000002"/>
        <n v="5380.451"/>
        <n v="486.16699999999997"/>
        <n v="-42.433"/>
        <n v="-177.4365"/>
        <n v="-312.44"/>
        <n v="3467.2809999999999"/>
        <n v="5555.0280000000002"/>
        <n v="5445.0630000000001"/>
        <n v="5135.4530000000004"/>
        <n v="4924.4129999999996"/>
        <n v="283.60700000000003"/>
        <n v="1959.508"/>
        <n v="5452.9279999999999"/>
        <n v="4731.3190000000004"/>
        <n v="5603.0060000000003"/>
        <n v="1111.741"/>
        <n v="3123.56"/>
        <n v="1852.7139999999999"/>
        <n v="929.62400000000002"/>
        <n v="551.07500000000005"/>
        <n v="4724.4650000000001"/>
        <n v="5031.21"/>
        <n v="-24.449000000000002"/>
        <n v="-198.58199999999999"/>
        <n v="2157.3380000000002"/>
        <n v="64.186000000000007"/>
        <n v="2679.4940000000001"/>
        <n v="5289.2340000000004"/>
        <n v="5525.7879999999996"/>
        <n v="5161.9080000000004"/>
        <n v="4974.317"/>
        <n v="-371.75799999999998"/>
        <n v="-457.892"/>
        <n v="333.108"/>
        <n v="582.00099999999998"/>
        <n v="11.927"/>
        <n v="-129.02799999999999"/>
        <n v="103.81100000000001"/>
        <n v="50.936"/>
        <n v="3170.828"/>
        <n v="6.3620000000000001"/>
        <n v="491.38299999999998"/>
        <n v="1683.769"/>
        <n v="5097.277"/>
        <n v="4979.3310000000001"/>
        <n v="4880.4840000000004"/>
        <n v="835.274"/>
        <n v="13.845000000000001"/>
        <n v="2586.5230000000001"/>
        <n v="3131.1109999999999"/>
        <n v="4939.0069999999996"/>
        <n v="5064.9589999999998"/>
        <n v="4275.549"/>
        <n v="543.79399999999998"/>
        <n v="4760.5129999999999"/>
        <n v="4362.8620000000001"/>
        <n v="2584.2890000000002"/>
        <n v="2244.873"/>
        <n v="-176.661"/>
        <n v="1096.92"/>
        <n v="2920.8739999999998"/>
        <n v="4157.009"/>
        <n v="290.30399999999997"/>
        <n v="4598.7619999999997"/>
        <n v="3439.4810000000002"/>
        <n v="4116.7640000000001"/>
        <n v="-550.77599999999995"/>
        <n v="1707.548"/>
        <n v="187.19300000000001"/>
        <n v="618.25800000000004"/>
        <n v="2166.2800000000002"/>
        <n v="50.767000000000003"/>
        <n v="-174.22200000000001"/>
        <n v="1377.779"/>
        <n v="5119.9489999999996"/>
        <n v="4661.3180000000002"/>
        <n v="3875.3679999999999"/>
        <n v="4023.2280000000001"/>
        <n v="3258.63"/>
        <n v="2605.5990000000002"/>
        <n v="15.452"/>
        <n v="2966.402"/>
        <n v="4076.0709999999999"/>
        <n v="4909.0550000000003"/>
        <n v="4662.8419999999996"/>
        <n v="190.643"/>
        <n v="3460.3339999999998"/>
        <n v="337.97500000000002"/>
        <n v="774.572"/>
        <n v="1044.415"/>
        <n v="603.56600000000003"/>
        <n v="-222.262"/>
        <n v="-255.953"/>
        <n v="2073.5030000000002"/>
        <n v="4211.1710000000003"/>
        <n v="4026.7069999999999"/>
        <n v="2232.2130000000002"/>
        <n v="2554.328"/>
        <n v="3534.1950000000002"/>
        <n v="364.29399999999998"/>
        <n v="931.04499999999996"/>
        <n v="44.048999999999999"/>
        <n v="372.31700000000001"/>
        <n v="2629.4850000000001"/>
        <n v="3674.4949999999999"/>
        <n v="3888.7359999999999"/>
        <n v="3333.7049999999999"/>
        <n v="45.545000000000002"/>
        <n v="-271.76499999999999"/>
        <n v="1252.7149999999999"/>
        <n v="-289.661"/>
        <n v="189.005"/>
        <n v="909.07100000000003"/>
        <n v="499.72500000000002"/>
        <n v="1596.2739999999999"/>
        <n v="1894.1189999999999"/>
        <n v="2467.5010000000002"/>
        <n v="3517.1460000000002"/>
        <n v="45.384"/>
        <n v="-17.233000000000001"/>
        <n v="623.89599999999996"/>
        <n v="3971.9679999999998"/>
        <n v="4149.13"/>
        <n v="5363.1959999999999"/>
        <n v="3616.2060000000001"/>
        <n v="959.98699999999997"/>
        <n v="133.12799999999999"/>
        <n v="-25.635000000000002"/>
        <n v="163.179"/>
        <n v="1031.606"/>
        <n v="5628.6940000000004"/>
        <n v="5727.4350000000004"/>
        <n v="2034.662"/>
        <n v="1344.6890000000001"/>
        <n v="2644.7350000000001"/>
        <n v="5364.16"/>
        <n v="5331.7529999999997"/>
        <n v="5469.4229999999998"/>
        <n v="5315.826"/>
        <n v="3291.0740000000001"/>
        <n v="5475.6689999999999"/>
        <n v="3524.1970000000001"/>
        <n v="4158.2920000000004"/>
        <n v="3927.24"/>
        <n v="3758.761"/>
        <n v="3181.87"/>
        <n v="1738.354"/>
        <n v="1168.615"/>
        <n v="1874.4179999999999"/>
        <n v="1650.1669999999999"/>
        <n v="3839.02"/>
        <n v="1728.278"/>
        <n v="3847.0189999999998"/>
        <n v="5505.2139999999999"/>
        <n v="4355.4269999999997"/>
        <n v="4361.0119999999997"/>
        <n v="2390.0284999999999"/>
        <n v="419.04500000000002"/>
        <n v="103.572"/>
        <n v="1477.3979999999999"/>
        <n v="5314.91"/>
        <n v="5515.5919999999996"/>
        <n v="5604.491"/>
        <n v="5268.6"/>
        <n v="4848.8"/>
        <n v="701.01499999999999"/>
        <n v="190.905"/>
        <n v="707.30600000000004"/>
        <n v="2966.2620000000002"/>
        <n v="292.779"/>
        <n v="-102.71599999999999"/>
        <n v="41.488"/>
        <n v="908.21199999999999"/>
        <n v="2495.665"/>
        <n v="2563.1840000000002"/>
        <n v="4678.2619999999997"/>
        <n v="3046.1529999999998"/>
        <n v="3574.1080000000002"/>
        <n v="589.83000000000004"/>
        <n v="-4.3999999999999997E-2"/>
        <n v="4520.6139999999996"/>
        <n v="2532.8910000000001"/>
        <n v="6177.4179999999997"/>
        <n v="1863.643"/>
        <n v="3063.1689999999999"/>
        <n v="5314.8"/>
        <n v="2659.6880000000001"/>
        <n v="-25.324999999999999"/>
        <n v="558.84500000000003"/>
        <n v="3587.97"/>
        <n v="3892.13"/>
        <n v="3779.5369999999998"/>
        <n v="4913.4769999999999"/>
        <n v="6067.8980000000001"/>
        <n v="5838.1970000000001"/>
        <n v="4824.4210000000003"/>
        <n v="1041.6489999999999"/>
        <n v="1669.1179999999999"/>
        <n v="1145.2170000000001"/>
        <n v="1581.3150000000001"/>
        <n v="4627.5460000000003"/>
        <n v="1982.374"/>
        <n v="3012.529"/>
        <n v="5887.6139999999996"/>
        <n v="4624.652"/>
        <n v="5987.9750000000004"/>
        <n v="4708.5619999999999"/>
        <n v="5168.3119999999999"/>
        <n v="3229.346"/>
        <n v="4131.5810000000001"/>
        <n v="2588.7689999999998"/>
        <n v="3748.886"/>
        <n v="72.965999999999994"/>
        <n v="2286.71"/>
        <n v="5902.6549999999997"/>
        <n v="1988.7809999999999"/>
        <n v="5854.3119999999999"/>
        <n v="1488.99"/>
        <n v="643.90499999999997"/>
        <n v="2748.2060000000001"/>
        <n v="3175.098"/>
        <n v="3685.047"/>
        <n v="969.10699999999997"/>
        <n v="5629.9949999999999"/>
        <n v="3618.2240000000002"/>
        <n v="1528.1089999999999"/>
        <n v="1463.8009999999999"/>
        <n v="1078.883"/>
        <n v="869.80700000000002"/>
        <n v="607.69299999999998"/>
        <n v="2164.9430000000002"/>
        <n v="6223.23"/>
        <n v="6048.2839999999997"/>
        <n v="3469.6849999999999"/>
        <n v="3297.431"/>
        <n v="1509.309"/>
        <n v="3830.0770000000002"/>
        <n v="5296.473"/>
        <n v="6342.5079999999998"/>
        <n v="6344.7470000000003"/>
        <n v="2099.7330000000002"/>
        <n v="4351.6419999999998"/>
        <n v="4537.4390000000003"/>
        <n v="4723.2359999999999"/>
        <n v="3543.7510000000002"/>
        <n v="6729.1989999999996"/>
        <n v="3903.384"/>
        <n v="3458.2280000000001"/>
        <n v="2138.2089999999998"/>
        <n v="6193.9650000000001"/>
        <n v="6382.2520000000004"/>
        <n v="6398.5659999999998"/>
        <n v="6302.2240000000002"/>
        <n v="2700.6660000000002"/>
        <n v="5251.08"/>
        <n v="4037.2420000000002"/>
        <n v="4089.8980000000001"/>
        <n v="4303.7929999999997"/>
        <n v="2823.0549999999998"/>
        <n v="1916.3209999999999"/>
        <n v="2474.3130000000001"/>
        <n v="1458.058"/>
        <n v="3426.9050000000002"/>
        <n v="2589.7130000000002"/>
        <n v="90.326999999999998"/>
        <n v="2912.2359999999999"/>
        <n v="3230.5230000000001"/>
        <n v="3459.1979999999999"/>
        <n v="3119.3429999999998"/>
        <n v="2709.241"/>
        <n v="2540.116"/>
        <n v="5390.4740000000002"/>
        <n v="4187.6049999999996"/>
        <n v="3580.2060000000001"/>
        <n v="1425.001"/>
        <n v="1688.4179999999999"/>
        <n v="1479.4690000000001"/>
        <n v="1705.2819999999999"/>
        <n v="1620.5039999999999"/>
        <n v="535.91999999999996"/>
        <n v="2661.8510000000001"/>
        <n v="2618.6979999999999"/>
        <n v="3818.0160000000001"/>
        <n v="5203.3549999999996"/>
        <n v="3623.8510000000001"/>
        <n v="4530.0910000000003"/>
        <n v="581.154"/>
        <n v="42.500999999999998"/>
        <n v="1910.9159999999999"/>
        <n v="4988.1049999999996"/>
        <n v="3679.732"/>
        <n v="2009.7570000000001"/>
        <n v="4247.2179999999998"/>
        <n v="6501.6189999999997"/>
        <n v="6538.3609999999999"/>
        <n v="3343.9079999999999"/>
        <n v="2794.8119999999999"/>
        <n v="535.37199999999996"/>
        <n v="885.51700000000005"/>
        <n v="2381.8220000000001"/>
        <n v="5260.6679999999997"/>
        <n v="4497.2030000000004"/>
        <n v="2394.6950000000002"/>
        <n v="2931.616"/>
        <n v="424.80500000000001"/>
        <n v="1536.07"/>
        <n v="388.78800000000001"/>
        <n v="3556.3319999999999"/>
        <n v="1695.3710000000001"/>
        <n v="2539.3020000000001"/>
        <n v="5528.7849999999999"/>
        <n v="6189.8370000000004"/>
        <n v="4640.6270000000004"/>
        <n v="4788.1120000000001"/>
        <n v="1068.982"/>
        <n v="1.21"/>
        <n v="2628.4050000000002"/>
        <n v="3167.6030000000001"/>
        <n v="4389.6289999999999"/>
        <n v="3087.5360000000001"/>
        <n v="2325.806"/>
        <n v="0.56799999999999995"/>
        <n v="4911.3890000000001"/>
        <n v="646.95100000000002"/>
        <n v="2170.6860000000001"/>
        <n v="4400.8490000000002"/>
        <n v="2275.7330000000002"/>
        <n v="2464.52"/>
        <n v="2861.6770000000001"/>
        <n v="3359.6170000000002"/>
        <n v="45.616999999999997"/>
        <n v="1295.9970000000001"/>
        <n v="5956.4650000000001"/>
        <n v="5984.9979999999996"/>
        <n v="6001.2"/>
        <n v="3768.1149999999998"/>
        <n v="1.121"/>
        <n v="-11.166"/>
        <n v="2119.9090000000001"/>
        <n v="1139.0930000000001"/>
        <n v="-629.18399999999997"/>
        <n v="797.77499999999998"/>
        <n v="2338.5410000000002"/>
        <n v="3627.7069999999999"/>
        <n v="594.45000000000005"/>
        <n v="5301.9579999999996"/>
        <n v="1855.0170000000001"/>
        <n v="324.61399999999998"/>
        <n v="-8.3659999999999997"/>
        <n v="4400.9989999999998"/>
        <n v="3785.9140000000002"/>
        <n v="-109.806"/>
        <n v="3084.7020000000002"/>
        <n v="161.41999999999999"/>
        <n v="-9.7520000000000007"/>
        <n v="-196.61500000000001"/>
        <n v="5612.1670000000004"/>
        <n v="5478.91"/>
        <n v="4950.924"/>
        <n v="4011.5419999999999"/>
        <n v="4746.53"/>
        <n v="4410.6279999999997"/>
        <n v="-175.536"/>
        <n v="3647.4250000000002"/>
        <n v="-65.573999999999998"/>
        <n v="1647.481"/>
        <n v="1070.2059999999999"/>
        <n v="3633.86"/>
        <n v="4509.3729999999996"/>
        <n v="2365.3000000000002"/>
        <n v="281.41300000000001"/>
        <n v="1163.1500000000001"/>
        <n v="5730.6589999999997"/>
        <n v="4104.558"/>
        <n v="5246.3860000000004"/>
        <n v="4792.9369999999999"/>
        <n v="453.97199999999998"/>
        <n v="2676.8420000000001"/>
        <n v="3666.5720000000001"/>
        <n v="734.476"/>
        <n v="-359.14"/>
        <n v="-167.80699999999999"/>
        <n v="1386.827"/>
        <n v="422.67099999999999"/>
        <n v="3146.2150000000001"/>
        <n v="3649.0819999999999"/>
        <n v="3396.6439999999998"/>
        <n v="2792.0970000000002"/>
        <n v="461.02600000000001"/>
        <n v="5989.348"/>
        <n v="-101.15600000000001"/>
        <n v="419.185"/>
        <n v="-266.3"/>
        <n v="558.74099999999999"/>
        <n v="-446.16800000000001"/>
        <n v="1907.36"/>
        <n v="1653.7470000000001"/>
        <n v="5887.982"/>
        <n v="1367.422"/>
        <n v="2652.52"/>
        <n v="3456.1350000000002"/>
        <n v="-182.38900000000001"/>
        <n v="2234.2269999999999"/>
        <n v="1945.3389999999999"/>
        <n v="-64.805999999999997"/>
        <n v="5448.1390000000001"/>
        <n v="1069.8779999999999"/>
        <n v="1644.83"/>
        <n v="1018.687"/>
        <n v="-562.96900000000005"/>
        <n v="931.41"/>
        <n v="499.45100000000002"/>
        <n v="-314.392"/>
        <n v="3668.5540000000001"/>
        <n v="4867.9390000000003"/>
        <n v="124.863"/>
        <n v="1069.338"/>
        <n v="-344.39400000000001"/>
        <n v="2655.2640000000001"/>
        <n v="2647.3719999999998"/>
        <n v="-495.08499999999998"/>
        <n v="223.625"/>
        <n v="5243.1509999999998"/>
        <n v="4826.5039999999999"/>
        <n v="3287.88"/>
        <n v="3243.3029999999999"/>
        <n v="3010.6970000000001"/>
        <n v="2934.518"/>
        <n v="2280.9209999999998"/>
        <n v="1056.8564999999999"/>
        <n v="-167.208"/>
        <n v="-125.15"/>
        <n v="2883.1239999999998"/>
        <n v="1163.4190000000001"/>
        <n v="-133.096"/>
        <n v="2936.2289999999998"/>
        <n v="2882.54"/>
        <n v="2101.7890000000002"/>
        <n v="4766.0150000000003"/>
        <n v="4872.6970000000001"/>
        <n v="3884.4859999999999"/>
        <n v="816.18700000000001"/>
        <n v="98.213999999999999"/>
        <n v="3111.4180000000001"/>
        <n v="-490.18299999999999"/>
        <n v="1789.7139999999999"/>
        <n v="2645.4180000000001"/>
        <n v="-158.761"/>
        <n v="562.88900000000001"/>
        <n v="1712.2625"/>
        <n v="2861.636"/>
        <n v="2699.1669999999999"/>
        <n v="3168.5149999999999"/>
        <n v="2166.8879999999999"/>
        <n v="-156.53700000000001"/>
        <n v="4009.4059999999999"/>
        <n v="-653.28099999999995"/>
        <n v="1314.3610000000001"/>
        <n v="1438.5719999999999"/>
        <n v="3086.7150000000001"/>
        <n v="2764.0430000000001"/>
        <n v="2347.5650000000001"/>
        <n v="827.33600000000001"/>
        <n v="3663.6619999999998"/>
        <n v="-608.75099999999998"/>
        <n v="2058.585"/>
        <n v="3445.9929999999999"/>
        <n v="3094.4380000000001"/>
        <n v="3025.527"/>
        <n v="1.6040000000000001"/>
        <n v="2765.431"/>
        <n v="4518.5010000000002"/>
        <n v="4358.1030000000001"/>
        <n v="4075.8249999999998"/>
        <n v="2916.663"/>
        <n v="3037.386"/>
        <n v="2024.0129999999999"/>
        <n v="116.414"/>
        <n v="-461.99900000000002"/>
        <n v="596.12599999999998"/>
        <n v="1285.1110000000001"/>
        <n v="-554.899"/>
        <n v="3677.7939999999999"/>
        <n v="2311.1860000000001"/>
        <n v="3544.4189999999999"/>
        <n v="819.80600000000004"/>
        <n v="-130.178"/>
        <n v="-25.111000000000001"/>
        <n v="12.637"/>
        <n v="-534.40200000000004"/>
        <n v="2479.4989999999998"/>
        <n v="1956.452"/>
        <n v="4032.453"/>
        <n v="1857.165"/>
        <n v="3092.4859999999999"/>
        <n v="28.222999999999999"/>
        <n v="3288.8229999999999"/>
        <n v="3959.8690000000001"/>
        <n v="4839.3500000000004"/>
        <n v="4726.5919999999996"/>
        <n v="189.315"/>
        <n v="184.041"/>
        <n v="6.524"/>
        <n v="1811.6990000000001"/>
        <n v="3770.7350000000001"/>
        <n v="1741.345"/>
        <n v="4203.1390000000001"/>
        <n v="4692.9369999999999"/>
        <n v="4713.5619999999999"/>
        <n v="647.00300000000004"/>
        <n v="887.36199999999997"/>
        <n v="4571.4560000000001"/>
        <n v="2438.2719999999999"/>
        <n v="1970.519"/>
        <n v="2591.288"/>
        <n v="2708.05"/>
        <n v="4914.1530000000002"/>
        <n v="5167.7030000000004"/>
        <n v="3954.2559999999999"/>
        <n v="2954.57"/>
        <n v="3412.0230000000001"/>
        <n v="5141.8220000000001"/>
        <n v="4821.1189999999997"/>
        <n v="1303.758"/>
        <n v="828.697"/>
        <n v="4337.5129999999999"/>
        <n v="5652.8559999999998"/>
        <n v="338.67700000000002"/>
        <n v="4438.4309999999996"/>
        <n v="5355.9840000000004"/>
        <n v="4909.4279999999999"/>
        <n v="5246.9610000000002"/>
        <n v="4921.7240000000002"/>
        <n v="3257.26"/>
        <n v="4179.5360000000001"/>
        <n v="3838.8980000000001"/>
        <n v="41.281999999999996"/>
        <n v="5029.63"/>
        <n v="5373.3789999999999"/>
        <n v="5127.8530000000001"/>
        <n v="5464.4570000000003"/>
        <n v="3567.6610000000001"/>
        <n v="5165.2479999999996"/>
        <n v="3148.8249999999998"/>
        <n v="3145.5610000000001"/>
        <n v="1752.8969999999999"/>
        <n v="5497.2460000000001"/>
        <n v="5420.0829999999996"/>
        <n v="5006.3959999999997"/>
        <n v="1244.2819999999999"/>
        <n v="2271.8829999999998"/>
        <n v="5645.4409999999998"/>
        <n v="5752.8119999999999"/>
        <n v="4342.6019999999999"/>
        <n v="5330.4129999999996"/>
        <n v="3122.7040000000002"/>
        <n v="5670.9210000000003"/>
        <n v="5750.7610000000004"/>
        <n v="5732.3310000000001"/>
        <n v="1977.665"/>
        <n v="2724.7314999999999"/>
        <n v="3471.7979999999998"/>
        <n v="180.79599999999999"/>
        <n v="51.6"/>
        <n v="232.91399999999999"/>
        <n v="4564.4040000000005"/>
        <n v="5210.8779999999997"/>
        <n v="2307.34"/>
        <n v="701.7"/>
        <n v="2737.373"/>
        <n v="5173.5389999999998"/>
        <n v="5585.902"/>
        <n v="5252.3109999999997"/>
        <n v="5596.57"/>
        <n v="1125.548"/>
        <n v="3878.904"/>
        <n v="3262.3765000000003"/>
        <n v="2645.8490000000002"/>
        <n v="1408.6110000000001"/>
        <n v="1053.797"/>
        <n v="2635.0990000000002"/>
        <n v="4946.6019999999999"/>
        <n v="4091.5250000000001"/>
        <n v="5115.2219999999998"/>
        <n v="5584.366"/>
        <n v="1734.212"/>
        <n v="414.072"/>
        <n v="5045.0360000000001"/>
        <n v="279.14800000000002"/>
        <n v="4540.7309999999998"/>
        <n v="2305.6489999999999"/>
        <n v="1531.566"/>
        <n v="1240.931"/>
        <n v="3936.8629999999998"/>
        <n v="4617.183"/>
        <n v="5178.7359999999999"/>
        <n v="5026.7929999999997"/>
        <n v="4886.7719999999999"/>
        <n v="1530.0160000000001"/>
        <n v="981.37900000000002"/>
        <n v="482.42200000000003"/>
        <n v="213.33199999999999"/>
        <n v="131.251"/>
        <n v="-46.874000000000002"/>
        <n v="121.81100000000001"/>
        <n v="2157.886"/>
        <n v="5572.0820000000003"/>
        <n v="2092.7730000000001"/>
        <n v="2919.21"/>
        <n v="5620.4970000000003"/>
        <n v="6098.1980000000003"/>
        <n v="5675.7550000000001"/>
        <n v="6002.3059999999996"/>
        <n v="574.86400000000003"/>
        <n v="4097.3389999999999"/>
        <n v="4159.8429999999998"/>
        <n v="4881.1329999999998"/>
        <n v="5552.4070000000002"/>
        <n v="3320.97"/>
        <n v="3797.8059999999996"/>
        <n v="4274.6419999999998"/>
        <n v="5615.4489999999996"/>
        <n v="5387.4960000000001"/>
        <n v="4175.1120000000001"/>
        <n v="4306.0919999999996"/>
        <n v="2752"/>
        <n v="4278.4250000000002"/>
        <n v="352.40899999999999"/>
        <n v="4974.0050000000001"/>
        <n v="5831.5429999999997"/>
        <n v="4785.9629999999997"/>
        <n v="1583.6759999999999"/>
        <n v="2961.3980000000001"/>
        <n v="5406.6149999999998"/>
        <n v="5313.5420000000004"/>
        <n v="5145.0010000000002"/>
        <n v="5236.08"/>
        <n v="3389.35"/>
        <n v="425.435"/>
        <n v="962.88499999999999"/>
        <n v="3111.607"/>
        <n v="2988.527"/>
        <n v="5617.6769999999997"/>
        <n v="5715.8370000000004"/>
        <n v="861.00800000000004"/>
        <n v="3207.7730000000001"/>
        <n v="6110.7060000000001"/>
        <n v="1281.8820000000001"/>
        <n v="4586.701"/>
        <n v="3770.66"/>
        <n v="977.96699999999998"/>
        <n v="828.92600000000004"/>
        <n v="2904.203"/>
        <n v="4619.9520000000002"/>
        <n v="2202.672"/>
        <n v="5536.942"/>
        <n v="4791.9309999999996"/>
        <n v="6253.134"/>
        <n v="5851.0959999999995"/>
        <n v="466.48200000000003"/>
        <n v="3374.473"/>
        <n v="2251.529"/>
        <n v="3825.44"/>
        <n v="4301.3410000000003"/>
        <n v="1237.0719999999999"/>
        <n v="1318.14"/>
        <n v="691.72900000000004"/>
        <n v="4156.7619999999997"/>
        <n v="4267.1850000000004"/>
        <n v="5905.3379999999997"/>
        <n v="5851.8339999999998"/>
        <n v="402.01299999999998"/>
        <n v="3048.4879999999998"/>
        <n v="6047.6229999999996"/>
        <n v="1024.124"/>
        <n v="1017.261"/>
        <n v="4494.2280000000001"/>
        <n v="2509.6120000000001"/>
        <n v="4270.0429999999997"/>
        <n v="3925.163"/>
        <n v="2718.107"/>
        <n v="5672.4009999999998"/>
        <n v="5783.4549999999999"/>
        <n v="4085.0740000000001"/>
        <n v="4875.9430000000002"/>
        <n v="2958.4870000000001"/>
        <n v="6050.1009999999997"/>
        <n v="5772.2430000000004"/>
        <n v="4943.3580000000002"/>
        <n v="4093.7249999999999"/>
        <n v="2393.183"/>
        <n v="4663.9679999999998"/>
        <n v="3780.991"/>
        <n v="93.856999999999999"/>
        <n v="5719.2669999999998"/>
        <n v="1981.94"/>
        <n v="724.25099999999998"/>
        <n v="1738.4659999999999"/>
        <n v="5321.67"/>
        <n v="5166.5079999999998"/>
        <n v="4953.915"/>
        <n v="227.00700000000001"/>
        <n v="5851.6530000000002"/>
        <n v="5472.3890000000001"/>
        <n v="4603.72"/>
        <n v="1061.287"/>
        <n v="580.40700000000004"/>
        <n v="2811.1860000000001"/>
        <n v="70.164000000000001"/>
        <n v="2137.5729999999999"/>
        <n v="-190.16300000000001"/>
        <n v="6301.4440000000004"/>
        <n v="4665.63"/>
        <n v="4677.3639999999996"/>
        <n v="1349.4870000000001"/>
        <n v="655.93799999999999"/>
        <n v="2291.3939999999998"/>
        <n v="3179.49"/>
        <n v="3135.259"/>
        <n v="651.572"/>
        <n v="5873.5069999999996"/>
        <n v="4829.9440000000004"/>
        <n v="3207.893"/>
        <n v="279.30399999999997"/>
        <n v="-125.42400000000001"/>
        <n v="2971.3110000000001"/>
        <n v="-732.80499999999995"/>
        <n v="-454.91"/>
        <n v="-325.27499999999998"/>
        <n v="1047.2380000000001"/>
        <n v="22.518999999999998"/>
        <n v="-401.82900000000001"/>
        <n v="-244.31800000000001"/>
        <n v="-353.35899999999998"/>
        <n v="1633.086"/>
        <n v="1528.4929999999999"/>
        <n v="1616.231"/>
        <n v="3135.3744999999999"/>
        <n v="4654.518"/>
        <n v="2688.2820000000002"/>
        <n v="2135.556"/>
        <n v="1743.7280000000001"/>
        <n v="1658.982"/>
        <n v="1311.7170000000001"/>
        <n v="-330.93700000000001"/>
        <n v="-601.34500000000003"/>
        <n v="3206.32"/>
        <n v="2570.9769999999999"/>
        <n v="696.45"/>
        <n v="-177.303"/>
        <n v="-500.73099999999999"/>
        <n v="1353.434"/>
        <n v="1282.0150000000001"/>
        <n v="751.68299999999999"/>
        <n v="107.93650000000002"/>
        <n v="-535.80999999999995"/>
        <n v="326.16000000000003"/>
        <n v="177.684"/>
        <n v="-270.738"/>
        <n v="-569.46900000000005"/>
        <n v="-519.32799999999997"/>
        <n v="-472.64699999999999"/>
        <n v="465.68550000000005"/>
        <n v="1404.018"/>
        <n v="9.4890000000000008"/>
        <n v="-324.50099999999998"/>
        <n v="-340.14800000000002"/>
        <n v="-279.45600000000002"/>
        <n v="-457.64800000000002"/>
        <n v="1157.4469999999999"/>
        <n v="2821.3065000000001"/>
        <n v="4485.1660000000002"/>
        <n v="367.48700000000002"/>
        <n v="-506.34899999999999"/>
        <n v="-340.404"/>
        <n v="479.19"/>
        <n v="-296.67399999999998"/>
        <n v="-559.96699999999998"/>
        <n v="1539.0449999999998"/>
        <n v="3638.0569999999998"/>
        <n v="335.017"/>
        <n v="761.06799999999998"/>
        <n v="-292.46899999999999"/>
        <n v="-313.08600000000001"/>
        <n v="-547.30600000000004"/>
        <n v="-335.99799999999999"/>
        <n v="1050.944"/>
        <n v="2437.886"/>
        <n v="1303.5619999999999"/>
        <n v="510.84100000000001"/>
        <n v="-471.51499999999999"/>
        <n v="-173.30099999999999"/>
        <n v="757.48800000000006"/>
        <n v="-401.983"/>
        <n v="-224.87799999999999"/>
        <n v="5075.7879999999996"/>
        <n v="1876.414"/>
        <n v="1143.155"/>
        <n v="-26.888999999999999"/>
        <n v="-610.00800000000004"/>
        <n v="-127.98699999999999"/>
        <n v="-686.51700000000005"/>
        <n v="-520.83900000000006"/>
        <n v="337.45299999999997"/>
        <n v="-697.07899999999995"/>
        <n v="1560.7380000000001"/>
        <n v="254.17500000000001"/>
        <n v="-227.446"/>
        <n v="-638.16300000000001"/>
        <n v="-576.70050000000003"/>
        <n v="-515.23800000000006"/>
        <n v="225.43100000000001"/>
        <n v="-204.42500000000001"/>
        <n v="1618.049"/>
        <n v="1374.5719999999999"/>
        <n v="1270.039"/>
        <n v="-424.53199999999998"/>
        <n v="-807.71799999999996"/>
        <n v="-179.398"/>
        <n v="2377.2159999999999"/>
        <n v="-308.97500000000002"/>
        <n v="2225.17"/>
        <n v="1622.5150000000001"/>
        <n v="-134.024"/>
        <n v="-200.54300000000001"/>
        <n v="-381.36099999999999"/>
        <n v="-405.02"/>
        <n v="3184.645"/>
        <n v="486.06299999999999"/>
        <n v="2593.8620000000001"/>
        <n v="1849.529"/>
        <n v="1382.1110000000001"/>
        <n v="664.25599999999997"/>
        <n v="1213.8630000000001"/>
        <n v="-452.69200000000001"/>
        <n v="2516.5770000000002"/>
        <n v="2398.569"/>
        <n v="1762.742"/>
        <n v="-409.476"/>
        <n v="25.87"/>
        <n v="-684.70799999999997"/>
        <n v="-620.71500000000003"/>
        <n v="-211.078"/>
        <n v="963.41499999999996"/>
        <n v="1065.2370000000001"/>
        <n v="1982.2760000000001"/>
        <n v="3033.25"/>
        <n v="2483.433"/>
        <n v="1933.7449999999999"/>
        <n v="-737.37800000000004"/>
        <n v="5569.7939999999999"/>
        <n v="4891.2820000000002"/>
        <n v="4046.9960000000001"/>
        <n v="3288.0929999999998"/>
        <n v="2914.7730000000001"/>
        <n v="2284.6729999999998"/>
        <n v="-102.61799999999999"/>
        <n v="-241.584"/>
        <n v="4758.3900000000003"/>
        <n v="4295.335"/>
        <n v="4517.5690000000004"/>
        <n v="2470.9360000000001"/>
        <n v="986.28399999999999"/>
        <n v="11.893000000000001"/>
        <n v="-232.97300000000001"/>
        <n v="-199.37200000000001"/>
        <n v="1021.877"/>
        <n v="134.78700000000001"/>
        <n v="1038.2550000000001"/>
        <n v="811.95799999999997"/>
        <n v="4313.2030000000004"/>
        <n v="846.04600000000005"/>
        <n v="123.642"/>
        <n v="-348.72300000000001"/>
        <n v="925.50599999999997"/>
        <n v="77.03"/>
        <n v="2376.587"/>
        <n v="707.88900000000001"/>
        <n v="4744.1049999999996"/>
        <n v="4562.4399999999996"/>
        <n v="3995.2280000000001"/>
        <n v="203.88499999999999"/>
        <n v="5415.5870000000004"/>
        <n v="4259.3540000000003"/>
        <n v="4167.8100000000004"/>
        <n v="844.45600000000002"/>
        <n v="107.961"/>
        <n v="-345.83199999999999"/>
        <n v="3813.5169999999998"/>
        <n v="1850.5139999999999"/>
        <n v="190.221"/>
        <n v="456.86099999999999"/>
        <n v="1417.078"/>
        <n v="4413.5"/>
        <n v="978.29"/>
        <n v="-222.89400000000001"/>
        <n v="-76.555999999999997"/>
        <n v="-229.92500000000001"/>
        <n v="3591.6129999999998"/>
        <n v="6243.366"/>
        <n v="5469.1"/>
        <n v="5713.473"/>
        <n v="697.72799999999995"/>
        <n v="133.52199999999999"/>
        <n v="-1.343"/>
        <n v="537.95899999999995"/>
        <n v="6491.2820000000002"/>
        <n v="6197.8289999999997"/>
        <n v="6149.902"/>
        <n v="697.10400000000004"/>
        <n v="3728.1320000000001"/>
        <n v="5916.8329999999996"/>
        <n v="5618.5360000000001"/>
        <n v="4602.2610000000004"/>
        <n v="-69.498999999999995"/>
        <n v="-229.095"/>
        <n v="537.16499999999996"/>
        <n v="563.11199999999997"/>
        <n v="265.39"/>
        <n v="1060.7670000000001"/>
        <n v="14.624000000000001"/>
        <n v="2053.7370000000001"/>
        <n v="3043.5230000000001"/>
        <n v="6579.3059999999996"/>
        <n v="6172.9620000000004"/>
        <n v="4195.3789999999999"/>
        <n v="6136.6059999999998"/>
        <n v="5894.8119999999999"/>
        <n v="1428.8620000000001"/>
        <n v="31.904"/>
        <n v="1727.625"/>
        <n v="-155.94999999999999"/>
        <n v="5303.0919999999996"/>
        <n v="3279.8069999999998"/>
        <n v="698.23699999999997"/>
        <n v="6265.6139999999996"/>
        <n v="5619.2330000000002"/>
        <n v="2.0830000000000002"/>
        <n v="-184.923"/>
        <n v="6111.902"/>
        <n v="170.35499999999999"/>
        <n v="4106.0240000000003"/>
        <n v="5741.7510000000002"/>
        <n v="3564.154"/>
        <n v="5844.009"/>
        <n v="5530.9560000000001"/>
        <n v="3184.915"/>
        <n v="2534.6379999999999"/>
        <n v="-191.14099999999999"/>
        <n v="910.89499999999998"/>
        <n v="4231.5619999999999"/>
        <n v="6367.232"/>
        <n v="3072.1529999999998"/>
        <n v="4057.29"/>
        <n v="5575.1480000000001"/>
        <n v="6512.2610000000004"/>
        <n v="4212.0690000000004"/>
        <n v="5380.2359999999999"/>
        <n v="5451.3320000000003"/>
        <n v="2460.5250000000001"/>
        <n v="3157.4360000000001"/>
        <n v="2.4329999999999998"/>
        <n v="2919.1149999999998"/>
        <n v="5004.5450000000001"/>
        <n v="6449.335"/>
        <n v="6341.5730000000003"/>
        <n v="4660.9799999999996"/>
        <n v="2967.3809999999999"/>
        <n v="6449.83"/>
        <n v="5475.36"/>
        <n v="5033.7110000000002"/>
        <n v="1106.2619999999999"/>
        <n v="1457.8779999999999"/>
        <n v="617.51700000000005"/>
        <n v="4782.3149999999996"/>
        <n v="6307.1909999999998"/>
        <n v="5462.3035"/>
        <n v="4617.4160000000002"/>
        <n v="4075.7930000000001"/>
        <n v="6204.5860000000002"/>
        <n v="5912.3310000000001"/>
        <n v="5487.335"/>
        <n v="4380.433"/>
        <n v="5178.0169999999998"/>
        <n v="5279.2550000000001"/>
        <n v="4177.9489999999996"/>
        <n v="3230.6149999999998"/>
        <n v="4249.7359999999999"/>
        <n v="3241.297"/>
        <n v="-39.44"/>
        <n v="1814.771"/>
        <n v="4403.8469999999998"/>
        <n v="4286.9690000000001"/>
        <n v="5402.2529999999997"/>
        <n v="3586.3910000000001"/>
        <n v="1244.759"/>
        <n v="1819.8869999999999"/>
        <n v="2993.1350000000002"/>
        <n v="4672.8059999999996"/>
        <n v="2997.2919999999999"/>
        <n v="3408.0360000000001"/>
        <n v="4578.6459999999997"/>
        <n v="5263.41"/>
        <n v="4080.3890000000001"/>
        <n v="3083.5970000000002"/>
        <n v="994.89300000000003"/>
        <n v="3604.9830000000002"/>
        <n v="1968.2160000000001"/>
        <n v="854.63100000000009"/>
        <n v="331.44900000000001"/>
        <n v="-258.95400000000001"/>
        <n v="2599.3180000000002"/>
        <n v="2599.538"/>
        <n v="3377.944"/>
        <n v="5778.6930000000002"/>
        <n v="5627.7979999999998"/>
        <n v="5528.9120000000003"/>
        <n v="284.48399999999998"/>
        <n v="-64.042000000000002"/>
        <n v="-315.2"/>
        <n v="4250.5439999999999"/>
        <n v="5969.55"/>
        <n v="5260.91"/>
        <n v="5206.1319999999996"/>
        <n v="352.60300000000001"/>
        <n v="5946.0820000000003"/>
        <n v="5379.4170000000004"/>
        <n v="4851.7529999999997"/>
        <n v="6296.7209999999995"/>
        <n v="6421.4589999999998"/>
        <n v="4095.857"/>
        <n v="5140.7219999999998"/>
        <n v="3681.627"/>
        <n v="2086.8850000000002"/>
        <n v="3597.6709999999998"/>
        <n v="3332.9459999999999"/>
        <n v="3935.386"/>
        <n v="6203.1760000000004"/>
        <n v="2798.1570000000002"/>
        <n v="1007.819"/>
        <n v="311.20600000000002"/>
        <n v="-242.64400000000001"/>
        <n v="1840.029"/>
        <n v="787.21"/>
        <n v="60.078000000000003"/>
        <n v="-127.16500000000001"/>
        <n v="4152.1750000000002"/>
        <n v="5808.15"/>
        <n v="4768.3109999999997"/>
        <n v="1379.09"/>
        <n v="3965.1570000000002"/>
        <n v="3633.2570000000001"/>
        <n v="601.63800000000003"/>
        <n v="1265.846"/>
        <n v="1930.0540000000001"/>
        <n v="5952.08"/>
        <n v="5098.0780000000004"/>
        <n v="3677.7260000000001"/>
        <n v="-283.34100000000001"/>
        <n v="-246.292"/>
        <n v="-14.635999999999999"/>
        <n v="-399.44900000000001"/>
        <n v="410.89400000000001"/>
        <n v="-4.9455000000000098"/>
        <n v="-420.78500000000003"/>
        <n v="2857.53"/>
        <n v="1334.2449999999999"/>
        <n v="2119.5430000000001"/>
        <n v="2496.6509999999998"/>
        <n v="2178.0439999999999"/>
        <n v="1183.8599999999999"/>
        <n v="1784.9189999999999"/>
        <n v="1786.7204999999999"/>
        <n v="2385.9780000000001"/>
        <n v="1788.5219999999999"/>
        <n v="-394.93799999999999"/>
        <n v="-277.15100000000001"/>
        <n v="1223.471"/>
        <n v="-428.44299999999998"/>
        <n v="1507.2429999999999"/>
        <n v="619.87799999999993"/>
        <n v="173.82699999999997"/>
        <n v="3442.9290000000001"/>
        <n v="-267.48700000000002"/>
        <n v="-272.22399999999999"/>
        <n v="-110.524"/>
        <n v="-566.65499999999997"/>
        <n v="-409.14474274645431"/>
        <n v="29.742757710408654"/>
        <n v="898.9015413341624"/>
        <n v="604.02060676572125"/>
        <n v="4624.7389999999996"/>
        <n v="790.54899999999998"/>
        <n v="-155.18"/>
        <n v="-79.228999999999999"/>
        <n v="-229.97424905582125"/>
        <n v="-430.77835681133223"/>
        <n v="-622.76392761378656"/>
        <n v="-619.19174171419104"/>
        <n v="-1121.6264553581448"/>
        <n v="2842.5120000000002"/>
        <n v="437.74299999999999"/>
        <n v="-207.03200000000001"/>
        <n v="914.34135703649383"/>
        <n v="-118.34845608072342"/>
        <n v="-305.02813532773052"/>
        <n v="818.20974905585967"/>
        <n v="-86.495946787411782"/>
        <n v="3000.4459999999999"/>
        <n v="1762.586"/>
        <n v="-321.61099999999999"/>
        <n v="541.74150376826924"/>
        <n v="444.67424393885653"/>
        <n v="334.3703463689024"/>
        <n v="276.78298719492682"/>
        <n v="158.50494564257826"/>
        <n v="-230.72429974788179"/>
        <n v="-162.917"/>
        <n v="-453.30900000000003"/>
        <n v="-139.66820690959247"/>
        <n v="-1143.2353114520547"/>
        <n v="28.912029014986558"/>
        <n v="-857.03765847677846"/>
        <n v="1682.1992911537395"/>
        <n v="20.958750379738945"/>
        <n v="317.25887149653954"/>
        <n v="152.98400000000001"/>
        <n v="-572.95399999999995"/>
        <n v="-865.30257140191895"/>
        <n v="-539.87671378138782"/>
        <n v="-628.79865045976999"/>
        <n v="2458.7667019628834"/>
        <n v="1779.6042456577009"/>
        <n v="4.5990000000000002"/>
        <n v="-175.339"/>
        <n v="-708.702"/>
        <n v="-13.130667453568378"/>
        <n v="-234.54003716863133"/>
        <n v="100.74312738011156"/>
        <n v="-1097.0078283237849"/>
        <n v="-335.34032716080958"/>
        <n v="3750.4580000000001"/>
        <n v="-147.97800000000001"/>
        <n v="362.11399999999998"/>
        <n v="-391.78867377682383"/>
        <n v="590.03081712263088"/>
        <n v="513.92224053617622"/>
        <n v="132.31774851113971"/>
        <n v="169.35643160158804"/>
        <n v="1844.2909999999999"/>
        <n v="81.91"/>
        <n v="1313.4895355460749"/>
        <n v="1632.9590790210143"/>
        <n v="552.81520047186734"/>
        <n v="-1695.8741298301729"/>
        <n v="861.78092411640864"/>
        <n v="-355.12473080145139"/>
        <n v="2775.0770000000002"/>
        <n v="53.692"/>
        <n v="-575.57984505351169"/>
        <n v="-863.46560442154487"/>
        <n v="-126.09746209354853"/>
        <n v="447.97079538219714"/>
        <n v="1514.4883306989964"/>
        <n v="1304.9530697151843"/>
        <n v="-410.68099999999998"/>
        <n v="-254.66499999999999"/>
        <n v="-564.40499999999997"/>
        <n v="271.34995338359835"/>
        <n v="-170.60633109034904"/>
        <n v="345.59595583976727"/>
        <n v="-31.186567647205273"/>
        <n v="-195.63603966966502"/>
        <n v="472.49427474155868"/>
        <n v="1049.0000907453029"/>
        <n v="180.3767478767985"/>
        <n v="1229.716580145365"/>
        <n v="1781.394625397807"/>
        <n v="2022.5074535683434"/>
        <n v="2112.4320694566195"/>
        <n v="3827.5039999999999"/>
        <n v="1726.8520000000001"/>
        <n v="-330.71499999999997"/>
        <n v="-218.166"/>
        <n v="1205.6260914365689"/>
        <n v="1376.5219185377293"/>
        <n v="1231.968594391104"/>
        <n v="-756.79456719899213"/>
        <n v="3878.5729999999999"/>
        <n v="1579.521"/>
        <n v="-401.47899999999998"/>
        <n v="1607.9367082349727"/>
        <n v="493.61272226913962"/>
        <n v="1773.8744997542201"/>
        <n v="1738.2632200929143"/>
        <n v="1036.1352973451046"/>
        <n v="687.36199999999997"/>
        <n v="-145.078"/>
        <n v="-257.25799999999998"/>
        <n v="-570.01300000000003"/>
        <n v="-404.87369655059575"/>
        <n v="-960.75215822447421"/>
        <n v="-2164.4967943245683"/>
        <n v="-1709.0584859146752"/>
        <n v="8.0980000000000008"/>
        <n v="-369.23899999999998"/>
        <n v="-348.12200000000001"/>
        <n v="-338.68900000000002"/>
        <n v="1205.7758544215078"/>
        <n v="981.99518461672665"/>
        <n v="1104.8943460267794"/>
        <n v="5478.2870000000003"/>
        <n v="2157.8829999999998"/>
        <n v="-200.48400000000001"/>
        <n v="-228.696"/>
        <n v="-628.51700000000005"/>
        <n v="-1233.3476283548557"/>
        <n v="346.78885799666847"/>
        <n v="294.27092038124852"/>
        <n v="2836.6849999999999"/>
        <n v="-57.192"/>
        <n v="-214.99600000000001"/>
        <n v="497.00843907329181"/>
        <n v="1139.0678080133198"/>
        <n v="612.71646251848642"/>
        <n v="-9.3225035194560064"/>
        <n v="-1397.0685056388802"/>
        <n v="-428.78213238344512"/>
        <n v="1169.6880000000001"/>
        <n v="3036.4479999999999"/>
        <n v="3429.2146964578906"/>
        <n v="3348.9783363721172"/>
        <n v="2164.1989871494702"/>
        <n v="1186.0388706038611"/>
        <n v="4178.322693995904"/>
        <n v="3075.00460386532"/>
        <n v="2562.4194416111909"/>
        <n v="3444.3595288485558"/>
        <n v="3527.8466564511896"/>
        <n v="3124.8182981725413"/>
        <n v="2563.898936995407"/>
        <n v="3386.5747822241469"/>
        <n v="3853.0043221522214"/>
        <n v="2409.055924009418"/>
        <n v="4097.7002176218639"/>
        <n v="1955.3495053813983"/>
        <n v="2487.6504848363975"/>
        <n v="832.80051398145929"/>
        <n v="1962.5395809499032"/>
        <n v="3759.1743204391132"/>
        <n v="5057.9034153643133"/>
        <n v="3968.1533907099374"/>
        <n v="3026.1360930841133"/>
        <n v="2077.4189644419516"/>
        <n v="2296.5024391798502"/>
        <n v="2155.9357326134473"/>
        <n v="3995.3905931561217"/>
        <n v="2762.620680819583"/>
        <n v="3084.1084251915045"/>
        <n v="1776.784321558061"/>
        <n v="2994.5757543696809"/>
        <n v="3013.7525640638191"/>
        <n v="3274.4785070567159"/>
        <n v="1054.7978898769816"/>
        <n v="2080.5121575483563"/>
        <n v="3101.8847846126891"/>
        <n v="2441.9066713908023"/>
        <n v="2596.8415327397415"/>
        <n v="4330.2745237788695"/>
        <n v="4722.4448424454204"/>
        <n v="-135.55639479474235"/>
        <n v="2159.3547112012934"/>
        <n v="1973.1784935631679"/>
        <n v="4068.8204551728468"/>
        <n v="2545.7834068193147"/>
        <n v="4188.1400607100941"/>
        <n v="1048.5809906570178"/>
        <n v="1862.4382660442354"/>
        <n v="2888.1147838097545"/>
        <n v="3339.7619742887964"/>
        <n v="3917.2062153463639"/>
        <n v="1710.0491738232336"/>
        <n v="2375.4431526903741"/>
        <n v="2060.4024283745448"/>
        <n v="1833.6288276807209"/>
        <n v="1754.838072887931"/>
        <n v="2601.7327429277034"/>
        <n v="2955.5316851370612"/>
        <n v="1999.3427583929667"/>
        <n v="2118.326515799336"/>
        <n v="2356.8381234637809"/>
        <n v="1938.5880474254052"/>
        <n v="1719.668844427563"/>
        <n v="1947.4216987478362"/>
        <n v="1736.4134156728776"/>
        <n v="2301.8834088221215"/>
        <n v="3227.5435006739326"/>
        <n v="1981.8455751020936"/>
        <n v="-3.2913313722692692"/>
        <n v="715.43379552071883"/>
        <n v="1070.5021745401623"/>
        <n v="3841.5091848041475"/>
        <n v="4005.2984890919706"/>
        <n v="2675.9293533616278"/>
        <n v="3357.058254674479"/>
        <n v="2870.5642866801322"/>
        <n v="3168.0892556689414"/>
        <n v="2188.5223800966032"/>
        <n v="2929.4390389177033"/>
        <n v="1670.7142062599648"/>
        <n v="2143.3081659189725"/>
        <n v="-297.84570992073168"/>
        <n v="893.76385666647684"/>
        <n v="3217.8297010700599"/>
        <n v="3155.1419859434209"/>
        <n v="3620.1426426603421"/>
        <n v="2418.8700297494474"/>
        <n v="2084.9023023768727"/>
        <n v="1573.5389188096708"/>
        <n v="868.04878178424633"/>
        <n v="2663.0086810278149"/>
        <n v="1376.3396289119155"/>
        <n v="2054.9277980646384"/>
        <n v="404.34182423230595"/>
        <n v="1967.398034468059"/>
        <n v="2681.784721122518"/>
        <n v="1577.5852565430689"/>
        <n v="2145.3873543411009"/>
        <n v="1959.4537785419991"/>
        <n v="1316.1385144055705"/>
        <n v="3628.5418925743352"/>
        <n v="6121.3940000000002"/>
        <n v="4066.953"/>
        <n v="5519.0860000000002"/>
        <n v="1969.71"/>
        <n v="2707.4920000000002"/>
        <n v="3428.4537781946219"/>
        <n v="2462.3144767959025"/>
        <n v="3671.366"/>
        <n v="2841.7359999999999"/>
        <n v="6324.9620000000004"/>
        <n v="5188.2860000000001"/>
        <n v="2739.364"/>
        <n v="2086.2550000000001"/>
        <n v="2163.6550000000002"/>
        <n v="1575.5340000000001"/>
        <n v="2839.2869999999998"/>
        <n v="4030.9920000000002"/>
        <n v="5222.2719999999999"/>
        <n v="5298.4889999999996"/>
        <n v="3521.578"/>
        <n v="4441.1390000000001"/>
        <n v="3482.5320000000002"/>
        <n v="1357.7760000000001"/>
        <n v="2574.8040000000001"/>
        <n v="5840.32"/>
        <n v="5719.6319999999996"/>
        <n v="4538.4799999999996"/>
        <n v="4386.4269999999997"/>
        <n v="4896.0020000000004"/>
        <n v="3959.3020000000001"/>
        <n v="5112.4229999999998"/>
        <n v="1038.3389999999999"/>
        <n v="5300.62"/>
        <n v="5356.0929999999998"/>
        <n v="4808.3590000000004"/>
        <n v="2889.2820000000002"/>
        <n v="5483.3879999999999"/>
        <n v="5159.9459999999999"/>
        <n v="2670.0259999999998"/>
        <n v="477.69600000000003"/>
        <n v="703.06299999999999"/>
        <n v="1953.4059999999999"/>
        <n v="1541.1579999999999"/>
        <n v="1367.58"/>
        <n v="3209.1365383594275"/>
        <n v="3908.58"/>
        <n v="2736.2170000000001"/>
        <n v="1886.836"/>
        <n v="6029.9120000000003"/>
        <n v="5948.3959999999997"/>
        <n v="5777.7290000000003"/>
        <n v="2955.2660000000001"/>
        <n v="1447.817"/>
        <n v="1355.6669999999999"/>
        <n v="3447.933"/>
        <n v="6181.9930000000004"/>
        <n v="5800.6819999999998"/>
        <n v="1283.989"/>
        <n v="848.76499999999999"/>
        <n v="785.66800000000001"/>
        <n v="2011.463"/>
        <n v="4985.03"/>
        <n v="5754.2780000000002"/>
        <n v="6523.5259999999998"/>
        <n v="6537.95"/>
        <n v="5.5410000000000004"/>
        <n v="3277.2995000000001"/>
        <n v="6549.058"/>
        <n v="6317.6289999999999"/>
        <n v="4580.308"/>
        <n v="5291.7709999999997"/>
        <n v="5335.8130000000001"/>
        <n v="4504.2209999999995"/>
        <n v="6011.58"/>
        <n v="3748.607"/>
        <n v="6720.4849999999997"/>
        <n v="6422.5370000000003"/>
        <n v="6129.1890000000003"/>
        <n v="4067.1770000000001"/>
        <n v="3428.7130000000002"/>
        <n v="813.19500000000005"/>
        <n v="717.904"/>
        <n v="6604.4489999999996"/>
        <n v="4358.982"/>
        <n v="1865.386"/>
        <n v="6318.4629999999997"/>
        <n v="2199.0810000000001"/>
        <n v="1148.798"/>
        <n v="4783.1719999999996"/>
        <n v="867.29300000000001"/>
        <n v="487.03199999999998"/>
        <n v="3527.6120000000001"/>
        <n v="5818.6"/>
        <n v="6565.68"/>
        <n v="6349.5910000000003"/>
        <n v="4892.1260000000002"/>
        <n v="2854.576"/>
        <n v="5591.692"/>
        <n v="917.29300000000001"/>
        <n v="338.56599999999997"/>
        <n v="2800.9140000000002"/>
        <n v="1559.671"/>
        <n v="4400.8590000000004"/>
        <n v="4098.491"/>
        <n v="3591.4209999999998"/>
        <n v="2430.92"/>
        <n v="5985.3670000000002"/>
        <n v="6112.0259999999998"/>
        <n v="1367.4880000000001"/>
        <n v="1197.742"/>
        <n v="3874.348"/>
        <n v="6194.1360000000004"/>
        <n v="6144.3230000000003"/>
        <n v="6115.6670000000004"/>
        <n v="6042.5619999999999"/>
        <n v="5764.8649999999998"/>
        <n v="5537.4459999999999"/>
        <n v="653.16600000000005"/>
        <n v="6268.3590000000004"/>
        <n v="2119.9679999999998"/>
        <n v="794.95799999999997"/>
        <n v="5822.5789999999997"/>
        <n v="5984.4279999999999"/>
        <n v="5552.4059999999999"/>
        <n v="2732.6709999999998"/>
        <n v="637.25599999999997"/>
        <n v="5777.44"/>
        <n v="5743.6809999999996"/>
        <n v="5847.2489999999998"/>
        <n v="1549.079"/>
        <n v="1414.4839999999999"/>
        <n v="2162.058"/>
        <n v="3009.4189999999999"/>
        <n v="225.14599999999999"/>
        <n v="1622.0250000000001"/>
        <n v="683.80499999999995"/>
        <n v="1623.261"/>
        <n v="3549.5439999999999"/>
        <n v="4289.9790000000003"/>
        <n v="3771.34"/>
        <n v="4990.9690000000001"/>
        <n v="5112.0929999999998"/>
        <n v="622.04300000000001"/>
        <n v="3172.4929999999999"/>
        <n v="5621.973"/>
        <n v="4120.5119999999997"/>
        <n v="5071.8209999999999"/>
        <n v="3428.8870000000002"/>
        <n v="-255.459"/>
        <n v="-104.72499999999999"/>
        <n v="1880.675"/>
        <n v="989.47299999999996"/>
        <n v="5404.3019999999997"/>
        <n v="5288.24"/>
        <n v="4657.3909999999996"/>
        <n v="2862.4250000000002"/>
        <n v="636.21500000000003"/>
        <n v="3225.9949999999999"/>
        <n v="1942.7760000000001"/>
        <n v="2234.607"/>
        <n v="-40.698"/>
        <n v="1240.9780000000001"/>
        <n v="421.92"/>
        <n v="3364.6640000000002"/>
        <n v="4847.3209999999999"/>
        <n v="140.42699999999999"/>
        <n v="9.7880000000000003"/>
        <n v="211.72900000000001"/>
        <n v="4069.17"/>
        <n v="4729.549"/>
        <n v="5388.8419999999996"/>
        <n v="4915.1989999999996"/>
        <n v="4936.76"/>
        <n v="3676.922"/>
        <n v="105.39100000000001"/>
        <n v="5098.8969999999999"/>
        <n v="3651.81"/>
        <n v="969.64800000000002"/>
        <n v="4667.692"/>
        <n v="5179.2129999999997"/>
        <n v="-207.82599999999999"/>
        <n v="-174.3"/>
        <n v="536.33699999999999"/>
        <n v="4866.2619999999997"/>
        <n v="1544.971"/>
        <n v="1318.0530000000001"/>
        <n v="4959.9250000000002"/>
        <n v="4686.1030000000001"/>
        <n v="4836.5709999999999"/>
        <n v="4428.2380000000003"/>
        <n v="4590.0860000000002"/>
        <n v="1193.511"/>
        <n v="872.82"/>
        <n v="1488.9770000000001"/>
        <n v="705.39449999999999"/>
        <n v="-78.188000000000002"/>
        <n v="4226.6710000000003"/>
        <n v="-55.978000000000002"/>
        <n v="2.4649999999999999"/>
        <n v="-55.938000000000002"/>
        <n v="4933.66"/>
        <n v="4433.4189999999999"/>
        <n v="3549.614"/>
        <n v="4810.6719999999996"/>
        <n v="4304.3339999999998"/>
        <n v="1054.269"/>
        <n v="1316.098"/>
        <n v="-87.811000000000007"/>
        <n v="2687.0839999999998"/>
        <n v="830.96299999999997"/>
        <n v="2890.886"/>
        <n v="175.33600000000001"/>
        <n v="69.510999999999996"/>
        <n v="74.807000000000002"/>
        <n v="2432.0439999999999"/>
        <n v="4983.3620000000001"/>
        <n v="4577.7460000000001"/>
        <n v="4550.7889999999998"/>
        <n v="4287.0219999999999"/>
        <n v="4239.5140000000001"/>
        <n v="719.34699999999998"/>
        <n v="3693.4589999999998"/>
        <n v="485.87299999999999"/>
        <n v="3350.1669999999999"/>
        <n v="721.98500000000001"/>
        <n v="330.20800000000003"/>
        <n v="3482.2930000000001"/>
        <n v="4293.6139999999996"/>
        <n v="805.78300000000002"/>
        <n v="3010.605"/>
        <n v="4507.3370000000004"/>
        <n v="4737.1220000000003"/>
        <n v="1327.5060000000001"/>
        <n v="3542.7379999999998"/>
        <n v="1800.529"/>
        <n v="1048.7349999999999"/>
        <n v="-21.835000000000001"/>
        <n v="1411.7850000000001"/>
        <n v="1065.4749999999999"/>
        <n v="1294.712"/>
        <n v="786.81399999999996"/>
        <n v="2461.4160000000002"/>
        <n v="1419.72"/>
        <n v="747.91"/>
        <n v="4885.9650000000001"/>
        <n v="3803.5889999999999"/>
        <n v="610.01400000000001"/>
        <n v="2951.2669999999998"/>
        <n v="4748.6379999999999"/>
        <n v="4247.0649999999996"/>
        <n v="1629.9580000000001"/>
        <n v="370.64400000000001"/>
        <n v="300.27800000000002"/>
        <n v="2935.2080000000001"/>
        <n v="4064.308"/>
        <n v="2534.6844999999998"/>
        <n v="1005.061"/>
        <n v="2992.7739999999999"/>
        <n v="5241.7860000000001"/>
        <n v="5289.4059999999999"/>
        <n v="3990.3029999999999"/>
        <n v="2800.6790000000001"/>
        <n v="5231.0290000000005"/>
        <n v="5301.5810000000001"/>
        <n v="4.6109999999999998"/>
        <n v="4080.5619999999999"/>
        <n v="5114.1180000000004"/>
        <n v="4091.634"/>
        <n v="4310.5879999999997"/>
        <n v="2286.8150000000001"/>
        <n v="231.47"/>
        <n v="37.625"/>
        <n v="585.21699999999998"/>
        <n v="5019.5150000000003"/>
        <n v="5483.7209999999995"/>
        <n v="1390.6479999999999"/>
        <n v="2327.0349999999999"/>
        <n v="994.95600000000002"/>
        <n v="3353.99"/>
        <n v="2331.058"/>
        <n v="5862.0540000000001"/>
        <n v="914.38300000000004"/>
        <n v="5565.076"/>
        <n v="4144.2420000000002"/>
        <n v="1201.5409999999999"/>
        <n v="3275.8820000000001"/>
        <n v="5853.5640000000003"/>
        <n v="5541.9409999999998"/>
        <n v="5795.9520000000002"/>
        <n v="2056.2489999999998"/>
        <n v="5735.4840000000004"/>
        <n v="2592.5250000000001"/>
        <n v="5087.9530000000004"/>
        <n v="5189.2420000000002"/>
        <n v="5894.9070000000002"/>
        <n v="5592.9750000000004"/>
        <n v="5648.4390000000003"/>
        <n v="751.17100000000005"/>
        <n v="56.79"/>
        <n v="291.00299999999999"/>
        <n v="5847.2340000000004"/>
        <n v="1086.057"/>
        <n v="4980.5309999999999"/>
        <n v="5636.9589999999998"/>
        <n v="4926.223"/>
        <n v="5472.933"/>
        <n v="5758.1369999999997"/>
        <n v="5623.69"/>
        <n v="4388.2809999999999"/>
        <n v="578.36099999999999"/>
        <n v="38.058999999999997"/>
        <n v="-35.533000000000001"/>
        <n v="1771.472"/>
        <n v="4273.2250000000004"/>
        <n v="6294.4269999999997"/>
        <n v="3643.3069999999998"/>
        <n v="3251.7710000000002"/>
        <n v="3852.5459999999998"/>
        <n v="2258.527"/>
        <n v="1753.17"/>
        <n v="1549.163"/>
        <n v="4598.4790000000003"/>
        <n v="3781.73"/>
        <n v="5797.3580000000002"/>
        <n v="3135.4580000000001"/>
        <n v="1903.22"/>
        <n v="3098.578"/>
        <n v="6271.7420000000002"/>
        <n v="1547.355"/>
        <n v="4247.2389999999996"/>
        <n v="6420.1030000000001"/>
        <n v="6228.0429999999997"/>
        <n v="6240.2550000000001"/>
        <n v="6073.6350000000002"/>
        <n v="2615.1849999999999"/>
        <n v="4750.0010000000002"/>
        <n v="4535.4440000000004"/>
        <n v="5917.65"/>
        <n v="5744.7510000000002"/>
        <n v="5948.55"/>
        <n v="2873.576"/>
        <n v="5848.366"/>
        <n v="5947.11"/>
        <n v="5848.6009999999997"/>
        <n v="3459.6640000000002"/>
        <n v="5444.7439999999997"/>
        <n v="5271.4350000000004"/>
        <n v="5322.4790000000003"/>
        <n v="4894.1899999999996"/>
        <n v="4169.3729999999996"/>
        <n v="2816.0819999999999"/>
        <n v="3998.2939999999999"/>
        <n v="5094.8190000000004"/>
        <n v="4905.2910000000002"/>
        <n v="1744.4069999999999"/>
        <n v="668.17899999999997"/>
        <n v="314.92399999999998"/>
        <n v="-115.61799999999999"/>
        <n v="1792.327"/>
        <n v="4696.2079999999996"/>
        <n v="3325.1"/>
        <n v="5611.4939999999997"/>
        <n v="5726.5119999999997"/>
        <n v="5841.53"/>
        <n v="5715.5860000000002"/>
        <n v="5237.5829999999996"/>
        <n v="5015.567"/>
        <n v="5159.3090000000002"/>
        <n v="2263.4659999999999"/>
        <n v="5140.72"/>
        <n v="6047.0609999999997"/>
        <n v="6095.0829999999996"/>
        <n v="5909.8739999999998"/>
        <n v="2629.9549999999999"/>
        <n v="5691.7169999999996"/>
        <n v="44.325000000000003"/>
        <n v="5643.2139999999999"/>
        <n v="2700.8240000000001"/>
        <n v="5984.0469999999996"/>
        <n v="2385.1590000000001"/>
        <n v="2990.02"/>
        <n v="1722.0619999999999"/>
        <n v="2701.2719999999999"/>
        <n v="1833.4939999999999"/>
        <n v="607.88300000000004"/>
        <n v="1537.5150000000001"/>
        <n v="4516.6949999999997"/>
        <n v="3801.2620000000002"/>
        <n v="1179.213"/>
        <n v="973.25599999999997"/>
        <n v="526.20600000000002"/>
        <n v="3355.7930000000001"/>
        <n v="3332.66"/>
        <n v="35.935000000000002"/>
        <n v="3945.4740000000002"/>
        <n v="3581.9189999999999"/>
        <n v="4104"/>
        <n v="4806.0370000000003"/>
        <n v="5585.8360000000002"/>
        <n v="3175.2"/>
        <n v="2819.152"/>
        <n v="6664.7389999999996"/>
        <n v="6430.8770000000004"/>
        <n v="1610.1489999999999"/>
        <n v="1831.796"/>
        <n v="4672.6149999999998"/>
        <n v="5720.5519999999997"/>
        <n v="6847.3209999999999"/>
        <n v="6873.8310000000001"/>
        <n v="3383.8870000000002"/>
        <n v="4579.8040000000001"/>
        <n v="5356.6"/>
        <n v="2802.2750000000001"/>
        <n v="4364.893"/>
        <n v="4295.0360000000001"/>
        <n v="1443.48"/>
        <n v="4132.973"/>
        <n v="3903.172"/>
        <n v="931.149"/>
        <n v="148.43299999999999"/>
        <n v="477.81"/>
        <n v="3699.5039999999999"/>
        <n v="4962.8509999999997"/>
        <n v="1427.348"/>
        <n v="4643.9750000000004"/>
        <n v="5463.8670000000002"/>
        <n v="2058.652"/>
        <n v="2301.942"/>
        <n v="3497.9079999999999"/>
        <n v="2521.1060000000002"/>
        <n v="3812.7179999999998"/>
        <n v="3651.2089999999998"/>
        <n v="4978.6049999999996"/>
        <n v="5464.1580000000004"/>
        <n v="5094.3050000000003"/>
        <n v="3008.355"/>
        <n v="4261.2700000000004"/>
        <n v="4430.16"/>
        <n v="2189.6950000000002"/>
        <n v="3656.2820000000002"/>
        <n v="5793.0290000000005"/>
        <n v="5860.6670000000004"/>
        <n v="4407.357"/>
        <n v="4859.2870000000003"/>
        <n v="5311.2169999999996"/>
        <n v="1677.865"/>
        <n v="349.44099999999997"/>
        <n v="6430.49"/>
        <n v="6248.8119999999999"/>
        <n v="3656.4140000000002"/>
        <n v="6047.9080000000004"/>
        <n v="6227.634"/>
        <n v="1056.4590000000001"/>
        <n v="725.78"/>
        <n v="4253.8230000000003"/>
        <n v="955.11400000000003"/>
        <n v="289.43599999999998"/>
        <n v="2209.7660000000001"/>
        <n v="323.02699999999999"/>
        <n v="4877.192"/>
        <n v="6476.4470000000001"/>
        <n v="6428.0169999999998"/>
        <n v="6481.0339999999997"/>
        <n v="209.114"/>
        <n v="2054.5309999999999"/>
        <n v="734.57299999999998"/>
        <n v="1453.845"/>
        <n v="-431.09800000000001"/>
        <n v="4758.4830000000002"/>
        <n v="647.66700000000003"/>
        <n v="3456.991"/>
        <n v="5835.89"/>
        <n v="5206.8980000000001"/>
        <n v="6395.7629999999999"/>
        <n v="6046.4690000000001"/>
        <n v="4751.1869999999999"/>
        <n v="284.33499999999998"/>
        <n v="898.08799999999997"/>
        <n v="431.7"/>
        <n v="2441.2919999999999"/>
        <n v="3084.893"/>
        <n v="6181.4"/>
        <n v="2373.585"/>
        <n v="4468.6409999999996"/>
        <n v="3421.348"/>
        <n v="4911.7659999999996"/>
        <n v="3123.7869999999998"/>
        <n v="4664.9309999999996"/>
        <n v="5094.1139999999996"/>
        <n v="5553.2489999999998"/>
        <n v="4768.433"/>
        <n v="3983.6170000000002"/>
        <n v="590.25599999999997"/>
        <n v="5483.1840000000002"/>
        <n v="5897.4120000000003"/>
        <n v="5718.6409999999996"/>
        <n v="5498.9070000000002"/>
        <n v="2068.712"/>
        <n v="1759.991"/>
        <n v="3493.9380000000001"/>
        <n v="5816.1809999999996"/>
        <n v="36.392000000000003"/>
        <n v="6069.0330000000004"/>
        <n v="91.646000000000001"/>
        <n v="5858.3109999999997"/>
        <n v="3702.65"/>
        <n v="1036.6379999999999"/>
        <n v="5746.9129999999996"/>
        <n v="1401.559"/>
        <n v="2980.7850000000003"/>
        <n v="4560.0110000000004"/>
        <n v="4702.1989999999996"/>
        <n v="5135.0339999999997"/>
        <n v="3471.4630000000002"/>
        <n v="2463.0650000000001"/>
        <n v="1454.6669999999999"/>
        <n v="5153.5720000000001"/>
        <n v="5340.1310000000003"/>
        <n v="5297.317"/>
        <n v="5203.3359999999993"/>
        <n v="5109.3549999999996"/>
        <n v="4520.8590000000004"/>
        <n v="615.68799999999999"/>
        <n v="4428.3389999999999"/>
        <n v="4948.1379999999999"/>
        <n v="4676.9639999999999"/>
        <n v="4405.79"/>
        <n v="4369.4750000000004"/>
        <n v="4575.027"/>
        <n v="2649.8130000000001"/>
        <n v="-104.217"/>
        <n v="1061.942"/>
        <n v="585.37400000000002"/>
        <n v="2683.2294999999999"/>
        <n v="2228.1010000000001"/>
        <n v="108.806"/>
        <n v="4781.085"/>
        <n v="4711.5370000000003"/>
        <n v="4532.95"/>
        <n v="4953.7870000000003"/>
        <n v="1589.587"/>
        <n v="232.03299999999999"/>
        <n v="2272.884"/>
        <n v="3038.7870000000003"/>
        <n v="4313.7349999999997"/>
        <n v="3804.69"/>
        <n v="2204.1320000000001"/>
        <n v="3004.9989999999998"/>
        <n v="4233.8440000000001"/>
        <n v="2932.0355"/>
        <n v="2295.6570000000002"/>
        <n v="1630.2270000000001"/>
        <n v="777.93000000000006"/>
        <n v="311.68050000000005"/>
        <n v="-74.367000000000004"/>
        <n v="-154.56899999999999"/>
        <n v="544.85699999999997"/>
        <n v="4185.951"/>
        <n v="25.556000000000001"/>
        <n v="870.46500000000003"/>
        <n v="4134.6109999999999"/>
        <n v="2989.3119999999999"/>
        <n v="3313.8040000000001"/>
        <n v="3344.6800000000003"/>
        <n v="3789.5909999999999"/>
        <n v="3375.556"/>
        <n v="2925.1549999999997"/>
        <n v="3929.1170000000002"/>
        <n v="2474.7539999999999"/>
        <n v="946.31100000000004"/>
        <n v="3089.6260000000002"/>
        <n v="4089.6170000000002"/>
        <n v="4211.0140000000001"/>
        <n v="3869.2979999999998"/>
        <n v="3933.4575"/>
        <n v="4040.5569999999998"/>
        <n v="3997.6170000000002"/>
        <n v="3184.951"/>
        <n v="3627.261"/>
        <n v="3140.703"/>
        <n v="1919.5350000000001"/>
        <n v="1078.027"/>
        <n v="138.25399999999999"/>
        <n v="-95.534999999999997"/>
        <n v="17.361000000000001"/>
        <n v="-201.36699999999999"/>
        <n v="4187.5770000000002"/>
        <n v="3883.402"/>
        <n v="2891.4049999999997"/>
        <n v="1899.4079999999999"/>
        <n v="4332.2470000000003"/>
        <n v="4172.1030000000001"/>
        <n v="4096.3289999999997"/>
        <n v="4169.3599999999997"/>
        <n v="4060.6280000000002"/>
        <n v="3283.0709999999999"/>
        <n v="216.42500000000001"/>
        <n v="3756.05"/>
        <n v="3610.2730000000001"/>
        <n v="4024.2139999999999"/>
        <n v="3970.4119999999998"/>
        <n v="880.58"/>
        <n v="113.09099999999999"/>
        <n v="1124.0340000000001"/>
        <n v="4260.8990000000003"/>
        <n v="1345.77"/>
        <n v="922.14099999999996"/>
        <n v="2683.93"/>
        <n v="4445.7190000000001"/>
        <n v="3907.864"/>
        <n v="1340.0650000000001"/>
        <n v="3147.3420000000001"/>
        <n v="3788.248"/>
        <n v="4610.2479999999996"/>
        <n v="2459.1729999999998"/>
        <n v="1243.0329999999999"/>
        <n v="2145.3090000000002"/>
        <n v="4720.9650000000001"/>
        <n v="4517.5140000000001"/>
        <n v="4661.8639999999996"/>
        <n v="4556.3469999999998"/>
        <n v="2686.3240000000001"/>
        <n v="22.908000000000001"/>
        <n v="-486.34899999999999"/>
        <n v="4758.424"/>
        <n v="4037.2719999999999"/>
        <n v="3422.1439999999998"/>
        <n v="1377.681"/>
        <n v="215.42500000000001"/>
        <n v="179.83099999999999"/>
        <n v="1346.251"/>
        <n v="15.97"/>
        <n v="-11.692"/>
        <n v="340.42099999999999"/>
        <n v="756.51800000000003"/>
        <n v="937.84699999999998"/>
        <n v="2190.761"/>
        <n v="3399.366"/>
        <n v="551.38900000000001"/>
        <n v="195.05700000000002"/>
        <n v="-161.27500000000001"/>
        <n v="4311.0919999999996"/>
        <n v="899.43200000000002"/>
        <n v="5601.3760000000002"/>
        <n v="3810.7125000000001"/>
        <n v="2020.049"/>
        <n v="957.64400000000001"/>
        <n v="591.96500000000003"/>
        <n v="1669.1289999999999"/>
        <n v="4815.8770000000004"/>
        <n v="-51.625999999999998"/>
        <n v="1387.8889999999999"/>
        <n v="4986.5119999999997"/>
        <n v="5904.1750000000002"/>
        <n v="3172.13"/>
        <n v="1058.9970000000001"/>
        <n v="2295.127"/>
        <n v="6028.482"/>
        <n v="2057.15"/>
        <n v="-79.84"/>
        <n v="1570.8620000000001"/>
        <n v="1193.048"/>
        <n v="1791.2650000000001"/>
        <n v="5739.4790000000003"/>
        <n v="5689.7830000000004"/>
        <n v="4676.866"/>
        <n v="4091.2339999999999"/>
        <n v="2306.4319999999998"/>
        <n v="1762.2339999999999"/>
        <n v="5440.2470000000003"/>
        <n v="1587.0509999999999"/>
        <n v="6336.19"/>
        <n v="4888.5810000000001"/>
        <n v="6185.2709999999997"/>
        <n v="6256.835"/>
        <n v="507.85399999999998"/>
        <n v="33.188000000000002"/>
        <n v="12.563000000000001"/>
        <n v="3240.7530000000002"/>
        <n v="6470.4939999999997"/>
        <n v="3554.817"/>
        <n v="6321.8220000000001"/>
        <n v="6323.9709999999995"/>
        <n v="1239.2739999999999"/>
        <n v="4625.3620000000001"/>
        <n v="6349.33"/>
        <n v="1904.6759999999999"/>
        <n v="6019.0559999999996"/>
        <n v="6358.4279999999999"/>
        <n v="5865.6379999999999"/>
        <n v="5611.1995000000006"/>
        <n v="5356.7610000000004"/>
        <n v="6183.5640000000003"/>
        <n v="6524.4949999999999"/>
        <n v="6378.866"/>
        <n v="5964.7"/>
        <n v="5444.7"/>
        <n v="2797.1909999999998"/>
        <n v="4246.7389999999996"/>
        <n v="4241.3459999999995"/>
        <n v="4391.8090000000002"/>
        <n v="1705.4179999999999"/>
        <n v="1614.6379999999999"/>
        <n v="795.29399999999998"/>
        <n v="626.17100000000005"/>
        <n v="6198.4939999999997"/>
        <n v="6202.125"/>
        <n v="1928.1469999999999"/>
        <n v="1321.559"/>
        <n v="1350.615"/>
        <n v="3118.1529999999998"/>
        <n v="1702.287"/>
        <n v="6116.0060000000003"/>
        <n v="5683.6319999999996"/>
        <n v="2545.9609999999998"/>
        <n v="3781.547"/>
        <n v="4510.357"/>
        <n v="3437.241"/>
        <n v="5665.0010000000002"/>
        <n v="885.82399999999996"/>
        <n v="4195.5879999999997"/>
        <n v="5058.9650000000001"/>
        <n v="4371.2030000000004"/>
        <n v="4539.4679999999998"/>
        <n v="1342.5129999999999"/>
        <n v="6395.5780000000004"/>
        <n v="6003.683"/>
        <n v="4557.8760000000002"/>
        <n v="6094.1790000000001"/>
        <n v="4903.0770000000002"/>
        <n v="3361.7170000000001"/>
        <n v="6184.1329999999998"/>
        <n v="5826.0910000000003"/>
        <n v="4795.6639999999998"/>
        <n v="2754.3330000000001"/>
        <n v="4277.6859999999997"/>
        <n v="3952.105"/>
        <n v="1645.597"/>
        <n v="4438.0789999999997"/>
        <n v="5930.8609999999999"/>
        <n v="4426.2389999999996"/>
        <n v="1104.4659999999999"/>
        <n v="206.929"/>
        <n v="3577.116"/>
        <n v="3551.0219999999999"/>
        <n v="3963.181"/>
        <n v="2200.576"/>
        <n v="510.99"/>
        <n v="5213.5029999999997"/>
        <n v="5041.4539999999997"/>
        <n v="5114.6270000000004"/>
        <n v="5833.9250000000002"/>
        <n v="4042.1990000000001"/>
        <n v="3887.5189999999998"/>
        <n v="4373.1509999999998"/>
        <n v="4880.6540000000005"/>
        <n v="3249.0239999999999"/>
        <n v="5502.951"/>
        <n v="1271.171"/>
        <n v="4575.9769999999999"/>
        <n v="5577.8630000000003"/>
        <n v="5693.4359999999997"/>
        <n v="5521.8490000000002"/>
        <n v="1342.3430000000001"/>
        <n v="678.46699999999998"/>
        <n v="602.34500000000003"/>
        <n v="794.34900000000005"/>
        <n v="3812.877"/>
        <n v="1627.7260000000001"/>
        <n v="3106.9759999999997"/>
        <n v="4586.2259999999997"/>
        <n v="3319.723"/>
        <n v="3093.7950000000001"/>
        <n v="3975.8690000000001"/>
        <n v="4618.78"/>
        <n v="922.94100000000003"/>
        <n v="1811.557"/>
        <n v="3241.5859999999998"/>
        <n v="322.93299999999999"/>
        <n v="2748.9259999999999"/>
        <n v="4020.9630000000002"/>
        <n v="1743.6790000000001"/>
        <n v="1012.14"/>
        <n v="434.82299999999998"/>
        <n v="4702.3140000000003"/>
        <n v="1250.357"/>
        <n v="3171.4769999999999"/>
        <n v="4150.7809999999999"/>
        <n v="3405.232"/>
        <n v="3509.7089999999998"/>
        <n v="4144.4790000000003"/>
        <n v="3341.4960000000001"/>
        <n v="2975.1709999999998"/>
        <n v="2021.4839999999999"/>
        <n v="5065.5990000000002"/>
        <n v="6293.5929999999998"/>
        <n v="5889.4350000000004"/>
        <n v="3934.7809999999999"/>
        <n v="2608.65"/>
        <n v="3999.348"/>
        <n v="5551.607"/>
        <n v="6469.6989999999996"/>
        <n v="6529.6220000000003"/>
        <n v="5370.3220000000001"/>
        <n v="6318.8050000000003"/>
        <n v="4156.9949999999999"/>
        <n v="2643.0509999999999"/>
        <n v="5825.1329999999998"/>
        <n v="4506.1909999999998"/>
        <n v="1018.397"/>
        <n v="6448.6959999999999"/>
        <n v="6711.7569999999996"/>
        <n v="6596.9369999999999"/>
        <n v="5697.7280000000001"/>
        <n v="5668.2879999999996"/>
        <n v="5961.2860000000001"/>
        <n v="6312.683"/>
        <n v="6238.1580000000004"/>
        <n v="6134.6369999999997"/>
        <n v="6100.134"/>
        <n v="3787.0770000000002"/>
        <n v="3046.7890000000002"/>
        <n v="5592.2209999999995"/>
        <n v="6000.99"/>
        <n v="5782.3429999999998"/>
        <n v="5954.9070000000002"/>
        <n v="5972.0990000000002"/>
        <n v="5807.94"/>
        <n v="902.91300000000001"/>
        <n v="3496.1390000000001"/>
        <n v="4134.7629999999999"/>
        <n v="5552.6049999999996"/>
        <n v="5462.2520000000004"/>
        <n v="2143.7919999999999"/>
        <n v="1095.297"/>
        <n v="2178.0639999999999"/>
        <n v="2180.806"/>
        <n v="245.05500000000001"/>
        <n v="5221.5730000000003"/>
        <n v="2895.5630000000001"/>
        <n v="2524.4580000000001"/>
        <n v="5033.7120000000004"/>
        <n v="464.553"/>
        <n v="3175.0390000000002"/>
        <n v="5885.37"/>
        <n v="610.83600000000001"/>
        <n v="2535.0169999999998"/>
        <n v="2566.9475000000002"/>
        <n v="2598.8780000000002"/>
        <n v="3452.8980000000001"/>
        <n v="349.96199999999999"/>
        <n v="5549.1369999999997"/>
        <n v="5853.3149999999996"/>
        <n v="5665.3389999999999"/>
        <n v="4410.1220000000003"/>
        <n v="5458.183"/>
        <n v="5583.4279999999999"/>
        <n v="5388.7269999999999"/>
        <n v="5053.5450000000001"/>
        <n v="4505.9269999999997"/>
        <n v="2502.3919999999998"/>
        <n v="1539.9059999999999"/>
        <n v="2332.328"/>
        <n v="3285.6309999999999"/>
        <n v="3956.817"/>
        <n v="4769.1869999999999"/>
        <n v="1.6060000000000001"/>
        <n v="27.513999999999999"/>
        <n v="2098.279"/>
        <n v="178.31800000000001"/>
        <n v="1840.7809999999999"/>
        <n v="4637.8599999999997"/>
        <n v="3626.2719999999999"/>
        <n v="4982.0389999999998"/>
        <n v="3815.5360000000001"/>
        <n v="15.472"/>
        <n v="4746.317"/>
        <n v="4387.8059999999996"/>
        <n v="2325.4699999999998"/>
        <n v="4843.2240000000002"/>
        <n v="3334.5160000000001"/>
        <n v="410.755"/>
        <n v="2705.788"/>
        <n v="479.87599999999998"/>
        <n v="57.279000000000003"/>
        <n v="5026.3909999999996"/>
        <n v="-315.02300000000002"/>
        <n v="-108.072"/>
        <n v="3031.0169999999998"/>
        <n v="2535.6239999999998"/>
        <n v="3168.2710000000002"/>
        <n v="4491.0919999999996"/>
        <n v="29.736999999999998"/>
        <n v="4342.5630000000001"/>
        <n v="-221.608"/>
        <n v="-99.045000000000002"/>
        <n v="5300.6170000000002"/>
        <n v="5147.4340000000002"/>
        <n v="470.59199999999998"/>
        <n v="643.21699999999998"/>
        <n v="400.08600000000001"/>
        <n v="1373.566"/>
        <n v="-103.904"/>
        <n v="-227.70500000000001"/>
        <n v="1819.248"/>
        <n v="5398.3630000000003"/>
        <n v="5140.9579999999996"/>
        <n v="4826.1469999999999"/>
        <n v="4659.1580000000004"/>
        <n v="4338.1940000000004"/>
        <n v="4156.9979999999996"/>
        <n v="3826.136"/>
        <n v="2628.9229999999998"/>
        <n v="4219.4520000000002"/>
        <n v="188.47900000000001"/>
        <n v="192.92599999999999"/>
        <n v="1509.999"/>
        <n v="1058.0989999999999"/>
        <n v="3281.95"/>
        <n v="2886.585"/>
        <n v="-8.6120000000000001"/>
        <n v="1060.72"/>
        <n v="2912.3150000000001"/>
        <n v="3950.2840000000001"/>
        <n v="95.977000000000004"/>
        <n v="3499.0050000000001"/>
        <n v="4587.2129999999997"/>
        <n v="3387.1709999999998"/>
        <n v="92.442999999999998"/>
        <n v="-24.196000000000002"/>
        <n v="1832.877"/>
        <n v="703.71799999999996"/>
        <n v="2083.241"/>
        <n v="3565.9929999999999"/>
        <n v="2625.81"/>
        <n v="3670.92"/>
        <n v="3480.6559999999999"/>
        <n v="3691.9340000000002"/>
        <n v="4376.0609999999997"/>
        <n v="4099.6760000000004"/>
        <n v="377.00099999999998"/>
        <n v="12.105"/>
        <n v="406.42599999999999"/>
        <n v="-143.57499999999999"/>
        <n v="2917.3380000000002"/>
        <n v="4655.4030000000002"/>
        <n v="504.75599999999997"/>
        <n v="249.14"/>
        <n v="1522.0640000000001"/>
        <n v="4636.7849999999999"/>
        <n v="4909.6909999999998"/>
        <n v="2668.299"/>
        <n v="2195.2170000000001"/>
        <n v="4485.6620000000003"/>
        <n v="3190.616"/>
        <n v="348.452"/>
        <n v="933.46"/>
        <n v="1316.5630000000001"/>
        <n v="884.83900000000006"/>
        <n v="192.58099999999999"/>
        <n v="4698.7479999999996"/>
        <n v="-214.25"/>
        <n v="2844.8850000000002"/>
        <n v="1105.798"/>
        <n v="2729.3649999999998"/>
        <n v="3913.7060000000001"/>
        <n v="4694.0590000000002"/>
        <n v="3599.2089999999998"/>
        <n v="3927.2559999999999"/>
        <n v="4324.6949999999997"/>
        <n v="2658.6660000000002"/>
        <n v="1177.0070000000001"/>
        <n v="899.28700000000003"/>
        <n v="333.61900000000003"/>
        <n v="2173.893"/>
        <n v="1580.489"/>
        <n v="465.23599999999999"/>
        <n v="5344.3090000000002"/>
        <n v="864.37300000000005"/>
        <n v="-597.71600000000001"/>
        <n v="5763.5730000000003"/>
        <n v="5509.7730000000001"/>
        <n v="5826.8980000000001"/>
        <n v="855.779"/>
        <n v="1302.7840000000001"/>
        <n v="5863.2839999999997"/>
        <n v="5616.7089999999998"/>
        <n v="5265.366"/>
        <n v="2972.7109999999998"/>
        <n v="5704.0330000000004"/>
        <n v="2658.002"/>
        <n v="1523.893"/>
        <n v="717.95500000000004"/>
        <n v="3441.8229999999999"/>
        <n v="5053.0050000000001"/>
        <n v="5.88"/>
        <n v="5525.4989999999998"/>
        <n v="4636.4409999999998"/>
        <n v="890.27800000000002"/>
        <n v="2050.1880000000001"/>
        <n v="5339.3540000000003"/>
        <n v="1524.1279999999999"/>
        <n v="72.855999999999995"/>
        <n v="1124.645"/>
        <n v="686.81500000000005"/>
        <n v="1497.192"/>
        <n v="5750.826"/>
        <n v="5725.0590000000002"/>
        <n v="5851.8280000000004"/>
        <n v="2051.652"/>
        <n v="1895.394"/>
        <n v="2515.8110000000001"/>
        <n v="5718.8940000000002"/>
        <n v="279.19200000000001"/>
        <n v="661.87599999999998"/>
        <n v="1742.2170000000001"/>
        <n v="5257.4470000000001"/>
        <n v="1385.43"/>
        <n v="3943.2869999999998"/>
        <n v="5482.1360000000004"/>
        <n v="5572.0879999999997"/>
        <n v="2602.14"/>
        <n v="2925.721"/>
        <n v="2274.0590000000002"/>
        <n v="9.5760000000000005"/>
        <n v="3124.9650000000001"/>
        <n v="3953.0659999999998"/>
        <n v="4158.2529999999997"/>
        <n v="2677.9479999999999"/>
        <n v="1902.1030000000001"/>
        <n v="1909.645"/>
        <n v="5597.9930000000004"/>
        <n v="-35.344999999999999"/>
        <n v="326.85599999999999"/>
        <n v="-0.76300000000000001"/>
        <n v="1725.41"/>
        <n v="1000.316"/>
        <n v="697.41700000000003"/>
        <n v="925.89800000000002"/>
        <n v="4509.5190000000002"/>
        <n v="5694.4859999999999"/>
        <n v="35.533999999999999"/>
        <n v="499.17099999999999"/>
        <n v="1129.902"/>
        <n v="3332.953"/>
        <n v="6550.2969999999996"/>
        <n v="6481.3519999999999"/>
        <n v="6564.5820000000003"/>
        <n v="2871.6350000000002"/>
        <n v="3450.3240000000001"/>
        <n v="5781.509"/>
        <n v="5297.1729999999998"/>
        <n v="46.905000000000001"/>
        <n v="6301.4189999999999"/>
        <n v="6426.1790000000001"/>
        <n v="5576.8590000000004"/>
        <n v="2324.0189999999998"/>
        <n v="5611.7659999999996"/>
        <n v="588.02800000000002"/>
        <n v="3491.0340000000001"/>
        <n v="6019.1850000000004"/>
        <n v="6073.1620000000003"/>
        <n v="2094.1260000000002"/>
        <n v="5927.0789999999997"/>
        <n v="6619.674"/>
        <n v="4295.0140000000001"/>
        <n v="6407.567"/>
        <n v="6070.6850000000004"/>
        <n v="5937.4830000000002"/>
        <n v="6239.7060000000001"/>
        <n v="6135.1559999999999"/>
        <n v="3186.4839999999999"/>
        <n v="1696.3589999999999"/>
        <n v="2236.377"/>
        <n v="558.58399999999995"/>
        <n v="3974.3719999999998"/>
        <n v="1252.2460000000001"/>
        <n v="4297.1980000000003"/>
        <n v="6005.2049999999999"/>
        <n v="5998.3339999999998"/>
        <n v="6192.77"/>
        <n v="1644.5139999999999"/>
        <n v="3680.3780000000002"/>
        <n v="489.88400000000001"/>
        <n v="58.329000000000001"/>
        <n v="889.71699999999998"/>
        <n v="3512.933"/>
        <n v="2016.211"/>
        <n v="2152.5830000000001"/>
        <n v="1723.7270000000001"/>
        <n v="3515.3049999999998"/>
        <n v="4022.692"/>
        <n v="2071.0970000000002"/>
        <n v="5571.64"/>
        <n v="132.69999999999999"/>
        <n v="600.43799999999999"/>
        <n v="1325.83"/>
        <n v="1475.3209999999999"/>
        <n v="1609.9659999999999"/>
        <n v="1739.931"/>
        <n v="5360.9930000000004"/>
        <n v="6666.9889999999996"/>
        <n v="2955.2280000000001"/>
        <n v="3281.8490000000002"/>
        <n v="3092.14"/>
        <n v="4844.0559999999996"/>
        <n v="5527.6369999999997"/>
        <n v="3214.5680000000002"/>
        <n v="3167.5790000000002"/>
        <n v="4131.9040000000005"/>
        <n v="3451.6039999999998"/>
        <n v="6806.0330000000004"/>
        <n v="6869.8239999999996"/>
        <n v="6528.6779999999999"/>
        <n v="5049.058"/>
        <n v="35.002000000000002"/>
        <n v="1444.423"/>
        <n v="3940.3539999999998"/>
        <n v="4663.2860000000001"/>
        <n v="1603.6469999999999"/>
        <n v="11.298999999999999"/>
        <n v="1240.5840000000001"/>
        <n v="322.92500000000001"/>
        <n v="141.96100000000001"/>
        <n v="358.25799999999998"/>
        <n v="2730.9690000000001"/>
        <n v="4490.0339999999997"/>
        <n v="1368.309"/>
        <n v="1166.7170000000001"/>
        <n v="2491.8290000000002"/>
        <n v="580.75199999999995"/>
        <n v="1851.2529999999999"/>
        <n v="2854.098"/>
        <n v="29.600999999999999"/>
        <n v="6676.8389999999999"/>
        <n v="3604.5940000000001"/>
        <n v="5437.5860000000002"/>
        <n v="5910.3950000000004"/>
        <n v="6231.6130000000003"/>
        <n v="3186.7860000000001"/>
        <n v="3417.3150000000001"/>
        <n v="5206.6989999999996"/>
        <n v="684.08399999999995"/>
        <n v="850.68899999999996"/>
        <n v="4396.6329999999998"/>
        <n v="5624.826"/>
        <n v="2880.2249999999999"/>
        <n v="27.120999999999999"/>
        <n v="1367.508"/>
        <n v="142.02500000000001"/>
        <n v="3973.3789999999999"/>
        <n v="1551.0219999999999"/>
        <n v="52.762"/>
        <n v="1631.4169999999999"/>
        <n v="6003.482"/>
        <n v="6138.4139999999998"/>
        <n v="5642.5339999999997"/>
        <n v="0.34699999999999998"/>
        <n v="19.622"/>
        <n v="66.747"/>
        <n v="1548.11"/>
        <n v="4186.0690000000004"/>
        <n v="1465.415"/>
        <n v="842.55499999999995"/>
        <n v="1.2310000000000001"/>
        <n v="1956.5329999999999"/>
        <n v="3064.38"/>
        <n v="3012.3220000000001"/>
        <n v="21.257000000000001"/>
        <n v="-292.19299999999998"/>
        <n v="1409.183"/>
        <n v="6208.0879999999997"/>
        <n v="1269.2180000000001"/>
        <n v="4183.5860000000002"/>
        <n v="6343.1009999999997"/>
        <n v="2480.989"/>
        <n v="5124.9530000000004"/>
        <n v="5671.8620000000001"/>
        <n v="18.242999999999999"/>
        <n v="5075.1620000000003"/>
        <n v="4417.4769999999999"/>
        <n v="6291.4859999999999"/>
        <n v="4629.08"/>
        <n v="6462.42"/>
        <n v="6413.4080000000004"/>
        <n v="6218.1149999999998"/>
        <n v="5657.6660000000002"/>
        <n v="4391.5240000000003"/>
        <n v="1254.797"/>
        <n v="2969.7220000000002"/>
        <n v="314.27999999999997"/>
        <n v="5223.9740000000002"/>
        <n v="9.5129999999999999"/>
        <n v="364.13600000000002"/>
        <n v="37.860999999999997"/>
        <n v="853.12400000000002"/>
        <n v="628.33699999999999"/>
        <n v="902.971"/>
        <n v="957.16899999999998"/>
        <n v="1275.5650000000001"/>
        <n v="1243.895"/>
        <n v="3041.3589999999999"/>
        <n v="1252.6669999999999"/>
        <n v="3685.248"/>
        <n v="79.73"/>
        <n v="1040.7449999999999"/>
        <n v="4210.7129999999997"/>
        <n v="1945.98"/>
        <n v="2368.739"/>
        <n v="151.518"/>
        <n v="-90.061000000000007"/>
        <n v="1450.5170000000001"/>
        <n v="755.32500000000005"/>
        <n v="1653.942"/>
        <n v="103.21"/>
        <n v="3692.288"/>
        <n v="3661.0650000000001"/>
        <n v="4055.2"/>
        <n v="5373.049"/>
        <n v="5438.4589999999998"/>
        <n v="5317.2169999999996"/>
        <n v="5066.7839999999997"/>
        <n v="4154.4260000000004"/>
        <n v="417.92599999999999"/>
        <n v="554.31399999999996"/>
        <n v="388.95499999999998"/>
        <n v="99.12"/>
        <n v="63.429000000000002"/>
        <n v="953.96100000000001"/>
        <n v="2568.346"/>
        <n v="5606.2539999999999"/>
        <n v="5722.643"/>
        <n v="4219.0339999999997"/>
        <n v="3738.2779999999998"/>
        <n v="4325.0469999999996"/>
        <n v="419.70299999999997"/>
        <n v="2771.7249999999999"/>
        <n v="2.169"/>
        <n v="-355.42399999999998"/>
        <n v="115.336"/>
        <n v="97.744"/>
        <n v="-188.44900000000001"/>
        <n v="2485.9580000000001"/>
        <n v="2911.9459999999999"/>
        <n v="3567.9319999999998"/>
        <n v="4665.8459999999995"/>
        <n v="4773.4319999999998"/>
        <n v="4747.8999999999996"/>
        <n v="4857.9809999999998"/>
        <n v="4910.598"/>
        <n v="-258.47199999999998"/>
        <n v="1093.1199999999999"/>
        <n v="497.97199999999998"/>
        <n v="103.93300000000001"/>
        <n v="440.84100000000001"/>
        <n v="-3.734"/>
        <n v="1160.5039999999999"/>
        <n v="-32.582999999999998"/>
        <n v="-54.524999999999999"/>
        <n v="1413.5550000000001"/>
        <n v="2683.43"/>
        <n v="1514.58"/>
        <n v="2273.145"/>
        <n v="2620.3510000000001"/>
        <n v="4094.53"/>
        <n v="2224.8850000000002"/>
        <n v="310.096"/>
        <n v="3254.1930000000002"/>
        <n v="5144.8440000000001"/>
        <n v="5060.9570000000003"/>
        <n v="4433.3789999999999"/>
        <n v="4271.54"/>
        <n v="458.54199999999997"/>
        <n v="-152.59800000000001"/>
        <n v="-525.88099999999997"/>
        <n v="4368.6260000000002"/>
        <n v="5184.2150000000001"/>
        <n v="156.96600000000001"/>
        <n v="3119.41"/>
        <n v="626.93600000000004"/>
        <n v="665.96"/>
        <n v="1266.2629999999999"/>
        <n v="4532.5280000000002"/>
        <n v="3748.3820000000001"/>
        <n v="4519.2740000000003"/>
        <n v="5152.9769999999999"/>
        <n v="4995.9579999999996"/>
        <n v="4729.3010000000004"/>
        <n v="2939.4749999999999"/>
        <n v="453.60700000000003"/>
        <n v="-168.95400000000001"/>
        <n v="4525.9989999999998"/>
        <n v="3070.357"/>
        <n v="-50.978000000000002"/>
        <n v="-276.291"/>
        <n v="-101.071"/>
        <n v="942.39700000000005"/>
        <n v="683.98500000000001"/>
        <n v="-134.273"/>
        <n v="-197.03299999999999"/>
        <n v="3232.3029999999999"/>
        <n v="680.90099999999995"/>
        <n v="4750.9790000000003"/>
        <n v="5196.2240000000002"/>
        <n v="1967.009"/>
        <n v="395.10899999999998"/>
        <n v="269.358"/>
        <n v="416.565"/>
        <n v="634.68100000000004"/>
        <n v="1586.5540000000001"/>
        <n v="221.28899999999999"/>
        <n v="1660.1849999999999"/>
        <n v="4354.4740000000002"/>
        <n v="4237.393"/>
        <n v="2762.6559999999999"/>
        <n v="437.23599999999999"/>
        <n v="4511.8860000000004"/>
        <n v="1873.4649999999999"/>
        <n v="906.44200000000001"/>
        <n v="3778.951"/>
        <n v="4229.0360000000001"/>
        <n v="-115.852"/>
        <n v="4053.239"/>
        <n v="2452.973"/>
        <n v="2688.5880000000002"/>
        <n v="3392.08"/>
        <n v="535.32899999999995"/>
        <n v="37.877000000000002"/>
        <n v="-55.473999999999997"/>
        <n v="176.29599999999999"/>
        <n v="21.841000000000001"/>
        <n v="5252.357"/>
        <n v="4862.9219999999996"/>
        <n v="2589.4780000000001"/>
        <n v="5282.4"/>
        <n v="4313.0460000000003"/>
        <n v="2174.6060000000002"/>
        <n v="8.8710000000000004"/>
        <n v="122.501"/>
        <n v="3947.3890000000001"/>
        <n v="5242.6279999999997"/>
        <n v="5004.3019999999997"/>
        <n v="2852.7060000000001"/>
        <n v="3612.0659999999998"/>
        <n v="3651.335"/>
        <n v="1176.4100000000001"/>
        <n v="2841.6680000000001"/>
        <n v="778.91300000000001"/>
        <n v="5599.3360000000002"/>
        <n v="2951.0889999999999"/>
        <n v="5309.3850000000002"/>
        <n v="5428.43"/>
        <n v="511.81200000000001"/>
        <n v="418.084"/>
        <n v="822.39700000000005"/>
        <n v="3269.8139999999999"/>
        <n v="2976.049"/>
        <n v="632.87800000000004"/>
        <n v="169.864"/>
        <n v="2466.35"/>
        <n v="3169.3359999999998"/>
        <n v="505.31400000000002"/>
        <n v="4906.7849999999999"/>
        <n v="3892.8"/>
        <n v="5591.2790000000005"/>
        <n v="5447.9840000000004"/>
        <n v="5388.5129999999999"/>
        <n v="612.59400000000005"/>
        <n v="3292.393"/>
        <n v="1475.47"/>
        <n v="2503.27"/>
        <n v="5179.05"/>
        <n v="5794.933"/>
        <n v="965.21799999999996"/>
        <n v="4301.6409999999996"/>
        <n v="1462.002"/>
        <n v="-47.404000000000003"/>
        <n v="2969.4319999999998"/>
        <n v="3111.645"/>
        <n v="3287.4140000000002"/>
        <n v="2137.6210000000001"/>
        <n v="351.21699999999998"/>
        <n v="3762.9110000000001"/>
        <n v="5936.6570000000002"/>
        <n v="6036.982"/>
        <n v="3223.634"/>
        <n v="5622.7439999999997"/>
        <n v="4332.6080000000002"/>
        <n v="1025.991"/>
        <n v="2686.6080000000002"/>
        <n v="615.255"/>
        <n v="-86.078999999999994"/>
        <n v="5756.0829999999996"/>
        <n v="5534.48"/>
        <n v="6082.6450000000004"/>
        <n v="3719.3270000000002"/>
        <n v="5917.1170000000002"/>
        <n v="6105.5379999999996"/>
        <n v="5488.1419999999998"/>
        <n v="2714.8510000000001"/>
        <n v="2914.9009999999998"/>
        <n v="5102.1959999999999"/>
        <n v="214.423"/>
        <n v="-67.019000000000005"/>
        <n v="2749.4059999999999"/>
        <n v="3407.2150000000001"/>
        <n v="5934.1270000000004"/>
        <n v="5654.0060000000003"/>
        <n v="4035.2570000000001"/>
        <n v="5896.768"/>
        <n v="2779.4"/>
        <n v="347.46699999999998"/>
        <n v="261.62599999999998"/>
        <n v="1164.3"/>
        <n v="6061.0990000000002"/>
        <n v="6176.2240000000002"/>
        <n v="6144.6239999999998"/>
        <n v="6220.1090000000004"/>
        <n v="6090.2219999999998"/>
        <n v="5244.1409999999996"/>
        <n v="58.936999999999998"/>
        <n v="2715.0030000000002"/>
        <n v="5941.2669999999998"/>
        <n v="6231.0559999999996"/>
        <n v="4331.4139999999998"/>
        <n v="6188.7110000000002"/>
        <n v="6271.7610000000004"/>
        <n v="2716.1970000000001"/>
        <n v="4377.3209999999999"/>
        <n v="1903.8779999999999"/>
        <n v="3842.4969999999998"/>
        <n v="1932.876"/>
        <n v="5717.7579999999998"/>
        <n v="6172.8680000000004"/>
        <n v="4174.3819999999996"/>
        <n v="2451.04"/>
        <n v="1362.8889999999999"/>
        <n v="92.379000000000005"/>
        <n v="256.34800000000001"/>
        <n v="702.63699999999994"/>
        <n v="3613.9160000000002"/>
        <n v="6322.97"/>
        <n v="1188.4280000000001"/>
        <n v="1546.9059999999999"/>
        <n v="4204.2520000000004"/>
        <n v="4614.5230000000001"/>
        <n v="1854.393"/>
        <n v="60.722000000000001"/>
        <n v="4358.8990000000003"/>
        <n v="6381.8329999999996"/>
        <n v="6403.6989999999996"/>
        <n v="5991.3990000000003"/>
        <n v="3470.49"/>
        <n v="313.44799999999998"/>
        <n v="43.808"/>
        <n v="4418.8239999999996"/>
        <n v="2786.86"/>
        <n v="699.39800000000002"/>
        <n v="6240.0690000000004"/>
        <n v="1429.26"/>
        <n v="3393.0659999999998"/>
        <n v="5970.5349999999999"/>
        <n v="3519.7020000000002"/>
        <n v="5905.0990000000002"/>
        <n v="2173.788"/>
        <n v="2678.4679999999998"/>
        <n v="-135.93"/>
        <n v="1524.425"/>
        <n v="2519.7510000000002"/>
        <n v="3937.741"/>
        <n v="4199.0410000000002"/>
        <n v="3375.6889999999999"/>
        <n v="5793.8649999999998"/>
        <n v="5636.1289999999999"/>
        <n v="5390.0309999999999"/>
        <n v="148.26499999999999"/>
        <n v="2154.9140000000002"/>
        <n v="3056.931"/>
        <n v="3241.8960000000002"/>
        <n v="717.46600000000001"/>
        <n v="1467.277"/>
        <n v="571.75099999999998"/>
        <n v="5613.3950000000004"/>
        <n v="5567.7510000000002"/>
        <n v="4360.63"/>
        <n v="1208.6279999999999"/>
        <n v="3847.18"/>
        <n v="1819.682"/>
        <n v="5808.6130000000003"/>
        <n v="3413.7570000000001"/>
        <n v="5285.0060000000003"/>
        <n v="4925.2299999999996"/>
        <n v="151.77199999999999"/>
        <n v="5945.7280000000001"/>
        <n v="4528.3410000000003"/>
        <n v="1268.1379999999999"/>
        <n v="6049.1379999999999"/>
        <n v="6030.3359999999993"/>
        <n v="6011.5339999999997"/>
        <n v="4726.4549999999999"/>
        <n v="3610.047"/>
        <n v="3.8820000000000001"/>
        <n v="4993.0460000000003"/>
        <n v="4927.3249999999998"/>
        <n v="4373.7299999999996"/>
        <n v="6077.2759999999998"/>
        <n v="2770.9639999999999"/>
        <n v="4405.723"/>
        <n v="4723.8069999999998"/>
        <n v="5951.3230000000003"/>
        <n v="3944.529"/>
        <n v="4799.6319999999996"/>
        <n v="4744.5190000000002"/>
        <n v="4042.4690000000001"/>
        <n v="4375.4650000000001"/>
        <n v="4028.6529999999998"/>
        <n v="4118.768"/>
        <n v="5339.85"/>
        <n v="773.20799999999997"/>
        <n v="438.29199999999997"/>
        <n v="3717.5340000000001"/>
        <n v="3880.0990000000002"/>
        <n v="4306.9759999999997"/>
        <n v="3647.6579999999999"/>
        <n v="4084.9169999999999"/>
        <n v="473.87599999999998"/>
        <n v="3532.6350000000002"/>
        <n v="4926.0959999999995"/>
        <n v="3923.3119999999999"/>
        <n v="2629.549"/>
        <n v="1157.9780000000001"/>
        <n v="3983.9589999999998"/>
        <n v="4724.5600000000004"/>
        <n v="483.77199999999999"/>
        <n v="951.79"/>
        <n v="596.52700000000004"/>
        <n v="-74.147000000000006"/>
        <n v="1115.6869999999999"/>
        <n v="5809.1610000000001"/>
        <n v="3667.3620000000001"/>
        <n v="2865.2579999999998"/>
        <n v="255.08099999999999"/>
        <n v="3227.8249999999998"/>
        <n v="1711.873"/>
        <n v="1363.777"/>
        <n v="2276.39"/>
        <n v="5688.6719999999996"/>
        <n v="3928.1759999999999"/>
        <n v="2120.4214999999999"/>
        <n v="312.66699999999997"/>
        <n v="19.611000000000001"/>
        <n v="2308.0529999999999"/>
        <n v="2941.84"/>
        <n v="6444.1769999999997"/>
        <n v="6156.3810000000003"/>
        <n v="6169.7740000000003"/>
        <n v="5988.6689999999999"/>
        <n v="752.19100000000003"/>
        <n v="84.872"/>
        <n v="1281.8530000000001"/>
        <n v="5476.6229999999996"/>
        <n v="5708.1890000000003"/>
        <n v="-22.186"/>
        <n v="22.113"/>
        <n v="401.97899999999998"/>
        <n v="775.77700000000004"/>
        <n v="2973.7719999999999"/>
        <n v="5730.3980000000001"/>
        <n v="5763.1239999999998"/>
        <n v="5486.5659999999998"/>
        <n v="2489.136"/>
        <n v="107.039"/>
        <n v="1029.3320000000001"/>
        <n v="5218.6149999999998"/>
        <n v="645.76599999999996"/>
        <n v="5011.9040000000005"/>
        <n v="691.96699999999998"/>
        <n v="5272.3609999999999"/>
        <n v="4419.192"/>
        <n v="4784.9279999999999"/>
        <n v="6119.5"/>
        <n v="970.18"/>
        <n v="3446.2159999999999"/>
        <n v="3847.152"/>
        <n v="3938.2972500000001"/>
        <n v="3874.5471250000001"/>
        <n v="4248.0879999999997"/>
        <n v="4029.4425000000001"/>
        <n v="3810.797"/>
        <n v="4563.5550000000003"/>
        <n v="2769.3090000000002"/>
        <n v="4482.4489999999996"/>
        <n v="4789.4769999999999"/>
        <n v="1526.5340000000001"/>
        <n v="2492.4699999999998"/>
        <n v="-457.85700000000003"/>
        <n v="3227.4540000000002"/>
        <n v="2206.8670000000002"/>
        <n v="5326.0619999999999"/>
        <n v="4613.2219999999998"/>
        <n v="2943.3429999999998"/>
        <n v="3479.8009999999999"/>
        <n v="848.31299999999999"/>
        <n v="-3.7749999999999999"/>
        <n v="2474.2280000000001"/>
        <n v="-3.0760000000000001"/>
        <n v="-344.31599999999997"/>
        <n v="-564.29"/>
        <n v="2770.201"/>
        <n v="1641.078"/>
        <n v="2102.85"/>
        <n v="1003.625"/>
        <n v="1727.1949999999999"/>
        <n v="3498.2759999999998"/>
        <n v="3575.393"/>
        <n v="3652.51"/>
        <n v="1419.76"/>
        <n v="2954.27"/>
        <n v="4488.78"/>
        <n v="3894.4789999999998"/>
        <n v="2412.1390000000001"/>
        <n v="3279.4769999999999"/>
        <n v="2975.1909999999998"/>
        <n v="-120.324"/>
        <n v="-226.23400000000001"/>
        <n v="22.158999999999999"/>
        <n v="-731.52800000000002"/>
        <n v="164.3895"/>
        <n v="-120.18875"/>
        <n v="1060.307"/>
        <n v="1423.7435"/>
        <n v="1483.9302499999999"/>
        <n v="-404.767"/>
        <n v="5.2729999999999997"/>
        <n v="1787.18"/>
        <n v="1544.117"/>
        <n v="608.51300000000003"/>
        <n v="686.875"/>
        <n v="1040.7080000000001"/>
        <n v="558.28499999999997"/>
        <n v="-451.548"/>
        <n v="1003.254"/>
        <n v="751.00800000000004"/>
        <n v="4860.277"/>
        <n v="1576.336"/>
        <n v="-528.95299999999997"/>
        <n v="-204.67599999999999"/>
        <n v="1043.9159999999999"/>
        <n v="2714.7910000000002"/>
        <n v="-47.975999999999999"/>
        <n v="691.11400000000003"/>
        <n v="4056.0369999999998"/>
        <n v="2259.81"/>
        <n v="623.73299999999995"/>
        <n v="-31.824000000000002"/>
        <n v="259.62900000000002"/>
        <n v="100.92400000000001"/>
        <n v="-28.605"/>
        <n v="-566.81399999999996"/>
        <n v="397.02100000000002"/>
        <n v="3053.973"/>
        <n v="4923.25"/>
        <n v="4695.28"/>
        <n v="3822.799"/>
        <n v="44.982999999999997"/>
        <n v="2881.21"/>
        <n v="1800.731"/>
        <n v="113.961"/>
        <n v="5140.9639999999999"/>
        <n v="5445.4170000000004"/>
        <n v="3769.7220000000002"/>
        <n v="4725.2079999999996"/>
        <n v="4343.6850000000004"/>
        <n v="3609.518"/>
        <n v="2848.1089999999999"/>
        <n v="-159.34899999999999"/>
        <n v="1960.5740000000001"/>
        <n v="5645.2359999999999"/>
        <n v="935.02700000000004"/>
        <n v="3822.16"/>
        <n v="2925.0650000000001"/>
        <n v="100.901"/>
        <n v="4447.6059999999998"/>
        <n v="2243.0929999999998"/>
        <n v="2689.0239999999999"/>
        <n v="2239.0219999999999"/>
        <n v="3666.8850000000002"/>
        <n v="4566.2309999999998"/>
        <n v="3015.723"/>
        <n v="2497.3939999999998"/>
        <n v="744.70100000000002"/>
        <n v="-22.244"/>
        <n v="-187.036"/>
        <n v="69.38"/>
        <n v="3284.0010000000002"/>
        <n v="5414.7110000000002"/>
        <n v="116.474"/>
        <n v="518.24300000000005"/>
        <n v="2698.7759999999998"/>
        <n v="1339.404"/>
        <n v="-234.21100000000001"/>
        <n v="-365.53699999999998"/>
        <n v="38.034999999999997"/>
        <n v="2.9449999999999998"/>
        <n v="1559.155"/>
        <n v="1623.6990000000001"/>
        <n v="3925.79"/>
        <n v="539.74699999999996"/>
        <n v="5242.0200000000004"/>
        <n v="4959.3069999999998"/>
        <n v="3684.7190000000001"/>
        <n v="1318.2919999999999"/>
        <n v="3950.2910000000002"/>
        <n v="63.347999999999999"/>
        <n v="1565.9259999999999"/>
        <n v="5299.2460000000001"/>
        <n v="4768.732"/>
        <n v="4696.7049999999999"/>
        <n v="4939.8370000000004"/>
        <n v="4463.5870000000004"/>
        <n v="3815.6930000000002"/>
        <n v="5268.2420000000002"/>
        <n v="5784.3220000000001"/>
        <n v="5816.0950000000003"/>
        <n v="4115.8140000000003"/>
        <n v="681.46199999999999"/>
        <n v="778.04"/>
        <n v="5001.7860000000001"/>
        <n v="182.37200000000001"/>
        <n v="5215.6059999999998"/>
        <n v="5174.0929999999998"/>
        <n v="954.91499999999996"/>
        <n v="3561.6889999999999"/>
        <n v="4434.1629999999996"/>
        <n v="4198.1610000000001"/>
        <n v="616.35299999999995"/>
        <n v="740.44100000000003"/>
        <n v="-9.1660000000000004"/>
        <n v="536.02"/>
        <n v="13.753"/>
        <n v="5851.9520000000002"/>
        <n v="3603.0059999999999"/>
        <n v="1594.2159999999999"/>
        <n v="1277.826"/>
        <n v="3400.1334999999999"/>
        <n v="4683.8967499999999"/>
        <n v="961.43600000000004"/>
        <n v="5522.4409999999998"/>
        <n v="5967.66"/>
        <n v="5711.5559999999996"/>
        <n v="5844.8530000000001"/>
        <n v="1537.7729999999999"/>
        <n v="4833.3670000000002"/>
        <n v="2456.0940000000001"/>
        <n v="265.66199999999998"/>
        <n v="228.04400000000001"/>
        <n v="3920.4580000000001"/>
        <n v="4605.1899999999996"/>
        <n v="2941.82"/>
        <n v="4536.34"/>
        <n v="3296.567"/>
        <n v="1326.8030000000001"/>
        <n v="238.874"/>
        <n v="5984.973"/>
        <n v="888.24800000000005"/>
        <n v="105.187"/>
        <n v="6277.8230000000003"/>
        <n v="5610.585"/>
        <n v="897.76099999999997"/>
        <n v="2943.9589999999998"/>
        <n v="3405.42"/>
        <n v="6191.3050000000003"/>
        <n v="5818.9269999999997"/>
        <n v="2989.0569999999998"/>
        <n v="5980.1610000000001"/>
        <n v="4238.5969999999998"/>
        <n v="4859.3620000000001"/>
        <n v="4805.7560000000003"/>
        <n v="3485.5790000000002"/>
        <n v="5305.8410000000003"/>
        <n v="2804.5169999999998"/>
        <n v="2791.2570000000001"/>
        <n v="3545.4140000000002"/>
        <n v="5116.3050000000003"/>
        <n v="1044.5429999999999"/>
        <n v="4649.0230000000001"/>
        <n v="1773.6610000000001"/>
        <n v="1281.923"/>
        <n v="4124.8549999999996"/>
        <n v="5606.326"/>
        <n v="5069.4170000000004"/>
        <n v="5825.37"/>
        <n v="-65.254000000000005"/>
        <n v="637.83900000000006"/>
        <n v="2908.886"/>
        <n v="5487.9170000000004"/>
        <n v="397.74299999999999"/>
        <n v="5742.16"/>
        <n v="319.32499999999999"/>
        <n v="4299.2060000000001"/>
        <n v="4844.5200000000004"/>
        <n v="2458.6680000000001"/>
        <n v="2136.12"/>
        <n v="3831.9009999999998"/>
        <n v="1359.0609999999999"/>
        <n v="4015.348"/>
        <n v="3321.1219999999998"/>
        <n v="5281.1009999999997"/>
        <n v="4651.018"/>
        <n v="4502.9930000000004"/>
        <n v="5011.3959999999997"/>
        <n v="5162.78"/>
        <n v="1307.1289999999999"/>
        <n v="5149.1350000000002"/>
        <n v="4829.7049999999999"/>
        <n v="3177.2710000000002"/>
        <n v="2590.306"/>
        <n v="592.56700000000001"/>
        <n v="131.12"/>
        <n v="-0.22600000000000001"/>
        <n v="1759.45"/>
        <n v="1448.145"/>
        <n v="5073.54"/>
        <n v="5043.7920000000004"/>
        <n v="5028.5640000000003"/>
        <n v="4599.4470000000001"/>
        <n v="4688.54"/>
        <n v="1795.0360000000001"/>
        <n v="3967.1179999999999"/>
        <n v="4770.7190000000001"/>
        <n v="4456.7629999999999"/>
        <n v="548.27300000000002"/>
        <n v="989.03399999999999"/>
        <n v="4547.3710000000001"/>
        <n v="922.01599999999996"/>
        <n v="2880.942"/>
        <n v="471.928"/>
        <n v="3403.1640000000002"/>
        <n v="1530.7729999999999"/>
        <n v="2094.277"/>
        <n v="4943.0680000000002"/>
        <n v="5306.2020000000002"/>
        <n v="5339.5720000000001"/>
        <n v="472.26"/>
        <n v="35.816000000000003"/>
        <n v="5073.6679999999997"/>
        <n v="1639.9680000000001"/>
        <n v="3979.46"/>
        <n v="4152.1899999999996"/>
        <n v="4886.058"/>
        <n v="4838.4440000000004"/>
        <n v="5102.6899999999996"/>
        <n v="396.99200000000002"/>
        <n v="-127.792"/>
        <n v="-403.65100000000001"/>
        <n v="2035.9690000000001"/>
        <n v="2919.4259999999999"/>
        <n v="5773.6710000000003"/>
        <n v="6100.6210000000001"/>
        <n v="5735.991"/>
        <n v="5077.3909999999996"/>
        <n v="3333.0140000000001"/>
        <n v="1953.23"/>
        <n v="5025.0479999999998"/>
        <n v="1529.356"/>
        <n v="1365.847"/>
        <n v="781.71100000000001"/>
        <n v="525.19000000000005"/>
        <n v="3453.7060000000001"/>
        <n v="3330.616"/>
        <n v="3223.8910000000001"/>
        <n v="4111.5770000000002"/>
        <n v="2643.91"/>
        <n v="3156.8879999999999"/>
        <n v="1169.114"/>
        <n v="1613.444"/>
        <n v="5592.47"/>
        <n v="846.35299999999995"/>
        <n v="1001.51"/>
        <n v="205.25"/>
        <n v="1620.47"/>
        <n v="4941.7640000000001"/>
        <n v="6446.4319999999998"/>
        <n v="483.62200000000001"/>
        <n v="3556.01"/>
        <n v="91.337999999999994"/>
        <n v="2880.8249999999998"/>
        <n v="877.57299999999998"/>
        <n v="4499.5389999999998"/>
        <n v="6374.241"/>
        <n v="4008.3620000000001"/>
        <n v="2916.1170000000002"/>
        <n v="1877.925"/>
        <n v="3307.712"/>
        <n v="3097.8649999999998"/>
        <n v="2601.9899999999998"/>
        <n v="5907.38"/>
        <n v="5220.067"/>
        <n v="2461.7820000000002"/>
        <n v="5530.25"/>
        <n v="6086.5649999999996"/>
        <n v="6150.6549999999997"/>
        <n v="5749.5860000000002"/>
        <n v="21.824999999999999"/>
        <n v="6038.5259999999998"/>
        <n v="4410.6139999999996"/>
        <n v="6191.652"/>
        <n v="6291.652"/>
        <n v="697.24199999999996"/>
        <n v="504.904"/>
        <n v="3570.1570000000002"/>
        <n v="5259.8010000000004"/>
        <n v="1739.0830000000001"/>
        <n v="61.213000000000001"/>
        <n v="5527.4650000000001"/>
        <n v="6419.4279999999999"/>
        <n v="1967.431"/>
        <n v="189.339"/>
        <n v="1949.104"/>
        <n v="16.388000000000002"/>
        <n v="3867.096"/>
        <n v="758.70399999999995"/>
        <n v="5770.3249999999998"/>
        <n v="1879.672"/>
        <n v="4263.9830000000002"/>
        <n v="1971.037"/>
        <n v="3569.62"/>
        <n v="280.67599999999999"/>
        <n v="-28.658999999999999"/>
        <n v="4.05"/>
        <n v="-131.636"/>
        <n v="-225.81200000000001"/>
        <n v="709.27800000000002"/>
        <n v="4204.3069999999998"/>
        <n v="4794.2120000000004"/>
        <n v="4411.9690000000001"/>
        <n v="4031.1289999999999"/>
        <n v="4080.81"/>
        <n v="2605.8939999999998"/>
        <n v="1885.155"/>
        <n v="-206.82599999999999"/>
        <n v="3375.3989999999999"/>
        <n v="2752.5059999999999"/>
        <n v="780.77800000000002"/>
        <n v="-126.22799999999999"/>
        <n v="-418.505"/>
        <n v="-40.264000000000003"/>
        <n v="-188.07"/>
        <n v="-331.64"/>
        <n v="3311.4720000000002"/>
        <n v="4309.3540000000003"/>
        <n v="2052.0070000000001"/>
        <n v="1237.6610000000001"/>
        <n v="2009.5060000000001"/>
        <n v="-133.81899999999999"/>
        <n v="176.672"/>
        <n v="1154.799"/>
        <n v="-293.95100000000002"/>
        <n v="-108.33000000000001"/>
        <n v="182.00049999999999"/>
        <n v="109.956"/>
        <n v="77.290999999999997"/>
        <n v="472.33100000000002"/>
        <n v="-207.642"/>
        <n v="337.04199999999997"/>
        <n v="2036.019"/>
        <n v="1569.421"/>
        <n v="1665.2429999999999"/>
        <n v="1553.0920000000001"/>
        <n v="1435.903"/>
        <n v="1761.0650000000001"/>
        <n v="1440.941"/>
        <n v="-393.34800000000001"/>
        <n v="266.05"/>
        <n v="-458.33300000000003"/>
        <n v="1254.7049999999999"/>
        <n v="467.37399999999997"/>
        <n v="228.4905"/>
        <n v="2289.5520000000001"/>
        <n v="-319.95699999999999"/>
        <n v="-10.393000000000001"/>
        <n v="-115.322"/>
        <n v="451.51"/>
        <n v="-356.88400000000001"/>
        <n v="973.25849999999991"/>
        <n v="626.47375"/>
        <n v="3697.0189999999998"/>
        <n v="2303.4009999999998"/>
        <n v="279.68900000000002"/>
        <n v="-382.08300000000003"/>
        <n v="-386.40800000000002"/>
        <n v="-435.32"/>
        <n v="1775.9544999999998"/>
        <n v="1851.2837500000001"/>
        <n v="1229.229875"/>
        <n v="3987.2289999999998"/>
        <n v="1926.6130000000001"/>
        <n v="607.17600000000004"/>
        <n v="-253.74799999999999"/>
        <n v="2236.9870000000001"/>
        <n v="2585.6280000000002"/>
        <n v="1157.645"/>
        <n v="490.63350000000003"/>
        <n v="1276.8630000000001"/>
        <n v="-270.33800000000002"/>
        <n v="-176.37799999999999"/>
        <n v="1294.326"/>
        <n v="1131.2249999999999"/>
        <n v="-47.46"/>
        <n v="-209.86099999999999"/>
        <n v="-212.3665"/>
        <n v="-277.52575000000002"/>
        <n v="-197.315"/>
        <n v="-214.87200000000001"/>
        <n v="-342.685"/>
        <n v="-194.65"/>
        <n v="-508.262"/>
        <n v="-539.21799999999996"/>
        <m/>
        <n v="317.01"/>
        <n v="848.072"/>
        <n v="963.61199999999997"/>
        <n v="-459.04700000000003"/>
        <n v="1390.2149999999999"/>
        <n v="1376.7370000000001"/>
        <n v="-799.18600000000004"/>
        <n v="2617.9259999999999"/>
        <n v="248.16499999999999"/>
        <n v="1008.617"/>
        <n v="249.21"/>
        <n v="43.93"/>
        <n v="-283.94099999999997"/>
        <n v="-650.91200000000003"/>
        <n v="2695.4409999999998"/>
        <n v="596.80100000000004"/>
        <n v="1438.0609999999999"/>
        <n v="-342.17099999999999"/>
        <n v="358.06200000000001"/>
        <n v="427.77"/>
        <n v="-109.925"/>
        <n v="-468.50099999999998"/>
        <n v="3511.6770000000001"/>
        <n v="717.43799999999999"/>
        <n v="1600.846"/>
        <n v="-246.86600000000001"/>
        <n v="-546.14400000000001"/>
        <n v="-43.668999999999997"/>
        <n v="1775.365"/>
        <n v="2022.819"/>
        <n v="3284.61"/>
        <n v="2485.12"/>
        <n v="-8.0570000000000004"/>
        <n v="-191.39599999999999"/>
        <n v="-246.047"/>
        <n v="-618.52599999999995"/>
        <n v="-427.786"/>
        <n v="4532.7250000000004"/>
        <n v="3669.6889999999999"/>
        <n v="1801.37"/>
        <n v="1807.89"/>
        <n v="368.19900000000001"/>
        <n v="-332.73"/>
        <n v="3114.8580000000002"/>
        <n v="3217.6439999999998"/>
        <n v="4884.6469999999999"/>
        <n v="4432.1440000000002"/>
        <n v="2235.7600000000002"/>
        <n v="2825.6280000000002"/>
        <n v="1438.83"/>
        <n v="1578.569"/>
        <n v="-0.64700000000000002"/>
        <n v="-442.42"/>
        <n v="1235.5640000000001"/>
        <n v="735.673"/>
        <n v="75.540000000000006"/>
        <n v="-722.25099999999998"/>
        <n v="-302.596"/>
        <n v="1316.652"/>
        <n v="-206"/>
        <n v="-96.591999999999999"/>
        <n v="135.75899999999999"/>
        <n v="2495.4470000000001"/>
        <n v="1014.275"/>
        <n v="4533.6270000000004"/>
        <n v="-271.82600000000002"/>
        <n v="774.80799999999999"/>
        <n v="1993.692"/>
        <n v="1288.6559999999999"/>
        <n v="2301.6039999999998"/>
        <n v="5611.1319999999996"/>
        <n v="3484.3739999999998"/>
        <n v="597.17100000000005"/>
        <n v="1238.895"/>
        <n v="-379.42899999999997"/>
        <n v="201.721"/>
        <n v="2916.47"/>
        <n v="1770.338"/>
        <n v="5899.6549999999997"/>
        <n v="5133.7359999999999"/>
        <n v="5207.2179999999998"/>
        <n v="357.00299999999999"/>
        <n v="3951.2730000000001"/>
        <n v="-218.72300000000001"/>
        <n v="3037.056"/>
        <n v="-80.191000000000003"/>
        <n v="1610.6990000000001"/>
        <n v="-143.41499999999999"/>
        <n v="1503.375"/>
        <n v="580.947"/>
        <n v="1537.346"/>
        <n v="23.318000000000001"/>
        <n v="3316.0230000000001"/>
        <n v="4630.5659999999998"/>
        <n v="1295.4069999999999"/>
        <n v="1652.673"/>
        <n v="2400.5450000000001"/>
        <n v="327.90600000000001"/>
        <n v="750.84900000000005"/>
        <n v="3351.0709999999999"/>
        <n v="5129.2690000000002"/>
        <n v="4255.049"/>
        <n v="5999.1670000000004"/>
        <n v="6209.9290000000001"/>
        <n v="35.054000000000002"/>
        <n v="6514.0709999999999"/>
        <n v="7032.9290000000001"/>
        <n v="2814.2139999999999"/>
        <n v="6442.6480000000001"/>
        <n v="2339.2910000000002"/>
        <n v="1850.288"/>
        <n v="1547.7670000000001"/>
        <n v="3956.0639999999999"/>
        <n v="5246.4610000000002"/>
        <n v="2888.0929999999998"/>
        <n v="1226.527"/>
        <n v="1370.2619999999999"/>
        <n v="246.48699999999999"/>
        <n v="6636.2790000000005"/>
        <n v="6873.1970000000001"/>
        <n v="6828.6959999999999"/>
        <n v="6623.68"/>
        <n v="3860.7739999999999"/>
        <n v="6924.64"/>
        <n v="4275.4129999999996"/>
        <n v="5320.9880000000003"/>
        <n v="33.573999999999998"/>
        <n v="6652.1760000000004"/>
        <n v="6760.3509999999997"/>
        <n v="2754.739"/>
        <n v="1471.894"/>
        <n v="2224.1610000000001"/>
        <n v="6613.9179999999997"/>
        <n v="6743.4170000000004"/>
        <n v="6895.89"/>
        <n v="1692.3989999999999"/>
        <n v="472.887"/>
        <n v="4352.7860000000001"/>
        <n v="5936.982"/>
        <n v="6054.3090000000002"/>
        <n v="3394.3290000000002"/>
        <n v="6384.4350000000004"/>
        <n v="6472.24"/>
        <n v="1497.383"/>
        <n v="2637.5509999999999"/>
        <n v="2982.5920000000001"/>
        <n v="4440.5919999999996"/>
        <n v="4534.3159999999998"/>
        <n v="5778.6719999999996"/>
        <n v="6541.5590000000002"/>
        <n v="5232.3999999999996"/>
        <n v="5289.4889999999996"/>
        <n v="268.83699999999999"/>
        <n v="5221.4750000000004"/>
        <n v="122.44199999999999"/>
        <n v="719.90599999999995"/>
        <n v="6277.9359999999997"/>
        <n v="4277.57"/>
        <n v="1562.297"/>
        <n v="2567.4989999999998"/>
        <n v="1744.3240000000001"/>
        <n v="3488.8420000000001"/>
        <n v="4724.152"/>
        <n v="6410.7610000000004"/>
        <n v="6209.3850000000002"/>
        <n v="5300.067"/>
        <n v="227.553"/>
        <n v="4717.732"/>
        <n v="4401.5540000000001"/>
        <n v="1684.682"/>
        <n v="3855.143"/>
        <n v="1126.8440000000001"/>
        <n v="7112.55"/>
        <n v="7025.3180000000002"/>
        <n v="651.28700000000003"/>
        <n v="1065.67"/>
        <n v="4270.3850000000002"/>
        <n v="4367.9219999999996"/>
        <n v="1214.3530000000001"/>
        <n v="1773.826"/>
        <n v="2034.028"/>
        <n v="7248.433"/>
        <n v="5293.7129999999997"/>
        <n v="804.41899999999998"/>
        <n v="4587.8059999999996"/>
        <n v="4824.0879999999997"/>
        <n v="5455.893"/>
        <n v="3327.5120000000002"/>
        <n v="1181.931"/>
        <n v="1476.915"/>
        <n v="4612.0370000000003"/>
        <n v="6512.0469999999996"/>
        <n v="4884.4129999999996"/>
        <n v="2855.0419999999999"/>
        <n v="3260.174"/>
        <n v="6147.6180000000004"/>
        <n v="3929.0749999999998"/>
        <n v="4726.3670000000002"/>
        <n v="5283.6930000000002"/>
        <n v="6415.64"/>
        <n v="1384.431"/>
        <n v="4961.8850000000002"/>
        <n v="2323.962"/>
        <n v="3727.2570000000001"/>
        <n v="1629.4880000000001"/>
        <n v="3166.665"/>
        <n v="3329.8510000000001"/>
        <n v="4081.712"/>
        <n v="5386.3630000000003"/>
        <n v="4231.5230000000001"/>
        <n v="4040.011"/>
        <n v="5173.09"/>
        <n v="6625.8360000000002"/>
        <n v="1155.989"/>
        <n v="1625.0619999999999"/>
        <n v="3239.875"/>
        <n v="1280.7729999999999"/>
        <n v="3241.864"/>
        <n v="2108.4009999999998"/>
        <n v="3957.9110000000001"/>
        <n v="4969.4889999999996"/>
        <n v="4430.7749999999996"/>
        <n v="1035.9369999999999"/>
        <n v="5380.4430000000002"/>
        <n v="4109.5529999999999"/>
        <n v="3472.163"/>
        <n v="4769.3779999999997"/>
        <n v="7205.4080000000004"/>
        <n v="4605.8360000000002"/>
        <n v="6399.9690000000001"/>
        <n v="5165.5569999999998"/>
        <n v="3388.2139999999999"/>
        <n v="3150.92"/>
        <n v="5095.9040000000005"/>
        <n v="1623.2339999999999"/>
        <n v="4157.5540000000001"/>
        <n v="715.73900000000003"/>
        <n v="4420.4930000000004"/>
        <n v="502.42500000000001"/>
        <n v="799.81"/>
        <n v="504.52800000000002"/>
        <n v="-18.628"/>
        <n v="1102.5360000000001"/>
        <n v="3480.875"/>
        <n v="967.83299999999997"/>
        <n v="1681.636"/>
        <n v="1244.0029999999999"/>
        <n v="5798.57"/>
        <n v="5720.3339999999998"/>
        <n v="4529.0590000000002"/>
        <n v="5746.23"/>
        <n v="4917.0659999999998"/>
        <n v="4868.3540000000003"/>
        <n v="5060.1189999999997"/>
        <n v="1121.8019999999999"/>
        <n v="810.73199999999997"/>
        <n v="1736.5429999999999"/>
        <n v="1508.472"/>
        <n v="89.808000000000007"/>
        <n v="-307.69499999999999"/>
        <n v="5033.4189999999999"/>
        <n v="6698.5529999999999"/>
        <n v="3529.8310000000001"/>
        <n v="6424.8519999999999"/>
        <n v="1265.559"/>
        <n v="4667.3670000000002"/>
        <n v="6206.7169999999996"/>
        <n v="6784.49"/>
        <n v="6559.4889999999996"/>
        <n v="6704.7430000000004"/>
        <n v="6683.8810000000003"/>
        <n v="6145.5529999999999"/>
        <n v="6731.98"/>
        <n v="759.09299999999996"/>
        <n v="2277.8090000000002"/>
        <n v="400.93299999999999"/>
        <n v="568.68799999999999"/>
        <n v="1053.558"/>
        <n v="59.335999999999999"/>
        <n v="84.343999999999994"/>
        <n v="-34.295999999999999"/>
        <n v="319.05200000000002"/>
        <n v="5809.9139999999998"/>
        <n v="4892.9790000000003"/>
        <n v="2232.3229999999999"/>
        <n v="4322.3770000000004"/>
        <n v="2265.7139999999999"/>
        <n v="1146.5360000000001"/>
        <n v="-34.622"/>
        <n v="-254.43100000000001"/>
        <n v="734.13099999999997"/>
        <n v="3712.5120000000002"/>
        <n v="1040.6679999999999"/>
        <n v="5437.2910000000002"/>
        <n v="2438.1610000000001"/>
        <n v="1997.895"/>
        <n v="-159.11000000000001"/>
        <n v="552.16"/>
        <n v="4739.75"/>
        <n v="2987.44"/>
        <n v="5277.1540000000005"/>
        <n v="83.563999999999993"/>
        <n v="899.92899999999997"/>
        <n v="4084.587"/>
        <n v="5994.1049999999996"/>
        <n v="5829.8429999999998"/>
        <n v="2566.846"/>
        <n v="1890.8489999999999"/>
        <n v="6011.7809999999999"/>
        <n v="-386.70600000000002"/>
        <n v="3407.2829999999999"/>
        <n v="735.69"/>
        <n v="-179.29499999999999"/>
        <n v="-120.974"/>
        <n v="1501.1959999999999"/>
        <n v="516.22500000000002"/>
        <n v="3.4929999999999999"/>
        <n v="6256.8370000000004"/>
        <n v="-573.26900000000001"/>
        <n v="-480.35199999999998"/>
        <n v="1829.3820000000001"/>
        <n v="4119.4570000000003"/>
        <n v="4974.1930000000002"/>
        <n v="1706.2560000000001"/>
        <n v="1937.2159999999999"/>
        <n v="5449.3379999999997"/>
        <n v="-165.88900000000001"/>
        <n v="-509.952"/>
        <n v="-180.90299999999999"/>
        <n v="-486.23500000000001"/>
        <n v="910.17200000000003"/>
        <n v="-30.867999999999999"/>
        <n v="5857.8530000000001"/>
        <n v="5790.5780000000004"/>
        <n v="5135.3"/>
        <n v="155.53399999999999"/>
        <n v="-207.37"/>
        <n v="6279.1350000000002"/>
        <n v="6064.2349999999997"/>
        <n v="5833.15"/>
        <n v="3877.83"/>
        <n v="5239.5169999999998"/>
        <n v="913.20799999999997"/>
        <n v="-11.912000000000001"/>
        <n v="1360.568"/>
        <n v="-334.678"/>
        <n v="5770.7719999999999"/>
        <n v="-31.733000000000001"/>
        <n v="4679.0730000000003"/>
        <n v="2775.1"/>
        <n v="2820"/>
        <n v="36.573999999999998"/>
        <n v="5993.48"/>
        <n v="5069.4840000000004"/>
        <n v="5875.4610000000002"/>
        <n v="589.99099999999999"/>
        <n v="5441.625"/>
        <n v="3580.93"/>
        <n v="580.28399999999999"/>
        <n v="2099.1190000000001"/>
        <n v="681.88"/>
        <n v="5877.9889999999996"/>
        <n v="4437.9089999999997"/>
        <n v="4826.7550000000001"/>
        <n v="5842.1239999999998"/>
        <n v="2451.4389999999999"/>
        <n v="-604.721"/>
        <n v="-295.93299999999999"/>
        <n v="974.80799999999999"/>
        <n v="5766.0420000000004"/>
        <n v="5741.3620000000001"/>
        <n v="3272.375"/>
        <n v="3717.0079999999998"/>
        <n v="3936.6489999999999"/>
        <n v="5080.8459999999995"/>
        <n v="4588.2139999999999"/>
        <n v="4968.0839999999998"/>
        <n v="4186.96"/>
        <n v="1228.289"/>
        <n v="5854.6419999999998"/>
        <n v="5622.8220000000001"/>
        <n v="3708.5050000000001"/>
        <n v="2737.683"/>
        <n v="5259.5680000000002"/>
        <n v="5028.1459999999997"/>
        <n v="140.17699999999999"/>
        <n v="4002.2130000000002"/>
        <n v="749.87300000000005"/>
        <n v="860.81600000000003"/>
        <n v="584.91600000000005"/>
        <n v="300.42"/>
        <n v="5179.6580000000004"/>
        <n v="6217.8280000000004"/>
        <n v="6178.1809999999996"/>
        <n v="4438.2520000000004"/>
        <n v="776.18700000000001"/>
        <n v="855.45899999999995"/>
        <n v="6091.8119999999999"/>
        <n v="3683.0889999999999"/>
        <n v="3573.2530000000002"/>
        <n v="4424.1099999999997"/>
        <n v="4380.6009999999997"/>
        <n v="175.64099999999999"/>
        <n v="293.35000000000002"/>
        <n v="-1.5169999999999999"/>
        <n v="-234.74299999999999"/>
        <n v="518.38699999999994"/>
        <n v="1031.92"/>
        <n v="1108.3630000000001"/>
        <n v="85.04"/>
        <n v="6481.134"/>
        <n v="673.67600000000004"/>
        <n v="6006.277"/>
        <n v="5289.4319999999998"/>
        <n v="3822.2629999999999"/>
        <n v="1700.3119999999999"/>
        <n v="1161.4059999999999"/>
        <n v="2717.1"/>
        <n v="1981.9059999999999"/>
        <n v="6174.3339999999998"/>
        <n v="5333.6180000000004"/>
        <n v="2561.7339999999999"/>
        <n v="5252.4179999999997"/>
        <n v="652.98699999999997"/>
        <n v="3014.9140000000002"/>
        <n v="733.75699999999995"/>
        <n v="3132.91"/>
        <n v="643.83900000000006"/>
        <n v="1566.441"/>
        <n v="58.991999999999997"/>
        <n v="574.14200000000005"/>
        <n v="19.331"/>
        <n v="124.94"/>
        <n v="-598.54"/>
        <n v="780.02"/>
        <n v="1266.75"/>
        <n v="2641.58"/>
        <n v="2641.9250000000002"/>
        <n v="2916.6019999999999"/>
        <n v="228.90199999999999"/>
        <n v="366.387"/>
        <n v="647.37900000000002"/>
        <n v="5702.2719999999999"/>
        <n v="5761.9970000000003"/>
        <n v="2467.8789999999999"/>
        <n v="6548.2420000000002"/>
        <n v="2043.2739999999999"/>
        <n v="54.872"/>
        <n v="1506.723"/>
        <n v="2435.2489999999998"/>
        <n v="1586.5419999999999"/>
        <n v="4140.0060000000003"/>
        <n v="1312.6110000000001"/>
        <n v="5885.0169999999998"/>
        <n v="7069.3710000000001"/>
        <n v="5863.9489999999996"/>
        <n v="6837.3019999999997"/>
        <n v="4992.0510000000004"/>
        <n v="966.68200000000002"/>
        <n v="46.262"/>
        <n v="8.9130000000000003"/>
        <n v="107.76600000000001"/>
        <n v="2451.799"/>
        <n v="7026.2060000000001"/>
        <n v="4766.9449999999997"/>
        <n v="5587.7790000000005"/>
        <n v="7052.6469999999999"/>
        <n v="6098.375"/>
        <n v="6171.848"/>
        <n v="1166.7739999999999"/>
        <n v="33.533999999999999"/>
        <n v="3883.232"/>
        <n v="1591.2850000000001"/>
        <n v="1550.604"/>
        <n v="7084.076"/>
        <n v="6942.8739999999998"/>
        <n v="2139.4549999999999"/>
        <n v="1924.7819999999999"/>
        <n v="6828.634"/>
        <n v="7056.3940000000002"/>
        <n v="6775.4979999999996"/>
        <n v="6737.7139999999999"/>
        <n v="6907.0150000000003"/>
        <n v="6370.942"/>
        <n v="2369.6460000000002"/>
        <n v="4117.2619999999997"/>
        <n v="4988.2669999999998"/>
        <n v="510.27600000000001"/>
        <n v="262.447"/>
        <n v="22.376999999999999"/>
        <n v="3717.451"/>
        <n v="7126.0559999999996"/>
        <n v="3470.3739999999998"/>
        <n v="1298.9349999999999"/>
        <n v="4071.9050000000002"/>
        <n v="3418.643"/>
        <n v="905.97199999999998"/>
        <n v="501.58"/>
        <n v="471.08699999999999"/>
        <n v="2928.3820000000001"/>
        <n v="6208.2610000000004"/>
        <n v="7100.9470000000001"/>
        <n v="7047.7120000000004"/>
        <n v="6939.88"/>
        <n v="3045.817"/>
        <n v="4878.4399999999996"/>
        <n v="2380.5360000000001"/>
        <n v="3926.0630000000001"/>
        <n v="2076.7420000000002"/>
        <n v="2829.355"/>
        <n v="5235.2160000000003"/>
        <n v="6675.0039999999999"/>
        <n v="3792.8589999999999"/>
        <n v="2118.8560000000002"/>
        <n v="732.952"/>
        <n v="6262.5119999999997"/>
        <n v="7109.6639999999998"/>
        <n v="6643.9570000000003"/>
        <n v="6427.942"/>
        <n v="5777.7139999999999"/>
        <n v="5725.7790000000005"/>
        <n v="6187.7790000000005"/>
        <n v="6113.2969999999996"/>
        <n v="5254.6270000000004"/>
        <n v="4541.3119999999999"/>
        <n v="3908.886"/>
        <n v="4286.6019999999999"/>
        <n v="4806.83"/>
        <n v="2275.1109999999999"/>
        <n v="1514.3219999999999"/>
        <n v="3429.8319999999999"/>
        <n v="6068.0910000000003"/>
        <n v="5751.7280000000001"/>
        <n v="5598.1869999999999"/>
        <n v="3920.5"/>
        <n v="4779.3010000000004"/>
        <n v="2694.0279999999998"/>
        <n v="4912.3469999999998"/>
        <n v="1306.3320000000001"/>
        <n v="4690.4530000000004"/>
        <n v="3499.1669999999999"/>
        <n v="2752.1419999999998"/>
        <n v="3932.44"/>
        <n v="6879.7920000000004"/>
        <n v="4887.2120000000004"/>
        <n v="1271.02"/>
        <n v="3938.2860000000001"/>
        <n v="2967.4969999999998"/>
        <n v="1468.1189999999999"/>
        <n v="4674.1379999999999"/>
        <n v="2094.6080000000002"/>
        <n v="3819.2759999999998"/>
        <n v="6380.2479999999996"/>
        <n v="6940.9040000000005"/>
        <n v="4191.1360000000004"/>
        <n v="3090.5259999999998"/>
        <n v="6702.9759999999997"/>
        <n v="6413.1450000000004"/>
        <n v="6819.3810000000003"/>
        <n v="7089.8909999999996"/>
        <n v="3384.163"/>
        <n v="3124.8429999999998"/>
        <n v="3198.21"/>
        <n v="3611.703"/>
        <n v="952.12"/>
        <n v="4212.9790000000003"/>
        <n v="4533.4160000000002"/>
        <n v="2541.1770000000001"/>
        <n v="4488.9989999999998"/>
        <n v="4668.8549999999996"/>
        <n v="4128.8609999999999"/>
        <n v="3484.759"/>
        <n v="3363.6990000000001"/>
        <n v="2792.0920000000001"/>
        <n v="737.24199999999996"/>
        <n v="1167.046"/>
        <n v="3668.6509999999998"/>
        <n v="4608.2330000000002"/>
        <n v="3607.05"/>
        <n v="7216.6220000000003"/>
        <n v="6984.8879999999999"/>
        <n v="7070.3770000000004"/>
        <n v="5034.4309999999996"/>
        <n v="1829.819"/>
        <n v="6675.8280000000004"/>
        <n v="6745.0320000000002"/>
        <n v="4511.6490000000003"/>
        <n v="2259.58"/>
        <n v="546.976"/>
        <n v="1502.098"/>
        <n v="3147.2890000000002"/>
        <n v="4091.5"/>
        <n v="6170.28"/>
        <n v="4200.6620000000003"/>
        <n v="1291.999"/>
        <n v="893.01"/>
        <n v="2986.373"/>
        <n v="4179.6030000000001"/>
        <n v="4401.9639999999999"/>
        <n v="5888.3429999999998"/>
        <n v="47.314999999999998"/>
        <n v="496.12099999999998"/>
        <n v="25.327999999999999"/>
        <n v="2260.6350000000002"/>
        <n v="4070.1930000000002"/>
        <n v="4851.3590000000004"/>
        <n v="1277.4159999999999"/>
        <n v="3121.3220000000001"/>
        <n v="2465.1379999999999"/>
        <n v="2008.328"/>
        <n v="315.27"/>
        <n v="1217.48"/>
        <n v="2918.5859999999998"/>
        <n v="740.40499999999997"/>
        <n v="3793.4639999999999"/>
        <n v="7254.0379999999996"/>
        <n v="7313.4880000000003"/>
        <n v="7360.3289999999997"/>
        <n v="7223.326"/>
        <n v="5908.4210000000003"/>
        <n v="4962.0649999999996"/>
        <n v="256.03100000000001"/>
        <n v="1926.9069999999999"/>
        <n v="4789.9309999999996"/>
        <n v="823.31100000000004"/>
        <n v="247.125"/>
        <n v="868.00599999999997"/>
        <n v="1346.4359999999999"/>
        <n v="-237.99299999999999"/>
        <n v="149.21700000000001"/>
        <n v="53.508000000000003"/>
        <n v="3887.0369999999998"/>
        <n v="6845.2079999999996"/>
        <n v="4364.5450000000001"/>
        <n v="6999.2539999999999"/>
        <n v="5830.1019999999999"/>
        <n v="86.572999999999993"/>
        <n v="31.591000000000001"/>
        <n v="227.279"/>
        <n v="1345.395"/>
        <n v="2609.826"/>
        <n v="6703.2719999999999"/>
        <n v="3930.9859999999999"/>
        <n v="159.47300000000001"/>
        <n v="1258.713"/>
        <n v="6336.9369999999999"/>
        <n v="4141.942"/>
        <n v="6492.7"/>
        <n v="5158.5839999999998"/>
        <n v="5707.5079999999998"/>
        <n v="6508.3389999999999"/>
        <n v="568.47400000000005"/>
        <n v="5503.6229999999996"/>
        <n v="6375.9049999999997"/>
        <n v="5756.8959999999997"/>
        <n v="3296.681"/>
        <n v="1684.32"/>
        <n v="3635.846"/>
        <n v="6004.8950000000004"/>
        <n v="888.95399999999995"/>
        <n v="5000.2280000000001"/>
        <n v="1426.751"/>
        <n v="55.514000000000003"/>
        <n v="3713.7550000000001"/>
        <n v="299.22500000000002"/>
        <n v="6349.1710000000003"/>
        <n v="4136.1989999999996"/>
        <n v="6178.6329999999998"/>
        <n v="5650.973"/>
        <n v="3849.6709999999998"/>
        <n v="1844.636"/>
        <n v="65.353999999999999"/>
        <n v="-211.46199999999999"/>
        <n v="-192.214"/>
        <n v="-593.05799999999999"/>
        <n v="-158.999"/>
        <n v="1013.968"/>
        <n v="399.25200000000001"/>
        <n v="2160.3209999999999"/>
        <n v="3301.7869999999998"/>
        <n v="193.54499999999999"/>
        <n v="5428.27"/>
        <n v="2569.605"/>
        <n v="1086.3879999999999"/>
        <n v="1542.549"/>
        <n v="6239.1760000000004"/>
        <n v="6059.2240000000002"/>
        <n v="6241.0720000000001"/>
        <n v="6118.14"/>
        <n v="5980.9359999999997"/>
        <n v="5954.8670000000002"/>
        <n v="384.09300000000002"/>
        <n v="11.257"/>
        <n v="5978.0550000000003"/>
        <n v="5924.4219999999996"/>
        <n v="5949.5950000000003"/>
        <n v="4624.7910000000002"/>
        <n v="3263.1840000000002"/>
        <n v="2480.1819999999998"/>
        <n v="5458.7920000000004"/>
        <n v="5577.308"/>
        <n v="5045.8090000000002"/>
        <n v="1485.558"/>
        <n v="561.85699999999997"/>
        <n v="1216.414"/>
        <n v="427.3"/>
        <n v="461.45"/>
        <n v="426.08100000000002"/>
        <n v="722.88400000000001"/>
        <n v="-596.78899999999999"/>
        <n v="-444.42599999999999"/>
        <n v="-490.74299999999999"/>
        <n v="5376.5839999999998"/>
        <n v="935.46299999999997"/>
        <n v="1090.2950000000001"/>
        <n v="5343.05"/>
        <n v="1153.075"/>
        <n v="1862.9960000000001"/>
        <n v="5021.4530000000004"/>
        <n v="5010.82"/>
        <n v="5043.0439999999999"/>
        <n v="4464.7709999999997"/>
        <n v="2077.84"/>
        <n v="4902.8469999999998"/>
        <n v="3711.8209999999999"/>
        <n v="236.91399999999999"/>
        <n v="-541.54999999999995"/>
        <n v="-283.16000000000003"/>
        <n v="4772.6809999999996"/>
        <n v="-102.926"/>
        <n v="5315.8109999999997"/>
        <n v="-780.64800000000002"/>
        <n v="5454.8140000000003"/>
        <n v="5293.7240000000002"/>
        <n v="5294.3860000000004"/>
        <n v="59.158000000000001"/>
        <n v="-286.07400000000001"/>
        <n v="2803.4070000000002"/>
        <n v="50.82"/>
        <n v="937.61900000000003"/>
        <n v="-625.72299999999996"/>
        <n v="1796.798"/>
        <n v="788.33600000000001"/>
        <n v="667.55600000000004"/>
        <n v="-553.51199999999994"/>
        <n v="5050.1049999999996"/>
        <n v="4134.1480000000001"/>
        <n v="5032.3590000000004"/>
        <n v="2689.75"/>
        <n v="5012.732"/>
        <n v="5240.0870000000004"/>
        <n v="5179.143"/>
        <n v="668.59"/>
        <n v="1763.3879999999999"/>
        <n v="2478.4609999999998"/>
        <n v="-6.0129999999999999"/>
        <n v="-146.88200000000001"/>
        <n v="5436.2089999999998"/>
        <n v="5440.1509999999998"/>
        <n v="844.54700000000003"/>
        <n v="3885.6120000000001"/>
        <n v="3758.3829999999998"/>
        <n v="5257.1540000000005"/>
        <n v="5174.7330000000002"/>
        <n v="2430.7730000000001"/>
        <n v="211.99"/>
        <n v="5794.4539999999997"/>
        <n v="2517.8139999999999"/>
        <n v="1489.1189999999999"/>
        <n v="5713.3239999999996"/>
        <n v="4337.6779999999999"/>
        <n v="5710.1970000000001"/>
        <n v="4187.8149999999996"/>
        <n v="0.35099999999999998"/>
        <n v="2090.92"/>
        <n v="5298.8029999999999"/>
        <n v="5485.3010000000004"/>
        <n v="-75.548000000000002"/>
        <n v="81.186999999999998"/>
        <n v="5599.8609999999999"/>
        <n v="5701.8829999999998"/>
        <n v="5635.0420000000004"/>
        <n v="5070.0950000000003"/>
        <n v="-53.055"/>
        <n v="16.231999999999999"/>
        <n v="-698.01700000000005"/>
        <n v="-229.703"/>
        <n v="3812.8850000000002"/>
        <n v="3273.058"/>
        <n v="4975.1589999999997"/>
        <n v="4740.6580000000004"/>
        <n v="5571.2150000000001"/>
        <n v="6046.1009999999997"/>
        <n v="5376.2169999999996"/>
        <n v="5275.1580000000004"/>
        <n v="3628.4769999999999"/>
        <n v="170.36"/>
        <n v="964.79700000000003"/>
        <n v="6342.42"/>
        <n v="9.5389999999999997"/>
        <n v="2262.299"/>
        <n v="2198.681"/>
        <n v="163.72"/>
        <n v="74.019000000000005"/>
        <n v="174.249"/>
        <n v="422.36099999999999"/>
        <n v="363.45800000000003"/>
        <n v="22.617999999999999"/>
        <n v="440.524"/>
        <n v="5448.424"/>
        <n v="5874.99"/>
        <n v="2308.1039999999998"/>
        <n v="-3.4990000000000001"/>
        <n v="-9.4830000000000005"/>
        <n v="6724.3540000000003"/>
        <n v="4995.2669999999998"/>
        <n v="392.96199999999999"/>
        <n v="370.03500000000003"/>
        <n v="4600.8050000000003"/>
        <n v="6956.29"/>
        <n v="4094.3040000000001"/>
        <n v="3524.973"/>
        <n v="-338.00299999999999"/>
        <n v="6432.44"/>
        <n v="710.91600000000005"/>
        <n v="2763.056"/>
        <n v="1854.4010000000001"/>
        <n v="1228.0340000000001"/>
        <n v="3584.5650000000001"/>
        <n v="2252.7060000000001"/>
        <n v="4951.1859999999997"/>
        <n v="1146.336"/>
        <n v="3963.674"/>
        <n v="4462.3639999999996"/>
        <n v="5925.8980000000001"/>
        <n v="6332.4620000000004"/>
        <n v="59.823"/>
        <n v="1424.028"/>
        <n v="6742.7510000000002"/>
        <n v="6528.0649999999996"/>
        <n v="6859.9709999999995"/>
        <n v="2917.4079999999999"/>
        <n v="2014.4849999999999"/>
        <n v="5930.7110000000002"/>
        <n v="112.449"/>
        <n v="4260.1120000000001"/>
        <n v="230.464"/>
        <n v="-71.123999999999995"/>
        <n v="1437.1769999999999"/>
        <n v="6894.8149999999996"/>
        <n v="4447.0969999999998"/>
        <n v="1796.347"/>
        <n v="586.54899999999998"/>
        <n v="7097.2709999999997"/>
        <n v="162.041"/>
        <n v="-84.129000000000005"/>
        <n v="-638.96299999999997"/>
        <n v="291.62700000000001"/>
        <n v="431.88"/>
        <n v="6811.2939999999999"/>
        <n v="1909.941"/>
        <n v="156.52799999999999"/>
        <n v="1028.472"/>
        <n v="62.862000000000002"/>
        <n v="1975.5250000000001"/>
        <n v="995.30700000000002"/>
        <n v="2439.9009999999998"/>
        <n v="1126.681"/>
        <n v="4728.0839999999998"/>
        <n v="4145.7960000000003"/>
        <n v="3580.5010000000002"/>
        <n v="3713.5650000000001"/>
        <n v="3768.799"/>
        <n v="5897.2250000000004"/>
        <n v="4716.2700000000004"/>
        <n v="6681.66"/>
        <n v="877.45899999999995"/>
        <n v="4311.174"/>
        <n v="6748.2280000000001"/>
        <n v="971.77099999999996"/>
        <n v="183.98599999999999"/>
        <n v="6479.2139999999999"/>
        <n v="7154.4709999999995"/>
        <n v="7008.0050000000001"/>
        <n v="5564.2550000000001"/>
        <n v="883.92600000000004"/>
        <n v="772.40599999999995"/>
        <n v="2318.4029999999998"/>
        <n v="1837.027"/>
        <n v="2118.3490000000002"/>
        <n v="3809.2579999999998"/>
        <n v="-174.06100000000001"/>
        <n v="4708.9340000000002"/>
        <n v="6352.2640000000001"/>
        <n v="7145.6080000000002"/>
        <n v="6668.759"/>
        <n v="6525.8249999999998"/>
        <n v="3433.942"/>
        <n v="2458.2660000000001"/>
        <n v="5089.6450000000004"/>
        <n v="4160.78"/>
        <n v="6748.0429999999997"/>
        <n v="6018.6549999999997"/>
        <n v="4864.692"/>
        <n v="3822.9630000000002"/>
        <n v="5017.4970000000003"/>
        <n v="7077.4920000000002"/>
        <n v="6573.6319999999996"/>
        <n v="4513.6440000000002"/>
        <n v="4106.8710000000001"/>
        <n v="4191.24"/>
        <n v="2525.9589999999998"/>
        <n v="6901.16"/>
        <n v="3553.9520000000002"/>
        <n v="6882.4409999999998"/>
        <n v="5838.2030000000004"/>
        <n v="7114.7920000000004"/>
        <n v="6886.5720000000001"/>
        <n v="6870.6369999999997"/>
        <n v="6209.7439999999997"/>
        <n v="143.43"/>
        <n v="5793.9669999999996"/>
        <n v="1965.3689999999999"/>
        <n v="2100.1039999999998"/>
        <n v="764.28399999999999"/>
        <n v="5377.8050000000003"/>
        <n v="549.09699999999998"/>
        <n v="1689.393"/>
        <n v="-224.47300000000001"/>
        <n v="214.03800000000001"/>
        <n v="2757.1320000000001"/>
        <n v="5493.8710000000001"/>
        <n v="4443.2259999999997"/>
        <n v="4524.0140000000001"/>
        <n v="4298.701"/>
        <n v="4822.4579999999996"/>
        <n v="6796.384"/>
        <n v="6485.3109999999997"/>
        <n v="-285.113"/>
        <n v="4487.6499999999996"/>
        <n v="5878.1949999999997"/>
        <n v="704.577"/>
        <n v="225.54499999999999"/>
        <n v="1276.2139999999999"/>
        <n v="5094.6279999999997"/>
        <n v="4597.8519999999999"/>
        <n v="3775.7040000000002"/>
        <n v="1210.9190000000001"/>
        <n v="1050.0060000000001"/>
        <n v="642.596"/>
        <n v="3899.4169999999999"/>
        <n v="4750.5370000000003"/>
        <n v="2056.9670000000001"/>
        <n v="-2.2269999999999999"/>
        <n v="949.31"/>
        <n v="601.60799999999995"/>
        <n v="426.947"/>
        <n v="418.935"/>
        <n v="3513.9569999999999"/>
        <n v="1326.3889999999999"/>
        <n v="2867.326"/>
        <n v="7119.1360000000004"/>
        <n v="-5.1559999999999997"/>
        <n v="6245.2879999999996"/>
        <n v="6929.8509999999997"/>
        <n v="6817.1220000000003"/>
        <n v="4159.8530000000001"/>
        <n v="407.47800000000001"/>
        <n v="7123.8090000000002"/>
        <n v="5747.8010000000004"/>
        <n v="6986.2129999999997"/>
        <n v="3590.7139999999999"/>
        <n v="3355.681"/>
        <n v="3389.6770000000001"/>
        <n v="3509.2809999999999"/>
        <n v="3211.319"/>
        <n v="871.178"/>
        <n v="-53.359000000000002"/>
        <n v="2291.0430000000001"/>
        <n v="7133.4970000000003"/>
        <n v="7065.7730000000001"/>
        <n v="-308.01900000000001"/>
        <n v="-427.613"/>
        <n v="3035.2820000000002"/>
        <n v="4434.5720000000001"/>
        <n v="4486.652"/>
        <n v="6878.36"/>
        <n v="5590.4350000000004"/>
        <n v="7027.652"/>
        <n v="441.04899999999998"/>
        <n v="1915.7270000000001"/>
        <n v="6581.7709999999997"/>
        <n v="6491.277"/>
        <n v="6404.5829999999996"/>
        <n v="6366.1980000000003"/>
        <n v="3220.5569999999998"/>
        <n v="-86.679000000000002"/>
        <n v="932.74300000000005"/>
        <n v="6683.652"/>
        <n v="6542.5690000000004"/>
        <n v="6161.2460000000001"/>
        <n v="-398.12200000000001"/>
        <n v="-208.77600000000001"/>
        <n v="-137.06399999999999"/>
        <n v="-90.423000000000002"/>
        <n v="-217.27099999999999"/>
        <n v="211.989"/>
        <n v="-320.27"/>
        <n v="-747.351"/>
        <n v="3345.2939999999999"/>
        <n v="6346.1180000000004"/>
        <n v="4633.8159999999998"/>
        <n v="3171.989"/>
        <n v="6205.8649999999998"/>
        <n v="173.58199999999999"/>
        <n v="6438.875"/>
        <n v="6490.0590000000002"/>
        <n v="6200.9769999999999"/>
        <n v="3647.752"/>
        <n v="5809.384"/>
        <n v="5834.1490000000003"/>
        <n v="3830.8710000000001"/>
        <n v="3716.6210000000001"/>
        <n v="546.34100000000001"/>
        <n v="-564.45899999999995"/>
        <n v="-480.60199999999998"/>
        <n v="-419.26"/>
        <n v="-429.58499999999998"/>
        <n v="-398.81099999999998"/>
        <n v="546.44100000000003"/>
        <n v="-617.16800000000001"/>
        <n v="5194.0450000000001"/>
        <n v="5666.9340000000002"/>
        <n v="3868.5819999999999"/>
        <n v="4804.0119999999997"/>
        <n v="6207.799"/>
        <n v="5341.9449999999997"/>
        <n v="3755.1860000000001"/>
        <n v="1675.2090000000001"/>
        <n v="3601.3560000000002"/>
        <n v="979.34799999999996"/>
        <n v="-138.453"/>
        <n v="730.56799999999998"/>
        <n v="5028.7179999999998"/>
        <n v="2122.7179999999998"/>
        <n v="5783.9679999999998"/>
        <n v="4961.6499999999996"/>
        <n v="4587.8990000000003"/>
        <n v="-668.69100000000003"/>
        <n v="-605.33100000000002"/>
        <n v="2644.4140000000002"/>
        <n v="811.98500000000001"/>
        <n v="1147.7950000000001"/>
        <n v="-226.7"/>
        <n v="-819.41300000000001"/>
        <n v="1762.183"/>
        <n v="137.72300000000001"/>
        <n v="-588.69799999999998"/>
        <n v="4085.569"/>
        <n v="4605.2539999999999"/>
        <n v="-215.33500000000001"/>
        <n v="4765.34"/>
        <n v="1322.3030000000001"/>
        <n v="665.49199999999996"/>
        <n v="2906.877"/>
        <n v="1193.126"/>
        <n v="3698.7220000000002"/>
        <n v="1757.8430000000001"/>
        <n v="-37.823999999999998"/>
        <n v="4782.7650000000003"/>
        <n v="643.58199999999999"/>
        <n v="-516.202"/>
        <n v="4306.7839999999997"/>
        <n v="1512.818"/>
        <n v="-112.822"/>
        <n v="5534.4750000000004"/>
        <n v="5670.2960000000003"/>
        <n v="-595.12699999999995"/>
        <n v="5943.8680000000004"/>
        <n v="5664.5919999999996"/>
        <n v="5718.1540000000005"/>
        <n v="5457.8890000000001"/>
        <n v="4815.683"/>
        <n v="3863.9540000000002"/>
        <n v="1664.1880000000001"/>
        <n v="5546.2510000000002"/>
        <n v="5532.7579999999998"/>
        <n v="571.202"/>
        <n v="3687.8150000000001"/>
        <n v="3444.9780000000001"/>
        <n v="3618.252"/>
        <n v="802.93700000000001"/>
        <n v="-419.56599999999997"/>
        <n v="-126.121"/>
        <n v="-382.19499999999999"/>
        <n v="398.14400000000001"/>
        <n v="-473.73099999999999"/>
        <n v="1652.6"/>
        <n v="5101.6239999999998"/>
        <n v="5177.1980000000003"/>
        <n v="5291.8130000000001"/>
        <n v="4303.5479999999998"/>
        <n v="2736.32"/>
        <n v="145.452"/>
        <n v="0.64100000000000001"/>
        <n v="-293.56599999999997"/>
        <n v="-579.44100000000003"/>
        <n v="5343.9629999999997"/>
        <n v="944.23599999999999"/>
        <n v="2005.3340000000001"/>
        <n v="5392.7190000000001"/>
        <n v="5368.2259999999997"/>
        <n v="5286.1289999999999"/>
        <n v="1634.0940000000001"/>
        <n v="1160.05"/>
        <n v="-161.636"/>
        <n v="5270.79"/>
        <n v="5255.6080000000002"/>
        <n v="4203.9170000000004"/>
        <n v="3973.0149999999999"/>
        <n v="4230.3990000000003"/>
        <n v="2468.5039999999999"/>
        <n v="-535.96400000000006"/>
        <n v="-369.79199999999997"/>
        <n v="3557.3249999999998"/>
        <n v="234.703"/>
        <n v="4218.3440000000001"/>
        <n v="2572.8130000000001"/>
        <n v="2328.6570000000002"/>
        <n v="2852.3710000000001"/>
        <n v="2498.2779999999998"/>
        <n v="5163.09"/>
        <n v="5262.6310000000003"/>
        <n v="5288.2359999999999"/>
        <n v="2658.826"/>
        <n v="2083.6350000000002"/>
        <n v="1670.567"/>
        <n v="-260.71199999999999"/>
        <n v="-332.28199999999998"/>
        <n v="4670.6660000000002"/>
        <n v="5188.4719999999998"/>
        <n v="5236.6329999999998"/>
        <n v="4926.9669999999996"/>
        <n v="5304.1850000000004"/>
        <n v="5239.6229999999996"/>
        <n v="3625.9789999999998"/>
        <n v="5418.7359999999999"/>
        <n v="4944.393"/>
        <n v="2285.991"/>
        <n v="177.578"/>
        <n v="3704.0010000000002"/>
        <n v="1703.7619999999999"/>
        <n v="1768.616"/>
        <n v="588.57100000000003"/>
        <n v="1779.6659999999999"/>
        <n v="2682.2820000000002"/>
        <n v="241.59800000000001"/>
        <n v="4986.3040000000001"/>
        <n v="4477.7169999999996"/>
        <n v="3762.529"/>
        <n v="5545.5309999999999"/>
        <n v="2452.4879999999998"/>
        <n v="2642.8780000000002"/>
        <n v="1019.579"/>
        <n v="126.51"/>
        <n v="98.795000000000002"/>
        <n v="3182.0010000000002"/>
        <n v="2694.5520000000001"/>
        <n v="51.61"/>
        <n v="6126.7910000000002"/>
        <n v="1408.0170000000001"/>
        <n v="6333.3370000000004"/>
        <n v="6266.28"/>
        <n v="6293.3320000000003"/>
        <n v="6150.3029999999999"/>
        <n v="6320.9690000000001"/>
        <n v="5884.1369999999997"/>
        <n v="4243.2610000000004"/>
        <n v="1499.704"/>
        <n v="5916.6059999999998"/>
        <n v="772.16200000000003"/>
        <n v="4459.5680000000002"/>
        <n v="4061.5129999999999"/>
        <n v="6629.4970000000003"/>
        <n v="2921.357"/>
        <n v="290.43200000000002"/>
        <n v="200.46299999999999"/>
        <n v="6680.3630000000003"/>
        <n v="6560.6360000000004"/>
        <n v="5619.8239999999996"/>
        <n v="5380.3320000000003"/>
        <n v="253.655"/>
        <n v="6981.1049999999996"/>
        <n v="6820.2640000000001"/>
        <n v="6635.05"/>
        <n v="3224.6860000000001"/>
        <n v="5206.1819999999998"/>
        <n v="4444.808"/>
        <n v="6269.9679999999998"/>
        <n v="5771.3860000000004"/>
        <n v="1371.085"/>
        <n v="5187.1719999999996"/>
        <n v="3133.8069999999998"/>
        <n v="-50.438000000000002"/>
        <n v="2977.7539999999999"/>
        <n v="6740.3209999999999"/>
        <n v="5802.1779999999999"/>
        <n v="946.14"/>
        <n v="5250.2809999999999"/>
        <n v="1815.203"/>
        <n v="6558.3980000000001"/>
        <n v="6855.951"/>
        <n v="6361.683"/>
        <n v="6031.9459999999999"/>
        <n v="4072.9839999999999"/>
        <n v="483.92399999999998"/>
        <n v="2803.2550000000001"/>
        <n v="2236.8449999999998"/>
        <n v="6829.7780000000002"/>
        <n v="928.01199999999994"/>
        <n v="6605.7950000000001"/>
        <n v="6724.1610000000001"/>
        <n v="1829.201"/>
        <n v="6313.1419999999998"/>
        <n v="2528.0120000000002"/>
        <n v="6783.1549999999997"/>
        <n v="7243.5330000000004"/>
        <n v="2670.308"/>
        <n v="3.3809999999999998"/>
        <n v="6971.3670000000002"/>
        <n v="5641.0810000000001"/>
        <n v="2465.808"/>
        <n v="6993.348"/>
        <n v="2348.2190000000001"/>
        <n v="2249.1179999999999"/>
        <n v="-18.462"/>
        <n v="3456.192"/>
        <n v="7113.8469999999998"/>
        <n v="6663.57"/>
        <n v="1168.702"/>
        <n v="1932.06"/>
        <n v="5797.3829999999998"/>
        <n v="3040.5929999999998"/>
        <n v="7316.1850000000004"/>
        <n v="2990.8319999999999"/>
        <n v="6893.11"/>
        <n v="-375.20100000000002"/>
        <n v="5023.3530000000001"/>
        <n v="7133.7389999999996"/>
        <n v="6277.4219999999996"/>
        <n v="7258.6840000000002"/>
        <n v="7256.0039999999999"/>
        <n v="7260.7150000000001"/>
        <n v="7153.45"/>
        <n v="3576.8330000000001"/>
        <n v="4092.0940000000001"/>
        <n v="5043.7719999999999"/>
        <n v="5322.0870000000004"/>
        <n v="3798.527"/>
        <n v="4968.0249999999996"/>
        <n v="4740.1970000000001"/>
        <n v="4743.5389999999998"/>
        <n v="1775.6610000000001"/>
        <n v="2245.14"/>
        <n v="6477.7259999999997"/>
        <n v="2443.4630000000002"/>
        <n v="3399.6010000000001"/>
        <n v="2940.43"/>
        <n v="2035.7950000000001"/>
        <n v="3146.5369999999998"/>
        <n v="1079.893"/>
        <n v="4748.76"/>
        <n v="5616.2520000000004"/>
        <n v="6610.15"/>
        <n v="6694.2910000000002"/>
        <n v="1949.2439999999999"/>
        <n v="3712.1680000000001"/>
        <n v="4147.7070000000003"/>
        <n v="3348.37"/>
        <n v="5175.9849999999997"/>
        <n v="5327.0550000000003"/>
        <n v="916.15300000000002"/>
        <n v="3300.4940000000001"/>
        <n v="4894.7420000000002"/>
        <n v="6990.3540000000003"/>
        <n v="3677.748"/>
        <n v="3889.509"/>
        <n v="4969.9160000000002"/>
        <n v="4891.4350000000004"/>
        <n v="5214.6369999999997"/>
        <n v="4735.9949999999999"/>
        <n v="489.74599999999998"/>
        <n v="1367.452"/>
        <n v="3322.7559999999999"/>
        <n v="6751.8940000000002"/>
        <n v="2323.9789999999998"/>
        <n v="3194.1350000000002"/>
        <n v="2715.7260000000001"/>
        <n v="4797.83"/>
        <n v="3151.623"/>
        <n v="2899.4229999999998"/>
        <n v="4082.5309999999999"/>
        <n v="3739.7640000000001"/>
        <n v="5973.4160000000002"/>
        <n v="5692.0429999999997"/>
        <n v="4574.2479999999996"/>
        <n v="4710.9750000000004"/>
        <n v="3403.7910000000002"/>
        <n v="6207.8729999999996"/>
        <n v="1687.1020000000001"/>
        <n v="6655.5230000000001"/>
        <n v="6525.3320000000003"/>
        <n v="5302.701"/>
        <n v="2494.59"/>
        <n v="-496.31700000000001"/>
        <n v="1324.48"/>
        <n v="4806.3890000000001"/>
        <n v="3132.5929999999998"/>
        <n v="3397.9369999999999"/>
        <n v="4737.9639999999999"/>
        <n v="209.726"/>
        <n v="3685.989"/>
        <n v="4254.5"/>
        <n v="3492.02"/>
        <n v="3832.9160000000002"/>
        <n v="2842.1979999999999"/>
        <n v="3636.576"/>
        <n v="5744.0349999999999"/>
        <n v="6206.7439999999997"/>
        <n v="6006.4989999999998"/>
        <n v="5638.5559999999996"/>
        <n v="5822.9520000000002"/>
        <n v="5734.7650000000003"/>
        <n v="1852.2760000000001"/>
        <n v="2482.48"/>
        <n v="517.41800000000001"/>
        <n v="730.12800000000004"/>
        <n v="1837.009"/>
        <n v="5307.5659999999998"/>
        <n v="3580.0970000000002"/>
        <n v="2740.8589999999999"/>
        <n v="995.32899999999995"/>
        <n v="1006.062"/>
        <n v="408.726"/>
        <n v="2144.3249999999998"/>
        <n v="2936.1129999999998"/>
        <n v="4897.0910000000003"/>
        <n v="3127.857"/>
        <n v="1433.701"/>
        <n v="-240.172"/>
        <n v="5346.63"/>
        <n v="2341.2640000000001"/>
        <n v="5794.2479999999996"/>
        <n v="5448.1229999999996"/>
        <n v="-428.964"/>
        <n v="2007.0509999999999"/>
        <n v="2231.8910000000001"/>
        <n v="5736.9470000000001"/>
        <n v="5718.4750000000004"/>
        <n v="5723.152"/>
        <n v="4452.3720000000003"/>
        <n v="-346.91300000000001"/>
        <n v="5938.3280000000004"/>
        <n v="5675.2560000000003"/>
        <n v="4594.1620000000003"/>
        <n v="-171.09200000000001"/>
        <n v="-367.03699999999998"/>
        <n v="-701.26900000000001"/>
        <n v="-533.846"/>
        <n v="997.75900000000001"/>
        <n v="2482.5610000000001"/>
        <n v="2219.605"/>
        <n v="616.71"/>
        <n v="4436.1930000000002"/>
        <n v="-524.11500000000001"/>
        <n v="-292.35399999999998"/>
        <n v="219.86799999999999"/>
        <n v="3848.5390000000002"/>
        <n v="126.649"/>
        <n v="4253.2039999999997"/>
        <n v="5746.7190000000001"/>
        <n v="4347.0280000000002"/>
        <n v="637.33299999999997"/>
        <n v="109.765"/>
        <n v="-745.322"/>
        <n v="2582.0529999999999"/>
        <n v="-750.02599999999995"/>
        <n v="5645.9409999999998"/>
        <n v="5066.6629999999996"/>
        <n v="5674.7539999999999"/>
        <n v="1414.4680000000001"/>
        <n v="685.72799999999995"/>
        <n v="1032.229"/>
        <n v="1171.546"/>
        <n v="-76.045000000000002"/>
        <n v="69.56"/>
        <n v="4139.366"/>
        <n v="2742.018"/>
        <n v="2983.3539999999998"/>
        <n v="5402.991"/>
        <n v="-164.899"/>
        <n v="1662.008"/>
        <n v="-435.07299999999998"/>
        <n v="-794.61699999999996"/>
        <n v="5488.5349999999999"/>
        <n v="5529.0339999999997"/>
        <n v="3988.0920000000001"/>
        <n v="4819.4610000000002"/>
        <n v="1694.7360000000001"/>
        <n v="2388.549"/>
        <n v="4273.0479999999998"/>
        <n v="4642.808"/>
        <n v="4926.7150000000001"/>
        <n v="-136.101"/>
        <n v="2525.5749999999998"/>
        <n v="-575.67399999999998"/>
        <n v="-540.53"/>
        <n v="-662.75099999999998"/>
        <n v="-681.48900000000003"/>
        <n v="-729.40899999999999"/>
        <n v="2792.7130000000002"/>
        <n v="-87.031999999999996"/>
        <n v="71.522999999999996"/>
        <n v="1074.7629999999999"/>
        <n v="466.86200000000002"/>
        <n v="1924.069"/>
        <n v="5373.4870000000001"/>
        <n v="5470.875"/>
        <n v="5365.7129999999997"/>
        <n v="-549.803"/>
        <n v="5625.9290000000001"/>
        <n v="5151.1859999999997"/>
        <n v="2936.8359999999998"/>
        <n v="5385.643"/>
        <n v="5216.6040000000003"/>
        <n v="-535.36900000000003"/>
        <n v="-461.88799999999998"/>
        <n v="332.52800000000002"/>
        <n v="5298.1980000000003"/>
        <n v="5372.4340000000002"/>
        <n v="4446.6850000000004"/>
        <n v="-315.46300000000002"/>
        <n v="4582.3419999999996"/>
        <n v="5235.9210000000003"/>
        <n v="1458.7380000000001"/>
        <n v="2331.0340000000001"/>
        <n v="4734.1099999999997"/>
        <n v="4779.808"/>
        <n v="5053.8670000000002"/>
        <n v="4665.3530000000001"/>
        <n v="307.95400000000001"/>
        <n v="-400.60399999999998"/>
        <n v="3461.107"/>
        <n v="-561.73699999999997"/>
        <n v="4665.9629999999997"/>
        <n v="5073.893"/>
        <n v="-441.04300000000001"/>
        <n v="1457.7090000000001"/>
        <n v="-89.866"/>
        <n v="24.518999999999998"/>
        <n v="2339.1120000000001"/>
        <n v="5541.1120000000001"/>
        <n v="5420.7190000000001"/>
        <n v="5054.6809999999996"/>
        <n v="118.849"/>
        <n v="4716.4780000000001"/>
        <n v="4524.6930000000002"/>
        <n v="4976.4489999999996"/>
        <n v="447.84399999999999"/>
        <n v="193.37"/>
        <n v="110.48"/>
        <n v="-271.71699999999998"/>
        <n v="-498.178"/>
        <n v="-610.73099999999999"/>
        <n v="617.01300000000003"/>
        <n v="364.08100000000002"/>
        <n v="5409.6289999999999"/>
        <n v="3828.0540000000001"/>
        <n v="1143.1859999999999"/>
        <n v="4088.6849999999999"/>
        <n v="2905.5619999999999"/>
        <n v="2148.9189999999999"/>
        <n v="3862.489"/>
        <n v="4667.7950000000001"/>
        <n v="5117.299"/>
        <n v="4697.6549999999997"/>
        <n v="-166.114"/>
        <n v="757.65300000000002"/>
        <n v="4296.9390000000003"/>
        <n v="1216.2639999999999"/>
        <n v="1069.5619999999999"/>
        <n v="-694.84699999999998"/>
        <n v="-357.49599999999998"/>
        <n v="-420.2"/>
        <n v="-100.965"/>
        <n v="5538.07"/>
        <n v="2964.2440000000001"/>
        <n v="-415.072"/>
        <n v="4234.2860000000001"/>
        <n v="2682.538"/>
        <n v="5765.23"/>
        <n v="5924.29"/>
        <n v="3922.9740000000002"/>
        <n v="351.44200000000001"/>
        <n v="-237.92"/>
        <n v="-64.42"/>
        <n v="5682.2190000000001"/>
        <n v="6067.9690000000001"/>
        <n v="5842.0730000000003"/>
        <n v="5729.7309999999998"/>
        <n v="5096.683"/>
        <n v="-8.9760000000000009"/>
        <n v="1009.8630000000001"/>
        <n v="5427.5829999999996"/>
        <n v="702.42200000000003"/>
        <n v="6157.8190000000004"/>
        <n v="4927.2520000000004"/>
        <n v="2412.8820000000001"/>
        <n v="5906.027"/>
        <n v="5355.4430000000002"/>
        <n v="6234.8249999999998"/>
        <n v="6298.0730000000003"/>
        <n v="1661.0129999999999"/>
        <n v="4077.4609999999998"/>
        <n v="4086.9520000000002"/>
        <n v="6119.0309999999999"/>
        <n v="86.584999999999994"/>
        <n v="6380.5839999999998"/>
        <n v="6328.8320000000003"/>
        <n v="4605.1689999999999"/>
        <n v="868.93"/>
        <n v="6629.375"/>
        <n v="3914.174"/>
        <n v="4991.9040000000005"/>
        <n v="6284.58"/>
        <n v="6138.3069999999998"/>
        <n v="6178.8190000000004"/>
        <n v="1360.5219999999999"/>
        <n v="5972.1760000000004"/>
        <n v="5169.3339999999998"/>
        <n v="201.96799999999999"/>
        <n v="5883.7870000000003"/>
        <n v="5328.3130000000001"/>
        <n v="3073.4189999999999"/>
        <n v="134.333"/>
        <n v="6572.4530000000004"/>
        <n v="6694.2380000000003"/>
        <n v="4173.942"/>
        <n v="1459.338"/>
        <n v="255.21299999999999"/>
        <n v="-600.54700000000003"/>
        <n v="6223.1369999999997"/>
        <n v="6510.8919999999998"/>
        <n v="3640.7240000000002"/>
        <n v="504.12099999999998"/>
        <n v="1815.788"/>
        <n v="1508.547"/>
        <n v="2767.085"/>
        <n v="1674.6020000000001"/>
        <n v="168.143"/>
        <n v="2941.6840000000002"/>
        <n v="-399.98200000000003"/>
        <n v="6819.0240000000003"/>
        <n v="4424.2460000000001"/>
        <n v="2879.0619999999999"/>
        <n v="6771.549"/>
        <n v="6873.7860000000001"/>
        <n v="6791.7160000000003"/>
        <n v="3136.77"/>
        <n v="-41.543999999999997"/>
        <n v="520.61699999999996"/>
        <n v="5702.3249999999998"/>
        <n v="3444.9380000000001"/>
        <n v="3692.4569999999999"/>
        <n v="4429.7929999999997"/>
        <n v="6014.18"/>
        <n v="5491.8580000000002"/>
        <n v="4932.9539999999997"/>
        <n v="2094.4859999999999"/>
        <n v="3122.2649999999999"/>
        <n v="5683.3040000000001"/>
        <n v="2515.56"/>
        <n v="664.93600000000004"/>
        <n v="3272.259"/>
        <n v="3054.53"/>
        <n v="3287.0569999999998"/>
        <n v="1824.7059999999999"/>
        <n v="6368.2479999999996"/>
        <n v="6149.6"/>
        <n v="5865.0150000000003"/>
        <n v="2481.933"/>
        <n v="4992.9589999999998"/>
        <n v="6739.8320000000003"/>
        <n v="6428.2520000000004"/>
        <n v="2002.7349999999999"/>
        <n v="4661.4849999999997"/>
        <n v="3502.8980000000001"/>
        <n v="6175.8609999999999"/>
        <n v="4599.2870000000003"/>
        <n v="3608.4659999999999"/>
        <n v="6154.6229999999996"/>
        <n v="3947.174"/>
        <n v="2566.5740000000001"/>
        <n v="3781.4789999999998"/>
        <n v="193.43199999999999"/>
        <n v="2256.0549999999998"/>
        <n v="6242.28"/>
        <n v="5870.1629999999996"/>
        <n v="4214.7309999999998"/>
        <n v="807.65300000000002"/>
        <n v="4171.9080000000004"/>
        <n v="5517.9790000000003"/>
        <n v="4993.5820000000003"/>
        <n v="5921.951"/>
        <n v="1328.039"/>
        <n v="896.67600000000004"/>
        <n v="3865.058"/>
        <n v="5227.0050000000001"/>
        <n v="5683.701"/>
        <n v="2599.33"/>
        <n v="3865.9270000000001"/>
        <n v="-12.129"/>
        <n v="5767.3379999999997"/>
        <n v="5731.3739999999998"/>
        <n v="3914.6559999999999"/>
        <n v="5476.8270000000002"/>
        <n v="5732.23"/>
        <n v="5648.1270000000004"/>
        <n v="5125.4380000000001"/>
        <n v="5191.2049999999999"/>
        <n v="1624.335"/>
        <n v="5417.1040000000003"/>
        <n v="5329.8590000000004"/>
        <n v="5257.3729999999996"/>
        <n v="3027.114"/>
        <n v="3038.4589999999998"/>
        <n v="0.58699999999999997"/>
        <n v="-580.22799999999995"/>
        <n v="926.93399999999997"/>
        <n v="4526.085"/>
        <n v="4155.6189999999997"/>
        <n v="1360.491"/>
        <n v="2502.9720000000002"/>
        <n v="1903.8"/>
        <n v="454.52100000000002"/>
        <n v="20.323"/>
        <n v="-265.863"/>
        <n v="2834.2080000000001"/>
        <n v="217.25399999999999"/>
        <n v="2891.3389999999999"/>
        <n v="3046.3420000000001"/>
        <n v="1998.925"/>
        <n v="5314.3239999999996"/>
        <n v="3396.498"/>
        <n v="4188.6459999999997"/>
        <n v="5115.1080000000002"/>
        <n v="3858.2049999999999"/>
        <n v="141.66200000000001"/>
        <n v="1081.0820000000001"/>
        <n v="2088.9209999999998"/>
        <n v="2382.7930000000001"/>
        <n v="1332.954"/>
        <n v="-313.13"/>
        <n v="906.12199999999996"/>
        <n v="3723.7179999999998"/>
        <n v="3210.43"/>
        <n v="4969.7430000000004"/>
        <n v="2082.7860000000001"/>
        <n v="4877.7839999999997"/>
        <n v="4470.1909999999998"/>
        <n v="2783.5709999999999"/>
        <n v="1732.8009999999999"/>
        <n v="4265.8209999999999"/>
        <n v="-185.57900000000001"/>
        <n v="4779.6909999999998"/>
        <n v="4625.9849999999997"/>
        <n v="4437.3620000000001"/>
        <n v="-61.353000000000002"/>
        <n v="-496.87900000000002"/>
        <n v="2096.8209999999999"/>
        <n v="-29.146000000000001"/>
        <n v="590.25"/>
        <n v="941.62900000000002"/>
        <n v="3841.3609999999999"/>
        <n v="4849.6710000000003"/>
        <n v="3276.1109999999999"/>
        <n v="892.50900000000001"/>
        <n v="-143.553"/>
        <n v="-273.52999999999997"/>
        <n v="1508.027"/>
        <n v="4937.9790000000003"/>
        <n v="2740.308"/>
        <n v="3427.9470000000001"/>
        <n v="655.05799999999999"/>
        <n v="-142.64099999999999"/>
        <n v="3468.2530000000002"/>
        <n v="-363.90499999999997"/>
        <n v="-76.881"/>
        <n v="-339.64"/>
        <n v="5620.7079999999996"/>
        <n v="5729.2889999999998"/>
        <n v="4628.1959999999999"/>
        <n v="1255.6099999999999"/>
        <n v="4881.277"/>
        <n v="5285.27"/>
        <n v="150.07"/>
        <n v="5.0999999999999997E-2"/>
        <n v="50.960999999999999"/>
        <n v="-319.14"/>
        <n v="-536.43299999999999"/>
        <n v="142.50700000000001"/>
        <n v="3221.6860000000001"/>
        <n v="6254.8530000000001"/>
        <n v="6290.7939999999999"/>
        <n v="3777.087"/>
        <n v="211.68899999999999"/>
        <n v="-705.08600000000001"/>
        <n v="4504.1360000000004"/>
        <n v="5973.1049999999996"/>
        <n v="6044.0219999999999"/>
        <n v="3.9369999999999998"/>
        <n v="807.65700000000004"/>
        <n v="2701.1819999999998"/>
        <n v="4392.027"/>
        <n v="2303.0239999999999"/>
        <n v="3377.828"/>
        <n v="5462.3"/>
        <n v="5070.4480000000003"/>
        <n v="6180.8230000000003"/>
        <n v="5906.5730000000003"/>
        <n v="2635.4630000000002"/>
        <n v="-239.01400000000001"/>
        <n v="-15.811999999999999"/>
        <n v="-577.53599999999994"/>
        <n v="-664.72799999999995"/>
        <n v="-839.447"/>
        <n v="940.78700000000003"/>
        <n v="5987.7740000000003"/>
        <n v="350.94200000000001"/>
        <n v="-92.88"/>
        <n v="-704.53300000000002"/>
        <n v="-731.35599999999999"/>
        <n v="-436.23399999999998"/>
        <n v="-933.52700000000004"/>
        <n v="3016.5729999999999"/>
        <n v="-337.64800000000002"/>
        <n v="6252.0010000000002"/>
        <n v="5948.3950000000004"/>
        <n v="229.684"/>
        <n v="5400.1210000000001"/>
        <n v="4634.3779999999997"/>
        <n v="5290.4589999999998"/>
        <n v="2870.2449999999999"/>
        <n v="5699.7430000000004"/>
        <n v="1951.94"/>
        <n v="-412.21100000000001"/>
        <n v="3834.337"/>
        <n v="5419.1059999999998"/>
        <n v="728.28800000000001"/>
        <n v="47.067"/>
        <n v="-231.73400000000001"/>
        <n v="1214.155"/>
        <n v="5629.6080000000002"/>
        <n v="2221.4839999999999"/>
        <n v="3900.3719999999998"/>
        <n v="869.572"/>
        <n v="-94.406999999999996"/>
        <n v="-765.66300000000001"/>
        <n v="-678.298"/>
        <n v="-67.376000000000005"/>
        <n v="-495.072"/>
        <n v="-36.92"/>
        <n v="372.42099999999999"/>
        <n v="-465.58300000000003"/>
        <n v="2133.4160000000002"/>
        <n v="4727.4970000000003"/>
        <n v="6363.4809999999998"/>
        <n v="6342.2340000000004"/>
        <n v="5614.0410000000002"/>
        <n v="2820.6819999999998"/>
        <n v="203.053"/>
        <n v="164.58099999999999"/>
        <n v="863.53800000000001"/>
        <n v="-464.98200000000003"/>
        <n v="558.96"/>
        <n v="-821.73299999999995"/>
        <n v="2821.9589999999998"/>
        <n v="2469.0410000000002"/>
        <n v="-565.45299999999997"/>
        <n v="-406.608"/>
        <n v="4496.13"/>
        <n v="3951.6109999999999"/>
        <n v="4543.4750000000004"/>
        <n v="3152.7330000000002"/>
        <n v="3507.9589999999998"/>
        <n v="3974.5030000000002"/>
        <n v="1457.2670000000001"/>
        <n v="4482.9610000000002"/>
        <n v="4124.9260000000004"/>
        <n v="3128.6309999999999"/>
        <n v="-510.50200000000001"/>
        <n v="-791.33100000000002"/>
        <n v="6111.4309999999996"/>
        <n v="2629.6390000000001"/>
        <n v="6225.4430000000002"/>
        <n v="5768.5569999999998"/>
        <n v="-647.38599999999997"/>
        <n v="547.70000000000005"/>
        <n v="5708.3580000000002"/>
        <n v="-458.82"/>
        <n v="-675.49900000000002"/>
        <n v="3491.5459999999998"/>
        <n v="3529.1680000000001"/>
        <n v="5121.6509999999998"/>
        <n v="3205.643"/>
        <n v="5262.24"/>
        <n v="1864.8430000000001"/>
        <n v="2325.0030000000002"/>
        <n v="3030.6880000000001"/>
        <n v="5067.0200000000004"/>
        <n v="4208.9949999999999"/>
        <n v="2576.1379999999999"/>
        <n v="-43.671999999999997"/>
        <n v="1748.2280000000001"/>
        <n v="1152.08"/>
        <n v="1929.1469999999999"/>
        <n v="1161.82"/>
        <n v="5515.4979999999996"/>
        <n v="5900.009"/>
        <n v="1317.202"/>
        <n v="1301.49"/>
        <n v="148.02199999999999"/>
        <n v="634.83299999999997"/>
        <n v="-321.50599999999997"/>
        <n v="1955.7070000000001"/>
        <n v="3179.712"/>
        <n v="-165.965"/>
        <n v="-333.53899999999999"/>
        <n v="843.81500000000005"/>
        <n v="774.10699999999997"/>
        <n v="2347.7759999999998"/>
        <n v="3566.3470000000002"/>
        <n v="3820.4740000000002"/>
        <n v="1511.098"/>
        <n v="-260.93700000000001"/>
        <n v="-684.29200000000003"/>
        <n v="6108.4449999999997"/>
        <n v="2617.4059999999999"/>
        <n v="1902.8150000000001"/>
        <n v="4464.6639999999998"/>
        <n v="44.091000000000001"/>
        <n v="4421.9740000000002"/>
        <n v="6010.8779999999997"/>
        <n v="5942.4219999999996"/>
        <n v="5857.8980000000001"/>
        <n v="-284.113"/>
        <n v="-359.86599999999999"/>
        <n v="4060.68"/>
        <n v="2547.5990000000002"/>
        <n v="122.66"/>
        <n v="-263.79700000000003"/>
        <n v="-445.86200000000002"/>
        <n v="2467.7570000000001"/>
        <n v="941.65200000000004"/>
        <n v="-269.55599999999998"/>
        <n v="1542.884"/>
        <n v="61.875999999999998"/>
        <n v="340.447"/>
        <n v="1608.7950000000001"/>
        <n v="2046.1590000000001"/>
        <n v="200.23400000000001"/>
        <n v="5956.2240000000002"/>
        <n v="6389.6059999999998"/>
        <n v="5497.5020000000004"/>
        <n v="5737.134"/>
        <n v="8.1140000000000008"/>
        <n v="2830.1909999999998"/>
        <n v="6254.7749999999996"/>
        <n v="3455.0810000000001"/>
        <n v="248.63300000000001"/>
        <n v="107.08499999999999"/>
        <n v="4985.7179999999998"/>
        <n v="2399.9789999999998"/>
        <n v="947.54200000000003"/>
        <n v="2668.6840000000002"/>
        <n v="1966.454"/>
        <n v="6261.9669999999996"/>
        <n v="6198.5519999999997"/>
        <n v="6195.8040000000001"/>
        <n v="792.35500000000002"/>
        <n v="6713.4870000000001"/>
        <n v="341.30799999999999"/>
        <n v="-514.45899999999995"/>
        <n v="-73.924000000000007"/>
        <n v="3861.8690000000001"/>
        <n v="6246.7809999999999"/>
        <n v="6028.0820000000003"/>
        <n v="691.13900000000001"/>
        <n v="5103.5529999999999"/>
        <n v="302.33999999999997"/>
        <n v="-266.90199999999999"/>
        <n v="2193.7550000000001"/>
        <n v="6192.27"/>
        <n v="57"/>
        <n v="-66.111999999999995"/>
        <n v="4137.3540000000003"/>
        <n v="3684.241"/>
        <n v="6498.7929999999997"/>
        <n v="6808.35"/>
        <n v="6690.8670000000002"/>
        <n v="6044.6959999999999"/>
        <n v="-17.835000000000001"/>
        <n v="1025.7049999999999"/>
        <n v="5310.3680000000004"/>
        <n v="6707.7290000000003"/>
        <n v="6290.616"/>
        <n v="6684.5630000000001"/>
        <n v="4633.4250000000002"/>
        <n v="5379.9189999999999"/>
        <n v="5614.5020000000004"/>
        <n v="3882.5610000000001"/>
        <n v="3910.2040000000002"/>
        <n v="5844.9430000000002"/>
        <n v="3564.4050000000002"/>
        <n v="6338.0619999999999"/>
        <n v="1326.2560000000001"/>
        <n v="6753.4359999999997"/>
        <n v="6724.7030000000004"/>
        <n v="3987.91"/>
        <n v="6120.4690000000001"/>
        <n v="108.69799999999999"/>
        <n v="6240.5609999999997"/>
        <n v="6434.3410000000003"/>
        <n v="6381.402"/>
        <n v="4361.8220000000001"/>
        <n v="5553.7209999999995"/>
        <n v="1062.944"/>
        <n v="778.37400000000002"/>
        <n v="2928.9650000000001"/>
        <n v="6355.8860000000004"/>
        <n v="4653.1980000000003"/>
        <n v="677.16899999999998"/>
        <n v="1929.4680000000001"/>
        <n v="4347.4679999999998"/>
        <n v="6591.14"/>
        <n v="5301.9009999999998"/>
        <n v="-120.37"/>
        <n v="6391.3739999999998"/>
        <n v="6243.6120000000001"/>
        <n v="6143.2259999999997"/>
        <n v="4769.6310000000003"/>
        <n v="3932.415"/>
        <n v="3781.5419999999999"/>
        <n v="-34.24"/>
        <n v="4514.78"/>
        <n v="3788.4050000000002"/>
        <n v="2025.0170000000001"/>
        <n v="6073.9809999999998"/>
        <n v="5741.8289999999997"/>
        <n v="5627.3770000000004"/>
        <n v="1944.021"/>
        <n v="6177.7150000000001"/>
        <n v="6139.1279999999997"/>
        <n v="5633.51"/>
        <n v="5701.3159999999998"/>
        <n v="2426.241"/>
        <n v="3292.125"/>
        <n v="2224.893"/>
        <n v="821.82100000000003"/>
        <n v="2242.0970000000002"/>
        <n v="5683.4"/>
        <n v="3449.4920000000002"/>
        <n v="3918.3739999999998"/>
        <n v="5027.701"/>
        <n v="5460.4669999999996"/>
        <n v="2963.7809999999999"/>
        <n v="141.03100000000001"/>
        <n v="878.71299999999997"/>
        <n v="2591.4029999999998"/>
        <n v="2136.7840000000001"/>
        <n v="3178.8220000000001"/>
        <n v="1097.8610000000001"/>
        <n v="1941.289"/>
        <n v="2991.0819999999999"/>
        <n v="482.94799999999998"/>
        <n v="6152.9480000000003"/>
        <n v="3435.7080000000001"/>
        <n v="738.66700000000003"/>
        <n v="2978.384"/>
        <n v="3363.252"/>
        <n v="2107.489"/>
        <n v="2585.5349999999999"/>
        <n v="1643.5039999999999"/>
        <n v="3812.096"/>
        <n v="6591.6760000000004"/>
        <n v="6291.8069999999998"/>
        <n v="5878.2809999999999"/>
        <n v="5682.183"/>
        <n v="3994.7640000000001"/>
        <n v="6016.81"/>
        <n v="5752.7250000000004"/>
        <n v="5630.1610000000001"/>
        <n v="2042.8920000000001"/>
        <n v="419.916"/>
        <n v="4626.8590000000004"/>
        <n v="5785.1319999999996"/>
        <n v="5726.8580000000002"/>
        <n v="4717.0360000000001"/>
        <n v="3891.4119999999998"/>
        <n v="2606.4769999999999"/>
        <n v="2175.3629999999998"/>
        <n v="3286.6210000000001"/>
        <n v="3499.8319999999999"/>
        <n v="2385.3789999999999"/>
        <n v="3853.866"/>
        <n v="2662.5880000000002"/>
        <n v="1556.067"/>
        <n v="5128.2380000000003"/>
        <n v="2800.5720000000001"/>
        <n v="3117.1509999999998"/>
        <n v="4176.3389999999999"/>
        <n v="5050.9530000000004"/>
        <n v="426.726"/>
        <n v="1113.077"/>
        <n v="1610.57"/>
        <n v="2842.8629999999998"/>
        <n v="2444.7289999999998"/>
        <n v="404.63799999999998"/>
        <n v="3289.2179999999998"/>
        <n v="1017.086"/>
        <n v="1362.7239999999999"/>
        <n v="3837.0120000000002"/>
        <n v="5207.6530000000002"/>
        <n v="5096.5110000000004"/>
        <n v="5202.6390000000001"/>
        <n v="1241.5930000000001"/>
        <n v="4923.8059999999996"/>
        <n v="5156.6099999999997"/>
        <n v="2718.6109999999999"/>
        <n v="2234.8960000000002"/>
        <n v="2116.326"/>
        <n v="2352.3139999999999"/>
        <n v="3400.6239999999998"/>
        <n v="3236.7689999999998"/>
        <n v="1229.8150000000001"/>
        <n v="-85.81"/>
        <n v="-553.71100000000001"/>
        <n v="2583.3180000000002"/>
        <n v="3965.2150000000001"/>
        <n v="997.57600000000002"/>
        <n v="1634.529"/>
        <n v="2288.2649999999999"/>
        <n v="2876.1590000000001"/>
        <n v="5647.71"/>
        <n v="5204.4560000000001"/>
        <n v="318.26299999999998"/>
        <n v="3617.732"/>
        <n v="5611.3140000000003"/>
        <n v="4581.7749999999996"/>
        <n v="3917.8"/>
        <n v="2178.7220000000002"/>
        <n v="2572.7800000000002"/>
        <n v="1976.672"/>
        <n v="1192.904"/>
        <n v="2295.2370000000001"/>
        <n v="1678.655"/>
        <n v="590.32799999999997"/>
        <n v="734.5"/>
        <n v="3327.9070000000002"/>
        <n v="5132.8940000000002"/>
        <n v="5244.4620000000004"/>
        <n v="4371.027"/>
        <n v="-168.44800000000001"/>
        <n v="4802.7049999999999"/>
        <n v="5455.0990000000002"/>
        <n v="5389.97"/>
        <n v="5419.83"/>
        <n v="4325.1459999999997"/>
        <n v="2186.06"/>
        <n v="5586.3860000000004"/>
        <n v="4801.9750000000004"/>
        <n v="5514.9939999999997"/>
        <n v="5371.75"/>
        <n v="-244.32300000000001"/>
        <n v="5376.9290000000001"/>
        <n v="5444.6769999999997"/>
        <n v="797.81100000000004"/>
        <n v="5546.5280000000002"/>
        <n v="1620.913"/>
        <n v="523.66600000000005"/>
        <n v="2121.5360000000001"/>
        <n v="5412.0240000000003"/>
        <n v="2001.924"/>
        <n v="4557.12"/>
        <n v="284.923"/>
        <n v="905.88099999999997"/>
        <n v="2412.3710000000001"/>
        <n v="2368.3980000000001"/>
        <n v="4614.3620000000001"/>
        <n v="2679.299"/>
        <n v="5274.116"/>
        <n v="5398.23"/>
        <n v="5135.8360000000002"/>
        <n v="5022.3190000000004"/>
        <n v="4192.1090000000004"/>
        <n v="-528.19500000000005"/>
        <n v="-48.076000000000001"/>
        <n v="5292.3670000000002"/>
        <n v="5068.68"/>
        <n v="5269.991"/>
        <n v="5135.3959999999997"/>
        <n v="3345.163"/>
        <n v="2620.2550000000001"/>
        <n v="-116.541"/>
        <n v="322.51"/>
        <n v="5011.5730000000003"/>
        <n v="127.59099999999999"/>
        <n v="150.839"/>
        <n v="792.226"/>
        <n v="4698.348"/>
        <n v="-192.971"/>
        <n v="-562.70399999999995"/>
        <n v="5177.7070000000003"/>
        <n v="5374.4690000000001"/>
        <n v="4318.0230000000001"/>
        <n v="4179.53"/>
        <n v="5068.9989999999998"/>
        <n v="-390.77699999999999"/>
        <n v="3260.326"/>
        <n v="5493.4290000000001"/>
        <n v="4571.7939999999999"/>
        <n v="748.67100000000005"/>
        <n v="267.24299999999999"/>
        <n v="876.57100000000003"/>
        <n v="57.063000000000002"/>
        <n v="-177.90700000000001"/>
        <n v="4775.3860000000004"/>
        <n v="5092.1930000000002"/>
        <n v="-174.19300000000001"/>
        <n v="5411.0420000000004"/>
        <n v="5633.2969999999996"/>
        <n v="5195.5410000000002"/>
        <n v="-99.914000000000001"/>
        <n v="-424.39400000000001"/>
        <n v="-922.68700000000001"/>
        <n v="2904.7869999999998"/>
        <n v="3437.6970000000001"/>
        <n v="5346.6210000000001"/>
        <n v="3596.0349999999999"/>
        <n v="5499.4620000000004"/>
        <n v="498.24900000000002"/>
        <n v="485.548"/>
        <n v="2208.0410000000002"/>
        <n v="4326.9089999999997"/>
        <n v="4540.6819999999998"/>
        <n v="5493.1350000000002"/>
        <n v="1432.0029999999999"/>
        <n v="6076.3549999999996"/>
        <n v="5206.4840000000004"/>
        <n v="10.111000000000001"/>
        <n v="1828.5160000000001"/>
        <n v="-307.43200000000002"/>
        <n v="-636.51800000000003"/>
        <n v="593.928"/>
        <n v="-711.03200000000004"/>
        <n v="225.23099999999999"/>
        <n v="5616.0709999999999"/>
        <n v="5472.5630000000001"/>
        <n v="5964.3159999999998"/>
        <n v="5713.8879999999999"/>
        <n v="4752.0720000000001"/>
        <n v="1359.7260000000001"/>
        <n v="-589.79600000000005"/>
        <n v="-450.06299999999999"/>
        <n v="-562.96199999999999"/>
        <n v="4118.5969999999998"/>
        <n v="6287.6490000000003"/>
        <n v="4423.5739999999996"/>
        <n v="1477.298"/>
        <n v="6111.2939999999999"/>
        <n v="426.30399999999997"/>
        <n v="5773.8230000000003"/>
        <n v="1480.7660000000001"/>
        <n v="180.07499999999999"/>
        <n v="159.26"/>
        <n v="426.79199999999997"/>
        <n v="244.166"/>
        <n v="-19.751999999999999"/>
        <n v="5983.8429999999998"/>
        <n v="430.61500000000001"/>
        <n v="72.224000000000004"/>
        <n v="832.923"/>
        <n v="-560.46199999999999"/>
        <n v="3410.0189999999998"/>
        <n v="5640.4139999999998"/>
        <n v="4041.4229999999998"/>
        <n v="4457.5020000000004"/>
        <n v="4465.2889999999998"/>
        <n v="4668.4620000000004"/>
        <n v="6162.1610000000001"/>
        <n v="5592.2870000000003"/>
        <n v="5218.933"/>
        <n v="5442.6509999999998"/>
        <n v="4818.5510000000004"/>
        <n v="24.44"/>
        <n v="3840.5459999999998"/>
        <n v="3297.51"/>
        <n v="5742.9769999999999"/>
        <n v="1885.5409999999999"/>
        <n v="3924.8919999999998"/>
        <n v="50.912999999999997"/>
        <n v="-458.8"/>
        <n v="4854.2340000000004"/>
        <n v="1064.2660000000001"/>
        <n v="5958.8329999999996"/>
        <n v="5792.2619999999997"/>
        <n v="2759.67"/>
        <n v="722.45799999999997"/>
        <n v="5602.9070000000002"/>
        <n v="4990.7470000000003"/>
        <n v="3373.6529999999998"/>
        <n v="-534.20000000000005"/>
        <n v="-578.09299999999996"/>
        <n v="72.081999999999994"/>
        <n v="5540.4530000000004"/>
        <n v="6238.6729999999998"/>
        <n v="6256.7120000000004"/>
        <n v="6124.3310000000001"/>
        <n v="5434.0829999999996"/>
        <n v="877.52499999999998"/>
        <n v="5020.2529999999997"/>
        <n v="5443.1809999999996"/>
        <n v="3485.319"/>
        <n v="6286.9889999999996"/>
        <n v="5674.2719999999999"/>
        <n v="6308.8729999999996"/>
        <n v="126.471"/>
        <n v="6168.0870000000004"/>
        <n v="6413.5780000000004"/>
        <n v="6193.23"/>
        <n v="4312.3429999999998"/>
        <n v="5419.49"/>
        <n v="476.85500000000002"/>
        <n v="1774.912"/>
        <n v="3853.127"/>
        <n v="6623.5240000000003"/>
        <n v="3548.6170000000002"/>
        <n v="6320.0060000000003"/>
        <n v="4394.1540000000005"/>
        <n v="551.11400000000003"/>
        <n v="1995.433"/>
        <n v="3453.1570000000002"/>
        <n v="6400.5479999999998"/>
        <n v="1331.846"/>
        <n v="2551.61"/>
        <n v="6824.7439999999997"/>
        <n v="6640.9809999999998"/>
        <n v="6625.72"/>
        <n v="3841.5720000000001"/>
        <n v="6689.7049999999999"/>
        <n v="6579.4009999999998"/>
        <n v="5860.576"/>
        <n v="6434.9889999999996"/>
        <n v="4169.5420000000004"/>
        <n v="5253.9260000000004"/>
        <n v="6246.7240000000002"/>
        <n v="1185.078"/>
        <n v="3075.7719999999999"/>
        <n v="1409.1759999999999"/>
        <n v="6.6550000000000002"/>
        <n v="5686.1530000000002"/>
        <n v="6639.0230000000001"/>
        <n v="1203.3520000000001"/>
        <n v="5081.4399999999996"/>
        <n v="436.74799999999999"/>
        <n v="6561.0929999999998"/>
        <n v="6556.4809999999998"/>
        <n v="6776.3"/>
        <n v="6395.7340000000004"/>
        <n v="5181.3410000000003"/>
        <n v="5064.18"/>
        <n v="6448.6980000000003"/>
        <n v="5917.4210000000003"/>
        <n v="3817.7139999999999"/>
        <n v="2319.7330000000002"/>
        <n v="114.02"/>
        <n v="-11.975"/>
        <n v="357.54500000000002"/>
        <n v="5198.5140000000001"/>
        <n v="6307.3760000000002"/>
        <n v="2278.748"/>
        <n v="4676.8549999999996"/>
        <n v="6319.7870000000003"/>
        <n v="994.66200000000003"/>
        <n v="3865.1610000000001"/>
        <n v="1303.684"/>
        <n v="426.41300000000001"/>
        <n v="317.72199999999998"/>
        <n v="2262.636"/>
        <n v="3150.7539999999999"/>
        <n v="6217.3469999999998"/>
        <n v="755.125"/>
        <n v="1903.7860000000001"/>
        <n v="6547.1279999999997"/>
        <n v="3367.223"/>
        <n v="6377.8789999999999"/>
        <n v="5044.3119999999999"/>
        <n v="6261.9219999999996"/>
        <n v="5325.3860000000004"/>
        <n v="5634.0839999999998"/>
        <n v="6030.1559999999999"/>
        <n v="4195.3100000000004"/>
        <n v="681.85299999999995"/>
        <n v="1109.6369999999999"/>
        <n v="4660.0360000000001"/>
        <n v="5929.5420000000004"/>
        <n v="3158.21"/>
        <n v="45.723999999999997"/>
        <n v="1826.3230000000001"/>
        <n v="-596.27"/>
        <n v="5770.75"/>
        <n v="5280.8180000000002"/>
        <n v="2048.962"/>
        <n v="830.32600000000002"/>
        <n v="2872.8139999999999"/>
        <n v="6602.77"/>
        <n v="6724.4530000000004"/>
        <n v="6510.0159999999996"/>
        <n v="6136.6239999999998"/>
        <n v="5419.5950000000003"/>
        <n v="5445.9369999999999"/>
        <n v="6019.47"/>
        <n v="5450.143"/>
        <n v="2113.6109999999999"/>
        <n v="1439.12"/>
        <n v="4367.9780000000001"/>
        <n v="5936.634"/>
        <n v="6435.1059999999998"/>
        <n v="5403.5590000000002"/>
        <n v="6428.143"/>
        <n v="1283.078"/>
        <n v="4222.5"/>
        <n v="6561.8109999999997"/>
        <n v="6046.4009999999998"/>
        <n v="7005.0789999999997"/>
        <n v="6963.13"/>
        <n v="5312.5450000000001"/>
        <n v="3586.2350000000001"/>
        <n v="6540.48"/>
        <n v="1297.0830000000001"/>
        <n v="4989.5020000000004"/>
        <n v="7030.6379999999999"/>
        <n v="6702.143"/>
        <n v="4852.5919999999996"/>
        <n v="1005.402"/>
        <n v="4391.9530000000004"/>
        <n v="3482.3820000000001"/>
        <n v="1501.067"/>
        <n v="1310.769"/>
        <n v="3955.4540000000002"/>
        <n v="3459.9769999999999"/>
        <n v="6090.866"/>
        <n v="5500.9309999999996"/>
        <n v="6736.9669999999996"/>
        <n v="5931.6750000000002"/>
        <n v="383.572"/>
        <n v="380.25299999999999"/>
        <n v="3623.058"/>
        <n v="6626.4489999999996"/>
        <n v="6978.1620000000003"/>
        <n v="6587.9160000000002"/>
        <n v="5520.6390000000001"/>
        <n v="3956.098"/>
        <n v="6982.3990000000003"/>
        <n v="5337.4930000000004"/>
        <n v="4530.8010000000004"/>
        <n v="1059.47"/>
        <n v="3447.34"/>
        <n v="2222.529"/>
        <n v="6625.3159999999998"/>
        <n v="6884.5559999999996"/>
        <n v="3593.797"/>
        <n v="3602.5590000000002"/>
        <n v="476.94900000000001"/>
        <n v="7.6950000000000003"/>
        <n v="4355.95"/>
        <n v="5746.6139999999996"/>
        <n v="563.1"/>
        <n v="1532.518"/>
        <n v="395.40800000000002"/>
        <n v="757.09100000000001"/>
        <n v="275.28199999999998"/>
        <n v="189.40199999999999"/>
        <n v="1263.9359999999999"/>
        <n v="3775.989"/>
        <n v="-20.722999999999999"/>
        <n v="256.63099999999997"/>
        <n v="5292.5789999999997"/>
        <n v="937.16899999999998"/>
        <n v="7091.3140000000003"/>
        <n v="7129.4979999999996"/>
        <n v="6229.8230000000003"/>
        <n v="2865.9180000000001"/>
        <n v="4088.9270000000001"/>
        <n v="2511.9050000000002"/>
        <n v="-48.262999999999998"/>
        <n v="1118.194"/>
        <n v="4545.47"/>
        <n v="4551.4809999999998"/>
        <n v="3976.8180000000002"/>
        <n v="4538.8029999999999"/>
        <n v="2457.2049999999999"/>
        <n v="2519.0300000000002"/>
        <n v="1022.346"/>
        <n v="-122.01600000000001"/>
        <n v="640.44299999999998"/>
        <n v="1076.3230000000001"/>
        <n v="1305.2909999999999"/>
        <n v="5105.33"/>
        <n v="368.84300000000002"/>
        <n v="1060.998"/>
        <n v="456.32900000000001"/>
        <n v="2101.4720000000002"/>
        <n v="5888.3980000000001"/>
        <n v="4588.6319999999996"/>
        <n v="3291.77"/>
        <n v="715.48199999999997"/>
        <n v="4587.0860000000002"/>
        <n v="5255.1360000000004"/>
        <n v="6085.0590000000002"/>
        <n v="3023.6129999999998"/>
        <n v="7291.5219999999999"/>
        <n v="7211.317"/>
        <n v="532.28899999999999"/>
        <n v="-405.75"/>
        <n v="2978.07"/>
        <n v="1997.07"/>
        <n v="6888.2709999999997"/>
        <n v="6427.1840000000002"/>
        <n v="4256.34"/>
        <n v="258.84100000000001"/>
        <n v="5390.1710000000003"/>
        <n v="3402.7060000000001"/>
        <n v="-183.46799999999999"/>
        <n v="-525.17200000000003"/>
        <n v="6593.9089999999997"/>
        <n v="5532.7629999999999"/>
        <n v="7141.2539999999999"/>
        <n v="7002.83"/>
        <n v="7038.8850000000002"/>
        <n v="219.17"/>
        <n v="-542.75"/>
        <n v="-327.43200000000002"/>
        <n v="80.789000000000001"/>
        <n v="121.98399999999999"/>
        <n v="-502.39699999999999"/>
        <n v="3328.4690000000001"/>
        <n v="7018.2340000000004"/>
        <n v="6823.5770000000002"/>
        <n v="4155.7879999999996"/>
        <n v="4059.2150000000001"/>
        <n v="6240.4669999999996"/>
        <n v="-393.31799999999998"/>
        <n v="4257.99"/>
        <n v="-385.84100000000001"/>
        <n v="6439.99"/>
        <n v="6203.3630000000003"/>
        <n v="2913.7359999999999"/>
        <n v="6695.5219999999999"/>
        <n v="6599.8819999999996"/>
        <n v="342.51600000000002"/>
        <n v="2566.069"/>
        <n v="1530.271"/>
        <n v="5356.1959999999999"/>
        <n v="6379.7969999999996"/>
        <n v="6309.2"/>
        <n v="1391.5419999999999"/>
        <n v="5990.7240000000002"/>
        <n v="889.95500000000004"/>
        <n v="2155.8429999999998"/>
        <n v="2668.6129999999998"/>
        <n v="304.93900000000002"/>
        <n v="6007"/>
        <n v="6031.1530000000002"/>
        <n v="6017.6589999999997"/>
        <n v="5777.335"/>
        <n v="5620.2830000000004"/>
        <n v="5935.9530000000004"/>
        <n v="3546.2750000000001"/>
        <n v="7.88"/>
        <n v="2802.8449999999998"/>
        <n v="-555.96100000000001"/>
        <n v="-255.39"/>
        <n v="-461.39100000000002"/>
        <n v="-717.29100000000005"/>
        <n v="176.67099999999999"/>
        <n v="6116.6239999999998"/>
        <n v="1803.73"/>
        <n v="3059.62"/>
        <n v="-395.98"/>
        <n v="2925.4029999999998"/>
        <n v="-378.69"/>
        <n v="-119.304"/>
        <n v="218.535"/>
        <n v="4298.99"/>
        <n v="125.122"/>
        <n v="-336.70699999999999"/>
        <n v="4986.165"/>
        <n v="4755.6400000000003"/>
        <n v="4386.317"/>
        <n v="1853.915"/>
        <n v="4474.058"/>
        <n v="4070.2959999999998"/>
        <n v="3459.2269999999999"/>
        <n v="98.558999999999997"/>
        <n v="729.81600000000003"/>
        <n v="793.577"/>
        <n v="-164.149"/>
        <n v="1498.415"/>
        <n v="-460.11200000000002"/>
        <n v="-227.196"/>
        <n v="5804.067"/>
        <n v="2706.02"/>
        <n v="-815.85699999999997"/>
        <n v="5183.4340000000002"/>
        <n v="5495.2560000000003"/>
        <n v="3126.54"/>
        <n v="324.80799999999999"/>
        <n v="1925.94"/>
        <n v="3306.4"/>
        <n v="-402.55500000000001"/>
        <n v="-621.04300000000001"/>
        <n v="5099.9399999999996"/>
        <n v="255.255"/>
        <n v="1360.8320000000001"/>
        <n v="5312.32"/>
        <n v="5158.723"/>
        <n v="5443.1629999999996"/>
        <n v="3170.4580000000001"/>
        <n v="4884.1549999999997"/>
        <n v="4516.9059999999999"/>
        <n v="3194.808"/>
        <n v="-337.49200000000002"/>
        <n v="-288.71499999999997"/>
        <n v="142.809"/>
        <n v="4154.7860000000001"/>
        <n v="-403.96499999999997"/>
        <n v="5189.8339999999998"/>
        <n v="5272.7089999999998"/>
        <n v="-159.01499999999999"/>
        <n v="-683.26099999999997"/>
        <n v="5141.5529999999999"/>
        <n v="2862.7220000000002"/>
        <n v="993.67600000000004"/>
        <n v="1687.819"/>
        <n v="-173.88"/>
        <n v="-268.32600000000002"/>
        <n v="-72.119"/>
        <n v="-514.47799999999995"/>
        <n v="381.96699999999998"/>
        <n v="5219.7460000000001"/>
        <n v="4545.5810000000001"/>
        <n v="1417.029"/>
        <n v="-24.45"/>
        <n v="-57.83"/>
        <n v="329.35199999999998"/>
        <n v="268.94900000000001"/>
        <n v="5033.8130000000001"/>
        <n v="4838.2039999999997"/>
        <n v="-457.57"/>
        <n v="56.177"/>
        <n v="610.00800000000004"/>
        <n v="829.61099999999999"/>
        <n v="3547.3829999999998"/>
        <n v="1463.7619999999999"/>
        <n v="184.727"/>
        <n v="1838.66"/>
        <n v="1384.5"/>
        <n v="2689.84"/>
        <n v="419.68599999999998"/>
        <n v="2592.913"/>
        <n v="282.71300000000002"/>
        <n v="730.654"/>
        <n v="164.79"/>
        <n v="347.57900000000001"/>
        <n v="1373.7159999999999"/>
        <n v="7.9550000000000001"/>
        <n v="-75.472999999999999"/>
        <n v="-754.85"/>
        <n v="6021.2129999999997"/>
        <n v="954.58799999999997"/>
        <n v="474.72300000000001"/>
        <n v="21.378"/>
        <n v="-14.494"/>
        <n v="2578.473"/>
        <n v="6204.7449999999999"/>
        <n v="314.08"/>
        <n v="2640.4769999999999"/>
        <n v="6001.0879999999997"/>
        <n v="6070.1220000000003"/>
        <n v="6578.4409999999998"/>
        <n v="714.16099999999994"/>
        <n v="549.904"/>
        <n v="989.93700000000001"/>
        <n v="2121.5230000000001"/>
        <n v="14.455"/>
        <n v="-0.42399999999999999"/>
        <n v="3974.9389999999999"/>
        <n v="-780.19500000000005"/>
        <n v="1029.124"/>
        <n v="742.44600000000003"/>
        <n v="224.49199999999999"/>
        <n v="714.57"/>
        <n v="1498.3340000000001"/>
        <n v="5114.0309999999999"/>
        <n v="-369.48899999999998"/>
        <n v="2571.3200000000002"/>
        <n v="6330.9790000000003"/>
        <n v="6290.5439999999999"/>
        <n v="5012.8050000000003"/>
        <n v="534.34500000000003"/>
        <n v="6090.6840000000002"/>
        <n v="5945.5959999999995"/>
        <n v="6121.6719999999996"/>
        <n v="6799.6419999999998"/>
        <n v="4221.9669999999996"/>
        <n v="5830.7079999999996"/>
        <n v="748.81399999999996"/>
        <n v="-201.90199999999999"/>
        <n v="534.28499999999997"/>
        <n v="2338.1460000000002"/>
        <n v="2351.627"/>
        <n v="7120.8519999999999"/>
        <n v="2704.58"/>
        <n v="5547.78"/>
        <n v="7119.3209999999999"/>
        <n v="7059.6480000000001"/>
        <n v="6526.6059999999998"/>
        <n v="6902.4809999999998"/>
        <n v="2858.4110000000001"/>
        <n v="1139.549"/>
        <n v="1311.873"/>
        <n v="4647.5649999999996"/>
        <n v="7164.2669999999998"/>
        <n v="934.39400000000001"/>
        <n v="3215.8789999999999"/>
        <n v="5541.8379999999997"/>
        <n v="6273.7640000000001"/>
        <n v="1254.2439999999999"/>
        <n v="6193.9790000000003"/>
        <n v="3921.703"/>
        <n v="6780.0150000000003"/>
        <n v="7115.9449999999997"/>
        <n v="7020.9660000000003"/>
        <n v="-4.593"/>
        <n v="5907.692"/>
        <n v="6706.9920000000002"/>
        <n v="6192.0110000000004"/>
        <n v="4644.2330000000002"/>
        <n v="6755.6890000000003"/>
        <n v="6747.1019999999999"/>
        <n v="6779.7150000000001"/>
        <n v="6681.7389999999996"/>
        <n v="2293.8710000000001"/>
        <n v="5663.4840000000004"/>
        <n v="254.99"/>
        <n v="2901.5659999999998"/>
        <n v="6396.5039999999999"/>
        <n v="1317.7739999999999"/>
        <n v="5261.45"/>
        <n v="6248.308"/>
        <n v="3149.3850000000002"/>
        <n v="6447.1459999999997"/>
        <n v="6447.1940000000004"/>
        <n v="6278.2520000000004"/>
        <n v="1400.192"/>
        <n v="108.545"/>
        <n v="6023.8639999999996"/>
        <n v="5917.268"/>
        <n v="4723.8779999999997"/>
        <n v="5935.701"/>
        <n v="5043.5559999999996"/>
        <n v="5000.3639999999996"/>
        <n v="4883.7759999999998"/>
        <n v="3970.1849999999999"/>
        <n v="-190.07"/>
        <n v="861.96400000000006"/>
        <n v="4022.9789999999998"/>
        <n v="1349.337"/>
        <n v="2806.6460000000002"/>
        <n v="3434.922"/>
        <n v="3690.03"/>
        <n v="4712.5810000000001"/>
        <n v="5795.9279999999999"/>
        <n v="6123.5069999999996"/>
        <n v="216.31800000000001"/>
        <n v="4087.7910000000002"/>
        <n v="5383.5690000000004"/>
        <n v="5914.12"/>
        <n v="4929.9219999999996"/>
        <n v="4771.424"/>
        <n v="5549.7129999999997"/>
        <n v="2994.13"/>
        <n v="5326.8339999999998"/>
        <n v="6161.4110000000001"/>
        <n v="2791.5909999999999"/>
        <n v="4274.53"/>
        <n v="4879.7719999999999"/>
        <n v="886.798"/>
        <n v="6603.8289999999997"/>
        <n v="458.97300000000001"/>
        <n v="2672.3049999999998"/>
        <n v="6808.2960000000003"/>
        <n v="4943.7179999999998"/>
        <n v="3011.518"/>
        <n v="199.41300000000001"/>
        <n v="3801.4630000000002"/>
        <n v="4865.9939999999997"/>
        <n v="2827.904"/>
        <n v="3175.0450000000001"/>
        <n v="4278.6930000000002"/>
        <n v="581.03899999999999"/>
        <n v="1601.079"/>
        <n v="447.01299999999998"/>
        <n v="303.66800000000001"/>
        <n v="4016.6089999999999"/>
        <n v="5793.47"/>
        <n v="6215.2969999999996"/>
        <n v="6069.1450000000004"/>
        <n v="6229.8209999999999"/>
        <n v="1348.703"/>
        <n v="4909.1170000000002"/>
        <n v="1466.5350000000001"/>
        <n v="4297.18"/>
        <n v="940.46600000000001"/>
        <n v="1815.5709999999999"/>
        <n v="4777.1120000000001"/>
        <n v="4611.6450000000004"/>
        <n v="4032.4479999999999"/>
        <n v="3344.8"/>
        <n v="5009.0879999999997"/>
        <n v="3764.54"/>
        <n v="2480.0320000000002"/>
        <n v="2540.6849999999999"/>
        <n v="5515.0789999999997"/>
        <n v="1494.03"/>
        <n v="5697.442"/>
        <n v="5272.2219999999998"/>
        <n v="4797.2809999999999"/>
        <n v="2952.6019999999999"/>
        <n v="-17.225000000000001"/>
        <n v="-23.14"/>
        <n v="2464.982"/>
        <n v="1104.502"/>
        <n v="2599.489"/>
        <n v="2700.471"/>
        <n v="1078.5740000000001"/>
        <n v="4140.74"/>
        <n v="4537.0140000000001"/>
        <n v="6487.5839999999998"/>
        <n v="5314.0730000000003"/>
        <n v="6125.3440000000001"/>
        <n v="-70.057000000000002"/>
        <n v="5372.3789999999999"/>
        <n v="5101.1809999999996"/>
        <n v="3659.74"/>
        <n v="3988.2130000000002"/>
        <n v="4531.5510000000004"/>
        <n v="6376.384"/>
        <n v="5729.8310000000001"/>
        <n v="5296.2759999999998"/>
        <n v="5745.3379999999997"/>
        <n v="3060.6210000000001"/>
        <n v="5394.3389999999999"/>
        <n v="3209.134"/>
        <n v="3758.0590000000002"/>
        <n v="3806.3"/>
        <n v="5776.9880000000003"/>
        <n v="5578.4809999999998"/>
        <n v="508.42"/>
        <n v="3715.1129999999998"/>
        <n v="3279.4279999999999"/>
        <n v="4088.692"/>
        <n v="1897.4349999999999"/>
        <n v="3900.4259999999999"/>
        <n v="3059.0360000000001"/>
        <n v="6663.6279999999997"/>
        <n v="6526.9579999999996"/>
        <n v="6490.9170000000004"/>
        <n v="6454.1409999999996"/>
        <n v="6161.5730000000003"/>
        <n v="5014.8590000000004"/>
        <n v="711.93299999999999"/>
        <n v="946.60199999999998"/>
        <n v="2886.299"/>
        <n v="960.553"/>
        <n v="1095.5540000000001"/>
        <n v="6198.915"/>
        <n v="5914.6139999999996"/>
        <n v="6161.9489999999996"/>
        <n v="5875.8230000000003"/>
        <n v="5794.6719999999996"/>
        <n v="3613.509"/>
        <n v="5380.241"/>
        <n v="1713.11"/>
        <n v="3299.2629999999999"/>
        <n v="4879.0510000000004"/>
        <n v="3582.1309999999999"/>
        <n v="3259.2130000000002"/>
        <n v="356.69799999999998"/>
        <n v="5066.8770000000004"/>
        <n v="1047.079"/>
        <n v="5919.0429999999997"/>
        <n v="5806.74"/>
        <n v="423.952"/>
        <n v="-275.62900000000002"/>
        <n v="477.577"/>
        <n v="1423.1510000000001"/>
        <n v="2808.0569999999998"/>
        <n v="5750.0649999999996"/>
        <n v="2996.7849999999999"/>
        <n v="4933.0590000000002"/>
        <n v="5727.366"/>
        <n v="4643.2089999999998"/>
        <n v="2953.4"/>
        <n v="3003.8020000000001"/>
        <n v="2322.7710000000002"/>
        <n v="3649.3989999999999"/>
        <n v="5342.61"/>
        <n v="5042.4589999999998"/>
        <n v="4579.9790000000003"/>
        <n v="3440.8290000000002"/>
        <n v="2726.777"/>
        <n v="2456.4760000000001"/>
        <n v="1553.9680000000001"/>
        <n v="3962.444"/>
        <n v="47.372"/>
        <n v="1039.3130000000001"/>
        <n v="-454.08800000000002"/>
        <n v="3819.99"/>
        <n v="-332.755"/>
        <n v="-264.80700000000002"/>
        <n v="1219.6790000000001"/>
        <n v="5531.5150000000003"/>
        <n v="1043.4680000000001"/>
        <n v="5682.2070000000003"/>
        <n v="518.44799999999998"/>
        <n v="1855.288"/>
        <n v="-438.35"/>
        <n v="-504.57299999999998"/>
        <n v="5647.11"/>
        <n v="-222.947"/>
        <n v="-163.25299999999999"/>
        <n v="-361.65699999999998"/>
        <n v="5613.0169999999998"/>
        <n v="5351.5969999999998"/>
        <n v="5247.96"/>
        <n v="5361.4409999999998"/>
        <n v="1521.0609999999999"/>
        <n v="5026.0510000000004"/>
        <n v="5340.0110000000004"/>
        <n v="4666.3029999999999"/>
        <n v="-615.42100000000005"/>
        <n v="-280.34699999999998"/>
        <n v="273.80399999999997"/>
        <n v="-94.430999999999997"/>
        <n v="354.87700000000001"/>
        <n v="1244.153"/>
        <n v="1703.8140000000001"/>
        <n v="-319.93799999999999"/>
        <n v="-235.739"/>
        <n v="-523.97199999999998"/>
        <n v="-338.92"/>
        <n v="158.54499999999999"/>
        <n v="3420.567"/>
        <n v="-598.84100000000001"/>
        <n v="-551.65200000000004"/>
        <n v="960.70899999999995"/>
        <n v="5121.4040000000005"/>
        <n v="1435.114"/>
        <n v="-317.72300000000001"/>
        <n v="5576.96"/>
        <n v="2404.3879999999999"/>
        <n v="3874.0540000000001"/>
        <n v="5184.9459999999999"/>
        <n v="4220.55"/>
        <n v="2756.1239999999998"/>
        <n v="4841.3459999999995"/>
        <n v="5341.8069999999998"/>
        <n v="5602.0919999999996"/>
        <n v="5625.1329999999998"/>
        <n v="761.19299999999998"/>
        <n v="-42.268000000000001"/>
        <n v="-1.29"/>
        <n v="-396.30200000000002"/>
        <n v="-522.58699999999999"/>
        <n v="1669.21"/>
        <n v="594.41200000000003"/>
        <n v="6041.902"/>
        <n v="1065.193"/>
        <n v="-540.096"/>
        <n v="-53.057000000000002"/>
        <n v="-4.0999999999999996"/>
        <n v="405.37700000000001"/>
        <n v="2117.2469999999998"/>
        <n v="2501.299"/>
        <n v="1595.4880000000001"/>
        <n v="5876.1779999999999"/>
        <n v="6152.643"/>
        <n v="6179.5990000000002"/>
        <n v="6134.3109999999997"/>
        <n v="5613.848"/>
        <n v="6151.2309999999998"/>
        <n v="5520.33"/>
        <n v="5624.44"/>
        <n v="4672.3729999999996"/>
        <n v="4956.9440000000004"/>
        <n v="6113.1959999999999"/>
        <n v="-31.396000000000001"/>
        <n v="41.591999999999999"/>
        <n v="2058.6329999999998"/>
        <n v="5998.5450000000001"/>
        <n v="-38.787999999999997"/>
        <n v="-485.53199999999998"/>
        <n v="-264.36399999999998"/>
        <n v="4039.8580000000002"/>
        <n v="5771.259"/>
        <n v="5357.701"/>
        <n v="1981.1020000000001"/>
        <n v="6209.23"/>
        <n v="6185.7309999999998"/>
        <n v="2569.8870000000002"/>
        <n v="-68.959999999999994"/>
        <n v="4729.9830000000002"/>
        <n v="5996.82"/>
        <n v="5158.7929999999997"/>
        <n v="2022.259"/>
        <n v="670.50099999999998"/>
        <n v="1096.0350000000001"/>
        <n v="-38.176000000000002"/>
        <n v="-20.187000000000001"/>
        <n v="503.83600000000001"/>
        <n v="4551.2979999999998"/>
        <n v="5211.8869999999997"/>
        <n v="-242.22200000000001"/>
        <n v="1593.633"/>
        <n v="2969.2829999999999"/>
        <n v="6332.3559999999998"/>
        <n v="5091.7430000000004"/>
        <n v="1433.6189999999999"/>
        <n v="1508.45"/>
        <n v="6309.6509999999998"/>
        <n v="6082.9279999999999"/>
        <n v="4823.7"/>
        <n v="172.196"/>
        <n v="3146.873"/>
        <n v="6197.6970000000001"/>
        <n v="2887.0749999999998"/>
        <n v="3263.835"/>
        <n v="6001.9650000000001"/>
        <n v="3666.6709999999998"/>
        <n v="3115.63"/>
        <n v="-185.541"/>
        <n v="1611.375"/>
        <n v="2029.7650000000001"/>
        <n v="2785.6030000000001"/>
        <n v="6374.9639999999999"/>
        <n v="617.322"/>
        <n v="6781.7240000000002"/>
        <n v="6602.442"/>
        <n v="6358.0259999999998"/>
        <n v="1913.7360000000001"/>
        <n v="6196.0460000000003"/>
        <n v="4899.3969999999999"/>
        <n v="4978.5709999999999"/>
        <n v="650.077"/>
        <n v="110.979"/>
        <n v="-137.40199999999999"/>
        <n v="-306.75299999999999"/>
        <n v="836.16200000000003"/>
        <n v="379.226"/>
        <n v="4040.538"/>
        <n v="4516.2460000000001"/>
        <n v="4851.3829999999998"/>
        <n v="1984.2349999999999"/>
        <n v="368.44299999999998"/>
        <n v="1583.8409999999999"/>
        <n v="863.47299999999996"/>
        <n v="-34.433"/>
        <n v="480.10700000000003"/>
        <n v="5487.83"/>
        <n v="6426.268"/>
        <n v="3088.0729999999999"/>
        <n v="7070.1760000000004"/>
        <n v="6655.8609999999999"/>
        <n v="741.54499999999996"/>
        <n v="5463.77"/>
        <n v="4383.7550000000001"/>
        <n v="6913.232"/>
        <n v="4543.9809999999998"/>
        <n v="6735.049"/>
        <n v="6646.518"/>
        <n v="5486.6570000000002"/>
        <n v="6902.9849999999997"/>
        <n v="4199.0469999999996"/>
        <n v="3942.92"/>
        <n v="5559.451"/>
        <n v="5606.1459999999997"/>
        <n v="6447.8860000000004"/>
        <n v="3035.174"/>
        <n v="6682.6719999999996"/>
        <n v="6921.1620000000003"/>
        <n v="6574.16"/>
        <n v="6831.143"/>
        <n v="4265.6530000000002"/>
        <n v="4569.6620000000003"/>
        <n v="4271.66"/>
        <n v="6497.61"/>
        <n v="4535.7330000000002"/>
        <n v="4439.2380000000003"/>
        <n v="2852.1489999999999"/>
        <n v="4118.4040000000005"/>
        <n v="4955.1360000000004"/>
        <n v="1170.9870000000001"/>
        <n v="1977.1130000000001"/>
        <n v="3681.201"/>
        <n v="840.88199999999995"/>
        <n v="1633.491"/>
        <n v="6395.9750000000004"/>
        <n v="6639.1040000000003"/>
        <n v="6548.7849999999999"/>
        <n v="6473.4690000000001"/>
        <n v="699.85500000000002"/>
        <n v="2821.5639999999999"/>
        <n v="3590.4630000000002"/>
        <n v="2992.2860000000001"/>
        <n v="5364.2269999999999"/>
        <n v="666.25900000000001"/>
        <n v="2034.913"/>
        <n v="5684.3580000000002"/>
        <n v="4847.2849999999999"/>
        <n v="6301.3670000000002"/>
        <n v="4272.741"/>
        <n v="6211.5379999999996"/>
        <n v="2848.2280000000001"/>
        <n v="602.45699999999999"/>
        <n v="-12.762"/>
        <n v="2593.9780000000001"/>
        <n v="5087.0559999999996"/>
        <n v="5250.4290000000001"/>
        <n v="4815.0559999999996"/>
        <n v="4924.1450000000004"/>
        <n v="6185.067"/>
        <n v="6225.1909999999998"/>
        <n v="3259.3530000000001"/>
        <n v="130.512"/>
        <n v="1361.482"/>
        <n v="5849.5020000000004"/>
        <n v="5737.4560000000001"/>
        <n v="5685.1450000000004"/>
        <n v="1350.6310000000001"/>
        <n v="706.38699999999994"/>
        <n v="1533.539"/>
        <n v="2460.018"/>
        <n v="1774.97"/>
        <n v="88.35"/>
        <n v="3528.1770000000001"/>
        <n v="5546.6080000000002"/>
        <n v="4082.9009999999998"/>
        <n v="4829.6959999999999"/>
        <n v="328.51299999999998"/>
        <n v="2105.3739999999998"/>
        <n v="5603.1729999999998"/>
        <n v="5568.6229999999996"/>
        <n v="5587.2179999999998"/>
        <n v="5080.6139999999996"/>
        <n v="5179.152"/>
        <n v="1876.3440000000001"/>
        <n v="3533.5450000000001"/>
        <n v="4312.6440000000002"/>
        <n v="297.52999999999997"/>
        <n v="1815.2139999999999"/>
        <n v="540.23199999999997"/>
        <n v="1715.2719999999999"/>
        <n v="4707.1499999999996"/>
        <n v="3756.1239999999998"/>
        <n v="6019.93"/>
        <n v="2369.3339999999998"/>
        <n v="4543.3689999999997"/>
        <n v="6182.47"/>
        <n v="5732.1139999999996"/>
        <n v="4560.6360000000004"/>
        <n v="3253.5529999999999"/>
        <n v="5388.4359999999997"/>
        <n v="6215.7610000000004"/>
        <n v="6228.9889999999996"/>
        <n v="6122.0010000000002"/>
        <n v="3708.0329999999999"/>
        <n v="1005.0410000000001"/>
        <n v="2214.2199999999998"/>
        <n v="1453.61"/>
        <n v="72.447999999999993"/>
        <n v="2871.4639999999999"/>
        <n v="1904.347"/>
        <n v="2984.35"/>
        <n v="2518.509"/>
        <n v="4149.1440000000002"/>
        <n v="3940.3440000000001"/>
        <n v="-123.59399999999999"/>
        <n v="1661.5129999999999"/>
        <n v="2332.1489999999999"/>
        <n v="1841.4179999999999"/>
        <n v="5626.6580000000004"/>
        <n v="534.71100000000001"/>
        <n v="1044.08"/>
        <n v="2685.2280000000001"/>
        <n v="3412.1219999999998"/>
        <n v="5599.1059999999998"/>
        <n v="4737.74"/>
        <n v="2184.06"/>
        <n v="1171.923"/>
        <n v="964.88"/>
        <n v="4385.9350000000004"/>
        <n v="6708.3980000000001"/>
        <n v="5997.8940000000002"/>
        <n v="7223.5020000000004"/>
        <n v="6957.7730000000001"/>
        <n v="6651.8940000000002"/>
        <n v="7164.7849999999999"/>
        <n v="217.91300000000001"/>
        <n v="1943.634"/>
        <n v="4544.9740000000002"/>
        <n v="4775.0550000000003"/>
        <n v="5249.9780000000001"/>
        <n v="5211.4040000000005"/>
        <n v="4457.6469999999999"/>
        <n v="3718.87"/>
        <n v="4244.0349999999999"/>
        <n v="6794.4290000000001"/>
        <n v="6578.7820000000002"/>
        <n v="6324.2460000000001"/>
        <n v="552.46299999999997"/>
        <n v="6569.3320000000003"/>
        <n v="6543.1009999999997"/>
        <n v="1382.9970000000001"/>
        <n v="144.63"/>
        <n v="6675.6580000000004"/>
        <n v="6516.5870000000004"/>
        <n v="6224.4059999999999"/>
        <n v="2256.4670000000001"/>
        <n v="5104.0029999999997"/>
        <n v="6301.0529999999999"/>
        <n v="6261.2719999999999"/>
        <n v="6256.95"/>
        <n v="6172.0519999999997"/>
        <n v="4624.0990000000002"/>
        <n v="6188.5540000000001"/>
        <n v="6048.6570000000002"/>
        <n v="5172.58"/>
        <n v="-10.028"/>
        <n v="1419.665"/>
        <n v="5881.1390000000001"/>
        <n v="3389.5239999999999"/>
        <n v="4011.6660000000002"/>
        <n v="3705.2130000000002"/>
        <n v="3170.4720000000002"/>
        <n v="2127.2179999999998"/>
        <n v="4725.4399999999996"/>
        <n v="3697.703"/>
        <n v="5480.0749999999998"/>
        <n v="5467.1869999999999"/>
        <n v="5456.8010000000004"/>
        <n v="5524.6490000000003"/>
        <n v="5344.7030000000004"/>
        <n v="4893.4290000000001"/>
        <n v="4032.777"/>
        <n v="-408.96100000000001"/>
        <n v="5411.1639999999998"/>
        <n v="5364.7950000000001"/>
        <n v="631.74400000000003"/>
        <n v="5329.9830000000002"/>
        <n v="5098.4459999999999"/>
        <n v="2319.4349999999999"/>
        <n v="-610.53300000000002"/>
        <n v="-215.92500000000001"/>
        <n v="268.89999999999998"/>
        <n v="1073.2940000000001"/>
        <n v="4185.2740000000003"/>
        <n v="5045.5420000000004"/>
        <n v="-218.208"/>
        <n v="2564.8409999999999"/>
        <n v="2949.3290000000002"/>
        <n v="5127.3209999999999"/>
        <n v="5213.26"/>
        <n v="5051.4740000000002"/>
        <n v="2725.25"/>
        <n v="-613.351"/>
        <n v="5467.5910000000003"/>
        <n v="483.06099999999998"/>
        <n v="3615.212"/>
        <n v="151.37200000000001"/>
        <n v="-656.83299999999997"/>
        <n v="-388.678"/>
        <n v="2509.5439999999999"/>
        <n v="2009.0250000000001"/>
        <n v="5484.8459999999995"/>
        <n v="4632.5330000000004"/>
        <n v="5369.9380000000001"/>
        <n v="1881.1279999999999"/>
        <n v="5435.4260000000004"/>
        <n v="70.753"/>
        <n v="2498.0639999999999"/>
        <n v="5281.1869999999999"/>
        <n v="800.77700000000004"/>
        <n v="4151.2730000000001"/>
        <n v="4359.1220000000003"/>
        <n v="5010.7340000000004"/>
        <n v="966.27300000000002"/>
        <n v="230.01400000000001"/>
        <n v="4634.9160000000002"/>
        <n v="2524.422"/>
        <n v="5065.68"/>
        <n v="1451.6389999999999"/>
        <n v="-138.251"/>
        <n v="-581.39300000000003"/>
        <n v="232.05500000000001"/>
        <n v="5304.8249999999998"/>
        <n v="5344.0169999999998"/>
        <n v="843.80200000000002"/>
        <n v="5251.17"/>
        <n v="2394.1529999999998"/>
        <n v="-697.65300000000002"/>
        <n v="5247.2470000000003"/>
        <n v="4839.5510000000004"/>
        <n v="5250.6480000000001"/>
        <n v="4989.24"/>
        <n v="3479.61"/>
        <n v="53.408999999999999"/>
        <n v="1202.779"/>
        <n v="2.3420000000000001"/>
        <n v="-255.45500000000001"/>
        <n v="4079.3449999999998"/>
        <n v="-22.591999999999999"/>
        <n v="612.63099999999997"/>
        <n v="5343.7610000000004"/>
        <n v="191.08199999999999"/>
        <n v="5338.5259999999998"/>
        <n v="134.90299999999999"/>
        <n v="1311.6679999999999"/>
        <n v="114.744"/>
        <n v="-298.25"/>
        <n v="2051.2040000000002"/>
        <n v="5110.0249999999996"/>
        <n v="-237.47"/>
        <n v="5349.4639999999999"/>
        <n v="4230.0619999999999"/>
        <n v="1303.329"/>
        <n v="5311.6220000000003"/>
        <n v="5223.0029999999997"/>
        <n v="5228.3879999999999"/>
        <n v="2999.4690000000001"/>
        <n v="5183.6819999999998"/>
        <n v="3929.5390000000002"/>
        <n v="380.65699999999998"/>
        <n v="-607.98800000000006"/>
        <n v="1.123"/>
        <n v="3090.3420000000001"/>
        <n v="4424.8280000000004"/>
        <n v="559.92399999999998"/>
        <n v="5136.6750000000002"/>
        <n v="963.36"/>
        <n v="399.46899999999999"/>
        <n v="-133.44999999999999"/>
        <n v="5240.933"/>
        <n v="5151.893"/>
        <n v="5187.1149999999998"/>
        <n v="3333.5819999999999"/>
        <n v="4218.4380000000001"/>
        <n v="2793.6320000000001"/>
        <n v="1650.7170000000001"/>
        <n v="1043.3320000000001"/>
        <n v="-246.495"/>
        <n v="-441.70499999999998"/>
        <n v="-598.62099999999998"/>
        <n v="2597.951"/>
        <n v="3268.9520000000002"/>
        <n v="3736.83"/>
        <n v="5571.8289999999997"/>
        <n v="5277.9279999999999"/>
        <n v="4712.7299999999996"/>
        <n v="4711.2359999999999"/>
        <n v="5465.63"/>
        <n v="5534.8559999999998"/>
        <n v="5651.4620000000004"/>
        <n v="2919.5680000000002"/>
        <n v="-12.706"/>
        <n v="-107.598"/>
        <n v="98.188000000000002"/>
        <n v="2741.5369999999998"/>
        <n v="6076.0420000000004"/>
        <n v="1896.69"/>
        <n v="-1.736"/>
        <n v="4085.0630000000001"/>
        <n v="1702.204"/>
        <n v="5577.741"/>
        <n v="205.084"/>
        <n v="458.86799999999999"/>
        <n v="1258.2750000000001"/>
        <n v="1500.8119999999999"/>
        <n v="5218.4030000000002"/>
        <n v="624.46100000000001"/>
        <n v="-251.84100000000001"/>
        <n v="499.11399999999998"/>
        <n v="1662.415"/>
        <n v="6459.0230000000001"/>
        <n v="6506.9979999999996"/>
        <n v="5607.415"/>
        <n v="378.15199999999999"/>
        <n v="1983.127"/>
        <n v="6213.9179999999997"/>
        <n v="5189.1049999999996"/>
        <n v="-548.47799999999995"/>
        <n v="5084.6360000000004"/>
        <n v="3026.9589999999998"/>
        <n v="1561.374"/>
        <n v="411.363"/>
        <n v="4108.6400000000003"/>
        <n v="5258.2929999999997"/>
        <n v="4696.22"/>
        <n v="91.114000000000004"/>
        <n v="-562.69399999999996"/>
        <n v="6376.7579999999998"/>
        <n v="6329.3509999999997"/>
        <n v="6617.9350000000004"/>
        <n v="4294.4120000000003"/>
        <n v="69.287000000000006"/>
        <n v="6125.1809999999996"/>
        <n v="6600.8270000000002"/>
        <n v="127.837"/>
        <n v="6154.7910000000002"/>
        <n v="6341.5"/>
        <n v="6477.5990000000002"/>
        <n v="6605.8360000000002"/>
        <n v="5455.3680000000004"/>
        <n v="6642.1139999999996"/>
        <n v="846.72"/>
        <n v="3166.739"/>
        <n v="5909.7169999999996"/>
        <n v="3488.9050000000002"/>
        <n v="1925.0129999999999"/>
        <n v="6215.518"/>
        <n v="6605.7470000000003"/>
        <n v="4877.5309999999999"/>
        <n v="4597.1350000000002"/>
        <n v="6660.8329999999996"/>
        <n v="4489.0929999999998"/>
        <n v="4910.7690000000002"/>
        <n v="3868.9569999999999"/>
        <n v="-411.86399999999998"/>
        <n v="333.73700000000002"/>
        <n v="518.25900000000001"/>
        <n v="723.50699999999995"/>
        <n v="515.74900000000002"/>
        <n v="3883.57"/>
        <n v="6785.8360000000002"/>
        <n v="5761.5169999999998"/>
        <n v="3501.616"/>
        <n v="4859.0709999999999"/>
        <n v="22.634"/>
        <n v="825.85599999999999"/>
        <n v="676.46699999999998"/>
        <n v="3819.91"/>
        <n v="3520.3470000000002"/>
        <n v="5154.835"/>
        <n v="5787.982"/>
        <n v="889.63099999999997"/>
        <n v="3156.6410000000001"/>
        <n v="618.17899999999997"/>
        <n v="1287.2850000000001"/>
        <n v="4980.7290000000003"/>
        <n v="1023.629"/>
        <n v="3101.6579999999999"/>
        <n v="-41.881999999999998"/>
        <n v="5566.3019999999997"/>
        <n v="4771.0330000000004"/>
        <n v="6389.6210000000001"/>
        <n v="4472.09"/>
        <n v="6940.4250000000002"/>
        <n v="7081.732"/>
        <n v="6008.0959999999995"/>
        <n v="2394.46"/>
        <n v="1470.09"/>
        <n v="6130.2839999999997"/>
        <n v="2679.8359999999998"/>
        <n v="5867.2650000000003"/>
        <n v="-0.214"/>
        <n v="1476.829"/>
        <n v="6726.402"/>
        <n v="2144.7170000000001"/>
        <n v="5025.8519999999999"/>
        <n v="1108.0260000000001"/>
        <n v="5776.1880000000001"/>
        <n v="6106.8919999999998"/>
        <n v="4219.2879999999996"/>
        <n v="-156.43899999999999"/>
        <n v="-459.06099999999998"/>
        <n v="3826.1750000000002"/>
        <n v="886.34299999999996"/>
        <n v="501.75599999999997"/>
        <n v="4441.1769999999997"/>
        <n v="57.582000000000001"/>
        <n v="3873.393"/>
        <n v="5944.1450000000004"/>
        <n v="-40.597999999999999"/>
        <n v="6377.5159999999996"/>
        <n v="4205.2780000000002"/>
        <n v="6862.1130000000003"/>
        <n v="6469.6890000000003"/>
        <n v="6721.8429999999998"/>
        <n v="3937.4290000000001"/>
        <n v="6327.2929999999997"/>
        <n v="846.904"/>
        <n v="6805.4709999999995"/>
        <n v="1974.6279999999999"/>
        <n v="1854.9549999999999"/>
        <n v="4390.0749999999998"/>
        <n v="4422.1450000000004"/>
        <n v="6736.44"/>
        <n v="6755.1769999999997"/>
        <n v="6696.0469999999996"/>
        <n v="3745.835"/>
        <n v="7404.0889999999999"/>
        <n v="3916.3609999999999"/>
        <n v="1759.3920000000001"/>
        <n v="7575.1419999999998"/>
        <n v="7464.2110000000002"/>
        <n v="7246.7950000000001"/>
        <n v="6951.473"/>
        <n v="4693.1909999999998"/>
        <n v="4700.5439999999999"/>
        <n v="3405.88"/>
        <n v="6185.9790000000003"/>
        <n v="4643.3919999999998"/>
        <n v="5610.3280000000004"/>
        <n v="6862.6940000000004"/>
        <n v="1079.6949999999999"/>
        <n v="-62.383000000000003"/>
        <n v="2692.0729999999999"/>
        <n v="6101.7489999999998"/>
        <n v="648.48099999999999"/>
        <n v="1715.8810000000001"/>
        <n v="1166.9069999999999"/>
        <n v="5699.8419999999996"/>
        <n v="2078.424"/>
        <n v="7315.9620000000004"/>
        <n v="7230.5249999999996"/>
        <n v="6158.5839999999998"/>
        <n v="4722.2439999999997"/>
        <n v="4030.904"/>
        <n v="1184.3779999999999"/>
        <n v="1891.92"/>
        <n v="562.29499999999996"/>
        <n v="1463.16"/>
        <n v="5115.625"/>
        <n v="5252.12"/>
        <n v="0.03"/>
        <n v="-71.010999999999996"/>
        <n v="670.63300000000004"/>
        <n v="1713.5909999999999"/>
        <n v="5761.6679999999997"/>
        <n v="5775.5839999999998"/>
        <n v="7319.5690000000004"/>
        <n v="7081.366"/>
        <n v="5088.335"/>
        <n v="5834.1559999999999"/>
        <n v="4024.6489999999999"/>
        <n v="680.89400000000001"/>
        <n v="1858.393"/>
        <n v="6751.1970000000001"/>
        <n v="6021.4040000000005"/>
        <n v="4848.2879999999996"/>
        <n v="2818.4029999999998"/>
        <n v="1566.664"/>
        <n v="3976.2629999999999"/>
        <n v="6027.1869999999999"/>
        <n v="3429.279"/>
        <n v="-497.62"/>
        <n v="5618.9610000000002"/>
        <n v="7200.16"/>
        <n v="7058.9489999999996"/>
        <n v="6970.424"/>
        <n v="188.80799999999999"/>
        <n v="126.863"/>
        <n v="487.56700000000001"/>
        <n v="3443.527"/>
        <n v="5794.6469999999999"/>
        <n v="6720.2460000000001"/>
        <n v="7008.0259999999998"/>
        <n v="6311.3940000000002"/>
        <n v="1326.2860000000001"/>
        <n v="1779.752"/>
        <n v="1845.4480000000001"/>
        <n v="4171.5439999999999"/>
        <n v="6909.7269999999999"/>
        <n v="6626.5150000000003"/>
        <n v="5038.3090000000002"/>
        <n v="1271.654"/>
        <n v="100.76"/>
        <n v="6608.2939999999999"/>
        <n v="3055.8780000000002"/>
        <n v="5273.7330000000002"/>
        <n v="2502.0540000000001"/>
        <n v="2455.2689999999998"/>
        <n v="3342.067"/>
        <n v="5651.0060000000003"/>
        <n v="6000.7209999999995"/>
        <n v="3859.8829999999998"/>
        <n v="3610.8589999999999"/>
        <n v="598.14800000000002"/>
        <n v="318.21199999999999"/>
        <n v="6230.2420000000002"/>
        <n v="760.27300000000002"/>
        <n v="3152.7489999999998"/>
        <n v="1089.6279999999999"/>
        <n v="-416.15600000000001"/>
        <n v="922.81"/>
        <n v="981.56899999999996"/>
        <n v="6624.683"/>
        <n v="580.29"/>
        <n v="662.60400000000004"/>
        <n v="408.113"/>
        <n v="6619.5649999999996"/>
        <n v="6440.8029999999999"/>
        <n v="6351.2169999999996"/>
        <n v="6272.2550000000001"/>
        <n v="6030.299"/>
        <n v="3264.2359999999999"/>
        <n v="-200.08199999999999"/>
        <n v="1577.36"/>
        <n v="4347.9269999999997"/>
        <n v="1584.5640000000001"/>
        <n v="367.22399999999999"/>
        <n v="6212.7280000000001"/>
        <n v="5602.0410000000002"/>
        <n v="3968.8829999999998"/>
        <n v="884.32500000000005"/>
        <n v="5099.1319999999996"/>
        <n v="3958.703"/>
        <n v="4589.0739999999996"/>
        <n v="2284.0140000000001"/>
        <n v="908.84799999999996"/>
        <n v="-417.613"/>
        <n v="-430.57400000000001"/>
        <n v="-396.07400000000001"/>
        <n v="-527.54999999999995"/>
        <n v="295.31900000000002"/>
        <n v="1833.827"/>
        <n v="644.88300000000004"/>
        <n v="-151.202"/>
        <n v="-27.628"/>
        <n v="3667.3029999999999"/>
        <n v="715.39700000000005"/>
        <n v="-100.41"/>
        <n v="-656.88599999999997"/>
        <n v="-694.89"/>
        <n v="5002.107"/>
        <n v="1210.24"/>
        <n v="5811.4359999999997"/>
        <n v="5663.8429999999998"/>
        <n v="3199.788"/>
        <n v="6013.6180000000004"/>
        <n v="6005.9319999999998"/>
        <n v="5970.6580000000004"/>
        <n v="4861.1940000000004"/>
        <n v="3111.085"/>
        <n v="2840.7979999999998"/>
        <n v="3552.893"/>
        <n v="-385.39499999999998"/>
        <n v="925.92399999999998"/>
        <n v="499.93900000000002"/>
        <n v="-391.34899999999999"/>
        <n v="1079.7719999999999"/>
        <n v="-762.69799999999998"/>
        <n v="1511.9169999999999"/>
        <n v="4140.4769999999999"/>
        <n v="5316.4769999999999"/>
        <n v="5908.509"/>
        <n v="3292.4830000000002"/>
        <n v="-604.62699999999995"/>
        <n v="1862.4760000000001"/>
        <n v="-674.08299999999997"/>
        <n v="-581.46400000000006"/>
        <n v="1513.355"/>
        <n v="335.291"/>
        <n v="-31.896999999999998"/>
        <n v="4931.6790000000001"/>
        <n v="2201.19"/>
        <n v="5358.5780000000004"/>
        <n v="5440.22"/>
        <n v="1713.287"/>
        <n v="1156.529"/>
        <n v="-580.82799999999997"/>
        <n v="5597.33"/>
        <n v="5746.9260000000004"/>
        <n v="5839.1360000000004"/>
        <n v="661.88099999999997"/>
        <n v="2133.9499999999998"/>
        <n v="5568.8810000000003"/>
        <n v="3210.2220000000002"/>
        <n v="3175.3440000000001"/>
        <n v="2205.7240000000002"/>
        <n v="-484.71800000000002"/>
        <n v="-726.92399999999998"/>
        <n v="-208.80799999999999"/>
        <n v="5280.4210000000003"/>
        <n v="-378.86399999999998"/>
        <n v="1191.6880000000001"/>
        <n v="5734.9059999999999"/>
        <n v="-31.664000000000001"/>
        <n v="-477.80599999999998"/>
        <n v="5299.0029999999997"/>
        <n v="5471.38"/>
        <n v="3684.3980000000001"/>
        <n v="916.77099999999996"/>
        <n v="473.60599999999999"/>
        <n v="5608.817"/>
        <n v="4677.75"/>
        <n v="5341.7629999999999"/>
        <n v="1335.6020000000001"/>
        <n v="574.36"/>
        <n v="322.31799999999998"/>
        <n v="775.54"/>
        <n v="1962.4079999999999"/>
        <n v="2310.567"/>
        <n v="5447.8490000000002"/>
        <n v="3669.7150000000001"/>
        <n v="1555.806"/>
        <n v="-210.197"/>
        <n v="-274.87299999999999"/>
        <n v="1557.72"/>
        <n v="2207.4279999999999"/>
        <n v="1301.0229999999999"/>
        <n v="3886.0259999999998"/>
        <n v="3986.107"/>
        <n v="581.76099999999997"/>
        <n v="5427.1760000000004"/>
        <n v="2648.0059999999999"/>
        <n v="1114.0319999999999"/>
        <n v="227.16900000000001"/>
        <n v="-468.67899999999997"/>
        <n v="-549.65599999999995"/>
        <n v="-646.32000000000005"/>
        <n v="46.49"/>
        <n v="2141.922"/>
        <n v="215.864"/>
        <n v="2.665"/>
        <n v="2442.3670000000002"/>
        <n v="-155.87299999999999"/>
        <n v="-145.03100000000001"/>
        <n v="-294.14299999999997"/>
        <n v="-689.60699999999997"/>
        <n v="5643.9989999999998"/>
        <n v="5504.1790000000001"/>
        <n v="5809.3959999999997"/>
        <n v="4493.6679999999997"/>
        <n v="5594.6710000000003"/>
        <n v="3847.0450000000001"/>
        <n v="138.36799999999999"/>
        <n v="-134.60599999999999"/>
        <n v="-52.424999999999997"/>
        <n v="-681.84100000000001"/>
        <n v="4634.1689999999999"/>
        <n v="5761.3810000000003"/>
        <n v="5991.7809999999999"/>
        <n v="6078.9409999999998"/>
        <n v="6003.4589999999998"/>
        <n v="2379.8530000000001"/>
        <n v="500.72500000000002"/>
        <n v="1538.2239999999999"/>
        <n v="-376.30200000000002"/>
        <n v="821.577"/>
        <n v="2295.0070000000001"/>
        <n v="3386.893"/>
        <n v="413.54"/>
        <n v="1898.9079999999999"/>
        <n v="783.14700000000005"/>
        <n v="4140.8879999999999"/>
        <n v="6241.2569999999996"/>
        <n v="5572.7389999999996"/>
        <n v="6164.3729999999996"/>
        <n v="6125.8069999999998"/>
        <n v="5374.1149999999998"/>
        <n v="574.25800000000004"/>
        <n v="2469.5500000000002"/>
        <n v="2496.029"/>
        <n v="5225.2439999999997"/>
        <n v="6386.393"/>
        <n v="6207.3410000000003"/>
        <n v="2660.5630000000001"/>
        <n v="457.50900000000001"/>
        <n v="2652.1149999999998"/>
        <n v="2184.9769999999999"/>
        <n v="2200.2710000000002"/>
        <n v="6671.8410000000003"/>
        <n v="6529.8969999999999"/>
        <n v="6445.26"/>
        <n v="5633.3159999999998"/>
        <n v="1286.8399999999999"/>
        <n v="4541.4269999999997"/>
        <n v="1034.9690000000001"/>
        <n v="2997.6260000000002"/>
        <n v="5838.2389999999996"/>
        <n v="3409.09"/>
        <n v="5446.9340000000002"/>
        <n v="30.515000000000001"/>
        <n v="6476.098"/>
        <n v="6174.7179999999998"/>
        <n v="6193.45"/>
        <n v="4624.3580000000002"/>
        <n v="4775.3209999999999"/>
        <n v="1576.8869999999999"/>
        <n v="4204.2830000000004"/>
        <n v="4931.7569999999996"/>
        <n v="6080.9440000000004"/>
        <n v="5894.1629999999996"/>
        <n v="-313.46300000000002"/>
        <n v="3474.3130000000001"/>
        <n v="6005.5339999999997"/>
        <n v="6196.7020000000002"/>
        <n v="5265.95"/>
        <n v="4113.4459999999999"/>
        <n v="2443.8000000000002"/>
        <n v="3991.5770000000002"/>
        <n v="3416.4659999999999"/>
        <n v="5961.5839999999998"/>
        <n v="1385.367"/>
        <n v="5762.491"/>
        <n v="2112.1689999999999"/>
        <n v="4642.2250000000004"/>
        <n v="2351.105"/>
        <n v="2652.674"/>
        <n v="5752.1679999999997"/>
        <n v="6108.2619999999997"/>
        <n v="4353.3360000000002"/>
        <n v="-69.497"/>
        <n v="1903.3720000000001"/>
        <n v="5738.9189999999999"/>
        <n v="5111.5240000000003"/>
        <n v="2772.2220000000002"/>
        <n v="2439.154"/>
        <n v="5197.0360000000001"/>
        <n v="5204.9560000000001"/>
        <n v="5633.518"/>
        <n v="4980.4650000000001"/>
        <n v="5116.9939999999997"/>
        <n v="2438.502"/>
        <n v="3220.569"/>
        <n v="-304.84699999999998"/>
        <n v="633.49900000000002"/>
        <n v="5576.5469999999996"/>
        <n v="5443.6629999999996"/>
        <n v="5589.5870000000004"/>
        <n v="5261.1980000000003"/>
        <n v="2683.424"/>
        <n v="1439.9649999999999"/>
        <n v="-361.58800000000002"/>
        <n v="-378.81299999999999"/>
        <n v="4503.5249999999996"/>
        <n v="5641.7470000000003"/>
        <n v="4571.0349999999999"/>
        <n v="1115.4069999999999"/>
        <n v="6033.7619999999997"/>
        <n v="5984.8549999999996"/>
        <n v="6105.6490000000003"/>
        <n v="6128.8159999999998"/>
        <n v="2889.7429999999999"/>
        <n v="5710.7659999999996"/>
        <n v="3581.0709999999999"/>
        <n v="2752.2840000000001"/>
        <n v="2758.6489999999999"/>
        <n v="811.41800000000001"/>
        <n v="2733.5250000000001"/>
        <n v="1077.6130000000001"/>
        <n v="6267.3879999999999"/>
        <n v="5725.7960000000003"/>
        <n v="2678.6219999999998"/>
        <n v="5618.616"/>
        <n v="1904.0129999999999"/>
        <n v="4076.268"/>
        <n v="1747.4179999999999"/>
        <n v="3519.0239999999999"/>
        <n v="5775.4279999999999"/>
        <n v="5887.0540000000001"/>
        <n v="4864.4480000000003"/>
        <n v="376.29700000000003"/>
        <n v="3086.55"/>
        <n v="5082.0209999999997"/>
        <n v="5215.43"/>
        <n v="3801.1239999999998"/>
        <n v="3729.5079999999998"/>
        <n v="3907.9929999999999"/>
        <n v="5444.9430000000002"/>
        <n v="3020.9690000000001"/>
        <n v="2.3780000000000001"/>
        <n v="1947.5989999999999"/>
        <n v="423.41500000000002"/>
        <n v="4430.6049999999996"/>
        <n v="4562.9139999999998"/>
        <n v="908.25300000000004"/>
        <n v="2669.2559999999999"/>
        <n v="4192.9840000000004"/>
        <n v="2515.674"/>
        <n v="3054.9070000000002"/>
        <n v="4730.9030000000002"/>
        <n v="443.36099999999999"/>
        <n v="546.98099999999999"/>
        <n v="702.77599999999995"/>
        <n v="1875.761"/>
        <n v="2496.857"/>
        <n v="1299.395"/>
        <n v="3726.7260000000001"/>
        <n v="5216.527"/>
        <n v="6788.3040000000001"/>
        <n v="6111.3109999999997"/>
        <n v="3956.1060000000002"/>
        <n v="4031.6759999999999"/>
        <n v="4460.4620000000004"/>
        <n v="4153.0069999999996"/>
        <n v="1849.7729999999999"/>
        <n v="3623.5680000000002"/>
        <n v="-482.14"/>
        <n v="950.10799999999995"/>
        <n v="332.459"/>
        <n v="6460.2160000000003"/>
        <n v="6982.1"/>
        <n v="6653.6970000000001"/>
        <n v="3965.41"/>
        <n v="4730.8450000000003"/>
        <n v="3753.6260000000002"/>
        <n v="3706.2429999999999"/>
        <n v="3152.9169999999999"/>
        <n v="3257.7869999999998"/>
        <n v="1159.7570000000001"/>
        <n v="2856.9479999999999"/>
        <n v="3213.902"/>
        <n v="4625.3950000000004"/>
        <n v="3479.107"/>
        <n v="4796.1289999999999"/>
        <n v="5851.424"/>
        <n v="6426.2049999999999"/>
        <n v="6205.1689999999999"/>
        <n v="4834.2129999999997"/>
        <n v="-231.05199999999999"/>
        <n v="6025.2929999999997"/>
        <n v="6375.259"/>
        <n v="6278.9290000000001"/>
        <n v="4694.5309999999999"/>
        <n v="3019.9520000000002"/>
        <n v="753.87300000000005"/>
        <n v="503.17"/>
        <n v="-124.405"/>
        <n v="-211.09700000000001"/>
        <n v="1824.7329999999999"/>
        <n v="6402.8050000000003"/>
        <n v="6468.1679999999997"/>
        <n v="1628.329"/>
        <n v="4010.6060000000002"/>
        <n v="4362.7879999999996"/>
        <n v="4743.7250000000004"/>
        <n v="5551.6629999999996"/>
        <n v="6147.3190000000004"/>
        <n v="6287.3919999999998"/>
        <n v="6143.2870000000003"/>
        <n v="6205.143"/>
        <n v="4215.9849999999997"/>
        <n v="3434.348"/>
        <n v="4962.3190000000004"/>
        <n v="5333.3559999999998"/>
        <n v="1417.14"/>
        <n v="2492.3980000000001"/>
        <n v="495.05700000000002"/>
        <n v="-777.62699999999995"/>
        <n v="1918.9259999999999"/>
        <n v="185.744"/>
        <n v="6502.5379999999996"/>
        <n v="3630.875"/>
        <n v="-7.984"/>
        <n v="365.46699999999998"/>
        <n v="2144.904"/>
        <n v="6563.2330000000002"/>
        <n v="6446.0069999999996"/>
        <n v="5917.0140000000001"/>
        <n v="6298.0609999999997"/>
        <n v="6424.0630000000001"/>
        <n v="1389.357"/>
        <n v="4638.0820000000003"/>
        <n v="368.70699999999999"/>
        <n v="697.53499999999997"/>
        <n v="1769.037"/>
        <n v="4349.6170000000002"/>
        <n v="6238.402"/>
        <n v="6064.7529999999997"/>
        <n v="6313.4780000000001"/>
        <n v="5958.2259999999997"/>
        <n v="4725.8540000000003"/>
        <n v="3520.7530000000002"/>
        <n v="5381.7259999999997"/>
        <n v="840.65099999999995"/>
        <n v="6083.5990000000002"/>
        <n v="1204.2629999999999"/>
        <n v="325.91300000000001"/>
        <n v="2917.4319999999998"/>
        <n v="1859.761"/>
        <n v="3916.0709999999999"/>
        <n v="4838.973"/>
        <n v="5779.3639999999996"/>
        <n v="6188.0690000000004"/>
        <n v="4815.2619999999997"/>
        <n v="-40.625"/>
        <n v="911.71900000000005"/>
        <n v="-511.76299999999998"/>
        <n v="17.152000000000001"/>
        <n v="1817.6679999999999"/>
        <n v="2475.4839999999999"/>
        <n v="6112.4139999999998"/>
        <n v="5385.5730000000003"/>
        <n v="3579.241"/>
        <n v="4396.9530000000004"/>
        <n v="3558.5740000000001"/>
        <n v="-398.91800000000001"/>
        <n v="631.34299999999996"/>
        <n v="6088.8810000000003"/>
        <n v="4885.3059999999996"/>
        <n v="14.662000000000001"/>
        <n v="-354.14699999999999"/>
        <n v="567.80499999999995"/>
        <n v="2693.47"/>
        <n v="2940.5479999999998"/>
        <n v="5421.3130000000001"/>
        <n v="4002.4079999999999"/>
        <n v="3432.3220000000001"/>
        <n v="3488.9070000000002"/>
        <n v="3690.471"/>
        <n v="418.74599999999998"/>
        <n v="471.71"/>
        <n v="-214.64"/>
        <n v="-557.59799999999996"/>
        <n v="-587.40599999999995"/>
        <n v="2483.2170000000001"/>
        <n v="1511.578"/>
        <n v="173.33799999999999"/>
        <n v="4953.29"/>
        <n v="865.76499999999999"/>
        <n v="3873.136"/>
        <n v="5778.6379999999999"/>
        <n v="3308.7689999999998"/>
        <n v="5383.1090000000004"/>
        <n v="4083.4349999999999"/>
        <n v="5449.2479999999996"/>
        <n v="5322.643"/>
        <n v="5126.7969999999996"/>
        <n v="5449.4440000000004"/>
        <n v="5006.3609999999999"/>
        <n v="5286.6350000000002"/>
        <n v="5019.8850000000002"/>
        <n v="3297.7370000000001"/>
        <n v="3610.6779999999999"/>
        <n v="-152.49700000000001"/>
        <n v="1832.816"/>
        <n v="460.86399999999998"/>
        <n v="3290.9850000000001"/>
        <n v="-147.30199999999999"/>
        <n v="1633.9960000000001"/>
        <n v="3536.6469999999999"/>
        <n v="1453.085"/>
        <n v="-362.19099999999997"/>
        <n v="1186.2270000000001"/>
        <n v="-537.00800000000004"/>
        <n v="-368.86900000000003"/>
        <n v="3501.1619999999998"/>
        <n v="4296.0600000000004"/>
        <n v="5313.1270000000004"/>
        <n v="4974.4570000000003"/>
        <n v="5331.85"/>
        <n v="1156.229"/>
        <n v="188.583"/>
        <n v="-432.70299999999997"/>
        <n v="1900.4639999999999"/>
        <n v="1122.9559999999999"/>
        <n v="48.792999999999999"/>
        <n v="-92.525000000000006"/>
        <n v="793.93799999999999"/>
        <n v="5267.67"/>
        <n v="5324.2740000000003"/>
        <n v="5269.9449999999997"/>
        <n v="3899.2640000000001"/>
        <n v="-500.04199999999997"/>
        <n v="-591.89"/>
        <n v="5145.4849999999997"/>
        <n v="5444.51"/>
        <n v="4649.0640000000003"/>
        <n v="-13.746"/>
        <n v="5073.9380000000001"/>
        <n v="-383.20699999999999"/>
        <n v="-345.30099999999999"/>
        <n v="5542.1030000000001"/>
        <n v="457.66800000000001"/>
        <n v="-742.57500000000005"/>
        <n v="4712.3140000000003"/>
        <n v="3600.5059999999999"/>
        <n v="549.86199999999997"/>
        <n v="485.02100000000002"/>
        <n v="2118.8049999999998"/>
        <n v="2790.8389999999999"/>
        <n v="5480.6840000000002"/>
        <n v="1073.5419999999999"/>
        <n v="5092.6859999999997"/>
        <n v="5129.1869999999999"/>
        <n v="5635.88"/>
        <n v="5621.0209999999997"/>
        <n v="5840.277"/>
        <n v="5835.9260000000004"/>
        <n v="3511.94"/>
        <n v="-140.096"/>
        <n v="5226.5330000000004"/>
        <n v="5612.3090000000002"/>
        <n v="2453.8020000000001"/>
        <n v="1302.6189999999999"/>
        <n v="4522.7449999999999"/>
        <n v="746.69600000000003"/>
        <n v="5043.2219999999998"/>
        <n v="5554.018"/>
        <n v="5245.7169999999996"/>
        <n v="5903.1390000000001"/>
        <n v="4575.4620000000004"/>
        <n v="-440.24099999999999"/>
        <n v="-208.964"/>
        <n v="297.85599999999999"/>
        <n v="553.24199999999996"/>
        <n v="6174.19"/>
        <n v="6123.0749999999998"/>
        <n v="4206.5730000000003"/>
        <n v="1911.1410000000001"/>
        <n v="1803.14"/>
        <n v="5784.125"/>
        <n v="1800.95"/>
        <n v="4584.7929999999997"/>
        <n v="6145.2870000000003"/>
        <n v="2704.76"/>
        <n v="352.57499999999999"/>
        <n v="177.13200000000001"/>
        <n v="6211.5219999999999"/>
        <n v="5715.6270000000004"/>
        <n v="-142.738"/>
        <n v="3747.5610000000001"/>
        <n v="5525.9669999999996"/>
        <n v="677.38800000000003"/>
        <n v="1726.1369999999999"/>
        <n v="3191.4520000000002"/>
        <n v="4533.7669999999998"/>
        <n v="3352.3110000000001"/>
        <n v="49.131999999999998"/>
        <n v="5484.4009999999998"/>
        <n v="5982.9930000000004"/>
        <n v="2444.4450000000002"/>
        <n v="4886.143"/>
        <n v="4651.4390000000003"/>
        <n v="6333.8779999999997"/>
        <n v="3346.1579999999999"/>
        <n v="3554.56"/>
        <n v="6232.4669999999996"/>
        <n v="1244.1559999999999"/>
        <n v="-118.946"/>
        <n v="-1.6859999999999999"/>
        <n v="-693.65899999999999"/>
        <n v="2401.0830000000001"/>
        <n v="6907.4369999999999"/>
        <n v="6863.5770000000002"/>
        <n v="2067.9580000000001"/>
        <n v="6809.1239999999998"/>
        <n v="4658.9359999999997"/>
        <n v="6896.3239999999996"/>
        <n v="1772.3219999999999"/>
        <n v="6420.8549999999996"/>
        <n v="3896.183"/>
        <n v="2694.5619999999999"/>
        <n v="6380.2839999999997"/>
        <n v="6800.384"/>
        <n v="5907.8680000000004"/>
        <n v="5.37"/>
        <n v="5871.085"/>
        <n v="6694.7160000000003"/>
        <n v="6580.83"/>
        <n v="3510.3029999999999"/>
        <n v="2781.2779999999998"/>
        <n v="6753.6890000000003"/>
        <n v="6538.7020000000002"/>
        <n v="5725.0659999999998"/>
        <n v="6260.6310000000003"/>
        <n v="6399.2039999999997"/>
        <n v="-22.533000000000001"/>
        <n v="-67.844999999999999"/>
        <n v="6026.78"/>
        <n v="6570.4740000000002"/>
        <n v="6678.027"/>
        <n v="6723.58"/>
        <n v="6679.4639999999999"/>
        <n v="6664.643"/>
        <n v="5175.6559999999999"/>
        <n v="2183.6880000000001"/>
        <n v="6267.1"/>
        <n v="6608.2640000000001"/>
        <n v="6443.2529999999997"/>
        <n v="6496.0780000000004"/>
        <n v="6438.1620000000003"/>
        <n v="2586.6770000000001"/>
        <n v="2902.7910000000002"/>
        <n v="4785.357"/>
        <n v="4182.9759999999997"/>
        <n v="4961.1149999999998"/>
        <n v="5681.3969999999999"/>
        <n v="5226.4629999999997"/>
        <n v="5792.4570000000003"/>
        <n v="1653.9459999999999"/>
        <n v="2199.4490000000001"/>
        <n v="3192.5520000000001"/>
        <n v="2450.261"/>
        <n v="1559.175"/>
        <n v="1270.846"/>
        <n v="5733.134"/>
        <n v="4373.107"/>
        <n v="5204.0219999999999"/>
        <n v="756.74800000000005"/>
        <n v="608.23299999999995"/>
        <n v="725.79200000000003"/>
        <n v="2365.9209999999998"/>
        <n v="3521.8939999999998"/>
        <n v="6047.1750000000002"/>
        <n v="5766.0460000000003"/>
        <n v="5633.11"/>
        <n v="2025.06"/>
        <n v="612.66899999999998"/>
        <n v="2395.913"/>
        <n v="5868.433"/>
        <n v="4905.0820000000003"/>
        <n v="5868.4390000000003"/>
        <n v="5920.7860000000001"/>
        <n v="5686.1049999999996"/>
        <n v="5610.9309999999996"/>
        <n v="5020.4549999999999"/>
        <n v="4005.5680000000002"/>
        <n v="4040.14"/>
        <n v="2189.982"/>
        <n v="649.58399999999995"/>
        <n v="4783.8180000000002"/>
        <n v="2248.5700000000002"/>
        <n v="2442.4009999999998"/>
        <n v="5793.9449999999997"/>
        <n v="5492.3010000000004"/>
        <n v="4345.2669999999998"/>
        <n v="4181.4470000000001"/>
        <n v="3231.8910000000001"/>
        <n v="2427.5740000000001"/>
        <n v="4194.5749999999998"/>
        <n v="3399.643"/>
        <n v="1194.57"/>
        <n v="3145.8139999999999"/>
        <n v="2899.136"/>
        <n v="2080.6990000000001"/>
        <n v="4912.05"/>
        <n v="5157.13"/>
        <n v="2831.7069999999999"/>
        <n v="1564.6479999999999"/>
        <n v="675.84299999999996"/>
        <n v="378.12700000000001"/>
        <n v="10.529"/>
        <n v="3073.9720000000002"/>
        <n v="0.36699999999999999"/>
        <n v="533.42499999999995"/>
        <n v="1165.722"/>
        <n v="1682.06"/>
        <n v="3715.9720000000002"/>
        <n v="4283.1369999999997"/>
        <n v="6523.2820000000002"/>
        <n v="6434.6980000000003"/>
        <n v="6598.5720000000001"/>
        <n v="5073.5069999999996"/>
        <n v="4754.0969999999998"/>
        <n v="2793.2489999999998"/>
        <n v="663.34299999999996"/>
        <n v="4674.942"/>
        <n v="3831.1669999999999"/>
        <n v="1470.453"/>
        <n v="532.39200000000005"/>
        <n v="4208.1409999999996"/>
        <n v="4534.2299999999996"/>
        <n v="7059.2870000000003"/>
        <n v="253.93100000000001"/>
        <n v="6651.616"/>
        <n v="7025.9279999999999"/>
        <n v="1087.623"/>
        <n v="821.65300000000002"/>
        <n v="1015.374"/>
        <n v="4633.482"/>
        <n v="5682.2749999999996"/>
        <n v="7245.1409999999996"/>
        <n v="6784.09"/>
        <n v="1039.0889999999999"/>
        <n v="3973.8560000000002"/>
        <n v="3884.3939999999998"/>
        <n v="4927.3729999999996"/>
        <n v="5663.4210000000003"/>
        <n v="6701.2070000000003"/>
        <n v="6064.902"/>
        <n v="-96.099000000000004"/>
        <n v="6150.9179999999997"/>
        <n v="2525.3029999999999"/>
        <n v="6897.9250000000002"/>
        <n v="6648.2110000000002"/>
        <n v="6295.8069999999998"/>
        <n v="5428.4229999999998"/>
        <n v="395.08300000000003"/>
        <n v="1155.442"/>
        <n v="3732.6219999999998"/>
        <n v="3098.3040000000001"/>
        <n v="6420.3530000000001"/>
        <n v="3111.7950000000001"/>
        <n v="1627.5640000000001"/>
        <n v="2472.902"/>
        <n v="7161.3490000000002"/>
        <n v="3745.8739999999998"/>
        <n v="6893.3530000000001"/>
        <n v="7043.2780000000002"/>
        <n v="6772.43"/>
        <n v="6592.3119999999999"/>
        <n v="1473.318"/>
        <n v="4208.509"/>
        <n v="474.43400000000003"/>
        <n v="6768.87"/>
        <n v="6876.7579999999998"/>
        <n v="6226.741"/>
        <n v="4030.4810000000002"/>
        <n v="23.931000000000001"/>
        <n v="527.06500000000005"/>
        <n v="2422.64"/>
        <n v="-19.454999999999998"/>
        <n v="6519.7020000000002"/>
        <n v="4471.1890000000003"/>
        <n v="5480.3180000000002"/>
        <n v="6237.4440000000004"/>
        <n v="6801.0770000000002"/>
        <n v="2190.913"/>
        <n v="6928.7179999999998"/>
        <n v="6478.5450000000001"/>
        <n v="6230.4430000000002"/>
        <n v="1306.7809999999999"/>
        <n v="2144.105"/>
        <n v="6327.24"/>
        <n v="4376.3059999999996"/>
        <n v="6003.5559999999996"/>
        <n v="207.667"/>
        <n v="160.34899999999999"/>
        <n v="1466.798"/>
        <n v="6298.0659999999998"/>
        <n v="6406.6369999999997"/>
        <n v="6515.009"/>
        <n v="4354.9449999999997"/>
        <n v="3658.1109999999999"/>
        <n v="4513.8860000000004"/>
        <n v="4519.9210000000003"/>
        <n v="4935.9750000000004"/>
        <n v="4569.7110000000002"/>
        <n v="4315.7129999999997"/>
        <n v="6031.2309999999998"/>
        <n v="6305.1319999999996"/>
        <n v="5998.83"/>
        <n v="3883.8989999999999"/>
        <n v="6444.9979999999996"/>
        <n v="6368.9639999999999"/>
        <n v="6309.3580000000002"/>
        <n v="5104.9650000000001"/>
        <n v="3078.634"/>
        <n v="5599.1350000000002"/>
        <n v="5810.6360000000004"/>
        <n v="852.55700000000002"/>
        <n v="572.298"/>
        <n v="-285.42399999999998"/>
        <n v="1954.152"/>
        <n v="602.84"/>
        <n v="509.97399999999999"/>
        <n v="1204.9359999999999"/>
        <n v="1236.6780000000001"/>
        <n v="2990.9740000000002"/>
        <n v="5515.5569999999998"/>
        <n v="5813.8119999999999"/>
        <n v="358.59399999999999"/>
        <n v="5577.78"/>
        <n v="1494.7149999999999"/>
        <n v="971.99599999999998"/>
        <n v="-165.04900000000001"/>
        <n v="6089.4610000000002"/>
        <n v="5913.2089999999998"/>
        <n v="3233.7890000000002"/>
        <n v="-95.823999999999998"/>
        <n v="4959.9459999999999"/>
        <n v="472.03800000000001"/>
        <n v="1540.5070000000001"/>
        <n v="470.73500000000001"/>
        <n v="-579.08199999999999"/>
        <n v="1792.45"/>
        <n v="-198.82499999999999"/>
        <n v="-573.33900000000006"/>
        <n v="-616.12"/>
        <n v="5371.058"/>
        <n v="437.77"/>
        <n v="5229.9229999999998"/>
        <n v="5336.5379999999996"/>
        <n v="5236.8159999999998"/>
        <n v="5066.9719999999998"/>
        <n v="5020.1760000000004"/>
        <n v="4570.3379999999997"/>
        <n v="603.38800000000003"/>
        <n v="440.60599999999999"/>
        <n v="1989.2909999999999"/>
        <n v="584.44399999999996"/>
        <n v="83.38"/>
        <n v="-522.76"/>
        <n v="-448.59500000000003"/>
        <n v="4830.1279999999997"/>
        <n v="4548.3410000000003"/>
        <n v="5421.4679999999998"/>
        <n v="5364.759"/>
        <n v="2828.4859999999999"/>
        <n v="2034.4870000000001"/>
        <n v="5299.7269999999999"/>
        <n v="4212.7139999999999"/>
        <n v="4901.0219999999999"/>
        <n v="4695.8119999999999"/>
        <n v="4889.1049999999996"/>
        <n v="578.55700000000002"/>
        <n v="2420.922"/>
        <n v="4469.7719999999999"/>
        <n v="5074.5060000000003"/>
        <n v="4922.277"/>
        <n v="3055.3969999999999"/>
        <n v="5110.8370000000004"/>
        <n v="2916.8789999999999"/>
        <n v="4816.1409999999996"/>
        <n v="5274.3829999999998"/>
        <n v="3763.4180000000001"/>
        <n v="4976.8429999999998"/>
        <n v="3803.6979999999999"/>
        <n v="4884.5540000000001"/>
        <n v="5171.1530000000002"/>
        <n v="-317.63200000000001"/>
        <n v="-73.552999999999997"/>
        <n v="2651.8919999999998"/>
        <n v="251.821"/>
        <n v="-502.32799999999997"/>
        <n v="3353.6889999999999"/>
        <n v="4480.509"/>
        <n v="4528.4120000000003"/>
        <n v="429.822"/>
        <n v="4227.1840000000002"/>
        <n v="3292.069"/>
        <n v="3754.1030000000001"/>
        <n v="-60.042000000000002"/>
        <n v="5144.3919999999998"/>
        <n v="2019.56"/>
        <n v="501.21499999999997"/>
        <n v="1617.135"/>
        <n v="-149.434"/>
        <n v="-51.119"/>
        <n v="2.9390000000000001"/>
        <n v="-173.02799999999999"/>
        <n v="5779.0240000000003"/>
        <n v="4265.1019999999999"/>
        <n v="5366.4780000000001"/>
        <n v="384.37700000000001"/>
        <n v="3628.2460000000001"/>
        <n v="1271.3109999999999"/>
        <n v="2676.4760000000001"/>
        <n v="3534.172"/>
        <n v="1895.912"/>
        <n v="5993.8549999999996"/>
        <n v="1678.011"/>
        <n v="5151.027"/>
        <n v="4954.2510000000002"/>
        <n v="3761.518"/>
        <n v="2511.3620000000001"/>
        <n v="63.276000000000003"/>
        <n v="99.736000000000004"/>
        <n v="-2.5019999999999998"/>
        <n v="-163.41399999999999"/>
        <n v="1838.5940000000001"/>
        <n v="572.976"/>
        <n v="-225.233"/>
        <n v="3290.7359999999999"/>
        <n v="6127.1980000000003"/>
        <n v="6154.8239999999996"/>
        <n v="362.75599999999997"/>
        <n v="3888.3690000000001"/>
        <n v="1905.383"/>
        <n v="-91.655000000000001"/>
        <n v="-113.596"/>
        <n v="3891.7510000000002"/>
        <n v="5327.616"/>
        <n v="6491.2269999999999"/>
        <n v="6083.4809999999998"/>
        <n v="1794.11"/>
        <n v="2231.3530000000001"/>
        <n v="6489.3990000000003"/>
        <n v="4344.893"/>
        <n v="5024.6940000000004"/>
        <n v="-341.21699999999998"/>
        <n v="5283.4470000000001"/>
        <n v="2189.0659999999998"/>
        <n v="330.12"/>
        <n v="194.23400000000001"/>
        <n v="5266.85"/>
        <n v="6429.2510000000002"/>
        <n v="-121.762"/>
        <n v="-11.022"/>
        <n v="-288.34399999999999"/>
        <n v="2467.2539999999999"/>
        <n v="3978.3679999999999"/>
        <n v="5960.9629999999997"/>
        <n v="6576.8419999999996"/>
        <n v="236.87"/>
        <n v="1909.192"/>
        <n v="1519.3389999999999"/>
        <n v="6307.5789999999997"/>
        <n v="1317.76"/>
        <n v="625.55799999999999"/>
        <n v="5151.183"/>
        <n v="4078.1889999999999"/>
        <n v="1434.65"/>
        <n v="5873.9570000000003"/>
        <n v="6767.8429999999998"/>
        <n v="6573.8149999999996"/>
        <n v="3284.011"/>
        <n v="-117.56"/>
        <n v="-216.93600000000001"/>
        <n v="3061.4290000000001"/>
        <n v="3660.277"/>
        <n v="6929.232"/>
        <n v="6924.5410000000002"/>
        <n v="6994.1909999999998"/>
        <n v="5933.3019999999997"/>
        <n v="6556.8339999999998"/>
        <n v="6223.22"/>
        <n v="1318.0889999999999"/>
        <n v="5283.6980000000003"/>
        <n v="4536.1329999999998"/>
        <n v="552.41999999999996"/>
        <n v="689.07600000000002"/>
        <n v="1229.5139999999999"/>
        <n v="2144.7159999999999"/>
        <n v="3165.59"/>
        <n v="4380.7529999999997"/>
        <n v="5846.8710000000001"/>
        <n v="5093.4279999999999"/>
        <n v="6549.3370000000004"/>
        <n v="4245.88"/>
        <n v="5146.6170000000002"/>
        <n v="7035.3329999999996"/>
        <n v="504.435"/>
        <n v="390.39400000000001"/>
        <n v="6871.4709999999995"/>
        <n v="6638.0529999999999"/>
        <n v="6328.49"/>
        <n v="6100.0309999999999"/>
        <n v="5978.2960000000003"/>
        <n v="5021.7520000000004"/>
        <n v="1825.9159999999999"/>
        <n v="3881.79"/>
        <n v="6815.8540000000003"/>
        <n v="5957.1639999999998"/>
        <n v="-228.601"/>
        <n v="4772.2830000000004"/>
        <n v="2030.075"/>
        <n v="1958.981"/>
        <n v="6833.6639999999998"/>
        <n v="6858.22"/>
        <n v="6758.4780000000001"/>
        <n v="6135.1469999999999"/>
        <n v="715.04899999999998"/>
        <n v="4155.0320000000002"/>
        <n v="6429.4849999999997"/>
        <n v="5730.5870000000004"/>
        <n v="4811.7470000000003"/>
        <n v="2134.6930000000002"/>
        <n v="1159.7280000000001"/>
        <n v="1428.0160000000001"/>
        <n v="265.42099999999999"/>
        <n v="2372.4549999999999"/>
        <n v="7235.8509999999997"/>
        <n v="3069.4989999999998"/>
        <n v="4591.5290000000005"/>
        <n v="3108.9180000000001"/>
        <n v="1147.6759999999999"/>
        <n v="1408.248"/>
        <n v="5324.7349999999997"/>
        <n v="6617.8239999999996"/>
        <n v="5090.0460000000003"/>
        <n v="3960.4789999999998"/>
        <n v="6483.3090000000002"/>
        <n v="2060.038"/>
        <n v="6793.7719999999999"/>
        <n v="6121.4080000000004"/>
        <n v="793.25800000000004"/>
        <n v="1813.405"/>
        <n v="303.68900000000002"/>
        <n v="4946.3609999999999"/>
        <n v="6312.1480000000001"/>
        <n v="7215.16"/>
        <n v="7078.5529999999999"/>
        <n v="6574.3559999999998"/>
        <n v="6726.9380000000001"/>
        <n v="4799.1989999999996"/>
        <n v="4557.402"/>
        <n v="3647.3130000000001"/>
        <n v="575.97199999999998"/>
        <n v="5282.7659999999996"/>
        <n v="2926.402"/>
        <n v="2211.2420000000002"/>
        <n v="5272.2659999999996"/>
        <n v="3932.4409999999998"/>
        <n v="3536.1709999999998"/>
        <n v="2294.328"/>
        <n v="4889.0860000000002"/>
        <n v="7060.93"/>
        <n v="7243.4530000000004"/>
        <n v="7169.1549999999997"/>
        <n v="6877.058"/>
        <n v="6032.3850000000002"/>
        <n v="2434.835"/>
        <n v="5599.6319999999996"/>
        <n v="3630.8490000000002"/>
        <n v="5768.0450000000001"/>
        <n v="7038.9430000000002"/>
        <n v="5731.34"/>
        <n v="3225.2669999999998"/>
        <n v="3668.4389999999999"/>
        <n v="6339.973"/>
        <n v="3422.6460000000002"/>
        <n v="3772.5990000000002"/>
        <n v="1761.653"/>
        <n v="4016.8150000000001"/>
        <n v="3646.5079999999998"/>
        <n v="891.73400000000004"/>
        <n v="4020.9969999999998"/>
        <n v="5247.308"/>
        <n v="-368.45100000000002"/>
        <n v="-26.498999999999999"/>
        <n v="-50.854999999999997"/>
        <n v="698.41200000000003"/>
        <n v="2920.3620000000001"/>
        <n v="3879.433"/>
        <n v="5973.2719999999999"/>
        <n v="72.197000000000003"/>
        <n v="6048.95"/>
        <n v="6979.6239999999998"/>
        <n v="6864.0959999999995"/>
        <n v="6692.4709999999995"/>
        <n v="6801.1750000000002"/>
        <n v="727.82600000000002"/>
        <n v="3737.8380000000002"/>
        <n v="2771.0529999999999"/>
        <n v="3513.8449999999998"/>
        <n v="7133.0709999999999"/>
        <n v="6925.5609999999997"/>
        <n v="4677.7190000000001"/>
        <n v="2194.085"/>
        <n v="3356.84"/>
        <n v="5530.79"/>
        <n v="1764.3869999999999"/>
        <n v="7155.4560000000001"/>
        <n v="1204.0350000000001"/>
        <n v="3911.8789999999999"/>
        <n v="2659.6970000000001"/>
        <n v="6881.6750000000002"/>
        <n v="46.247999999999998"/>
        <n v="231.30099999999999"/>
        <n v="930.98099999999999"/>
        <n v="2705.46"/>
        <n v="6429.0349999999999"/>
        <n v="6163.2089999999998"/>
        <n v="6921.6509999999998"/>
        <n v="5517.1120000000001"/>
        <n v="4347.6360000000004"/>
        <n v="6096.2349999999997"/>
        <n v="5967.4629999999997"/>
        <n v="6882.3469999999998"/>
        <n v="4044.5929999999998"/>
        <n v="4500.78"/>
        <n v="97.156000000000006"/>
        <n v="1038.31"/>
        <n v="-5.31"/>
        <n v="7.9850000000000003"/>
        <n v="3502.4920000000002"/>
        <n v="2940.5419999999999"/>
        <n v="6776.6729999999998"/>
        <n v="6736.8270000000002"/>
        <n v="6771.2269999999999"/>
        <n v="6187.165"/>
        <n v="0.873"/>
        <n v="920.86199999999997"/>
        <n v="6785.0879999999997"/>
        <n v="6595.125"/>
        <n v="5297.1989999999996"/>
        <n v="6616.9309999999996"/>
        <n v="6587.2820000000002"/>
        <n v="6625.3789999999999"/>
        <n v="6640.8109999999997"/>
        <n v="6621.5290000000005"/>
        <n v="6687.1930000000002"/>
        <n v="6464.3239999999996"/>
        <n v="6274.5940000000001"/>
        <n v="2601.3200000000002"/>
        <n v="2886.3389999999999"/>
        <n v="2019.2360000000001"/>
        <n v="5898.98"/>
        <n v="1810.7829999999999"/>
        <n v="6568.9669999999996"/>
        <n v="6430.5309999999999"/>
        <n v="-49.348999999999997"/>
        <n v="-33.677999999999997"/>
        <n v="-501.33800000000002"/>
        <n v="1202.424"/>
        <n v="3842.6970000000001"/>
        <n v="6085.5190000000002"/>
        <n v="6235.6239999999998"/>
        <n v="6389.5020000000004"/>
        <n v="6471.0230000000001"/>
        <n v="6321.049"/>
        <n v="-265.44"/>
        <n v="-436.92399999999998"/>
        <n v="887.98199999999997"/>
        <n v="3037.2159999999999"/>
        <n v="3189.5859999999998"/>
        <n v="6463.8"/>
        <n v="5979.317"/>
        <n v="13.388999999999999"/>
        <n v="-560.899"/>
        <n v="-397.37200000000001"/>
        <n v="4157.59"/>
        <n v="-353.53300000000002"/>
        <n v="913.24900000000002"/>
        <n v="2395.8420000000001"/>
        <n v="3631.2040000000002"/>
        <n v="3977.8539999999998"/>
        <n v="4129.7240000000002"/>
        <n v="-226.696"/>
        <n v="-209.91499999999999"/>
        <n v="6143.2539999999999"/>
        <n v="248.06700000000001"/>
        <n v="5205.8289999999997"/>
        <n v="2765.567"/>
        <n v="6042.1030000000001"/>
        <n v="4583.2079999999996"/>
        <n v="4788.1170000000002"/>
        <n v="5583.4660000000003"/>
        <n v="5985.4309999999996"/>
        <n v="5136.1540000000005"/>
        <n v="2807.7139999999999"/>
        <n v="5551.8729999999996"/>
        <n v="5713.9790000000003"/>
        <n v="5782.1450000000004"/>
        <n v="4500.3040000000001"/>
        <n v="275.94799999999998"/>
        <n v="5724.9229999999998"/>
        <n v="2591.0189999999998"/>
        <n v="1676.9570000000001"/>
        <n v="-547.18399999999997"/>
        <n v="5631.8630000000003"/>
        <n v="428.41699999999997"/>
        <n v="-389.72699999999998"/>
        <n v="5655.41"/>
        <n v="5829.5370000000003"/>
        <n v="-300.267"/>
        <n v="-416.09199999999998"/>
        <n v="3391.9229999999998"/>
        <n v="5826.1819999999998"/>
        <n v="-407.07400000000001"/>
        <n v="5448.6080000000002"/>
        <n v="5846.9260000000004"/>
        <n v="5824.0379999999996"/>
        <n v="5415.1610000000001"/>
        <n v="5610.2749999999996"/>
        <n v="-394.40699999999998"/>
        <n v="-240.37700000000001"/>
        <n v="-571.29300000000001"/>
        <n v="541.37099999999998"/>
        <n v="4014.7750000000001"/>
        <n v="-163.71799999999999"/>
        <n v="3736.0819999999999"/>
        <n v="3685.4639999999999"/>
        <n v="-360.99799999999999"/>
        <n v="207.71700000000001"/>
        <n v="1485.7329999999999"/>
        <n v="6056.0770000000002"/>
        <n v="5869.2879999999996"/>
        <n v="5367.848"/>
        <n v="-122.845"/>
        <n v="5066.2520000000004"/>
        <n v="-99.403000000000006"/>
        <n v="5756.482"/>
        <n v="2933.0549999999998"/>
        <n v="2366.366"/>
        <n v="3711.511"/>
        <n v="5603.8270000000002"/>
        <n v="2713.7809999999999"/>
        <n v="2023.154"/>
        <n v="5429.5079999999998"/>
        <n v="4783.0550000000003"/>
        <n v="3861.9279999999999"/>
        <n v="2225.1750000000002"/>
        <n v="365.428"/>
        <n v="-584.69799999999998"/>
        <n v="-300.23500000000001"/>
        <n v="5582.0460000000003"/>
        <n v="5439.08"/>
        <n v="5609.1779999999999"/>
        <n v="4569.8270000000002"/>
        <n v="-28.327999999999999"/>
        <n v="801.39700000000005"/>
        <n v="5843.5360000000001"/>
        <n v="5019.1859999999997"/>
        <n v="3702.732"/>
        <n v="-334.82"/>
        <n v="5413.7179999999998"/>
        <n v="5674.7060000000001"/>
        <n v="5355.01"/>
        <n v="5453.143"/>
        <n v="5490.902"/>
        <n v="5592.0640000000003"/>
        <n v="3227.3589999999999"/>
        <n v="716.93799999999999"/>
        <n v="-265.53399999999999"/>
        <n v="399.88600000000002"/>
        <n v="-109.378"/>
        <n v="537.27300000000002"/>
        <n v="1278.2850000000001"/>
        <n v="978.06899999999996"/>
        <n v="5579.6279999999997"/>
        <n v="5637.5219999999999"/>
        <n v="3363.4549999999999"/>
        <n v="4750.42"/>
        <n v="4226.741"/>
        <n v="2332.0659999999998"/>
        <n v="5145.643"/>
        <n v="5681.585"/>
        <n v="3914.8989999999999"/>
        <n v="4412.8450000000003"/>
        <n v="3321.7660000000001"/>
        <n v="5942.5050000000001"/>
        <n v="4028.7710000000002"/>
        <n v="5402.0870000000004"/>
        <n v="5272.1750000000002"/>
        <n v="5585.3869999999997"/>
        <n v="-197.601"/>
        <n v="-1.1970000000000001"/>
        <n v="-195.58799999999999"/>
        <n v="376.25"/>
        <n v="1051.0540000000001"/>
        <n v="3164.5050000000001"/>
        <n v="6012.0540000000001"/>
        <n v="4300.5630000000001"/>
        <n v="5964.8339999999998"/>
        <n v="939.04499999999996"/>
        <n v="355.11099999999999"/>
        <n v="667.31600000000003"/>
        <n v="4367.4930000000004"/>
        <n v="6337.6949999999997"/>
        <n v="550.31500000000005"/>
        <n v="1044.723"/>
        <n v="1182.702"/>
        <n v="2996.1709999999998"/>
        <n v="5126.9359999999997"/>
        <n v="6267.7139999999999"/>
        <n v="1500.261"/>
        <n v="2744.3240000000001"/>
        <n v="3175.9380000000001"/>
        <n v="6262.9690000000001"/>
        <n v="6344.4949999999999"/>
        <n v="5857.0460000000003"/>
        <n v="4660.3969999999999"/>
        <n v="2487.4479999999999"/>
        <n v="1349.519"/>
        <n v="207.13800000000001"/>
        <n v="2198.67"/>
        <n v="3731.998"/>
        <n v="6578.7420000000002"/>
        <n v="268.54899999999998"/>
        <n v="2969.2069999999999"/>
        <n v="5350.57"/>
        <n v="6553.6570000000002"/>
        <n v="2144.203"/>
        <n v="4541.2849999999999"/>
        <n v="6461.2"/>
        <n v="1232.913"/>
        <n v="5581.46"/>
        <n v="104.755"/>
        <n v="-17.997"/>
        <n v="6505.4030000000002"/>
        <n v="6663.6779999999999"/>
        <n v="5235.893"/>
        <n v="6147.2120000000004"/>
        <n v="566.51900000000001"/>
        <n v="1223.0319999999999"/>
        <n v="-43.956000000000003"/>
        <n v="3777.6729999999998"/>
        <n v="5096.6059999999998"/>
        <n v="6314.1350000000002"/>
        <n v="6636.4549999999999"/>
        <n v="6310.1689999999999"/>
        <n v="1401.6"/>
        <n v="801.98500000000001"/>
        <n v="16.492999999999999"/>
        <n v="703.077"/>
        <n v="5969.6109999999999"/>
        <n v="6701.2640000000001"/>
        <n v="6679.34"/>
        <n v="10.199"/>
        <n v="6973.4470000000001"/>
        <n v="7007.8710000000001"/>
        <n v="6472.5879999999997"/>
        <n v="364.76299999999998"/>
        <n v="756.56200000000001"/>
        <n v="2226.8229999999999"/>
        <n v="6632.2460000000001"/>
        <n v="6520.14"/>
        <n v="6484.4859999999999"/>
        <n v="3195.8180000000002"/>
        <n v="1683.5820000000001"/>
        <n v="2856.8820000000001"/>
        <n v="5167.6790000000001"/>
        <n v="6482.8969999999999"/>
        <n v="7119.6760000000004"/>
        <n v="617.68299999999999"/>
        <n v="5042.1620000000003"/>
        <n v="6698.4759999999997"/>
        <n v="6321.3720000000003"/>
        <n v="7004.3450000000003"/>
        <n v="4177.2359999999999"/>
        <n v="6625.0370000000003"/>
        <n v="7013.66"/>
        <n v="952.55899999999997"/>
        <n v="3185.127"/>
        <n v="6805.7340000000004"/>
        <n v="6659.3490000000002"/>
        <n v="3678.393"/>
        <n v="4708.7380000000003"/>
        <n v="4471.357"/>
        <n v="5945.1289999999999"/>
        <n v="6643.3180000000002"/>
        <n v="5702.2370000000001"/>
        <n v="899.71699999999998"/>
        <n v="5317.7550000000001"/>
        <n v="5953.1710000000003"/>
        <n v="6257.2929999999997"/>
        <n v="6306.3010000000004"/>
        <n v="6123.5460000000003"/>
        <n v="5485.5469999999996"/>
        <n v="3602.4830000000002"/>
        <n v="1069.941"/>
        <n v="4411.2160000000003"/>
        <n v="1846.5050000000001"/>
        <n v="3856.625"/>
        <n v="516.93799999999999"/>
        <n v="4593.5079999999998"/>
        <n v="1775.261"/>
        <n v="3911.2449999999999"/>
        <n v="6383.2330000000002"/>
        <n v="6336.3419999999996"/>
        <n v="5817.0839999999998"/>
        <n v="2149.3629999999998"/>
        <n v="5233.4859999999999"/>
        <n v="4853.7719999999999"/>
        <n v="614.43799999999999"/>
        <n v="1045.9159999999999"/>
        <n v="1874.7850000000001"/>
        <n v="1736.1790000000001"/>
        <n v="1899.6869999999999"/>
        <n v="5621.317"/>
        <n v="5373.6989999999996"/>
        <n v="4475.8180000000002"/>
        <n v="3176.393"/>
        <n v="4908.4620000000004"/>
        <n v="5440.1390000000001"/>
        <n v="5071.6660000000002"/>
        <n v="114.893"/>
        <n v="3972.9009999999998"/>
        <n v="-427.81"/>
        <n v="922.24"/>
        <n v="3012.7510000000002"/>
        <n v="2710.2080000000001"/>
        <n v="1884.1"/>
        <n v="739.35400000000004"/>
        <n v="4215.71"/>
        <n v="5369.4449999999997"/>
        <n v="2755.24"/>
        <n v="704.88400000000001"/>
        <n v="6662.5529999999999"/>
        <n v="1571.6110000000001"/>
        <n v="7061.1149999999998"/>
        <n v="6903.27"/>
        <n v="4893.9269999999997"/>
        <n v="6865.491"/>
        <n v="135.852"/>
        <n v="-39.35"/>
        <n v="3727.924"/>
        <n v="971.298"/>
        <n v="5285.8230000000003"/>
        <n v="4715.2610000000004"/>
        <n v="4943.9650000000001"/>
        <n v="2834.9780000000001"/>
        <n v="871.29399999999998"/>
        <n v="5357.884"/>
        <n v="5089.72"/>
        <n v="2735.0819999999999"/>
        <n v="5536.893"/>
        <n v="170.601"/>
        <n v="439.26600000000002"/>
        <n v="3880.076"/>
        <n v="4058.212"/>
        <n v="4288.1170000000002"/>
        <n v="2974.0050000000001"/>
        <n v="-37.055"/>
        <n v="3317.808"/>
        <n v="3855.69"/>
        <n v="6287.3090000000002"/>
        <n v="4703.2830000000004"/>
        <n v="7028.6869999999999"/>
        <n v="6313.3050000000003"/>
        <n v="3558.0439999999999"/>
        <n v="7451.799"/>
        <n v="7358.6130000000003"/>
        <n v="6263.2259999999997"/>
        <n v="4106.607"/>
        <n v="6644.5249999999996"/>
        <n v="252.19900000000001"/>
        <n v="1432.4380000000001"/>
        <n v="1215.6220000000001"/>
        <n v="-153.01400000000001"/>
        <n v="1423.4749999999999"/>
        <n v="4407.4859999999999"/>
        <n v="7201.4759999999997"/>
        <n v="6912.3540000000003"/>
        <n v="6299.9970000000003"/>
        <n v="5023.7629999999999"/>
        <n v="3212.962"/>
        <n v="6503.04"/>
        <n v="536.40300000000002"/>
        <n v="4969.0219999999999"/>
        <n v="-373.55900000000003"/>
        <n v="-267.75900000000001"/>
        <n v="826.20600000000002"/>
        <n v="2334.4920000000002"/>
        <n v="6629.4319999999998"/>
        <n v="6638.8689999999997"/>
        <n v="3379.9830000000002"/>
        <n v="292.495"/>
        <n v="-9.2289999999999992"/>
        <n v="154.804"/>
        <n v="6991.652"/>
        <n v="-131.91499999999999"/>
        <n v="-432.73700000000002"/>
        <n v="4461.0050000000001"/>
        <n v="1239.2809999999999"/>
        <n v="2653.694"/>
        <n v="6815.5929999999998"/>
        <n v="6864.107"/>
        <n v="1747.826"/>
        <n v="2027.675"/>
        <n v="5846.098"/>
        <n v="6363.9480000000003"/>
        <n v="6519.9560000000001"/>
        <n v="6725.4870000000001"/>
        <n v="6719.3630000000003"/>
        <n v="6754.2520000000004"/>
        <n v="6716.4440000000004"/>
        <n v="4702.4080000000004"/>
        <n v="6031.7240000000002"/>
        <n v="-48.786000000000001"/>
        <n v="-263.10399999999998"/>
        <n v="179.55799999999999"/>
        <n v="799.45500000000004"/>
        <n v="6565.7460000000001"/>
        <n v="612.505"/>
        <n v="-429.137"/>
        <n v="-249.78100000000001"/>
        <n v="1194.7370000000001"/>
        <n v="2364.5880000000002"/>
        <n v="3463.0439999999999"/>
        <n v="939.22199999999998"/>
        <n v="4489.9390000000003"/>
        <n v="2243.83"/>
        <n v="-140.43199999999999"/>
        <n v="3377.5149999999999"/>
        <n v="5291.3919999999998"/>
        <n v="2360.2080000000001"/>
        <n v="852.63400000000001"/>
        <n v="2716.1729999999998"/>
        <n v="5806.5240000000003"/>
        <n v="1963.721"/>
        <n v="1539.17"/>
        <n v="-519.36500000000001"/>
        <n v="-81.313999999999993"/>
        <n v="2220.326"/>
        <n v="2943.5680000000002"/>
        <n v="472.68400000000003"/>
        <n v="1227.9390000000001"/>
        <n v="5273.5940000000001"/>
        <n v="4293.6310000000003"/>
        <n v="6049.1710000000003"/>
        <n v="-289.649"/>
        <n v="-351.06599999999997"/>
        <n v="6127.4030000000002"/>
        <n v="6107.09"/>
        <n v="6062.3429999999998"/>
        <n v="-471.255"/>
        <n v="-425.947"/>
        <n v="2326.9780000000001"/>
        <n v="506.37400000000002"/>
        <n v="6027.0810000000001"/>
        <n v="5978.9740000000002"/>
        <n v="5978.643"/>
        <n v="-314.15499999999997"/>
        <n v="3196.482"/>
        <n v="-454.56099999999998"/>
        <n v="5145.6189999999997"/>
        <n v="46.473999999999997"/>
        <n v="-243.77199999999999"/>
        <n v="74.700999999999993"/>
        <n v="5223.2879999999996"/>
        <n v="5895.9920000000002"/>
        <n v="5825.6639999999998"/>
        <n v="4786.0659999999998"/>
        <n v="760.78099999999995"/>
        <n v="515.40899999999999"/>
        <n v="-423.39499999999998"/>
        <n v="-509.29500000000002"/>
        <n v="-544.35500000000002"/>
        <n v="-458.57400000000001"/>
        <n v="-446.07100000000003"/>
        <n v="-370.887"/>
        <n v="2901.3449999999998"/>
        <n v="1351.222"/>
        <n v="5387.9179999999997"/>
        <n v="930.33100000000002"/>
        <n v="-374.06200000000001"/>
        <n v="-241.74600000000001"/>
        <n v="5769.7370000000001"/>
        <n v="5756.8869999999997"/>
        <n v="5600.2669999999998"/>
        <n v="4721.9279999999999"/>
        <n v="379.089"/>
        <n v="912.22199999999998"/>
        <n v="4320.2380000000003"/>
        <n v="1899.6389999999999"/>
        <n v="592.298"/>
        <n v="-151.96"/>
        <n v="1590.452"/>
        <n v="-429.57600000000002"/>
        <n v="5758.1270000000004"/>
        <n v="5615.5540000000001"/>
        <n v="5444.5280000000002"/>
        <n v="5818.0079999999998"/>
        <n v="-173.126"/>
        <n v="-326.37900000000002"/>
        <n v="5557.3919999999998"/>
        <n v="4754.0110000000004"/>
        <n v="4558.6750000000002"/>
        <n v="3680.4760000000001"/>
        <n v="2320.21"/>
        <n v="-179.839"/>
        <n v="338.87299999999999"/>
        <n v="1918.1590000000001"/>
        <n v="1200.6959999999999"/>
        <n v="1852.741"/>
        <n v="252.91"/>
        <n v="6190.3609999999999"/>
        <n v="6034.3069999999998"/>
        <n v="3646.3710000000001"/>
        <n v="188.22900000000001"/>
        <n v="5983.4189999999999"/>
        <n v="628.95000000000005"/>
        <n v="1877.5219999999999"/>
        <n v="543.70799999999997"/>
        <n v="1621.8789999999999"/>
        <n v="6055.826"/>
        <n v="5725.3029999999999"/>
        <n v="1803.8489999999999"/>
        <n v="5313.0619999999999"/>
        <n v="5618.8329999999996"/>
        <n v="5790.9780000000001"/>
        <n v="5745.6"/>
        <n v="5742.4570000000003"/>
        <n v="5725.9449999999997"/>
        <n v="5669.5780000000004"/>
        <n v="835.38099999999997"/>
        <n v="2287.2820000000002"/>
        <n v="5467.2120000000004"/>
        <n v="1335.4749999999999"/>
        <n v="5871.0410000000002"/>
        <n v="4356.183"/>
        <n v="5846.2370000000001"/>
        <n v="4951.643"/>
        <n v="4997.1809999999996"/>
        <n v="5638.4769999999999"/>
        <n v="-505.87599999999998"/>
        <n v="-434.04599999999999"/>
        <n v="131.715"/>
        <n v="-144.696"/>
        <n v="-254.59200000000001"/>
        <n v="6315.2420000000002"/>
        <n v="5333.5050000000001"/>
        <n v="1120.182"/>
        <n v="-449.26400000000001"/>
        <n v="5797.7240000000002"/>
        <n v="-157.16399999999999"/>
        <n v="-66.507999999999996"/>
        <n v="73.358999999999995"/>
        <n v="6295.8329999999996"/>
        <n v="6268.5020000000004"/>
        <n v="2852.8910000000001"/>
        <n v="142.78800000000001"/>
        <n v="231.94200000000001"/>
        <n v="5797.0360000000001"/>
        <n v="798.58900000000006"/>
        <n v="6172.5309999999999"/>
        <n v="5000.8950000000004"/>
        <n v="6581.6009999999997"/>
        <n v="4501.3109999999997"/>
        <n v="5283.3109999999997"/>
        <n v="6342.6760000000004"/>
        <n v="68.756"/>
        <n v="4668.049"/>
        <n v="-144.81100000000001"/>
        <n v="5810.28"/>
        <n v="6480.4229999999998"/>
        <n v="388.637"/>
        <n v="520.976"/>
        <n v="287.51299999999998"/>
        <n v="-63.314"/>
        <n v="3304.3270000000002"/>
        <n v="4201.6170000000002"/>
        <n v="-29.622"/>
        <n v="-65.45"/>
        <n v="656.24"/>
        <n v="680.38599999999997"/>
        <n v="3459.14"/>
        <n v="6309.6859999999997"/>
        <n v="3037.0880000000002"/>
        <n v="848.42499999999995"/>
        <n v="43.143000000000001"/>
        <n v="-276.49799999999999"/>
        <n v="479.74799999999999"/>
        <n v="6928.6670000000004"/>
        <n v="6782.7640000000001"/>
        <n v="6924.8469999999998"/>
        <n v="5714.799"/>
        <n v="6143.9549999999999"/>
        <n v="6485.973"/>
        <n v="5532.0829999999996"/>
        <n v="5711.6"/>
        <n v="2990.0610000000001"/>
        <n v="1604.992"/>
        <n v="2202.5230000000001"/>
        <n v="360.47899999999998"/>
        <n v="-103.518"/>
        <n v="1.948"/>
        <n v="-36.152000000000001"/>
        <n v="6989.8429999999998"/>
        <n v="6857.1980000000003"/>
        <n v="1192.1300000000001"/>
        <n v="6286.5720000000001"/>
        <n v="7059.1289999999999"/>
        <n v="6262.143"/>
        <n v="4689.1419999999998"/>
        <n v="617.178"/>
        <n v="5338.1819999999998"/>
        <n v="6344.2179999999998"/>
        <n v="6443.8339999999998"/>
        <n v="6568.759"/>
        <n v="6321.2219999999998"/>
        <n v="7042.6639999999998"/>
        <n v="6570.6009999999997"/>
        <n v="3350.6770000000001"/>
        <n v="3494.223"/>
        <n v="2.028"/>
        <n v="1754.4469999999999"/>
        <n v="6925.0259999999998"/>
        <n v="6303.2640000000001"/>
        <n v="1884.3510000000001"/>
        <n v="4492.1009999999997"/>
        <n v="5907.9570000000003"/>
        <n v="6173.6710000000003"/>
        <n v="4991.7879999999996"/>
        <n v="15.129"/>
        <n v="-342.56900000000002"/>
        <n v="-473.072"/>
        <n v="6362.3389999999999"/>
        <n v="7169.9620000000004"/>
        <n v="7115.8410000000003"/>
        <n v="7099.277"/>
        <n v="3562.4879999999998"/>
        <n v="716.86099999999999"/>
        <n v="2016.2470000000001"/>
        <n v="815.35299999999995"/>
        <n v="133.333"/>
        <n v="-35.857999999999997"/>
        <n v="6267.9629999999997"/>
        <n v="6017.7389999999996"/>
        <n v="4965.9570000000003"/>
        <n v="318.14499999999998"/>
        <n v="2741.4430000000002"/>
        <n v="6185.3869999999997"/>
        <n v="7146.89"/>
        <n v="0.43099999999999999"/>
        <n v="303.79199999999997"/>
        <n v="5280.7910000000002"/>
        <n v="6611.0559999999996"/>
        <n v="6028.1580000000004"/>
        <n v="2506.7649999999999"/>
        <n v="279.29199999999997"/>
        <n v="2126.1579999999999"/>
        <n v="957.87599999999998"/>
        <n v="4500.759"/>
        <n v="-453.41"/>
        <n v="5107.4719999999998"/>
      </sharedItems>
    </cacheField>
    <cacheField name="NDVI río Negro" numFmtId="0">
      <sharedItems containsString="0" containsBlank="1" containsNumber="1" minValue="-2201.9296991648644" maxValue="7333.0649999999996" count="10991">
        <n v="1152.799"/>
        <n v="1447.598"/>
        <n v="2479.0569999999998"/>
        <n v="4055.2559999999999"/>
        <n v="4245.9620000000004"/>
        <n v="548.53899999999999"/>
        <n v="3714.489"/>
        <n v="1453.722"/>
        <n v="1441.7950000000001"/>
        <n v="5266.8050000000003"/>
        <n v="3175.5059999999999"/>
        <n v="4053.9129999999996"/>
        <n v="4034.1509999999998"/>
        <n v="3246.4375"/>
        <n v="3627.0672500000001"/>
        <n v="4932.32"/>
        <n v="4014.3890000000001"/>
        <n v="2458.7240000000002"/>
        <n v="4007.6970000000001"/>
        <n v="4474.107"/>
        <n v="3755.2469999999998"/>
        <n v="4051.2069999999999"/>
        <n v="4663.6629999999996"/>
        <n v="4443.1059999999998"/>
        <n v="5633.5929999999998"/>
        <n v="5353.375"/>
        <n v="5839.6610000000001"/>
        <n v="6325.9470000000001"/>
        <n v="6469.817"/>
        <n v="2218.1770000000001"/>
        <n v="287.19900000000001"/>
        <n v="2041.7249999999999"/>
        <n v="1009.44"/>
        <n v="1730.021"/>
        <n v="4945.5290000000005"/>
        <n v="3262.335"/>
        <n v="6485.8239999999996"/>
        <n v="6755.6769999999997"/>
        <n v="1760.1"/>
        <n v="2742.4580000000001"/>
        <n v="2521.6849999999999"/>
        <n v="2091.36"/>
        <n v="3182.1439999999998"/>
        <n v="810.51300000000003"/>
        <n v="2913.0839999999998"/>
        <n v="714.64099999999996"/>
        <n v="716.72"/>
        <n v="3697.011"/>
        <n v="3498.596"/>
        <n v="5926.4849999999997"/>
        <n v="5336.2078750000001"/>
        <n v="4745.9307499999995"/>
        <n v="3565.3765000000003"/>
        <n v="3632.1570000000002"/>
        <n v="2858.77"/>
        <n v="6094.1660000000002"/>
        <n v="1562.9839999999999"/>
        <n v="2944.3319999999999"/>
        <n v="1558.539"/>
        <n v="1379.56"/>
        <n v="4561.1480000000001"/>
        <n v="5115.232"/>
        <n v="1628.712"/>
        <n v="3828.259"/>
        <n v="4895.8450000000003"/>
        <n v="1264.72"/>
        <n v="5164.4380000000001"/>
        <n v="3156.9270000000001"/>
        <n v="5041.991"/>
        <n v="4070.6689999999999"/>
        <n v="2772.0549999999998"/>
        <n v="4206.4620000000004"/>
        <n v="5476.0469999999996"/>
        <n v="3089.1439999999998"/>
        <m/>
        <n v="2855.3330000000001"/>
        <n v="5525.4430000000002"/>
        <n v="4944.9859999999999"/>
        <n v="4983.9250000000002"/>
        <n v="5258.1239999999998"/>
        <n v="1513.1690000000001"/>
        <n v="5391.7569999999996"/>
        <n v="6181.3329999999996"/>
        <n v="6195.6719999999996"/>
        <n v="5295.2709999999997"/>
        <n v="-1.615"/>
        <n v="5429.4340000000002"/>
        <n v="1379.2139999999999"/>
        <n v="477.30900000000003"/>
        <n v="1423.588"/>
        <n v="943.23299999999995"/>
        <n v="5543.1049999999996"/>
        <n v="5751.9769999999999"/>
        <n v="5868.2380000000003"/>
        <n v="5653.9459999999999"/>
        <n v="4494.4530000000004"/>
        <n v="5436.8689999999997"/>
        <n v="4244.683"/>
        <n v="3274.308"/>
        <n v="3266.16"/>
        <n v="1697.376"/>
        <n v="814.22900000000004"/>
        <n v="274.09300000000002"/>
        <n v="-185.268"/>
        <n v="-293.334"/>
        <n v="-314.39800000000002"/>
        <n v="2701.8470000000002"/>
        <n v="5161.2160000000003"/>
        <n v="2398.431"/>
        <n v="5185.625"/>
        <n v="4952.9040000000005"/>
        <n v="3661.8980000000001"/>
        <n v="4313.9440000000004"/>
        <n v="2015.5909999999999"/>
        <n v="2464.5219999999999"/>
        <n v="5024.4750000000004"/>
        <n v="4980.0370000000003"/>
        <n v="4194.1400000000003"/>
        <n v="2785.5839999999998"/>
        <n v="-283.24799999999999"/>
        <n v="-296.15499999999997"/>
        <n v="3800.3530000000001"/>
        <n v="3580.096"/>
        <n v="-17.141999999999999"/>
        <n v="4996.1970000000001"/>
        <n v="4973.7299999999996"/>
        <n v="-567.86400000000003"/>
        <n v="-246.28"/>
        <n v="3596.2449999999999"/>
        <n v="4050.4949999999999"/>
        <n v="769.60699999999997"/>
        <n v="2562.8829999999998"/>
        <n v="3246.183"/>
        <n v="937.73400000000004"/>
        <n v="340.27199999999999"/>
        <n v="-278.08199999999999"/>
        <n v="51.947000000000003"/>
        <n v="-64.850999999999999"/>
        <n v="-516.096"/>
        <n v="332.041"/>
        <n v="1132.462"/>
        <n v="362.04199999999997"/>
        <n v="-328.64800000000002"/>
        <n v="-436.86900000000003"/>
        <n v="-867.87800000000004"/>
        <n v="3283.3820000000001"/>
        <n v="-596.09"/>
        <n v="-355.50400000000002"/>
        <n v="-636.47"/>
        <n v="253.636"/>
        <n v="-704.23299999999995"/>
        <n v="-883.197"/>
        <n v="-679.11"/>
        <n v="-33.664000000000001"/>
        <n v="-502.89800000000002"/>
        <n v="2285.2809999999999"/>
        <n v="2924.7049999999999"/>
        <n v="3722.3090000000002"/>
        <n v="2987.7249999999999"/>
        <n v="1377.9459999999999"/>
        <n v="-768.57799999999997"/>
        <n v="-352.15800000000002"/>
        <n v="270.15499999999997"/>
        <n v="-607.87"/>
        <n v="-475.99299999999999"/>
        <n v="479.28399999999999"/>
        <n v="-461.26299999999998"/>
        <n v="1495.8030000000001"/>
        <n v="988.29499999999996"/>
        <n v="-341.87799999999999"/>
        <n v="-279.15499999999997"/>
        <n v="-661.46199999999999"/>
        <n v="3643.6779999999999"/>
        <n v="2704.9079999999999"/>
        <n v="2357.2950000000001"/>
        <n v="1816.4749999999999"/>
        <n v="-375.11599999999999"/>
        <n v="-376.93200000000002"/>
        <n v="189.55099999999999"/>
        <n v="-815.702"/>
        <n v="3336.4630000000002"/>
        <n v="2740.212"/>
        <n v="-237.744"/>
        <n v="-340.76900000000001"/>
        <n v="-663.005"/>
        <n v="-397.83"/>
        <n v="2393.0889999999999"/>
        <n v="-121.575"/>
        <n v="4223.9040000000005"/>
        <n v="307.601"/>
        <n v="-409.88400000000001"/>
        <n v="-387.358"/>
        <n v="-244.26499999999999"/>
        <n v="-716.803"/>
        <n v="-585.59400000000005"/>
        <n v="3553.326"/>
        <n v="3266.59"/>
        <n v="3484.1680000000001"/>
        <n v="1583.856"/>
        <n v="2418.3049999999998"/>
        <n v="3328.105"/>
        <n v="721.63300000000004"/>
        <n v="1368.5550000000001"/>
        <n v="691.93799999999999"/>
        <n v="1078.595"/>
        <n v="2253.5050000000001"/>
        <n v="3684.8969999999999"/>
        <n v="2248.0160000000001"/>
        <n v="144.422"/>
        <n v="-505.39100000000002"/>
        <n v="-534.51700000000005"/>
        <n v="-159.76400000000001"/>
        <n v="-644.89599999999996"/>
        <n v="1330.0350000000001"/>
        <n v="3834.55"/>
        <n v="3754.7170000000001"/>
        <n v="1791.8989999999999"/>
        <n v="1522.329"/>
        <n v="201.63"/>
        <n v="-25.457000000000001"/>
        <n v="-396.84500000000003"/>
        <n v="1941.19"/>
        <n v="3376.9029999999998"/>
        <n v="1310.0419999999999"/>
        <n v="3041.5729999999999"/>
        <n v="3805.5320000000002"/>
        <n v="1906.752"/>
        <n v="1297.8810000000001"/>
        <n v="159.142"/>
        <n v="3426.607"/>
        <n v="3796.0160000000001"/>
        <n v="3319.3939999999998"/>
        <n v="2516.3119999999999"/>
        <n v="2310.2669999999998"/>
        <n v="2013.2809999999999"/>
        <n v="414.334"/>
        <n v="-166.05699999999999"/>
        <n v="3684.6550000000002"/>
        <n v="4846.4830000000002"/>
        <n v="4458.6570000000002"/>
        <n v="2673.6559999999999"/>
        <n v="1077.0840000000001"/>
        <n v="-18.881"/>
        <n v="1149.732"/>
        <n v="2586.8000000000002"/>
        <n v="395.00900000000001"/>
        <n v="3734.3739999999998"/>
        <n v="3341.306"/>
        <n v="515.85599999999999"/>
        <n v="-43.56"/>
        <n v="2931.9859999999999"/>
        <n v="-113.408"/>
        <n v="5585.375"/>
        <n v="2516.67"/>
        <n v="983.10400000000004"/>
        <n v="361.60599999999999"/>
        <n v="327.31299999999999"/>
        <n v="710.07399999999996"/>
        <n v="897.95"/>
        <n v="2116.89"/>
        <n v="5775.2349999999997"/>
        <n v="5331.01"/>
        <n v="-301.04300000000001"/>
        <n v="437.36599999999999"/>
        <n v="746.15"/>
        <n v="95.070999999999998"/>
        <n v="5105.2619999999997"/>
        <n v="4589.71"/>
        <n v="372.72300000000001"/>
        <n v="1350.749"/>
        <n v="5453.4639999999999"/>
        <n v="5421.6509999999998"/>
        <n v="750.25199999999995"/>
        <n v="4284.134"/>
        <n v="4520.9059999999999"/>
        <n v="5225.7510000000002"/>
        <n v="4509.1750000000002"/>
        <n v="2050.1669999999999"/>
        <n v="5973.8360000000002"/>
        <n v="5932.8819999999996"/>
        <n v="5878.2060000000001"/>
        <n v="746.47400000000005"/>
        <n v="3651.7269999999999"/>
        <n v="5242.9809999999998"/>
        <n v="6308.5550000000003"/>
        <n v="1131.921"/>
        <n v="1830.3889999999999"/>
        <n v="229.97300000000001"/>
        <n v="5823.9080000000004"/>
        <n v="5453.5439999999999"/>
        <n v="686.23"/>
        <n v="4897.24"/>
        <n v="960.75300000000004"/>
        <n v="5962.0020000000004"/>
        <n v="733.03499999999997"/>
        <n v="202.85900000000001"/>
        <n v="55.241"/>
        <n v="-65.105999999999995"/>
        <n v="5805.4949999999999"/>
        <n v="2501.6819999999998"/>
        <n v="5028.7579999999998"/>
        <n v="6256.0249999999996"/>
        <n v="6054.1229999999996"/>
        <n v="4930.8890000000001"/>
        <n v="6063.5079999999998"/>
        <n v="6221.4319999999998"/>
        <n v="4725.6189999999997"/>
        <n v="2633.7040000000002"/>
        <n v="5346.442"/>
        <n v="930.63699999999994"/>
        <n v="5662.0720000000001"/>
        <n v="6205.9170000000004"/>
        <n v="6236.8149999999996"/>
        <n v="5198.7659999999996"/>
        <n v="3648.3829999999998"/>
        <n v="459.30399999999997"/>
        <n v="3447.3710000000001"/>
        <n v="5361.5820000000003"/>
        <n v="5805.0680000000002"/>
        <n v="1037.9000000000001"/>
        <n v="4117.6769999999997"/>
        <n v="5217.3029999999999"/>
        <n v="4739.4049999999997"/>
        <n v="5992.0479999999998"/>
        <n v="5467.6189999999997"/>
        <n v="5835.3559999999998"/>
        <n v="784.25900000000001"/>
        <n v="2670.8440000000001"/>
        <n v="2261.6550000000002"/>
        <n v="4839.116"/>
        <n v="168.95500000000001"/>
        <n v="3838.0929999999998"/>
        <n v="5391.3540000000003"/>
        <n v="1061.7"/>
        <n v="4822.1319999999996"/>
        <n v="4437.0439999999999"/>
        <n v="4760.1660000000002"/>
        <n v="4051.7040000000002"/>
        <n v="5168.741"/>
        <n v="1211.5139999999999"/>
        <n v="3805.819"/>
        <n v="3601.3130000000001"/>
        <n v="3429.652"/>
        <n v="1878.3389999999999"/>
        <n v="250.239"/>
        <n v="3707.5740000000001"/>
        <n v="4488.7550000000001"/>
        <n v="3973.0819999999999"/>
        <n v="3875.3719999999998"/>
        <n v="1807.318"/>
        <n v="3607.2310000000002"/>
        <n v="3448.3209999999999"/>
        <n v="49.860999999999997"/>
        <n v="4638.7020000000002"/>
        <n v="4524.4629999999997"/>
        <n v="4636.8739999999998"/>
        <n v="4566.9459999999999"/>
        <n v="298.83"/>
        <n v="125.105"/>
        <n v="1440.546"/>
        <n v="3496.6770000000001"/>
        <n v="4076.9349999999999"/>
        <n v="2930.0770000000002"/>
        <n v="1401.5129999999999"/>
        <n v="2467.8739999999998"/>
        <n v="1339.191"/>
        <n v="4334.8530000000001"/>
        <n v="3988.0839999999998"/>
        <n v="1716.43"/>
        <n v="4304.0910000000003"/>
        <n v="3012.05"/>
        <n v="273.17"/>
        <n v="4685.92"/>
        <n v="5377.0429999999997"/>
        <n v="4865.3149999999996"/>
        <n v="1218.1030000000001"/>
        <n v="1505.9690000000001"/>
        <n v="2081.732"/>
        <n v="1011.239"/>
        <n v="3137.1559999999999"/>
        <n v="2731.6709999999998"/>
        <n v="2546.8829999999998"/>
        <n v="21.009"/>
        <n v="1772.3810000000001"/>
        <n v="4714.0460000000003"/>
        <n v="4828.7039999999997"/>
        <n v="5186.2960000000003"/>
        <n v="4860.8500000000004"/>
        <n v="4200.5619999999999"/>
        <n v="5363.5010000000002"/>
        <n v="5414.1530000000002"/>
        <n v="5229.5990000000002"/>
        <n v="4732.34"/>
        <n v="2540.0630000000001"/>
        <n v="2863.808"/>
        <n v="2941.8780000000002"/>
        <n v="3195.634"/>
        <n v="1085.3610000000001"/>
        <n v="1451.2639999999999"/>
        <n v="3569.6379999999999"/>
        <n v="2580.5430000000001"/>
        <n v="5172.1459999999997"/>
        <n v="4784.8900000000003"/>
        <n v="2371.002"/>
        <n v="3255.7930000000001"/>
        <n v="5569.4449999999997"/>
        <n v="5593.8429999999998"/>
        <n v="6014.8620000000001"/>
        <n v="1192.828"/>
        <n v="5076.2060000000001"/>
        <n v="310.34199999999998"/>
        <n v="2882.2280000000001"/>
        <n v="940.9"/>
        <n v="982.23"/>
        <n v="3501.433"/>
        <n v="6022.09"/>
        <n v="933.78499999999997"/>
        <n v="4823.3209999999999"/>
        <n v="6289.1030000000001"/>
        <n v="6113.3329999999996"/>
        <n v="5048.4610000000002"/>
        <n v="2752.2640000000001"/>
        <n v="869.60500000000002"/>
        <n v="6276.991"/>
        <n v="6391.8050000000003"/>
        <n v="4634.5789999999997"/>
        <n v="4927.9290000000001"/>
        <n v="6244.95"/>
        <n v="-1.639"/>
        <n v="377.625"/>
        <n v="6287.402"/>
        <n v="4872.616"/>
        <n v="5600.9560000000001"/>
        <n v="6425.6329999999998"/>
        <n v="6316.4520000000002"/>
        <n v="6105.7889999999998"/>
        <n v="5264.2250000000004"/>
        <n v="3949.9470000000001"/>
        <n v="3912.0250000000001"/>
        <n v="701.50099999999998"/>
        <n v="522.82299999999998"/>
        <n v="1938.163"/>
        <n v="4342.9319999999998"/>
        <n v="3835.9690000000001"/>
        <n v="1931.146"/>
        <n v="6277.8850000000002"/>
        <n v="5892.2709999999997"/>
        <n v="6165.2150000000001"/>
        <n v="6086.2820000000002"/>
        <n v="6204.11"/>
        <n v="4626.232"/>
        <n v="0"/>
        <n v="1901.566"/>
        <n v="77.334000000000003"/>
        <n v="6030.674"/>
        <n v="6068.2929999999997"/>
        <n v="5772.7120000000004"/>
        <n v="4404.4049999999997"/>
        <n v="2129.7719999999999"/>
        <n v="4133.2629999999999"/>
        <n v="5225.7349999999997"/>
        <n v="5503.3990000000003"/>
        <n v="3408.1489999999999"/>
        <n v="99.804000000000002"/>
        <n v="3952.2869999999998"/>
        <n v="1105.1849999999999"/>
        <n v="5368.1859999999997"/>
        <n v="3854.5010000000002"/>
        <n v="5309.2060000000001"/>
        <n v="394.55399999999997"/>
        <n v="1781.098"/>
        <n v="174.011"/>
        <n v="4481.7370000000001"/>
        <n v="2661.4050000000002"/>
        <n v="45.052"/>
        <n v="5313.4219999999996"/>
        <n v="1073.069"/>
        <n v="3127.6840000000002"/>
        <n v="951.54600000000005"/>
        <n v="782.55899999999997"/>
        <n v="2638.614"/>
        <n v="1045.086"/>
        <n v="4657.3029999999999"/>
        <n v="5401.8329999999996"/>
        <n v="2287.9699999999998"/>
        <n v="5153.1180000000004"/>
        <n v="4777.1710000000003"/>
        <n v="-216.06"/>
        <n v="74.426000000000002"/>
        <n v="1357.2719999999999"/>
        <n v="3812.9090000000001"/>
        <n v="-82.403000000000006"/>
        <n v="2544.7069999999999"/>
        <n v="2578.6849999999999"/>
        <n v="3883.1089999999999"/>
        <n v="4626.49"/>
        <n v="1203.693"/>
        <n v="4070.5859999999998"/>
        <n v="4715.9129999999996"/>
        <n v="4658.7250000000004"/>
        <n v="23.689"/>
        <n v="112.029"/>
        <n v="-445.435"/>
        <n v="5028.41"/>
        <n v="4624.3310000000001"/>
        <n v="665.54499999999996"/>
        <n v="161.84899999999999"/>
        <n v="5224.643"/>
        <n v="5492.9110000000001"/>
        <n v="5395.2020000000002"/>
        <n v="80.625"/>
        <n v="2719.634"/>
        <n v="5230.2190000000001"/>
        <n v="5040.232"/>
        <n v="5046.83"/>
        <n v="5081.2420000000002"/>
        <n v="4513.0209999999997"/>
        <n v="5084.0950000000003"/>
        <n v="3759.9569999999999"/>
        <n v="4037.9569999999999"/>
        <n v="941.78"/>
        <n v="1662.268"/>
        <n v="5268.3590000000004"/>
        <n v="-127.342"/>
        <n v="4595.5349999999999"/>
        <n v="1857.0150000000001"/>
        <n v="723.17399999999998"/>
        <n v="191.25299999999999"/>
        <n v="4098.6350000000002"/>
        <n v="2434.1570000000002"/>
        <n v="-2.278"/>
        <n v="-207.70400000000001"/>
        <n v="775.36099999999999"/>
        <n v="369.46600000000001"/>
        <n v="1657.508"/>
        <n v="3027.4690000000001"/>
        <n v="-8.3919999999999995"/>
        <n v="-268.846"/>
        <n v="-467.28300000000002"/>
        <n v="481.05799999999999"/>
        <n v="5758.6970000000001"/>
        <n v="5413.4480000000003"/>
        <n v="4927.41"/>
        <n v="2112.018"/>
        <n v="5634.9129999999996"/>
        <n v="2614.8789999999999"/>
        <n v="-318.98500000000001"/>
        <n v="1777.7429999999999"/>
        <n v="5567.5230000000001"/>
        <n v="1387.444"/>
        <n v="5376.9740000000002"/>
        <n v="2904.33"/>
        <n v="894.54899999999998"/>
        <n v="37.857999999999997"/>
        <n v="1196.588"/>
        <n v="5298.1989999999996"/>
        <n v="1038.6510000000001"/>
        <n v="5442.5290000000005"/>
        <n v="4035.84"/>
        <n v="3978.7359999999999"/>
        <n v="942.47699999999998"/>
        <n v="1716.671"/>
        <n v="4841.3770000000004"/>
        <n v="4985.6670000000004"/>
        <n v="3034.203"/>
        <n v="4634.7460000000001"/>
        <n v="1975.6610000000001"/>
        <n v="4229.54"/>
        <n v="654.12699999999995"/>
        <n v="-3.5670000000000002"/>
        <n v="-93.582999999999998"/>
        <n v="-15.814"/>
        <n v="-220.43700000000001"/>
        <n v="3567.1990000000001"/>
        <n v="795.94500000000005"/>
        <n v="3461.06"/>
        <n v="3976.5459999999998"/>
        <n v="1963.194"/>
        <n v="4180.0129999999999"/>
        <n v="1796.569"/>
        <n v="5959.71"/>
        <n v="5683.3029999999999"/>
        <n v="-88.73"/>
        <n v="1015.9829999999999"/>
        <n v="2706.587"/>
        <n v="2341.3310000000001"/>
        <n v="3547.7750000000001"/>
        <n v="4124.2579999999998"/>
        <n v="189.405"/>
        <n v="1134.559"/>
        <n v="1191.934"/>
        <n v="2681.6149999999998"/>
        <n v="2883.8960000000002"/>
        <n v="4130.8729999999996"/>
        <n v="6350.6940000000004"/>
        <n v="4327.9920000000002"/>
        <n v="4788.3530000000001"/>
        <n v="62.564999999999998"/>
        <n v="116.224"/>
        <n v="4638.0200000000004"/>
        <n v="1084.952"/>
        <n v="1554.8240000000001"/>
        <n v="564.67600000000004"/>
        <n v="3223.5650000000001"/>
        <n v="1717.4459999999999"/>
        <n v="3889.6660000000002"/>
        <n v="4599.74"/>
        <n v="487.51799999999997"/>
        <n v="1645.4880000000001"/>
        <n v="2692.6889999999999"/>
        <n v="2576.277"/>
        <n v="2629.277"/>
        <n v="2539.482"/>
        <n v="398.06400000000002"/>
        <n v="2189.1370000000002"/>
        <n v="2754.9160000000002"/>
        <n v="3470.2159999999999"/>
        <n v="5157.8119999999999"/>
        <n v="6498.7759999999998"/>
        <n v="6443.5540000000001"/>
        <n v="6307.1880000000001"/>
        <n v="4873.7950000000001"/>
        <n v="1556.191"/>
        <n v="620.45799999999997"/>
        <n v="4751.4260000000004"/>
        <n v="3806.7779999999998"/>
        <n v="3724.3629999999998"/>
        <n v="5371.3010000000004"/>
        <n v="4831.8819999999996"/>
        <n v="3442.395"/>
        <n v="4076.998"/>
        <n v="391.29"/>
        <n v="3671.471"/>
        <n v="3478.2460000000001"/>
        <n v="1415.0830000000001"/>
        <n v="3019.2840000000001"/>
        <n v="5269.6930000000002"/>
        <n v="4569.5439999999999"/>
        <n v="1669.626"/>
        <n v="3758.7719999999999"/>
        <n v="5888.674"/>
        <n v="5511.3509999999997"/>
        <n v="3748.3710000000001"/>
        <n v="5185.7950000000001"/>
        <n v="5363.2950000000001"/>
        <n v="5371.68"/>
        <n v="4353.8540000000003"/>
        <n v="4686.1409999999996"/>
        <n v="3650.3040000000001"/>
        <n v="3411.4639999999999"/>
        <n v="823.03200000000004"/>
        <n v="1508.4960000000001"/>
        <n v="4674.4549999999999"/>
        <n v="1404.393"/>
        <n v="3345.232"/>
        <n v="5012.8760000000002"/>
        <n v="5041.1419999999998"/>
        <n v="4947.87"/>
        <n v="1490.6"/>
        <n v="189.19399999999999"/>
        <n v="2654.7919999999999"/>
        <n v="3509.1489999999999"/>
        <n v="4531.4740000000002"/>
        <n v="3040.2040000000002"/>
        <n v="3340.2860000000001"/>
        <n v="2931.4960000000001"/>
        <n v="1255.604"/>
        <n v="4095.7379999999998"/>
        <n v="1451.047"/>
        <n v="2684.26"/>
        <n v="1800.095"/>
        <n v="2435.3560000000002"/>
        <n v="619.327"/>
        <n v="2302.3290000000002"/>
        <n v="3659.0149999999999"/>
        <n v="2117.6990000000001"/>
        <n v="87.063999999999993"/>
        <n v="2206.2269999999999"/>
        <n v="3429.0790000000002"/>
        <n v="2396.855"/>
        <n v="264.33600000000001"/>
        <n v="2280.7739999999999"/>
        <n v="2138.9459999999999"/>
        <n v="1868.9870000000001"/>
        <n v="283.67500000000001"/>
        <n v="-18.36"/>
        <n v="4396.0330000000004"/>
        <n v="4202.2340000000004"/>
        <n v="4433.9309999999996"/>
        <n v="4455.0410000000002"/>
        <n v="4504.3220000000001"/>
        <n v="4610.0309999999999"/>
        <n v="3326.75"/>
        <n v="3713.8969999999999"/>
        <n v="3712.5630000000001"/>
        <n v="736.51700000000005"/>
        <n v="3781.37"/>
        <n v="1245.473"/>
        <n v="2130.7660000000001"/>
        <n v="2956.3809999999999"/>
        <n v="2516.0889999999999"/>
        <n v="5261.4660000000003"/>
        <n v="5570.6180000000004"/>
        <n v="4742.09"/>
        <n v="3958.9250000000002"/>
        <n v="2065.2559999999999"/>
        <n v="1034.606"/>
        <n v="2001.9159999999999"/>
        <n v="4627.9799999999996"/>
        <n v="6284.8819999999996"/>
        <n v="5675.4650000000001"/>
        <n v="2543.4290000000001"/>
        <n v="1957.088"/>
        <n v="2680.3150000000001"/>
        <n v="6155.8549999999996"/>
        <n v="6561.7309999999998"/>
        <n v="6402.951"/>
        <n v="6483.3190000000004"/>
        <n v="6244.933"/>
        <n v="3077.942"/>
        <n v="158.67599999999999"/>
        <n v="5386.3109999999997"/>
        <n v="4727.3370000000004"/>
        <n v="3863.8580000000002"/>
        <n v="5481.2539999999999"/>
        <n v="3657.2179999999998"/>
        <n v="4847.1059999999998"/>
        <n v="4226.8059999999996"/>
        <n v="6519.0690000000004"/>
        <n v="6476.0910000000003"/>
        <n v="5811.616"/>
        <n v="2191.7860000000001"/>
        <n v="4477.5119999999997"/>
        <n v="1941.9670000000001"/>
        <n v="4216.5029999999997"/>
        <n v="3425.3310000000001"/>
        <n v="4292.51"/>
        <n v="4212.2839999999997"/>
        <n v="4609.0259999999998"/>
        <n v="5053.3789999999999"/>
        <n v="3863.3229999999999"/>
        <n v="1488.3040000000001"/>
        <n v="2966.5509999999999"/>
        <n v="785.78599999999994"/>
        <n v="18.670000000000002"/>
        <n v="4245.2380000000003"/>
        <n v="999.51099999999997"/>
        <n v="3142.1790000000001"/>
        <n v="6162.7520000000004"/>
        <n v="799.81399999999996"/>
        <n v="1380.5"/>
        <n v="3512.0189999999998"/>
        <n v="869.83900000000006"/>
        <n v="32.406999999999996"/>
        <n v="1046.883"/>
        <n v="1306.96"/>
        <n v="3338.855"/>
        <n v="5757.7910000000002"/>
        <n v="4735.0940000000001"/>
        <n v="4929.0649999999996"/>
        <n v="2802.433"/>
        <n v="-365.113"/>
        <n v="3773.7629999999999"/>
        <n v="1114.749"/>
        <n v="254.93600000000001"/>
        <n v="4012.3580000000002"/>
        <n v="6279.27"/>
        <n v="5661.81"/>
        <n v="3079.9670000000001"/>
        <n v="4702.268"/>
        <n v="5766.6319999999996"/>
        <n v="1300.7750000000001"/>
        <n v="6164.6459999999997"/>
        <n v="1147.2260000000001"/>
        <n v="4926.8050000000003"/>
        <n v="541.404"/>
        <n v="6060.55"/>
        <n v="5631.598"/>
        <n v="6067.8190000000004"/>
        <n v="5139.7920000000004"/>
        <n v="5133.43"/>
        <n v="25.437000000000001"/>
        <n v="-216.126"/>
        <n v="-747.27700000000004"/>
        <n v="1500.5830000000001"/>
        <n v="2297.5309999999999"/>
        <n v="4733.6059999999998"/>
        <n v="4971.152"/>
        <n v="378.35700000000003"/>
        <n v="-6.7000000000000004E-2"/>
        <n v="4934.9319999999998"/>
        <n v="5218.741"/>
        <n v="4899.4799999999996"/>
        <n v="1798.5050000000001"/>
        <n v="500.41199999999998"/>
        <n v="4728.58"/>
        <n v="4832.9269999999997"/>
        <n v="4784.7790000000005"/>
        <n v="4838.1819999999998"/>
        <n v="4787.3819999999996"/>
        <n v="132.71799999999999"/>
        <n v="-98.730999999999995"/>
        <n v="5095.8419999999996"/>
        <n v="4830.8729999999996"/>
        <n v="375.46300000000002"/>
        <n v="641.96400000000006"/>
        <n v="619.577"/>
        <n v="-25.262"/>
        <n v="1307.5719999999999"/>
        <n v="1972.521"/>
        <n v="2893.5540000000001"/>
        <n v="1248.7080000000001"/>
        <n v="3585.3270000000002"/>
        <n v="919.68399999999997"/>
        <n v="3679.7289999999998"/>
        <n v="1109.9480000000001"/>
        <n v="577.72199999999998"/>
        <n v="318.04899999999998"/>
        <n v="-113.324"/>
        <n v="4913.598"/>
        <n v="3755.413"/>
        <n v="605.77800000000002"/>
        <n v="-39.74"/>
        <n v="3700.9250000000002"/>
        <n v="4896.5140000000001"/>
        <n v="3777.777"/>
        <n v="4676.4560000000001"/>
        <n v="287.65100000000001"/>
        <n v="4845.1769999999997"/>
        <n v="5088.3190000000004"/>
        <n v="4910.9059999999999"/>
        <n v="4726.8810000000003"/>
        <n v="4616.1379999999999"/>
        <n v="495.26799999999997"/>
        <n v="1787.953"/>
        <n v="2136.7739999999999"/>
        <n v="65.644000000000005"/>
        <n v="-83.652000000000001"/>
        <n v="891.16700000000003"/>
        <n v="-0.55900000000000005"/>
        <n v="2883.0070000000001"/>
        <n v="5128.7359999999999"/>
        <n v="4827.9250000000002"/>
        <n v="2488.1410000000001"/>
        <n v="4599.0559999999996"/>
        <n v="3631.6610000000001"/>
        <n v="5068.1189999999997"/>
        <n v="5133"/>
        <n v="-47.444000000000003"/>
        <n v="4426.4889999999996"/>
        <n v="4813.8639999999996"/>
        <n v="5165.79"/>
        <n v="1159.712"/>
        <n v="74.472999999999999"/>
        <n v="1125.634"/>
        <n v="640.91999999999996"/>
        <n v="401.154"/>
        <n v="39.618000000000002"/>
        <n v="2354.1959999999999"/>
        <n v="260.58199999999999"/>
        <n v="192.607"/>
        <n v="97.090999999999994"/>
        <n v="504.12200000000001"/>
        <n v="200.69"/>
        <n v="-307.745"/>
        <n v="1233.374"/>
        <n v="648.58000000000004"/>
        <n v="5051.9009999999998"/>
        <n v="1375.789"/>
        <n v="4065.6419999999998"/>
        <n v="4103.1289999999999"/>
        <n v="4962.4319999999998"/>
        <n v="4355.97"/>
        <n v="5073.3059999999996"/>
        <n v="1228.1690000000001"/>
        <n v="-69.284999999999997"/>
        <n v="4987.5860000000002"/>
        <n v="2721.0529999999999"/>
        <n v="3161.4369999999999"/>
        <n v="37.39"/>
        <n v="4971.5810000000001"/>
        <n v="3947.9349999999999"/>
        <n v="5373.7929999999997"/>
        <n v="5277.933"/>
        <n v="5175.2510000000002"/>
        <n v="4927.6629999999996"/>
        <n v="4888.4639999999999"/>
        <n v="5195.7380000000003"/>
        <n v="2208.1790000000001"/>
        <n v="-88.786000000000001"/>
        <n v="184.47200000000001"/>
        <n v="41.238"/>
        <n v="-754.98299999999995"/>
        <n v="1333.7429999999999"/>
        <n v="27.016999999999999"/>
        <n v="-225.149"/>
        <n v="214.16300000000001"/>
        <n v="1403.597"/>
        <n v="5839.8590000000004"/>
        <n v="5757.1049999999996"/>
        <n v="5882.4620000000004"/>
        <n v="5801.5259999999998"/>
        <n v="2752.1570000000002"/>
        <n v="352.85399999999998"/>
        <n v="951.31299999999999"/>
        <n v="7.7030000000000003"/>
        <n v="916.68100000000004"/>
        <n v="3877.63"/>
        <n v="5177.6610000000001"/>
        <n v="6219.9"/>
        <n v="6050.835"/>
        <n v="5030.3819999999996"/>
        <n v="3173.2469999999998"/>
        <n v="4953.9960000000001"/>
        <n v="3464.1179999999999"/>
        <n v="156.86500000000001"/>
        <n v="3690.3519999999999"/>
        <n v="4535.1310000000003"/>
        <n v="5989.2879999999996"/>
        <n v="6080.8119999999999"/>
        <n v="6169.5889999999999"/>
        <n v="5064.1670000000004"/>
        <n v="1862.4059999999999"/>
        <n v="5837.4610000000002"/>
        <n v="484.27"/>
        <n v="2147.0540000000001"/>
        <n v="822.86800000000005"/>
        <n v="-177.55600000000001"/>
        <n v="-120.55800000000001"/>
        <n v="1222.066"/>
        <n v="5822.2030000000004"/>
        <n v="697.95"/>
        <n v="648.42600000000004"/>
        <n v="3436.819"/>
        <n v="5870.0039999999999"/>
        <n v="5977.0360000000001"/>
        <n v="6157.6909999999998"/>
        <n v="6178.6220000000003"/>
        <n v="5851.8389999999999"/>
        <n v="1211.3610000000001"/>
        <n v="5614.4920000000002"/>
        <n v="370.702"/>
        <n v="938.47699999999998"/>
        <n v="1572.461"/>
        <n v="4696.28"/>
        <n v="4006.2809999999999"/>
        <n v="6499.6059999999998"/>
        <n v="5209.567"/>
        <n v="4206.3069999999998"/>
        <n v="228.69200000000001"/>
        <n v="105.224"/>
        <n v="1134.7470000000001"/>
        <n v="4981.241"/>
        <n v="4469.4979999999996"/>
        <n v="1529.9870000000001"/>
        <n v="5886.598"/>
        <n v="5528.2820000000002"/>
        <n v="2448.2779999999998"/>
        <n v="3969.5129999999999"/>
        <n v="5963.9790000000003"/>
        <n v="2604.3910000000001"/>
        <n v="3207.8989999999999"/>
        <n v="6311.665"/>
        <n v="1500.4960000000001"/>
        <n v="4887.4750000000004"/>
        <n v="1167.134"/>
        <n v="5728.8459999999995"/>
        <n v="3940.9969999999998"/>
        <n v="5737.16"/>
        <n v="1108.837"/>
        <n v="1701.163"/>
        <n v="3302.4459999999999"/>
        <n v="4500.402"/>
        <n v="3479.1529999999998"/>
        <n v="3530.0340000000001"/>
        <n v="3545.04"/>
        <n v="5556.9170000000004"/>
        <n v="2823.64"/>
        <n v="3415.806"/>
        <n v="4329.692"/>
        <n v="3760.1529999999998"/>
        <n v="1164.4570000000001"/>
        <n v="3367.125"/>
        <n v="3257.5149999999999"/>
        <n v="5893.7150000000001"/>
        <n v="5742.2820000000002"/>
        <n v="22.972999999999999"/>
        <n v="206.542"/>
        <n v="2157.4140000000002"/>
        <n v="5061.8620000000001"/>
        <n v="2554.942"/>
        <n v="926.36"/>
        <n v="4200.1090000000004"/>
        <n v="2836.7559999999999"/>
        <n v="4881.674"/>
        <n v="5575.1149999999998"/>
        <n v="1172.2249999999999"/>
        <n v="3318.335"/>
        <n v="4634.9809999999998"/>
        <n v="3267.1990000000001"/>
        <n v="5332.277"/>
        <n v="4686.2529999999997"/>
        <n v="69.427000000000007"/>
        <n v="2726.924"/>
        <n v="5818.5709999999999"/>
        <n v="6196.9759999999997"/>
        <n v="6056.3270000000002"/>
        <n v="4158.0690000000004"/>
        <n v="1114.1369999999999"/>
        <n v="1430.039"/>
        <n v="4110.5659999999998"/>
        <n v="5531.9290000000001"/>
        <n v="4403.8909999999996"/>
        <n v="2445.7930000000001"/>
        <n v="1200.7070000000001"/>
        <n v="2017.722"/>
        <n v="3490.3879999999999"/>
        <n v="4685.21"/>
        <n v="3193.68"/>
        <n v="4968.7520000000004"/>
        <n v="3928.81"/>
        <n v="5020.8119999999999"/>
        <n v="2503.3040000000001"/>
        <n v="3730.1390000000001"/>
        <n v="4098.085"/>
        <n v="2722.5819999999999"/>
        <n v="1251.365"/>
        <n v="1986.731"/>
        <n v="826.51"/>
        <n v="1204.8109999999999"/>
        <n v="4561.4549999999999"/>
        <n v="2346.857"/>
        <n v="2328.777"/>
        <n v="3257.4340000000002"/>
        <n v="4200.9070000000002"/>
        <n v="3023.43"/>
        <n v="4624.3649999999998"/>
        <n v="1554.7940000000001"/>
        <n v="4506.4979999999996"/>
        <n v="1312.537"/>
        <n v="1947.4739999999999"/>
        <n v="1793.566"/>
        <n v="-69.427000000000007"/>
        <n v="3681.99"/>
        <n v="2096.067"/>
        <n v="3425.4459999999999"/>
        <n v="4073.9690000000001"/>
        <n v="2640.9740000000002"/>
        <n v="347.661"/>
        <n v="3121.2979999999998"/>
        <n v="1665.748"/>
        <n v="3169.1489999999999"/>
        <n v="886.96500000000003"/>
        <n v="4772.777"/>
        <n v="5526.384"/>
        <n v="3210.4690000000001"/>
        <n v="5163.7039999999997"/>
        <n v="74.91"/>
        <n v="791.85"/>
        <n v="3510.2249999999999"/>
        <n v="4599.3469999999998"/>
        <n v="5741.8019999999997"/>
        <n v="5840.1490000000003"/>
        <n v="5232.4620000000004"/>
        <n v="1413.751"/>
        <n v="3074.31"/>
        <n v="19.318000000000001"/>
        <n v="5126.915"/>
        <n v="4862.3360000000002"/>
        <n v="1573.508"/>
        <n v="5143.5829999999996"/>
        <n v="3437.33"/>
        <n v="2410.6370000000002"/>
        <n v="0.375"/>
        <n v="-0.26800000000000002"/>
        <n v="313.17200000000003"/>
        <n v="1309.1289999999999"/>
        <n v="1945.721"/>
        <n v="655.149"/>
        <n v="2279.7370000000001"/>
        <n v="3171.0949999999998"/>
        <n v="4764.125"/>
        <n v="4266.4849999999997"/>
        <n v="3324.6480000000001"/>
        <n v="2640.4409999999998"/>
        <n v="387.322"/>
        <n v="2664.1559999999999"/>
        <n v="2121.7539999999999"/>
        <n v="1037.3610000000001"/>
        <n v="-525.05499999999995"/>
        <n v="3173.6529999999998"/>
        <n v="4901.5630000000001"/>
        <n v="5395.1809999999996"/>
        <n v="1099.6410000000001"/>
        <n v="3999.1819999999998"/>
        <n v="4913.1279999999997"/>
        <n v="5619.6559999999999"/>
        <n v="5454.3980000000001"/>
        <n v="5359.1880000000001"/>
        <n v="-477.29599999999999"/>
        <n v="-115.349"/>
        <n v="5171.2709999999997"/>
        <n v="5281.9830000000002"/>
        <n v="4745.424"/>
        <n v="1131.623"/>
        <n v="1007.369"/>
        <n v="-293.43"/>
        <n v="-147.661"/>
        <n v="1788.9449999999999"/>
        <n v="108.82899999999999"/>
        <n v="3454.8069999999998"/>
        <n v="2222.712"/>
        <n v="4985.2020000000002"/>
        <n v="4721.2420000000002"/>
        <n v="1652.14"/>
        <n v="3802.71"/>
        <n v="4023.6320000000001"/>
        <n v="-75.13"/>
        <n v="817.36300000000006"/>
        <n v="-41.731999999999999"/>
        <n v="483.10199999999998"/>
        <n v="61.134"/>
        <n v="1612.7"/>
        <n v="2634.7220000000002"/>
        <n v="3991.1419999999998"/>
        <n v="2265.5970000000002"/>
        <n v="1504.845"/>
        <n v="210.94399999999999"/>
        <n v="2.1339999999999999"/>
        <n v="1372.665"/>
        <n v="4410.0209999999997"/>
        <n v="3877.3"/>
        <n v="3411.0540000000001"/>
        <n v="2990.5830000000001"/>
        <n v="3234.89"/>
        <n v="2462.683"/>
        <n v="781.37099999999998"/>
        <n v="-472.93099999999998"/>
        <n v="3549.4560000000001"/>
        <n v="2386.2910000000002"/>
        <n v="3588.2959999999998"/>
        <n v="3300.674"/>
        <n v="3150.6750000000002"/>
        <n v="2959.1880000000001"/>
        <n v="1722.748"/>
        <n v="-265.85899999999998"/>
        <n v="-422.416"/>
        <n v="161.72"/>
        <n v="55.546999999999997"/>
        <n v="3446.1010000000001"/>
        <n v="3300.087"/>
        <n v="1957.4290000000001"/>
        <n v="2010.116"/>
        <n v="1374.1220000000001"/>
        <n v="2518.0880000000002"/>
        <n v="162.03399999999999"/>
        <n v="1540.9079999999999"/>
        <n v="674.00900000000001"/>
        <n v="897.13199999999995"/>
        <n v="-399.35599999999999"/>
        <n v="-369.72699999999998"/>
        <n v="4046.067"/>
        <n v="4880.0209999999997"/>
        <n v="3423.3510000000001"/>
        <n v="2568.9589999999998"/>
        <n v="675.20500000000004"/>
        <n v="-0.66100000000000003"/>
        <n v="1930.6279999999999"/>
        <n v="1770.1780000000001"/>
        <n v="611.20699999999999"/>
        <n v="1360.329"/>
        <n v="1146.3900000000001"/>
        <n v="1572.895"/>
        <n v="3281.9650000000001"/>
        <n v="3498.355"/>
        <n v="4537.0820000000003"/>
        <n v="2986.0459999999998"/>
        <n v="2027.7829999999999"/>
        <n v="-254.893"/>
        <n v="-482.83199999999999"/>
        <n v="243.178"/>
        <n v="2268.5770000000002"/>
        <n v="1389.71"/>
        <n v="499.18700000000001"/>
        <n v="1472.636"/>
        <n v="-53.222000000000001"/>
        <n v="-29.58"/>
        <n v="-41.155999999999999"/>
        <n v="-433.37299999999999"/>
        <n v="4596.0389999999998"/>
        <n v="-655.14200000000005"/>
        <n v="828.71500000000003"/>
        <n v="1939.1659999999999"/>
        <n v="2221.692"/>
        <n v="3103.4630000000002"/>
        <n v="4882.835"/>
        <n v="957.673"/>
        <n v="217.56899999999999"/>
        <n v="2098.6219999999998"/>
        <n v="4587.576"/>
        <n v="2620.4290000000001"/>
        <n v="684.82100000000003"/>
        <n v="233.58099999999999"/>
        <n v="2446.0700000000002"/>
        <n v="2353.3510000000001"/>
        <n v="1002.02"/>
        <n v="-146.50899999999999"/>
        <n v="3868.7060000000001"/>
        <n v="4444.4449999999997"/>
        <n v="1745.7159999999999"/>
        <n v="4879.1719999999996"/>
        <n v="3259.4749999999999"/>
        <n v="-80.174999999999997"/>
        <n v="1139.6089999999999"/>
        <n v="2755.645"/>
        <n v="5443.3029999999999"/>
        <n v="1057.0260000000001"/>
        <n v="915.38599999999997"/>
        <n v="2226.15"/>
        <n v="1132.846"/>
        <n v="3747.2559999999999"/>
        <n v="290.423"/>
        <n v="2551.5430000000001"/>
        <n v="223.67500000000001"/>
        <n v="2849.7460000000001"/>
        <n v="-71.376999999999995"/>
        <n v="5217.058"/>
        <n v="2856.3420000000001"/>
        <n v="2472.8490000000002"/>
        <n v="1752.204"/>
        <n v="5178.9440000000004"/>
        <n v="1905.9690000000001"/>
        <n v="2293.4679999999998"/>
        <n v="3209.2739999999999"/>
        <n v="5686.6570000000002"/>
        <n v="2936.143"/>
        <n v="3519.4580000000001"/>
        <n v="4245.7439999999997"/>
        <n v="1148.5989999999999"/>
        <n v="199.607"/>
        <n v="2643.665"/>
        <n v="5712.4790000000003"/>
        <n v="3740.3229999999999"/>
        <n v="737.06799999999998"/>
        <n v="5755.4889999999996"/>
        <n v="4356.2569999999996"/>
        <n v="801.19399999999996"/>
        <n v="163.505"/>
        <n v="2087.1350000000002"/>
        <n v="5731.2659999999996"/>
        <n v="4531.2250000000004"/>
        <n v="1896.77"/>
        <n v="5851.0910000000003"/>
        <n v="3333.9160000000002"/>
        <n v="5846.2539999999999"/>
        <n v="4070.0949999999998"/>
        <n v="1594.271"/>
        <n v="416.43799999999999"/>
        <n v="525.75300000000004"/>
        <n v="1154.009"/>
        <n v="3673.72"/>
        <n v="6126.93"/>
        <n v="5715.826"/>
        <n v="5819.6809999999996"/>
        <n v="1609.4159999999999"/>
        <n v="1312.194"/>
        <n v="1808.748"/>
        <n v="0.19400000000000001"/>
        <n v="-14.487"/>
        <n v="188.989"/>
        <n v="6181.8860000000004"/>
        <n v="727.43100000000004"/>
        <n v="6417.81"/>
        <n v="6399.7349999999997"/>
        <n v="5927.7370000000001"/>
        <n v="2817.7020000000002"/>
        <n v="2334.0390000000002"/>
        <n v="448.2"/>
        <n v="3742.9430000000002"/>
        <n v="6396.23"/>
        <n v="3152.4389999999999"/>
        <n v="1423.915"/>
        <n v="842.23800000000006"/>
        <n v="5499.28"/>
        <n v="4902.2179999999998"/>
        <n v="984.45299999999997"/>
        <n v="1375.3620000000001"/>
        <n v="2003.2850000000001"/>
        <n v="3493.248"/>
        <n v="4924.6629999999996"/>
        <n v="6247.7150000000001"/>
        <n v="4602.0559999999996"/>
        <n v="5001.1310000000003"/>
        <n v="5740.3959999999997"/>
        <n v="5214.7830000000004"/>
        <n v="573.10400000000004"/>
        <n v="6100.4219999999996"/>
        <n v="5287.8209999999999"/>
        <n v="1734.596"/>
        <n v="5723.8159999999998"/>
        <n v="1063.076"/>
        <n v="6083.3639999999996"/>
        <n v="1726.3330000000001"/>
        <n v="4179.7830000000004"/>
        <n v="1653.04"/>
        <n v="4870.5479999999998"/>
        <n v="6261.585"/>
        <n v="2917.41"/>
        <n v="3085.4"/>
        <n v="4330.9219999999996"/>
        <n v="5961.6459999999997"/>
        <n v="1504.2909999999999"/>
        <n v="1496.7159999999999"/>
        <n v="4192.6639999999998"/>
        <n v="2931.8910000000001"/>
        <n v="760.96500000000003"/>
        <n v="2331.1970000000001"/>
        <n v="2899.1179999999999"/>
        <n v="4717.4210000000003"/>
        <n v="5093.607"/>
        <n v="5879.1620000000003"/>
        <n v="5434.7030000000004"/>
        <n v="4680.4449999999997"/>
        <n v="5935.3789999999999"/>
        <n v="6578.61"/>
        <n v="4852.6409999999996"/>
        <n v="5431.7049999999999"/>
        <n v="5765.1710000000003"/>
        <n v="358.66500000000002"/>
        <n v="5431.3029999999999"/>
        <n v="1454.7260000000001"/>
        <n v="6286.152"/>
        <n v="1684.723"/>
        <n v="32.107999999999997"/>
        <n v="502.96600000000001"/>
        <n v="-17.995999999999999"/>
        <n v="1821.97"/>
        <n v="4822.1530000000002"/>
        <n v="6134.5929999999998"/>
        <n v="5532.9449999999997"/>
        <n v="4794.5730000000003"/>
        <n v="4102.8879999999999"/>
        <n v="862.63"/>
        <n v="91.587999999999994"/>
        <n v="-2.516"/>
        <n v="100.53700000000001"/>
        <n v="5406.9459999999999"/>
        <n v="6499.2060000000001"/>
        <n v="4653.5209999999997"/>
        <n v="5199.616"/>
        <n v="3702.3989999999999"/>
        <n v="6389.643"/>
        <n v="6366.4120000000003"/>
        <n v="5452.8450000000003"/>
        <n v="5700.7809999999999"/>
        <n v="4986.701"/>
        <n v="4344.5569999999998"/>
        <n v="3888.6109999999999"/>
        <n v="3331.0320000000002"/>
        <n v="254.28899999999999"/>
        <n v="1998.5440000000001"/>
        <n v="492.48200000000003"/>
        <n v="3544.7060000000001"/>
        <n v="826.76"/>
        <n v="3016.3020000000001"/>
        <n v="6444.5119999999997"/>
        <n v="4672.9390000000003"/>
        <n v="1064.0039999999999"/>
        <n v="11.657"/>
        <n v="1063.915"/>
        <n v="902.48900000000003"/>
        <n v="3299.0439999999999"/>
        <n v="5244.1189999999997"/>
        <n v="4679.3900000000003"/>
        <n v="4803.7759999999998"/>
        <n v="4651.8599999999997"/>
        <n v="4489.7619999999997"/>
        <n v="2486.0740000000001"/>
        <n v="5130.9120000000003"/>
        <n v="5030.9359999999997"/>
        <n v="5457.33"/>
        <n v="4911.5680000000002"/>
        <n v="2328.8789999999999"/>
        <n v="975.00199999999995"/>
        <n v="5851.2340000000004"/>
        <n v="5565.0649999999996"/>
        <n v="5791.9120000000003"/>
        <n v="5679.8509999999997"/>
        <n v="5850.5780000000004"/>
        <n v="5791.259"/>
        <n v="5421.9359999999997"/>
        <n v="2192.0230000000001"/>
        <n v="3554.6260000000002"/>
        <n v="-28.606000000000002"/>
        <n v="1026.172"/>
        <n v="3971.7849999999999"/>
        <n v="672.65700000000004"/>
        <n v="3347.4850000000001"/>
        <n v="808.64400000000001"/>
        <n v="255.85900000000001"/>
        <n v="4931.82"/>
        <n v="5375.72"/>
        <n v="5271.6629999999996"/>
        <n v="5305.7539999999999"/>
        <n v="5002.732"/>
        <n v="5197.7939999999999"/>
        <n v="-187.006"/>
        <n v="2048.5790000000002"/>
        <n v="5016.3069999999998"/>
        <n v="4760.9459999999999"/>
        <n v="2790.4760000000001"/>
        <n v="667.25099999999998"/>
        <n v="2950.7759999999998"/>
        <n v="3744.7730000000001"/>
        <n v="4405.9459999999999"/>
        <n v="4011.1570000000002"/>
        <n v="4192.3680000000004"/>
        <n v="1925.913"/>
        <n v="3439.989"/>
        <n v="4951.5"/>
        <n v="4623.665"/>
        <n v="179.809"/>
        <n v="36.463000000000001"/>
        <n v="-682.12099999999998"/>
        <n v="3303.9839999999999"/>
        <n v="2324.8090000000002"/>
        <n v="2305.752"/>
        <n v="-128.92400000000001"/>
        <n v="598.59799999999996"/>
        <n v="1887.2170000000001"/>
        <n v="2189.2759999999998"/>
        <n v="2756.837"/>
        <n v="3586.7269999999999"/>
        <n v="-554.79999999999995"/>
        <n v="2985.13"/>
        <n v="785.37099999999998"/>
        <n v="-660.625"/>
        <n v="986.77499999999998"/>
        <n v="3754.837"/>
        <n v="-190.24100000000001"/>
        <n v="769.98699999999997"/>
        <n v="1352.3209999999999"/>
        <n v="181.16"/>
        <n v="-82.611000000000004"/>
        <n v="2734.239"/>
        <n v="1789.6959999999999"/>
        <n v="-644.63300000000004"/>
        <n v="3133.3629999999998"/>
        <n v="1176.703"/>
        <n v="1293.288"/>
        <n v="1785.617"/>
        <n v="1857.4570000000001"/>
        <n v="482.19900000000001"/>
        <n v="-235.875"/>
        <n v="-380.82600000000002"/>
        <n v="1035.299"/>
        <n v="63.808"/>
        <n v="-462.00099999999998"/>
        <n v="-417.827"/>
        <n v="821.85500000000002"/>
        <n v="982.78899999999999"/>
        <n v="-480.25799999999998"/>
        <n v="-635.08900000000006"/>
        <n v="-580.42100000000005"/>
        <n v="-204.495"/>
        <n v="1291.3869999999999"/>
        <n v="1163.299"/>
        <n v="1339.0239999999999"/>
        <n v="1213.605"/>
        <n v="-450.59699999999998"/>
        <n v="-438.00799999999998"/>
        <n v="-546.82000000000005"/>
        <n v="-277.14499999999998"/>
        <n v="-583.75099999999998"/>
        <n v="323.858"/>
        <n v="1253.9449999999999"/>
        <n v="357.14699999999999"/>
        <n v="-303.04300000000001"/>
        <n v="-825.346"/>
        <n v="-683.69600000000003"/>
        <n v="-637.11699999999996"/>
        <n v="-473.26900000000001"/>
        <n v="-546.31100000000004"/>
        <n v="-504.416"/>
        <n v="-599.33699999999999"/>
        <n v="26.516999999999999"/>
        <n v="-22.798999999999999"/>
        <n v="-38.420999999999999"/>
        <n v="1406.029"/>
        <n v="-707.44399999999996"/>
        <n v="995.327"/>
        <n v="-664.31100000000004"/>
        <n v="679.74199999999996"/>
        <n v="553.61900000000003"/>
        <n v="142.494"/>
        <n v="-589.31399999999996"/>
        <n v="-752.79499999999996"/>
        <n v="-541.82899999999995"/>
        <n v="-622.05600000000004"/>
        <n v="-198"/>
        <n v="1844.134"/>
        <n v="1222.192"/>
        <n v="1451.6949999999999"/>
        <n v="-665.35400000000004"/>
        <n v="-304.34899999999999"/>
        <n v="-549.70600000000002"/>
        <n v="-648.61300000000006"/>
        <n v="-571.65200000000004"/>
        <n v="1316.1969999999999"/>
        <n v="77.814999999999998"/>
        <n v="-663.05899999999997"/>
        <n v="-29.228999999999999"/>
        <n v="733.81500000000005"/>
        <n v="668.649"/>
        <n v="-574.40800000000002"/>
        <n v="-312.79500000000002"/>
        <n v="-685.5"/>
        <n v="2718.7779999999998"/>
        <n v="2983.35"/>
        <n v="1864.992"/>
        <n v="-357.30799999999999"/>
        <n v="-487.649"/>
        <n v="-115.12"/>
        <n v="2057.4079999999999"/>
        <n v="305.14400000000001"/>
        <n v="1954.8109999999999"/>
        <n v="1537.124"/>
        <n v="2827.1410000000001"/>
        <n v="2968.0720000000001"/>
        <n v="2701.8539999999998"/>
        <n v="96.438999999999993"/>
        <n v="264.22800000000001"/>
        <n v="1101.1369999999999"/>
        <n v="1911.73"/>
        <n v="4268.67"/>
        <n v="-761.66499999999996"/>
        <n v="1588.944"/>
        <n v="2784.5"/>
        <n v="1140.2909999999999"/>
        <n v="3203.739"/>
        <n v="2772.152"/>
        <n v="1770.0260000000001"/>
        <n v="-114.557"/>
        <n v="1505.7059999999999"/>
        <n v="1739.634"/>
        <n v="1159.2719999999999"/>
        <n v="137.66999999999999"/>
        <n v="-609.36199999999997"/>
        <n v="81.739999999999995"/>
        <n v="1548.5540000000001"/>
        <n v="586.82899999999995"/>
        <n v="4110.6080000000002"/>
        <n v="1448.7550000000001"/>
        <n v="1525.643"/>
        <n v="-94.305000000000007"/>
        <n v="1724.009"/>
        <n v="1422.5719999999999"/>
        <n v="-0.14000000000000001"/>
        <n v="-230.66"/>
        <n v="1650.3620000000001"/>
        <n v="62.122"/>
        <n v="-313.125"/>
        <n v="1446.4649999999999"/>
        <n v="910.86500000000001"/>
        <n v="373.846"/>
        <n v="3353.4589999999998"/>
        <n v="4415.6819999999998"/>
        <n v="4130.2879999999996"/>
        <n v="3393.6480000000001"/>
        <n v="2304.038"/>
        <n v="4460.08"/>
        <n v="3003.5189999999998"/>
        <n v="4829.8739999999998"/>
        <n v="4799.1670000000004"/>
        <n v="3322.848"/>
        <n v="-409.43400000000003"/>
        <n v="4683.8639999999996"/>
        <n v="2186.491"/>
        <n v="2275.5880000000002"/>
        <n v="2387.2069999999999"/>
        <n v="4474.3130000000001"/>
        <n v="4093.538"/>
        <n v="204.19300000000001"/>
        <n v="2407.904"/>
        <n v="-68.231999999999999"/>
        <n v="5103.4399999999996"/>
        <n v="3022.82"/>
        <n v="945.46799999999996"/>
        <n v="4533.9620000000004"/>
        <n v="4692.7439999999997"/>
        <n v="1132.277"/>
        <n v="4583.018"/>
        <n v="4512.6390000000001"/>
        <n v="5333.7430000000004"/>
        <n v="1573.348"/>
        <n v="4793.5389999999998"/>
        <n v="5488.7629999999999"/>
        <n v="5393.7359999999999"/>
        <n v="5260.6080000000002"/>
        <n v="5403.9409999999998"/>
        <n v="4804.6499999999996"/>
        <n v="4640.915"/>
        <n v="4068.6590000000001"/>
        <n v="1193.845"/>
        <n v="3713.5349999999999"/>
        <n v="701.63699999999994"/>
        <n v="3366.1570000000002"/>
        <n v="3623.7910000000002"/>
        <n v="4111.8280000000004"/>
        <n v="3892.3139999999999"/>
        <n v="3075.8809999999999"/>
        <n v="3334.8440000000001"/>
        <n v="-671.13"/>
        <n v="947.26"/>
        <n v="1085.384"/>
        <n v="-679.26099999999997"/>
        <n v="3546.1779999999999"/>
        <n v="4261.1260000000002"/>
        <n v="4311.38"/>
        <n v="3824.7080000000001"/>
        <n v="1440.5229999999999"/>
        <n v="4574.58"/>
        <n v="4494.7420000000002"/>
        <n v="4227.9809999999998"/>
        <n v="3304.3119999999999"/>
        <n v="1980.271"/>
        <n v="3319.663"/>
        <n v="3681.0390000000002"/>
        <n v="3828.2440000000001"/>
        <n v="3377.5659999999998"/>
        <n v="1316.7260000000001"/>
        <n v="-831.09400000000005"/>
        <n v="174.74600000000001"/>
        <n v="3661.049"/>
        <n v="2609.694"/>
        <n v="1555.7639999999999"/>
        <n v="-670.25800000000004"/>
        <n v="2547.9580000000001"/>
        <n v="3286.364"/>
        <n v="3850.96"/>
        <n v="3524.6680000000001"/>
        <n v="545.17600000000004"/>
        <n v="2348.431"/>
        <n v="-946.24900000000002"/>
        <n v="3481.817"/>
        <n v="3145.9279999999999"/>
        <n v="23.047000000000001"/>
        <n v="2728.4520000000002"/>
        <n v="2799.5889999999999"/>
        <n v="1665.1759999999999"/>
        <n v="2769.3270000000002"/>
        <n v="-543.06600000000003"/>
        <n v="103.47"/>
        <n v="2734.3049999999998"/>
        <n v="105.02200000000001"/>
        <n v="1815.6010000000001"/>
        <n v="1334.146"/>
        <n v="2761.0079999999998"/>
        <n v="2225.9520000000002"/>
        <n v="3016.7640000000001"/>
        <n v="2785.4989999999998"/>
        <n v="712.24400000000003"/>
        <n v="611.99800000000005"/>
        <n v="193.321"/>
        <n v="2804.8150000000001"/>
        <n v="1219.5170000000001"/>
        <n v="2116.6289999999999"/>
        <n v="2204.739"/>
        <n v="1733.29"/>
        <n v="1790.8910000000001"/>
        <n v="1598.194"/>
        <n v="1781.894"/>
        <n v="3318.8780000000002"/>
        <n v="1155.8150000000001"/>
        <n v="-309.714"/>
        <n v="1277.251"/>
        <n v="3622.3009999999999"/>
        <n v="3011.74"/>
        <n v="3352.2539999999999"/>
        <n v="1853.5640000000001"/>
        <n v="1988.5650000000001"/>
        <n v="196.88499999999999"/>
        <n v="601.255"/>
        <n v="1116.0119999999999"/>
        <n v="3165.8820000000001"/>
        <n v="3580.2710000000002"/>
        <n v="901.03300000000002"/>
        <n v="3713.277"/>
        <n v="5097.4160000000002"/>
        <n v="4538.0839999999998"/>
        <n v="3765.2649999999999"/>
        <n v="132.315"/>
        <n v="1937.146"/>
        <n v="2160.424"/>
        <n v="2582.154"/>
        <n v="3987.6460000000002"/>
        <n v="3183.6280000000002"/>
        <n v="4264.683"/>
        <n v="4182.0479999999998"/>
        <n v="2081.8989999999999"/>
        <n v="2172.17"/>
        <n v="4046.2730000000001"/>
        <n v="2277.6869999999999"/>
        <n v="1999.0519999999999"/>
        <n v="3362.13"/>
        <n v="1175.797"/>
        <n v="4238.2889999999998"/>
        <n v="2452.9389999999999"/>
        <n v="4080.6889999999999"/>
        <n v="4062.893"/>
        <n v="4142.7420000000002"/>
        <n v="3789.4189999999999"/>
        <n v="2721.4189999999999"/>
        <n v="1489.299"/>
        <n v="2574.663"/>
        <n v="3608.42"/>
        <n v="616.64599999999996"/>
        <n v="1997.6189999999999"/>
        <n v="4021.4580000000001"/>
        <n v="3794.7959999999998"/>
        <n v="1426.944"/>
        <n v="2283.31"/>
        <n v="-4.5960000000000001"/>
        <n v="1899.432"/>
        <n v="2127.2759999999998"/>
        <n v="1720.848"/>
        <n v="2246.2240000000002"/>
        <n v="2277.86"/>
        <n v="1238.5920000000001"/>
        <n v="2415.2240000000002"/>
        <n v="2671.5590000000002"/>
        <n v="231.54300000000001"/>
        <n v="-128.54"/>
        <n v="2252.2719999999999"/>
        <n v="2117.7719999999999"/>
        <n v="1715.0540000000001"/>
        <n v="1548.69"/>
        <n v="927.822"/>
        <n v="2502.692"/>
        <n v="4267.1130000000003"/>
        <n v="4274.0829999999996"/>
        <n v="150.155"/>
        <n v="217.04599999999999"/>
        <n v="1124.8040000000001"/>
        <n v="2951.2750000000001"/>
        <n v="1376.13"/>
        <n v="2158.1689999999999"/>
        <n v="2671.7779999999998"/>
        <n v="1919.6469999999999"/>
        <n v="-92.147000000000006"/>
        <n v="237.43899999999999"/>
        <n v="2635.7379999999998"/>
        <n v="1158.095"/>
        <n v="3249.1039999999998"/>
        <n v="2744.788"/>
        <n v="2649.585"/>
        <n v="4639.9250000000002"/>
        <n v="4819.5320000000002"/>
        <n v="501.13400000000001"/>
        <n v="4362.3280000000004"/>
        <n v="3093.7649999999999"/>
        <n v="4787.0290000000005"/>
        <n v="4869.6329999999998"/>
        <n v="4659.0940000000001"/>
        <n v="2374.92"/>
        <n v="4554.5969999999998"/>
        <n v="4959.3760000000002"/>
        <n v="2183.4119999999998"/>
        <n v="1807.691"/>
        <n v="2716.3670000000002"/>
        <n v="1634.508"/>
        <n v="111.86799999999999"/>
        <n v="1161"/>
        <n v="5049.723"/>
        <n v="4724.473"/>
        <n v="5110.1679999999997"/>
        <n v="13.852"/>
        <n v="2614.8780000000002"/>
        <n v="1804.5630000000001"/>
        <n v="4728.7340000000004"/>
        <n v="4286.7049999999999"/>
        <n v="3801.011"/>
        <n v="4114.2089999999998"/>
        <n v="4760.2110000000002"/>
        <n v="4724.5450000000001"/>
        <n v="4157.0609999999997"/>
        <n v="106.117"/>
        <n v="5194.6350000000002"/>
        <n v="5112.9849999999997"/>
        <n v="4932.71"/>
        <n v="4622.9579999999996"/>
        <n v="4214.9530000000004"/>
        <n v="4672.643"/>
        <n v="4819.0119999999997"/>
        <n v="878.18100000000004"/>
        <n v="5186.4399999999996"/>
        <n v="3532.5509999999999"/>
        <n v="4174.8339999999998"/>
        <n v="3939.1579999999999"/>
        <n v="4490.2389999999996"/>
        <n v="3422.0790000000002"/>
        <n v="4876.3059999999996"/>
        <n v="4680.2529999999997"/>
        <n v="-82.088999999999999"/>
        <n v="2187.6379999999999"/>
        <n v="4799.0339999999997"/>
        <n v="4132.0879999999997"/>
        <n v="3659.5810000000001"/>
        <n v="1710.471"/>
        <n v="1722.443"/>
        <n v="1835.3"/>
        <n v="4584.558"/>
        <n v="4609.5649999999996"/>
        <n v="4417.8069999999998"/>
        <n v="4389.4709999999995"/>
        <n v="1560.154"/>
        <n v="640.78399999999999"/>
        <n v="-65.506"/>
        <n v="2935.1529999999998"/>
        <n v="3135.614"/>
        <n v="2781.4749999999999"/>
        <n v="3613.9140000000002"/>
        <n v="403.98399999999998"/>
        <n v="-293.41699999999997"/>
        <n v="2882.7890000000002"/>
        <n v="4633.6440000000002"/>
        <n v="426.97899999999998"/>
        <n v="1163.6869999999999"/>
        <n v="638.33500000000004"/>
        <n v="4132.8810000000003"/>
        <n v="1878.7239999999999"/>
        <n v="-63.19"/>
        <n v="967.87599999999998"/>
        <n v="4145.9250000000002"/>
        <n v="34.204999999999998"/>
        <n v="1842.453"/>
        <n v="3895.9050000000002"/>
        <n v="1340.08"/>
        <n v="2851.0079999999998"/>
        <n v="2429.4940000000001"/>
        <n v="1098.9780000000001"/>
        <n v="2393.1930000000002"/>
        <n v="388.34"/>
        <n v="3639.7930000000001"/>
        <n v="3428.5120000000002"/>
        <n v="3928.7629999999999"/>
        <n v="3908.1889999999999"/>
        <n v="3911.6889999999999"/>
        <n v="3475.578"/>
        <n v="3610.5210000000002"/>
        <n v="70.31"/>
        <n v="3914.6680000000001"/>
        <n v="934.82399999999996"/>
        <n v="10.605"/>
        <n v="3929.3890000000001"/>
        <n v="3580.8"/>
        <n v="2643.6770000000001"/>
        <n v="2087.2739999999999"/>
        <n v="200.61699999999999"/>
        <n v="251.33099999999999"/>
        <n v="3401.7150000000001"/>
        <n v="3946.8009999999999"/>
        <n v="3971.4110000000001"/>
        <n v="4120.6580000000004"/>
        <n v="379.72899999999998"/>
        <n v="-797.86400000000003"/>
        <n v="4152.848"/>
        <n v="4073.52"/>
        <n v="4025.9290000000001"/>
        <n v="731.42899999999997"/>
        <n v="193.084"/>
        <n v="814.04100000000005"/>
        <n v="1204.0640000000001"/>
        <n v="4322.7430000000004"/>
        <n v="3771.1350000000002"/>
        <n v="4269.1319999999996"/>
        <n v="4311.6279999999997"/>
        <n v="3243.7559999999999"/>
        <n v="3246.8049999999998"/>
        <n v="4.3780000000000001"/>
        <n v="470.11799999999999"/>
        <n v="688.31799999999998"/>
        <n v="-268.00799999999998"/>
        <n v="4585.2910000000002"/>
        <n v="869.54899999999998"/>
        <n v="4824.3329999999996"/>
        <n v="3889.453"/>
        <n v="4858.6769999999997"/>
        <n v="4915.6459999999997"/>
        <n v="4885.7929999999997"/>
        <n v="3159.5030000000002"/>
        <n v="-219.714"/>
        <n v="2606.998"/>
        <n v="4845.4790000000003"/>
        <n v="4696.5169999999998"/>
        <n v="4299.5709999999999"/>
        <n v="1253.3009999999999"/>
        <n v="4200.3940000000002"/>
        <n v="5280.1450000000004"/>
        <n v="3078.0059999999999"/>
        <n v="1791.8150000000001"/>
        <n v="1715.5640000000001"/>
        <n v="7.29"/>
        <n v="1218.287"/>
        <n v="592.45500000000004"/>
        <n v="1652.7570000000001"/>
        <n v="4806.3909999999996"/>
        <n v="4694.6980000000003"/>
        <n v="5499.0309999999999"/>
        <n v="5509.4989999999998"/>
        <n v="5282.74"/>
        <n v="5182.2120000000004"/>
        <n v="4717.7619999999997"/>
        <n v="798.96600000000001"/>
        <n v="719.48400000000004"/>
        <n v="531.91499999999996"/>
        <n v="1773.8"/>
        <n v="1580.63"/>
        <n v="5635.3149999999996"/>
        <n v="2037.1790000000001"/>
        <n v="4621.4830000000002"/>
        <n v="4868.9279999999999"/>
        <n v="3681.46"/>
        <n v="1362.1980000000001"/>
        <n v="5698.3609999999999"/>
        <n v="5628.53"/>
        <n v="5230.6350000000002"/>
        <n v="3368.0549999999998"/>
        <n v="5520.1239999999998"/>
        <n v="5313.8620000000001"/>
        <n v="2247.2310000000002"/>
        <n v="1700.9390000000001"/>
        <n v="709.36699999999996"/>
        <n v="1499.55"/>
        <n v="2610.65"/>
        <n v="2535.5700000000002"/>
        <n v="2706.8780000000002"/>
        <n v="2130.674"/>
        <n v="2115.1959999999999"/>
        <n v="2168.337"/>
        <n v="2568.1320000000001"/>
        <n v="3468.2080000000001"/>
        <n v="5255.3429999999998"/>
        <n v="1020.999"/>
        <n v="939.06399999999996"/>
        <n v="4264.9570000000003"/>
        <n v="4241.7759999999998"/>
        <n v="5565.5280000000002"/>
        <n v="1059.6980000000001"/>
        <n v="3281.1880000000001"/>
        <n v="5602.9049999999997"/>
        <n v="5565.8270000000002"/>
        <n v="1257.9559999999999"/>
        <n v="776.39599999999996"/>
        <n v="5829.3739999999998"/>
        <n v="1254.184"/>
        <n v="5394.8109999999997"/>
        <n v="1243.4639999999999"/>
        <n v="1482.6959999999999"/>
        <n v="4219.527"/>
        <n v="5263.98"/>
        <n v="1030.1320000000001"/>
        <n v="801.23900000000003"/>
        <n v="877.03899999999999"/>
        <n v="5865.4110000000001"/>
        <n v="5749.451"/>
        <n v="4947.3810000000003"/>
        <n v="5563.6949999999997"/>
        <n v="5563.2610000000004"/>
        <n v="3692.2579999999998"/>
        <n v="3749.6149999999998"/>
        <n v="4055.1529999999998"/>
        <n v="2348.92"/>
        <n v="5557.72"/>
        <n v="3475.873"/>
        <n v="5557.6980000000003"/>
        <n v="2269.81"/>
        <n v="2009.2660000000001"/>
        <n v="3489.5630000000001"/>
        <n v="3100.1689999999999"/>
        <n v="2860.723"/>
        <n v="1999.598"/>
        <n v="1863.1769999999999"/>
        <n v="4532.018"/>
        <n v="5080.7640000000001"/>
        <n v="5563.24"/>
        <n v="4146.7870000000003"/>
        <n v="3971.74"/>
        <n v="5206.6030000000001"/>
        <n v="1694.7139999999999"/>
        <n v="3975.2420000000002"/>
        <n v="3864.4070000000002"/>
        <n v="4960.8100000000004"/>
        <n v="4615.7250000000004"/>
        <n v="2966.0909999999999"/>
        <n v="4090.0349999999999"/>
        <n v="4236.0950000000003"/>
        <n v="1208.432"/>
        <n v="4573.8729999999996"/>
        <n v="3708.047"/>
        <n v="4946.1170000000002"/>
        <n v="5385.4160000000002"/>
        <n v="5429.8909999999996"/>
        <n v="3303.3029999999999"/>
        <n v="3064.2249999999999"/>
        <n v="1843.9570000000001"/>
        <n v="3067.8029999999999"/>
        <n v="2469.107"/>
        <n v="2464.172"/>
        <n v="1419.2"/>
        <n v="1846.3620000000001"/>
        <n v="5165.5889999999999"/>
        <n v="5254.21"/>
        <n v="4188.2439999999997"/>
        <n v="4903.6440000000002"/>
        <n v="3671.8240000000001"/>
        <n v="4422.4690000000001"/>
        <n v="4519.3590000000004"/>
        <n v="3484.922"/>
        <n v="1689.9159999999999"/>
        <n v="2389.7040000000002"/>
        <n v="1361.6379999999999"/>
        <n v="1808.758"/>
        <n v="1401.989"/>
        <n v="1558.39"/>
        <n v="2728.5749999999998"/>
        <n v="2895.6039999999998"/>
        <n v="1432.2239999999999"/>
        <n v="1724.5170000000001"/>
        <n v="4379.6319999999996"/>
        <n v="4322.4160000000002"/>
        <n v="4076.5329999999999"/>
        <n v="3650.4520000000002"/>
        <n v="1432.8409999999999"/>
        <n v="2842.087"/>
        <n v="1788.5239999999999"/>
        <n v="3815.0880000000002"/>
        <n v="1677.3230000000001"/>
        <n v="2505.491"/>
        <n v="1259.721"/>
        <n v="373.48700000000002"/>
        <n v="2534.48"/>
        <n v="3428.2449999999999"/>
        <n v="1984.58"/>
        <n v="3873.4209999999998"/>
        <n v="2541.7510000000002"/>
        <n v="2876.9160000000002"/>
        <n v="2034.4459999999999"/>
        <n v="598.91800000000001"/>
        <n v="241.42599999999999"/>
        <n v="627.14499999999998"/>
        <n v="974.81500000000005"/>
        <n v="795.14099999999996"/>
        <n v="886.13499999999999"/>
        <n v="595.98800000000006"/>
        <n v="1612.8979999999999"/>
        <n v="1942.1379999999999"/>
        <n v="4964.88"/>
        <n v="2834.91"/>
        <n v="3128.192"/>
        <n v="2323.4929999999999"/>
        <n v="1595.492"/>
        <n v="1809.162"/>
        <n v="1400.13"/>
        <n v="2337.2170000000001"/>
        <n v="470.33100000000002"/>
        <n v="220.084"/>
        <n v="231.578"/>
        <n v="3836.6550000000002"/>
        <n v="6333.4870000000001"/>
        <n v="6090.3969999999999"/>
        <n v="5054.0919999999996"/>
        <n v="888.28099999999995"/>
        <n v="2157.067"/>
        <n v="5761.3710000000001"/>
        <n v="600.947"/>
        <n v="210.63499999999999"/>
        <n v="509.85399999999998"/>
        <n v="1702.8040000000001"/>
        <n v="859.48800000000006"/>
        <n v="1520.971"/>
        <n v="883.93399999999997"/>
        <n v="975.59900000000005"/>
        <n v="1537.711"/>
        <n v="376.28100000000001"/>
        <n v="3297.7739999999999"/>
        <n v="5846.2780000000002"/>
        <n v="5153.3860000000004"/>
        <n v="5001.7460000000001"/>
        <n v="4728.1189999999997"/>
        <n v="4493.6540000000005"/>
        <n v="1940.6849999999999"/>
        <n v="6582.3720000000003"/>
        <n v="732.00300000000004"/>
        <n v="6015.8549999999996"/>
        <n v="6272.06"/>
        <n v="835.92700000000002"/>
        <n v="722.43299999999999"/>
        <n v="5728.9570000000003"/>
        <n v="6210.72"/>
        <n v="4873.0510000000004"/>
        <n v="5160.817"/>
        <n v="623.38300000000004"/>
        <n v="787.41700000000003"/>
        <n v="1996.3050000000001"/>
        <n v="540.69200000000001"/>
        <n v="754.30899999999997"/>
        <n v="4183.4579999999996"/>
        <n v="4116.9740000000002"/>
        <n v="1744.396"/>
        <n v="5867.2269999999999"/>
        <n v="4526.9920000000002"/>
        <n v="5965.66"/>
        <n v="2.992"/>
        <n v="2133.6219999999998"/>
        <n v="2001.886"/>
        <n v="6530.26"/>
        <n v="6477.38"/>
        <n v="2749.7530000000002"/>
        <n v="1880.53"/>
        <n v="411.12"/>
        <n v="341.93299999999999"/>
        <n v="5.976"/>
        <n v="2333.386"/>
        <n v="1044.3530000000001"/>
        <n v="6006.5640000000003"/>
        <n v="4509.5330000000004"/>
        <n v="5259.6120000000001"/>
        <n v="5531.9210000000003"/>
        <n v="3594.5610000000001"/>
        <n v="6091.21"/>
        <n v="5518.4970000000003"/>
        <n v="5767.4920000000002"/>
        <n v="6175.5249999999996"/>
        <n v="1310.0719999999999"/>
        <n v="4149.366"/>
        <n v="6400.8770000000004"/>
        <n v="2582.8560000000002"/>
        <n v="2506.0070000000001"/>
        <n v="5918.0439999999999"/>
        <n v="2621.0390000000002"/>
        <n v="1446.221"/>
        <n v="5463.1180000000004"/>
        <n v="4954.808"/>
        <n v="2392.723"/>
        <n v="2892.049"/>
        <n v="1376.4010000000001"/>
        <n v="5722.8670000000002"/>
        <n v="5038.2920000000004"/>
        <n v="1891.999"/>
        <n v="5982.2950000000001"/>
        <n v="2478.4160000000002"/>
        <n v="6091.81"/>
        <n v="3459.9250000000002"/>
        <n v="2675.93"/>
        <n v="738.87300000000005"/>
        <n v="5080.5680000000002"/>
        <n v="-8.3390000000000004"/>
        <n v="-268.27800000000002"/>
        <n v="5753.1859999999997"/>
        <n v="5598.2950000000001"/>
        <n v="3879.7620000000002"/>
        <n v="469.95"/>
        <n v="-3.0230000000000001"/>
        <n v="5763.951"/>
        <n v="5824.33"/>
        <n v="5812.0929999999998"/>
        <n v="5636.7359999999999"/>
        <n v="4175.3639999999996"/>
        <n v="868.09299999999996"/>
        <n v="-96.546999999999997"/>
        <n v="1120.153"/>
        <n v="4714.5129999999999"/>
        <n v="5568.0720000000001"/>
        <n v="5390.5550000000003"/>
        <n v="5335.74"/>
        <n v="19.524999999999999"/>
        <n v="2499.2809999999999"/>
        <n v="4115.3609999999999"/>
        <n v="2923.9430000000002"/>
        <n v="4737.3140000000003"/>
        <n v="1741.877"/>
        <n v="5275.7070000000003"/>
        <n v="5145.1270000000004"/>
        <n v="3179.2739999999999"/>
        <n v="4519.4210000000003"/>
        <n v="4188.54"/>
        <n v="5055.259"/>
        <n v="4931.3220000000001"/>
        <n v="163.50899999999999"/>
        <n v="125.85299999999999"/>
        <n v="-208.48699999999999"/>
        <n v="2071.1120000000001"/>
        <n v="1443.5360000000001"/>
        <n v="2335.1559999999999"/>
        <n v="1252.366"/>
        <n v="1595.568"/>
        <n v="5324.13"/>
        <n v="5378.6880000000001"/>
        <n v="5310.2290000000003"/>
        <n v="2765.0940000000001"/>
        <n v="430.392"/>
        <n v="-654.62199999999996"/>
        <n v="3540.1"/>
        <n v="3790.683"/>
        <n v="5346.9179999999997"/>
        <n v="2070.4209999999998"/>
        <n v="1232.3150000000001"/>
        <n v="5268.4059999999999"/>
        <n v="4778.8919999999998"/>
        <n v="4401.8630000000003"/>
        <n v="4797.6260000000002"/>
        <n v="2659.8359999999998"/>
        <n v="4179.0150000000003"/>
        <n v="3352.8679999999999"/>
        <n v="539.73299999999995"/>
        <n v="2112.08"/>
        <n v="4873.5320000000002"/>
        <n v="3122.7860000000001"/>
        <n v="4716.5349999999999"/>
        <n v="4083.0070000000001"/>
        <n v="3565.0230000000001"/>
        <n v="3690.18"/>
        <n v="4779.8789999999999"/>
        <n v="4259.9480000000003"/>
        <n v="2760.49"/>
        <n v="3178.4839999999999"/>
        <n v="4179.0619999999999"/>
        <n v="4390.7920000000004"/>
        <n v="3417.538"/>
        <n v="3114.8539999999998"/>
        <n v="1586.4390000000001"/>
        <n v="560.01499999999999"/>
        <n v="5382.759"/>
        <n v="5091.8249999999998"/>
        <n v="5414.7870000000003"/>
        <n v="1660.0319999999999"/>
        <n v="5147.9650000000001"/>
        <n v="4459.366"/>
        <n v="99.644999999999996"/>
        <n v="5153.6670000000004"/>
        <n v="1975.377"/>
        <n v="5052.7359999999999"/>
        <n v="1922.777"/>
        <n v="588.59199999999998"/>
        <n v="1186.913"/>
        <n v="5589.5519999999997"/>
        <n v="4441.8289999999997"/>
        <n v="110.229"/>
        <n v="1147.377"/>
        <n v="5241.8329999999996"/>
        <n v="2887.509"/>
        <n v="448.108"/>
        <n v="888.77200000000005"/>
        <n v="5.7539999999999996"/>
        <n v="-193.40899999999999"/>
        <n v="4815.6379999999999"/>
        <n v="3758.058"/>
        <n v="758.64700000000005"/>
        <n v="3846.692"/>
        <n v="1765.502"/>
        <n v="5021.6279999999997"/>
        <n v="5555.415"/>
        <n v="4509.3509999999997"/>
        <n v="458.67700000000002"/>
        <n v="-404.09399999999999"/>
        <n v="3347.2739999999999"/>
        <n v="542.55799999999999"/>
        <n v="929.149"/>
        <n v="5571.518"/>
        <n v="1368.615"/>
        <n v="1480.1"/>
        <n v="5541.6790000000001"/>
        <n v="5376.3140000000003"/>
        <n v="5079.2359999999999"/>
        <n v="1113.481"/>
        <n v="5267.0069999999996"/>
        <n v="4459.9189999999999"/>
        <n v="4044.991"/>
        <n v="5647.8440000000001"/>
        <n v="5253.1440000000002"/>
        <n v="4120.335"/>
        <n v="76.921000000000006"/>
        <n v="2.004"/>
        <n v="709.17600000000004"/>
        <n v="1920.31"/>
        <n v="6282.4489999999996"/>
        <n v="4098.1949999999997"/>
        <n v="8.032"/>
        <n v="6422.0230000000001"/>
        <n v="6357.4549999999999"/>
        <n v="3598.1559999999999"/>
        <n v="6082.174"/>
        <n v="6196.5649999999996"/>
        <n v="1876.6379999999999"/>
        <n v="3387.3609999999999"/>
        <n v="4162.0450000000001"/>
        <n v="3734.942"/>
        <n v="6158.2579999999998"/>
        <n v="6551.7489999999998"/>
        <n v="2481.4090000000001"/>
        <n v="1785.837"/>
        <n v="3046.3310000000001"/>
        <n v="5011.2219999999998"/>
        <n v="3311.547"/>
        <n v="1091.597"/>
        <n v="760.46400000000006"/>
        <n v="6571.1469999999999"/>
        <n v="0.17899999999999999"/>
        <n v="3957.5940000000001"/>
        <n v="5280.4870000000001"/>
        <n v="87.284999999999997"/>
        <n v="2474.817"/>
        <n v="6805.9309999999996"/>
        <n v="2213.48"/>
        <n v="2599.3110000000001"/>
        <n v="318.553"/>
        <n v="1249.4280000000001"/>
        <n v="3079.3910000000001"/>
        <n v="5022.933"/>
        <n v="2814.665"/>
        <n v="4669.3940000000002"/>
        <n v="2533.3589999999999"/>
        <n v="421.61099999999999"/>
        <n v="2740.5349999999999"/>
        <n v="5024.82"/>
        <n v="3775.7649999999999"/>
        <n v="3329.5439999999999"/>
        <n v="85.557000000000002"/>
        <n v="3786.1489999999999"/>
        <n v="6730.2190000000001"/>
        <n v="5778.4930000000004"/>
        <n v="3610.5369999999998"/>
        <n v="4333.2749999999996"/>
        <n v="4114.5870000000004"/>
        <n v="6384.38"/>
        <n v="6672.3770000000004"/>
        <n v="6432.826"/>
        <n v="782.202"/>
        <n v="5888.2730000000001"/>
        <n v="1242.1679999999999"/>
        <n v="4788.2730000000001"/>
        <n v="5366.0039999999999"/>
        <n v="1138.3889999999999"/>
        <n v="814.33"/>
        <n v="4428.0020000000004"/>
        <n v="6171.1040000000003"/>
        <n v="-10.988"/>
        <n v="1221.7149999999999"/>
        <n v="4848.7439999999997"/>
        <n v="2389.92"/>
        <n v="4555.5680000000002"/>
        <n v="3785.241"/>
        <n v="6573.6080000000002"/>
        <n v="5885.54"/>
        <n v="1002.51"/>
        <n v="2751.8229999999999"/>
        <n v="3514.1990000000001"/>
        <n v="6593.0010000000002"/>
        <n v="6646.8050000000003"/>
        <n v="2035.394"/>
        <n v="2263.0450000000001"/>
        <n v="2032.414"/>
        <n v="1665.9970000000001"/>
        <n v="5961.5559999999996"/>
        <n v="470.697"/>
        <n v="5288.6120000000001"/>
        <n v="6107.9210000000003"/>
        <n v="6714.4840000000004"/>
        <n v="6686.8410000000003"/>
        <n v="5178.8509999999997"/>
        <n v="3720.6689999999999"/>
        <n v="6367.799"/>
        <n v="6143.2079999999996"/>
        <n v="5651.6769999999997"/>
        <n v="5972.3429999999998"/>
        <n v="4802.2139999999999"/>
        <n v="5993.1729999999998"/>
        <n v="1943.877"/>
        <n v="4363.4359999999997"/>
        <n v="4366.2870000000003"/>
        <n v="3043.136"/>
        <n v="1361.4369999999999"/>
        <n v="5481.3"/>
        <n v="5117.7470000000003"/>
        <n v="3258.9949999999999"/>
        <n v="4303.7870000000003"/>
        <n v="5831.3440000000001"/>
        <n v="4810.3649999999998"/>
        <n v="4106.4830000000002"/>
        <n v="423.87700000000001"/>
        <n v="2974.98"/>
        <n v="3368.5410000000002"/>
        <n v="1347.9559999999999"/>
        <n v="3512.183"/>
        <n v="4021.538"/>
        <n v="3760.587"/>
        <n v="0.88"/>
        <n v="3988.098"/>
        <n v="17.077000000000002"/>
        <n v="4318.607"/>
        <n v="5315.06"/>
        <n v="3844.826"/>
        <n v="5259.8789999999999"/>
        <n v="3222.9589999999998"/>
        <n v="3721.1590000000001"/>
        <n v="3254.25"/>
        <n v="821.38499999999999"/>
        <n v="2153.2539999999999"/>
        <n v="2454.4319999999998"/>
        <n v="3610.5909999999999"/>
        <n v="4384.7169999999996"/>
        <n v="1825.1880000000001"/>
        <n v="2477.183"/>
        <n v="3194.4830000000002"/>
        <n v="5155.1959999999999"/>
        <n v="4039.9690000000001"/>
        <n v="4244.1040000000003"/>
        <n v="4482.0339999999997"/>
        <n v="3893.779"/>
        <n v="1082.3810000000001"/>
        <n v="3577.2109999999998"/>
        <n v="4870.7610000000004"/>
        <n v="5034.4830000000002"/>
        <n v="4693.5860000000002"/>
        <n v="3758.875"/>
        <n v="1190.404"/>
        <n v="970.67399999999998"/>
        <n v="2527.3310000000001"/>
        <n v="1140.258"/>
        <n v="4866.7550000000001"/>
        <n v="1679.588"/>
        <n v="3578.6390000000001"/>
        <n v="4670.97"/>
        <n v="3823.3560000000002"/>
        <n v="2875.9250000000002"/>
        <n v="1131.298"/>
        <n v="984.83199999999999"/>
        <n v="1953.5640000000001"/>
        <n v="2674.6439999999998"/>
        <n v="3264.9760000000001"/>
        <n v="3778.712"/>
        <n v="5150.4650000000001"/>
        <n v="3551.9879999999998"/>
        <n v="77.188999999999993"/>
        <n v="961.35"/>
        <n v="4616.3729999999996"/>
        <n v="2577.7089999999998"/>
        <n v="3207.9430000000002"/>
        <n v="5169.8209999999999"/>
        <n v="2904.2559999999999"/>
        <n v="4326.3770000000004"/>
        <n v="4997.348"/>
        <n v="4883.2920000000004"/>
        <n v="2256.0039999999999"/>
        <n v="2383.1559999999999"/>
        <n v="4611.7420000000002"/>
        <n v="4355.9089999999997"/>
        <n v="3582.7730000000001"/>
        <n v="3095.3319999999999"/>
        <n v="4761.3869999999997"/>
        <n v="2227.723"/>
        <n v="4783.9440000000004"/>
        <n v="4395.1379999999999"/>
        <n v="3709.8090000000002"/>
        <n v="859.02099999999996"/>
        <n v="4981.643"/>
        <n v="807.17100000000005"/>
        <n v="1063.201"/>
        <n v="1540.127"/>
        <n v="1197.874"/>
        <n v="250.81700000000001"/>
        <n v="918.10599999999999"/>
        <n v="853.47"/>
        <n v="616.971"/>
        <n v="15.34"/>
        <n v="4735.6549999999997"/>
        <n v="5327.3630000000003"/>
        <n v="5274.7650000000003"/>
        <n v="153.62799999999999"/>
        <n v="1560.009"/>
        <n v="822.29700000000003"/>
        <n v="1775.501"/>
        <n v="2156.2620000000002"/>
        <n v="2437.3629999999998"/>
        <n v="204.839"/>
        <n v="2023.549"/>
        <n v="3622.8829999999998"/>
        <n v="4616.0439999999999"/>
        <n v="3361.7040000000002"/>
        <n v="3531.6320000000001"/>
        <n v="1859.59"/>
        <n v="-34.927"/>
        <n v="5979.933"/>
        <n v="6065.7719999999999"/>
        <n v="6045.0450000000001"/>
        <n v="5591.7389999999996"/>
        <n v="5464.6270000000004"/>
        <n v="3397.9250000000002"/>
        <n v="5699.0519999999997"/>
        <n v="1218.393"/>
        <n v="169.565"/>
        <n v="756.56299999999999"/>
        <n v="5703.4449999999997"/>
        <n v="4929.24"/>
        <n v="5306.8230000000003"/>
        <n v="5659.152"/>
        <n v="5088.1549999999997"/>
        <n v="380.56700000000001"/>
        <n v="-3.6659999999999999"/>
        <n v="5815.8789999999999"/>
        <n v="2615.2049999999999"/>
        <n v="5640.6109999999999"/>
        <n v="129.24700000000001"/>
        <n v="3595.0079999999998"/>
        <n v="2420.9450000000002"/>
        <n v="1508.7829999999999"/>
        <n v="376.346"/>
        <n v="4894.2020000000002"/>
        <n v="3664.944"/>
        <n v="312.90899999999999"/>
        <n v="18.719000000000001"/>
        <n v="903.84900000000005"/>
        <n v="505.101"/>
        <n v="2795.1930000000002"/>
        <n v="4295.9009999999998"/>
        <n v="5953.4070000000002"/>
        <n v="3346.6880000000001"/>
        <n v="5347.7920000000004"/>
        <n v="245.64599999999999"/>
        <n v="-124.492"/>
        <n v="1087.22"/>
        <n v="804.54100000000005"/>
        <n v="273.38600000000002"/>
        <n v="622.05399999999997"/>
        <n v="4219.2950000000001"/>
        <n v="1455.0170000000001"/>
        <n v="919.96299999999997"/>
        <n v="-5.6539999999999999"/>
        <n v="269.04199999999997"/>
        <n v="2148.66"/>
        <n v="5694.94"/>
        <n v="5555.8670000000002"/>
        <n v="5333.9709999999995"/>
        <n v="1444.5340000000001"/>
        <n v="26.634"/>
        <n v="658.02599999999995"/>
        <n v="5229.7510000000002"/>
        <n v="4977.0349999999999"/>
        <n v="5469.4669999999996"/>
        <n v="4140.875"/>
        <n v="427.79399999999998"/>
        <n v="3035.3530000000001"/>
        <n v="3659.83"/>
        <n v="432.065"/>
        <n v="4749.2190000000001"/>
        <n v="311.01400000000001"/>
        <n v="535.62300000000005"/>
        <n v="2335.9290000000001"/>
        <n v="4424.0959999999995"/>
        <n v="1013.123"/>
        <n v="4683.7529999999997"/>
        <n v="5201.6090000000004"/>
        <n v="3948.2559999999999"/>
        <n v="-139.065"/>
        <n v="452.28800000000001"/>
        <n v="292.97399999999999"/>
        <n v="2434.3710000000001"/>
        <n v="3758.569"/>
        <n v="227.27699999999999"/>
        <n v="-199.67400000000001"/>
        <n v="2321.9360000000001"/>
        <n v="4867.2979999999998"/>
        <n v="4622.1779999999999"/>
        <n v="4739.3190000000004"/>
        <n v="4334.9470000000001"/>
        <n v="3727.1509999999998"/>
        <n v="3070.7939999999999"/>
        <n v="37.375"/>
        <n v="3613.3429999999998"/>
        <n v="3250.2330000000002"/>
        <n v="4931.5029999999997"/>
        <n v="4673.9939999999997"/>
        <n v="-100.69199999999999"/>
        <n v="1716.9970000000001"/>
        <n v="576.048"/>
        <n v="1465.105"/>
        <n v="840.94200000000001"/>
        <n v="-184.93899999999999"/>
        <n v="152.19999999999999"/>
        <n v="197.41300000000001"/>
        <n v="3896.3389999999999"/>
        <n v="4103.76"/>
        <n v="4703.5370000000003"/>
        <n v="1714.8030000000001"/>
        <n v="3313.7220000000002"/>
        <n v="4649.6440000000002"/>
        <n v="1470.0809999999999"/>
        <n v="1358.5550000000001"/>
        <n v="474.89400000000001"/>
        <n v="1416.153"/>
        <n v="3909.5729999999999"/>
        <n v="2845.4670000000001"/>
        <n v="4740.3"/>
        <n v="4014.1790000000001"/>
        <n v="296.642"/>
        <n v="-16.376999999999999"/>
        <n v="2321.8780000000002"/>
        <n v="-217.911"/>
        <n v="-496.98599999999999"/>
        <n v="967.72"/>
        <n v="1475.2139999999999"/>
        <n v="1022.975"/>
        <n v="1593.694"/>
        <n v="3150.0439999999999"/>
        <n v="4077.53"/>
        <n v="414.73500000000001"/>
        <n v="-1.369"/>
        <n v="530.37800000000004"/>
        <n v="5853.6260000000002"/>
        <n v="3106.2449999999999"/>
        <n v="5784.1610000000001"/>
        <n v="4958.8469999999998"/>
        <n v="1478.586"/>
        <n v="165.017"/>
        <n v="-37.923999999999999"/>
        <n v="1915.2260000000001"/>
        <n v="1092.182"/>
        <n v="5900.165"/>
        <n v="6251.29"/>
        <n v="2628.2669999999998"/>
        <n v="2867.0650000000001"/>
        <n v="3540.6179999999999"/>
        <n v="5671.5129999999999"/>
        <n v="5813.9939999999997"/>
        <n v="5576.6189999999997"/>
        <n v="5499.0190000000002"/>
        <n v="2987.0610000000001"/>
        <n v="5930.7219999999998"/>
        <n v="4407.4489999999996"/>
        <n v="3653.16"/>
        <n v="3787.645"/>
        <n v="5036.5420000000004"/>
        <n v="4392.2690000000002"/>
        <n v="4725.924"/>
        <n v="1067.2819999999999"/>
        <n v="1354.143"/>
        <n v="2479.203"/>
        <n v="3638.36"/>
        <n v="2286.3040000000001"/>
        <n v="4610.7280000000001"/>
        <n v="5601.4120000000003"/>
        <n v="5926.018"/>
        <n v="5337.1949999999997"/>
        <n v="740.755"/>
        <n v="93.864999999999995"/>
        <n v="404.065"/>
        <n v="5008.0200000000004"/>
        <n v="5823.683"/>
        <n v="5826.5619999999999"/>
        <n v="5359.1379999999999"/>
        <n v="4432.0749999999998"/>
        <n v="883.447"/>
        <n v="460.29300000000001"/>
        <n v="965.31200000000001"/>
        <n v="3601.87"/>
        <n v="1292.2919999999999"/>
        <n v="-37.390999999999998"/>
        <n v="-21.329000000000001"/>
        <n v="1010.606"/>
        <n v="3076.62"/>
        <n v="1456.0429999999999"/>
        <n v="4162.2669999999998"/>
        <n v="3829.5259999999998"/>
        <n v="4153.884"/>
        <n v="2242.4789999999998"/>
        <n v="283.98200000000003"/>
        <n v="3280.5140000000001"/>
        <n v="2711.817"/>
        <n v="6290.7889999999998"/>
        <n v="2573.0790000000002"/>
        <n v="2585.0059999999999"/>
        <n v="4833.5870000000004"/>
        <n v="3613.4740000000002"/>
        <n v="-3.4769999999999999"/>
        <n v="1158.904"/>
        <n v="4022.0340000000001"/>
        <n v="3260.2809999999999"/>
        <n v="3579.1970000000001"/>
        <n v="2699.098"/>
        <n v="6072.4359999999997"/>
        <n v="6042.0540000000001"/>
        <n v="5538.7179999999998"/>
        <n v="4035.1260000000002"/>
        <n v="1261.973"/>
        <n v="2111.0279999999998"/>
        <n v="3758.6930000000002"/>
        <n v="3386.27"/>
        <n v="2560.06"/>
        <n v="5001.3959999999997"/>
        <n v="5247.1229999999996"/>
        <n v="5609.6009999999997"/>
        <n v="2865.3919999999998"/>
        <n v="5628.3850000000002"/>
        <n v="2420.0880000000002"/>
        <n v="4776.3239999999996"/>
        <n v="3719.2860000000001"/>
        <n v="3861.277"/>
        <n v="240.78200000000001"/>
        <n v="3804.0279999999998"/>
        <n v="6131.57"/>
        <n v="2274.52"/>
        <n v="5379.0429999999997"/>
        <n v="1253.923"/>
        <n v="1318.127"/>
        <n v="3510.2829999999999"/>
        <n v="5372.558"/>
        <n v="3873.2339999999999"/>
        <n v="2446.66"/>
        <n v="6073.7"/>
        <n v="4580.8019999999997"/>
        <n v="1126.8340000000001"/>
        <n v="3396.6559999999999"/>
        <n v="2327.1109999999999"/>
        <n v="3482.07"/>
        <n v="986.327"/>
        <n v="4040.5309999999999"/>
        <n v="6400.451"/>
        <n v="6449.9009999999998"/>
        <n v="4922.6270000000004"/>
        <n v="3926.049"/>
        <n v="958.91300000000001"/>
        <n v="2360.0770000000002"/>
        <n v="3181.0909999999999"/>
        <n v="6229.9620000000004"/>
        <n v="5930.674"/>
        <n v="2065.587"/>
        <n v="5443.2960000000003"/>
        <n v="4483.317"/>
        <n v="4298.0889999999999"/>
        <n v="6655.9120000000003"/>
        <n v="4848.5870000000004"/>
        <n v="3846.886"/>
        <n v="3689.6439999999998"/>
        <n v="5929.0680000000002"/>
        <n v="6368.5119999999997"/>
        <n v="6319.826"/>
        <n v="5930.0910000000003"/>
        <n v="3449.364"/>
        <n v="5401.1769999999997"/>
        <n v="4472.6130000000003"/>
        <n v="3338.7840000000001"/>
        <n v="3694.9989999999998"/>
        <n v="3777.6990000000001"/>
        <n v="1867.9159999999999"/>
        <n v="1145.057"/>
        <n v="2648.8809999999999"/>
        <n v="3681.2489999999998"/>
        <n v="3302.7"/>
        <n v="116.675"/>
        <n v="2226.2869999999998"/>
        <n v="3405.95"/>
        <n v="2728.4169999999999"/>
        <n v="671.63300000000004"/>
        <n v="807.13699999999994"/>
        <n v="3746.0250000000001"/>
        <n v="4913.2380000000003"/>
        <n v="3557.1149999999998"/>
        <n v="3871.0169999999998"/>
        <n v="1290.088"/>
        <n v="1465.1289999999999"/>
        <n v="1461.6379999999999"/>
        <n v="2604.8539999999998"/>
        <n v="2452.0070000000001"/>
        <n v="1008.369"/>
        <n v="2982.491"/>
        <n v="2502.5309999999999"/>
        <n v="4670.402"/>
        <n v="6370.8860000000004"/>
        <n v="4303.9290000000001"/>
        <n v="4940.7879999999996"/>
        <n v="825.24599999999998"/>
        <n v="58.808"/>
        <n v="940.37199999999996"/>
        <n v="4293.8450000000003"/>
        <n v="5397.13"/>
        <n v="2655.5210000000002"/>
        <n v="3847.2020000000002"/>
        <n v="6483.3249999999998"/>
        <n v="6325.7510000000002"/>
        <n v="3853.1190000000001"/>
        <n v="3197.5729999999999"/>
        <n v="596.35199999999998"/>
        <n v="2401.1979999999999"/>
        <n v="2124.1680000000001"/>
        <n v="4334.625"/>
        <n v="4669.3720000000003"/>
        <n v="4481.8140000000003"/>
        <n v="3777.4780000000001"/>
        <n v="750.91700000000003"/>
        <n v="2098.0410000000002"/>
        <n v="1961.45"/>
        <n v="3799.902"/>
        <n v="1281.32"/>
        <n v="2391.0859999999998"/>
        <n v="6198.9859999999999"/>
        <n v="6198.4539999999997"/>
        <n v="4756.7359999999999"/>
        <n v="3729.596"/>
        <n v="2831.7"/>
        <n v="855.17899999999997"/>
        <n v="1860.6120000000001"/>
        <n v="3190.9119999999998"/>
        <n v="4535.0829999999996"/>
        <n v="1933.8810000000001"/>
        <n v="4273.7240000000002"/>
        <n v="4749.5630000000001"/>
        <n v="-109.432"/>
        <n v="1345.4849999999999"/>
        <n v="2852.8519999999999"/>
        <n v="1871.5519999999999"/>
        <n v="2424.5410000000002"/>
        <n v="3360.28"/>
        <n v="3679.201"/>
        <n v="759.42100000000005"/>
        <n v="247.51300000000001"/>
        <n v="5787.3879999999999"/>
        <n v="3709.2489999999998"/>
        <n v="5657.759"/>
        <n v="3836.6039999999998"/>
        <n v="0.69099999999999995"/>
        <n v="7.7889999999999997"/>
        <n v="1685.2059999999999"/>
        <n v="-251.83099999999999"/>
        <n v="589.928"/>
        <n v="1763.0329999999999"/>
        <n v="1762.875"/>
        <n v="2754.2489999999998"/>
        <n v="804.221"/>
        <n v="5209.8130000000001"/>
        <n v="3886.9070000000002"/>
        <n v="2708.41"/>
        <n v="1434.9369999999999"/>
        <n v="3513.1390000000001"/>
        <n v="3596.2939999999999"/>
        <n v="170.221"/>
        <n v="4170.87"/>
        <n v="586.85"/>
        <n v="-78.501999999999995"/>
        <n v="100.744"/>
        <n v="5426.9949999999999"/>
        <n v="5269.4080000000004"/>
        <n v="5033.174"/>
        <n v="3514.2550000000001"/>
        <n v="4833.7219999999998"/>
        <n v="4172.2160000000003"/>
        <n v="169.52"/>
        <n v="3077.0320000000002"/>
        <n v="-90.236999999999995"/>
        <n v="1810.615"/>
        <n v="1245.3889999999999"/>
        <n v="2045.5319999999999"/>
        <n v="4519.5659999999998"/>
        <n v="4507.6909999999998"/>
        <n v="555.07299999999998"/>
        <n v="1794.0250000000001"/>
        <n v="5999.9340000000002"/>
        <n v="4614.1629999999996"/>
        <n v="5138.1040000000003"/>
        <n v="4490.7049999999999"/>
        <n v="2111.0419999999999"/>
        <n v="1135.6769999999999"/>
        <n v="4137.8149999999996"/>
        <n v="712.28200000000004"/>
        <n v="235.82499999999999"/>
        <n v="711.78"/>
        <n v="728.53899999999999"/>
        <n v="763.28300000000002"/>
        <n v="662.05100000000004"/>
        <n v="3856.069"/>
        <n v="3818.4490000000001"/>
        <n v="3305.0250000000001"/>
        <n v="-11.205"/>
        <n v="5525.3029999999999"/>
        <n v="-192.87299999999999"/>
        <n v="866.279"/>
        <n v="2.7810000000000001"/>
        <n v="1642.606"/>
        <n v="-229.56399999999999"/>
        <n v="2026.5250000000001"/>
        <n v="1234.82"/>
        <n v="4837.3819999999996"/>
        <n v="5228.0169999999998"/>
        <n v="3725.7109999999998"/>
        <n v="3641.51"/>
        <n v="57.125"/>
        <n v="2502.5830000000001"/>
        <n v="2310.6529999999998"/>
        <n v="937.327"/>
        <n v="2082.4459999999999"/>
        <n v="3185.3319999999999"/>
        <n v="1687.0329999999999"/>
        <n v="2526.5279999999998"/>
        <n v="297.48399999999998"/>
        <n v="-42.189"/>
        <n v="713.08100000000002"/>
        <n v="-343.69600000000003"/>
        <n v="-21.667999999999999"/>
        <n v="5526.3670000000002"/>
        <n v="-116.262"/>
        <n v="1524.364"/>
        <n v="87.632000000000005"/>
        <n v="2650.0839999999998"/>
        <n v="3123.723"/>
        <n v="-308.60000000000002"/>
        <n v="1102.394"/>
        <n v="5481.9889999999996"/>
        <n v="4913.6729999999998"/>
        <n v="3698.2809999999999"/>
        <n v="3552.192"/>
        <n v="3142.69"/>
        <n v="3292.241"/>
        <n v="3153.97"/>
        <n v="-337.95"/>
        <n v="-683.85500000000002"/>
        <n v="2025.809"/>
        <n v="1239.6320000000001"/>
        <n v="-251.53399999999999"/>
        <n v="2519.779"/>
        <n v="3458.4059999999999"/>
        <n v="2520.0940000000001"/>
        <n v="1030.585"/>
        <n v="4856.2610000000004"/>
        <n v="3579.645"/>
        <n v="1598.5429999999999"/>
        <n v="451.613"/>
        <n v="3482.1970000000001"/>
        <n v="-514.10799999999995"/>
        <n v="2952.0590000000002"/>
        <n v="-51.877000000000002"/>
        <n v="-119.00700000000001"/>
        <n v="2240.02"/>
        <n v="2570.9580000000001"/>
        <n v="3530.8850000000002"/>
        <n v="2692.319"/>
        <n v="-57.295999999999999"/>
        <n v="4030.491"/>
        <n v="41.298000000000002"/>
        <n v="70.989999999999995"/>
        <n v="497.74200000000002"/>
        <n v="3547.0349999999999"/>
        <n v="3114.21"/>
        <n v="3098.799"/>
        <n v="2573.4050000000002"/>
        <n v="3225.683"/>
        <n v="1462.1849999999999"/>
        <n v="2753.174"/>
        <n v="3362.482"/>
        <n v="3172.0569999999998"/>
        <n v="3236.8719999999998"/>
        <n v="-43.991"/>
        <n v="3183.0520000000001"/>
        <n v="3345.6469999999999"/>
        <n v="4516.2160000000003"/>
        <n v="4158.4650000000001"/>
        <n v="2131.7289999999998"/>
        <n v="3561.2"/>
        <n v="1938.954"/>
        <n v="391.71300000000002"/>
        <n v="-266.76600000000002"/>
        <n v="908.97400000000005"/>
        <n v="1546.1880000000001"/>
        <n v="-351.87200000000001"/>
        <n v="1650.904"/>
        <n v="2920.7979999999998"/>
        <n v="2658.3939999999998"/>
        <n v="1333.9590000000001"/>
        <n v="339.18400000000003"/>
        <n v="235.99"/>
        <n v="427.10700000000003"/>
        <n v="-547.41499999999996"/>
        <n v="-543.17399999999998"/>
        <n v="1745.934"/>
        <n v="3501.8620000000001"/>
        <n v="2075.9169999999999"/>
        <n v="2528.5320000000002"/>
        <n v="577.97299999999996"/>
        <n v="3357.9839999999999"/>
        <n v="4238.9759999999997"/>
        <n v="4927.9390000000003"/>
        <n v="4786.7920000000004"/>
        <n v="609.92700000000002"/>
        <n v="696.95399999999995"/>
        <n v="3.2149999999999999"/>
        <n v="1713.3030000000001"/>
        <n v="3526.9810000000002"/>
        <n v="1357.444"/>
        <n v="4660.95"/>
        <n v="4660.5389999999998"/>
        <n v="4580.4219999999996"/>
        <n v="750.78099999999995"/>
        <n v="1155.366"/>
        <n v="1345.069"/>
        <n v="4282.1540000000005"/>
        <n v="103.27800000000001"/>
        <n v="3164.395"/>
        <n v="981.99599999999998"/>
        <n v="5004.0749999999998"/>
        <n v="5277.299"/>
        <n v="3150.7460000000001"/>
        <n v="2642.402"/>
        <n v="3420.3820000000001"/>
        <n v="5150.8040000000001"/>
        <n v="5261.7709999999997"/>
        <n v="1125.9290000000001"/>
        <n v="911.88699999999994"/>
        <n v="3574.3049999999998"/>
        <n v="5647.4229999999998"/>
        <n v="379.51100000000002"/>
        <n v="3954.7530000000002"/>
        <n v="5174.4260000000004"/>
        <n v="4671.7659999999996"/>
        <n v="5487.3"/>
        <n v="4773.6549999999997"/>
        <n v="1588.039"/>
        <n v="5161.643"/>
        <n v="4950.9799999999996"/>
        <n v="45.451999999999998"/>
        <n v="5423.424"/>
        <n v="5175.1580000000004"/>
        <n v="5364.2030000000004"/>
        <n v="5721.41"/>
        <n v="4167.7529999999997"/>
        <n v="4031.4839999999999"/>
        <n v="3072.9920000000002"/>
        <n v="2944.3490000000002"/>
        <n v="2473.9580000000001"/>
        <n v="5301.1809999999996"/>
        <n v="4747.8040000000001"/>
        <n v="5030.1400000000003"/>
        <n v="1082.9000000000001"/>
        <n v="3087.8429999999998"/>
        <n v="5602.4719999999998"/>
        <n v="5958.634"/>
        <n v="4823.0240000000003"/>
        <n v="2570.2959999999998"/>
        <n v="1452.4390000000001"/>
        <n v="5500.933"/>
        <n v="5753.85"/>
        <n v="5680.5309999999999"/>
        <n v="3503.386"/>
        <n v="4426.0690000000004"/>
        <n v="1356.758"/>
        <n v="520.625"/>
        <n v="-488.84899999999999"/>
        <n v="3909.7959999999998"/>
        <n v="4146.8609999999999"/>
        <n v="2163.8249999999998"/>
        <n v="545.08900000000006"/>
        <n v="260.74099999999999"/>
        <n v="5191.0119999999997"/>
        <n v="5415.335"/>
        <n v="5367.2749999999996"/>
        <n v="5689.2349999999997"/>
        <n v="1378.6510000000001"/>
        <n v="4125.1909999999998"/>
        <n v="3609.0479999999998"/>
        <n v="2715.3150000000001"/>
        <n v="1661.1510000000001"/>
        <n v="3082.6210000000001"/>
        <n v="2771.2069999999999"/>
        <n v="4084.864"/>
        <n v="3916.9639999999999"/>
        <n v="5860.41"/>
        <n v="2444.7579999999998"/>
        <n v="698.89499999999998"/>
        <n v="5151.1679999999997"/>
        <n v="768.91300000000001"/>
        <n v="5195.8819999999996"/>
        <n v="4196.0569999999998"/>
        <n v="2897.1109999999999"/>
        <n v="891.16399999999999"/>
        <n v="4102.0209999999997"/>
        <n v="4992.973"/>
        <n v="4705.1610000000001"/>
        <n v="4715.95"/>
        <n v="5258.5339999999997"/>
        <n v="1641.4169999999999"/>
        <n v="1022.731"/>
        <n v="611.79899999999998"/>
        <n v="365.233"/>
        <n v="268.01499999999999"/>
        <n v="208.69300000000001"/>
        <n v="1573.078"/>
        <n v="2613.6260000000002"/>
        <n v="5683.4359999999997"/>
        <n v="1264.056"/>
        <n v="1781.5139999999999"/>
        <n v="4782.3310000000001"/>
        <n v="6166.7550000000001"/>
        <n v="5826.9409999999998"/>
        <n v="6015.3339999999998"/>
        <n v="3418.2289999999998"/>
        <n v="543.78300000000002"/>
        <n v="4328.3779999999997"/>
        <n v="2038.4939999999999"/>
        <n v="5395.5910000000003"/>
        <n v="3600.692"/>
        <n v="4803.7209999999995"/>
        <n v="5338.8469999999998"/>
        <n v="5691.7709999999997"/>
        <n v="4521.9269999999997"/>
        <n v="5708.5870000000004"/>
        <n v="3708.375"/>
        <n v="4542.3559999999998"/>
        <n v="126.19499999999999"/>
        <n v="4478.9129999999996"/>
        <n v="5265.2250000000004"/>
        <n v="4768.2060000000001"/>
        <n v="1357.9469999999999"/>
        <n v="5998.5469999999996"/>
        <n v="4888.2049999999999"/>
        <n v="5539.598"/>
        <n v="4692.6790000000001"/>
        <n v="6016.8159999999998"/>
        <n v="4506.375"/>
        <n v="2590.7330000000002"/>
        <n v="817.60500000000002"/>
        <n v="1973.298"/>
        <n v="3203.9479999999999"/>
        <n v="4611.3220000000001"/>
        <n v="5206.1570000000002"/>
        <n v="1547.2629999999999"/>
        <n v="3014.2049999999999"/>
        <n v="5215.6769999999997"/>
        <n v="1012.516"/>
        <n v="3469.52"/>
        <n v="3356.4189999999999"/>
        <n v="1083.825"/>
        <n v="744.80799999999999"/>
        <n v="2092.2800000000002"/>
        <n v="5087.25"/>
        <n v="2732.8560000000002"/>
        <n v="3945.6680000000001"/>
        <n v="5322.2349999999997"/>
        <n v="5685.5219999999999"/>
        <n v="5824.8639999999996"/>
        <n v="3445.3879999999999"/>
        <n v="1365.2840000000001"/>
        <n v="2324.1610000000001"/>
        <n v="3991.152"/>
        <n v="5533.4669999999996"/>
        <n v="2319.1750000000002"/>
        <n v="2706.8159999999998"/>
        <n v="711.83699999999999"/>
        <n v="4857.7060000000001"/>
        <n v="5192.3389999999999"/>
        <n v="4006.9989999999998"/>
        <n v="5458.8959999999997"/>
        <n v="2098.0459999999998"/>
        <n v="1985.5650000000001"/>
        <n v="5681.5209999999997"/>
        <n v="1533.585"/>
        <n v="1374.8910000000001"/>
        <n v="4017.6460000000002"/>
        <n v="4032.174"/>
        <n v="5054.3850000000002"/>
        <n v="4304.7879999999996"/>
        <n v="2489.1480000000001"/>
        <n v="5150.3220000000001"/>
        <n v="4577.8220000000001"/>
        <n v="3406.683"/>
        <n v="4078.0039999999999"/>
        <n v="4608.6840000000002"/>
        <n v="5278.2359999999999"/>
        <n v="4313.6779999999999"/>
        <n v="4322.473"/>
        <n v="3439.357"/>
        <n v="2698.8429999999998"/>
        <n v="3891.0410000000002"/>
        <n v="3215.3589999999999"/>
        <n v="721.24699999999996"/>
        <n v="3119.7179999999998"/>
        <n v="1625.414"/>
        <n v="1441.2619999999999"/>
        <n v="2199.3589999999999"/>
        <n v="4622.9859999999999"/>
        <n v="4487.009"/>
        <n v="4414.75"/>
        <n v="1583.268"/>
        <n v="2789.9189999999999"/>
        <n v="4824.5219999999999"/>
        <n v="-89.61"/>
        <n v="1351.33"/>
        <n v="660.18200000000002"/>
        <n v="877.03599999999994"/>
        <n v="1988.271"/>
        <n v="2758.4830000000002"/>
        <n v="-263.64600000000002"/>
        <n v="2427.6950000000002"/>
        <n v="4351.1840000000002"/>
        <n v="3424.4520000000002"/>
        <n v="2228.7350000000001"/>
        <n v="821.53700000000003"/>
        <n v="2043.1969999999999"/>
        <n v="3178.962"/>
        <n v="3411.0819999999999"/>
        <n v="723.31700000000001"/>
        <n v="1968.3340000000001"/>
        <n v="4661.5389999999998"/>
        <n v="3896.1570000000002"/>
        <n v="1277.0440000000001"/>
        <n v="-110.83799999999999"/>
        <n v="2987.0680000000002"/>
        <n v="1114.2829999999999"/>
        <n v="-470.45800000000003"/>
        <n v="-185.86799999999999"/>
        <n v="552.55399999999997"/>
        <n v="612.74900000000002"/>
        <n v="-321.87099999999998"/>
        <n v="-561.16700000000003"/>
        <n v="-455.48899999999998"/>
        <n v="1128.145"/>
        <n v="1253.7460000000001"/>
        <n v="1690.5070000000001"/>
        <n v="1851.2629999999999"/>
        <n v="5012.9530000000004"/>
        <n v="3519.2289999999998"/>
        <n v="2295.92"/>
        <n v="2272.3850000000002"/>
        <n v="1378.104"/>
        <n v="1270.702"/>
        <n v="-431.06299999999999"/>
        <n v="-589.10900000000004"/>
        <n v="3229.4430000000002"/>
        <n v="1850.2360000000001"/>
        <n v="-440.202"/>
        <n v="-588.37099999999998"/>
        <n v="1003.891"/>
        <n v="1632.011"/>
        <n v="1212.1099999999999"/>
        <n v="548.899"/>
        <n v="-155.70099999999999"/>
        <n v="-254.70400000000001"/>
        <n v="-665.65899999999999"/>
        <n v="-721.09799999999996"/>
        <n v="-680.77800000000002"/>
        <n v="-585.976"/>
        <n v="-571.03300000000002"/>
        <n v="390.85"/>
        <n v="52.027000000000001"/>
        <n v="-257.82600000000002"/>
        <n v="-627.255"/>
        <n v="1138.1590000000001"/>
        <n v="482"/>
        <n v="714.625"/>
        <n v="-331.70400000000001"/>
        <n v="-673.78399999999999"/>
        <n v="282.71899999999999"/>
        <n v="-499.49599999999998"/>
        <n v="-630.90899999999999"/>
        <n v="-881.02300000000002"/>
        <n v="-343.44400000000002"/>
        <n v="907.66600000000005"/>
        <n v="-413.06799999999998"/>
        <n v="91.378"/>
        <n v="-582.61699999999996"/>
        <n v="-598.10799999999995"/>
        <n v="-641.71799999999996"/>
        <n v="2208.3470000000002"/>
        <n v="890.22"/>
        <n v="-463.68700000000001"/>
        <n v="-348.15300000000002"/>
        <n v="879.92600000000004"/>
        <n v="-151.01599999999999"/>
        <n v="-453.209"/>
        <n v="2873.1170000000002"/>
        <n v="1582.5239999999999"/>
        <n v="156.69"/>
        <n v="-537.92100000000005"/>
        <n v="-663.39700000000005"/>
        <n v="-640.15800000000002"/>
        <n v="658.01800000000003"/>
        <n v="-600.85299999999995"/>
        <n v="2015.6120000000001"/>
        <n v="460.71899999999999"/>
        <n v="-394.26100000000002"/>
        <n v="-689.37800000000004"/>
        <n v="-4.3360000000000003"/>
        <n v="-642.41700000000003"/>
        <n v="1077.203"/>
        <n v="-23.975999999999999"/>
        <n v="2265.3719999999998"/>
        <n v="2261.346"/>
        <n v="2057.7399999999998"/>
        <n v="418.07600000000002"/>
        <n v="-792.27700000000004"/>
        <n v="-818.09199999999998"/>
        <n v="2394.1770000000001"/>
        <n v="59.658999999999999"/>
        <n v="3040.2049999999999"/>
        <n v="2438.9639999999999"/>
        <n v="181.07400000000001"/>
        <n v="-264.37299999999999"/>
        <n v="-6.36"/>
        <n v="-490.65100000000001"/>
        <n v="3467.5050000000001"/>
        <n v="828.91899999999998"/>
        <n v="3317.1680000000001"/>
        <n v="2902.9430000000002"/>
        <n v="2765.7130000000002"/>
        <n v="1555.8"/>
        <n v="1849.5719999999999"/>
        <n v="-522.07899999999995"/>
        <n v="1897.2180000000001"/>
        <n v="3065.5309999999999"/>
        <n v="2558"/>
        <n v="-257.62"/>
        <n v="719.99"/>
        <n v="-770.46699999999998"/>
        <n v="-492.19499999999999"/>
        <n v="-548.59"/>
        <n v="76.004000000000005"/>
        <n v="642.178"/>
        <n v="961.94399999999996"/>
        <n v="3885.998"/>
        <n v="3564.8440000000001"/>
        <n v="2932.9609999999998"/>
        <n v="-691.12599999999998"/>
        <n v="589.27700000000004"/>
        <n v="5195.5969999999998"/>
        <n v="4569.0739999999996"/>
        <n v="3683.8209999999999"/>
        <n v="3657.17"/>
        <n v="3473.2629999999999"/>
        <n v="-1.3939999999999999"/>
        <n v="-200.63"/>
        <n v="1848.826"/>
        <n v="4946.527"/>
        <n v="4336.6059999999998"/>
        <n v="3581.3690000000001"/>
        <n v="2124.71"/>
        <n v="388.113"/>
        <n v="-381.81700000000001"/>
        <n v="-358.56299999999999"/>
        <n v="90.555000000000007"/>
        <n v="604.82500000000005"/>
        <n v="3041.663"/>
        <n v="671.01800000000003"/>
        <n v="4826.3789999999999"/>
        <n v="2327.4090000000001"/>
        <n v="-251.661"/>
        <n v="269.63"/>
        <n v="2226.2860000000001"/>
        <n v="-145.96"/>
        <n v="3620.3389999999999"/>
        <n v="888.22400000000005"/>
        <n v="4317.5339999999997"/>
        <n v="4965.0690000000004"/>
        <n v="4806.4189999999999"/>
        <n v="333.84800000000001"/>
        <n v="5661.415"/>
        <n v="4747.2579999999998"/>
        <n v="4271.9129999999996"/>
        <n v="971.21900000000005"/>
        <n v="494.916"/>
        <n v="-331.488"/>
        <n v="1693.962"/>
        <n v="3769.48"/>
        <n v="1202.152"/>
        <n v="2077.6970000000001"/>
        <n v="-115.498"/>
        <n v="5576.7879999999996"/>
        <n v="1856.25"/>
        <n v="-43.442"/>
        <n v="177.99799999999999"/>
        <n v="-170.09200000000001"/>
        <n v="589.10199999999998"/>
        <n v="6421.6530000000002"/>
        <n v="5515.3559999999998"/>
        <n v="5945.884"/>
        <n v="1308.144"/>
        <n v="107.373"/>
        <n v="133.249"/>
        <n v="346.99299999999999"/>
        <n v="5092.4960000000001"/>
        <n v="6298.268"/>
        <n v="5568.6970000000001"/>
        <n v="779.83399999999995"/>
        <n v="2177.3809999999999"/>
        <n v="5826.5429999999997"/>
        <n v="5823.8010000000004"/>
        <n v="5515.5150000000003"/>
        <n v="1051.069"/>
        <n v="32.671999999999997"/>
        <n v="1048.452"/>
        <n v="1394.7380000000001"/>
        <n v="600.55100000000004"/>
        <n v="1638.4870000000001"/>
        <n v="21.292999999999999"/>
        <n v="986.13300000000004"/>
        <n v="488.976"/>
        <n v="6415.4260000000004"/>
        <n v="6176.5450000000001"/>
        <n v="3025.9850000000001"/>
        <n v="6048.0789999999997"/>
        <n v="4046.8229999999999"/>
        <n v="2968.297"/>
        <n v="77.941000000000003"/>
        <n v="129.96100000000001"/>
        <n v="1514.152"/>
        <n v="978.34500000000003"/>
        <n v="3903.5419999999999"/>
        <n v="620.62699999999995"/>
        <n v="6242.6379999999999"/>
        <n v="5902.58"/>
        <n v="0.84899999999999998"/>
        <n v="-0.112"/>
        <n v="3899.9430000000002"/>
        <n v="105.333"/>
        <n v="5208.7759999999998"/>
        <n v="5827.4979999999996"/>
        <n v="5215.7389999999996"/>
        <n v="5270.4359999999997"/>
        <n v="5719.0320000000002"/>
        <n v="4358.5590000000002"/>
        <n v="2009.019"/>
        <n v="1225.605"/>
        <n v="998.05"/>
        <n v="3890.808"/>
        <n v="5925.0240000000003"/>
        <n v="2638.826"/>
        <n v="5634.0929999999998"/>
        <n v="5521.9979999999996"/>
        <n v="5906.442"/>
        <n v="5315.7460000000001"/>
        <n v="4119.8450000000003"/>
        <n v="5178.6040000000003"/>
        <n v="3148.252"/>
        <n v="4496.232"/>
        <n v="198.42599999999999"/>
        <n v="4092.1509999999998"/>
        <n v="4197.7420000000002"/>
        <n v="6384.1080000000002"/>
        <n v="6232.1719999999996"/>
        <n v="4905.53"/>
        <n v="4228.7269999999999"/>
        <n v="6343.0169999999998"/>
        <n v="6115.1059999999998"/>
        <n v="5124.93"/>
        <n v="501.512"/>
        <n v="646.67999999999995"/>
        <n v="989.12400000000002"/>
        <n v="4537.8429999999998"/>
        <n v="6253.4769999999999"/>
        <n v="5356.5789999999997"/>
        <n v="2695.297"/>
        <n v="5284.7939999999999"/>
        <n v="5079.2470000000003"/>
        <n v="4956.7669999999998"/>
        <n v="4411.3310000000001"/>
        <n v="4014.8679999999999"/>
        <n v="5229.5860000000002"/>
        <n v="5399.4219999999996"/>
        <n v="3182.8159999999998"/>
        <n v="4049.9450000000002"/>
        <n v="4232.3819999999996"/>
        <n v="115.36199999999999"/>
        <n v="2221.59"/>
        <n v="4089.038"/>
        <n v="3255.4189999999999"/>
        <n v="4839.335"/>
        <n v="4401.2070000000003"/>
        <n v="481.31700000000001"/>
        <n v="870.54499999999996"/>
        <n v="2447.8910000000001"/>
        <n v="4527.2830000000004"/>
        <n v="2130.56"/>
        <n v="4596.93"/>
        <n v="4558.8289999999997"/>
        <n v="5554.9489999999996"/>
        <n v="4658.6409999999996"/>
        <n v="3553.875"/>
        <n v="1518.1210000000001"/>
        <n v="2226.2640000000001"/>
        <n v="137.767"/>
        <n v="-115.187"/>
        <n v="2145.8319999999999"/>
        <n v="2408.2460000000001"/>
        <n v="374.64100000000002"/>
        <n v="5991.201"/>
        <n v="4833.6000000000004"/>
        <n v="5438.4340000000002"/>
        <n v="697.65099999999995"/>
        <n v="-21.195"/>
        <n v="-201.34700000000001"/>
        <n v="2431.3580000000002"/>
        <n v="5111.2669999999998"/>
        <n v="4200.6790000000001"/>
        <n v="5697.201"/>
        <n v="1032.364"/>
        <n v="5851.4620000000004"/>
        <n v="6025.8779999999997"/>
        <n v="5524.3819999999996"/>
        <n v="5858.4179999999997"/>
        <n v="6426.0060000000003"/>
        <n v="5605.3850000000002"/>
        <n v="4923.5860000000002"/>
        <n v="1859.114"/>
        <n v="867.21299999999997"/>
        <n v="5262.4070000000002"/>
        <n v="4548.2979999999998"/>
        <n v="3850.1309999999999"/>
        <n v="5117.6909999999998"/>
        <n v="4674.0739999999996"/>
        <n v="1451.7149999999999"/>
        <n v="689.42200000000003"/>
        <n v="108.294"/>
        <n v="1231.673"/>
        <n v="1558.64"/>
        <n v="958.10299999999995"/>
        <n v="-255.25800000000001"/>
        <n v="1222.3699999999999"/>
        <n v="6126.1980000000003"/>
        <n v="5493.0680000000002"/>
        <n v="2033.768"/>
        <n v="5010.1360000000004"/>
        <n v="4845.067"/>
        <n v="1620.6859999999999"/>
        <n v="2325.2280000000001"/>
        <n v="5821.8270000000002"/>
        <n v="5565.2129999999997"/>
        <n v="4935.6949999999997"/>
        <n v="-471.03199999999998"/>
        <n v="-698.51199999999994"/>
        <n v="-175.804"/>
        <n v="-354.38200000000001"/>
        <n v="590.41899999999998"/>
        <n v="1813.15"/>
        <n v="3981.6410000000001"/>
        <n v="2362.3029999999999"/>
        <n v="2646.009"/>
        <n v="2976.6120000000001"/>
        <n v="2755.663"/>
        <n v="1991.655"/>
        <n v="1944.4507157724365"/>
        <n v="3484.1062947764858"/>
        <n v="5378.5429999999997"/>
        <n v="404.06299999999999"/>
        <n v="-649.01400000000001"/>
        <n v="423.53300000000002"/>
        <n v="1471.7860000000001"/>
        <n v="204.66"/>
        <n v="2270.079669280693"/>
        <n v="3212.1541108251295"/>
        <n v="-94.37477291647474"/>
        <n v="3331.7150000000001"/>
        <n v="-415.49700000000001"/>
        <n v="-553.20500000000004"/>
        <n v="-304.99799999999999"/>
        <n v="-737.58500000000004"/>
        <n v="1786.826106460966"/>
        <n v="2477.0272817161904"/>
        <n v="1561.1284418041423"/>
        <n v="35.22294696978588"/>
        <n v="4300.2809999999999"/>
        <n v="-416.92399999999998"/>
        <n v="-365.71800000000002"/>
        <n v="-596.00800000000004"/>
        <n v="-527.06700000000001"/>
        <n v="2201.4642888214189"/>
        <n v="1231.0345734595041"/>
        <n v="1243.5922762850707"/>
        <n v="345.7436148773611"/>
        <n v="4617.1540000000005"/>
        <n v="-219.15299999999999"/>
        <n v="-417.49400000000003"/>
        <n v="-633.48299999999995"/>
        <n v="1572.1789961582533"/>
        <n v="449.54747983582672"/>
        <n v="225.35912701819632"/>
        <n v="834.13843535310798"/>
        <n v="2955.4652232058297"/>
        <n v="2447.837"/>
        <n v="-525.27"/>
        <n v="-952.15599999999995"/>
        <n v="1500.3391035088482"/>
        <n v="3634.8684971814491"/>
        <n v="-733.24156513316302"/>
        <n v="787.47922600655374"/>
        <n v="179.41722507945997"/>
        <n v="381.99099999999999"/>
        <n v="-637.46600000000001"/>
        <n v="-650.63400000000001"/>
        <n v="-797.70906958996511"/>
        <n v="1935.7084616840998"/>
        <n v="3672.0988092858684"/>
        <n v="2575.823194422564"/>
        <n v="1072.2410596997577"/>
        <n v="-315.11973447421565"/>
        <n v="-842.2"/>
        <n v="-512.46799999999996"/>
        <n v="1796.7333781022812"/>
        <n v="-782.76732927379476"/>
        <n v="754.95250403125078"/>
        <n v="3429.4345635976106"/>
        <n v="2593.9409647884795"/>
        <n v="79.515866922288069"/>
        <n v="-470.99200000000002"/>
        <n v="-585.30499999999995"/>
        <n v="378.88707615127925"/>
        <n v="1203.8946371777442"/>
        <n v="3005.9779693171699"/>
        <n v="1878.1253821730195"/>
        <n v="3006.0452105411646"/>
        <n v="1173.2491310624901"/>
        <n v="1164.7434305905517"/>
        <n v="-15.207000000000001"/>
        <n v="480.80828364801266"/>
        <n v="921.23750028659867"/>
        <n v="35.146058424338435"/>
        <n v="-572.889474310379"/>
        <n v="-2201.9296991648644"/>
        <n v="-512.82321644807666"/>
        <n v="-747.375"/>
        <n v="711.16929371970582"/>
        <n v="35.332358306399897"/>
        <n v="-361.83657985507818"/>
        <n v="717.25335822786133"/>
        <n v="36.058767009057192"/>
        <n v="1436.9865664080621"/>
        <n v="3629.8890000000001"/>
        <n v="-599.48099999999999"/>
        <n v="433.70505334934501"/>
        <n v="80.329425064628936"/>
        <n v="313.7327725724333"/>
        <n v="1168.081392396929"/>
        <n v="95.87523376148124"/>
        <n v="1620.1990000000001"/>
        <n v="-457.94600000000003"/>
        <n v="-551.30799999999999"/>
        <n v="711.80698444119309"/>
        <n v="1264.5143749342033"/>
        <n v="1615.0001428188793"/>
        <n v="1729.1739436152166"/>
        <n v="1413.6921768885204"/>
        <n v="-207.001"/>
        <n v="-331.81099999999998"/>
        <n v="-877.14700000000005"/>
        <n v="2333.4388518309597"/>
        <n v="2929.9357916213658"/>
        <n v="3455.223785988042"/>
        <n v="1640.8073706931134"/>
        <n v="3595.4901342906196"/>
        <n v="1249.1980647110533"/>
        <n v="-396.47500000000002"/>
        <n v="-483.94099999999997"/>
        <n v="888.95699532613605"/>
        <n v="305.62249288712133"/>
        <n v="812.19170084350787"/>
        <n v="947.83192285676216"/>
        <n v="3680.7"/>
        <n v="1979.7872443517524"/>
        <n v="-380.29399999999998"/>
        <n v="-776.03800000000001"/>
        <n v="2052.2065915973785"/>
        <n v="1005.9638357744473"/>
        <n v="192.03885454047818"/>
        <n v="1577.4167520223373"/>
        <n v="1697.192"/>
        <n v="-196.49700000000001"/>
        <n v="-581.79499999999996"/>
        <n v="-492.78"/>
        <n v="-369.76"/>
        <n v="1458.6198532241722"/>
        <n v="958.26014606588319"/>
        <n v="1290.6521799676543"/>
        <n v="122.3325994192586"/>
        <n v="-597.34199999999998"/>
        <n v="-439.79199999999997"/>
        <n v="-754.99900000000002"/>
        <n v="417.99399297392063"/>
        <n v="1344.0067801595574"/>
        <n v="567.4121884414933"/>
        <n v="340.62825964534716"/>
        <n v="439.43"/>
        <n v="-353.68"/>
        <n v="-494.24299999999999"/>
        <n v="-372.01900000000001"/>
        <n v="2674.4733087364843"/>
        <n v="2317.624052967672"/>
        <n v="2696.6954467311052"/>
        <n v="1380.2709738001213"/>
        <n v="-258.952"/>
        <n v="-288.68599999999998"/>
        <n v="269.30986194057442"/>
        <n v="1116.4124886996747"/>
        <n v="81.492175632889115"/>
        <n v="2576.602396317332"/>
        <n v="1095.6073240189903"/>
        <n v="435.19799830155102"/>
        <n v="868.43217556490731"/>
        <n v="2192.7310000000002"/>
        <n v="2506.9034640314908"/>
        <n v="2340.7417506646125"/>
        <n v="159.04430320531878"/>
        <n v="417.66922732623982"/>
        <n v="807.6160624481372"/>
        <n v="782.77512941300949"/>
        <n v="2366.4117583934308"/>
        <n v="498.13801564537266"/>
        <n v="540.79902445991524"/>
        <n v="1988.7610156775934"/>
        <n v="1157.5199444497873"/>
        <n v="995.87499317953348"/>
        <n v="834.04774992236185"/>
        <n v="775.73347589697437"/>
        <n v="1070.7199851384628"/>
        <n v="383.22218184065207"/>
        <n v="146.31446774788506"/>
        <n v="251.52937538131241"/>
        <n v="2475.776225673651"/>
        <n v="1172.3581061656007"/>
        <n v="1442.4275417483998"/>
        <n v="354.0742455586402"/>
        <n v="667.9004640659"/>
        <n v="372.94704318787944"/>
        <n v="1238.3814346350964"/>
        <n v="2765.9672778051199"/>
        <n v="2393.7022889227896"/>
        <n v="973.15883967035836"/>
        <n v="414.64384914792106"/>
        <n v="282.67939627557962"/>
        <n v="1164.6891843539051"/>
        <n v="1820.9924673137602"/>
        <n v="690.33670819867439"/>
        <n v="302.12949401495672"/>
        <n v="937.78102050301663"/>
        <n v="42.177962415013468"/>
        <n v="611.87413516155709"/>
        <n v="914.41819157938562"/>
        <n v="1820.0383497981995"/>
        <n v="1530.1517395383762"/>
        <n v="91.374383493181057"/>
        <n v="1712.6306872110479"/>
        <n v="519.28078125373918"/>
        <n v="1473.7839057307294"/>
        <n v="1495.1441877577361"/>
        <n v="115.97183103475237"/>
        <n v="213.50797666533634"/>
        <n v="185.81487451340163"/>
        <n v="1491.3582204171018"/>
        <n v="1042.9925394008926"/>
        <n v="947.84588708742274"/>
        <n v="675.07753349813743"/>
        <n v="482.39331188595042"/>
        <n v="935.0038640207631"/>
        <n v="796.24931184634227"/>
        <n v="1003.7075077556991"/>
        <n v="1532.0521335689232"/>
        <n v="1471.8633274573826"/>
        <n v="986.95536156614412"/>
        <n v="485.15136761380336"/>
        <n v="1186.5126152979915"/>
        <n v="970.96286748845091"/>
        <n v="398.43383066065263"/>
        <n v="1154.9680504393079"/>
        <n v="806.79693517085832"/>
        <n v="853.78873064803327"/>
        <n v="1536.2673862649099"/>
        <n v="815.54853081638157"/>
        <n v="705.87971384962043"/>
        <n v="1033.3322555714315"/>
        <n v="120.7470841686912"/>
        <n v="146.38295308437074"/>
        <n v="216.16199740774351"/>
        <n v="544.90312637070826"/>
        <n v="1028.3715290138093"/>
        <n v="879.73418680744669"/>
        <n v="128.28608543978083"/>
        <n v="425.49167633094476"/>
        <n v="1536.3581131522233"/>
        <n v="2044.7825232039254"/>
        <n v="2261.3749941162473"/>
        <n v="2138.8830602862213"/>
        <n v="888.93407518881043"/>
        <n v="1230.6580571512332"/>
        <n v="2197.307407742393"/>
        <n v="1515.4226627633579"/>
        <n v="302.23220819872478"/>
        <n v="1297.1679105162493"/>
        <n v="126.17631075199125"/>
        <n v="1631.3330475054543"/>
        <n v="86.226533788006918"/>
        <n v="1674.8703279533925"/>
        <n v="2142.205198941087"/>
        <n v="1755.2626420699098"/>
        <n v="941.59609245749107"/>
        <n v="539.26818139427905"/>
        <n v="2337.4324147285797"/>
        <n v="1102.7428168642714"/>
        <n v="872.15954161921536"/>
        <n v="514.56284173312201"/>
        <n v="96.842973677759645"/>
        <n v="5372.3209999999999"/>
        <n v="3325.0889999999999"/>
        <n v="4291.6090000000004"/>
        <n v="3891.2689999999998"/>
        <n v="2348.2779999999998"/>
        <n v="4211.835"/>
        <n v="2412.5410000000002"/>
        <n v="5928.03"/>
        <n v="3683.605"/>
        <n v="2138.5189999999998"/>
        <n v="1722.3209999999999"/>
        <n v="2283.8539999999998"/>
        <n v="1981.5409999999999"/>
        <n v="2167.6060000000002"/>
        <n v="3706.0810000000001"/>
        <n v="4371.0190000000002"/>
        <n v="4719.5510000000004"/>
        <n v="2811.34"/>
        <n v="4470.1120000000001"/>
        <n v="2705.9520000000002"/>
        <n v="2123.3989999999999"/>
        <n v="1234.655"/>
        <n v="5261.5230000000001"/>
        <n v="5182.9409999999998"/>
        <n v="4761.0460000000003"/>
        <n v="2832.482"/>
        <n v="3648.8919999999998"/>
        <n v="3176.3389999999999"/>
        <n v="5074.0469999999996"/>
        <n v="479.42599999999999"/>
        <n v="4956.5540000000001"/>
        <n v="4913.8609999999999"/>
        <n v="3601.8380000000002"/>
        <n v="2508.5859999999998"/>
        <n v="3931.9630000000002"/>
        <n v="3767.05"/>
        <n v="3886.395"/>
        <n v="458.68400000000003"/>
        <n v="2144.3789999999999"/>
        <n v="3020.201"/>
        <n v="1227.222"/>
        <n v="1547.047"/>
        <n v="2803.652"/>
        <n v="2478.4430000000002"/>
        <n v="2521.951"/>
        <n v="5822.4629999999997"/>
        <n v="5824.7560000000003"/>
        <n v="5755.47"/>
        <n v="3120.8270000000002"/>
        <n v="996.13900000000001"/>
        <n v="1268.3969999999999"/>
        <n v="3363.2959999999998"/>
        <n v="4823.5240000000003"/>
        <n v="5973.3760000000002"/>
        <n v="1702.046"/>
        <n v="3907.6489999999999"/>
        <n v="618.99599999999998"/>
        <n v="2661.9"/>
        <n v="4642.8119999999999"/>
        <n v="6530.29"/>
        <n v="6479.9960000000001"/>
        <n v="48.765000000000001"/>
        <n v="6638.0360000000001"/>
        <n v="6532.951"/>
        <n v="3467.4079999999999"/>
        <n v="6209.5839999999998"/>
        <n v="4372.835"/>
        <n v="3718.4859999999999"/>
        <n v="4610.9449999999997"/>
        <n v="3755.971"/>
        <n v="6621.8389999999999"/>
        <n v="6379.4229999999998"/>
        <n v="6201.5940000000001"/>
        <n v="5923.5349999999999"/>
        <n v="5436.0749999999998"/>
        <n v="1150.203"/>
        <n v="773.29200000000003"/>
        <n v="6487.2969999999996"/>
        <n v="4690.33"/>
        <n v="1728.393"/>
        <n v="6486.5450000000001"/>
        <n v="3272.3090000000002"/>
        <n v="857.66600000000005"/>
        <n v="4778.884"/>
        <n v="852.11"/>
        <n v="1001.775"/>
        <n v="3747.5149999999999"/>
        <n v="5316.1790000000001"/>
        <n v="6520.1229999999996"/>
        <n v="6407.42"/>
        <n v="5616.7939999999999"/>
        <n v="4033.9639999999999"/>
        <n v="5673.5079999999998"/>
        <n v="812.52800000000002"/>
        <n v="263.43"/>
        <n v="2415.5929999999998"/>
        <n v="2138.37"/>
        <n v="5828.0479999999998"/>
        <n v="4587.3239999999996"/>
        <n v="3966.8339999999998"/>
        <n v="3470.7359999999999"/>
        <n v="5885.5339999999997"/>
        <n v="5719.32"/>
        <n v="2189.0929999999998"/>
        <n v="2289.645"/>
        <n v="1450.056"/>
        <n v="6070.933"/>
        <n v="6135.6090000000004"/>
        <n v="6054.2759999999998"/>
        <n v="6060.9809999999998"/>
        <n v="5699.634"/>
        <n v="5468.5709999999999"/>
        <n v="836.66200000000003"/>
        <n v="6171.3429999999998"/>
        <n v="717.197"/>
        <n v="794.30399999999997"/>
        <n v="6110.1"/>
        <n v="5963.4979999999996"/>
        <n v="3461.837"/>
        <n v="4356.8980000000001"/>
        <n v="88.554000000000002"/>
        <n v="5781.3410000000003"/>
        <n v="5702.1289999999999"/>
        <n v="5754.02"/>
        <n v="4910.3909999999996"/>
        <n v="2658.5079999999998"/>
        <n v="1326.8330000000001"/>
        <n v="4847.2610000000004"/>
        <n v="105.036"/>
        <n v="686.01400000000001"/>
        <n v="383.39"/>
        <n v="1361.5630000000001"/>
        <n v="1698.345"/>
        <n v="5714.7169999999996"/>
        <n v="4503.1859999999997"/>
        <n v="5182.3919999999998"/>
        <n v="4552.4539999999997"/>
        <n v="900.88400000000001"/>
        <n v="3806.674"/>
        <n v="5549.7969999999996"/>
        <n v="3404.2919999999999"/>
        <n v="4626.4440000000004"/>
        <n v="2607.8719999999998"/>
        <n v="2601.9360000000001"/>
        <n v="794.47"/>
        <n v="857.98800000000006"/>
        <n v="1458.1890000000001"/>
        <n v="5500.8940000000002"/>
        <n v="5187.0950000000003"/>
        <n v="5014.0720000000001"/>
        <n v="3331.2570000000001"/>
        <n v="714.62599999999998"/>
        <n v="4372.0789999999997"/>
        <n v="1872.126"/>
        <n v="5020.3829999999998"/>
        <n v="76.162000000000006"/>
        <n v="388.04599999999999"/>
        <n v="343.47699999999998"/>
        <n v="1988.047"/>
        <n v="5313.1239999999998"/>
        <n v="596.66899999999998"/>
        <n v="127.23699999999999"/>
        <n v="592.99599999999998"/>
        <n v="4052.377"/>
        <n v="5344.4269999999997"/>
        <n v="4846.5169999999998"/>
        <n v="4558.6400000000003"/>
        <n v="4602.6490000000003"/>
        <n v="3649.7249999999999"/>
        <n v="305.08300000000003"/>
        <n v="4426.5110000000004"/>
        <n v="3981.6320000000001"/>
        <n v="678.59900000000005"/>
        <n v="4686.2820000000002"/>
        <n v="5130.4539999999997"/>
        <n v="530.995"/>
        <n v="614.73699999999997"/>
        <n v="716.87199999999996"/>
        <n v="4655.8860000000004"/>
        <n v="2564.4569999999999"/>
        <n v="1919.875"/>
        <n v="4662.4030000000002"/>
        <n v="4668.2370000000001"/>
        <n v="4618.0249999999996"/>
        <n v="4580.2539999999999"/>
        <n v="4608.0619999999999"/>
        <n v="1428.7909999999999"/>
        <n v="601.58299999999997"/>
        <n v="1358.9829999999999"/>
        <n v="74.61"/>
        <n v="4575.4759999999997"/>
        <n v="126.649"/>
        <n v="5.5069999999999997"/>
        <n v="-35.887"/>
        <n v="1964.011"/>
        <n v="4840.2780000000002"/>
        <n v="3910.3910000000001"/>
        <n v="4784.875"/>
        <n v="4617.0690000000004"/>
        <n v="2178.6129999999998"/>
        <n v="1195.3389999999999"/>
        <n v="382.39699999999999"/>
        <n v="2251.326"/>
        <n v="262.92399999999998"/>
        <n v="2289.19"/>
        <n v="263.06599999999997"/>
        <n v="298.06700000000001"/>
        <n v="181.185"/>
        <n v="498.452"/>
        <n v="5099.0590000000002"/>
        <n v="4715.2150000000001"/>
        <n v="4664.0640000000003"/>
        <n v="4581.6760000000004"/>
        <n v="4652.7950000000001"/>
        <n v="956.58900000000006"/>
        <n v="2839.625"/>
        <n v="398.9"/>
        <n v="4203.0460000000003"/>
        <n v="858.29700000000003"/>
        <n v="491.22699999999998"/>
        <n v="3002.125"/>
        <n v="3722.5639999999999"/>
        <n v="353.06900000000002"/>
        <n v="1524.4369999999999"/>
        <n v="4730.826"/>
        <n v="4816.4470000000001"/>
        <n v="1143.819"/>
        <n v="4438.0169999999998"/>
        <n v="2608.7280000000001"/>
        <n v="1978.701"/>
        <n v="180.07300000000001"/>
        <n v="55.631"/>
        <n v="1092.1020000000001"/>
        <n v="1194.056"/>
        <n v="941.45399999999995"/>
        <n v="2069.8939999999998"/>
        <n v="1802.7529999999999"/>
        <n v="844.13099999999997"/>
        <n v="5480.9390000000003"/>
        <n v="5320.2529999999997"/>
        <n v="2076.2510000000002"/>
        <n v="3604.134"/>
        <n v="5050.4350000000004"/>
        <n v="4684.6149999999998"/>
        <n v="1037.296"/>
        <n v="217.09899999999999"/>
        <n v="437.12099999999998"/>
        <n v="568.86199999999997"/>
        <n v="3963.9369999999999"/>
        <n v="940.38499999999999"/>
        <n v="3294.5709999999999"/>
        <n v="5530.3230000000003"/>
        <n v="5145.43"/>
        <n v="3424.009"/>
        <n v="2813.4670000000001"/>
        <n v="4906.7190000000001"/>
        <n v="5371.31"/>
        <n v="12.504"/>
        <n v="1074.2550000000001"/>
        <n v="5238.6760000000004"/>
        <n v="5632.28"/>
        <n v="3602.63"/>
        <n v="1018.149"/>
        <n v="1187.0160000000001"/>
        <n v="322.85000000000002"/>
        <n v="261.464"/>
        <n v="5130.5780000000004"/>
        <n v="2693.1320000000001"/>
        <n v="1599.6079999999999"/>
        <n v="2392.29"/>
        <n v="1996.81"/>
        <n v="4522.7269999999999"/>
        <n v="4219.3419999999996"/>
        <n v="6027.1139999999996"/>
        <n v="2129.3209999999999"/>
        <n v="2619.7130000000002"/>
        <n v="4069.2429999999999"/>
        <n v="1040.1880000000001"/>
        <n v="3089.6219999999998"/>
        <n v="5977.723"/>
        <n v="5784.0349999999999"/>
        <n v="6005.3990000000003"/>
        <n v="3021.2719999999999"/>
        <n v="5972.38"/>
        <n v="3663.9940000000001"/>
        <n v="942.43299999999999"/>
        <n v="4292.6180000000004"/>
        <n v="5922.9939999999997"/>
        <n v="5717.9960000000001"/>
        <n v="5796.5630000000001"/>
        <n v="529.37900000000002"/>
        <n v="371.47199999999998"/>
        <n v="323.30099999999999"/>
        <n v="5347.4989999999998"/>
        <n v="1568.499"/>
        <n v="4147.8450000000003"/>
        <n v="4043.0450000000001"/>
        <n v="4918.6559999999999"/>
        <n v="5257.317"/>
        <n v="5515.9620000000004"/>
        <n v="5013.3180000000002"/>
        <n v="4998.8320000000003"/>
        <n v="1580.7249999999999"/>
        <n v="7.8440000000000003"/>
        <n v="0.75"/>
        <n v="1691.239"/>
        <n v="3296.7979999999998"/>
        <n v="6357.2539999999999"/>
        <n v="4095.1309999999999"/>
        <n v="3153.9609999999998"/>
        <n v="3281.759"/>
        <n v="3618.078"/>
        <n v="2045.3"/>
        <n v="2456.6469999999999"/>
        <n v="4474.1499999999996"/>
        <n v="4339.2640000000001"/>
        <n v="4560.8980000000001"/>
        <n v="4282.616"/>
        <n v="2773.4250000000002"/>
        <n v="3477.9360000000001"/>
        <n v="6508.5820000000003"/>
        <n v="2456.1089999999999"/>
        <n v="5198.701"/>
        <n v="5632.12"/>
        <n v="6197.732"/>
        <n v="6163.0039999999999"/>
        <n v="6062.8620000000001"/>
        <n v="2111.087"/>
        <n v="4100.6319999999996"/>
        <n v="4943.6180000000004"/>
        <n v="5852.317"/>
        <n v="5719.0450000000001"/>
        <n v="5507.1279999999997"/>
        <n v="3014.9360000000001"/>
        <n v="5664.3720000000003"/>
        <n v="5780.2610000000004"/>
        <n v="5769.183"/>
        <n v="4273.12"/>
        <n v="5505.8819999999996"/>
        <n v="5288.9470000000001"/>
        <n v="5327.8959999999997"/>
        <n v="5058.1530000000002"/>
        <n v="3660.125"/>
        <n v="4270.6450000000004"/>
        <n v="3303.7069999999999"/>
        <n v="4964.9210000000003"/>
        <n v="4446.2700000000004"/>
        <n v="3204.9229999999998"/>
        <n v="3009.2249999999999"/>
        <n v="41.142000000000003"/>
        <n v="160.26599999999999"/>
        <n v="2167.6489999999999"/>
        <n v="3959.52"/>
        <n v="3344.4119999999998"/>
        <n v="5291.2849999999999"/>
        <n v="4727.0469999999996"/>
        <n v="5080.7619999999997"/>
        <n v="3646.201"/>
        <n v="4464.3789999999999"/>
        <n v="3964.402"/>
        <n v="1773.5509999999999"/>
        <n v="3687.8739999999998"/>
        <n v="5439.8829999999998"/>
        <n v="5413.0640000000003"/>
        <n v="5134.4009999999998"/>
        <n v="4818.6239999999998"/>
        <n v="5356.0259999999998"/>
        <n v="253.214"/>
        <n v="3740.0749999999998"/>
        <n v="1678.9860000000001"/>
        <n v="5215.8289999999997"/>
        <n v="1054.8009999999999"/>
        <n v="2996.799"/>
        <n v="626.33900000000006"/>
        <n v="2916.3980000000001"/>
        <n v="2973.6190000000001"/>
        <n v="821.89400000000001"/>
        <n v="2813.4749999999999"/>
        <n v="3208.0659999999998"/>
        <n v="3547.7649999999999"/>
        <n v="1213.306"/>
        <n v="934.33799999999997"/>
        <n v="459.49599999999998"/>
        <n v="4739.7560000000003"/>
        <n v="4192.6509999999998"/>
        <n v="229.65299999999999"/>
        <n v="2050.6819999999998"/>
        <n v="1206.499"/>
        <n v="4112.8180000000002"/>
        <n v="4383.3360000000002"/>
        <n v="4129.2690000000002"/>
        <n v="4094.7660000000001"/>
        <n v="2983.7860000000001"/>
        <n v="6584.2049999999999"/>
        <n v="6567.41"/>
        <n v="2589.4450000000002"/>
        <n v="1815.2950000000001"/>
        <n v="5199.8909999999996"/>
        <n v="4673.567"/>
        <n v="6686.5950000000003"/>
        <n v="6697.4989999999998"/>
        <n v="3888.4070000000002"/>
        <n v="5258.683"/>
        <n v="5549.8829999999998"/>
        <n v="3432.43"/>
        <n v="3689.8780000000002"/>
        <n v="3549.0459999999998"/>
        <n v="1499.2449999999999"/>
        <n v="6456.277"/>
        <n v="4437.473"/>
        <n v="3490.9520000000002"/>
        <n v="274.75299999999999"/>
        <n v="821.56500000000005"/>
        <n v="3934.252"/>
        <n v="6222.8649999999998"/>
        <n v="1451.3820000000001"/>
        <n v="3698.2890000000002"/>
        <n v="5367.37"/>
        <n v="3433.931"/>
        <n v="3844.0909999999999"/>
        <n v="3992.384"/>
        <n v="2170.2460000000001"/>
        <n v="3348.163"/>
        <n v="4673.8770000000004"/>
        <n v="5076.6499999999996"/>
        <n v="5623.1930000000002"/>
        <n v="4896.6880000000001"/>
        <n v="3636.3040000000001"/>
        <n v="4128.4399999999996"/>
        <n v="4036.1970000000001"/>
        <n v="3712.1619999999998"/>
        <n v="3553.6080000000002"/>
        <n v="3787.2669999999998"/>
        <n v="5474.1570000000002"/>
        <n v="4016.2249999999999"/>
        <n v="3171.07"/>
        <n v="4357.7730000000001"/>
        <n v="2041.6949999999999"/>
        <n v="850.24"/>
        <n v="5994.5529999999999"/>
        <n v="6189.491"/>
        <n v="3899.6970000000001"/>
        <n v="6046.3729999999996"/>
        <n v="6027.8050000000003"/>
        <n v="1101.1379999999999"/>
        <n v="1451.82"/>
        <n v="4044.3139999999999"/>
        <n v="1387.713"/>
        <n v="385.505"/>
        <n v="2063.8789999999999"/>
        <n v="2.262"/>
        <n v="3686.2170000000001"/>
        <n v="6080.5280000000002"/>
        <n v="6212.2979999999998"/>
        <n v="6280.8680000000004"/>
        <n v="95.885000000000005"/>
        <n v="3085.8339999999998"/>
        <n v="1627.34"/>
        <n v="1997.252"/>
        <n v="270.33"/>
        <n v="5630.8850000000002"/>
        <n v="679.37300000000005"/>
        <n v="3590.768"/>
        <n v="3100.6190000000001"/>
        <n v="3702.297"/>
        <n v="4916.232"/>
        <n v="6021.1980000000003"/>
        <n v="5225.8530000000001"/>
        <n v="403.42500000000001"/>
        <n v="1727.2329999999999"/>
        <n v="863.77"/>
        <n v="2615.7350000000001"/>
        <n v="4702.826"/>
        <n v="5609.7790000000005"/>
        <n v="4551.951"/>
        <n v="4166.0060000000003"/>
        <n v="4144.5079999999998"/>
        <n v="2364.1439999999998"/>
        <n v="3635.0909999999999"/>
        <n v="4371.1379999999999"/>
        <n v="5080.59"/>
        <n v="5694.6220000000003"/>
        <n v="2964.3620000000001"/>
        <n v="2096.2930000000001"/>
        <n v="4024.9409999999998"/>
        <n v="5678.5950000000003"/>
        <n v="5622.8559999999998"/>
        <n v="5680.7439999999997"/>
        <n v="1438.893"/>
        <n v="3471.15"/>
        <n v="2866.7339999999999"/>
        <n v="5408.6689999999999"/>
        <n v="1071.383"/>
        <n v="5943.192"/>
        <n v="1920.319"/>
        <n v="5767.7209999999995"/>
        <n v="5493.64"/>
        <n v="2763.098"/>
        <n v="5720.7460000000001"/>
        <n v="2483.5720000000001"/>
        <n v="3877.7280000000001"/>
        <n v="4183.6329999999998"/>
        <n v="5005.643"/>
        <n v="4750.2120000000004"/>
        <n v="2881.8679999999999"/>
        <n v="4731.6509999999998"/>
        <n v="5309.5060000000003"/>
        <n v="5240.63"/>
        <n v="4259.3180000000002"/>
        <n v="4339.9719999999998"/>
        <n v="805.78499999999997"/>
        <n v="4574.3329999999996"/>
        <n v="4848.8159999999998"/>
        <n v="3290.518"/>
        <n v="4416.6409999999996"/>
        <n v="4724.7640000000001"/>
        <n v="709.66700000000003"/>
        <n v="-16.547000000000001"/>
        <n v="-88.718999999999994"/>
        <n v="2539.989"/>
        <n v="302.149"/>
        <n v="4815.665"/>
        <n v="4721.616"/>
        <n v="4818.6289999999999"/>
        <n v="4713.3609999999999"/>
        <n v="2590.8980000000001"/>
        <n v="89.412000000000006"/>
        <n v="4179.5959999999995"/>
        <n v="3514.3380000000002"/>
        <n v="2165.4870000000001"/>
        <n v="1017.014"/>
        <n v="4214.4930000000004"/>
        <n v="3839.6570000000002"/>
        <n v="2141.904"/>
        <n v="-84.186000000000007"/>
        <n v="-3.9750000000000001"/>
        <n v="1.5569999999999999"/>
        <n v="3936.6419999999998"/>
        <n v="2145.4830000000002"/>
        <n v="983.56"/>
        <n v="4103.0209999999997"/>
        <n v="3004.1709999999998"/>
        <n v="1904.1489999999999"/>
        <n v="3944.2220000000002"/>
        <n v="3083.0720000000001"/>
        <n v="4010.43"/>
        <n v="3109.0659999999998"/>
        <n v="476.53800000000001"/>
        <n v="2128.3270000000002"/>
        <n v="3984.701"/>
        <n v="3862.0320000000002"/>
        <n v="3963.88"/>
        <n v="4049.43"/>
        <n v="4059.7620000000002"/>
        <n v="3592.2069999999999"/>
        <n v="2944.1779999999999"/>
        <n v="3012.098"/>
        <n v="1661.3440000000001"/>
        <n v="3194.0360000000001"/>
        <n v="238.16800000000001"/>
        <n v="55.311999999999998"/>
        <n v="0.497"/>
        <n v="42.848999999999997"/>
        <n v="4236.6899999999996"/>
        <n v="4038.0520000000001"/>
        <n v="691.33100000000002"/>
        <n v="4361.5240000000003"/>
        <n v="4267.4160000000002"/>
        <n v="4309.9380000000001"/>
        <n v="4285.6499999999996"/>
        <n v="4356.1459999999997"/>
        <n v="3766.1930000000002"/>
        <n v="1893.059"/>
        <n v="3696.1709999999998"/>
        <n v="3720.0590000000002"/>
        <n v="3893.7759999999998"/>
        <n v="4025.232"/>
        <n v="194.61099999999999"/>
        <n v="304.435"/>
        <n v="1020.148"/>
        <n v="4599.402"/>
        <n v="1885.6880000000001"/>
        <n v="1009.668"/>
        <n v="4606.4889999999996"/>
        <n v="1902.386"/>
        <n v="2089.4740000000002"/>
        <n v="1957.27"/>
        <n v="2638.7190000000001"/>
        <n v="4801.01"/>
        <n v="2999.1030000000001"/>
        <n v="575.44799999999998"/>
        <n v="2431.5819999999999"/>
        <n v="4832.7719999999999"/>
        <n v="4462.4780000000001"/>
        <n v="4821.3109999999997"/>
        <n v="4659.57"/>
        <n v="3829.2840000000001"/>
        <n v="188.524"/>
        <n v="-179.84800000000001"/>
        <n v="3789.4079999999999"/>
        <n v="4767.4179999999997"/>
        <n v="3028.6010000000001"/>
        <n v="1185.2139999999999"/>
        <n v="216.00800000000001"/>
        <n v="696.07500000000005"/>
        <n v="1817.633"/>
        <n v="206.90199999999999"/>
        <n v="-155.79"/>
        <n v="-457.03399999999999"/>
        <n v="694.78300000000002"/>
        <n v="1021.673"/>
        <n v="1106.3620000000001"/>
        <n v="2215.846"/>
        <n v="1447.913"/>
        <n v="837.58"/>
        <n v="3713.9380000000001"/>
        <n v="-82.98"/>
        <n v="5814.9930000000004"/>
        <n v="5177.2939999999999"/>
        <n v="1043.4369999999999"/>
        <n v="131.20400000000001"/>
        <n v="1525.242"/>
        <n v="3215.1109999999999"/>
        <n v="139.333"/>
        <n v="1419.4949999999999"/>
        <n v="3880.0569999999998"/>
        <n v="6140.1030000000001"/>
        <n v="3906.4780000000001"/>
        <n v="582.99400000000003"/>
        <n v="3301.7869999999998"/>
        <n v="4981.951"/>
        <n v="3408.058"/>
        <n v="250.09700000000001"/>
        <n v="1574.854"/>
        <n v="647.096"/>
        <n v="1779.2760000000001"/>
        <n v="5494.3190000000004"/>
        <n v="4960.4459999999999"/>
        <n v="2871.6179999999999"/>
        <n v="5936.9409999999998"/>
        <n v="2021.682"/>
        <n v="2474.16"/>
        <n v="2996.84"/>
        <n v="2.8969999999999998"/>
        <n v="6359.2259999999997"/>
        <n v="4989.7139999999999"/>
        <n v="5841.3379999999997"/>
        <n v="5986.1859999999997"/>
        <n v="756.17"/>
        <n v="177.19300000000001"/>
        <n v="20.347000000000001"/>
        <n v="3515.97"/>
        <n v="6023.3429999999998"/>
        <n v="2760.9540000000002"/>
        <n v="6370.2950000000001"/>
        <n v="6372.93"/>
        <n v="1506.502"/>
        <n v="3665.9690000000001"/>
        <n v="5350.6369999999997"/>
        <n v="4671.7749999999996"/>
        <n v="5157.9229999999998"/>
        <n v="5892.2950000000001"/>
        <n v="5304.6559999999999"/>
        <n v="2560.62"/>
        <n v="4589.0039999999999"/>
        <n v="6213.4070000000002"/>
        <n v="5613.8969999999999"/>
        <n v="5849.8620000000001"/>
        <n v="5511.8490000000002"/>
        <n v="3137.7550000000001"/>
        <n v="3721.5309999999999"/>
        <n v="3868.9789999999998"/>
        <n v="4319.4949999999999"/>
        <n v="4571.4260000000004"/>
        <n v="2762.7719999999999"/>
        <n v="1334.0820000000001"/>
        <n v="220.05699999999999"/>
        <n v="5973.5150000000003"/>
        <n v="5729.7"/>
        <n v="1327.2380000000001"/>
        <n v="1412.059"/>
        <n v="1482.1220000000001"/>
        <n v="1894.6389999999999"/>
        <n v="2768.3139999999999"/>
        <n v="4879.0690000000004"/>
        <n v="4709.95"/>
        <n v="4166.8639999999996"/>
        <n v="3901.319"/>
        <n v="3444.6030000000001"/>
        <n v="1449.912"/>
        <n v="4768.2150000000001"/>
        <n v="1101.471"/>
        <n v="4390.7780000000002"/>
        <n v="5808.732"/>
        <n v="3810.4050000000002"/>
        <n v="4978"/>
        <n v="1309.8900000000001"/>
        <n v="5219.3329999999996"/>
        <n v="5386.9470000000001"/>
        <n v="4052.808"/>
        <n v="5283.1080000000002"/>
        <n v="4876.4989999999998"/>
        <n v="2270.6370000000002"/>
        <n v="5311.93"/>
        <n v="5093.5169999999998"/>
        <n v="4053.1590000000001"/>
        <n v="2171.4299999999998"/>
        <n v="3564.4839999999999"/>
        <n v="3033.6060000000002"/>
        <n v="1249.6610000000001"/>
        <n v="3490.6179999999999"/>
        <n v="4827.0569999999998"/>
        <n v="4401.8410000000003"/>
        <n v="1687.769"/>
        <n v="614.03300000000002"/>
        <n v="1717.7819999999999"/>
        <n v="3139.886"/>
        <n v="3187.5070000000001"/>
        <n v="3015.4459999999999"/>
        <n v="231.80600000000001"/>
        <n v="4179.2439999999997"/>
        <n v="3715.7"/>
        <n v="4973.6090000000004"/>
        <n v="3558.067"/>
        <n v="4419.9620000000004"/>
        <n v="3157.7020000000002"/>
        <n v="3140.7069999999999"/>
        <n v="3611.3130000000001"/>
        <n v="3817.2240000000002"/>
        <n v="2658.0970000000002"/>
        <n v="2152.6590000000001"/>
        <n v="2914.259"/>
        <n v="4701.7190000000001"/>
        <n v="5213.1530000000002"/>
        <n v="5247.1540000000005"/>
        <n v="5127.1279999999997"/>
        <n v="1279.758"/>
        <n v="859.14800000000002"/>
        <n v="852.15700000000004"/>
        <n v="1195.1959999999999"/>
        <n v="3131.4989999999998"/>
        <n v="777.37599999999998"/>
        <n v="84.995999999999995"/>
        <n v="2825.828"/>
        <n v="2116.2829999999999"/>
        <n v="1558.874"/>
        <n v="3878.0639999999999"/>
        <n v="5555.2740000000003"/>
        <n v="3439.7069999999999"/>
        <n v="1628.8989999999999"/>
        <n v="3886.1750000000002"/>
        <n v="933.14400000000001"/>
        <n v="2688.8620000000001"/>
        <n v="4006.2339999999999"/>
        <n v="1568.374"/>
        <n v="1663.211"/>
        <n v="553.48199999999997"/>
        <n v="3464.076"/>
        <n v="1809.3630000000001"/>
        <n v="3357.6930000000002"/>
        <n v="4171.2129999999997"/>
        <n v="2397.6149999999998"/>
        <n v="2944.652"/>
        <n v="4517.5959999999995"/>
        <n v="3120.308"/>
        <n v="4170.5770000000002"/>
        <n v="2517.183"/>
        <n v="5350.08"/>
        <n v="6446.585"/>
        <n v="6129.48"/>
        <n v="5307.0690000000004"/>
        <n v="1347.3620000000001"/>
        <n v="3681.8449999999998"/>
        <n v="6377.6080000000002"/>
        <n v="6396.924"/>
        <n v="4560.4849999999997"/>
        <n v="5875.4989999999998"/>
        <n v="4364.7"/>
        <n v="3984.47"/>
        <n v="3214.373"/>
        <n v="4537.0410000000002"/>
        <n v="5565.1409999999996"/>
        <n v="2132.326"/>
        <n v="6235.1689999999999"/>
        <n v="6664.375"/>
        <n v="6590.7470000000003"/>
        <n v="6234.6360000000004"/>
        <n v="5747.9030000000002"/>
        <n v="5423.5379999999996"/>
        <n v="6155.6949999999997"/>
        <n v="6154.7879999999996"/>
        <n v="5776.89"/>
        <n v="6027.473"/>
        <n v="4857.4189999999999"/>
        <n v="2504.788"/>
        <n v="3584.6329999999998"/>
        <n v="5907.8630000000003"/>
        <n v="5641.0249999999996"/>
        <n v="5719.9669999999996"/>
        <n v="5653.0680000000002"/>
        <n v="5679.0810000000001"/>
        <n v="1101.9549999999999"/>
        <n v="2611.0720000000001"/>
        <n v="3605.7640000000001"/>
        <n v="5240.7150000000001"/>
        <n v="5209.6270000000004"/>
        <n v="3915.7020000000002"/>
        <n v="186.61199999999999"/>
        <n v="593.99099999999999"/>
        <n v="1849.34"/>
        <n v="14.853999999999999"/>
        <n v="3361.1030000000001"/>
        <n v="2841.2820000000002"/>
        <n v="3714.183"/>
        <n v="3331.069"/>
        <n v="884.24400000000003"/>
        <n v="1331.9749999999999"/>
        <n v="5748.875"/>
        <n v="853.37900000000002"/>
        <n v="2168.9470000000001"/>
        <n v="1693.97"/>
        <n v="4483.7569999999996"/>
        <n v="1121.856"/>
        <n v="5308.777"/>
        <n v="5132.6450000000004"/>
        <n v="5687.4309999999996"/>
        <n v="5185.4669999999996"/>
        <n v="5186.0569999999998"/>
        <n v="5449.848"/>
        <n v="5198.5349999999999"/>
        <n v="4483.9650000000001"/>
        <n v="4467.4849999999997"/>
        <n v="4581.6109999999999"/>
        <n v="3386.9560000000001"/>
        <n v="2882.3919999999998"/>
        <n v="3402.0590000000002"/>
        <n v="3828.9279999999999"/>
        <n v="4631.7340000000004"/>
        <n v="6.0000000000000001E-3"/>
        <n v="43.293999999999997"/>
        <n v="2590.36"/>
        <n v="556.33299999999997"/>
        <n v="2702.1979999999999"/>
        <n v="4864.1949999999997"/>
        <n v="1358.7360000000001"/>
        <n v="5281.5839999999998"/>
        <n v="3564.4780000000001"/>
        <n v="440.93900000000002"/>
        <n v="2335.1950000000002"/>
        <n v="2103.6120000000001"/>
        <n v="1900.15"/>
        <n v="4270.5259999999998"/>
        <n v="3525.8919999999998"/>
        <n v="493.11"/>
        <n v="1357.442"/>
        <n v="2574.9340000000002"/>
        <n v="86"/>
        <n v="1679.134"/>
        <n v="-98.42"/>
        <n v="2107.239"/>
        <n v="2754.7840000000001"/>
        <n v="2913.1849999999999"/>
        <n v="4489.01"/>
        <n v="4050.9940000000001"/>
        <n v="8.1029999999999998"/>
        <n v="4599.0020000000004"/>
        <n v="-111.16800000000001"/>
        <n v="12.278"/>
        <n v="5173.6189999999997"/>
        <n v="4934.277"/>
        <n v="167.12299999999999"/>
        <n v="1145.6110000000001"/>
        <n v="509.964"/>
        <n v="1750.58"/>
        <n v="-91.221999999999994"/>
        <n v="84.275999999999996"/>
        <n v="2034.3430000000001"/>
        <n v="5112.683"/>
        <n v="4954.1379999999999"/>
        <n v="4682.5320000000002"/>
        <n v="4788.5829999999996"/>
        <n v="4607.5780000000004"/>
        <n v="4284.3410000000003"/>
        <n v="3851.5459999999998"/>
        <n v="2573.5149999999999"/>
        <n v="4517.0690000000004"/>
        <n v="1725.08"/>
        <n v="178.44499999999999"/>
        <n v="562.73400000000004"/>
        <n v="650.46100000000001"/>
        <n v="3392.5210000000002"/>
        <n v="3758.0430000000001"/>
        <n v="625.70299999999997"/>
        <n v="2037.432"/>
        <n v="657.94799999999998"/>
        <n v="4666.4399999999996"/>
        <n v="603.36900000000003"/>
        <n v="4672.2070000000003"/>
        <n v="4703.4530000000004"/>
        <n v="2650.0079999999998"/>
        <n v="415.27199999999999"/>
        <n v="262.54399999999998"/>
        <n v="3873.6170000000002"/>
        <n v="2097.576"/>
        <n v="4431.0559999999996"/>
        <n v="4608.2489999999998"/>
        <n v="4104.7489999999998"/>
        <n v="3783.6709999999998"/>
        <n v="4159.9830000000002"/>
        <n v="3966.7040000000002"/>
        <n v="4503.0389999999998"/>
        <n v="4555.9690000000001"/>
        <n v="628.06200000000001"/>
        <n v="76.870999999999995"/>
        <n v="405.03100000000001"/>
        <n v="199.39099999999999"/>
        <n v="3001.5430000000001"/>
        <n v="4841.924"/>
        <n v="564.91600000000005"/>
        <n v="309.13099999999997"/>
        <n v="1142.579"/>
        <n v="5022.53"/>
        <n v="4980.491"/>
        <n v="3862.2550000000001"/>
        <n v="4461.0550000000003"/>
        <n v="4468.0950000000003"/>
        <n v="3997.558"/>
        <n v="288.97399999999999"/>
        <n v="179.99799999999999"/>
        <n v="1645.068"/>
        <n v="2881.3989999999999"/>
        <n v="73.338999999999999"/>
        <n v="4065.0659999999998"/>
        <n v="517.97199999999998"/>
        <n v="2879.22"/>
        <n v="1991.9490000000001"/>
        <n v="3516.9319999999998"/>
        <n v="4317.3590000000004"/>
        <n v="4410.9970000000003"/>
        <n v="3715.319"/>
        <n v="4232.2830000000004"/>
        <n v="4536.4380000000001"/>
        <n v="3812.5540000000001"/>
        <n v="769.45699999999999"/>
        <n v="1010.867"/>
        <n v="502.03500000000003"/>
        <n v="2966.9769999999999"/>
        <n v="2837.5390000000002"/>
        <n v="950.64400000000001"/>
        <n v="5720.7060000000001"/>
        <n v="1215.1289999999999"/>
        <n v="-102.03100000000001"/>
        <n v="5902.6509999999998"/>
        <n v="5452.1260000000002"/>
        <n v="5940.2579999999998"/>
        <n v="912.64499999999998"/>
        <n v="2545.5770000000002"/>
        <n v="6068.8540000000003"/>
        <n v="5678.5450000000001"/>
        <n v="4769.6289999999999"/>
        <n v="5679.2340000000004"/>
        <n v="2881.8029999999999"/>
        <n v="3225.5430000000001"/>
        <n v="1365.242"/>
        <n v="5368.67"/>
        <n v="5757.8969999999999"/>
        <n v="5.3780000000000001"/>
        <n v="5547.6509999999998"/>
        <n v="5479.7849999999999"/>
        <n v="73.716999999999999"/>
        <n v="2856.0259999999998"/>
        <n v="5567.4920000000002"/>
        <n v="2539.4499999999998"/>
        <n v="146.40600000000001"/>
        <n v="1156.9749999999999"/>
        <n v="1567.0350000000001"/>
        <n v="553.95500000000004"/>
        <n v="5692.67"/>
        <n v="5649.4009999999998"/>
        <n v="6055.5219999999999"/>
        <n v="2122.4929999999999"/>
        <n v="1418.251"/>
        <n v="3429.5419999999999"/>
        <n v="6007.5770000000002"/>
        <n v="221.465"/>
        <n v="807.96799999999996"/>
        <n v="851.83"/>
        <n v="4726.1390000000001"/>
        <n v="1712.682"/>
        <n v="3740.9189999999999"/>
        <n v="4353.9350000000004"/>
        <n v="4291.701"/>
        <n v="3143.297"/>
        <n v="2968.8629999999998"/>
        <n v="3058.2530000000002"/>
        <n v="129.47"/>
        <n v="3005.34"/>
        <n v="4321.1530000000002"/>
        <n v="3886.9490000000001"/>
        <n v="1049.662"/>
        <n v="1676.491"/>
        <n v="4367.0829999999996"/>
        <n v="5101.8720000000003"/>
        <n v="125.626"/>
        <n v="536.64"/>
        <n v="18.099"/>
        <n v="1668.0889999999999"/>
        <n v="1042.31"/>
        <n v="1198.7760000000001"/>
        <n v="901.76599999999996"/>
        <n v="5743.2860000000001"/>
        <n v="5662.1689999999999"/>
        <n v="114.613"/>
        <n v="205.38499999999999"/>
        <n v="1482.0429999999999"/>
        <n v="3490.143"/>
        <n v="6136.4650000000001"/>
        <n v="6325.9629999999997"/>
        <n v="6314.8429999999998"/>
        <n v="3374.0239999999999"/>
        <n v="2994.2620000000002"/>
        <n v="3267.8820000000001"/>
        <n v="5788.5290000000005"/>
        <n v="242.95400000000001"/>
        <n v="5766.5619999999999"/>
        <n v="5596.451"/>
        <n v="4792.8059999999996"/>
        <n v="2385.692"/>
        <n v="4477.7349999999997"/>
        <n v="392.58199999999999"/>
        <n v="3986.0610000000001"/>
        <n v="6326.82"/>
        <n v="6164.6260000000002"/>
        <n v="1615.5709999999999"/>
        <n v="4543.1459999999997"/>
        <n v="6425.4059999999999"/>
        <n v="5874.2730000000001"/>
        <n v="6246.7439999999997"/>
        <n v="5910.0360000000001"/>
        <n v="6039.3959999999997"/>
        <n v="5757.9309999999996"/>
        <n v="5832.5060000000003"/>
        <n v="3359.6619999999998"/>
        <n v="2308.8670000000002"/>
        <n v="2871.9940000000001"/>
        <n v="1194.402"/>
        <n v="2519.8649999999998"/>
        <n v="3762.076"/>
        <n v="3137.6849999999999"/>
        <n v="6001.2209999999995"/>
        <n v="5416.192"/>
        <n v="5679.9690000000001"/>
        <n v="1508.452"/>
        <n v="3159.2440000000001"/>
        <n v="848.71299999999997"/>
        <n v="123.58499999999999"/>
        <n v="869.89099999999996"/>
        <n v="3295.355"/>
        <n v="4207.3360000000002"/>
        <n v="1025.585"/>
        <n v="5.5780000000000003"/>
        <n v="3549.5990000000002"/>
        <n v="6111.7849999999999"/>
        <n v="2464.7420000000002"/>
        <n v="5671.13"/>
        <n v="253.49"/>
        <n v="841.26599999999996"/>
        <n v="3888.9369999999999"/>
        <n v="3861.8710000000001"/>
        <n v="30.966999999999999"/>
        <n v="1759.2819999999999"/>
        <n v="4589.1319999999996"/>
        <n v="6401.2060000000001"/>
        <n v="5154.3540000000003"/>
        <n v="3920.5990000000002"/>
        <n v="1066.9880000000001"/>
        <n v="5078.0550000000003"/>
        <n v="5757.7870000000003"/>
        <n v="1758.3389999999999"/>
        <n v="1591.886"/>
        <n v="2240.7060000000001"/>
        <n v="3953.366"/>
        <n v="6683.5839999999998"/>
        <n v="6670.5929999999998"/>
        <n v="5554.7780000000002"/>
        <n v="5858.643"/>
        <n v="126.92400000000001"/>
        <n v="4975.777"/>
        <n v="5291.7749999999996"/>
        <n v="3339.1149999999998"/>
        <n v="567.50900000000001"/>
        <n v="565.02099999999996"/>
        <n v="1148.9649999999999"/>
        <n v="491.17399999999998"/>
        <n v="556.90499999999997"/>
        <n v="687.86400000000003"/>
        <n v="4755.9049999999997"/>
        <n v="1622.808"/>
        <n v="1505.4770000000001"/>
        <n v="3150.6680000000001"/>
        <n v="660.79200000000003"/>
        <n v="2260.5990000000002"/>
        <n v="4016.0929999999998"/>
        <n v="21.122"/>
        <n v="5871.6989999999996"/>
        <n v="2317.8090000000002"/>
        <n v="4927.8649999999998"/>
        <n v="5189.33"/>
        <n v="6457"/>
        <n v="2260.2739999999999"/>
        <n v="3854.0569999999998"/>
        <n v="4479.8209999999999"/>
        <n v="1930.4480000000001"/>
        <n v="5088.8919999999998"/>
        <n v="4920.9579999999996"/>
        <n v="4158.2449999999999"/>
        <n v="3704.1570000000002"/>
        <n v="801.69899999999996"/>
        <n v="2427.8620000000001"/>
        <n v="2703.7649999999999"/>
        <n v="2912.806"/>
        <n v="4016.5949999999998"/>
        <n v="-10.054"/>
        <n v="1101.221"/>
        <n v="3510.6410000000001"/>
        <n v="3933.0239999999999"/>
        <n v="6755.9809999999998"/>
        <n v="733.48299999999995"/>
        <n v="839.08900000000006"/>
        <n v="127.592"/>
        <n v="690.12699999999995"/>
        <n v="420.363"/>
        <n v="3913.511"/>
        <n v="1483.3230000000001"/>
        <n v="827.12"/>
        <n v="68.53"/>
        <n v="2320.4009999999998"/>
        <n v="3474.9189999999999"/>
        <n v="2967.6419999999998"/>
        <n v="4.3449999999999998"/>
        <n v="-70.293000000000006"/>
        <n v="2226.3609999999999"/>
        <n v="5178.26"/>
        <n v="1701.13"/>
        <n v="5273.4440000000004"/>
        <n v="6128.2650000000003"/>
        <n v="2534.9180000000001"/>
        <n v="2326.7719999999999"/>
        <n v="5747.7309999999998"/>
        <n v="31.73"/>
        <n v="5065.8860000000004"/>
        <n v="4673.2309999999998"/>
        <n v="6276.4189999999999"/>
        <n v="5762.3519999999999"/>
        <n v="6379.1890000000003"/>
        <n v="6388.6570000000002"/>
        <n v="5996.5320000000002"/>
        <n v="5546.6220000000003"/>
        <n v="4861.4319999999998"/>
        <n v="1560.049"/>
        <n v="3146.2310000000002"/>
        <n v="545.529"/>
        <n v="5374.9809999999998"/>
        <n v="443.62099999999998"/>
        <n v="547.38800000000003"/>
        <n v="0.95399999999999996"/>
        <n v="92.527000000000001"/>
        <n v="1018.876"/>
        <n v="783.327"/>
        <n v="903.55"/>
        <n v="606.86099999999999"/>
        <n v="361.96300000000002"/>
        <n v="1480.2149999999999"/>
        <n v="1112.5139999999999"/>
        <n v="3618.17"/>
        <n v="68.626999999999995"/>
        <n v="722.07399999999996"/>
        <n v="2031.328"/>
        <n v="2855.0459999999998"/>
        <n v="4321.326"/>
        <n v="346.18799999999999"/>
        <n v="997.29100000000005"/>
        <n v="1355.578"/>
        <n v="1488.5319999999999"/>
        <n v="3246.23"/>
        <n v="190.30600000000001"/>
        <n v="5169.9430000000002"/>
        <n v="4048.9479999999999"/>
        <n v="5162.6970000000001"/>
        <n v="5409.4679999999998"/>
        <n v="5413.0190000000002"/>
        <n v="5408.0780000000004"/>
        <n v="2906.7750000000001"/>
        <n v="5067.0169999999998"/>
        <n v="922.78499999999997"/>
        <n v="162.892"/>
        <n v="473.43200000000002"/>
        <n v="216.203"/>
        <n v="275.45600000000002"/>
        <n v="2719.5650000000001"/>
        <n v="2407.723"/>
        <n v="5377.1909999999998"/>
        <n v="5247.6059999999998"/>
        <n v="4140.2150000000001"/>
        <n v="3474.2719999999999"/>
        <n v="3977.39"/>
        <n v="1487.7270000000001"/>
        <n v="1893.181"/>
        <n v="1.639"/>
        <n v="-170.101"/>
        <n v="-263.34500000000003"/>
        <n v="1569.778"/>
        <n v="-21.646999999999998"/>
        <n v="3488.915"/>
        <n v="3914.5680000000002"/>
        <n v="3865.9290000000001"/>
        <n v="4592.5200000000004"/>
        <n v="3993.6790000000001"/>
        <n v="4826.5820000000003"/>
        <n v="4931.9219999999996"/>
        <n v="4709.027"/>
        <n v="205.50899999999999"/>
        <n v="104.717"/>
        <n v="762.678"/>
        <n v="377.65100000000001"/>
        <n v="200.65199999999999"/>
        <n v="422.46300000000002"/>
        <n v="2919.4459999999999"/>
        <n v="15.667999999999999"/>
        <n v="31.071000000000002"/>
        <n v="1799.7860000000001"/>
        <n v="1953.951"/>
        <n v="1525.7619999999999"/>
        <n v="867.12199999999996"/>
        <n v="2063.895"/>
        <n v="4468.8459999999995"/>
        <n v="3922.9290000000001"/>
        <n v="769.11699999999996"/>
        <n v="4510.7529999999997"/>
        <n v="4785.518"/>
        <n v="4967.5969999999998"/>
        <n v="4583.5889999999999"/>
        <n v="4540.4359999999997"/>
        <n v="147.733"/>
        <n v="130.149"/>
        <n v="-579.471"/>
        <n v="4393.9849999999997"/>
        <n v="5147.0280000000002"/>
        <n v="1713.546"/>
        <n v="1746.221"/>
        <n v="602.80600000000004"/>
        <n v="1274.107"/>
        <n v="1694.819"/>
        <n v="3608.4430000000002"/>
        <n v="3763.54"/>
        <n v="4816.9059999999999"/>
        <n v="4877.8029999999999"/>
        <n v="4766.7820000000002"/>
        <n v="4813.616"/>
        <n v="3797.848"/>
        <n v="584.23800000000006"/>
        <n v="171.71799999999999"/>
        <n v="4329.9480000000003"/>
        <n v="4678.8230000000003"/>
        <n v="481.214"/>
        <n v="-591.81700000000001"/>
        <n v="646.25"/>
        <n v="395.39100000000002"/>
        <n v="877.01099999999997"/>
        <n v="8.7449999999999992"/>
        <n v="346.21199999999999"/>
        <n v="2388.1590000000001"/>
        <n v="2682.7979999999998"/>
        <n v="4925.768"/>
        <n v="4993.37"/>
        <n v="1987.366"/>
        <n v="-290.375"/>
        <n v="487.80500000000001"/>
        <n v="2298.9589999999998"/>
        <n v="695.45"/>
        <n v="2102.8960000000002"/>
        <n v="1474.4359999999999"/>
        <n v="2671.904"/>
        <n v="4442.7359999999999"/>
        <n v="4024.2849999999999"/>
        <n v="2913.982"/>
        <n v="904.197"/>
        <n v="4317.9139999999998"/>
        <n v="2779.8139999999999"/>
        <n v="615.58500000000004"/>
        <n v="1734.0329999999999"/>
        <n v="3495.788"/>
        <n v="389.97800000000001"/>
        <n v="2348.6120000000001"/>
        <n v="-765.55899999999997"/>
        <n v="1680.0139999999999"/>
        <n v="2587.5970000000002"/>
        <n v="1134.627"/>
        <n v="241.648"/>
        <n v="39.548000000000002"/>
        <n v="15.156000000000001"/>
        <n v="177.154"/>
        <n v="5144.0870000000004"/>
        <n v="4453.3419999999996"/>
        <n v="1700.4"/>
        <n v="5238.7359999999999"/>
        <n v="4236.8289999999997"/>
        <n v="2680.4389999999999"/>
        <n v="85.159000000000006"/>
        <n v="1907.1849999999999"/>
        <n v="4984.9390000000003"/>
        <n v="2885.14"/>
        <n v="2687.261"/>
        <n v="4388.2870000000003"/>
        <n v="4311.8289999999997"/>
        <n v="2817.4769999999999"/>
        <n v="3142.971"/>
        <n v="94.956000000000003"/>
        <n v="5081.982"/>
        <n v="4514.1589999999997"/>
        <n v="5423.2960000000003"/>
        <n v="5493.92"/>
        <n v="814.93200000000002"/>
        <n v="615.28899999999999"/>
        <n v="1010.5"/>
        <n v="998.26"/>
        <n v="1695.326"/>
        <n v="1857.7950000000001"/>
        <n v="324.87900000000002"/>
        <n v="1250.3879999999999"/>
        <n v="4351.7619999999997"/>
        <n v="941.62699999999995"/>
        <n v="4372.0919999999996"/>
        <n v="4327.2820000000002"/>
        <n v="5760.991"/>
        <n v="5704.0140000000001"/>
        <n v="3337.9870000000001"/>
        <n v="929.88800000000003"/>
        <n v="1220.088"/>
        <n v="2438.835"/>
        <n v="1109.241"/>
        <n v="5268.0770000000002"/>
        <n v="5783.5349999999999"/>
        <n v="3780.7420000000002"/>
        <n v="5057.8029999999999"/>
        <n v="4046.7109999999998"/>
        <n v="887.03399999999999"/>
        <n v="1250.067"/>
        <n v="4770.2569999999996"/>
        <n v="3808.605"/>
        <n v="1896.595"/>
        <n v="786.63099999999997"/>
        <n v="4208.951"/>
        <n v="5932.9459999999999"/>
        <n v="5827.2910000000002"/>
        <n v="3449.1619999999998"/>
        <n v="3334.8"/>
        <n v="4403.1540000000005"/>
        <n v="1369.605"/>
        <n v="4972.79"/>
        <n v="734.08100000000002"/>
        <n v="195.416"/>
        <n v="5712.5919999999996"/>
        <n v="4480.1369999999997"/>
        <n v="5871.7439999999997"/>
        <n v="3868.41"/>
        <n v="4721.33"/>
        <n v="5618.9560000000001"/>
        <n v="4834.1610000000001"/>
        <n v="981.58199999999999"/>
        <n v="1181.6880000000001"/>
        <n v="3574.2820000000002"/>
        <n v="553.29"/>
        <n v="400.70600000000002"/>
        <n v="1760.1410000000001"/>
        <n v="2959.0880000000002"/>
        <n v="4183.7910000000002"/>
        <n v="3822.192"/>
        <n v="2284.5659999999998"/>
        <n v="5112.7359999999999"/>
        <n v="3752.248"/>
        <n v="1226.066"/>
        <n v="786.82"/>
        <n v="1018.3630000000001"/>
        <n v="4727.3729999999996"/>
        <n v="5573.9849999999997"/>
        <n v="5203.7820000000002"/>
        <n v="5554.01"/>
        <n v="5332.1549999999997"/>
        <n v="4301.049"/>
        <n v="1102.8710000000001"/>
        <n v="1186.8599999999999"/>
        <n v="5468.12"/>
        <n v="5574.0389999999998"/>
        <n v="4160.8860000000004"/>
        <n v="4685.0919999999996"/>
        <n v="5480.3850000000002"/>
        <n v="5383.5379999999996"/>
        <n v="3186.5"/>
        <n v="2091.48"/>
        <n v="2993.71"/>
        <n v="1382.2049999999999"/>
        <n v="4699.5590000000002"/>
        <n v="5301.4669999999996"/>
        <n v="4177.277"/>
        <n v="2895.1849999999999"/>
        <n v="1683.232"/>
        <n v="326.27699999999999"/>
        <n v="1598.8920000000001"/>
        <n v="1120.6949999999999"/>
        <n v="2839.3380000000002"/>
        <n v="5597.8609999999999"/>
        <n v="1528.826"/>
        <n v="834.44"/>
        <n v="3023.9589999999998"/>
        <n v="4984.5839999999998"/>
        <n v="3661.239"/>
        <n v="655.1"/>
        <n v="2431.5430000000001"/>
        <n v="5905.4449999999997"/>
        <n v="5974.6390000000001"/>
        <n v="4502.33"/>
        <n v="4135.3500000000004"/>
        <n v="1856.0820000000001"/>
        <n v="40.848999999999997"/>
        <n v="4055.2249999999999"/>
        <n v="4770.9470000000001"/>
        <n v="2556.6"/>
        <n v="6064.23"/>
        <n v="2660.73"/>
        <n v="5760.5050000000001"/>
        <n v="5160.1289999999999"/>
        <n v="4628.1289999999999"/>
        <n v="3691.681"/>
        <n v="1365.008"/>
        <n v="3019.614"/>
        <n v="940.702"/>
        <n v="2303.7620000000002"/>
        <n v="2458.09"/>
        <n v="2121.165"/>
        <n v="3250.2269999999999"/>
        <n v="3035.1559999999999"/>
        <n v="4418.8429999999998"/>
        <n v="5453.9620000000004"/>
        <n v="5059.0619999999999"/>
        <n v="201.358"/>
        <n v="1466.1410000000001"/>
        <n v="3055.913"/>
        <n v="3082.011"/>
        <n v="2178.634"/>
        <n v="2620.8519999999999"/>
        <n v="3483.8539999999998"/>
        <n v="4450.9719999999998"/>
        <n v="4482.3050000000003"/>
        <n v="3743.0259999999998"/>
        <n v="1557.3589999999999"/>
        <n v="3397.6219999999998"/>
        <n v="1722.6089999999999"/>
        <n v="5551.5360000000001"/>
        <n v="3462.71"/>
        <n v="5197.3419999999996"/>
        <n v="4813.8100000000004"/>
        <n v="394.76299999999998"/>
        <n v="5553.95"/>
        <n v="4499.6350000000002"/>
        <n v="1207.5429999999999"/>
        <n v="5610.17"/>
        <n v="6016.15"/>
        <n v="5289.7839999999997"/>
        <n v="5236.8440000000001"/>
        <n v="386.49299999999999"/>
        <n v="4210.1980000000003"/>
        <n v="5392.6239999999998"/>
        <n v="4773.7139999999999"/>
        <n v="4713.6289999999999"/>
        <n v="3409.9229999999998"/>
        <n v="3671.1680000000001"/>
        <n v="5478.8450000000003"/>
        <n v="5561.1109999999999"/>
        <n v="4117.54"/>
        <n v="4295.45"/>
        <n v="3920.9789999999998"/>
        <n v="3212.1179999999999"/>
        <n v="3716.4760000000001"/>
        <n v="4617.768"/>
        <n v="2751.8069999999998"/>
        <n v="4440.0619999999999"/>
        <n v="1760.3779999999999"/>
        <n v="369.327"/>
        <n v="3023.6590000000001"/>
        <n v="4168.1719999999996"/>
        <n v="5189.951"/>
        <n v="4260.1329999999998"/>
        <n v="4917.8860000000004"/>
        <n v="1214.001"/>
        <n v="2967.7460000000001"/>
        <n v="3472.627"/>
        <n v="4299.7759999999998"/>
        <n v="2528.7429999999999"/>
        <n v="1610.4179999999999"/>
        <n v="3945.9450000000002"/>
        <n v="4388.8029999999999"/>
        <n v="1549.9179999999999"/>
        <n v="284.59300000000002"/>
        <n v="605.39700000000005"/>
        <n v="338.3"/>
        <n v="1255.633"/>
        <n v="5247.99"/>
        <n v="4551.7209999999995"/>
        <n v="2785.08"/>
        <n v="597.38699999999994"/>
        <n v="5152.393"/>
        <n v="4874.5370000000003"/>
        <n v="86.227999999999994"/>
        <n v="2361.1999999999998"/>
        <n v="5436.6890000000003"/>
        <n v="5788.9840000000004"/>
        <n v="562.92700000000002"/>
        <n v="214.11199999999999"/>
        <n v="3559.3719999999998"/>
        <n v="1295.134"/>
        <n v="5903.5510000000004"/>
        <n v="5536.326"/>
        <n v="5617.9480000000003"/>
        <n v="5138.0839999999998"/>
        <n v="1197.3140000000001"/>
        <n v="995.505"/>
        <n v="2332.5340000000001"/>
        <n v="5870.8710000000001"/>
        <n v="5851.9610000000002"/>
        <n v="17.042999999999999"/>
        <n v="-331.23200000000003"/>
        <n v="-244.548"/>
        <n v="1005.045"/>
        <n v="4060.614"/>
        <n v="5634.4920000000002"/>
        <n v="5662.7650000000003"/>
        <n v="5630.4709999999995"/>
        <n v="4569.4319999999998"/>
        <n v="859.904"/>
        <n v="14.993"/>
        <n v="3694.3240000000001"/>
        <n v="1077.3879999999999"/>
        <n v="5278.4639999999999"/>
        <n v="449.15600000000001"/>
        <n v="5171.9080000000004"/>
        <n v="3858.643"/>
        <n v="5135.7730000000001"/>
        <n v="5850.1750000000002"/>
        <n v="104.755"/>
        <n v="2247.933"/>
        <n v="4613.1530000000002"/>
        <n v="4437.393"/>
        <n v="2553.7959999999998"/>
        <n v="1819.0630000000001"/>
        <n v="5192.1369999999997"/>
        <n v="1944.4179999999999"/>
        <n v="1369.0350000000001"/>
        <n v="-367.52100000000002"/>
        <n v="2027.8109999999999"/>
        <n v="2630.8130000000001"/>
        <n v="4169.0630000000001"/>
        <n v="2727.9279999999999"/>
        <n v="1966.566"/>
        <n v="3416.2579999999998"/>
        <n v="1642.94"/>
        <n v="-124.12"/>
        <n v="3756.136"/>
        <n v="-0.64700000000000002"/>
        <n v="112.188"/>
        <n v="-322.22399999999999"/>
        <n v="-41.843000000000004"/>
        <n v="3854.614"/>
        <n v="503.18"/>
        <n v="1174.0219999999999"/>
        <n v="1537.8589999999999"/>
        <n v="4164.5969999999998"/>
        <n v="4434.2690000000002"/>
        <n v="4472.7309999999998"/>
        <n v="4111.6819999999998"/>
        <n v="3535.9580000000001"/>
        <n v="3897.9470000000001"/>
        <n v="3531.444"/>
        <n v="75.900000000000006"/>
        <n v="-233.00399999999999"/>
        <n v="-354.863"/>
        <n v="-663.18100000000004"/>
        <n v="2996.1660000000002"/>
        <n v="1373.6079999999999"/>
        <n v="-379.22500000000002"/>
        <n v="2663.0749999999998"/>
        <n v="-578.471"/>
        <n v="1168.306"/>
        <n v="130.24799999999999"/>
        <n v="426.56599999999997"/>
        <n v="386.82100000000003"/>
        <n v="-358.50099999999998"/>
        <n v="925.33"/>
        <n v="-474.11700000000002"/>
        <n v="4292.674"/>
        <n v="1036.723"/>
        <n v="-177.316"/>
        <n v="440.90300000000002"/>
        <n v="-562.35"/>
        <n v="3442.502"/>
        <n v="1293.8140000000001"/>
        <n v="597.9"/>
        <n v="2123.221"/>
        <n v="169.74700000000001"/>
        <n v="838.65099999999995"/>
        <n v="320.93"/>
        <n v="682.66700000000003"/>
        <n v="1281.989"/>
        <n v="-1.621"/>
        <n v="-515.91200000000003"/>
        <n v="1701.162"/>
        <n v="4137.9049999999997"/>
        <n v="4772.2650000000003"/>
        <n v="4728.9340000000002"/>
        <n v="4271.4089999999997"/>
        <n v="79.793999999999997"/>
        <n v="1044.653"/>
        <n v="3936.4589999999998"/>
        <n v="-12.254"/>
        <n v="4537.7219999999998"/>
        <n v="5020.665"/>
        <n v="3747.1509999999998"/>
        <n v="4829.9780000000001"/>
        <n v="4628.0860000000002"/>
        <n v="3956.4720000000002"/>
        <n v="3216.2730000000001"/>
        <n v="86.394000000000005"/>
        <n v="1311.7180000000001"/>
        <n v="4437.6040000000003"/>
        <n v="3286.9090000000001"/>
        <n v="3959.752"/>
        <n v="2959.1849999999999"/>
        <n v="516.36599999999999"/>
        <n v="4091.2"/>
        <n v="2963.0259999999998"/>
        <n v="-105.66200000000001"/>
        <n v="2669.8719999999998"/>
        <n v="2504.8539999999998"/>
        <n v="4532.1559999999999"/>
        <n v="3111.27"/>
        <n v="2174.3510000000001"/>
        <n v="956.69399999999996"/>
        <n v="163.517"/>
        <n v="20.355"/>
        <n v="1749.4159999999999"/>
        <n v="2457.9009999999998"/>
        <n v="5193.9359999999997"/>
        <n v="-98.085999999999999"/>
        <n v="-342.17099999999999"/>
        <n v="2559.2759999999998"/>
        <n v="1405.903"/>
        <n v="855.94200000000001"/>
        <n v="-24.741"/>
        <n v="397.60300000000001"/>
        <n v="-24.911000000000001"/>
        <n v="-167.45400000000001"/>
        <n v="3565.2350000000001"/>
        <n v="804.48400000000004"/>
        <n v="5237.8620000000001"/>
        <n v="5368.1809999999996"/>
        <n v="4798.3069999999998"/>
        <n v="1133.1410000000001"/>
        <n v="3138.3879999999999"/>
        <n v="616.48"/>
        <n v="592.33000000000004"/>
        <n v="5731.5219999999999"/>
        <n v="5076.4340000000002"/>
        <n v="5204.0739999999996"/>
        <n v="5498.9560000000001"/>
        <n v="5289.1679999999997"/>
        <n v="4330.72"/>
        <n v="5625.1"/>
        <n v="5797.1679999999997"/>
        <n v="5915.308"/>
        <n v="4363.0240000000003"/>
        <n v="1238.7829999999999"/>
        <n v="829.529"/>
        <n v="5524.4650000000001"/>
        <n v="674.14499999999998"/>
        <n v="5538.4319999999998"/>
        <n v="5004.8239999999996"/>
        <n v="1338.721"/>
        <n v="1658.4690000000001"/>
        <n v="2632.3969999999999"/>
        <n v="4508.7510000000002"/>
        <n v="1719.684"/>
        <n v="1252.471"/>
        <n v="102.69199999999999"/>
        <n v="1144.095"/>
        <n v="652.779"/>
        <n v="5797.1120000000001"/>
        <n v="5392.7650000000003"/>
        <n v="1187.0050000000001"/>
        <n v="1937.32"/>
        <n v="4050.7190000000001"/>
        <n v="5980.4430000000002"/>
        <n v="5378.5839999999998"/>
        <n v="5963.3519999999999"/>
        <n v="2286.9639999999999"/>
        <n v="4619.7160000000003"/>
        <n v="3706.96"/>
        <n v="1275.989"/>
        <n v="2204.7399999999998"/>
        <n v="1979.954"/>
        <n v="3834.6979999999999"/>
        <n v="3372.57"/>
        <n v="3515.7930000000001"/>
        <n v="1444.7650000000001"/>
        <n v="2310.7890000000002"/>
        <n v="3285.2130000000002"/>
        <n v="5257.5590000000002"/>
        <n v="3280.7269999999999"/>
        <n v="164.54900000000001"/>
        <n v="6243.0969999999998"/>
        <n v="4262.4939999999997"/>
        <n v="1091.0999999999999"/>
        <n v="4096.7560000000003"/>
        <n v="3410.4229999999998"/>
        <n v="5928.4189999999999"/>
        <n v="5658.4790000000003"/>
        <n v="4849.2569999999996"/>
        <n v="4157.5590000000002"/>
        <n v="3601.223"/>
        <n v="5151.134"/>
        <n v="5185.18"/>
        <n v="5605.1620000000003"/>
        <n v="3997.9879999999998"/>
        <n v="1843.529"/>
        <n v="2475.7570000000001"/>
        <n v="2285.6990000000001"/>
        <n v="5522.8090000000002"/>
        <n v="-64.275999999999996"/>
        <n v="4062.1419999999998"/>
        <n v="2293.4090000000001"/>
        <n v="756.96600000000001"/>
        <n v="4104.277"/>
        <n v="5471.0659999999998"/>
        <n v="4225.5860000000002"/>
        <n v="4548.2049999999999"/>
        <n v="871.92200000000003"/>
        <n v="1190.3689999999999"/>
        <n v="1886.251"/>
        <n v="5000.1940000000004"/>
        <n v="555.87199999999996"/>
        <n v="5415.5990000000002"/>
        <n v="824.447"/>
        <n v="3704.1280000000002"/>
        <n v="4853.058"/>
        <n v="3318.1709999999998"/>
        <n v="1188.0719999999999"/>
        <n v="1745.502"/>
        <n v="925.99699999999996"/>
        <n v="3169.212"/>
        <n v="3172.03"/>
        <n v="4742.7759999999998"/>
        <n v="4587.3360000000002"/>
        <n v="4686.3370000000004"/>
        <n v="4841.982"/>
        <n v="4713.6390000000001"/>
        <n v="1732.357"/>
        <n v="4622.17"/>
        <n v="4654.1880000000001"/>
        <n v="3176.2979999999998"/>
        <n v="3624.6840000000002"/>
        <n v="2151.4059999999999"/>
        <n v="960.30600000000004"/>
        <n v="-38.97"/>
        <n v="1508.973"/>
        <n v="1272.1099999999999"/>
        <n v="4350.4269999999997"/>
        <n v="4029.299"/>
        <n v="4501.2839999999997"/>
        <n v="4370.6379999999999"/>
        <n v="3765.8580000000002"/>
        <n v="3206.547"/>
        <n v="3882.9879999999998"/>
        <n v="4246.8599999999997"/>
        <n v="3803.9160000000002"/>
        <n v="877.18799999999999"/>
        <n v="1186.3430000000001"/>
        <n v="4401.7569999999996"/>
        <n v="1500.7840000000001"/>
        <n v="3119.7550000000001"/>
        <n v="1271.912"/>
        <n v="1648.077"/>
        <n v="2641.8150000000001"/>
        <n v="1303.7809999999999"/>
        <n v="4255.3549999999996"/>
        <n v="5055.4970000000003"/>
        <n v="5073.982"/>
        <n v="2036.7380000000001"/>
        <n v="537.87599999999998"/>
        <n v="2288.0189999999998"/>
        <n v="1399.894"/>
        <n v="3262.0590000000002"/>
        <n v="2919.0430000000001"/>
        <n v="3178.489"/>
        <n v="3643.6860000000001"/>
        <n v="4638.8860000000004"/>
        <n v="1883.4059999999999"/>
        <n v="-39.287999999999997"/>
        <n v="-418.63600000000002"/>
        <n v="2048.3609999999999"/>
        <n v="1380.66"/>
        <n v="5256.2550000000001"/>
        <n v="5386.4690000000001"/>
        <n v="4301.0550000000003"/>
        <n v="3111.9630000000002"/>
        <n v="3627.7779999999998"/>
        <n v="1720.0139999999999"/>
        <n v="4941.5659999999998"/>
        <n v="2909.1550000000002"/>
        <n v="3666.0650000000001"/>
        <n v="1162.3679999999999"/>
        <n v="1388.2650000000001"/>
        <n v="3442.2570000000001"/>
        <n v="3321.8739999999998"/>
        <n v="1996.768"/>
        <n v="3309.4"/>
        <n v="2908.6439999999998"/>
        <n v="3085.587"/>
        <n v="2859.4760000000001"/>
        <n v="931.46299999999997"/>
        <n v="4707.4440000000004"/>
        <n v="1128.0740000000001"/>
        <n v="2224.1089999999999"/>
        <n v="234.08699999999999"/>
        <n v="1670.396"/>
        <n v="2893.9389999999999"/>
        <n v="5397.5469999999996"/>
        <n v="653.23400000000004"/>
        <n v="3464.0390000000002"/>
        <n v="931.83"/>
        <n v="2464.6439999999998"/>
        <n v="126.551"/>
        <n v="4403.7359999999999"/>
        <n v="5548.0460000000003"/>
        <n v="3392.277"/>
        <n v="3320.6080000000002"/>
        <n v="2378.1289999999999"/>
        <n v="1930.883"/>
        <n v="3205.6590000000001"/>
        <n v="2004.529"/>
        <n v="5072.8220000000001"/>
        <n v="4039.317"/>
        <n v="3830.7779999999998"/>
        <n v="3795.3119999999999"/>
        <n v="5756.9949999999999"/>
        <n v="5765.8289999999997"/>
        <n v="5115.607"/>
        <n v="14.513999999999999"/>
        <n v="3145.9409999999998"/>
        <n v="3787.634"/>
        <n v="5486.2290000000003"/>
        <n v="5866.2560000000003"/>
        <n v="1099.9449999999999"/>
        <n v="385.07600000000002"/>
        <n v="3994.8780000000002"/>
        <n v="5175.2950000000001"/>
        <n v="1538.04"/>
        <n v="2997.1729999999998"/>
        <n v="4833.2979999999998"/>
        <n v="5656.77"/>
        <n v="3111.971"/>
        <n v="846.07299999999998"/>
        <n v="2505.069"/>
        <n v="117.29"/>
        <n v="3346.067"/>
        <n v="1930.211"/>
        <n v="478.36799999999999"/>
        <n v="1486.84"/>
        <n v="4269.4669999999996"/>
        <n v="1262.693"/>
        <n v="2773.5340000000001"/>
        <n v="2332.2080000000001"/>
        <n v="56.581000000000003"/>
        <n v="1.504"/>
        <n v="-43.835000000000001"/>
        <n v="-421.69499999999999"/>
        <n v="1096.586"/>
        <n v="817.95100000000002"/>
        <n v="4748.951"/>
        <n v="4820.335"/>
        <n v="4789.1710000000003"/>
        <n v="4714.7510000000002"/>
        <n v="2143.0059999999999"/>
        <n v="2054.875"/>
        <n v="-336.14400000000001"/>
        <n v="-612.55799999999999"/>
        <n v="3184.7910000000002"/>
        <n v="784.27300000000002"/>
        <n v="-122.063"/>
        <n v="-273.32100000000003"/>
        <n v="-204.446"/>
        <n v="-223.80600000000001"/>
        <n v="-460.524"/>
        <n v="3987.665"/>
        <n v="2407"/>
        <n v="1714.1120000000001"/>
        <n v="2096.0360000000001"/>
        <n v="35.552999999999997"/>
        <n v="-53.27"/>
        <n v="1313.241"/>
        <n v="-374.99400000000003"/>
        <n v="884.59500000000003"/>
        <n v="-115.301"/>
        <n v="758.78899999999999"/>
        <n v="-280.22899999999998"/>
        <n v="1888.85"/>
        <n v="-416.99799999999999"/>
        <n v="2044.7809999999999"/>
        <n v="664.67499999999995"/>
        <n v="4431.5209999999997"/>
        <n v="60.475000000000001"/>
        <n v="896.01499999999999"/>
        <n v="-540.48400000000004"/>
        <n v="953.87800000000004"/>
        <n v="-653.22699999999998"/>
        <n v="2506.2779999999998"/>
        <n v="3635.922"/>
        <n v="-417.98"/>
        <n v="-51.784999999999997"/>
        <n v="-7.4080000000000004"/>
        <n v="334.99"/>
        <n v="-582.69799999999998"/>
        <n v="3923.1669999999999"/>
        <n v="-886.53599999999994"/>
        <n v="-353.12200000000001"/>
        <n v="-625.91300000000001"/>
        <n v="-653.46500000000003"/>
        <n v="-743.42600000000004"/>
        <n v="1944.4459999999999"/>
        <n v="-417.55900000000003"/>
        <n v="-597.98299999999995"/>
        <n v="2448.7860000000001"/>
        <n v="2364.79"/>
        <n v="1542.606"/>
        <n v="-67.978999999999999"/>
        <n v="-463.37599999999998"/>
        <n v="981.35900000000004"/>
        <n v="1167.6469999999999"/>
        <n v="624.32500000000005"/>
        <n v="-28.331"/>
        <n v="709.80499999999995"/>
        <n v="-449.50099999999998"/>
        <n v="-355.37700000000001"/>
        <n v="-588.47400000000005"/>
        <n v="-533.99199999999996"/>
        <n v="-330.63299999999998"/>
        <n v="2404.6439999999998"/>
        <n v="83.028999999999996"/>
        <n v="-96.58"/>
        <n v="892.8"/>
        <n v="-499.28199999999998"/>
        <n v="2331.3939999999998"/>
        <n v="1371.83"/>
        <n v="-763.54100000000005"/>
        <n v="504.26100000000002"/>
        <n v="1250.355"/>
        <n v="567.85"/>
        <n v="-225.51300000000001"/>
        <n v="-443.42599999999999"/>
        <n v="-786.62300000000005"/>
        <n v="-164.19200000000001"/>
        <n v="756.46199999999999"/>
        <n v="2080.6590000000001"/>
        <n v="-737.15700000000004"/>
        <n v="675.21600000000001"/>
        <n v="686.51"/>
        <n v="1057.8109999999999"/>
        <n v="-638.30899999999997"/>
        <n v="348.428"/>
        <n v="2652.69"/>
        <n v="2786.2620000000002"/>
        <n v="1056.854"/>
        <n v="-167.48599999999999"/>
        <n v="1835.479"/>
        <n v="2447.7559999999999"/>
        <n v="2017.885"/>
        <n v="3695.6869999999999"/>
        <n v="3252.1439999999998"/>
        <n v="-307.87299999999999"/>
        <n v="57.908000000000001"/>
        <n v="-135.88"/>
        <n v="-300.60300000000001"/>
        <n v="-367.44900000000001"/>
        <n v="4182.7749999999996"/>
        <n v="4296.3630000000003"/>
        <n v="4011.953"/>
        <n v="2199.652"/>
        <n v="2948.364"/>
        <n v="-570.89099999999996"/>
        <n v="4225.3720000000003"/>
        <n v="3797.096"/>
        <n v="3519.607"/>
        <n v="4691.9430000000002"/>
        <n v="4060.1880000000001"/>
        <n v="3896.8989999999999"/>
        <n v="1837.2750000000001"/>
        <n v="1940.249"/>
        <n v="-21.768000000000001"/>
        <n v="-138.11699999999999"/>
        <n v="-200.63300000000001"/>
        <n v="944.94299999999998"/>
        <n v="691.76599999999996"/>
        <n v="-586.39099999999996"/>
        <n v="-161.81700000000001"/>
        <n v="1391.9179999999999"/>
        <n v="-339.55500000000001"/>
        <n v="-1.571"/>
        <n v="1039.4480000000001"/>
        <n v="1113.7950000000001"/>
        <n v="1548.221"/>
        <n v="5072.424"/>
        <n v="241.73099999999999"/>
        <n v="1596.7660000000001"/>
        <n v="659.71500000000003"/>
        <n v="2031.498"/>
        <n v="3278.0749999999998"/>
        <n v="5716.973"/>
        <n v="4854.6419999999998"/>
        <n v="1455.566"/>
        <n v="2709.8780000000002"/>
        <n v="-131.38499999999999"/>
        <n v="168.78"/>
        <n v="613.74699999999996"/>
        <n v="320.14100000000002"/>
        <n v="5454.7529999999997"/>
        <n v="5361.1459999999997"/>
        <n v="5593.3980000000001"/>
        <n v="765.45799999999997"/>
        <n v="4362.2520000000004"/>
        <n v="54.792000000000002"/>
        <n v="4755.7849999999999"/>
        <n v="491.81200000000001"/>
        <n v="1872.8620000000001"/>
        <n v="583.024"/>
        <n v="1646.69"/>
        <n v="970.84400000000005"/>
        <n v="3754.1170000000002"/>
        <n v="8.0069999999999997"/>
        <n v="4848.4049999999997"/>
        <n v="5320.9089999999997"/>
        <n v="1900.086"/>
        <n v="2383.0970000000002"/>
        <n v="1664.443"/>
        <n v="556.15800000000002"/>
        <n v="883.49"/>
        <n v="4003.9189999999999"/>
        <n v="3621.085"/>
        <n v="5611.8429999999998"/>
        <n v="4683.4620000000004"/>
        <n v="6059.857"/>
        <n v="1971.655"/>
        <n v="3809.5549999999998"/>
        <n v="6902.8649999999998"/>
        <n v="5620.27"/>
        <n v="6149.91"/>
        <n v="1589.462"/>
        <n v="2315.5520000000001"/>
        <n v="1196.297"/>
        <n v="4045.5369999999998"/>
        <n v="2522.9540000000002"/>
        <n v="2018.8009999999999"/>
        <n v="1353.5609999999999"/>
        <n v="1879.519"/>
        <n v="212.98599999999999"/>
        <n v="5841.6130000000003"/>
        <n v="6694.9229999999998"/>
        <n v="6671.3509999999997"/>
        <n v="5816.6779999999999"/>
        <n v="4247.4780000000001"/>
        <n v="6703.94"/>
        <n v="3617.9989999999998"/>
        <n v="5767.2479999999996"/>
        <n v="108.85299999999999"/>
        <n v="6521.3909999999996"/>
        <n v="5899.741"/>
        <n v="4007.5909999999999"/>
        <n v="1385.7560000000001"/>
        <n v="2370.8339999999998"/>
        <n v="5896.6030000000001"/>
        <n v="5477.4229999999998"/>
        <n v="6235.9470000000001"/>
        <n v="1566.5840000000001"/>
        <n v="1129.1189999999999"/>
        <n v="4765.3180000000002"/>
        <n v="5635.0749999999998"/>
        <n v="3682.1759999999999"/>
        <n v="2294.047"/>
        <n v="5638.73"/>
        <n v="5760.7719999999999"/>
        <n v="1979.777"/>
        <n v="2629.4569999999999"/>
        <n v="2304.4850000000001"/>
        <n v="2894.471"/>
        <n v="1203.3409999999999"/>
        <n v="5740.299"/>
        <n v="5955.51"/>
        <n v="5827.77"/>
        <n v="4751.84"/>
        <n v="477.363"/>
        <n v="3304.2310000000002"/>
        <n v="52.164000000000001"/>
        <n v="803.69799999999998"/>
        <n v="3277.627"/>
        <n v="3553.84"/>
        <n v="1354.8489999999999"/>
        <n v="2685.549"/>
        <n v="1163.8610000000001"/>
        <n v="3171.9839999999999"/>
        <n v="6376.6220000000003"/>
        <n v="6262.5550000000003"/>
        <n v="5943.7879999999996"/>
        <n v="5451.7539999999999"/>
        <n v="2159.4229999999998"/>
        <n v="3277.962"/>
        <n v="2503.462"/>
        <n v="1445.492"/>
        <n v="3328.73"/>
        <n v="6349.4970000000003"/>
        <n v="6836.0469999999996"/>
        <n v="1845.682"/>
        <n v="696.38400000000001"/>
        <n v="4123.5"/>
        <n v="3593.0810000000001"/>
        <n v="2014.816"/>
        <n v="2873.4749999999999"/>
        <n v="2344.3560000000002"/>
        <n v="5619.3029999999999"/>
        <n v="3942.53"/>
        <n v="1526.069"/>
        <n v="5695.2569999999996"/>
        <n v="3192.6329999999998"/>
        <n v="5025.9350000000004"/>
        <n v="4501.5839999999998"/>
        <n v="1431.098"/>
        <n v="1164.5409999999999"/>
        <n v="5651.2449999999999"/>
        <n v="6757.8140000000003"/>
        <n v="4155.25"/>
        <n v="4031.902"/>
        <n v="4087.0540000000001"/>
        <n v="3977.0639999999999"/>
        <n v="3605.2469999999998"/>
        <n v="4564.2479999999996"/>
        <n v="5346.1660000000002"/>
        <n v="5126.6319999999996"/>
        <n v="1313.816"/>
        <n v="4344.0060000000003"/>
        <n v="3195.7339999999999"/>
        <n v="2059.6849999999999"/>
        <n v="2638.8029999999999"/>
        <n v="4882.7089999999998"/>
        <n v="1293.154"/>
        <n v="3634.6849999999999"/>
        <n v="4867.335"/>
        <n v="3816.9340000000002"/>
        <n v="3688.79"/>
        <n v="5616.29"/>
        <n v="6446.78"/>
        <n v="1673.09"/>
        <n v="4332.4520000000002"/>
        <n v="3147.364"/>
        <n v="1128.498"/>
        <n v="2218.9899999999998"/>
        <n v="1625.963"/>
        <n v="3315.355"/>
        <n v="4817.2780000000002"/>
        <n v="3839.8890000000001"/>
        <n v="1310.5350000000001"/>
        <n v="3604.9"/>
        <n v="3803.665"/>
        <n v="2907.4720000000002"/>
        <n v="4254.3980000000001"/>
        <n v="6829.8649999999998"/>
        <n v="4948.7160000000003"/>
        <n v="4938.3310000000001"/>
        <n v="3912.9169999999999"/>
        <n v="4518.6059999999998"/>
        <n v="4374.5240000000003"/>
        <n v="4266.3739999999998"/>
        <n v="3310.5479999999998"/>
        <n v="1672.3409999999999"/>
        <n v="3614.8339999999998"/>
        <n v="1377.4649999999999"/>
        <n v="3747.319"/>
        <n v="404.86500000000001"/>
        <n v="1370.056"/>
        <n v="288.60700000000003"/>
        <n v="449.142"/>
        <n v="822.452"/>
        <n v="3245.4110000000001"/>
        <n v="1089.144"/>
        <n v="2129.0250000000001"/>
        <n v="2950.5309999999999"/>
        <n v="4128.51"/>
        <n v="3687.806"/>
        <n v="6022.5020000000004"/>
        <n v="4401.9809999999998"/>
        <n v="3370.8040000000001"/>
        <n v="3175.7220000000002"/>
        <n v="1211.742"/>
        <n v="553.89099999999996"/>
        <n v="1496.5170000000001"/>
        <n v="3019.9560000000001"/>
        <n v="1579.2070000000001"/>
        <n v="8.3219999999999992"/>
        <n v="3514.971"/>
        <n v="6437.7579999999998"/>
        <n v="413.63299999999998"/>
        <n v="6192.8810000000003"/>
        <n v="2214.694"/>
        <n v="5748.58"/>
        <n v="6303.7889999999998"/>
        <n v="5668.31"/>
        <n v="6417.2"/>
        <n v="6460.098"/>
        <n v="6445.8469999999998"/>
        <n v="6047.0659999999998"/>
        <n v="6477.0709999999999"/>
        <n v="770.82"/>
        <n v="2419.2890000000002"/>
        <n v="568.07100000000003"/>
        <n v="995.71299999999997"/>
        <n v="990.86400000000003"/>
        <n v="72.781999999999996"/>
        <n v="235.36"/>
        <n v="224.19300000000001"/>
        <n v="10.215999999999999"/>
        <n v="4516.0150000000003"/>
        <n v="3960.0630000000001"/>
        <n v="1637.3109999999999"/>
        <n v="2600.1579999999999"/>
        <n v="3045.5680000000002"/>
        <n v="1813.047"/>
        <n v="2.5110000000000001"/>
        <n v="-355.072"/>
        <n v="869.58799999999997"/>
        <n v="1711.7"/>
        <n v="2339.7739999999999"/>
        <n v="4620.7110000000002"/>
        <n v="1519.8720000000001"/>
        <n v="1749.489"/>
        <n v="-78.736000000000004"/>
        <n v="1877.981"/>
        <n v="1170.1220000000001"/>
        <n v="3979.0039999999999"/>
        <n v="4586.451"/>
        <n v="625.471"/>
        <n v="332.96"/>
        <n v="5465.6570000000002"/>
        <n v="5798.8919999999998"/>
        <n v="5546.2030000000004"/>
        <n v="3845.2530000000002"/>
        <n v="2008.8340000000001"/>
        <n v="5450.0020000000004"/>
        <n v="-778.67899999999997"/>
        <n v="1408.8230000000001"/>
        <n v="717.75900000000001"/>
        <n v="702.91"/>
        <n v="235.476"/>
        <n v="1925.575"/>
        <n v="544.024"/>
        <n v="649.20699999999999"/>
        <n v="5224.8519999999999"/>
        <n v="2604.6799999999998"/>
        <n v="809.11699999999996"/>
        <n v="2794.8519999999999"/>
        <n v="5039.2179999999998"/>
        <n v="5331.8509999999997"/>
        <n v="1760.2080000000001"/>
        <n v="2826.1990000000001"/>
        <n v="5603.768"/>
        <n v="-122.663"/>
        <n v="-155.596"/>
        <n v="1567.729"/>
        <n v="1233.6079999999999"/>
        <n v="483.15699999999998"/>
        <n v="433.48700000000002"/>
        <n v="3959.5010000000002"/>
        <n v="5262.6629999999996"/>
        <n v="5013.7160000000003"/>
        <n v="303.07400000000001"/>
        <n v="-230.965"/>
        <n v="1749.76"/>
        <n v="5777.5309999999999"/>
        <n v="5475.4059999999999"/>
        <n v="5297.5969999999998"/>
        <n v="5294.3630000000003"/>
        <n v="3061.5059999999999"/>
        <n v="946.27800000000002"/>
        <n v="3621.1680000000001"/>
        <n v="-86.116"/>
        <n v="5263.3329999999996"/>
        <n v="113.229"/>
        <n v="4554.7340000000004"/>
        <n v="2717.3270000000002"/>
        <n v="463.51799999999997"/>
        <n v="5874.7550000000001"/>
        <n v="5012.2560000000003"/>
        <n v="5757.4709999999995"/>
        <n v="1096.335"/>
        <n v="5201.7719999999999"/>
        <n v="1354.6949999999999"/>
        <n v="163.63"/>
        <n v="2928.5590000000002"/>
        <n v="1869.422"/>
        <n v="5306.4290000000001"/>
        <n v="3457.364"/>
        <n v="2775.2570000000001"/>
        <n v="5697.81"/>
        <n v="320.40300000000002"/>
        <n v="-189.37700000000001"/>
        <n v="130.94300000000001"/>
        <n v="818.101"/>
        <n v="5744.1009999999997"/>
        <n v="5715.2669999999998"/>
        <n v="2044.9269999999999"/>
        <n v="2486.6849999999999"/>
        <n v="3791.8119999999999"/>
        <n v="4835.3270000000002"/>
        <n v="5035.3909999999996"/>
        <n v="4636.9080000000004"/>
        <n v="4347.9660000000003"/>
        <n v="1630.7180000000001"/>
        <n v="5948.1360000000004"/>
        <n v="5841.6450000000004"/>
        <n v="3002.873"/>
        <n v="3451.9340000000002"/>
        <n v="5397.3310000000001"/>
        <n v="5368.8140000000003"/>
        <n v="2501.2159999999999"/>
        <n v="2106.6970000000001"/>
        <n v="1340.0719999999999"/>
        <n v="2679.8249999999998"/>
        <n v="693.69100000000003"/>
        <n v="514.154"/>
        <n v="2133.357"/>
        <n v="6299.4189999999999"/>
        <n v="6292.6840000000002"/>
        <n v="3440.873"/>
        <n v="1186.3"/>
        <n v="2784.19"/>
        <n v="6019.6120000000001"/>
        <n v="3048.431"/>
        <n v="1060.6179999999999"/>
        <n v="4408.902"/>
        <n v="3874.047"/>
        <n v="430.89100000000002"/>
        <n v="287.476"/>
        <n v="5.258"/>
        <n v="-497.02600000000001"/>
        <n v="655.90099999999995"/>
        <n v="2216.009"/>
        <n v="1407.2570000000001"/>
        <n v="0.59799999999999998"/>
        <n v="6243.8530000000001"/>
        <n v="208.827"/>
        <n v="5950.692"/>
        <n v="6150.4859999999999"/>
        <n v="5271.183"/>
        <n v="339.005"/>
        <n v="776.78800000000001"/>
        <n v="2036.4380000000001"/>
        <n v="2112.8020000000001"/>
        <n v="6103.4870000000001"/>
        <n v="4832.5609999999997"/>
        <n v="2135.8470000000002"/>
        <n v="5411.2839999999997"/>
        <n v="1234.2059999999999"/>
        <n v="4617.8779999999997"/>
        <n v="1585.175"/>
        <n v="2504.1149999999998"/>
        <n v="1003.139"/>
        <n v="2224.5010000000002"/>
        <n v="360.01100000000002"/>
        <n v="592.92499999999995"/>
        <n v="139.184"/>
        <n v="110.917"/>
        <n v="31.885999999999999"/>
        <n v="-100.892"/>
        <n v="995.57600000000002"/>
        <n v="1865.6130000000001"/>
        <n v="3447.7139999999999"/>
        <n v="2758.942"/>
        <n v="1086.521"/>
        <n v="1045.92"/>
        <n v="456.30799999999999"/>
        <n v="5773.4"/>
        <n v="5568.6229999999996"/>
        <n v="2911.299"/>
        <n v="6439.3680000000004"/>
        <n v="3285.7710000000002"/>
        <n v="736.55899999999997"/>
        <n v="401.66300000000001"/>
        <n v="2195.4110000000001"/>
        <n v="2488.3130000000001"/>
        <n v="4500.3239999999996"/>
        <n v="3375.7640000000001"/>
        <n v="5612.8159999999998"/>
        <n v="6461.3220000000001"/>
        <n v="6600.8540000000003"/>
        <n v="6548.4489999999996"/>
        <n v="5938.0240000000003"/>
        <n v="606.57600000000002"/>
        <n v="301.04300000000001"/>
        <n v="78.100999999999999"/>
        <n v="309.166"/>
        <n v="1882.5920000000001"/>
        <n v="6602.6790000000001"/>
        <n v="4748.3500000000004"/>
        <n v="5499.1869999999999"/>
        <n v="6316.4870000000001"/>
        <n v="6590.759"/>
        <n v="5465.9840000000004"/>
        <n v="1394.9480000000001"/>
        <n v="285.98599999999999"/>
        <n v="4309.8999999999996"/>
        <n v="250.286"/>
        <n v="1361.895"/>
        <n v="6751.5010000000002"/>
        <n v="6496.4579999999996"/>
        <n v="2588.9270000000001"/>
        <n v="1782.0070000000001"/>
        <n v="6193.1030000000001"/>
        <n v="6150.9480000000003"/>
        <n v="6668.4549999999999"/>
        <n v="6379.8559999999998"/>
        <n v="6498.0479999999998"/>
        <n v="5943.8140000000003"/>
        <n v="1996.567"/>
        <n v="4743.3159999999998"/>
        <n v="4121.5249999999996"/>
        <n v="437.93700000000001"/>
        <n v="1070.271"/>
        <n v="7.2329999999999997"/>
        <n v="4908.9690000000001"/>
        <n v="6382.701"/>
        <n v="4156.1949999999997"/>
        <n v="1192.412"/>
        <n v="4561.567"/>
        <n v="3858.7779999999998"/>
        <n v="1409.3979999999999"/>
        <n v="409.27100000000002"/>
        <n v="215.25899999999999"/>
        <n v="1899.9190000000001"/>
        <n v="5514.2969999999996"/>
        <n v="6498.1639999999998"/>
        <n v="6601.83"/>
        <n v="6613.0339999999997"/>
        <n v="6197.1350000000002"/>
        <n v="4535.4390000000003"/>
        <n v="3665.4969999999998"/>
        <n v="3509.395"/>
        <n v="2706.2510000000002"/>
        <n v="33.201999999999998"/>
        <n v="5422.6210000000001"/>
        <n v="4873.8670000000002"/>
        <n v="2113.0529999999999"/>
        <n v="3747.607"/>
        <n v="560.26700000000005"/>
        <n v="3611.645"/>
        <n v="6755.317"/>
        <n v="5942.86"/>
        <n v="6299.73"/>
        <n v="5767.027"/>
        <n v="5638.4719999999998"/>
        <n v="6445.277"/>
        <n v="5932.4520000000002"/>
        <n v="4567.4799999999996"/>
        <n v="5872.9250000000002"/>
        <n v="2573.1489999999999"/>
        <n v="3635.683"/>
        <n v="4039.277"/>
        <n v="2590.306"/>
        <n v="1342.845"/>
        <n v="2369.6959999999999"/>
        <n v="3032.0169999999998"/>
        <n v="6471.1239999999998"/>
        <n v="4617.5050000000001"/>
        <n v="3739.05"/>
        <n v="2631.5659999999998"/>
        <n v="4656.5230000000001"/>
        <n v="4094.3150000000001"/>
        <n v="176.50299999999999"/>
        <n v="3720.4169999999999"/>
        <n v="2605.9670000000001"/>
        <n v="3632.3110000000001"/>
        <n v="3468.819"/>
        <n v="6525.0259999999998"/>
        <n v="5560.9409999999998"/>
        <n v="2003.259"/>
        <n v="3999.8470000000002"/>
        <n v="5766.9859999999999"/>
        <n v="1756.1189999999999"/>
        <n v="3388.6689999999999"/>
        <n v="1798.357"/>
        <n v="2452.6419999999998"/>
        <n v="5361.4210000000003"/>
        <n v="6566.1790000000001"/>
        <n v="6373.0110000000004"/>
        <n v="805.89200000000005"/>
        <n v="6658.9189999999999"/>
        <n v="5960.5410000000002"/>
        <n v="4657.9430000000002"/>
        <n v="5521.0150000000003"/>
        <n v="3907.9639999999999"/>
        <n v="2584.7559999999999"/>
        <n v="2447.1480000000001"/>
        <n v="4224.3900000000003"/>
        <n v="2455.098"/>
        <n v="4298.6419999999998"/>
        <n v="5200.6000000000004"/>
        <n v="1300.954"/>
        <n v="4355.8689999999997"/>
        <n v="5193.4139999999998"/>
        <n v="3936.8530000000001"/>
        <n v="4443.7389999999996"/>
        <n v="3747.3440000000001"/>
        <n v="2131.16"/>
        <n v="399.39"/>
        <n v="392.02199999999999"/>
        <n v="4073.0970000000002"/>
        <n v="4141.1400000000003"/>
        <n v="4048.3679999999999"/>
        <n v="6985.7479999999996"/>
        <n v="6829.1880000000001"/>
        <n v="6910.8909999999996"/>
        <n v="5287.9340000000002"/>
        <n v="3053.8820000000001"/>
        <n v="6016.61"/>
        <n v="6667.97"/>
        <n v="2879.2860000000001"/>
        <n v="1532.8720000000001"/>
        <n v="709.20500000000004"/>
        <n v="2076.6129999999998"/>
        <n v="4006.9259999999999"/>
        <n v="1568.7819999999999"/>
        <n v="5452.3639999999996"/>
        <n v="4410.3280000000004"/>
        <n v="592.67200000000003"/>
        <n v="705.51400000000001"/>
        <n v="1525.9659999999999"/>
        <n v="4490.9290000000001"/>
        <n v="6601.9780000000001"/>
        <n v="5012.5839999999998"/>
        <n v="603.86199999999997"/>
        <n v="24.312000000000001"/>
        <n v="509.53500000000003"/>
        <n v="4122.4440000000004"/>
        <n v="3152.739"/>
        <n v="1396.6959999999999"/>
        <n v="3976.6439999999998"/>
        <n v="4181.7539999999999"/>
        <n v="3209.0650000000001"/>
        <n v="637.70600000000002"/>
        <n v="178.89699999999999"/>
        <n v="2262.009"/>
        <n v="754.45399999999995"/>
        <n v="3044.502"/>
        <n v="6976.1180000000004"/>
        <n v="6992.732"/>
        <n v="7009.0749999999998"/>
        <n v="6786.1419999999998"/>
        <n v="4341.0829999999996"/>
        <n v="6331.3829999999998"/>
        <n v="1637.575"/>
        <n v="998.12599999999998"/>
        <n v="4191.5680000000002"/>
        <n v="934.43299999999999"/>
        <n v="512.22500000000002"/>
        <n v="1488.95"/>
        <n v="1434.1849999999999"/>
        <n v="492.93299999999999"/>
        <n v="868.05"/>
        <n v="12.574"/>
        <n v="4017.9209999999998"/>
        <n v="6602.7060000000001"/>
        <n v="3234.4389999999999"/>
        <n v="6199.6769999999997"/>
        <n v="6628.5529999999999"/>
        <n v="308.76499999999999"/>
        <n v="2.91"/>
        <n v="217.78200000000001"/>
        <n v="2241.3069999999998"/>
        <n v="1690.6020000000001"/>
        <n v="6340.2079999999996"/>
        <n v="6291.2889999999998"/>
        <n v="195.93600000000001"/>
        <n v="1046.3679999999999"/>
        <n v="6278.8609999999999"/>
        <n v="5233.9539999999997"/>
        <n v="6104.51"/>
        <n v="5738.8270000000002"/>
        <n v="1472.4010000000001"/>
        <n v="6178.2250000000004"/>
        <n v="742.72900000000004"/>
        <n v="6009.4570000000003"/>
        <n v="5872.5640000000003"/>
        <n v="5672.7740000000003"/>
        <n v="3207.6759999999999"/>
        <n v="1755.8779999999999"/>
        <n v="2195.616"/>
        <n v="5206.6790000000001"/>
        <n v="869.69899999999996"/>
        <n v="5100.1909999999998"/>
        <n v="565.07100000000003"/>
        <n v="412.32799999999997"/>
        <n v="4748.7619999999997"/>
        <n v="192.47200000000001"/>
        <n v="4973.0060000000003"/>
        <n v="3989.7170000000001"/>
        <n v="5775.3670000000002"/>
        <n v="6022.5320000000002"/>
        <n v="3468.8009999999999"/>
        <n v="3316.8449999999998"/>
        <n v="694.048"/>
        <n v="112.834"/>
        <n v="443.63499999999999"/>
        <n v="-35.194000000000003"/>
        <n v="1169.7940000000001"/>
        <n v="3671.7710000000002"/>
        <n v="646.15"/>
        <n v="2339.652"/>
        <n v="4124.4620000000004"/>
        <n v="497.935"/>
        <n v="5002.0870000000004"/>
        <n v="2569.2150000000001"/>
        <n v="1971.383"/>
        <n v="526.68899999999996"/>
        <n v="5476.1220000000003"/>
        <n v="5010.84"/>
        <n v="5983.1090000000004"/>
        <n v="5678.5820000000003"/>
        <n v="5649.2569999999996"/>
        <n v="4841.951"/>
        <n v="684.55899999999997"/>
        <n v="6.2619999999999996"/>
        <n v="5661.2790000000005"/>
        <n v="5470.87"/>
        <n v="5507.5630000000001"/>
        <n v="4941.4189999999999"/>
        <n v="1617.655"/>
        <n v="4732.0860000000002"/>
        <n v="5190.7380000000003"/>
        <n v="5142.8950000000004"/>
        <n v="3741.721"/>
        <n v="2358.0940000000001"/>
        <n v="1444.0029999999999"/>
        <n v="234.256"/>
        <n v="426.48500000000001"/>
        <n v="658.65099999999995"/>
        <n v="1239.8689999999999"/>
        <n v="1968.952"/>
        <n v="-71.286000000000001"/>
        <n v="-542.07100000000003"/>
        <n v="-655.29999999999995"/>
        <n v="4785.3320000000003"/>
        <n v="682.31899999999996"/>
        <n v="1625.9680000000001"/>
        <n v="4776.5410000000002"/>
        <n v="1478.0730000000001"/>
        <n v="2416.8290000000002"/>
        <n v="4569.6580000000004"/>
        <n v="4730.9889999999996"/>
        <n v="4538.9629999999997"/>
        <n v="4435.9470000000001"/>
        <n v="3309.6190000000001"/>
        <n v="4116.9399999999996"/>
        <n v="3986.4639999999999"/>
        <n v="1564.6369999999999"/>
        <n v="-213.97200000000001"/>
        <n v="-428.327"/>
        <n v="4778.2650000000003"/>
        <n v="-316.048"/>
        <n v="5141.3559999999998"/>
        <n v="-748.404"/>
        <n v="5203.3050000000003"/>
        <n v="4989.4449999999997"/>
        <n v="4995.6760000000004"/>
        <n v="128.97999999999999"/>
        <n v="-233.989"/>
        <n v="3660.49"/>
        <n v="466.161"/>
        <n v="956.596"/>
        <n v="-411.017"/>
        <n v="2985.63"/>
        <n v="2774.0990000000002"/>
        <n v="554.93100000000004"/>
        <n v="-401.661"/>
        <n v="3104.2370000000001"/>
        <n v="3164.683"/>
        <n v="4890.223"/>
        <n v="2625.2640000000001"/>
        <n v="4513.201"/>
        <n v="4867.6719999999996"/>
        <n v="4924.4229999999998"/>
        <n v="2716.3530000000001"/>
        <n v="2477.192"/>
        <n v="1959.922"/>
        <n v="-14.335000000000001"/>
        <n v="-313.721"/>
        <n v="4745.4889999999996"/>
        <n v="4229.9960000000001"/>
        <n v="390.363"/>
        <n v="3082.683"/>
        <n v="2575.3989999999999"/>
        <n v="5115.1809999999996"/>
        <n v="5062.0510000000004"/>
        <n v="4279.5370000000003"/>
        <n v="-33.893999999999998"/>
        <n v="5840.0240000000003"/>
        <n v="664.80200000000002"/>
        <n v="1049.4570000000001"/>
        <n v="4878.5870000000004"/>
        <n v="3507.9229999999998"/>
        <n v="5339.9319999999998"/>
        <n v="4484.53"/>
        <n v="-51.451000000000001"/>
        <n v="2600.9549999999999"/>
        <n v="5705.634"/>
        <n v="5212.4539999999997"/>
        <n v="-354.84199999999998"/>
        <n v="-47.171999999999997"/>
        <n v="4971.3590000000004"/>
        <n v="5536.43"/>
        <n v="4653.8159999999998"/>
        <n v="4878.1840000000002"/>
        <n v="619.83600000000001"/>
        <n v="-63.006999999999998"/>
        <n v="-375.19200000000001"/>
        <n v="-510.42700000000002"/>
        <n v="2776.34"/>
        <n v="3096.1280000000002"/>
        <n v="2276.8319999999999"/>
        <n v="4500.893"/>
        <n v="5500.2430000000004"/>
        <n v="6005.0839999999998"/>
        <n v="5362.8779999999997"/>
        <n v="5276.4889999999996"/>
        <n v="2389.1309999999999"/>
        <n v="243.88499999999999"/>
        <n v="1512.2370000000001"/>
        <n v="6241.9089999999997"/>
        <n v="899.12400000000002"/>
        <n v="3858.5819999999999"/>
        <n v="192.18"/>
        <n v="120.542"/>
        <n v="1109.653"/>
        <n v="-191.02199999999999"/>
        <n v="422.29899999999998"/>
        <n v="246.96899999999999"/>
        <n v="31.173999999999999"/>
        <n v="489.67399999999998"/>
        <n v="5963.8230000000003"/>
        <n v="5614.973"/>
        <n v="2808.6660000000002"/>
        <n v="1115.739"/>
        <n v="-126.276"/>
        <n v="6737.0150000000003"/>
        <n v="5051.1949999999997"/>
        <n v="778.678"/>
        <n v="956.32899999999995"/>
        <n v="5184.7550000000001"/>
        <n v="6579.4719999999998"/>
        <n v="4955.3739999999998"/>
        <n v="4681.0159999999996"/>
        <n v="-334.78300000000002"/>
        <n v="5598.2650000000003"/>
        <n v="836.66499999999996"/>
        <n v="4029.8449999999998"/>
        <n v="1400.6780000000001"/>
        <n v="1324.4639999999999"/>
        <n v="3498.4969999999998"/>
        <n v="2861.607"/>
        <n v="3830.86"/>
        <n v="2127.5459999999998"/>
        <n v="4376.1130000000003"/>
        <n v="3673.2280000000001"/>
        <n v="5494.5159999999996"/>
        <n v="5979.3680000000004"/>
        <n v="92.963999999999999"/>
        <n v="4409.3090000000002"/>
        <n v="5823.27"/>
        <n v="6125.0839999999998"/>
        <n v="6627.3149999999996"/>
        <n v="2993.6610000000001"/>
        <n v="1813.364"/>
        <n v="5593.2730000000001"/>
        <n v="579.15200000000004"/>
        <n v="4257.3959999999997"/>
        <n v="677.66200000000003"/>
        <n v="-72.900000000000006"/>
        <n v="3016.4580000000001"/>
        <n v="6646.884"/>
        <n v="5642.9120000000003"/>
        <n v="3749.335"/>
        <n v="443.7"/>
        <n v="6304.7389999999996"/>
        <n v="1333.3119999999999"/>
        <n v="136.38800000000001"/>
        <n v="-486.03800000000001"/>
        <n v="762.93700000000001"/>
        <n v="344.10399999999998"/>
        <n v="6394.027"/>
        <n v="2244.0569999999998"/>
        <n v="402.85599999999999"/>
        <n v="1171.5830000000001"/>
        <n v="448.84800000000001"/>
        <n v="292.88799999999998"/>
        <n v="2012.981"/>
        <n v="1833.088"/>
        <n v="744.90899999999999"/>
        <n v="4568.3029999999999"/>
        <n v="2283.4479999999999"/>
        <n v="3846.788"/>
        <n v="4411.7759999999998"/>
        <n v="3662.8090000000002"/>
        <n v="6228.9620000000004"/>
        <n v="4385.37"/>
        <n v="6342.2330000000002"/>
        <n v="1061.902"/>
        <n v="4627.7060000000001"/>
        <n v="6185.7889999999998"/>
        <n v="937.62900000000002"/>
        <n v="325.66300000000001"/>
        <n v="3782.1610000000001"/>
        <n v="6717.5159999999996"/>
        <n v="6689.4930000000004"/>
        <n v="5423.058"/>
        <n v="872.54700000000003"/>
        <n v="2296.8960000000002"/>
        <n v="2405.7629999999999"/>
        <n v="2715.3240000000001"/>
        <n v="3133.127"/>
        <n v="3935.8069999999998"/>
        <n v="161.83600000000001"/>
        <n v="4577.4769999999999"/>
        <n v="6367.652"/>
        <n v="6830.9719999999998"/>
        <n v="6751.5290000000005"/>
        <n v="6558.3239999999996"/>
        <n v="6246.0709999999999"/>
        <n v="2144.1999999999998"/>
        <n v="3118.857"/>
        <n v="6065.625"/>
        <n v="6107.1639999999998"/>
        <n v="6270.2290000000003"/>
        <n v="3749.105"/>
        <n v="5678.2179999999998"/>
        <n v="6028.1490000000003"/>
        <n v="6691.1350000000002"/>
        <n v="6310.2619999999997"/>
        <n v="5633.3519999999999"/>
        <n v="4232.9070000000002"/>
        <n v="2793.0129999999999"/>
        <n v="2780.1529999999998"/>
        <n v="6792.23"/>
        <n v="6345.6779999999999"/>
        <n v="6223.8230000000003"/>
        <n v="5132.0150000000003"/>
        <n v="6739.2449999999999"/>
        <n v="6446.3530000000001"/>
        <n v="6671.8819999999996"/>
        <n v="5899.674"/>
        <n v="961.452"/>
        <n v="4580.085"/>
        <n v="3014.567"/>
        <n v="1437.854"/>
        <n v="1180.6769999999999"/>
        <n v="5489.4269999999997"/>
        <n v="2134.444"/>
        <n v="1935.57"/>
        <n v="-19.460999999999999"/>
        <n v="1802.7429999999999"/>
        <n v="1629.3520000000001"/>
        <n v="3559.6529999999998"/>
        <n v="5267.9579999999996"/>
        <n v="5359.6790000000001"/>
        <n v="4838.1850000000004"/>
        <n v="1349.759"/>
        <n v="6649.4380000000001"/>
        <n v="6504.1589999999997"/>
        <n v="-71.003"/>
        <n v="4995.5280000000002"/>
        <n v="6790.0820000000003"/>
        <n v="967.65200000000004"/>
        <n v="272.036"/>
        <n v="61.058"/>
        <n v="5824.192"/>
        <n v="5743.4229999999998"/>
        <n v="5860.4489999999996"/>
        <n v="4606.616"/>
        <n v="726.33100000000002"/>
        <n v="803.303"/>
        <n v="5206.4750000000004"/>
        <n v="6506.8760000000002"/>
        <n v="4098.8940000000002"/>
        <n v="52.078000000000003"/>
        <n v="2038.692"/>
        <n v="2465.0729999999999"/>
        <n v="1806.961"/>
        <n v="474.55900000000003"/>
        <n v="2228.8270000000002"/>
        <n v="1309.76"/>
        <n v="1639.64"/>
        <n v="6509.16"/>
        <n v="205.185"/>
        <n v="4323.0450000000001"/>
        <n v="7012.8410000000003"/>
        <n v="6847.7870000000003"/>
        <n v="4768.87"/>
        <n v="85.432000000000002"/>
        <n v="5572.6819999999998"/>
        <n v="4078.1120000000001"/>
        <n v="5062.777"/>
        <n v="4931.66"/>
        <n v="3854.3130000000001"/>
        <n v="2760.2489999999998"/>
        <n v="3585.4989999999998"/>
        <n v="2821.453"/>
        <n v="2979.2840000000001"/>
        <n v="26"/>
        <n v="2655.6010000000001"/>
        <n v="6903.2849999999999"/>
        <n v="6405.8909999999996"/>
        <n v="-76.197000000000003"/>
        <n v="181.69900000000001"/>
        <n v="5072.2529999999997"/>
        <n v="4360.8249999999998"/>
        <n v="4850.308"/>
        <n v="6615.683"/>
        <n v="4145.741"/>
        <n v="6689.1750000000002"/>
        <n v="245.33099999999999"/>
        <n v="3781.0520000000001"/>
        <n v="6342.5609999999997"/>
        <n v="6046.6139999999996"/>
        <n v="6203.0709999999999"/>
        <n v="6111.1239999999998"/>
        <n v="4349.0389999999998"/>
        <n v="-499.63900000000001"/>
        <n v="139.76400000000001"/>
        <n v="6438.6890000000003"/>
        <n v="6315.8119999999999"/>
        <n v="5885.6959999999999"/>
        <n v="-818.01400000000001"/>
        <n v="-235.01300000000001"/>
        <n v="-26.844999999999999"/>
        <n v="-115.363"/>
        <n v="-203.78700000000001"/>
        <n v="2752.4810000000002"/>
        <n v="-411.11900000000003"/>
        <n v="-746.46600000000001"/>
        <n v="4070.623"/>
        <n v="5449.3119999999999"/>
        <n v="4994.4709999999995"/>
        <n v="3364.326"/>
        <n v="5000.2510000000002"/>
        <n v="407.08499999999998"/>
        <n v="4406.5460000000003"/>
        <n v="5030.9520000000002"/>
        <n v="5871.3770000000004"/>
        <n v="3269.1149999999998"/>
        <n v="5389.6180000000004"/>
        <n v="5131.1000000000004"/>
        <n v="3893.538"/>
        <n v="4439.9989999999998"/>
        <n v="2785.1779999999999"/>
        <n v="-138.374"/>
        <n v="118.24299999999999"/>
        <n v="-394.90899999999999"/>
        <n v="-643.00300000000004"/>
        <n v="-403.81299999999999"/>
        <n v="911.88300000000004"/>
        <n v="-552.13300000000004"/>
        <n v="2920.3290000000002"/>
        <n v="2033.011"/>
        <n v="273.452"/>
        <n v="5091.4949999999999"/>
        <n v="5885.6679999999997"/>
        <n v="4478.5889999999999"/>
        <n v="2902.634"/>
        <n v="1857.431"/>
        <n v="2769.3850000000002"/>
        <n v="363.327"/>
        <n v="-243.53800000000001"/>
        <n v="887.22299999999996"/>
        <n v="3351.8939999999998"/>
        <n v="1465.3230000000001"/>
        <n v="5341.2579999999998"/>
        <n v="5111.0389999999998"/>
        <n v="4224.7640000000001"/>
        <n v="-640.72199999999998"/>
        <n v="-651.76"/>
        <n v="-109.45099999999999"/>
        <n v="3780.174"/>
        <n v="1746.704"/>
        <n v="915.48800000000006"/>
        <n v="-795.12800000000004"/>
        <n v="342.74099999999999"/>
        <n v="415.404"/>
        <n v="-604.02599999999995"/>
        <n v="125.151"/>
        <n v="3454.0740000000001"/>
        <n v="634.81299999999999"/>
        <n v="5278.5320000000002"/>
        <n v="-243.958"/>
        <n v="-25.61"/>
        <n v="1137.9369999999999"/>
        <n v="-138.852"/>
        <n v="2986.9650000000001"/>
        <n v="1057.134"/>
        <n v="437.69299999999998"/>
        <n v="2428.1239999999998"/>
        <n v="894.71400000000006"/>
        <n v="1128.752"/>
        <n v="1972.7180000000001"/>
        <n v="2820.1060000000002"/>
        <n v="568.02099999999996"/>
        <n v="4789.9129999999996"/>
        <n v="5155.3549999999996"/>
        <n v="-295.19299999999998"/>
        <n v="5625.7849999999999"/>
        <n v="5371.23"/>
        <n v="5199.5839999999998"/>
        <n v="4441.71"/>
        <n v="3182.837"/>
        <n v="4932.9780000000001"/>
        <n v="74.986000000000004"/>
        <n v="5205.3609999999999"/>
        <n v="5304.9759999999997"/>
        <n v="572.45699999999999"/>
        <n v="2958.299"/>
        <n v="3907.0720000000001"/>
        <n v="3658.8449999999998"/>
        <n v="570.46299999999997"/>
        <n v="-267.57600000000002"/>
        <n v="-40.939"/>
        <n v="-211.76400000000001"/>
        <n v="1065.9100000000001"/>
        <n v="-295.85000000000002"/>
        <n v="2486.366"/>
        <n v="4538.0249999999996"/>
        <n v="4915.7610000000004"/>
        <n v="5078.2129999999997"/>
        <n v="4414.8140000000003"/>
        <n v="3171.614"/>
        <n v="1366.183"/>
        <n v="-5.4340000000000002"/>
        <n v="-274.81900000000002"/>
        <n v="-137.47800000000001"/>
        <n v="5192.6270000000004"/>
        <n v="1632.69"/>
        <n v="828.30700000000002"/>
        <n v="4441.5230000000001"/>
        <n v="5092.5370000000003"/>
        <n v="4826.3100000000004"/>
        <n v="2054.6979999999999"/>
        <n v="1801.886"/>
        <n v="636.95000000000005"/>
        <n v="5083.57"/>
        <n v="5018.2870000000003"/>
        <n v="4548.41"/>
        <n v="3590.819"/>
        <n v="3886.0390000000002"/>
        <n v="3601.723"/>
        <n v="-201.54499999999999"/>
        <n v="-206.52699999999999"/>
        <n v="1328.6010000000001"/>
        <n v="863.69600000000003"/>
        <n v="2869.5160000000001"/>
        <n v="980.53899999999999"/>
        <n v="1204.643"/>
        <n v="3298.7220000000002"/>
        <n v="2278.9470000000001"/>
        <n v="4779.2979999999998"/>
        <n v="5149.3289999999997"/>
        <n v="5075.6080000000002"/>
        <n v="4530.9229999999998"/>
        <n v="1885.6079999999999"/>
        <n v="20.306000000000001"/>
        <n v="3782.2539999999999"/>
        <n v="-144.74700000000001"/>
        <n v="-310.95499999999998"/>
        <n v="1802.2829999999999"/>
        <n v="3390.1260000000002"/>
        <n v="5292.4340000000002"/>
        <n v="4841.7309999999998"/>
        <n v="5107.0630000000001"/>
        <n v="4370.1260000000002"/>
        <n v="3143.9630000000002"/>
        <n v="5155.8720000000003"/>
        <n v="4888.3040000000001"/>
        <n v="4763.7740000000003"/>
        <n v="-2.2370000000000001"/>
        <n v="2773.3449999999998"/>
        <n v="1394.5219999999999"/>
        <n v="416.24700000000001"/>
        <n v="323.98200000000003"/>
        <n v="1731.769"/>
        <n v="3273.0540000000001"/>
        <n v="95.974000000000004"/>
        <n v="3181.4580000000001"/>
        <n v="2077.84"/>
        <n v="2302.9580000000001"/>
        <n v="4534.2049999999999"/>
        <n v="2993.8980000000001"/>
        <n v="1139.2449999999999"/>
        <n v="1668.8309999999999"/>
        <n v="541.74199999999996"/>
        <n v="345.43299999999999"/>
        <n v="2793.9780000000001"/>
        <n v="4649.759"/>
        <n v="196.49199999999999"/>
        <n v="5645.0919999999996"/>
        <n v="1534.1220000000001"/>
        <n v="6128.79"/>
        <n v="6029.7359999999999"/>
        <n v="6002.9570000000003"/>
        <n v="5948.1260000000002"/>
        <n v="6187.0309999999999"/>
        <n v="5866.4380000000001"/>
        <n v="3085.4490000000001"/>
        <n v="2489.203"/>
        <n v="3921.3739999999998"/>
        <n v="2703.9290000000001"/>
        <n v="3728.5430000000001"/>
        <n v="4858.6239999999998"/>
        <n v="6318.4520000000002"/>
        <n v="3719.1950000000002"/>
        <n v="-2.0590000000000002"/>
        <n v="293.31099999999998"/>
        <n v="5951.6980000000003"/>
        <n v="6285.723"/>
        <n v="4403.2560000000003"/>
        <n v="5470.1760000000004"/>
        <n v="42.091999999999999"/>
        <n v="6665.8050000000003"/>
        <n v="6442.1009999999997"/>
        <n v="6363.1580000000004"/>
        <n v="5950.4880000000003"/>
        <n v="1228.82"/>
        <n v="4897.5519999999997"/>
        <n v="6312.8329999999996"/>
        <n v="2212.0169999999998"/>
        <n v="1655.77"/>
        <n v="5412.5429999999997"/>
        <n v="1586.1479999999999"/>
        <n v="1.5429999999999999"/>
        <n v="2134.3519999999999"/>
        <n v="6430.17"/>
        <n v="6018.1319999999996"/>
        <n v="1219.4870000000001"/>
        <n v="1550.0250000000001"/>
        <n v="2640.15"/>
        <n v="6285.9639999999999"/>
        <n v="6590.6930000000002"/>
        <n v="6355.9070000000002"/>
        <n v="5988.59"/>
        <n v="3795.5520000000001"/>
        <n v="468.53800000000001"/>
        <n v="2901.7359999999999"/>
        <n v="4086.462"/>
        <n v="6052.9790000000003"/>
        <n v="2498.6930000000002"/>
        <n v="6515.7"/>
        <n v="-0.61399999999999999"/>
        <n v="3840.1990000000001"/>
        <n v="2135.9639999999999"/>
        <n v="5759.3029999999999"/>
        <n v="2461.049"/>
        <n v="5301.3620000000001"/>
        <n v="6844.38"/>
        <n v="2036.019"/>
        <n v="-0.90800000000000003"/>
        <n v="6793.0950000000003"/>
        <n v="5120.7309999999998"/>
        <n v="2368.529"/>
        <n v="6774.9350000000004"/>
        <n v="3883.24"/>
        <n v="3704.08"/>
        <n v="121.989"/>
        <n v="3330.2979999999998"/>
        <n v="6579.7740000000003"/>
        <n v="6294.9769999999999"/>
        <n v="2660.875"/>
        <n v="1904.019"/>
        <n v="4934.4970000000003"/>
        <n v="2066.7689999999998"/>
        <n v="7038.607"/>
        <n v="5076.5479999999998"/>
        <n v="6389.8050000000003"/>
        <n v="342.83300000000003"/>
        <n v="1004.399"/>
        <n v="6889.31"/>
        <n v="6488.3410000000003"/>
        <n v="6534.9409999999998"/>
        <n v="6995.4269999999997"/>
        <n v="6779.942"/>
        <n v="6835.5280000000002"/>
        <n v="5291.08"/>
        <n v="4439.2700000000004"/>
        <n v="5704.7280000000001"/>
        <n v="5434.8069999999998"/>
        <n v="3929.8009999999999"/>
        <n v="5087.2719999999999"/>
        <n v="5118.5519999999997"/>
        <n v="3118.636"/>
        <n v="3599.9690000000001"/>
        <n v="3602.569"/>
        <n v="6597.3729999999996"/>
        <n v="1366.3779999999999"/>
        <n v="3734.5459999999998"/>
        <n v="4728.3890000000001"/>
        <n v="3371.498"/>
        <n v="4317.3109999999997"/>
        <n v="1235.425"/>
        <n v="5021.62"/>
        <n v="4713.4889999999996"/>
        <n v="6471.1880000000001"/>
        <n v="5112.2439999999997"/>
        <n v="3720.154"/>
        <n v="4650.8469999999998"/>
        <n v="5081.9629999999997"/>
        <n v="3453.4050000000002"/>
        <n v="4100.0060000000003"/>
        <n v="4021.866"/>
        <n v="620.82500000000005"/>
        <n v="4303.6530000000002"/>
        <n v="4310.616"/>
        <n v="6664.518"/>
        <n v="3565.721"/>
        <n v="3944.2269999999999"/>
        <n v="4977.4870000000001"/>
        <n v="4171.9620000000004"/>
        <n v="4728.8320000000003"/>
        <n v="5554.5789999999997"/>
        <n v="856.86400000000003"/>
        <n v="598.15700000000004"/>
        <n v="3596.319"/>
        <n v="6162.0550000000003"/>
        <n v="4746.55"/>
        <n v="3285.3119999999999"/>
        <n v="3275.029"/>
        <n v="3657.6120000000001"/>
        <n v="2923.3710000000001"/>
        <n v="3264.67"/>
        <n v="4157.3909999999996"/>
        <n v="4030.5729999999999"/>
        <n v="5181.0940000000001"/>
        <n v="5918.4790000000003"/>
        <n v="3672.7330000000002"/>
        <n v="3309.47"/>
        <n v="3944.049"/>
        <n v="6095.5050000000001"/>
        <n v="1129.152"/>
        <n v="6345.1549999999997"/>
        <n v="6294.5309999999999"/>
        <n v="5048.91"/>
        <n v="2713.1260000000002"/>
        <n v="-324.22399999999999"/>
        <n v="1444.971"/>
        <n v="4217.3639999999996"/>
        <n v="3897.6909999999998"/>
        <n v="4405.0889999999999"/>
        <n v="3868.328"/>
        <n v="-43.872"/>
        <n v="1935.691"/>
        <n v="2948.9270000000001"/>
        <n v="2429.5770000000002"/>
        <n v="2848.0770000000002"/>
        <n v="3589.3989999999999"/>
        <n v="3669.2469999999998"/>
        <n v="5220.973"/>
        <n v="4961.0259999999998"/>
        <n v="5249.15"/>
        <n v="5202.7820000000002"/>
        <n v="4985.6840000000002"/>
        <n v="4950.076"/>
        <n v="1757.3520000000001"/>
        <n v="2840.1889999999999"/>
        <n v="2499.96"/>
        <n v="33.976999999999997"/>
        <n v="933.72699999999998"/>
        <n v="3397.57"/>
        <n v="2374.2350000000001"/>
        <n v="1438.759"/>
        <n v="2188.0819999999999"/>
        <n v="422.24200000000002"/>
        <n v="363.93799999999999"/>
        <n v="1458.748"/>
        <n v="2562.0030000000002"/>
        <n v="4279.598"/>
        <n v="2985.1689999999999"/>
        <n v="2869.7109999999998"/>
        <n v="782.63599999999997"/>
        <n v="2235.0880000000002"/>
        <n v="3342.94"/>
        <n v="5090.3879999999999"/>
        <n v="4691.223"/>
        <n v="-518.13199999999995"/>
        <n v="1300.02"/>
        <n v="1286.4559999999999"/>
        <n v="5065.4110000000001"/>
        <n v="5112.8040000000001"/>
        <n v="4905.9780000000001"/>
        <n v="4600.1109999999999"/>
        <n v="-481.86099999999999"/>
        <n v="4343.5200000000004"/>
        <n v="4890.0389999999998"/>
        <n v="3117.45"/>
        <n v="381.536"/>
        <n v="90.438999999999993"/>
        <n v="-612.09"/>
        <n v="-693.06799999999998"/>
        <n v="1439.7940000000001"/>
        <n v="3865.7979999999998"/>
        <n v="2104.64"/>
        <n v="1308.7809999999999"/>
        <n v="4445.9210000000003"/>
        <n v="-248.86699999999999"/>
        <n v="-391.29199999999997"/>
        <n v="-295.988"/>
        <n v="4214.1189999999997"/>
        <n v="-85.628"/>
        <n v="4863.0839999999998"/>
        <n v="5255.0010000000002"/>
        <n v="3720.0430000000001"/>
        <n v="3938.5569999999998"/>
        <n v="473.80500000000001"/>
        <n v="-628.59299999999996"/>
        <n v="1465.7619999999999"/>
        <n v="-550.71600000000001"/>
        <n v="3560.0410000000002"/>
        <n v="1884.9010000000001"/>
        <n v="5222.6040000000003"/>
        <n v="2431.5369999999998"/>
        <n v="3811.25"/>
        <n v="2317.3649999999998"/>
        <n v="1728.6769999999999"/>
        <n v="816.4"/>
        <n v="1856.9659999999999"/>
        <n v="3662.5720000000001"/>
        <n v="2410.79"/>
        <n v="2590.3539999999998"/>
        <n v="567.94000000000005"/>
        <n v="3300.27"/>
        <n v="-363.524"/>
        <n v="-625.65"/>
        <n v="3927.8029999999999"/>
        <n v="5176.42"/>
        <n v="1896.2919999999999"/>
        <n v="4107.027"/>
        <n v="564.39099999999996"/>
        <n v="1489.162"/>
        <n v="4977.3059999999996"/>
        <n v="4385.7309999999998"/>
        <n v="4644.3270000000002"/>
        <n v="-519.35199999999998"/>
        <n v="2719.732"/>
        <n v="-395.351"/>
        <n v="-267.96800000000002"/>
        <n v="197.898"/>
        <n v="-722.58299999999997"/>
        <n v="-714.26"/>
        <n v="4106.0569999999998"/>
        <n v="2996.49"/>
        <n v="186.93299999999999"/>
        <n v="493.38099999999997"/>
        <n v="2057.1610000000001"/>
        <n v="1823.886"/>
        <n v="4580.0709999999999"/>
        <n v="5425.7969999999996"/>
        <n v="5384.07"/>
        <n v="609.65899999999999"/>
        <n v="5411.3339999999998"/>
        <n v="4255.2139999999999"/>
        <n v="4498.1419999999998"/>
        <n v="5048.4070000000002"/>
        <n v="4060.8879999999999"/>
        <n v="-412.82100000000003"/>
        <n v="-272.83300000000003"/>
        <n v="4639.7849999999999"/>
        <n v="4769.8770000000004"/>
        <n v="4883.0720000000001"/>
        <n v="4054.3090000000002"/>
        <n v="315.274"/>
        <n v="4734.9660000000003"/>
        <n v="5014.18"/>
        <n v="923.91499999999996"/>
        <n v="2947.6840000000002"/>
        <n v="4608.326"/>
        <n v="4575.3109999999997"/>
        <n v="4607.942"/>
        <n v="4441.4440000000004"/>
        <n v="884.56399999999996"/>
        <n v="-638.02700000000004"/>
        <n v="-45.962000000000003"/>
        <n v="-494.08"/>
        <n v="2932.0520000000001"/>
        <n v="5128.2910000000002"/>
        <n v="-92.156999999999996"/>
        <n v="425.61799999999999"/>
        <n v="305.86700000000002"/>
        <n v="-90.001999999999995"/>
        <n v="2446.0839999999998"/>
        <n v="5458.4110000000001"/>
        <n v="5401.2950000000001"/>
        <n v="4909.7520000000004"/>
        <n v="1926.4459999999999"/>
        <n v="4671.59"/>
        <n v="4333.8549999999996"/>
        <n v="5075.915"/>
        <n v="718.91700000000003"/>
        <n v="387.02300000000002"/>
        <n v="427.14400000000001"/>
        <n v="-219.85400000000001"/>
        <n v="-344.005"/>
        <n v="-543.88499999999999"/>
        <n v="-69.718999999999994"/>
        <n v="413.84899999999999"/>
        <n v="5265.4549999999999"/>
        <n v="4218.6949999999997"/>
        <n v="1261.45"/>
        <n v="4551.9449999999997"/>
        <n v="3029.9769999999999"/>
        <n v="3853.72"/>
        <n v="4281.3010000000004"/>
        <n v="4945.134"/>
        <n v="4932.7150000000001"/>
        <n v="3071.5360000000001"/>
        <n v="1394.182"/>
        <n v="2755.84"/>
        <n v="4286.2539999999999"/>
        <n v="2166.7310000000002"/>
        <n v="1907.816"/>
        <n v="-505.464"/>
        <n v="-240.93299999999999"/>
        <n v="-148.04499999999999"/>
        <n v="151.624"/>
        <n v="3685.3029999999999"/>
        <n v="2697.3910000000001"/>
        <n v="-95.643000000000001"/>
        <n v="4312.1620000000003"/>
        <n v="2906.2370000000001"/>
        <n v="5806.54"/>
        <n v="5867.6809999999996"/>
        <n v="3967.1419999999998"/>
        <n v="430.108"/>
        <n v="-256.125"/>
        <n v="-140.33099999999999"/>
        <n v="5835.125"/>
        <n v="6215.759"/>
        <n v="6095.2470000000003"/>
        <n v="5435.6779999999999"/>
        <n v="5530.857"/>
        <n v="5.6630000000000003"/>
        <n v="679.27800000000002"/>
        <n v="5279.9610000000002"/>
        <n v="1374.3420000000001"/>
        <n v="6256.1390000000001"/>
        <n v="4846.9409999999998"/>
        <n v="4615.482"/>
        <n v="3818.09"/>
        <n v="4009.067"/>
        <n v="5851.9210000000003"/>
        <n v="6207.9290000000001"/>
        <n v="3730.627"/>
        <n v="3876.19"/>
        <n v="3190.0909999999999"/>
        <n v="6147.424"/>
        <n v="-21.7"/>
        <n v="6467.2290000000003"/>
        <n v="6403.9960000000001"/>
        <n v="4592.4110000000001"/>
        <n v="128.096"/>
        <n v="6560.7730000000001"/>
        <n v="1219.799"/>
        <n v="5118.5559999999996"/>
        <n v="6095.3639999999996"/>
        <n v="5824.3"/>
        <n v="6106.63"/>
        <n v="969.298"/>
        <n v="6346.2340000000004"/>
        <n v="6282.1670000000004"/>
        <n v="399.17200000000003"/>
        <n v="6066.4390000000003"/>
        <n v="5076.2629999999999"/>
        <n v="5045.3"/>
        <n v="-0.16900000000000001"/>
        <n v="6390.83"/>
        <n v="6511.5159999999996"/>
        <n v="4649.1419999999998"/>
        <n v="1258.8679999999999"/>
        <n v="155.53299999999999"/>
        <n v="-473.84399999999999"/>
        <n v="3811.4319999999998"/>
        <n v="6246.7110000000002"/>
        <n v="5007.1570000000002"/>
        <n v="581.87"/>
        <n v="316.26900000000001"/>
        <n v="1259.502"/>
        <n v="2824.93"/>
        <n v="1782.173"/>
        <n v="1833.713"/>
        <n v="3164.232"/>
        <n v="322.71800000000002"/>
        <n v="6423.57"/>
        <n v="3996.5770000000002"/>
        <n v="2529.5880000000002"/>
        <n v="6344.4269999999997"/>
        <n v="6436.34"/>
        <n v="6402.8339999999998"/>
        <n v="3739.6489999999999"/>
        <n v="65.051000000000002"/>
        <n v="205.54"/>
        <n v="3636.2330000000002"/>
        <n v="2513"/>
        <n v="2897.6680000000001"/>
        <n v="1349.587"/>
        <n v="6313.098"/>
        <n v="5022.4859999999999"/>
        <n v="4997.5510000000004"/>
        <n v="3621.91"/>
        <n v="-437.185"/>
        <n v="5795.116"/>
        <n v="3429.0360000000001"/>
        <n v="713.08600000000001"/>
        <n v="1741.604"/>
        <n v="3734.01"/>
        <n v="2985.614"/>
        <n v="599.85400000000004"/>
        <n v="5899.52"/>
        <n v="5620.6639999999998"/>
        <n v="4977.4309999999996"/>
        <n v="2969.1570000000002"/>
        <n v="3431.2370000000001"/>
        <n v="6147.5060000000003"/>
        <n v="5331.6390000000001"/>
        <n v="3251.76"/>
        <n v="4529.8069999999998"/>
        <n v="4587.8069999999998"/>
        <n v="4279.4170000000004"/>
        <n v="3744.2959999999998"/>
        <n v="2902.7570000000001"/>
        <n v="4077.1819999999998"/>
        <n v="2033.4390000000001"/>
        <n v="2041.9469999999999"/>
        <n v="3603.971"/>
        <n v="689.505"/>
        <n v="3521.6529999999998"/>
        <n v="5506.9989999999998"/>
        <n v="5309.8530000000001"/>
        <n v="1814.5519999999999"/>
        <n v="205.023"/>
        <n v="4247.4489999999996"/>
        <n v="4866.6779999999999"/>
        <n v="4934.9949999999999"/>
        <n v="5340.3519999999999"/>
        <n v="2302.069"/>
        <n v="1091.96"/>
        <n v="3450.3330000000001"/>
        <n v="4847.6260000000002"/>
        <n v="5076.4870000000001"/>
        <n v="2712.471"/>
        <n v="3593.8009999999999"/>
        <n v="62.048999999999999"/>
        <n v="5140.7389999999996"/>
        <n v="4909.982"/>
        <n v="3263.9650000000001"/>
        <n v="4769.0339999999997"/>
        <n v="5108.5249999999996"/>
        <n v="5065.3559999999998"/>
        <n v="4779.4409999999998"/>
        <n v="4758.1490000000003"/>
        <n v="1303.251"/>
        <n v="4819.2160000000003"/>
        <n v="4642.7190000000001"/>
        <n v="4603.1310000000003"/>
        <n v="2869.261"/>
        <n v="2894.201"/>
        <n v="229.78800000000001"/>
        <n v="19.114999999999998"/>
        <n v="953.34900000000005"/>
        <n v="4188.3140000000003"/>
        <n v="2094.2399999999998"/>
        <n v="908.923"/>
        <n v="2913.33"/>
        <n v="2100.768"/>
        <n v="1025.335"/>
        <n v="271.428"/>
        <n v="-116.81399999999999"/>
        <n v="2911.1779999999999"/>
        <n v="1993.712"/>
        <n v="1557.4280000000001"/>
        <n v="1907.41"/>
        <n v="2382.7840000000001"/>
        <n v="4175.875"/>
        <n v="2352.308"/>
        <n v="4317.0950000000003"/>
        <n v="2103.2179999999998"/>
        <n v="2026.952"/>
        <n v="29.061"/>
        <n v="807.15899999999999"/>
        <n v="2645.5529999999999"/>
        <n v="3756.3359999999998"/>
        <n v="2217.808"/>
        <n v="422.899"/>
        <n v="2024.3630000000001"/>
        <n v="3209.4479999999999"/>
        <n v="2406.3000000000002"/>
        <n v="4157.4639999999999"/>
        <n v="2691.386"/>
        <n v="3365.5819999999999"/>
        <n v="2756.373"/>
        <n v="3134.223"/>
        <n v="2479.9650000000001"/>
        <n v="3714.0790000000002"/>
        <n v="611.82399999999996"/>
        <n v="4009.4830000000002"/>
        <n v="3847.0329999999999"/>
        <n v="3752.7840000000001"/>
        <n v="172.72399999999999"/>
        <n v="-427.43299999999999"/>
        <n v="2258.7049999999999"/>
        <n v="217.262"/>
        <n v="1772.346"/>
        <n v="2234"/>
        <n v="3629.2840000000001"/>
        <n v="3923.0749999999998"/>
        <n v="1635.0150000000001"/>
        <n v="508.80799999999999"/>
        <n v="-162.863"/>
        <n v="-15.441000000000001"/>
        <n v="1195.788"/>
        <n v="3409.335"/>
        <n v="1183.895"/>
        <n v="1645.37"/>
        <n v="1375.653"/>
        <n v="-194.041"/>
        <n v="1754.1780000000001"/>
        <n v="-427.87"/>
        <n v="-363.22399999999999"/>
        <n v="-164.06100000000001"/>
        <n v="4746.7820000000002"/>
        <n v="4606.1130000000003"/>
        <n v="3747.8009999999999"/>
        <n v="8.7690000000000001"/>
        <n v="3148.489"/>
        <n v="3405.0569999999998"/>
        <n v="1037.395"/>
        <n v="-13.589"/>
        <n v="-22.760999999999999"/>
        <n v="-315.98700000000002"/>
        <n v="-814.42600000000004"/>
        <n v="388.464"/>
        <n v="1774.8879999999999"/>
        <n v="5491.4849999999997"/>
        <n v="5607.9960000000001"/>
        <n v="4153.9989999999998"/>
        <n v="560.38099999999997"/>
        <n v="762.28099999999995"/>
        <n v="5043.7250000000004"/>
        <n v="5338.47"/>
        <n v="3806.4259999999999"/>
        <n v="252.25200000000001"/>
        <n v="3258.1669999999999"/>
        <n v="3466.6869999999999"/>
        <n v="531.41300000000001"/>
        <n v="4559.3130000000001"/>
        <n v="3142.2330000000002"/>
        <n v="5312.2839999999997"/>
        <n v="5277.9350000000004"/>
        <n v="5724.902"/>
        <n v="5694.1959999999999"/>
        <n v="4000.55"/>
        <n v="-76.480999999999995"/>
        <n v="-462.69200000000001"/>
        <n v="115.767"/>
        <n v="394.91699999999997"/>
        <n v="-829.65"/>
        <n v="844.69299999999998"/>
        <n v="4120.8770000000004"/>
        <n v="-85.001000000000005"/>
        <n v="-447.49400000000003"/>
        <n v="-847.56"/>
        <n v="110.42"/>
        <n v="4872.6570000000002"/>
        <n v="-832.46699999999998"/>
        <n v="3707.0990000000002"/>
        <n v="-272.36399999999998"/>
        <n v="6157.6589999999997"/>
        <n v="3801.8220000000001"/>
        <n v="46.805999999999997"/>
        <n v="5103.598"/>
        <n v="3421.0630000000001"/>
        <n v="5308.0640000000003"/>
        <n v="3581.0650000000001"/>
        <n v="5714.58"/>
        <n v="1812.7329999999999"/>
        <n v="-331.90899999999999"/>
        <n v="3956.0160000000001"/>
        <n v="5481.1"/>
        <n v="2554.3809999999999"/>
        <n v="85.700999999999993"/>
        <n v="-96.156000000000006"/>
        <n v="1184.172"/>
        <n v="5858.4970000000003"/>
        <n v="3776.2809999999999"/>
        <n v="1432.288"/>
        <n v="722.57399999999996"/>
        <n v="-231.399"/>
        <n v="-613.55899999999997"/>
        <n v="-834.31"/>
        <n v="197.077"/>
        <n v="-124.04"/>
        <n v="-345.66199999999998"/>
        <n v="-387.40199999999999"/>
        <n v="-414.15100000000001"/>
        <n v="2063.1680000000001"/>
        <n v="4329.0540000000001"/>
        <n v="6159.9790000000003"/>
        <n v="3538.2669999999998"/>
        <n v="3461.172"/>
        <n v="4093.6219999999998"/>
        <n v="1472.328"/>
        <n v="801.34100000000001"/>
        <n v="1113.405"/>
        <n v="-619.46900000000005"/>
        <n v="81.546000000000006"/>
        <n v="-421.29700000000003"/>
        <n v="2654.201"/>
        <n v="4009.2530000000002"/>
        <n v="-140.79499999999999"/>
        <n v="-548.76499999999999"/>
        <n v="4016.665"/>
        <n v="1209.432"/>
        <n v="4114.817"/>
        <n v="3456.7620000000002"/>
        <n v="2678.5639999999999"/>
        <n v="4797.46"/>
        <n v="4647.1989999999996"/>
        <n v="5426.18"/>
        <n v="4576.9470000000001"/>
        <n v="3390.6840000000002"/>
        <n v="-533.23599999999999"/>
        <n v="-668.87800000000004"/>
        <n v="6075.491"/>
        <n v="1660.905"/>
        <n v="6344.3109999999997"/>
        <n v="4682.1689999999999"/>
        <n v="3.0449999999999999"/>
        <n v="-320.875"/>
        <n v="5197.902"/>
        <n v="-369.88799999999998"/>
        <n v="-626.25400000000002"/>
        <n v="-810.87300000000005"/>
        <n v="4827.4059999999999"/>
        <n v="3475.2"/>
        <n v="3809.2080000000001"/>
        <n v="5442.317"/>
        <n v="3774.0479999999998"/>
        <n v="2346.8049999999998"/>
        <n v="3784.913"/>
        <n v="5179.3100000000004"/>
        <n v="4958.2290000000003"/>
        <n v="3140.665"/>
        <n v="187.40100000000001"/>
        <n v="1622.518"/>
        <n v="2087.1930000000002"/>
        <n v="4360.9549999999999"/>
        <n v="860.15"/>
        <n v="5583.8670000000002"/>
        <n v="5885.5029999999997"/>
        <n v="2298.59"/>
        <n v="927.10799999999995"/>
        <n v="1395.519"/>
        <n v="1384.0250000000001"/>
        <n v="-209.04400000000001"/>
        <n v="5221.0910000000003"/>
        <n v="1902.7619999999999"/>
        <n v="3218.8710000000001"/>
        <n v="-780.74"/>
        <n v="1086.4659999999999"/>
        <n v="413.34399999999999"/>
        <n v="1665.4549999999999"/>
        <n v="3859.3710000000001"/>
        <n v="5431.5020000000004"/>
        <n v="3866.8939999999998"/>
        <n v="-427.24599999999998"/>
        <n v="-820.72199999999998"/>
        <n v="6110.652"/>
        <n v="1004.485"/>
        <n v="2593.8420000000001"/>
        <n v="4640.902"/>
        <n v="136.959"/>
        <n v="3942.6640000000002"/>
        <n v="5986.33"/>
        <n v="6201.83"/>
        <n v="5610.6869999999999"/>
        <n v="36.774999999999999"/>
        <n v="-340.935"/>
        <n v="3611.953"/>
        <n v="3338.66"/>
        <n v="739.82500000000005"/>
        <n v="-279.36"/>
        <n v="-509.02499999999998"/>
        <n v="-297.76299999999998"/>
        <n v="1009.779"/>
        <n v="-177.57900000000001"/>
        <n v="3066.692"/>
        <n v="813.34"/>
        <n v="3540.049"/>
        <n v="687.88699999999994"/>
        <n v="1811.3330000000001"/>
        <n v="-216.536"/>
        <n v="5202.3220000000001"/>
        <n v="6545.3559999999998"/>
        <n v="4810.643"/>
        <n v="6014.076"/>
        <n v="750.22"/>
        <n v="2563.9760000000001"/>
        <n v="6523.96"/>
        <n v="5954.1629999999996"/>
        <n v="209.411"/>
        <n v="-401.13799999999998"/>
        <n v="5536.0569999999998"/>
        <n v="1761.741"/>
        <n v="158.36099999999999"/>
        <n v="1568.335"/>
        <n v="4541.933"/>
        <n v="5069.5969999999998"/>
        <n v="6200.1589999999997"/>
        <n v="6244.741"/>
        <n v="351.05399999999997"/>
        <n v="6840.2389999999996"/>
        <n v="1277.31"/>
        <n v="508.85300000000001"/>
        <n v="-23.521000000000001"/>
        <n v="4718.1270000000004"/>
        <n v="6301.24"/>
        <n v="6132.9380000000001"/>
        <n v="-103.691"/>
        <n v="5100.4470000000001"/>
        <n v="699.50099999999998"/>
        <n v="96.5"/>
        <n v="2337.9699999999998"/>
        <n v="5993.7120000000004"/>
        <n v="1062.95"/>
        <n v="978.80399999999997"/>
        <n v="5181.1369999999997"/>
        <n v="2906.9430000000002"/>
        <n v="6329.4430000000002"/>
        <n v="6773.1670000000004"/>
        <n v="6618.5259999999998"/>
        <n v="6674.308"/>
        <n v="0.45100000000000001"/>
        <n v="3594.194"/>
        <n v="4173.9369999999999"/>
        <n v="6184.7420000000002"/>
        <n v="6295.125"/>
        <n v="5946.9139999999998"/>
        <n v="4328.1469999999999"/>
        <n v="4038.9229999999998"/>
        <n v="5277.11"/>
        <n v="5348.4049999999997"/>
        <n v="3508.9589999999998"/>
        <n v="5252.1959999999999"/>
        <n v="-496.416"/>
        <n v="4471.09"/>
        <n v="1618.0119999999999"/>
        <n v="6161.0739999999996"/>
        <n v="5865.902"/>
        <n v="5748.8320000000003"/>
        <n v="5641.7330000000002"/>
        <n v="831.66"/>
        <n v="5497.6880000000001"/>
        <n v="5827.5069999999996"/>
        <n v="5647.4639999999999"/>
        <n v="4382.3059999999996"/>
        <n v="5095.2460000000001"/>
        <n v="2794.828"/>
        <n v="1050.4649999999999"/>
        <n v="4149.0870000000004"/>
        <n v="5396.7079999999996"/>
        <n v="4905.5060000000003"/>
        <n v="675.24599999999998"/>
        <n v="1223.896"/>
        <n v="3146.6819999999998"/>
        <n v="5752.4009999999998"/>
        <n v="4379.5230000000001"/>
        <n v="-60.55"/>
        <n v="5417.8620000000001"/>
        <n v="5170.3059999999996"/>
        <n v="3206.3679999999999"/>
        <n v="4098.0720000000001"/>
        <n v="2943.181"/>
        <n v="3345.9859999999999"/>
        <n v="162.28200000000001"/>
        <n v="3861.02"/>
        <n v="3079.1660000000002"/>
        <n v="1667.3889999999999"/>
        <n v="4829.0540000000001"/>
        <n v="4907.1210000000001"/>
        <n v="4639.6909999999998"/>
        <n v="1598.134"/>
        <n v="4760.0200000000004"/>
        <n v="4370.9440000000004"/>
        <n v="4391.7309999999998"/>
        <n v="4707.1559999999999"/>
        <n v="1462.19"/>
        <n v="1975.5340000000001"/>
        <n v="2984.6950000000002"/>
        <n v="452.14499999999998"/>
        <n v="1829.8720000000001"/>
        <n v="4534.7460000000001"/>
        <n v="3264.8960000000002"/>
        <n v="2934.8879999999999"/>
        <n v="3776.8980000000001"/>
        <n v="4452.817"/>
        <n v="4257.0460000000003"/>
        <n v="245.70599999999999"/>
        <n v="1931.732"/>
        <n v="990.79600000000005"/>
        <n v="1109.2339999999999"/>
        <n v="3661.873"/>
        <n v="2085.9580000000001"/>
        <n v="2230.8939999999998"/>
        <n v="2437.9189999999999"/>
        <n v="2488.7820000000002"/>
        <n v="5487.3609999999999"/>
        <n v="2340.4960000000001"/>
        <n v="1142.2950000000001"/>
        <n v="2103.884"/>
        <n v="2900.201"/>
        <n v="2232.0239999999999"/>
        <n v="1371.4369999999999"/>
        <n v="1394.04"/>
        <n v="3278.3780000000002"/>
        <n v="6080.8779999999997"/>
        <n v="6076.2640000000001"/>
        <n v="5790.8190000000004"/>
        <n v="5564.2269999999999"/>
        <n v="974.21100000000001"/>
        <n v="5812.357"/>
        <n v="5374.875"/>
        <n v="5050.2079999999996"/>
        <n v="1555.847"/>
        <n v="732.16300000000001"/>
        <n v="4394.6840000000002"/>
        <n v="5046.0720000000001"/>
        <n v="5359.7359999999999"/>
        <n v="3353.7179999999998"/>
        <n v="4156.3329999999996"/>
        <n v="4107.1670000000004"/>
        <n v="1560.856"/>
        <n v="3268.2730000000001"/>
        <n v="2827.1060000000002"/>
        <n v="3456.529"/>
        <n v="4706.7060000000001"/>
        <n v="1696.605"/>
        <n v="2699.6030000000001"/>
        <n v="4734.6670000000004"/>
        <n v="1453.896"/>
        <n v="2638.875"/>
        <n v="3514.9639999999999"/>
        <n v="4630.3829999999998"/>
        <n v="641.92999999999995"/>
        <n v="328.50299999999999"/>
        <n v="1645.326"/>
        <n v="3969.886"/>
        <n v="3066.8789999999999"/>
        <n v="2542.14"/>
        <n v="2652.8760000000002"/>
        <n v="1820.7529999999999"/>
        <n v="503.66199999999998"/>
        <n v="2693.3850000000002"/>
        <n v="4181.7470000000003"/>
        <n v="5569.384"/>
        <n v="5624.9579999999996"/>
        <n v="2178.8530000000001"/>
        <n v="5392.3909999999996"/>
        <n v="5343.22"/>
        <n v="2879.9369999999999"/>
        <n v="5075.8490000000002"/>
        <n v="4187.5330000000004"/>
        <n v="2342.6799999999998"/>
        <n v="4591.3739999999998"/>
        <n v="4547.7910000000002"/>
        <n v="3313.9839999999999"/>
        <n v="-102.846"/>
        <n v="-380.63499999999999"/>
        <n v="1937.095"/>
        <n v="2910.252"/>
        <n v="849.04"/>
        <n v="355.858"/>
        <n v="4203.808"/>
        <n v="3248.3359999999998"/>
        <n v="5890.5510000000004"/>
        <n v="5263.2910000000002"/>
        <n v="935.64400000000001"/>
        <n v="1628.126"/>
        <n v="5793.0929999999998"/>
        <n v="3893.6970000000001"/>
        <n v="1872.8140000000001"/>
        <n v="1997.7349999999999"/>
        <n v="2093.2959999999998"/>
        <n v="3288.6129999999998"/>
        <n v="2297.1439999999998"/>
        <n v="4064.373"/>
        <n v="1648.7539999999999"/>
        <n v="2906.877"/>
        <n v="1569.4010000000001"/>
        <n v="3589.931"/>
        <n v="5125.3919999999998"/>
        <n v="1811.6790000000001"/>
        <n v="3844.7069999999999"/>
        <n v="-116.849"/>
        <n v="4387.5230000000001"/>
        <n v="5690.9719999999998"/>
        <n v="5399.7030000000004"/>
        <n v="4834.7340000000004"/>
        <n v="4353.3909999999996"/>
        <n v="1974.655"/>
        <n v="5510.0420000000004"/>
        <n v="3372.1309999999999"/>
        <n v="5421.2690000000002"/>
        <n v="5362.018"/>
        <n v="-76.566999999999993"/>
        <n v="1744.432"/>
        <n v="5436.8090000000002"/>
        <n v="5280.5129999999999"/>
        <n v="2140.2890000000002"/>
        <n v="5505.4449999999997"/>
        <n v="2090.509"/>
        <n v="2121.31"/>
        <n v="2867.4870000000001"/>
        <n v="3621.1469999999999"/>
        <n v="2993.69"/>
        <n v="4203.9059999999999"/>
        <n v="896.89599999999996"/>
        <n v="3080.9879999999998"/>
        <n v="3908.279"/>
        <n v="1040.58"/>
        <n v="3692.346"/>
        <n v="4203.232"/>
        <n v="3818.2260000000001"/>
        <n v="5408.5659999999998"/>
        <n v="5313.723"/>
        <n v="4968"/>
        <n v="4607.1589999999997"/>
        <n v="588.76700000000005"/>
        <n v="191.57499999999999"/>
        <n v="4487.6689999999999"/>
        <n v="5336.1120000000001"/>
        <n v="5298.2259999999997"/>
        <n v="5007.8149999999996"/>
        <n v="3439.7629999999999"/>
        <n v="3050.3719999999998"/>
        <n v="2037.203"/>
        <n v="274.93299999999999"/>
        <n v="4915.3140000000003"/>
        <n v="-107.56"/>
        <n v="329.33199999999999"/>
        <n v="3604.93"/>
        <n v="4470.1099999999997"/>
        <n v="171.91900000000001"/>
        <n v="-290.904"/>
        <n v="3315.48"/>
        <n v="5188.3609999999999"/>
        <n v="4923.2389999999996"/>
        <n v="2930.0259999999998"/>
        <n v="5083.4570000000003"/>
        <n v="-220.62100000000001"/>
        <n v="1841.9010000000001"/>
        <n v="5275.482"/>
        <n v="4749.9589999999998"/>
        <n v="2052.2289999999998"/>
        <n v="344.22399999999999"/>
        <n v="1735.163"/>
        <n v="2907.49"/>
        <n v="59.045999999999999"/>
        <n v="3507.4369999999999"/>
        <n v="4885.9390000000003"/>
        <n v="132.405"/>
        <n v="4750.2629999999999"/>
        <n v="5610.7309999999998"/>
        <n v="5279.8289999999997"/>
        <n v="-4.593"/>
        <n v="-329.815"/>
        <n v="-823.61599999999999"/>
        <n v="1872.489"/>
        <n v="1173.489"/>
        <n v="4474.76"/>
        <n v="1769.1179999999999"/>
        <n v="5073.3190000000004"/>
        <n v="496.79399999999998"/>
        <n v="534.91899999999998"/>
        <n v="1591.9480000000001"/>
        <n v="3738.0430000000001"/>
        <n v="4640.8029999999999"/>
        <n v="4685.0879999999997"/>
        <n v="941.08600000000001"/>
        <n v="6008.3559999999998"/>
        <n v="5601.3540000000003"/>
        <n v="243.05600000000001"/>
        <n v="1500.5920000000001"/>
        <n v="-155.995"/>
        <n v="-544.303"/>
        <n v="1486.9179999999999"/>
        <n v="-193.047"/>
        <n v="144.036"/>
        <n v="5732.1040000000003"/>
        <n v="6223.7910000000002"/>
        <n v="6070.0420000000004"/>
        <n v="5345.83"/>
        <n v="3413.6379999999999"/>
        <n v="2781.17"/>
        <n v="-215.94"/>
        <n v="-138.828"/>
        <n v="-581.60400000000004"/>
        <n v="1608.2339999999999"/>
        <n v="6422.7870000000003"/>
        <n v="2554.152"/>
        <n v="3012.4769999999999"/>
        <n v="4748.6409999999996"/>
        <n v="1763.954"/>
        <n v="5489.6360000000004"/>
        <n v="4812.3109999999997"/>
        <n v="-182.81100000000001"/>
        <n v="1086.6600000000001"/>
        <n v="1192.1690000000001"/>
        <n v="522.60599999999999"/>
        <n v="-111.139"/>
        <n v="5453.348"/>
        <n v="-129.89500000000001"/>
        <n v="16.443000000000001"/>
        <n v="590.48099999999999"/>
        <n v="-139.387"/>
        <n v="809.245"/>
        <n v="5446.585"/>
        <n v="4177.4380000000001"/>
        <n v="1615.2929999999999"/>
        <n v="3460.88"/>
        <n v="3216.8829999999998"/>
        <n v="5910.4359999999997"/>
        <n v="5379.482"/>
        <n v="5075.7669999999998"/>
        <n v="5328.741"/>
        <n v="5242.5190000000002"/>
        <n v="67.063999999999993"/>
        <n v="2724.9450000000002"/>
        <n v="2949.768"/>
        <n v="5579.56"/>
        <n v="1889.0409999999999"/>
        <n v="1359.2860000000001"/>
        <n v="2913.1590000000001"/>
        <n v="-503.61399999999998"/>
        <n v="3790.739"/>
        <n v="389.32600000000002"/>
        <n v="3570.4"/>
        <n v="5273.1570000000002"/>
        <n v="4696.1440000000002"/>
        <n v="1880.3530000000001"/>
        <n v="5893.7939999999999"/>
        <n v="5365.0360000000001"/>
        <n v="3451.5729999999999"/>
        <n v="-423.47199999999998"/>
        <n v="-450.92899999999997"/>
        <n v="-15.673999999999999"/>
        <n v="5351.8850000000002"/>
        <n v="6470.3069999999998"/>
        <n v="6380.268"/>
        <n v="6294.7950000000001"/>
        <n v="4887.07"/>
        <n v="66.766000000000005"/>
        <n v="2614.5419999999999"/>
        <n v="4336.8360000000002"/>
        <n v="3599.5169999999998"/>
        <n v="6453.13"/>
        <n v="6352.5110000000004"/>
        <n v="6519.4179999999997"/>
        <n v="890.72"/>
        <n v="4885.66"/>
        <n v="6608.723"/>
        <n v="6522.7150000000001"/>
        <n v="2782.288"/>
        <n v="4254.951"/>
        <n v="1282.307"/>
        <n v="751.05600000000004"/>
        <n v="3168.9340000000002"/>
        <n v="6904.3909999999996"/>
        <n v="4656.933"/>
        <n v="6817.8609999999999"/>
        <n v="4923.7860000000001"/>
        <n v="1217.098"/>
        <n v="3888.9839999999999"/>
        <n v="5638.1139999999996"/>
        <n v="3542.7530000000002"/>
        <n v="801.49300000000005"/>
        <n v="1106.289"/>
        <n v="6987.049"/>
        <n v="6820.9830000000002"/>
        <n v="6764.741"/>
        <n v="3421.4639999999999"/>
        <n v="6773.5110000000004"/>
        <n v="6697.5870000000004"/>
        <n v="5951.76"/>
        <n v="6134.2340000000004"/>
        <n v="4269.6899999999996"/>
        <n v="6090.5"/>
        <n v="6425.933"/>
        <n v="431.58699999999999"/>
        <n v="3750.8620000000001"/>
        <n v="1683.0820000000001"/>
        <n v="994.33"/>
        <n v="4316.5190000000002"/>
        <n v="6079.3270000000002"/>
        <n v="1143.671"/>
        <n v="3951.95"/>
        <n v="799.81700000000001"/>
        <n v="5785.1790000000001"/>
        <n v="5229.5469999999996"/>
        <n v="6569.5309999999999"/>
        <n v="6461.1260000000002"/>
        <n v="3661.2939999999999"/>
        <n v="5559.7"/>
        <n v="6143.9859999999999"/>
        <n v="6072.6210000000001"/>
        <n v="4325.6490000000003"/>
        <n v="2823.5839999999998"/>
        <n v="85.301000000000002"/>
        <n v="1.1379999999999999"/>
        <n v="1090.1089999999999"/>
        <n v="3835.7649999999999"/>
        <n v="5842.4229999999998"/>
        <n v="2522.63"/>
        <n v="4742.6940000000004"/>
        <n v="6057.62"/>
        <n v="938.58100000000002"/>
        <n v="3597.4270000000001"/>
        <n v="1532.461"/>
        <n v="404.161"/>
        <n v="294.46100000000001"/>
        <n v="2325.8339999999998"/>
        <n v="3363.4740000000002"/>
        <n v="5398.9769999999999"/>
        <n v="794.48299999999995"/>
        <n v="1654.2550000000001"/>
        <n v="6040.5259999999998"/>
        <n v="4977.9359999999997"/>
        <n v="5408.7349999999997"/>
        <n v="5452.4920000000002"/>
        <n v="5738.2619999999997"/>
        <n v="5284.3329999999996"/>
        <n v="4987.0619999999999"/>
        <n v="4625.2910000000002"/>
        <n v="4310.7169999999996"/>
        <n v="554.46500000000003"/>
        <n v="2568.5880000000002"/>
        <n v="3796.645"/>
        <n v="5175.68"/>
        <n v="3074.8359999999998"/>
        <n v="392.887"/>
        <n v="397.36700000000002"/>
        <n v="-318.17500000000001"/>
        <n v="5679.1390000000001"/>
        <n v="5941.4049999999997"/>
        <n v="2308.3319999999999"/>
        <n v="725.86699999999996"/>
        <n v="3400.2370000000001"/>
        <n v="5479.3540000000003"/>
        <n v="6383.5150000000003"/>
        <n v="6308.7889999999998"/>
        <n v="5987.8519999999999"/>
        <n v="5445.5360000000001"/>
        <n v="5808.9780000000001"/>
        <n v="6088.3289999999997"/>
        <n v="5157.991"/>
        <n v="1879.2339999999999"/>
        <n v="1036.412"/>
        <n v="4027.319"/>
        <n v="4484.1859999999997"/>
        <n v="5241.7690000000002"/>
        <n v="3616.8960000000002"/>
        <n v="5960.6329999999998"/>
        <n v="1247.2840000000001"/>
        <n v="3403.3420000000001"/>
        <n v="5836.241"/>
        <n v="6455.1819999999998"/>
        <n v="6541.3959999999997"/>
        <n v="6635.76"/>
        <n v="5780.9250000000002"/>
        <n v="3990.5610000000001"/>
        <n v="5965.2030000000004"/>
        <n v="1255.048"/>
        <n v="4954.1989999999996"/>
        <n v="6580.3779999999997"/>
        <n v="4829.625"/>
        <n v="4886.5889999999999"/>
        <n v="2990.8679999999999"/>
        <n v="3069.8919999999998"/>
        <n v="3106.8890000000001"/>
        <n v="3556.183"/>
        <n v="1542.191"/>
        <n v="1218.6949999999999"/>
        <n v="4425.5140000000001"/>
        <n v="5632.8959999999997"/>
        <n v="4732.2420000000002"/>
        <n v="5718.4840000000004"/>
        <n v="4452.2460000000001"/>
        <n v="1517.194"/>
        <n v="876.41600000000005"/>
        <n v="2362.06"/>
        <n v="6027.3249999999998"/>
        <n v="6402.7780000000002"/>
        <n v="6011.0439999999999"/>
        <n v="4124.473"/>
        <n v="3299.9940000000001"/>
        <n v="6009.0780000000004"/>
        <n v="3630.3919999999998"/>
        <n v="4224.5290000000005"/>
        <n v="1724.3610000000001"/>
        <n v="3529.3580000000002"/>
        <n v="488.03100000000001"/>
        <n v="4304.7489999999998"/>
        <n v="5424.96"/>
        <n v="2805.31"/>
        <n v="2792.2930000000001"/>
        <n v="661.59100000000001"/>
        <n v="30.446999999999999"/>
        <n v="6250.4589999999998"/>
        <n v="740.07899999999995"/>
        <n v="1434.6949999999999"/>
        <n v="1150.8810000000001"/>
        <n v="1932.5070000000001"/>
        <n v="350.51600000000002"/>
        <n v="479.65800000000002"/>
        <n v="1455.123"/>
        <n v="3664.7069999999999"/>
        <n v="426.97399999999999"/>
        <n v="1042.047"/>
        <n v="5408.6480000000001"/>
        <n v="-539.43399999999997"/>
        <n v="6535.5140000000001"/>
        <n v="6709.1490000000003"/>
        <n v="6286.3620000000001"/>
        <n v="4281.4009999999998"/>
        <n v="3226.0309999999999"/>
        <n v="3022.5569999999998"/>
        <n v="2235.3000000000002"/>
        <n v="166.63499999999999"/>
        <n v="4831.4170000000004"/>
        <n v="4009.7860000000001"/>
        <n v="4180.8500000000004"/>
        <n v="3914.835"/>
        <n v="2327.5369999999998"/>
        <n v="3717.7649999999999"/>
        <n v="1155.711"/>
        <n v="-19.952999999999999"/>
        <n v="417.00799999999998"/>
        <n v="1445.4290000000001"/>
        <n v="596.10500000000002"/>
        <n v="5214.4049999999997"/>
        <n v="597.91300000000001"/>
        <n v="586.1"/>
        <n v="160.63999999999999"/>
        <n v="2670.0729999999999"/>
        <n v="6441.1859999999997"/>
        <n v="6120.6369999999997"/>
        <n v="4511.4859999999999"/>
        <n v="-95.222999999999999"/>
        <n v="3578.047"/>
        <n v="6126.4390000000003"/>
        <n v="5838.9539999999997"/>
        <n v="2699.9769999999999"/>
        <n v="6849.0420000000004"/>
        <n v="6774.1239999999998"/>
        <n v="1935.5229999999999"/>
        <n v="-212.584"/>
        <n v="5685.433"/>
        <n v="4134.3450000000003"/>
        <n v="6375.4040000000005"/>
        <n v="6119.817"/>
        <n v="4095.2379999999998"/>
        <n v="702.41200000000003"/>
        <n v="6127.79"/>
        <n v="2881.585"/>
        <n v="97.21"/>
        <n v="-368.654"/>
        <n v="6187.21"/>
        <n v="5743.8429999999998"/>
        <n v="6691.37"/>
        <n v="6497.616"/>
        <n v="6575.625"/>
        <n v="1096.2149999999999"/>
        <n v="559.01300000000003"/>
        <n v="1476.749"/>
        <n v="104.752"/>
        <n v="-172.17500000000001"/>
        <n v="-437.65"/>
        <n v="4951.9430000000002"/>
        <n v="6028.4719999999998"/>
        <n v="6447.5889999999999"/>
        <n v="3512.37"/>
        <n v="4579.6689999999999"/>
        <n v="4349.1959999999999"/>
        <n v="-169.011"/>
        <n v="4292.7839999999997"/>
        <n v="2352.654"/>
        <n v="5733.5659999999998"/>
        <n v="5900.152"/>
        <n v="3783.0970000000002"/>
        <n v="6146.61"/>
        <n v="4897.2439999999997"/>
        <n v="-258.04500000000002"/>
        <n v="1650.3219999999999"/>
        <n v="1277.752"/>
        <n v="3586.4180000000001"/>
        <n v="5788.4650000000001"/>
        <n v="5338.2110000000002"/>
        <n v="2414.5390000000002"/>
        <n v="5276.9380000000001"/>
        <n v="751.673"/>
        <n v="1833.356"/>
        <n v="4356.0119999999997"/>
        <n v="724.09799999999996"/>
        <n v="5496.6980000000003"/>
        <n v="5553.4750000000004"/>
        <n v="5350.9009999999998"/>
        <n v="5183.1779999999999"/>
        <n v="2041.509"/>
        <n v="5409.5050000000001"/>
        <n v="3934.3820000000001"/>
        <n v="-235.35400000000001"/>
        <n v="1474.722"/>
        <n v="-80.418999999999997"/>
        <n v="1489.9680000000001"/>
        <n v="-637.779"/>
        <n v="-805.66800000000001"/>
        <n v="328.976"/>
        <n v="5493.1279999999997"/>
        <n v="2249.3919999999998"/>
        <n v="3202.6750000000002"/>
        <n v="227.874"/>
        <n v="2491.902"/>
        <n v="-212.57599999999999"/>
        <n v="1314.777"/>
        <n v="442.72800000000001"/>
        <n v="4979.7460000000001"/>
        <n v="291.96199999999999"/>
        <n v="-453.72800000000001"/>
        <n v="824.11599999999999"/>
        <n v="5412.0680000000002"/>
        <n v="3219.433"/>
        <n v="3465.893"/>
        <n v="5082.0659999999998"/>
        <n v="5035.5860000000002"/>
        <n v="2034.673"/>
        <n v="-671.02300000000002"/>
        <n v="614.202"/>
        <n v="1138.568"/>
        <n v="-321.66699999999997"/>
        <n v="903.48400000000004"/>
        <n v="-425.93700000000001"/>
        <n v="-168.845"/>
        <n v="5427.1559999999999"/>
        <n v="3346.049"/>
        <n v="-748.44"/>
        <n v="3253.47"/>
        <n v="5159.8490000000002"/>
        <n v="4648.7730000000001"/>
        <n v="351.33300000000003"/>
        <n v="2678.9940000000001"/>
        <n v="3662.835"/>
        <n v="-309.16800000000001"/>
        <n v="-489.125"/>
        <n v="4681.0519999999997"/>
        <n v="1078.567"/>
        <n v="2963.1660000000002"/>
        <n v="4940.2030000000004"/>
        <n v="4770.3190000000004"/>
        <n v="5055.4250000000002"/>
        <n v="4714.5870000000004"/>
        <n v="2805.6610000000001"/>
        <n v="4446.8029999999999"/>
        <n v="2098.569"/>
        <n v="-691.17899999999997"/>
        <n v="-235.715"/>
        <n v="821.64400000000001"/>
        <n v="3752.2640000000001"/>
        <n v="-336.976"/>
        <n v="4844.4229999999998"/>
        <n v="5000.027"/>
        <n v="3.294"/>
        <n v="-719.971"/>
        <n v="4728.4840000000004"/>
        <n v="2718.799"/>
        <n v="288.54399999999998"/>
        <n v="797.05799999999999"/>
        <n v="-147.589"/>
        <n v="-89.388999999999996"/>
        <n v="306.62"/>
        <n v="-194.88300000000001"/>
        <n v="1290.452"/>
        <n v="4647.0339999999997"/>
        <n v="3423.212"/>
        <n v="1077.558"/>
        <n v="25.061"/>
        <n v="84.2"/>
        <n v="113.92"/>
        <n v="438.00599999999997"/>
        <n v="5020.8220000000001"/>
        <n v="4667.2460000000001"/>
        <n v="187.251"/>
        <n v="-444.06200000000001"/>
        <n v="584.75800000000004"/>
        <n v="897.81600000000003"/>
        <n v="4341.03"/>
        <n v="2059.8649999999998"/>
        <n v="129.57599999999999"/>
        <n v="1369.252"/>
        <n v="2661.9740000000002"/>
        <n v="3190.8969999999999"/>
        <n v="2996.6869999999999"/>
        <n v="3834.2489999999998"/>
        <n v="1183.8589999999999"/>
        <n v="1480.662"/>
        <n v="254.33799999999999"/>
        <n v="104.166"/>
        <n v="3020.4830000000002"/>
        <n v="457.54599999999999"/>
        <n v="226.45400000000001"/>
        <n v="-465.75700000000001"/>
        <n v="5386.8950000000004"/>
        <n v="578.94100000000003"/>
        <n v="484.291"/>
        <n v="-51.832000000000001"/>
        <n v="4.0940000000000003"/>
        <n v="2473.277"/>
        <n v="5289.4409999999998"/>
        <n v="2594.3069999999998"/>
        <n v="1555.96"/>
        <n v="5932.9669999999996"/>
        <n v="5657.99"/>
        <n v="6370.335"/>
        <n v="1056.635"/>
        <n v="1601.9110000000001"/>
        <n v="977.43399999999997"/>
        <n v="2623.4870000000001"/>
        <n v="105.69499999999999"/>
        <n v="-3.3010000000000002"/>
        <n v="3422.375"/>
        <n v="-385.92399999999998"/>
        <n v="1150.472"/>
        <n v="1235.0989999999999"/>
        <n v="267.69099999999997"/>
        <n v="269.48399999999998"/>
        <n v="1055.0809999999999"/>
        <n v="4386.1509999999998"/>
        <n v="-72.238"/>
        <n v="466.517"/>
        <n v="5010.4979999999996"/>
        <n v="5844.8320000000003"/>
        <n v="6114.9170000000004"/>
        <n v="502.34500000000003"/>
        <n v="6127.5649999999996"/>
        <n v="6263.6509999999998"/>
        <n v="2548.9780000000001"/>
        <n v="6480.21"/>
        <n v="5363.7730000000001"/>
        <n v="6471.4939999999997"/>
        <n v="1590.807"/>
        <n v="-170.20500000000001"/>
        <n v="1069.451"/>
        <n v="1002.019"/>
        <n v="1738.662"/>
        <n v="6348.2169999999996"/>
        <n v="2786.6019999999999"/>
        <n v="4709.4170000000004"/>
        <n v="6459.7430000000004"/>
        <n v="6695.4459999999999"/>
        <n v="6230.4520000000002"/>
        <n v="6178.1540000000005"/>
        <n v="3068.8220000000001"/>
        <n v="896.35400000000004"/>
        <n v="1945.7639999999999"/>
        <n v="3238.1190000000001"/>
        <n v="6716.4809999999998"/>
        <n v="744.57899999999995"/>
        <n v="3616.6039999999998"/>
        <n v="2330.8150000000001"/>
        <n v="6277.5010000000002"/>
        <n v="998.63900000000001"/>
        <n v="6255.64"/>
        <n v="4858.0290000000005"/>
        <n v="6086.6610000000001"/>
        <n v="6209.3190000000004"/>
        <n v="6420.4949999999999"/>
        <n v="-115.253"/>
        <n v="4641.3940000000002"/>
        <n v="6363.58"/>
        <n v="6037.1409999999996"/>
        <n v="5584.4189999999999"/>
        <n v="6323.085"/>
        <n v="6233.585"/>
        <n v="6284.5680000000002"/>
        <n v="6214.0569999999998"/>
        <n v="2173.509"/>
        <n v="6099.7579999999998"/>
        <n v="1625.4590000000001"/>
        <n v="498.12700000000001"/>
        <n v="5888.8109999999997"/>
        <n v="1675.184"/>
        <n v="4754.4780000000001"/>
        <n v="5736.9989999999998"/>
        <n v="3839.03"/>
        <n v="5798.8580000000002"/>
        <n v="5868.6379999999999"/>
        <n v="5744.6040000000003"/>
        <n v="2900.5329999999999"/>
        <n v="122.539"/>
        <n v="5032.4309999999996"/>
        <n v="5216.2129999999997"/>
        <n v="3683.848"/>
        <n v="3833.335"/>
        <n v="4391.22"/>
        <n v="4942.4369999999999"/>
        <n v="4940.0290000000005"/>
        <n v="2568.9609999999998"/>
        <n v="-150.08099999999999"/>
        <n v="2410.5120000000002"/>
        <n v="2986.3119999999999"/>
        <n v="1637.9580000000001"/>
        <n v="3060.99"/>
        <n v="1763.4059999999999"/>
        <n v="4286.6099999999997"/>
        <n v="5025.99"/>
        <n v="5876.3220000000001"/>
        <n v="5783.0540000000001"/>
        <n v="2810.6750000000002"/>
        <n v="1461.9670000000001"/>
        <n v="5043.4319999999998"/>
        <n v="5670.0810000000001"/>
        <n v="5448.058"/>
        <n v="3794.7080000000001"/>
        <n v="5439.2860000000001"/>
        <n v="4202.134"/>
        <n v="3553.2260000000001"/>
        <n v="5388.2340000000004"/>
        <n v="3330.5659999999998"/>
        <n v="2044.0920000000001"/>
        <n v="4738.1660000000002"/>
        <n v="1102.6569999999999"/>
        <n v="6244.5569999999998"/>
        <n v="545.43600000000004"/>
        <n v="3157.23"/>
        <n v="6321.3789999999999"/>
        <n v="4472.9179999999997"/>
        <n v="3538.759"/>
        <n v="1052.375"/>
        <n v="5110.357"/>
        <n v="3531.759"/>
        <n v="2452.9090000000001"/>
        <n v="1755.88"/>
        <n v="4277.7259999999997"/>
        <n v="1306.7650000000001"/>
        <n v="2447.94"/>
        <n v="1540.645"/>
        <n v="1413.175"/>
        <n v="2476.652"/>
        <n v="3347.55"/>
        <n v="6068.76"/>
        <n v="5822.7910000000002"/>
        <n v="6049.6819999999998"/>
        <n v="5218.4620000000004"/>
        <n v="5917.5410000000002"/>
        <n v="335.05399999999997"/>
        <n v="3713.2179999999998"/>
        <n v="350.291"/>
        <n v="274.85899999999998"/>
        <n v="4237.4889999999996"/>
        <n v="5542.0320000000002"/>
        <n v="2392.884"/>
        <n v="3734.529"/>
        <n v="5707.2420000000002"/>
        <n v="4896.2820000000002"/>
        <n v="2232.4879999999998"/>
        <n v="5091.8010000000004"/>
        <n v="5760.8819999999996"/>
        <n v="2022.1790000000001"/>
        <n v="6011.4409999999998"/>
        <n v="4288.0950000000003"/>
        <n v="3005.9639999999999"/>
        <n v="2738.9569999999999"/>
        <n v="497.36099999999999"/>
        <n v="-0.61699999999999999"/>
        <n v="-219.352"/>
        <n v="823.82500000000005"/>
        <n v="2112.0340000000001"/>
        <n v="2277.8989999999999"/>
        <n v="1401.92"/>
        <n v="3946.5479999999998"/>
        <n v="3939.2330000000002"/>
        <n v="5981.1139999999996"/>
        <n v="6457.4319999999998"/>
        <n v="5077.9459999999999"/>
        <n v="67.632999999999996"/>
        <n v="6493.0460000000003"/>
        <n v="4074.5749999999998"/>
        <n v="4667.9849999999997"/>
        <n v="4245.0150000000003"/>
        <n v="4097.75"/>
        <n v="6775.67"/>
        <n v="6546.2619999999997"/>
        <n v="5262.3990000000003"/>
        <n v="3106.9140000000002"/>
        <n v="4566.1239999999998"/>
        <n v="5817.0730000000003"/>
        <n v="3891.82"/>
        <n v="4136.7740000000003"/>
        <n v="5723.107"/>
        <n v="4518.357"/>
        <n v="5909.1270000000004"/>
        <n v="-13.323"/>
        <n v="4225.8720000000003"/>
        <n v="4303.9480000000003"/>
        <n v="4814.8980000000001"/>
        <n v="-133.40700000000001"/>
        <n v="4784.8890000000001"/>
        <n v="3506.1179999999999"/>
        <n v="6227.9880000000003"/>
        <n v="6231.5739999999996"/>
        <n v="6289.7"/>
        <n v="6277.3739999999998"/>
        <n v="6159.8540000000003"/>
        <n v="5501.9679999999998"/>
        <n v="2211.1669999999999"/>
        <n v="3031.723"/>
        <n v="4465.03"/>
        <n v="1470.913"/>
        <n v="1209.3810000000001"/>
        <n v="4507.5709999999999"/>
        <n v="6035.3680000000004"/>
        <n v="6010.9440000000004"/>
        <n v="5399.7389999999996"/>
        <n v="5456.2910000000002"/>
        <n v="5349.2560000000003"/>
        <n v="5025.6329999999998"/>
        <n v="2312.4699999999998"/>
        <n v="2315.107"/>
        <n v="5416.7820000000002"/>
        <n v="3181.1089999999999"/>
        <n v="3252.1010000000001"/>
        <n v="700.64099999999996"/>
        <n v="3932.7629999999999"/>
        <n v="3058.1619999999998"/>
        <n v="5246.05"/>
        <n v="5447.7370000000001"/>
        <n v="717.75699999999995"/>
        <n v="148.81200000000001"/>
        <n v="547.93100000000004"/>
        <n v="631.49800000000005"/>
        <n v="2505.27"/>
        <n v="5491.9989999999998"/>
        <n v="4637.1440000000002"/>
        <n v="4951.9809999999998"/>
        <n v="5206.7190000000001"/>
        <n v="3117.4810000000002"/>
        <n v="2560.9949999999999"/>
        <n v="2213.3560000000002"/>
        <n v="2770.42"/>
        <n v="4005.0720000000001"/>
        <n v="5139.2269999999999"/>
        <n v="4313.9059999999999"/>
        <n v="4203.7139999999999"/>
        <n v="3663.08"/>
        <n v="3407.645"/>
        <n v="1439.626"/>
        <n v="1354.4449999999999"/>
        <n v="2444.19"/>
        <n v="236.161"/>
        <n v="2523.0729999999999"/>
        <n v="473.31700000000001"/>
        <n v="4024.768"/>
        <n v="-487.45100000000002"/>
        <n v="-643.62900000000002"/>
        <n v="1026.4839999999999"/>
        <n v="3113.2469999999998"/>
        <n v="1878.5"/>
        <n v="4109.9409999999998"/>
        <n v="1927.3869999999999"/>
        <n v="893.38199999999995"/>
        <n v="-117.185"/>
        <n v="-444.589"/>
        <n v="5129.0140000000001"/>
        <n v="-46.139000000000003"/>
        <n v="-42.31"/>
        <n v="-480.40899999999999"/>
        <n v="5167.8159999999998"/>
        <n v="5017.7079999999996"/>
        <n v="5057.9679999999998"/>
        <n v="4762.16"/>
        <n v="470.59399999999999"/>
        <n v="4834.6099999999997"/>
        <n v="4953.5039999999999"/>
        <n v="4687.7039999999997"/>
        <n v="-518.41999999999996"/>
        <n v="-179.08699999999999"/>
        <n v="1276.28"/>
        <n v="35.277000000000001"/>
        <n v="-46.14"/>
        <n v="1782.828"/>
        <n v="3009.18"/>
        <n v="-336.077"/>
        <n v="-120.015"/>
        <n v="-368.25700000000001"/>
        <n v="338.08699999999999"/>
        <n v="116.351"/>
        <n v="1807.498"/>
        <n v="-466.41399999999999"/>
        <n v="825.15499999999997"/>
        <n v="1343.9390000000001"/>
        <n v="4297.4350000000004"/>
        <n v="2828.0630000000001"/>
        <n v="-280.90499999999997"/>
        <n v="4954.8729999999996"/>
        <n v="4245.7479999999996"/>
        <n v="3880.1320000000001"/>
        <n v="4860.6289999999999"/>
        <n v="2992.4189999999999"/>
        <n v="2227.471"/>
        <n v="4126.6130000000003"/>
        <n v="4525.7209999999995"/>
        <n v="5236.8559999999998"/>
        <n v="5223.0550000000003"/>
        <n v="642.12400000000002"/>
        <n v="828.1"/>
        <n v="298.19499999999999"/>
        <n v="-226.405"/>
        <n v="64.096000000000004"/>
        <n v="2748.857"/>
        <n v="-114.04900000000001"/>
        <n v="5519.3649999999998"/>
        <n v="3061.1439999999998"/>
        <n v="-344.85199999999998"/>
        <n v="588.55799999999999"/>
        <n v="67.286000000000001"/>
        <n v="1074.396"/>
        <n v="2010.723"/>
        <n v="3283.61"/>
        <n v="1711.431"/>
        <n v="5306.7860000000001"/>
        <n v="5747.4549999999999"/>
        <n v="5811.0209999999997"/>
        <n v="5759.9269999999997"/>
        <n v="5384.1779999999999"/>
        <n v="5785.1310000000003"/>
        <n v="5359.3220000000001"/>
        <n v="2569.4450000000002"/>
        <n v="4472.3329999999996"/>
        <n v="4272.3270000000002"/>
        <n v="5459.5209999999997"/>
        <n v="550.072"/>
        <n v="337.47300000000001"/>
        <n v="2420.855"/>
        <n v="4623.5010000000002"/>
        <n v="403.98599999999999"/>
        <n v="-319.024"/>
        <n v="-109.459"/>
        <n v="2259.183"/>
        <n v="5635.0529999999999"/>
        <n v="5577.9340000000002"/>
        <n v="397.74299999999999"/>
        <n v="5571.0360000000001"/>
        <n v="5900.1760000000004"/>
        <n v="3331.585"/>
        <n v="-55.597000000000001"/>
        <n v="5456.3140000000003"/>
        <n v="5860.21"/>
        <n v="5489.0839999999998"/>
        <n v="53.453000000000003"/>
        <n v="271.68599999999998"/>
        <n v="940.404"/>
        <n v="7.3079999999999998"/>
        <n v="-18.898"/>
        <n v="1292.471"/>
        <n v="2783.3069999999998"/>
        <n v="4846.54"/>
        <n v="36.07"/>
        <n v="-55.195999999999998"/>
        <n v="1339.2840000000001"/>
        <n v="6059.12"/>
        <n v="2541.375"/>
        <n v="924.24800000000005"/>
        <n v="1613.2829999999999"/>
        <n v="5610"/>
        <n v="5805.8040000000001"/>
        <n v="4234.3459999999995"/>
        <n v="363.36700000000002"/>
        <n v="2128.8310000000001"/>
        <n v="5099.28"/>
        <n v="2623.0010000000002"/>
        <n v="3176.8960000000002"/>
        <n v="5350.518"/>
        <n v="3515.9490000000001"/>
        <n v="3686.2089999999998"/>
        <n v="-451.22800000000001"/>
        <n v="1531.0239999999999"/>
        <n v="1416.5740000000001"/>
        <n v="1819.8510000000001"/>
        <n v="6176.4769999999999"/>
        <n v="623.16300000000001"/>
        <n v="6428.8440000000001"/>
        <n v="6269.2610000000004"/>
        <n v="5675.875"/>
        <n v="5425.8339999999998"/>
        <n v="5727.9340000000002"/>
        <n v="4329.4160000000002"/>
        <n v="3143.3440000000001"/>
        <n v="1004.212"/>
        <n v="360.24799999999999"/>
        <n v="-189.32300000000001"/>
        <n v="-139.291"/>
        <n v="2755.502"/>
        <n v="1901.8820000000001"/>
        <n v="3571.7159999999999"/>
        <n v="2431.9450000000002"/>
        <n v="5078.1130000000003"/>
        <n v="2789.6770000000001"/>
        <n v="583.63599999999997"/>
        <n v="1389.4960000000001"/>
        <n v="2567.6680000000001"/>
        <n v="19.495000000000001"/>
        <n v="-27.850999999999999"/>
        <n v="4533.259"/>
        <n v="6208.3270000000002"/>
        <n v="2745.7710000000002"/>
        <n v="5837.4359999999997"/>
        <n v="4348.9769999999999"/>
        <n v="1219.424"/>
        <n v="3754.1260000000002"/>
        <n v="4420.9849999999997"/>
        <n v="6065.3149999999996"/>
        <n v="5333.4870000000001"/>
        <n v="5988.1540000000005"/>
        <n v="5942.8010000000004"/>
        <n v="4952.6790000000001"/>
        <n v="6150.1360000000004"/>
        <n v="4003.431"/>
        <n v="2127.1280000000002"/>
        <n v="5711.0959999999995"/>
        <n v="4370.75"/>
        <n v="5970.777"/>
        <n v="2302.5010000000002"/>
        <n v="5976.1"/>
        <n v="6040.7659999999996"/>
        <n v="5483.1109999999999"/>
        <n v="5501.9179999999997"/>
        <n v="2784.5039999999999"/>
        <n v="3985.8020000000001"/>
        <n v="2950.8560000000002"/>
        <n v="5476.4809999999998"/>
        <n v="3931.924"/>
        <n v="2011.8789999999999"/>
        <n v="2754.5030000000002"/>
        <n v="3405.13"/>
        <n v="3369.4090000000001"/>
        <n v="2646.511"/>
        <n v="832.15499999999997"/>
        <n v="2069.799"/>
        <n v="523.77599999999995"/>
        <n v="921.77499999999998"/>
        <n v="4631.0569999999998"/>
        <n v="5546.7939999999999"/>
        <n v="5622.1779999999999"/>
        <n v="5638.8879999999999"/>
        <n v="957.82399999999996"/>
        <n v="2084.1509999999998"/>
        <n v="2876.0650000000001"/>
        <n v="1825.6369999999999"/>
        <n v="5516.8"/>
        <n v="1246.6179999999999"/>
        <n v="1110.8869999999999"/>
        <n v="4473.625"/>
        <n v="4693.9939999999997"/>
        <n v="5523.6059999999998"/>
        <n v="5586.2240000000002"/>
        <n v="5607.8419999999996"/>
        <n v="5021.7129999999997"/>
        <n v="438.31700000000001"/>
        <n v="2706.7730000000001"/>
        <n v="2984.51"/>
        <n v="4594.165"/>
        <n v="4331.4799999999996"/>
        <n v="4007.1320000000001"/>
        <n v="3738.0749999999998"/>
        <n v="5157.6549999999997"/>
        <n v="5370.049"/>
        <n v="2378.567"/>
        <n v="478.976"/>
        <n v="-156.31299999999999"/>
        <n v="5044.7079999999996"/>
        <n v="5066.3090000000002"/>
        <n v="4891.1170000000002"/>
        <n v="1922.4259999999999"/>
        <n v="782.40499999999997"/>
        <n v="401.89100000000002"/>
        <n v="2270.4780000000001"/>
        <n v="2708.7049999999999"/>
        <n v="-483.95299999999997"/>
        <n v="2724.261"/>
        <n v="3943.2449999999999"/>
        <n v="4456.1390000000001"/>
        <n v="5008.299"/>
        <n v="194.64"/>
        <n v="2122.7860000000001"/>
        <n v="5391.97"/>
        <n v="5346.4629999999997"/>
        <n v="5249.277"/>
        <n v="5049.4440000000004"/>
        <n v="5180.1040000000003"/>
        <n v="3329.21"/>
        <n v="4327.3100000000004"/>
        <n v="3546.5239999999999"/>
        <n v="0.66900000000000004"/>
        <n v="2888.8490000000002"/>
        <n v="777.74400000000003"/>
        <n v="4568.6949999999997"/>
        <n v="4676.74"/>
        <n v="3571.3910000000001"/>
        <n v="5447.5730000000003"/>
        <n v="3655.1"/>
        <n v="4701.7889999999998"/>
        <n v="6075.8789999999999"/>
        <n v="5706.4059999999999"/>
        <n v="5411.5479999999998"/>
        <n v="5457.9409999999998"/>
        <n v="5110.1350000000002"/>
        <n v="6017.5410000000002"/>
        <n v="6129.2460000000001"/>
        <n v="5021.38"/>
        <n v="5737.6610000000001"/>
        <n v="857.07600000000002"/>
        <n v="3151.4580000000001"/>
        <n v="1937.874"/>
        <n v="436.87900000000002"/>
        <n v="3444.6550000000002"/>
        <n v="1391.2370000000001"/>
        <n v="1188.82"/>
        <n v="3393.3710000000001"/>
        <n v="4828.3829999999998"/>
        <n v="3923.5909999999999"/>
        <n v="321.17700000000002"/>
        <n v="3179.2429999999999"/>
        <n v="2168.2370000000001"/>
        <n v="2690.6179999999999"/>
        <n v="5100.6660000000002"/>
        <n v="1867.37"/>
        <n v="843.19799999999998"/>
        <n v="3234.127"/>
        <n v="4709.4849999999997"/>
        <n v="5086.7629999999999"/>
        <n v="4039.067"/>
        <n v="2281.6860000000001"/>
        <n v="1246.623"/>
        <n v="519.18399999999997"/>
        <n v="4388.4260000000004"/>
        <n v="5583.5659999999998"/>
        <n v="5375.2889999999998"/>
        <n v="6917.4409999999998"/>
        <n v="6844.8389999999999"/>
        <n v="6451.2690000000002"/>
        <n v="6693.2860000000001"/>
        <n v="1309.2180000000001"/>
        <n v="-58.436"/>
        <n v="3104.5509999999999"/>
        <n v="4714.3249999999998"/>
        <n v="4016.44"/>
        <n v="5298.018"/>
        <n v="4098.2190000000001"/>
        <n v="2367.9119999999998"/>
        <n v="3957.0320000000002"/>
        <n v="6478.8680000000004"/>
        <n v="6385.62"/>
        <n v="6136.7150000000001"/>
        <n v="1150.374"/>
        <n v="4855.6610000000001"/>
        <n v="6096.1779999999999"/>
        <n v="3615.3490000000002"/>
        <n v="2274.7310000000002"/>
        <n v="5835.2690000000002"/>
        <n v="5990.0540000000001"/>
        <n v="5798.7309999999998"/>
        <n v="1654.249"/>
        <n v="3236.8290000000002"/>
        <n v="5588.2870000000003"/>
        <n v="5446.1750000000002"/>
        <n v="5436.9549999999999"/>
        <n v="5384.9549999999999"/>
        <n v="3832.87"/>
        <n v="5503.6859999999997"/>
        <n v="5421.8329999999996"/>
        <n v="4674.0060000000003"/>
        <n v="686.55100000000004"/>
        <n v="541.16999999999996"/>
        <n v="4312.8530000000001"/>
        <n v="4630.6639999999998"/>
        <n v="1424.2639999999999"/>
        <n v="2880.634"/>
        <n v="2644.855"/>
        <n v="10.323"/>
        <n v="2928.1840000000002"/>
        <n v="2681.125"/>
        <n v="4448.3339999999998"/>
        <n v="4464.4690000000001"/>
        <n v="4602.9049999999997"/>
        <n v="4467.7129999999997"/>
        <n v="4326.8729999999996"/>
        <n v="3294.32"/>
        <n v="2541.4989999999998"/>
        <n v="-23.347000000000001"/>
        <n v="4486.4179999999997"/>
        <n v="4500.7879999999996"/>
        <n v="418.06599999999997"/>
        <n v="4296.5159999999996"/>
        <n v="4142.2380000000003"/>
        <n v="2276.915"/>
        <n v="-283.12700000000001"/>
        <n v="-58.997"/>
        <n v="1364.067"/>
        <n v="3778.9920000000002"/>
        <n v="3300.1660000000002"/>
        <n v="4233.335"/>
        <n v="110.14400000000001"/>
        <n v="4414.7529999999997"/>
        <n v="3186.4209999999998"/>
        <n v="4323.7079999999996"/>
        <n v="4438.5990000000002"/>
        <n v="4453.5469999999996"/>
        <n v="2398.3890000000001"/>
        <n v="781.02099999999996"/>
        <n v="4641.1350000000002"/>
        <n v="236.09200000000001"/>
        <n v="3789.1370000000002"/>
        <n v="910.92200000000003"/>
        <n v="-126.788"/>
        <n v="-328.47699999999998"/>
        <n v="1549.7850000000001"/>
        <n v="94.917000000000002"/>
        <n v="4912.7709999999997"/>
        <n v="1402.4960000000001"/>
        <n v="4544.6940000000004"/>
        <n v="2172.9369999999999"/>
        <n v="4345.2830000000004"/>
        <n v="641.63"/>
        <n v="1381.8610000000001"/>
        <n v="3815.6260000000002"/>
        <n v="3976.7170000000001"/>
        <n v="3341.3670000000002"/>
        <n v="3414.6570000000002"/>
        <n v="4377.143"/>
        <n v="1839.4369999999999"/>
        <n v="1535.2460000000001"/>
        <n v="2991.01"/>
        <n v="1050.068"/>
        <n v="4560.41"/>
        <n v="3233.3130000000001"/>
        <n v="341.91"/>
        <n v="-669.22799999999995"/>
        <n v="-495.74700000000001"/>
        <n v="4697.32"/>
        <n v="4822.241"/>
        <n v="1882.492"/>
        <n v="4653.6670000000004"/>
        <n v="1918.33"/>
        <n v="-214.905"/>
        <n v="4698.0050000000001"/>
        <n v="4107.5339999999997"/>
        <n v="4658.62"/>
        <n v="4279.7280000000001"/>
        <n v="3568.8890000000001"/>
        <n v="914.43600000000004"/>
        <n v="611.87800000000004"/>
        <n v="270.26400000000001"/>
        <n v="-73.923000000000002"/>
        <n v="1851.2739999999999"/>
        <n v="-63.155000000000001"/>
        <n v="139.46199999999999"/>
        <n v="4693.0420000000004"/>
        <n v="634.05499999999995"/>
        <n v="4770.2749999999996"/>
        <n v="327.45699999999999"/>
        <n v="476.56700000000001"/>
        <n v="-69.379000000000005"/>
        <n v="271.27699999999999"/>
        <n v="2239.1019999999999"/>
        <n v="4732.5039999999999"/>
        <n v="-209.86600000000001"/>
        <n v="4515.9459999999999"/>
        <n v="2195.0650000000001"/>
        <n v="679.79"/>
        <n v="4823.8549999999996"/>
        <n v="4776.2950000000001"/>
        <n v="4768.8990000000003"/>
        <n v="2865.1930000000002"/>
        <n v="4880.5609999999997"/>
        <n v="3358.9859999999999"/>
        <n v="484.6"/>
        <n v="-634.74599999999998"/>
        <n v="-126.66"/>
        <n v="1349.3320000000001"/>
        <n v="3682.9740000000002"/>
        <n v="628.34500000000003"/>
        <n v="4682.6469999999999"/>
        <n v="1017.641"/>
        <n v="472.95100000000002"/>
        <n v="-207.101"/>
        <n v="4690.893"/>
        <n v="4685.1360000000004"/>
        <n v="4743.5690000000004"/>
        <n v="4122.1260000000002"/>
        <n v="4087.5230000000001"/>
        <n v="3170.712"/>
        <n v="1209.171"/>
        <n v="2268.5920000000001"/>
        <n v="164.096"/>
        <n v="-289.43200000000002"/>
        <n v="-481.82799999999997"/>
        <n v="3316.732"/>
        <n v="4124.05"/>
        <n v="4003.7420000000002"/>
        <n v="3934.768"/>
        <n v="5119.9870000000001"/>
        <n v="4890.8519999999999"/>
        <n v="2706.35"/>
        <n v="5255.79"/>
        <n v="5087.643"/>
        <n v="5092.835"/>
        <n v="3154.0810000000001"/>
        <n v="163.79900000000001"/>
        <n v="-105.75"/>
        <n v="315.59100000000001"/>
        <n v="1633.9059999999999"/>
        <n v="5663.2309999999998"/>
        <n v="1905.788"/>
        <n v="37.271000000000001"/>
        <n v="4247.7169999999996"/>
        <n v="3211.1170000000002"/>
        <n v="5642.0029999999997"/>
        <n v="310.226"/>
        <n v="175.93"/>
        <n v="2948.3029999999999"/>
        <n v="3452.48"/>
        <n v="4614.4530000000004"/>
        <n v="735.32799999999997"/>
        <n v="-314.49400000000003"/>
        <n v="306.23099999999999"/>
        <n v="1458.912"/>
        <n v="6233.6469999999999"/>
        <n v="6343.96"/>
        <n v="5414.3270000000002"/>
        <n v="55.914000000000001"/>
        <n v="2219.0349999999999"/>
        <n v="5412.1120000000001"/>
        <n v="4557.567"/>
        <n v="-461.26"/>
        <n v="3942.9380000000001"/>
        <n v="3209.6889999999999"/>
        <n v="1788.8579999999999"/>
        <n v="225.01300000000001"/>
        <n v="1841.1079999999999"/>
        <n v="6007.1019999999999"/>
        <n v="4253.5050000000001"/>
        <n v="616.11"/>
        <n v="-451.89499999999998"/>
        <n v="6150.7460000000001"/>
        <n v="6098.8969999999999"/>
        <n v="6157.0330000000004"/>
        <n v="5080.2049999999999"/>
        <n v="135.89699999999999"/>
        <n v="6008.0060000000003"/>
        <n v="6110.6170000000002"/>
        <n v="201.54499999999999"/>
        <n v="5616.3729999999996"/>
        <n v="5951.7250000000004"/>
        <n v="5777.7759999999998"/>
        <n v="4779.0990000000002"/>
        <n v="4999.4059999999999"/>
        <n v="6027.8490000000002"/>
        <n v="971.25800000000004"/>
        <n v="3238.453"/>
        <n v="6009.7070000000003"/>
        <n v="1259.3910000000001"/>
        <n v="4635.1890000000003"/>
        <n v="6061.7920000000004"/>
        <n v="6239.6989999999996"/>
        <n v="5326.0969999999998"/>
        <n v="4994.2929999999997"/>
        <n v="4372.6139999999996"/>
        <n v="3447.569"/>
        <n v="4930.6329999999998"/>
        <n v="1618.059"/>
        <n v="-355.12900000000002"/>
        <n v="-3.54"/>
        <n v="399.84300000000002"/>
        <n v="701.14099999999996"/>
        <n v="560.94600000000003"/>
        <n v="1423.8340000000001"/>
        <n v="6407.8590000000004"/>
        <n v="3477.97"/>
        <n v="4267.6030000000001"/>
        <n v="5861.8209999999999"/>
        <n v="790.9"/>
        <n v="384.1"/>
        <n v="1108.75"/>
        <n v="5723.5590000000002"/>
        <n v="2520.0729999999999"/>
        <n v="2752.35"/>
        <n v="5163.8329999999996"/>
        <n v="1025.1479999999999"/>
        <n v="1022.604"/>
        <n v="1.6020000000000001"/>
        <n v="1356.3530000000001"/>
        <n v="4637.2939999999999"/>
        <n v="1055.8610000000001"/>
        <n v="2498.549"/>
        <n v="181.70599999999999"/>
        <n v="4717.3310000000001"/>
        <n v="2263.5070000000001"/>
        <n v="6020.8270000000002"/>
        <n v="2607.7809999999999"/>
        <n v="5914.5550000000003"/>
        <n v="6119.8969999999999"/>
        <n v="5808.2560000000003"/>
        <n v="1982.434"/>
        <n v="1596.835"/>
        <n v="5220.8540000000003"/>
        <n v="2647.37"/>
        <n v="4819.8540000000003"/>
        <n v="278.06200000000001"/>
        <n v="5261.8289999999997"/>
        <n v="2040.0329999999999"/>
        <n v="5302.82"/>
        <n v="1026.558"/>
        <n v="4397.9369999999999"/>
        <n v="4123.3450000000003"/>
        <n v="3460.47"/>
        <n v="-23.155999999999999"/>
        <n v="-239.62200000000001"/>
        <n v="2405.652"/>
        <n v="487.38900000000001"/>
        <n v="1487.723"/>
        <n v="4407.2190000000001"/>
        <n v="95.319000000000003"/>
        <n v="3306.1170000000002"/>
        <n v="5015.665"/>
        <n v="1637.4870000000001"/>
        <n v="5549.2139999999999"/>
        <n v="3949.2730000000001"/>
        <n v="5923.44"/>
        <n v="5261.7740000000003"/>
        <n v="6349.0690000000004"/>
        <n v="683.44899999999996"/>
        <n v="4033.6419999999998"/>
        <n v="724.51599999999996"/>
        <n v="6689.4080000000004"/>
        <n v="807.25300000000004"/>
        <n v="2623.5729999999999"/>
        <n v="2656.6190000000001"/>
        <n v="4863.4040000000005"/>
        <n v="-49.433999999999997"/>
        <n v="6743.1660000000002"/>
        <n v="5134.759"/>
        <n v="5266.9930000000004"/>
        <n v="3667.6190000000001"/>
        <n v="7029.2160000000003"/>
        <n v="5319.451"/>
        <n v="619.23"/>
        <n v="7157.3"/>
        <n v="7135.299"/>
        <n v="6860.3630000000003"/>
        <n v="6661.56"/>
        <n v="3398.7710000000002"/>
        <n v="4465.5050000000001"/>
        <n v="4355.2330000000002"/>
        <n v="3122.0189999999998"/>
        <n v="4329.2349999999997"/>
        <n v="5584.625"/>
        <n v="5059.2539999999999"/>
        <n v="1711.992"/>
        <n v="541.947"/>
        <n v="-258.98700000000002"/>
        <n v="6214.232"/>
        <n v="489.38299999999998"/>
        <n v="861.721"/>
        <n v="990.21400000000006"/>
        <n v="5963.6949999999997"/>
        <n v="275.233"/>
        <n v="7122.9350000000004"/>
        <n v="6928.2449999999999"/>
        <n v="6388.09"/>
        <n v="5121.8590000000004"/>
        <n v="3421.9430000000002"/>
        <n v="1666.412"/>
        <n v="2815.4279999999999"/>
        <n v="645.58399999999995"/>
        <n v="2112.8890000000001"/>
        <n v="2101.6849999999999"/>
        <n v="6078.24"/>
        <n v="-165.214"/>
        <n v="-301.35399999999998"/>
        <n v="587.27200000000005"/>
        <n v="1983.5340000000001"/>
        <n v="4657.9309999999996"/>
        <n v="6510.9790000000003"/>
        <n v="7096.1970000000001"/>
        <n v="4713.9369999999999"/>
        <n v="4824.0209999999997"/>
        <n v="5704.527"/>
        <n v="4878.0460000000003"/>
        <n v="2433.4870000000001"/>
        <n v="2357.3220000000001"/>
        <n v="6263.7039999999997"/>
        <n v="5312.402"/>
        <n v="4889.1580000000004"/>
        <n v="2478.1149999999998"/>
        <n v="5273.0529999999999"/>
        <n v="3810.3690000000001"/>
        <n v="3955.085"/>
        <n v="3183.6179999999999"/>
        <n v="-421.16800000000001"/>
        <n v="4274.7479999999996"/>
        <n v="6849.2359999999999"/>
        <n v="6751.116"/>
        <n v="6648.6019999999999"/>
        <n v="789.68600000000004"/>
        <n v="51.557000000000002"/>
        <n v="2110.998"/>
        <n v="3416.125"/>
        <n v="5509.36"/>
        <n v="6001.1090000000004"/>
        <n v="6596.442"/>
        <n v="6426.2870000000003"/>
        <n v="1127.857"/>
        <n v="3667.4549999999999"/>
        <n v="1958.3520000000001"/>
        <n v="4755.6580000000004"/>
        <n v="6373.7809999999999"/>
        <n v="6255.6610000000001"/>
        <n v="5658.0820000000003"/>
        <n v="691.25"/>
        <n v="207.30600000000001"/>
        <n v="4682.2860000000001"/>
        <n v="3736.1149999999998"/>
        <n v="4201.558"/>
        <n v="2242.5259999999998"/>
        <n v="2790.4140000000002"/>
        <n v="3826.8119999999999"/>
        <n v="4139.0240000000003"/>
        <n v="3625.83"/>
        <n v="2722.9029999999998"/>
        <n v="3799.1840000000002"/>
        <n v="1611.396"/>
        <n v="895.11400000000003"/>
        <n v="5476.116"/>
        <n v="1901.3309999999999"/>
        <n v="3974.0479999999998"/>
        <n v="2557.9299999999998"/>
        <n v="-390.71800000000002"/>
        <n v="685.33799999999997"/>
        <n v="862.63800000000003"/>
        <n v="5470.5460000000003"/>
        <n v="1215.1990000000001"/>
        <n v="876.06700000000001"/>
        <n v="965.351"/>
        <n v="5757.5339999999997"/>
        <n v="5785.2730000000001"/>
        <n v="5669.5230000000001"/>
        <n v="5493.6239999999998"/>
        <n v="5256.2790000000005"/>
        <n v="4522.4399999999996"/>
        <n v="1192.96"/>
        <n v="869.54"/>
        <n v="3247.1689999999999"/>
        <n v="590.83600000000001"/>
        <n v="764.28300000000002"/>
        <n v="2360.7640000000001"/>
        <n v="3641.6019999999999"/>
        <n v="352.7"/>
        <n v="215.93"/>
        <n v="4169.893"/>
        <n v="2868.08"/>
        <n v="4203.3209999999999"/>
        <n v="1883.0630000000001"/>
        <n v="2252.2249999999999"/>
        <n v="462.53399999999999"/>
        <n v="-363.27699999999999"/>
        <n v="-337.59100000000001"/>
        <n v="-626.87599999999998"/>
        <n v="968.23400000000004"/>
        <n v="2866.1109999999999"/>
        <n v="1138.328"/>
        <n v="-245.51499999999999"/>
        <n v="197.34200000000001"/>
        <n v="3781.15"/>
        <n v="-51.210999999999999"/>
        <n v="39.042000000000002"/>
        <n v="-648.08600000000001"/>
        <n v="-783.84"/>
        <n v="1397.5119999999999"/>
        <n v="3114.0659999999998"/>
        <n v="4731.8119999999999"/>
        <n v="3719.8829999999998"/>
        <n v="1424.0889999999999"/>
        <n v="5395.36"/>
        <n v="5501.9780000000001"/>
        <n v="5348.9960000000001"/>
        <n v="4453.0479999999998"/>
        <n v="2957.88"/>
        <n v="1380.4079999999999"/>
        <n v="3259.5369999999998"/>
        <n v="1446.1030000000001"/>
        <n v="2361.0569999999998"/>
        <n v="103.68600000000001"/>
        <n v="-329.149"/>
        <n v="876.60799999999995"/>
        <n v="510.87700000000001"/>
        <n v="-696.37599999999998"/>
        <n v="4160.085"/>
        <n v="4484.7839999999997"/>
        <n v="5266.8559999999998"/>
        <n v="3370.5419999999999"/>
        <n v="-500.65899999999999"/>
        <n v="663.45100000000002"/>
        <n v="-654.75699999999995"/>
        <n v="-497.57900000000001"/>
        <n v="1241.491"/>
        <n v="1277.5060000000001"/>
        <n v="-176.86600000000001"/>
        <n v="4354.5910000000003"/>
        <n v="3113.337"/>
        <n v="4922.134"/>
        <n v="5098.3419999999996"/>
        <n v="4308.91"/>
        <n v="-175.07900000000001"/>
        <n v="-575.70299999999997"/>
        <n v="5323.8819999999996"/>
        <n v="5188.0829999999996"/>
        <n v="5328.799"/>
        <n v="493.67700000000002"/>
        <n v="1258.1279999999999"/>
        <n v="4518.3739999999998"/>
        <n v="3575.3969999999999"/>
        <n v="2250.0259999999998"/>
        <n v="1481.58"/>
        <n v="-462.95800000000003"/>
        <n v="-624.73199999999997"/>
        <n v="-403.53100000000001"/>
        <n v="4736.82"/>
        <n v="-256.904"/>
        <n v="2584.8560000000002"/>
        <n v="5156.5150000000003"/>
        <n v="96.07"/>
        <n v="-589.93799999999999"/>
        <n v="4656.28"/>
        <n v="4685.3450000000003"/>
        <n v="3018.8490000000002"/>
        <n v="2438.7829999999999"/>
        <n v="1441.048"/>
        <n v="4459.0559999999996"/>
        <n v="2120.1979999999999"/>
        <n v="2907.3560000000002"/>
        <n v="1910.7439999999999"/>
        <n v="1056.201"/>
        <n v="579.12099999999998"/>
        <n v="621.81500000000005"/>
        <n v="1008.521"/>
        <n v="292.54399999999998"/>
        <n v="4859.3040000000001"/>
        <n v="4112.9089999999997"/>
        <n v="2727.9960000000001"/>
        <n v="-62.584000000000003"/>
        <n v="-148.31800000000001"/>
        <n v="1565.355"/>
        <n v="-257.87400000000002"/>
        <n v="1409.6420000000001"/>
        <n v="3276.8029999999999"/>
        <n v="3487.3389999999999"/>
        <n v="1083.337"/>
        <n v="4940.9480000000003"/>
        <n v="3504.5059999999999"/>
        <n v="1170.8340000000001"/>
        <n v="694.76"/>
        <n v="-233.05"/>
        <n v="-474.13600000000002"/>
        <n v="-533.52599999999995"/>
        <n v="242.92500000000001"/>
        <n v="1902.5820000000001"/>
        <n v="462.72699999999998"/>
        <n v="262.76400000000001"/>
        <n v="1197.201"/>
        <n v="-151.84899999999999"/>
        <n v="-99.350999999999999"/>
        <n v="-205.49199999999999"/>
        <n v="-553.34299999999996"/>
        <n v="5050.3689999999997"/>
        <n v="5154.3609999999999"/>
        <n v="5347.2510000000002"/>
        <n v="3231.1439999999998"/>
        <n v="5184.3980000000001"/>
        <n v="3692.4780000000001"/>
        <n v="428.37700000000001"/>
        <n v="-24.192"/>
        <n v="-162.75"/>
        <n v="-658.98"/>
        <n v="1101.4639999999999"/>
        <n v="5191.8119999999999"/>
        <n v="5578.9089999999997"/>
        <n v="5506.8209999999999"/>
        <n v="5579.8270000000002"/>
        <n v="3164.1010000000001"/>
        <n v="1297.6210000000001"/>
        <n v="790.65599999999995"/>
        <n v="6.4059999999999997"/>
        <n v="1840.923"/>
        <n v="3437.067"/>
        <n v="3229.9920000000002"/>
        <n v="389.93200000000002"/>
        <n v="2392.4850000000001"/>
        <n v="1297.6980000000001"/>
        <n v="5113.8549999999996"/>
        <n v="5367.1570000000002"/>
        <n v="5735.6589999999997"/>
        <n v="5265.4369999999999"/>
        <n v="5838.8339999999998"/>
        <n v="4846.8419999999996"/>
        <n v="308.54399999999998"/>
        <n v="2697.5990000000002"/>
        <n v="2834.011"/>
        <n v="3148.8470000000002"/>
        <n v="6129.5640000000003"/>
        <n v="5968.46"/>
        <n v="4978.7340000000004"/>
        <n v="-645.82899999999995"/>
        <n v="2659.922"/>
        <n v="3008.2759999999998"/>
        <n v="2923.694"/>
        <n v="6120.3630000000003"/>
        <n v="5952.8829999999998"/>
        <n v="6100.6170000000002"/>
        <n v="5253.3829999999998"/>
        <n v="1999.769"/>
        <n v="4078.9090000000001"/>
        <n v="3063.7139999999999"/>
        <n v="2668.201"/>
        <n v="4106.6450000000004"/>
        <n v="2472.3960000000002"/>
        <n v="3465.1880000000001"/>
        <n v="480.89100000000002"/>
        <n v="6009.8119999999999"/>
        <n v="4583.192"/>
        <n v="5326.6480000000001"/>
        <n v="5031.4489999999996"/>
        <n v="5374.1090000000004"/>
        <n v="1977.3779999999999"/>
        <n v="3725.701"/>
        <n v="2874.3960000000002"/>
        <n v="5505.3469999999998"/>
        <n v="5527.0820000000003"/>
        <n v="-226.70699999999999"/>
        <n v="5332.2129999999997"/>
        <n v="4519.0969999999998"/>
        <n v="3791.7820000000002"/>
        <n v="3412.36"/>
        <n v="2740.2429999999999"/>
        <n v="2232.3670000000002"/>
        <n v="2648.1489999999999"/>
        <n v="2612.7159999999999"/>
        <n v="5438.6350000000002"/>
        <n v="4885.4769999999999"/>
        <n v="5054.9939999999997"/>
        <n v="3152.828"/>
        <n v="2126.3580000000002"/>
        <n v="2658.3009999999999"/>
        <n v="927.43"/>
        <n v="4109.9799999999996"/>
        <n v="5461.78"/>
        <n v="4726.1809999999996"/>
        <n v="119.92"/>
        <n v="2023.4349999999999"/>
        <n v="5239.9880000000003"/>
        <n v="4918.1319999999996"/>
        <n v="3569.97"/>
        <n v="1910.0139999999999"/>
        <n v="4435.3230000000003"/>
        <n v="4080.1790000000001"/>
        <n v="4901.5079999999998"/>
        <n v="4433.7340000000004"/>
        <n v="5021.76"/>
        <n v="4893.8710000000001"/>
        <n v="4080.9050000000002"/>
        <n v="-464.48599999999999"/>
        <n v="222.51599999999999"/>
        <n v="5001.277"/>
        <n v="4819.4089999999997"/>
        <n v="4839.2830000000004"/>
        <n v="4755.2280000000001"/>
        <n v="3072.7350000000001"/>
        <n v="1833.27"/>
        <n v="-177.86600000000001"/>
        <n v="-28.236999999999998"/>
        <n v="4196.09"/>
        <n v="4971.0590000000002"/>
        <n v="3856.8829999999998"/>
        <n v="1137.5840000000001"/>
        <n v="5095.6189999999997"/>
        <n v="4861.6980000000003"/>
        <n v="5025.0910000000003"/>
        <n v="5009.9049999999997"/>
        <n v="2809.1970000000001"/>
        <n v="3964.9769999999999"/>
        <n v="2889.4450000000002"/>
        <n v="2103.7109999999998"/>
        <n v="2528.498"/>
        <n v="790.35799999999995"/>
        <n v="2584.5070000000001"/>
        <n v="3066.0320000000002"/>
        <n v="3224.1379999999999"/>
        <n v="4115.393"/>
        <n v="2950.415"/>
        <n v="2940.6869999999999"/>
        <n v="1835.8620000000001"/>
        <n v="1548.0809999999999"/>
        <n v="2301.2339999999999"/>
        <n v="2586.4490000000001"/>
        <n v="2781.6509999999998"/>
        <n v="4930.7269999999999"/>
        <n v="3989.8879999999999"/>
        <n v="1929.403"/>
        <n v="3980.9009999999998"/>
        <n v="3888.0039999999999"/>
        <n v="3566.0160000000001"/>
        <n v="2532.6750000000002"/>
        <n v="2286.049"/>
        <n v="3323.643"/>
        <n v="4891.7470000000003"/>
        <n v="3547.625"/>
        <n v="526.33699999999999"/>
        <n v="2281.0990000000002"/>
        <n v="1455.951"/>
        <n v="2917.694"/>
        <n v="4762.4880000000003"/>
        <n v="988.70899999999995"/>
        <n v="2810.9169999999999"/>
        <n v="5320.933"/>
        <n v="4984.88"/>
        <n v="3737.6619999999998"/>
        <n v="3540.5349999999999"/>
        <n v="3785.0010000000002"/>
        <n v="1467.1969999999999"/>
        <n v="1759.22"/>
        <n v="790.82899999999995"/>
        <n v="1514.4690000000001"/>
        <n v="4141.4160000000002"/>
        <n v="672.69500000000005"/>
        <n v="5449.53"/>
        <n v="5720.8959999999997"/>
        <n v="5846.1210000000001"/>
        <n v="3554.7539999999999"/>
        <n v="3340.1030000000001"/>
        <n v="3940.971"/>
        <n v="3195.5880000000002"/>
        <n v="2883.4859999999999"/>
        <n v="2397.9899999999998"/>
        <n v="2564.0770000000002"/>
        <n v="-56.999000000000002"/>
        <n v="1274.307"/>
        <n v="1931.4559999999999"/>
        <n v="5707.7359999999999"/>
        <n v="5894.2730000000001"/>
        <n v="4960.8050000000003"/>
        <n v="4073.27"/>
        <n v="4724.2730000000001"/>
        <n v="3151.7719999999999"/>
        <n v="3482.06"/>
        <n v="2914.1170000000002"/>
        <n v="1810.9059999999999"/>
        <n v="1899.6690000000001"/>
        <n v="1099.152"/>
        <n v="2848.3429999999998"/>
        <n v="3365.3359999999998"/>
        <n v="2374.904"/>
        <n v="3085.1790000000001"/>
        <n v="4738.2659999999996"/>
        <n v="5058.7640000000001"/>
        <n v="4938.0770000000002"/>
        <n v="3900.4180000000001"/>
        <n v="407.77800000000002"/>
        <n v="3764.5079999999998"/>
        <n v="4721.5050000000001"/>
        <n v="4675.7460000000001"/>
        <n v="4444.4110000000001"/>
        <n v="2860.3040000000001"/>
        <n v="911.27800000000002"/>
        <n v="693.04700000000003"/>
        <n v="-139.119"/>
        <n v="515.346"/>
        <n v="3889.4549999999999"/>
        <n v="4412.5429999999997"/>
        <n v="5061.9160000000002"/>
        <n v="740.27200000000005"/>
        <n v="2861.634"/>
        <n v="4052.9650000000001"/>
        <n v="3475.45"/>
        <n v="4990.0240000000003"/>
        <n v="3616.1210000000001"/>
        <n v="5542.6679999999997"/>
        <n v="5100.027"/>
        <n v="4870.0749999999998"/>
        <n v="2796.1680000000001"/>
        <n v="3325.2220000000002"/>
        <n v="2462.2579999999998"/>
        <n v="3775.1680000000001"/>
        <n v="2352.857"/>
        <n v="3013.1869999999999"/>
        <n v="1489.527"/>
        <n v="-760.54899999999998"/>
        <n v="585.22500000000002"/>
        <n v="990.47900000000004"/>
        <n v="5742.8109999999997"/>
        <n v="4571.3230000000003"/>
        <n v="143.18199999999999"/>
        <n v="236.221"/>
        <n v="3104.9949999999999"/>
        <n v="6027.076"/>
        <n v="5908.0969999999998"/>
        <n v="5394.7740000000003"/>
        <n v="5400.665"/>
        <n v="5700.2790000000005"/>
        <n v="2859.27"/>
        <n v="5176.6260000000002"/>
        <n v="1338.4290000000001"/>
        <n v="370.26900000000001"/>
        <n v="1270.9100000000001"/>
        <n v="5667.5929999999998"/>
        <n v="5351.616"/>
        <n v="5515.49"/>
        <n v="5873.74"/>
        <n v="5081.4110000000001"/>
        <n v="3959.739"/>
        <n v="5405.259"/>
        <n v="5558.6710000000003"/>
        <n v="4729.433"/>
        <n v="5835.0529999999999"/>
        <n v="1158.3219999999999"/>
        <n v="577.822"/>
        <n v="1863.0989999999999"/>
        <n v="2468.2139999999999"/>
        <n v="3105.569"/>
        <n v="4232.5"/>
        <n v="5516.6880000000001"/>
        <n v="5624.915"/>
        <n v="4063.5630000000001"/>
        <n v="841.00199999999995"/>
        <n v="1388.423"/>
        <n v="-250.87700000000001"/>
        <n v="-31.491"/>
        <n v="1521.3109999999999"/>
        <n v="4445.3559999999998"/>
        <n v="5865.2129999999997"/>
        <n v="3320.1170000000002"/>
        <n v="5285.2920000000004"/>
        <n v="4457.518"/>
        <n v="2603.636"/>
        <n v="1100.1300000000001"/>
        <n v="540.90700000000004"/>
        <n v="5933.4089999999997"/>
        <n v="5237.2479999999996"/>
        <n v="387.61799999999999"/>
        <n v="196.01"/>
        <n v="2013.855"/>
        <n v="2537.5459999999998"/>
        <n v="4629.7960000000003"/>
        <n v="4756.4350000000004"/>
        <n v="4411.6149999999998"/>
        <n v="1507.21"/>
        <n v="3947.33"/>
        <n v="3624.1619999999998"/>
        <n v="1685.8030000000001"/>
        <n v="261.916"/>
        <n v="362.69600000000003"/>
        <n v="-539.59500000000003"/>
        <n v="-728.90899999999999"/>
        <n v="2776.299"/>
        <n v="3381.8530000000001"/>
        <n v="202.52199999999999"/>
        <n v="4757.777"/>
        <n v="800.322"/>
        <n v="575.17100000000005"/>
        <n v="5641.7820000000002"/>
        <n v="4796.0600000000004"/>
        <n v="4432.0940000000001"/>
        <n v="4241.2730000000001"/>
        <n v="5208.53"/>
        <n v="4207.8320000000003"/>
        <n v="5106.6189999999997"/>
        <n v="5295.0690000000004"/>
        <n v="4933.0140000000001"/>
        <n v="4829.0190000000002"/>
        <n v="4567.6239999999998"/>
        <n v="4301.1180000000004"/>
        <n v="3048.2130000000002"/>
        <n v="-514.35500000000002"/>
        <n v="3360.047"/>
        <n v="726.005"/>
        <n v="4720.1899999999996"/>
        <n v="-3.5"/>
        <n v="308.94099999999997"/>
        <n v="709.14599999999996"/>
        <n v="1968.152"/>
        <n v="100.86199999999999"/>
        <n v="108.009"/>
        <n v="-355.25799999999998"/>
        <n v="-190.22499999999999"/>
        <n v="2205.0410000000002"/>
        <n v="5332.9030000000002"/>
        <n v="5271.02"/>
        <n v="4983.9769999999999"/>
        <n v="5397.3519999999999"/>
        <n v="2398.183"/>
        <n v="-219.274"/>
        <n v="-486.05900000000003"/>
        <n v="3567.8290000000002"/>
        <n v="1433.039"/>
        <n v="235.03"/>
        <n v="-19.88"/>
        <n v="251.52699999999999"/>
        <n v="4397.1570000000002"/>
        <n v="4689.232"/>
        <n v="5410.7160000000003"/>
        <n v="3572.8150000000001"/>
        <n v="-434.57900000000001"/>
        <n v="-396.25400000000002"/>
        <n v="4587.3549999999996"/>
        <n v="5488.027"/>
        <n v="3235.3649999999998"/>
        <n v="-80.858999999999995"/>
        <n v="5632.3379999999997"/>
        <n v="687.03099999999995"/>
        <n v="-184.583"/>
        <n v="5613.6319999999996"/>
        <n v="277.94499999999999"/>
        <n v="-667.65099999999995"/>
        <n v="1552.134"/>
        <n v="4189.6149999999998"/>
        <n v="1905.9960000000001"/>
        <n v="1077.8430000000001"/>
        <n v="2672.748"/>
        <n v="2568.5070000000001"/>
        <n v="5648.5259999999998"/>
        <n v="-143.459"/>
        <n v="5018.8900000000003"/>
        <n v="5046.7979999999998"/>
        <n v="5830.9740000000002"/>
        <n v="5483.9340000000002"/>
        <n v="5765.1329999999998"/>
        <n v="5821.5159999999996"/>
        <n v="3942.7420000000002"/>
        <n v="139.119"/>
        <n v="5083.848"/>
        <n v="5784.7209999999995"/>
        <n v="3895.5839999999998"/>
        <n v="1060.3420000000001"/>
        <n v="5298.5379999999996"/>
        <n v="1201.6320000000001"/>
        <n v="5735.8389999999999"/>
        <n v="5697.674"/>
        <n v="5857.8119999999999"/>
        <n v="6040.5140000000001"/>
        <n v="5118.2979999999998"/>
        <n v="-62.22"/>
        <n v="-455.411"/>
        <n v="243.833"/>
        <n v="742.32"/>
        <n v="4983.5219999999999"/>
        <n v="6237.674"/>
        <n v="2639.5309999999999"/>
        <n v="2007.598"/>
        <n v="2152.1640000000002"/>
        <n v="6063.6639999999998"/>
        <n v="2797.5459999999998"/>
        <n v="5449.3239999999996"/>
        <n v="6119.4880000000003"/>
        <n v="4344.3630000000003"/>
        <n v="264.27"/>
        <n v="239.761"/>
        <n v="5247.884"/>
        <n v="1794.6130000000001"/>
        <n v="-67.227999999999994"/>
        <n v="3259.165"/>
        <n v="5883.134"/>
        <n v="594.50800000000004"/>
        <n v="2823.4929999999999"/>
        <n v="3966.2779999999998"/>
        <n v="2814.9079999999999"/>
        <n v="3864.4209999999998"/>
        <n v="424.61900000000003"/>
        <n v="986.96600000000001"/>
        <n v="5645.5889999999999"/>
        <n v="2517.4270000000001"/>
        <n v="5768.0569999999998"/>
        <n v="5017.7650000000003"/>
        <n v="6305.9459999999999"/>
        <n v="3906.114"/>
        <n v="3229.4279999999999"/>
        <n v="6123.2460000000001"/>
        <n v="3175.8040000000001"/>
        <n v="68.751999999999995"/>
        <n v="-0.33600000000000002"/>
        <n v="-512.32100000000003"/>
        <n v="4860.4610000000002"/>
        <n v="6592.2730000000001"/>
        <n v="6568.1459999999997"/>
        <n v="642.971"/>
        <n v="6091.6"/>
        <n v="3650.3980000000001"/>
        <n v="5336.3630000000003"/>
        <n v="4914.4430000000002"/>
        <n v="5640.2709999999997"/>
        <n v="3271.8760000000002"/>
        <n v="3115.3620000000001"/>
        <n v="6145.2960000000003"/>
        <n v="6250.53"/>
        <n v="4739.87"/>
        <n v="274.99900000000002"/>
        <n v="5281.4660000000003"/>
        <n v="6120.9459999999999"/>
        <n v="6350.058"/>
        <n v="5286.3720000000003"/>
        <n v="2407.3330000000001"/>
        <n v="6112.4979999999996"/>
        <n v="5766.6769999999997"/>
        <n v="4628.7060000000001"/>
        <n v="5464.723"/>
        <n v="5832.6170000000002"/>
        <n v="40.478999999999999"/>
        <n v="-78.665000000000006"/>
        <n v="3465.1570000000002"/>
        <n v="4129.6130000000003"/>
        <n v="5787.3540000000003"/>
        <n v="5807.8310000000001"/>
        <n v="5449.3410000000003"/>
        <n v="5051.4979999999996"/>
        <n v="4142.55"/>
        <n v="5417.3739999999998"/>
        <n v="4635.7060000000001"/>
        <n v="5548.3549999999996"/>
        <n v="5572.0810000000001"/>
        <n v="5059.7430000000004"/>
        <n v="4241.2579999999998"/>
        <n v="2483.5189999999998"/>
        <n v="2677.04"/>
        <n v="4774.9359999999997"/>
        <n v="4873.5249999999996"/>
        <n v="2461.2779999999998"/>
        <n v="3172.9940000000001"/>
        <n v="3828.8510000000001"/>
        <n v="2530.6550000000002"/>
        <n v="1412.067"/>
        <n v="1050.787"/>
        <n v="1186.9590000000001"/>
        <n v="2614.643"/>
        <n v="1559.184"/>
        <n v="566.57100000000003"/>
        <n v="5376.652"/>
        <n v="5031.9989999999998"/>
        <n v="4778.1310000000003"/>
        <n v="-478.88299999999998"/>
        <n v="758.87599999999998"/>
        <n v="629.4"/>
        <n v="2471.989"/>
        <n v="1778.7380000000001"/>
        <n v="4480.37"/>
        <n v="5177.7830000000004"/>
        <n v="5219.9369999999999"/>
        <n v="1681.05"/>
        <n v="1395.001"/>
        <n v="2459.067"/>
        <n v="4808.8590000000004"/>
        <n v="4779.6260000000002"/>
        <n v="4451.8109999999997"/>
        <n v="4800.335"/>
        <n v="4758.4880000000003"/>
        <n v="4689.0630000000001"/>
        <n v="3042.8589999999999"/>
        <n v="2557.232"/>
        <n v="3608.2330000000002"/>
        <n v="3122.252"/>
        <n v="503.98200000000003"/>
        <n v="2175.0039999999999"/>
        <n v="1349.39"/>
        <n v="2884.03"/>
        <n v="4946.9340000000002"/>
        <n v="4552.0619999999999"/>
        <n v="2682.9409999999998"/>
        <n v="4563.5190000000002"/>
        <n v="3978.2440000000001"/>
        <n v="3055.78"/>
        <n v="2102.19"/>
        <n v="2735.5450000000001"/>
        <n v="3607.319"/>
        <n v="3026.6179999999999"/>
        <n v="1753.92"/>
        <n v="1817.66"/>
        <n v="2710.1889999999999"/>
        <n v="4469.366"/>
        <n v="2746.0369999999998"/>
        <n v="1666.453"/>
        <n v="697.63900000000001"/>
        <n v="521.53800000000001"/>
        <n v="330.70699999999999"/>
        <n v="3447.78"/>
        <n v="-13.138999999999999"/>
        <n v="-106.559"/>
        <n v="733.98"/>
        <n v="450.09800000000001"/>
        <n v="3256.7570000000001"/>
        <n v="4023.4409999999998"/>
        <n v="5762.4629999999997"/>
        <n v="5901.7280000000001"/>
        <n v="6102.1139999999996"/>
        <n v="5105.8630000000003"/>
        <n v="3758.9090000000001"/>
        <n v="4514.2809999999999"/>
        <n v="-205.48599999999999"/>
        <n v="5494.0379999999996"/>
        <n v="4121.0259999999998"/>
        <n v="2741.0259999999998"/>
        <n v="855.12199999999996"/>
        <n v="4050.5619999999999"/>
        <n v="4394.4449999999997"/>
        <n v="6839.3649999999998"/>
        <n v="809.53200000000004"/>
        <n v="6633.6769999999997"/>
        <n v="6802.1030000000001"/>
        <n v="1539.71"/>
        <n v="365.09399999999999"/>
        <n v="1565.789"/>
        <n v="5525.1869999999999"/>
        <n v="5718.0690000000004"/>
        <n v="7065.8440000000001"/>
        <n v="7035.7830000000004"/>
        <n v="1377.1610000000001"/>
        <n v="1903.0319999999999"/>
        <n v="3008.0329999999999"/>
        <n v="4666.3190000000004"/>
        <n v="6029.3159999999998"/>
        <n v="5681.857"/>
        <n v="6046.4279999999999"/>
        <n v="135.78399999999999"/>
        <n v="5302.1040000000003"/>
        <n v="2374.4009999999998"/>
        <n v="5576.4040000000005"/>
        <n v="5964.6329999999998"/>
        <n v="6905.0309999999999"/>
        <n v="5858.4260000000004"/>
        <n v="484.50799999999998"/>
        <n v="1857.915"/>
        <n v="4514.6139999999996"/>
        <n v="3440.4659999999999"/>
        <n v="5985.759"/>
        <n v="2800.038"/>
        <n v="453.63200000000001"/>
        <n v="2915.848"/>
        <n v="6767.134"/>
        <n v="4787.7780000000002"/>
        <n v="6446.6170000000002"/>
        <n v="6280.3040000000001"/>
        <n v="5806.8190000000004"/>
        <n v="6170.2619999999997"/>
        <n v="165.09200000000001"/>
        <n v="2926.942"/>
        <n v="-142.02600000000001"/>
        <n v="6289.34"/>
        <n v="6206.4549999999999"/>
        <n v="4898.8050000000003"/>
        <n v="5217.7820000000002"/>
        <n v="102.79"/>
        <n v="794.46199999999999"/>
        <n v="1818.12"/>
        <n v="607.86500000000001"/>
        <n v="2978.4479999999999"/>
        <n v="2743.913"/>
        <n v="4463.1750000000002"/>
        <n v="4523.1549999999997"/>
        <n v="6165.9449999999997"/>
        <n v="511.18299999999999"/>
        <n v="6306.13"/>
        <n v="5146.652"/>
        <n v="6007.9030000000002"/>
        <n v="2426.3389999999999"/>
        <n v="1453.67"/>
        <n v="5952.4309999999996"/>
        <n v="4135.1130000000003"/>
        <n v="3299.098"/>
        <n v="-17.05"/>
        <n v="556.61900000000003"/>
        <n v="2033.6420000000001"/>
        <n v="2084.5349999999999"/>
        <n v="5748.116"/>
        <n v="5572.0039999999999"/>
        <n v="4684.1000000000004"/>
        <n v="3404.444"/>
        <n v="2634.7359999999999"/>
        <n v="4170.9970000000003"/>
        <n v="3997.4740000000002"/>
        <n v="4157.0630000000001"/>
        <n v="2283.5889999999999"/>
        <n v="5664.8909999999996"/>
        <n v="5683.8869999999997"/>
        <n v="5741.5860000000002"/>
        <n v="4181.8980000000001"/>
        <n v="5665.3530000000001"/>
        <n v="5374.0360000000001"/>
        <n v="4455.3620000000001"/>
        <n v="4058.413"/>
        <n v="846.96900000000005"/>
        <n v="5324.4539999999997"/>
        <n v="4874.0879999999997"/>
        <n v="555.84500000000003"/>
        <n v="271.97800000000001"/>
        <n v="515.97500000000002"/>
        <n v="2198.623"/>
        <n v="965.298"/>
        <n v="1777.222"/>
        <n v="957.89400000000001"/>
        <n v="506.20299999999997"/>
        <n v="3061.0120000000002"/>
        <n v="5371.5879999999997"/>
        <n v="3780.1869999999999"/>
        <n v="637.72900000000004"/>
        <n v="5265.2870000000003"/>
        <n v="2407.1970000000001"/>
        <n v="1161.6479999999999"/>
        <n v="-117.684"/>
        <n v="5385.7640000000001"/>
        <n v="5173.7659999999996"/>
        <n v="2980.26"/>
        <n v="-348.37799999999999"/>
        <n v="4250.0020000000004"/>
        <n v="2945.57"/>
        <n v="1732.6569999999999"/>
        <n v="315.988"/>
        <n v="-307.58600000000001"/>
        <n v="261.09899999999999"/>
        <n v="175.822"/>
        <n v="-703.40099999999995"/>
        <n v="-811.64"/>
        <n v="4279.0119999999997"/>
        <n v="2860.83"/>
        <n v="3567.69"/>
        <n v="4293.2780000000002"/>
        <n v="4210.1090000000004"/>
        <n v="4310.1620000000003"/>
        <n v="4161.165"/>
        <n v="3971.2049999999999"/>
        <n v="1043.223"/>
        <n v="-592.07100000000003"/>
        <n v="564.98900000000003"/>
        <n v="620.56500000000005"/>
        <n v="-13.811"/>
        <n v="-211.67599999999999"/>
        <n v="-262.61399999999998"/>
        <n v="1439.54"/>
        <n v="1878.2829999999999"/>
        <n v="4672.4579999999996"/>
        <n v="4575.3379999999997"/>
        <n v="3794.8519999999999"/>
        <n v="823.32100000000003"/>
        <n v="4650.3419999999996"/>
        <n v="3880.462"/>
        <n v="4064.7510000000002"/>
        <n v="4601.7389999999996"/>
        <n v="3349.9389999999999"/>
        <n v="836.96600000000001"/>
        <n v="3337.069"/>
        <n v="4128.6329999999998"/>
        <n v="4376.1270000000004"/>
        <n v="4207.41"/>
        <n v="3105.88"/>
        <n v="4526.5410000000002"/>
        <n v="2526.5459999999998"/>
        <n v="3734.5439999999999"/>
        <n v="4651.7939999999999"/>
        <n v="3687.4059999999999"/>
        <n v="4168.2160000000003"/>
        <n v="2912.529"/>
        <n v="4096.66"/>
        <n v="4532.6270000000004"/>
        <n v="-376.19"/>
        <n v="1133.4939999999999"/>
        <n v="2019.193"/>
        <n v="-90.623999999999995"/>
        <n v="-446.30599999999998"/>
        <n v="3583.2750000000001"/>
        <n v="3337.3110000000001"/>
        <n v="3719.82"/>
        <n v="796.79899999999998"/>
        <n v="2905.4"/>
        <n v="2837.8609999999999"/>
        <n v="4181.4809999999998"/>
        <n v="-67.727000000000004"/>
        <n v="5264.9880000000003"/>
        <n v="2774.4409999999998"/>
        <n v="1408.627"/>
        <n v="-50.079000000000001"/>
        <n v="42.406999999999996"/>
        <n v="342.77600000000001"/>
        <n v="726.76300000000003"/>
        <n v="-152.04900000000001"/>
        <n v="4943.7460000000001"/>
        <n v="4393.7190000000001"/>
        <n v="5379.5280000000002"/>
        <n v="2703.7460000000001"/>
        <n v="2748.0990000000002"/>
        <n v="828.16499999999996"/>
        <n v="2831.4140000000002"/>
        <n v="2906.1190000000001"/>
        <n v="2529.4119999999998"/>
        <n v="5845.5659999999998"/>
        <n v="4290.0550000000003"/>
        <n v="5432.567"/>
        <n v="5074.9629999999997"/>
        <n v="4952.9610000000002"/>
        <n v="3000.1019999999999"/>
        <n v="64.992000000000004"/>
        <n v="509.36500000000001"/>
        <n v="736.49400000000003"/>
        <n v="250.91200000000001"/>
        <n v="1819.098"/>
        <n v="1073.499"/>
        <n v="1002.855"/>
        <n v="2334.5239999999999"/>
        <n v="5080.84"/>
        <n v="6155.1959999999999"/>
        <n v="213.12899999999999"/>
        <n v="2979.3130000000001"/>
        <n v="56.039000000000001"/>
        <n v="50.381"/>
        <n v="-200.34"/>
        <n v="3230.2060000000001"/>
        <n v="3621.17"/>
        <n v="5868.8549999999996"/>
        <n v="5923.0240000000003"/>
        <n v="3459.1840000000002"/>
        <n v="2008.462"/>
        <n v="6029.7629999999999"/>
        <n v="3342.2150000000001"/>
        <n v="4433.5169999999998"/>
        <n v="-111.958"/>
        <n v="4626.5919999999996"/>
        <n v="2174.049"/>
        <n v="331.36500000000001"/>
        <n v="133.22499999999999"/>
        <n v="3869.2559999999999"/>
        <n v="5841.1180000000004"/>
        <n v="1.9550000000000001"/>
        <n v="-1.76"/>
        <n v="-52.177"/>
        <n v="42.735999999999997"/>
        <n v="2349.846"/>
        <n v="3188.0160000000001"/>
        <n v="5413.5789999999997"/>
        <n v="6080.5079999999998"/>
        <n v="950.40300000000002"/>
        <n v="1539.7"/>
        <n v="1408.0340000000001"/>
        <n v="5910.9709999999995"/>
        <n v="2802.3919999999998"/>
        <n v="309.33"/>
        <n v="5512.4390000000003"/>
        <n v="476.81799999999998"/>
        <n v="1875.537"/>
        <n v="5953.8310000000001"/>
        <n v="6164.1229999999996"/>
        <n v="6032.665"/>
        <n v="4948.7690000000002"/>
        <n v="70.259"/>
        <n v="-121.794"/>
        <n v="2800.7530000000002"/>
        <n v="2611.8229999999999"/>
        <n v="6133.6019999999999"/>
        <n v="6216.8890000000001"/>
        <n v="6133.759"/>
        <n v="3900.8389999999999"/>
        <n v="5758.808"/>
        <n v="4333.2169999999996"/>
        <n v="1782.835"/>
        <n v="4957.9889999999996"/>
        <n v="4489.9570000000003"/>
        <n v="509.41199999999998"/>
        <n v="1094.6210000000001"/>
        <n v="1355.098"/>
        <n v="2018.3240000000001"/>
        <n v="1838.337"/>
        <n v="3591.6010000000001"/>
        <n v="3619.4929999999999"/>
        <n v="5194.8869999999997"/>
        <n v="5244.5259999999998"/>
        <n v="4289.8549999999996"/>
        <n v="3556.2460000000001"/>
        <n v="5847.5770000000002"/>
        <n v="2573.308"/>
        <n v="426.23500000000001"/>
        <n v="5469.4740000000002"/>
        <n v="5589.0870000000004"/>
        <n v="5291.402"/>
        <n v="5144.2730000000001"/>
        <n v="3196.788"/>
        <n v="3876.694"/>
        <n v="1876.673"/>
        <n v="3733.0569999999998"/>
        <n v="5390.2520000000004"/>
        <n v="5216.415"/>
        <n v="-15.614000000000001"/>
        <n v="2555.5410000000002"/>
        <n v="-567.46500000000003"/>
        <n v="2629.5439999999999"/>
        <n v="5615.7780000000002"/>
        <n v="5589.0290000000005"/>
        <n v="5131.5600000000004"/>
        <n v="5450.4040000000005"/>
        <n v="2499.9160000000002"/>
        <n v="3842.2339999999999"/>
        <n v="5743.7839999999997"/>
        <n v="5376.2470000000003"/>
        <n v="4721.9430000000002"/>
        <n v="1377.924"/>
        <n v="1462.4590000000001"/>
        <n v="1164.3409999999999"/>
        <n v="463.74599999999998"/>
        <n v="2781.84"/>
        <n v="6396.2439999999997"/>
        <n v="2647.9209999999998"/>
        <n v="4832.8379999999997"/>
        <n v="2356.616"/>
        <n v="892.55200000000002"/>
        <n v="1531.722"/>
        <n v="4256.1350000000002"/>
        <n v="5347.5050000000001"/>
        <n v="5886.9489999999996"/>
        <n v="1198.932"/>
        <n v="5767.8879999999999"/>
        <n v="3385.3969999999999"/>
        <n v="6242.835"/>
        <n v="5685.6549999999997"/>
        <n v="872.84900000000005"/>
        <n v="1603.7249999999999"/>
        <n v="352.83499999999998"/>
        <n v="4333.4629999999997"/>
        <n v="5255.1049999999996"/>
        <n v="6658.9260000000004"/>
        <n v="6796.0190000000002"/>
        <n v="5417.2309999999998"/>
        <n v="5144.366"/>
        <n v="5205.299"/>
        <n v="4494.5940000000001"/>
        <n v="4701.9809999999998"/>
        <n v="308.59500000000003"/>
        <n v="4245.3980000000001"/>
        <n v="2200.5279999999998"/>
        <n v="2497.5810000000001"/>
        <n v="5103.7529999999997"/>
        <n v="3208.6640000000002"/>
        <n v="5868.9009999999998"/>
        <n v="1698.3320000000001"/>
        <n v="4008.663"/>
        <n v="4767.2"/>
        <n v="7003.442"/>
        <n v="7013.87"/>
        <n v="6818.2929999999997"/>
        <n v="6455.6120000000001"/>
        <n v="4679.4489999999996"/>
        <n v="4429.5720000000001"/>
        <n v="4197.183"/>
        <n v="4805.7659999999996"/>
        <n v="5343.0209999999997"/>
        <n v="4010.473"/>
        <n v="3580.3829999999998"/>
        <n v="3993.6889999999999"/>
        <n v="6148.7349999999997"/>
        <n v="2904.009"/>
        <n v="3027.1489999999999"/>
        <n v="3412.7"/>
        <n v="3587.24"/>
        <n v="5084.33"/>
        <n v="1357.577"/>
        <n v="4148.9030000000002"/>
        <n v="3992.9279999999999"/>
        <n v="511.40499999999997"/>
        <n v="323.08800000000002"/>
        <n v="-705.30499999999995"/>
        <n v="523.88400000000001"/>
        <n v="2227.9430000000002"/>
        <n v="5679.3280000000004"/>
        <n v="4870.2619999999997"/>
        <n v="436.995"/>
        <n v="5412.7790000000005"/>
        <n v="7018.3450000000003"/>
        <n v="6878.44"/>
        <n v="6543.7460000000001"/>
        <n v="6716.3530000000001"/>
        <n v="422.31200000000001"/>
        <n v="2686.527"/>
        <n v="4298.6779999999999"/>
        <n v="3125.7"/>
        <n v="6149.1049999999996"/>
        <n v="6688.7730000000001"/>
        <n v="4562.2719999999999"/>
        <n v="3415.68"/>
        <n v="3521.694"/>
        <n v="5769.0339999999997"/>
        <n v="799.11599999999999"/>
        <n v="6444.0529999999999"/>
        <n v="2158.0479999999998"/>
        <n v="2475.1410000000001"/>
        <n v="2724.4780000000001"/>
        <n v="6462.2650000000003"/>
        <n v="-247.69"/>
        <n v="107.955"/>
        <n v="806.48400000000004"/>
        <n v="2285.0709999999999"/>
        <n v="6266.9449999999997"/>
        <n v="6362.5940000000001"/>
        <n v="5611.9120000000003"/>
        <n v="5419.0209999999997"/>
        <n v="5026.53"/>
        <n v="3966.607"/>
        <n v="5168.0720000000001"/>
        <n v="6129.1459999999997"/>
        <n v="3437.6610000000001"/>
        <n v="3991.6329999999998"/>
        <n v="413.17899999999997"/>
        <n v="1390.1669999999999"/>
        <n v="176.21700000000001"/>
        <n v="-3.1179999999999999"/>
        <n v="3041.4290000000001"/>
        <n v="5531.8059999999996"/>
        <n v="5797.9049999999997"/>
        <n v="5893.8029999999999"/>
        <n v="5475.0789999999997"/>
        <n v="3452.2550000000001"/>
        <n v="-3.5419999999999998"/>
        <n v="226.751"/>
        <n v="6050.7139999999999"/>
        <n v="5831.8580000000002"/>
        <n v="4773.84"/>
        <n v="5211.4809999999998"/>
        <n v="5563.6350000000002"/>
        <n v="5647.3090000000002"/>
        <n v="5656.973"/>
        <n v="5674.4309999999996"/>
        <n v="5728.8890000000001"/>
        <n v="5568.8969999999999"/>
        <n v="5539.4170000000004"/>
        <n v="3232.5909999999999"/>
        <n v="3812.5279999999998"/>
        <n v="2851.7649999999999"/>
        <n v="4919.3620000000001"/>
        <n v="893.13400000000001"/>
        <n v="4636.3230000000003"/>
        <n v="5334.6149999999998"/>
        <n v="-84.022000000000006"/>
        <n v="-35.328000000000003"/>
        <n v="-379.76400000000001"/>
        <n v="3212.9470000000001"/>
        <n v="2918.9279999999999"/>
        <n v="4992.884"/>
        <n v="5599.3040000000001"/>
        <n v="5349.616"/>
        <n v="5617.7889999999998"/>
        <n v="5240.009"/>
        <n v="-75.105999999999995"/>
        <n v="64.483999999999995"/>
        <n v="1607.03"/>
        <n v="2775.6550000000002"/>
        <n v="1113.595"/>
        <n v="5652.1949999999997"/>
        <n v="5418.7370000000001"/>
        <n v="659.24199999999996"/>
        <n v="-304.77300000000002"/>
        <n v="-253.255"/>
        <n v="274.46199999999999"/>
        <n v="-395.779"/>
        <n v="1171.768"/>
        <n v="3151.2269999999999"/>
        <n v="1493.6880000000001"/>
        <n v="3195.3629999999998"/>
        <n v="3227.8809999999999"/>
        <n v="3524.1179999999999"/>
        <n v="299.23500000000001"/>
        <n v="5484.1480000000001"/>
        <n v="697.69"/>
        <n v="3631.181"/>
        <n v="2740.422"/>
        <n v="5421.9790000000003"/>
        <n v="2361.473"/>
        <n v="4291.6049999999996"/>
        <n v="1873.2280000000001"/>
        <n v="5451.1329999999998"/>
        <n v="5013.652"/>
        <n v="3683.585"/>
        <n v="4909.6670000000004"/>
        <n v="1990.97"/>
        <n v="2185.9580000000001"/>
        <n v="4632.4790000000003"/>
        <n v="1404.5409999999999"/>
        <n v="5203.665"/>
        <n v="1293.3420000000001"/>
        <n v="2857.2719999999999"/>
        <n v="-376.91300000000001"/>
        <n v="5068.9880000000003"/>
        <n v="1973.5650000000001"/>
        <n v="-192.49299999999999"/>
        <n v="5272.2889999999998"/>
        <n v="5285.0619999999999"/>
        <n v="196.108"/>
        <n v="-277.791"/>
        <n v="2451.6460000000002"/>
        <n v="5134.9679999999998"/>
        <n v="256.52699999999999"/>
        <n v="5077.2219999999998"/>
        <n v="5340.1059999999998"/>
        <n v="5311.6270000000004"/>
        <n v="5174.3980000000001"/>
        <n v="5266.1750000000002"/>
        <n v="-254.04300000000001"/>
        <n v="-54.32"/>
        <n v="-563.59400000000005"/>
        <n v="493.08199999999999"/>
        <n v="953.49"/>
        <n v="925.44899999999996"/>
        <n v="3391.5659999999998"/>
        <n v="3706.4940000000001"/>
        <n v="-150.767"/>
        <n v="217.68"/>
        <n v="1420.7729999999999"/>
        <n v="5789.29"/>
        <n v="5553.076"/>
        <n v="5142.7730000000001"/>
        <n v="-726.68700000000001"/>
        <n v="4361.9629999999997"/>
        <n v="-112.459"/>
        <n v="4199.18"/>
        <n v="1878.5920000000001"/>
        <n v="302.53899999999999"/>
        <n v="4525.8549999999996"/>
        <n v="5339.3819999999996"/>
        <n v="3082.6640000000002"/>
        <n v="2608.39"/>
        <n v="4860.067"/>
        <n v="4738.5219999999999"/>
        <n v="3088.4589999999998"/>
        <n v="1994.347"/>
        <n v="1240.606"/>
        <n v="-729.02099999999996"/>
        <n v="-279.97000000000003"/>
        <n v="5099.9110000000001"/>
        <n v="5153.3270000000002"/>
        <n v="5244.7089999999998"/>
        <n v="1588.364"/>
        <n v="-91.638999999999996"/>
        <n v="997.27700000000004"/>
        <n v="4004.366"/>
        <n v="1764.2639999999999"/>
        <n v="1583.2829999999999"/>
        <n v="248.16300000000001"/>
        <n v="5098.098"/>
        <n v="5140.683"/>
        <n v="5082.1229999999996"/>
        <n v="5167.7070000000003"/>
        <n v="5101.4459999999999"/>
        <n v="5239.6409999999996"/>
        <n v="4600.2969999999996"/>
        <n v="-96.444000000000003"/>
        <n v="-28.706"/>
        <n v="461.36900000000003"/>
        <n v="-714.62"/>
        <n v="243.28399999999999"/>
        <n v="855.41399999999999"/>
        <n v="799.46500000000003"/>
        <n v="5282.3959999999997"/>
        <n v="5421.8860000000004"/>
        <n v="4738.6409999999996"/>
        <n v="1655.742"/>
        <n v="3695.67"/>
        <n v="1093.3389999999999"/>
        <n v="3505.645"/>
        <n v="5314.2150000000001"/>
        <n v="5139.683"/>
        <n v="4531.2950000000001"/>
        <n v="3331.252"/>
        <n v="5575.2430000000004"/>
        <n v="2626.9639999999999"/>
        <n v="5175.26"/>
        <n v="5194.0950000000003"/>
        <n v="5324.0010000000002"/>
        <n v="271.005"/>
        <n v="135.47300000000001"/>
        <n v="21.401"/>
        <n v="305.91800000000001"/>
        <n v="517.99599999999998"/>
        <n v="1581.0329999999999"/>
        <n v="5816.7179999999998"/>
        <n v="613.57600000000002"/>
        <n v="5649.277"/>
        <n v="415.726"/>
        <n v="262.90300000000002"/>
        <n v="973.12400000000002"/>
        <n v="3863.0450000000001"/>
        <n v="6003.6850000000004"/>
        <n v="1168.4860000000001"/>
        <n v="1110.2909999999999"/>
        <n v="847.90800000000002"/>
        <n v="-268.11799999999999"/>
        <n v="2798.8339999999998"/>
        <n v="5614.1639999999998"/>
        <n v="3057.558"/>
        <n v="1281.421"/>
        <n v="1638.018"/>
        <n v="6193.9759999999997"/>
        <n v="6084.36"/>
        <n v="5866.6180000000004"/>
        <n v="5437.6149999999998"/>
        <n v="1606.211"/>
        <n v="2477.0920000000001"/>
        <n v="309.38099999999997"/>
        <n v="2979.9029999999998"/>
        <n v="4991.8159999999998"/>
        <n v="6135.4459999999999"/>
        <n v="526.65499999999997"/>
        <n v="3155.1419999999998"/>
        <n v="2469.12"/>
        <n v="5551.5020000000004"/>
        <n v="1914.75"/>
        <n v="3252.95"/>
        <n v="6306.7560000000003"/>
        <n v="693.06899999999996"/>
        <n v="4576.326"/>
        <n v="1030.1890000000001"/>
        <n v="-300.214"/>
        <n v="5783.2669999999998"/>
        <n v="5831.2969999999996"/>
        <n v="5388.201"/>
        <n v="5787.3159999999998"/>
        <n v="1199.828"/>
        <n v="1563.7080000000001"/>
        <n v="81.738"/>
        <n v="2376.1489999999999"/>
        <n v="1934.9960000000001"/>
        <n v="5796.8909999999996"/>
        <n v="5773.1180000000004"/>
        <n v="5830.2629999999999"/>
        <n v="2284.4699999999998"/>
        <n v="420.97300000000001"/>
        <n v="109.26300000000001"/>
        <n v="753.82399999999996"/>
        <n v="4118.63"/>
        <n v="6015.1459999999997"/>
        <n v="5934.7820000000002"/>
        <n v="-27.277999999999999"/>
        <n v="5656.4690000000001"/>
        <n v="6199.2529999999997"/>
        <n v="5380.43"/>
        <n v="312.55"/>
        <n v="553.19600000000003"/>
        <n v="2360.9499999999998"/>
        <n v="5014.9539999999997"/>
        <n v="5890.6850000000004"/>
        <n v="5897.5240000000003"/>
        <n v="2363.7150000000001"/>
        <n v="1792.538"/>
        <n v="2459.5639999999999"/>
        <n v="4787.0929999999998"/>
        <n v="5071.6000000000004"/>
        <n v="5839.9629999999997"/>
        <n v="1134.713"/>
        <n v="3972.0590000000002"/>
        <n v="5671.26"/>
        <n v="5956.5469999999996"/>
        <n v="6137.9489999999996"/>
        <n v="4314.9840000000004"/>
        <n v="6108.1419999999998"/>
        <n v="6112.2960000000003"/>
        <n v="813.50400000000002"/>
        <n v="2615.1089999999999"/>
        <n v="6038.3890000000001"/>
        <n v="5514.0940000000001"/>
        <n v="2389.415"/>
        <n v="4911.4620000000004"/>
        <n v="4623.8940000000002"/>
        <n v="5653.6220000000003"/>
        <n v="5842.6710000000003"/>
        <n v="5507.165"/>
        <n v="4056.8339999999998"/>
        <n v="3450.2359999999999"/>
        <n v="5643.7749999999996"/>
        <n v="5398.4430000000002"/>
        <n v="5487.6360000000004"/>
        <n v="5288.8739999999998"/>
        <n v="4962.1809999999996"/>
        <n v="4329.4409999999998"/>
        <n v="1993.46"/>
        <n v="4260.99"/>
        <n v="632.476"/>
        <n v="1281.45"/>
        <n v="4664.9709999999995"/>
        <n v="4308.1959999999999"/>
        <n v="1558.067"/>
        <n v="3159.8490000000002"/>
        <n v="5724.1610000000001"/>
        <n v="5764.3890000000001"/>
        <n v="5777.3209999999999"/>
        <n v="2915.6819999999998"/>
        <n v="5354.6390000000001"/>
        <n v="5026.9830000000002"/>
        <n v="327.06200000000001"/>
        <n v="926.83299999999997"/>
        <n v="1061.953"/>
        <n v="1725.183"/>
        <n v="1595.0029999999999"/>
        <n v="5347.1689999999999"/>
        <n v="5244.6229999999996"/>
        <n v="5903.82"/>
        <n v="6033.1490000000003"/>
        <n v="3832.8580000000002"/>
        <n v="4342.3320000000003"/>
        <n v="2506.777"/>
        <n v="309.89600000000002"/>
        <n v="3592.9009999999998"/>
        <n v="-168.81299999999999"/>
        <n v="1655.297"/>
        <n v="4080.5340000000001"/>
        <n v="3574.0439999999999"/>
        <n v="2440.7539999999999"/>
        <n v="796.94799999999998"/>
        <n v="1541.6079999999999"/>
        <n v="5539.7330000000002"/>
        <n v="4189.2370000000001"/>
        <n v="2948.7649999999999"/>
        <n v="6674.6779999999999"/>
        <n v="3741.9609999999998"/>
        <n v="6712.433"/>
        <n v="6891.3209999999999"/>
        <n v="3482.8409999999999"/>
        <n v="7333.0649999999996"/>
        <n v="80.037000000000006"/>
        <n v="-252.43600000000001"/>
        <n v="3458.6680000000001"/>
        <n v="4220.7389999999996"/>
        <n v="5438.5860000000002"/>
        <n v="5062.0450000000001"/>
        <n v="6990.1"/>
        <n v="5937.4120000000003"/>
        <n v="1707.3340000000001"/>
        <n v="5875.74"/>
        <n v="4651.2269999999999"/>
        <n v="3380.7689999999998"/>
        <n v="5066.5029999999997"/>
        <n v="109.32599999999999"/>
        <n v="206.608"/>
        <n v="3243.5859999999998"/>
        <n v="4339.415"/>
        <n v="5568.8810000000003"/>
        <n v="3897.6210000000001"/>
        <n v="724.21100000000001"/>
        <n v="3752.855"/>
        <n v="4112.0730000000003"/>
        <n v="4857.9359999999997"/>
        <n v="3913.0819999999999"/>
        <n v="6217.0730000000003"/>
        <n v="6542.1620000000003"/>
        <n v="4215.5940000000001"/>
        <n v="7031.558"/>
        <n v="7183.5"/>
        <n v="3821.7130000000002"/>
        <n v="6238.9409999999998"/>
        <n v="6513.6670000000004"/>
        <n v="358.29599999999999"/>
        <n v="1005.182"/>
        <n v="1829.14"/>
        <n v="-98.536000000000001"/>
        <n v="925.96100000000001"/>
        <n v="3986.346"/>
        <n v="5507.1450000000004"/>
        <n v="6721.5519999999997"/>
        <n v="6333.6369999999997"/>
        <n v="4440.5519999999997"/>
        <n v="4092.2049999999999"/>
        <n v="4372.5429999999997"/>
        <n v="1225.8910000000001"/>
        <n v="5307.66"/>
        <n v="791.28499999999997"/>
        <n v="124.066"/>
        <n v="1426.6289999999999"/>
        <n v="1121.854"/>
        <n v="5693.625"/>
        <n v="5790.3090000000002"/>
        <n v="2310.953"/>
        <n v="410.15600000000001"/>
        <n v="88.34"/>
        <n v="650.26099999999997"/>
        <n v="6387.1279999999997"/>
        <n v="128.59"/>
        <n v="-441.03199999999998"/>
        <n v="4319.9740000000002"/>
        <n v="527.21699999999998"/>
        <n v="2645.1750000000002"/>
        <n v="5910.6760000000004"/>
        <n v="5865.1760000000004"/>
        <n v="2276.4490000000001"/>
        <n v="-261.536"/>
        <n v="4367.3389999999999"/>
        <n v="5471.4179999999997"/>
        <n v="5417.08"/>
        <n v="5834.3890000000001"/>
        <n v="5813.4970000000003"/>
        <n v="5383.9359999999997"/>
        <n v="5673.5469999999996"/>
        <n v="4134.5619999999999"/>
        <n v="5004.2179999999998"/>
        <n v="-26.463999999999999"/>
        <n v="1965.894"/>
        <n v="315.52199999999999"/>
        <n v="102.06399999999999"/>
        <n v="5649.8379999999997"/>
        <n v="1348.646"/>
        <n v="-450.66500000000002"/>
        <n v="162.30600000000001"/>
        <n v="1734.2819999999999"/>
        <n v="4645.3010000000004"/>
        <n v="2966.0010000000002"/>
        <n v="2154.5219999999999"/>
        <n v="3509.85"/>
        <n v="3101.087"/>
        <n v="227.02600000000001"/>
        <n v="2382.7109999999998"/>
        <n v="4567.6080000000002"/>
        <n v="319.024"/>
        <n v="2456.7930000000001"/>
        <n v="593.96"/>
        <n v="5373.8180000000002"/>
        <n v="773.072"/>
        <n v="2164.652"/>
        <n v="-198.935"/>
        <n v="241.81299999999999"/>
        <n v="2067.0479999999998"/>
        <n v="1443.4949999999999"/>
        <n v="3503.5619999999999"/>
        <n v="1914.556"/>
        <n v="2622.076"/>
        <n v="3714.933"/>
        <n v="5376.5559999999996"/>
        <n v="1189.1320000000001"/>
        <n v="-686.55200000000002"/>
        <n v="3581.8710000000001"/>
        <n v="5645.57"/>
        <n v="5572.39"/>
        <n v="4259.7449999999999"/>
        <n v="-684.68700000000001"/>
        <n v="2631.607"/>
        <n v="415.49"/>
        <n v="4852.2920000000004"/>
        <n v="5438.2820000000002"/>
        <n v="5439.6270000000004"/>
        <n v="-219.62100000000001"/>
        <n v="4046.482"/>
        <n v="-455.09800000000001"/>
        <n v="2651.5720000000001"/>
        <n v="3503.451"/>
        <n v="-169.31700000000001"/>
        <n v="251.137"/>
        <n v="5406.0919999999996"/>
        <n v="4928.6909999999998"/>
        <n v="5445.3530000000001"/>
        <n v="4147.8230000000003"/>
        <n v="1149.403"/>
        <n v="902.07"/>
        <n v="-74.031999999999996"/>
        <n v="-255.65600000000001"/>
        <n v="-52.695"/>
        <n v="-161.08600000000001"/>
        <n v="-53.837000000000003"/>
        <n v="-564.48500000000001"/>
        <n v="-472.04700000000003"/>
        <n v="1106.3150000000001"/>
        <n v="5032.6450000000004"/>
        <n v="1217.7239999999999"/>
        <n v="-109.294"/>
        <n v="-108.239"/>
        <n v="4926.1279999999997"/>
        <n v="5212.37"/>
        <n v="4723.7700000000004"/>
        <n v="3577.3870000000002"/>
        <n v="2093.6860000000001"/>
        <n v="2752.377"/>
        <n v="4675.5559999999996"/>
        <n v="1510.3219999999999"/>
        <n v="1269.5450000000001"/>
        <n v="321.78199999999998"/>
        <n v="506.613"/>
        <n v="-210.1"/>
        <n v="5472.82"/>
        <n v="5359.3249999999998"/>
        <n v="5321.3689999999997"/>
        <n v="5414.6779999999999"/>
        <n v="-120.292"/>
        <n v="-289.13099999999997"/>
        <n v="3960.9450000000002"/>
        <n v="4272.0290000000005"/>
        <n v="2420.8960000000002"/>
        <n v="1330.4649999999999"/>
        <n v="1848.479"/>
        <n v="145.31800000000001"/>
        <n v="-53.174999999999997"/>
        <n v="644.952"/>
        <n v="-98.861000000000004"/>
        <n v="1930.538"/>
        <n v="154.84299999999999"/>
        <n v="5803.4639999999999"/>
        <n v="5789.0820000000003"/>
        <n v="4188.5290000000005"/>
        <n v="1204.4549999999999"/>
        <n v="5618.4539999999997"/>
        <n v="2320.7730000000001"/>
        <n v="1783.1780000000001"/>
        <n v="565.09799999999996"/>
        <n v="2178.6570000000002"/>
        <n v="5739.4570000000003"/>
        <n v="5718.7969999999996"/>
        <n v="3160.4450000000002"/>
        <n v="4985.4009999999998"/>
        <n v="1545.809"/>
        <n v="4538.5039999999999"/>
        <n v="5551.9949999999999"/>
        <n v="5426.1229999999996"/>
        <n v="5529.8789999999999"/>
        <n v="5476.4319999999998"/>
        <n v="63.517000000000003"/>
        <n v="1809.9690000000001"/>
        <n v="5380.5749999999998"/>
        <n v="-479.66300000000001"/>
        <n v="5592.7889999999998"/>
        <n v="5620.8440000000001"/>
        <n v="5511.2709999999997"/>
        <n v="5296.107"/>
        <n v="3708.7449999999999"/>
        <n v="5311.8850000000002"/>
        <n v="-271.88200000000001"/>
        <n v="963.77099999999996"/>
        <n v="-275.053"/>
        <n v="615.48199999999997"/>
        <n v="628.18899999999996"/>
        <n v="5974.8310000000001"/>
        <n v="3407.768"/>
        <n v="963.86699999999996"/>
        <n v="-307.43099999999998"/>
        <n v="5483.1390000000001"/>
        <n v="-534.75300000000004"/>
        <n v="-578.01599999999996"/>
        <n v="29.199000000000002"/>
        <n v="2160.2240000000002"/>
        <n v="5885.2129999999997"/>
        <n v="2825.6010000000001"/>
        <n v="507.58199999999999"/>
        <n v="-99.566000000000003"/>
        <n v="4119.33"/>
        <n v="3185.3359999999998"/>
        <n v="5854.3310000000001"/>
        <n v="5011.17"/>
        <n v="6288.5290000000005"/>
        <n v="4903.4409999999998"/>
        <n v="2163.692"/>
        <n v="6087.0150000000003"/>
        <n v="686.34299999999996"/>
        <n v="3745.9650000000001"/>
        <n v="-178.48599999999999"/>
        <n v="4063.886"/>
        <n v="6010.902"/>
        <n v="501.12799999999999"/>
        <n v="814.46299999999997"/>
        <n v="276.89999999999998"/>
        <n v="-70.239000000000004"/>
        <n v="3539.6460000000002"/>
        <n v="5556.732"/>
        <n v="-180.19900000000001"/>
        <n v="-69.475999999999999"/>
        <n v="1256.0530000000001"/>
        <n v="131.803"/>
        <n v="4513.2060000000001"/>
        <n v="6283.8059999999996"/>
        <n v="2807.8119999999999"/>
        <n v="-141.32599999999999"/>
        <n v="17.126000000000001"/>
        <n v="-167.66399999999999"/>
        <n v="23.593"/>
        <n v="5848.7259999999997"/>
        <n v="6252.9880000000003"/>
        <n v="6298.8760000000002"/>
        <n v="4655.6719999999996"/>
        <n v="6259.57"/>
        <n v="5618.22"/>
        <n v="4428.4979999999996"/>
        <n v="5867.5119999999997"/>
        <n v="4065.44"/>
        <n v="548.92700000000002"/>
        <n v="2244.8690000000001"/>
        <n v="1066.53"/>
        <n v="154.483"/>
        <n v="53.84"/>
        <n v="-44.347999999999999"/>
        <n v="6215.4179999999997"/>
        <n v="6227.6989999999996"/>
        <n v="3266.462"/>
        <n v="5875.0879999999997"/>
        <n v="6223.326"/>
        <n v="6171.6"/>
        <n v="2862.7190000000001"/>
        <n v="1432.0440000000001"/>
        <n v="3084.3829999999998"/>
        <n v="3918.2460000000001"/>
        <n v="6117.8249999999998"/>
        <n v="5921.9409999999998"/>
        <n v="5452.4870000000001"/>
        <n v="5997.18"/>
        <n v="5869.7969999999996"/>
        <n v="3087.5770000000002"/>
        <n v="4078.8270000000002"/>
        <n v="151.26400000000001"/>
        <n v="2031.777"/>
        <n v="6255.05"/>
        <n v="5685.95"/>
        <n v="2213.306"/>
        <n v="3262.509"/>
        <n v="5684.5889999999999"/>
        <n v="4550.0249999999996"/>
        <n v="3391.6039999999998"/>
        <n v="35.642000000000003"/>
        <n v="-100.246"/>
        <n v="-743.09500000000003"/>
        <n v="2923.19"/>
        <n v="6295.0640000000003"/>
        <n v="6156.893"/>
        <n v="6233.5519999999997"/>
        <n v="3829.3310000000001"/>
        <n v="4828.3999999999996"/>
        <n v="2090.9589999999998"/>
        <n v="600.64099999999996"/>
        <n v="1407.2860000000001"/>
        <n v="-391.49"/>
        <n v="5091.7370000000001"/>
        <n v="5818.5420000000004"/>
        <n v="4264.8620000000001"/>
        <n v="377.97399999999999"/>
        <n v="3253.2860000000001"/>
        <n v="5676.7659999999996"/>
        <n v="6300.5879999999997"/>
        <n v="443.34800000000001"/>
        <n v="-105.117"/>
        <n v="4733.9920000000002"/>
        <n v="6276.4350000000004"/>
        <n v="6223.6090000000004"/>
        <n v="3685.2"/>
        <n v="1557.3810000000001"/>
        <n v="1704.8720000000001"/>
        <n v="786.76900000000001"/>
        <n v="5755.558"/>
        <n v="-338.17500000000001"/>
        <n v="4634.768"/>
      </sharedItems>
    </cacheField>
    <cacheField name="Escurremiento (mm) Tacuarembó" numFmtId="0">
      <sharedItems containsSemiMixedTypes="0" containsString="0" containsNumber="1" minValue="0" maxValue="39.798760124734656"/>
    </cacheField>
    <cacheField name="Escurremiento (mm) Río Negro" numFmtId="0">
      <sharedItems containsSemiMixedTypes="0" containsString="0" containsNumber="1" minValue="0" maxValue="37.579432126022475"/>
    </cacheField>
    <cacheField name="Trimestres" numFmtId="0" databaseField="0">
      <fieldGroup base="0">
        <rangePr groupBy="quarters" startDate="1984-01-01T00:00:00" endDate="2015-01-01T00:00:00"/>
        <groupItems count="6">
          <s v="&lt;1/01/1984"/>
          <s v="Trim.1"/>
          <s v="Trim.2"/>
          <s v="Trim.3"/>
          <s v="Trim.4"/>
          <s v="&gt;1/01/2015"/>
        </groupItems>
      </fieldGroup>
    </cacheField>
    <cacheField name="Años" numFmtId="0" databaseField="0">
      <fieldGroup base="0">
        <rangePr groupBy="years" startDate="1984-01-01T00:00:00" endDate="2015-01-01T00:00:00"/>
        <groupItems count="34">
          <s v="&lt;1/01/1984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/0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23">
  <r>
    <x v="0"/>
    <n v="0"/>
    <n v="2"/>
    <n v="9.4659999999999993"/>
    <n v="2.6560000000000001"/>
    <x v="0"/>
    <x v="0"/>
    <n v="0"/>
    <n v="2.1609794207028455E-2"/>
  </r>
  <r>
    <x v="1"/>
    <n v="0"/>
    <n v="2"/>
    <n v="8.859"/>
    <n v="11.457000000000001"/>
    <x v="1"/>
    <x v="1"/>
    <n v="0"/>
    <n v="2.1609794207028455E-2"/>
  </r>
  <r>
    <x v="2"/>
    <n v="0"/>
    <n v="2"/>
    <n v="1.054"/>
    <n v="4.7350000000000003"/>
    <x v="2"/>
    <x v="2"/>
    <n v="0"/>
    <n v="2.1609794207028455E-2"/>
  </r>
  <r>
    <x v="3"/>
    <n v="0"/>
    <n v="2"/>
    <n v="0"/>
    <n v="0"/>
    <x v="3"/>
    <x v="3"/>
    <n v="0"/>
    <n v="2.1609794207028455E-2"/>
  </r>
  <r>
    <x v="4"/>
    <n v="1"/>
    <n v="2"/>
    <n v="0"/>
    <n v="0"/>
    <x v="4"/>
    <x v="4"/>
    <n v="1.309169740945219E-2"/>
    <n v="2.1609794207028455E-2"/>
  </r>
  <r>
    <x v="5"/>
    <n v="1"/>
    <n v="2"/>
    <n v="9.1479999999999997"/>
    <n v="9.83"/>
    <x v="5"/>
    <x v="5"/>
    <n v="1.309169740945219E-2"/>
    <n v="2.1609794207028455E-2"/>
  </r>
  <r>
    <x v="6"/>
    <n v="1"/>
    <n v="2"/>
    <n v="4.58"/>
    <n v="6.3970000000000002"/>
    <x v="6"/>
    <x v="6"/>
    <n v="1.309169740945219E-2"/>
    <n v="2.1609794207028455E-2"/>
  </r>
  <r>
    <x v="7"/>
    <n v="2"/>
    <n v="2"/>
    <n v="11.648999999999999"/>
    <n v="27.507999999999999"/>
    <x v="7"/>
    <x v="7"/>
    <n v="2.6183394818904381E-2"/>
    <n v="2.1609794207028455E-2"/>
  </r>
  <r>
    <x v="8"/>
    <n v="3"/>
    <n v="3"/>
    <n v="24.396999999999998"/>
    <n v="12.276999999999999"/>
    <x v="8"/>
    <x v="8"/>
    <n v="3.9275092228356567E-2"/>
    <n v="3.2414691310542677E-2"/>
  </r>
  <r>
    <x v="9"/>
    <n v="4"/>
    <n v="5"/>
    <n v="0.31"/>
    <n v="0"/>
    <x v="9"/>
    <x v="9"/>
    <n v="5.2366789637808761E-2"/>
    <n v="5.4024485517571136E-2"/>
  </r>
  <r>
    <x v="10"/>
    <n v="6"/>
    <n v="10"/>
    <n v="0"/>
    <n v="1.2E-2"/>
    <x v="10"/>
    <x v="10"/>
    <n v="7.8550184456713135E-2"/>
    <n v="0.10804897103514227"/>
  </r>
  <r>
    <x v="11"/>
    <n v="8"/>
    <n v="14"/>
    <n v="30.292000000000002"/>
    <n v="19.042000000000002"/>
    <x v="11"/>
    <x v="11"/>
    <n v="0.10473357927561752"/>
    <n v="0.15126855944919917"/>
  </r>
  <r>
    <x v="12"/>
    <n v="15"/>
    <n v="20"/>
    <n v="2.129"/>
    <n v="0.189"/>
    <x v="12"/>
    <x v="12"/>
    <n v="0.19637546114178286"/>
    <n v="0.21609794207028454"/>
  </r>
  <r>
    <x v="13"/>
    <n v="27"/>
    <n v="27"/>
    <n v="1.601"/>
    <n v="2.9510000000000001"/>
    <x v="13"/>
    <x v="13"/>
    <n v="0.35347583005520916"/>
    <n v="0.29173222179488417"/>
  </r>
  <r>
    <x v="14"/>
    <n v="41"/>
    <n v="45"/>
    <n v="23.169"/>
    <n v="23.847000000000001"/>
    <x v="14"/>
    <x v="14"/>
    <n v="0.53675959378753979"/>
    <n v="0.48622036965814019"/>
  </r>
  <r>
    <x v="15"/>
    <n v="55"/>
    <n v="77"/>
    <n v="21.087"/>
    <n v="16.263000000000002"/>
    <x v="15"/>
    <x v="15"/>
    <n v="0.72004335751987036"/>
    <n v="0.83197707697059542"/>
  </r>
  <r>
    <x v="16"/>
    <n v="61"/>
    <n v="82"/>
    <n v="0"/>
    <n v="0"/>
    <x v="16"/>
    <x v="16"/>
    <n v="0.79859354197658361"/>
    <n v="0.88600156248816664"/>
  </r>
  <r>
    <x v="17"/>
    <n v="71"/>
    <n v="71"/>
    <n v="2.9889999999999999"/>
    <n v="2.714"/>
    <x v="17"/>
    <x v="17"/>
    <n v="0.92951051607110557"/>
    <n v="0.76714769434951013"/>
  </r>
  <r>
    <x v="18"/>
    <n v="83"/>
    <n v="57"/>
    <n v="0"/>
    <n v="2.3E-2"/>
    <x v="18"/>
    <x v="18"/>
    <n v="1.0866108849845317"/>
    <n v="0.61587913490031099"/>
  </r>
  <r>
    <x v="19"/>
    <n v="98"/>
    <n v="48"/>
    <n v="0"/>
    <n v="0"/>
    <x v="19"/>
    <x v="19"/>
    <n v="1.2829863461263147"/>
    <n v="0.51863506096868284"/>
  </r>
  <r>
    <x v="20"/>
    <n v="109"/>
    <n v="48"/>
    <n v="0"/>
    <n v="0"/>
    <x v="20"/>
    <x v="20"/>
    <n v="1.4269950176302888"/>
    <n v="0.51863506096868284"/>
  </r>
  <r>
    <x v="21"/>
    <n v="101"/>
    <n v="56"/>
    <n v="0"/>
    <n v="0"/>
    <x v="21"/>
    <x v="21"/>
    <n v="1.3222614383546711"/>
    <n v="0.6050742377967967"/>
  </r>
  <r>
    <x v="22"/>
    <n v="83"/>
    <n v="66"/>
    <n v="0"/>
    <n v="0"/>
    <x v="22"/>
    <x v="22"/>
    <n v="1.0866108849845317"/>
    <n v="0.71312320883193892"/>
  </r>
  <r>
    <x v="23"/>
    <n v="70"/>
    <n v="80"/>
    <n v="0"/>
    <n v="0"/>
    <x v="23"/>
    <x v="23"/>
    <n v="0.91641881866165331"/>
    <n v="0.86439176828113817"/>
  </r>
  <r>
    <x v="24"/>
    <n v="50"/>
    <n v="94"/>
    <n v="0"/>
    <n v="0"/>
    <x v="24"/>
    <x v="24"/>
    <n v="0.65458487047260949"/>
    <n v="1.0156603277303373"/>
  </r>
  <r>
    <x v="25"/>
    <n v="27"/>
    <n v="107"/>
    <n v="0"/>
    <n v="0.68200000000000005"/>
    <x v="25"/>
    <x v="25"/>
    <n v="0.35347583005520916"/>
    <n v="1.1561239900760223"/>
  </r>
  <r>
    <x v="26"/>
    <n v="21"/>
    <n v="117"/>
    <n v="0.72699999999999998"/>
    <n v="0.48099999999999998"/>
    <x v="26"/>
    <x v="26"/>
    <n v="0.27492564559849597"/>
    <n v="1.2641729611111645"/>
  </r>
  <r>
    <x v="27"/>
    <n v="17"/>
    <n v="123"/>
    <n v="0"/>
    <n v="0"/>
    <x v="27"/>
    <x v="27"/>
    <n v="0.22255885596068725"/>
    <n v="1.3290023437322498"/>
  </r>
  <r>
    <x v="28"/>
    <n v="12"/>
    <n v="123"/>
    <n v="0"/>
    <n v="0"/>
    <x v="28"/>
    <x v="28"/>
    <n v="0.15710036891342627"/>
    <n v="1.3290023437322498"/>
  </r>
  <r>
    <x v="29"/>
    <n v="8"/>
    <n v="113"/>
    <n v="4.359"/>
    <n v="3.3940000000000001"/>
    <x v="29"/>
    <x v="29"/>
    <n v="0.10473357927561752"/>
    <n v="1.2209533726971076"/>
  </r>
  <r>
    <x v="30"/>
    <n v="7"/>
    <n v="97"/>
    <n v="11.457000000000001"/>
    <n v="8.0060000000000002"/>
    <x v="30"/>
    <x v="30"/>
    <n v="9.1641881866165328E-2"/>
    <n v="1.0480750190408801"/>
  </r>
  <r>
    <x v="31"/>
    <n v="6"/>
    <n v="71"/>
    <n v="4.45"/>
    <n v="0.85899999999999999"/>
    <x v="31"/>
    <x v="31"/>
    <n v="7.8550184456713135E-2"/>
    <n v="0.76714769434951013"/>
  </r>
  <r>
    <x v="32"/>
    <n v="7"/>
    <n v="43"/>
    <n v="0.47899999999999998"/>
    <n v="0"/>
    <x v="32"/>
    <x v="32"/>
    <n v="9.1641881866165328E-2"/>
    <n v="0.46461057545111173"/>
  </r>
  <r>
    <x v="33"/>
    <n v="9"/>
    <n v="27"/>
    <n v="0"/>
    <n v="0"/>
    <x v="33"/>
    <x v="33"/>
    <n v="0.1178252766850697"/>
    <n v="0.29173222179488417"/>
  </r>
  <r>
    <x v="34"/>
    <n v="7"/>
    <n v="17"/>
    <n v="0"/>
    <n v="0"/>
    <x v="34"/>
    <x v="34"/>
    <n v="9.1641881866165328E-2"/>
    <n v="0.18368325075974187"/>
  </r>
  <r>
    <x v="35"/>
    <n v="8"/>
    <n v="16"/>
    <n v="14.872999999999999"/>
    <n v="16.437000000000001"/>
    <x v="35"/>
    <x v="35"/>
    <n v="0.10473357927561752"/>
    <n v="0.17287835365622764"/>
  </r>
  <r>
    <x v="36"/>
    <n v="15"/>
    <n v="14"/>
    <n v="0"/>
    <n v="0"/>
    <x v="36"/>
    <x v="36"/>
    <n v="0.19637546114178286"/>
    <n v="0.15126855944919917"/>
  </r>
  <r>
    <x v="37"/>
    <n v="37"/>
    <n v="14"/>
    <n v="0"/>
    <n v="0"/>
    <x v="37"/>
    <x v="37"/>
    <n v="0.48439280414973102"/>
    <n v="0.15126855944919917"/>
  </r>
  <r>
    <x v="38"/>
    <n v="48"/>
    <n v="15"/>
    <n v="0"/>
    <n v="0"/>
    <x v="38"/>
    <x v="38"/>
    <n v="0.62840147565370508"/>
    <n v="0.16207345655271341"/>
  </r>
  <r>
    <x v="39"/>
    <n v="51"/>
    <n v="16"/>
    <n v="0"/>
    <n v="0.20300000000000001"/>
    <x v="39"/>
    <x v="39"/>
    <n v="0.66767656788206164"/>
    <n v="0.17287835365622764"/>
  </r>
  <r>
    <x v="40"/>
    <n v="58"/>
    <n v="17"/>
    <n v="3.7709999999999999"/>
    <n v="7.6269999999999998"/>
    <x v="40"/>
    <x v="40"/>
    <n v="0.75931844974822693"/>
    <n v="0.18368325075974187"/>
  </r>
  <r>
    <x v="41"/>
    <n v="71"/>
    <n v="19"/>
    <n v="36.052"/>
    <n v="20.555"/>
    <x v="41"/>
    <x v="41"/>
    <n v="0.92951051607110557"/>
    <n v="0.20529304496677031"/>
  </r>
  <r>
    <x v="42"/>
    <n v="82"/>
    <n v="25"/>
    <n v="11.617000000000001"/>
    <n v="6.7750000000000004"/>
    <x v="42"/>
    <x v="42"/>
    <n v="1.0735191875750796"/>
    <n v="0.27012242758785571"/>
  </r>
  <r>
    <x v="43"/>
    <n v="91"/>
    <n v="25"/>
    <n v="26.824000000000002"/>
    <n v="22.03"/>
    <x v="43"/>
    <x v="43"/>
    <n v="1.1913444642601494"/>
    <n v="0.27012242758785571"/>
  </r>
  <r>
    <x v="44"/>
    <n v="105"/>
    <n v="27"/>
    <n v="4.2080000000000002"/>
    <n v="14.115"/>
    <x v="44"/>
    <x v="44"/>
    <n v="1.3746282279924797"/>
    <n v="0.29173222179488417"/>
  </r>
  <r>
    <x v="45"/>
    <n v="107"/>
    <n v="38"/>
    <n v="9.3089999999999993"/>
    <n v="6.4130000000000003"/>
    <x v="45"/>
    <x v="45"/>
    <n v="1.4008116228113843"/>
    <n v="0.41058608993354062"/>
  </r>
  <r>
    <x v="46"/>
    <n v="72"/>
    <n v="56"/>
    <n v="7.1429999999999998"/>
    <n v="16.744"/>
    <x v="46"/>
    <x v="46"/>
    <n v="0.94260221348055762"/>
    <n v="0.6050742377967967"/>
  </r>
  <r>
    <x v="47"/>
    <n v="55"/>
    <n v="67"/>
    <n v="1.6950000000000001"/>
    <n v="5.8239999999999998"/>
    <x v="47"/>
    <x v="47"/>
    <n v="0.72004335751987036"/>
    <n v="0.7239281059354532"/>
  </r>
  <r>
    <x v="48"/>
    <n v="72"/>
    <n v="72"/>
    <n v="0"/>
    <n v="0.32700000000000001"/>
    <x v="48"/>
    <x v="48"/>
    <n v="0.94260221348055762"/>
    <n v="0.77795259145302431"/>
  </r>
  <r>
    <x v="49"/>
    <n v="97"/>
    <n v="73"/>
    <n v="0"/>
    <n v="0.57899999999999996"/>
    <x v="49"/>
    <x v="49"/>
    <n v="1.2698946487168625"/>
    <n v="0.78875748855653849"/>
  </r>
  <r>
    <x v="50"/>
    <n v="120"/>
    <n v="71"/>
    <n v="17.824999999999999"/>
    <n v="26.704999999999998"/>
    <x v="50"/>
    <x v="50"/>
    <n v="1.5710036891342629"/>
    <n v="0.76714769434951013"/>
  </r>
  <r>
    <x v="51"/>
    <n v="105"/>
    <n v="77"/>
    <n v="4.3710000000000004"/>
    <n v="0"/>
    <x v="51"/>
    <x v="51"/>
    <n v="1.3746282279924797"/>
    <n v="0.83197707697059542"/>
  </r>
  <r>
    <x v="52"/>
    <n v="93"/>
    <n v="123"/>
    <n v="20.305"/>
    <n v="12.106"/>
    <x v="52"/>
    <x v="52"/>
    <n v="1.2175278590790537"/>
    <n v="1.3290023437322498"/>
  </r>
  <r>
    <x v="53"/>
    <n v="81"/>
    <n v="169"/>
    <n v="0.10199999999999999"/>
    <n v="10.647"/>
    <x v="53"/>
    <x v="53"/>
    <n v="1.0604274901656274"/>
    <n v="1.8260276104939042"/>
  </r>
  <r>
    <x v="54"/>
    <n v="75"/>
    <n v="180"/>
    <n v="22.236000000000001"/>
    <n v="12.092000000000001"/>
    <x v="54"/>
    <x v="54"/>
    <n v="0.98187730570891429"/>
    <n v="1.9448814786325608"/>
  </r>
  <r>
    <x v="55"/>
    <n v="72"/>
    <n v="190"/>
    <n v="0.126"/>
    <n v="0.46700000000000003"/>
    <x v="55"/>
    <x v="55"/>
    <n v="0.94260221348055762"/>
    <n v="2.052930449667703"/>
  </r>
  <r>
    <x v="56"/>
    <n v="98"/>
    <n v="198"/>
    <n v="4.8170000000000002"/>
    <n v="4.391"/>
    <x v="56"/>
    <x v="56"/>
    <n v="1.2829863461263147"/>
    <n v="2.1393696264958169"/>
  </r>
  <r>
    <x v="57"/>
    <n v="173"/>
    <n v="209"/>
    <n v="26.029"/>
    <n v="44.655999999999999"/>
    <x v="57"/>
    <x v="57"/>
    <n v="2.264863651835229"/>
    <n v="2.2582234946344735"/>
  </r>
  <r>
    <x v="58"/>
    <n v="231"/>
    <n v="216"/>
    <n v="8.31"/>
    <n v="0.81"/>
    <x v="58"/>
    <x v="58"/>
    <n v="3.024182101583456"/>
    <n v="2.3338577743590734"/>
  </r>
  <r>
    <x v="59"/>
    <n v="384"/>
    <n v="253"/>
    <n v="3.5230000000000001"/>
    <n v="8.8190000000000008"/>
    <x v="59"/>
    <x v="59"/>
    <n v="5.0272118052296406"/>
    <n v="2.7336389671890995"/>
  </r>
  <r>
    <x v="60"/>
    <n v="531"/>
    <n v="298"/>
    <n v="0.371"/>
    <n v="0.79600000000000004"/>
    <x v="60"/>
    <x v="60"/>
    <n v="6.9516913244191123"/>
    <n v="3.2198593368472395"/>
  </r>
  <r>
    <x v="61"/>
    <n v="522"/>
    <n v="328"/>
    <n v="0"/>
    <n v="0"/>
    <x v="61"/>
    <x v="61"/>
    <n v="6.8338660477340429"/>
    <n v="3.5440062499526666"/>
  </r>
  <r>
    <x v="62"/>
    <n v="572"/>
    <n v="338"/>
    <n v="2.0699999999999998"/>
    <n v="12.571"/>
    <x v="62"/>
    <x v="62"/>
    <n v="7.4884509182066523"/>
    <n v="3.6520552209878083"/>
  </r>
  <r>
    <x v="63"/>
    <n v="646"/>
    <n v="320"/>
    <n v="9.7629999999999999"/>
    <n v="0.57399999999999995"/>
    <x v="63"/>
    <x v="63"/>
    <n v="8.4572365265061151"/>
    <n v="3.4575670731245527"/>
  </r>
  <r>
    <x v="64"/>
    <n v="635"/>
    <n v="306"/>
    <n v="0"/>
    <n v="0"/>
    <x v="64"/>
    <x v="64"/>
    <n v="8.3132278550021397"/>
    <n v="3.3062985136753533"/>
  </r>
  <r>
    <x v="65"/>
    <n v="609"/>
    <n v="292"/>
    <n v="4.9210000000000003"/>
    <n v="7.0810000000000004"/>
    <x v="65"/>
    <x v="65"/>
    <n v="7.9728437223563837"/>
    <n v="3.155029954226154"/>
  </r>
  <r>
    <x v="66"/>
    <n v="591"/>
    <n v="278"/>
    <n v="0"/>
    <n v="0"/>
    <x v="66"/>
    <x v="66"/>
    <n v="7.7371931689862441"/>
    <n v="3.003761394776955"/>
  </r>
  <r>
    <x v="67"/>
    <n v="554"/>
    <n v="268"/>
    <n v="0"/>
    <n v="6.8000000000000005E-2"/>
    <x v="67"/>
    <x v="67"/>
    <n v="7.2528003648365136"/>
    <n v="2.8957124237418128"/>
  </r>
  <r>
    <x v="68"/>
    <n v="511"/>
    <n v="252"/>
    <n v="0"/>
    <n v="0.161"/>
    <x v="68"/>
    <x v="68"/>
    <n v="6.6898573762300684"/>
    <n v="2.7228340700855851"/>
  </r>
  <r>
    <x v="69"/>
    <n v="462"/>
    <n v="239"/>
    <n v="0"/>
    <n v="0"/>
    <x v="69"/>
    <x v="69"/>
    <n v="6.048364203166912"/>
    <n v="2.5823704077399001"/>
  </r>
  <r>
    <x v="70"/>
    <n v="407"/>
    <n v="221"/>
    <n v="0"/>
    <n v="0"/>
    <x v="70"/>
    <x v="70"/>
    <n v="5.328320845647041"/>
    <n v="2.387882259876644"/>
  </r>
  <r>
    <x v="71"/>
    <n v="308"/>
    <n v="207"/>
    <n v="0"/>
    <n v="0"/>
    <x v="71"/>
    <x v="71"/>
    <n v="4.0322428021112744"/>
    <n v="2.2366137004274447"/>
  </r>
  <r>
    <x v="72"/>
    <n v="158"/>
    <n v="193"/>
    <n v="0"/>
    <n v="0"/>
    <x v="72"/>
    <x v="72"/>
    <n v="2.0684881906934458"/>
    <n v="2.0853451409782457"/>
  </r>
  <r>
    <x v="73"/>
    <n v="65"/>
    <n v="175"/>
    <n v="0"/>
    <n v="0"/>
    <x v="73"/>
    <x v="73"/>
    <n v="0.85096033161439233"/>
    <n v="1.8908569931149897"/>
  </r>
  <r>
    <x v="74"/>
    <n v="38"/>
    <n v="156"/>
    <n v="2.4660000000000002"/>
    <n v="3.871"/>
    <x v="74"/>
    <x v="74"/>
    <n v="0.49748450155918322"/>
    <n v="1.6855639481482194"/>
  </r>
  <r>
    <x v="75"/>
    <n v="26"/>
    <n v="128"/>
    <n v="5.2999999999999999E-2"/>
    <n v="1.4039999999999999"/>
    <x v="75"/>
    <x v="75"/>
    <n v="0.34038413264575695"/>
    <n v="1.3830268292498211"/>
  </r>
  <r>
    <x v="76"/>
    <n v="21"/>
    <n v="101"/>
    <n v="0"/>
    <n v="0"/>
    <x v="76"/>
    <x v="76"/>
    <n v="0.27492564559849597"/>
    <n v="1.0912946074549368"/>
  </r>
  <r>
    <x v="77"/>
    <n v="17"/>
    <n v="75"/>
    <n v="0"/>
    <n v="0"/>
    <x v="77"/>
    <x v="77"/>
    <n v="0.22255885596068725"/>
    <n v="0.81036728276356707"/>
  </r>
  <r>
    <x v="78"/>
    <n v="15"/>
    <n v="53"/>
    <n v="0"/>
    <n v="0.76300000000000001"/>
    <x v="78"/>
    <x v="78"/>
    <n v="0.19637546114178286"/>
    <n v="0.57265954648625406"/>
  </r>
  <r>
    <x v="79"/>
    <n v="14"/>
    <n v="38"/>
    <n v="0.85699999999999998"/>
    <n v="0"/>
    <x v="79"/>
    <x v="79"/>
    <n v="0.18328376373233066"/>
    <n v="0.41058608993354062"/>
  </r>
  <r>
    <x v="80"/>
    <n v="13"/>
    <n v="29"/>
    <n v="0"/>
    <n v="0"/>
    <x v="80"/>
    <x v="80"/>
    <n v="0.17019206632287848"/>
    <n v="0.31334201600191253"/>
  </r>
  <r>
    <x v="81"/>
    <n v="12"/>
    <n v="24"/>
    <n v="0"/>
    <n v="0"/>
    <x v="81"/>
    <x v="81"/>
    <n v="0.15710036891342627"/>
    <n v="0.25931753048434142"/>
  </r>
  <r>
    <x v="82"/>
    <n v="12"/>
    <n v="20"/>
    <n v="0"/>
    <n v="0"/>
    <x v="82"/>
    <x v="74"/>
    <n v="0.15710036891342627"/>
    <n v="0.21609794207028454"/>
  </r>
  <r>
    <x v="83"/>
    <n v="12"/>
    <n v="18"/>
    <n v="19.206"/>
    <n v="16.510999999999999"/>
    <x v="83"/>
    <x v="74"/>
    <n v="0.15710036891342627"/>
    <n v="0.19448814786325608"/>
  </r>
  <r>
    <x v="84"/>
    <n v="10"/>
    <n v="17"/>
    <n v="0"/>
    <n v="0"/>
    <x v="84"/>
    <x v="82"/>
    <n v="0.13091697409452191"/>
    <n v="0.18368325075974187"/>
  </r>
  <r>
    <x v="85"/>
    <n v="9"/>
    <n v="15"/>
    <n v="0"/>
    <n v="0"/>
    <x v="85"/>
    <x v="83"/>
    <n v="0.1178252766850697"/>
    <n v="0.16207345655271341"/>
  </r>
  <r>
    <x v="86"/>
    <n v="9"/>
    <n v="14"/>
    <n v="0"/>
    <n v="0"/>
    <x v="86"/>
    <x v="84"/>
    <n v="0.1178252766850697"/>
    <n v="0.15126855944919917"/>
  </r>
  <r>
    <x v="87"/>
    <n v="8"/>
    <n v="14"/>
    <n v="16.047999999999998"/>
    <n v="14.765000000000001"/>
    <x v="87"/>
    <x v="85"/>
    <n v="0.10473357927561752"/>
    <n v="0.15126855944919917"/>
  </r>
  <r>
    <x v="88"/>
    <n v="8"/>
    <n v="14"/>
    <n v="10.327999999999999"/>
    <n v="7.3710000000000004"/>
    <x v="88"/>
    <x v="74"/>
    <n v="0.10473357927561752"/>
    <n v="0.15126855944919917"/>
  </r>
  <r>
    <x v="89"/>
    <n v="9"/>
    <n v="13"/>
    <n v="0"/>
    <n v="0"/>
    <x v="89"/>
    <x v="86"/>
    <n v="0.1178252766850697"/>
    <n v="0.14046366234568494"/>
  </r>
  <r>
    <x v="90"/>
    <n v="12"/>
    <n v="12"/>
    <n v="0.219"/>
    <n v="5.89"/>
    <x v="90"/>
    <x v="87"/>
    <n v="0.15710036891342627"/>
    <n v="0.12965876524217071"/>
  </r>
  <r>
    <x v="91"/>
    <n v="22"/>
    <n v="13"/>
    <n v="38.726999999999997"/>
    <n v="41.107999999999997"/>
    <x v="91"/>
    <x v="74"/>
    <n v="0.28801734300794818"/>
    <n v="0.14046366234568494"/>
  </r>
  <r>
    <x v="92"/>
    <n v="45"/>
    <n v="15"/>
    <n v="0.23100000000000001"/>
    <n v="0.42199999999999999"/>
    <x v="92"/>
    <x v="88"/>
    <n v="0.58912638342534851"/>
    <n v="0.16207345655271341"/>
  </r>
  <r>
    <x v="93"/>
    <n v="64"/>
    <n v="17"/>
    <n v="0"/>
    <n v="0"/>
    <x v="93"/>
    <x v="89"/>
    <n v="0.83786863420494018"/>
    <n v="0.18368325075974187"/>
  </r>
  <r>
    <x v="94"/>
    <n v="76"/>
    <n v="19"/>
    <n v="0"/>
    <n v="0"/>
    <x v="94"/>
    <x v="90"/>
    <n v="0.99496900311836645"/>
    <n v="0.20529304496677031"/>
  </r>
  <r>
    <x v="95"/>
    <n v="84"/>
    <n v="20"/>
    <n v="0"/>
    <n v="0"/>
    <x v="95"/>
    <x v="91"/>
    <n v="1.0997025823939839"/>
    <n v="0.21609794207028454"/>
  </r>
  <r>
    <x v="96"/>
    <n v="94"/>
    <n v="20"/>
    <n v="0"/>
    <n v="0"/>
    <x v="96"/>
    <x v="92"/>
    <n v="1.2306195564885061"/>
    <n v="0.21609794207028454"/>
  </r>
  <r>
    <x v="97"/>
    <n v="98"/>
    <n v="19"/>
    <n v="0"/>
    <n v="0"/>
    <x v="97"/>
    <x v="93"/>
    <n v="1.2829863461263147"/>
    <n v="0.20529304496677031"/>
  </r>
  <r>
    <x v="98"/>
    <n v="98"/>
    <n v="18"/>
    <n v="0"/>
    <n v="0"/>
    <x v="98"/>
    <x v="94"/>
    <n v="1.2829863461263147"/>
    <n v="0.19448814786325608"/>
  </r>
  <r>
    <x v="99"/>
    <n v="88"/>
    <n v="19"/>
    <n v="0"/>
    <n v="0"/>
    <x v="99"/>
    <x v="95"/>
    <n v="1.1520693720317927"/>
    <n v="0.20529304496677031"/>
  </r>
  <r>
    <x v="100"/>
    <n v="74"/>
    <n v="23"/>
    <n v="1E-3"/>
    <n v="0"/>
    <x v="100"/>
    <x v="74"/>
    <n v="0.96878560829946203"/>
    <n v="0.24851263338082721"/>
  </r>
  <r>
    <x v="101"/>
    <n v="60"/>
    <n v="27"/>
    <n v="0"/>
    <n v="0"/>
    <x v="101"/>
    <x v="96"/>
    <n v="0.78550184456713146"/>
    <n v="0.29173222179488417"/>
  </r>
  <r>
    <x v="102"/>
    <n v="40"/>
    <n v="32"/>
    <n v="0"/>
    <n v="0"/>
    <x v="102"/>
    <x v="97"/>
    <n v="0.52366789637808764"/>
    <n v="0.34575670731245528"/>
  </r>
  <r>
    <x v="103"/>
    <n v="27"/>
    <n v="36"/>
    <n v="0"/>
    <n v="0"/>
    <x v="103"/>
    <x v="98"/>
    <n v="0.35347583005520916"/>
    <n v="0.38897629572651216"/>
  </r>
  <r>
    <x v="104"/>
    <n v="22"/>
    <n v="35"/>
    <n v="0"/>
    <n v="0"/>
    <x v="104"/>
    <x v="99"/>
    <n v="0.28801734300794818"/>
    <n v="0.37817139862299792"/>
  </r>
  <r>
    <x v="105"/>
    <n v="18"/>
    <n v="30"/>
    <n v="0.11700000000000001"/>
    <n v="0"/>
    <x v="105"/>
    <x v="100"/>
    <n v="0.2356505533701394"/>
    <n v="0.32414691310542681"/>
  </r>
  <r>
    <x v="106"/>
    <n v="15"/>
    <n v="23"/>
    <n v="26.001000000000001"/>
    <n v="26.193999999999999"/>
    <x v="106"/>
    <x v="74"/>
    <n v="0.19637546114178286"/>
    <n v="0.24851263338082721"/>
  </r>
  <r>
    <x v="107"/>
    <n v="17"/>
    <n v="18"/>
    <n v="41.655000000000001"/>
    <n v="33.656999999999996"/>
    <x v="107"/>
    <x v="101"/>
    <n v="0.22255885596068725"/>
    <n v="0.19448814786325608"/>
  </r>
  <r>
    <x v="108"/>
    <n v="43"/>
    <n v="18"/>
    <n v="0"/>
    <n v="0"/>
    <x v="108"/>
    <x v="102"/>
    <n v="0.56294298860644409"/>
    <n v="0.19448814786325608"/>
  </r>
  <r>
    <x v="109"/>
    <n v="82"/>
    <n v="18"/>
    <n v="0"/>
    <n v="0"/>
    <x v="109"/>
    <x v="103"/>
    <n v="1.0735191875750796"/>
    <n v="0.19448814786325608"/>
  </r>
  <r>
    <x v="110"/>
    <n v="124"/>
    <n v="20"/>
    <n v="9.1890000000000001"/>
    <n v="3.4769999999999999"/>
    <x v="110"/>
    <x v="104"/>
    <n v="1.6233704787720715"/>
    <n v="0.21609794207028454"/>
  </r>
  <r>
    <x v="111"/>
    <n v="194"/>
    <n v="26"/>
    <n v="10.420999999999999"/>
    <n v="2.0569999999999999"/>
    <x v="111"/>
    <x v="105"/>
    <n v="2.5397892974337251"/>
    <n v="0.28092732469136988"/>
  </r>
  <r>
    <x v="112"/>
    <n v="261"/>
    <n v="39"/>
    <n v="20.274000000000001"/>
    <n v="11.977"/>
    <x v="112"/>
    <x v="106"/>
    <n v="3.4169330238670215"/>
    <n v="0.42139098703705485"/>
  </r>
  <r>
    <x v="113"/>
    <n v="314"/>
    <n v="61"/>
    <n v="0.76900000000000002"/>
    <n v="0.314"/>
    <x v="113"/>
    <x v="107"/>
    <n v="4.1107929865679873"/>
    <n v="0.65909872331436792"/>
  </r>
  <r>
    <x v="114"/>
    <n v="376"/>
    <n v="88"/>
    <n v="0"/>
    <n v="0"/>
    <x v="114"/>
    <x v="108"/>
    <n v="4.9224782259540243"/>
    <n v="0.95083094510925192"/>
  </r>
  <r>
    <x v="115"/>
    <n v="418"/>
    <n v="119"/>
    <n v="0"/>
    <n v="0"/>
    <x v="115"/>
    <x v="109"/>
    <n v="5.4723295171510156"/>
    <n v="1.2857827553181929"/>
  </r>
  <r>
    <x v="116"/>
    <n v="460"/>
    <n v="156"/>
    <n v="0"/>
    <n v="0"/>
    <x v="116"/>
    <x v="110"/>
    <n v="6.0221808083480077"/>
    <n v="1.6855639481482194"/>
  </r>
  <r>
    <x v="117"/>
    <n v="493"/>
    <n v="209"/>
    <n v="0"/>
    <n v="0"/>
    <x v="117"/>
    <x v="111"/>
    <n v="6.4542068228599296"/>
    <n v="2.2582234946344735"/>
  </r>
  <r>
    <x v="118"/>
    <n v="470"/>
    <n v="280"/>
    <n v="0"/>
    <n v="0"/>
    <x v="118"/>
    <x v="112"/>
    <n v="6.1530977824425284"/>
    <n v="3.0253711889839834"/>
  </r>
  <r>
    <x v="119"/>
    <n v="429"/>
    <n v="503"/>
    <n v="0.02"/>
    <n v="0.29599999999999999"/>
    <x v="119"/>
    <x v="113"/>
    <n v="5.6163381886549901"/>
    <n v="5.4348632430676567"/>
  </r>
  <r>
    <x v="120"/>
    <n v="377"/>
    <n v="629"/>
    <n v="0"/>
    <n v="0"/>
    <x v="120"/>
    <x v="114"/>
    <n v="4.9355699233634756"/>
    <n v="6.7962802781104479"/>
  </r>
  <r>
    <x v="121"/>
    <n v="328"/>
    <n v="600"/>
    <n v="0"/>
    <n v="0"/>
    <x v="121"/>
    <x v="115"/>
    <n v="4.2940767503003183"/>
    <n v="6.4829382621085365"/>
  </r>
  <r>
    <x v="122"/>
    <n v="240"/>
    <n v="542"/>
    <n v="0"/>
    <n v="0"/>
    <x v="122"/>
    <x v="116"/>
    <n v="3.1420073782685258"/>
    <n v="5.8562542301047111"/>
  </r>
  <r>
    <x v="123"/>
    <n v="159"/>
    <n v="491"/>
    <n v="0"/>
    <n v="0"/>
    <x v="123"/>
    <x v="117"/>
    <n v="2.0815798881028984"/>
    <n v="5.3052044778254857"/>
  </r>
  <r>
    <x v="124"/>
    <n v="90"/>
    <n v="420"/>
    <n v="0"/>
    <n v="0"/>
    <x v="124"/>
    <x v="118"/>
    <n v="1.178252766850697"/>
    <n v="4.5380567834759749"/>
  </r>
  <r>
    <x v="125"/>
    <n v="61"/>
    <n v="375"/>
    <n v="18.015000000000001"/>
    <n v="17.587"/>
    <x v="125"/>
    <x v="119"/>
    <n v="0.79859354197658361"/>
    <n v="4.0518364138178349"/>
  </r>
  <r>
    <x v="126"/>
    <n v="50"/>
    <n v="350"/>
    <n v="9.3539999999999992"/>
    <n v="4.7430000000000003"/>
    <x v="126"/>
    <x v="120"/>
    <n v="0.65458487047260949"/>
    <n v="3.7817139862299793"/>
  </r>
  <r>
    <x v="127"/>
    <n v="47"/>
    <n v="321"/>
    <n v="4.1369999999999996"/>
    <n v="7.66"/>
    <x v="127"/>
    <x v="121"/>
    <n v="0.61530977824425304"/>
    <n v="3.4683719702280666"/>
  </r>
  <r>
    <x v="128"/>
    <n v="49"/>
    <n v="303"/>
    <n v="3.47"/>
    <n v="8.19"/>
    <x v="128"/>
    <x v="122"/>
    <n v="0.64149317306315734"/>
    <n v="3.273883822364811"/>
  </r>
  <r>
    <x v="129"/>
    <n v="54"/>
    <n v="277"/>
    <n v="7.4690000000000003"/>
    <n v="11.897"/>
    <x v="129"/>
    <x v="123"/>
    <n v="0.70695166011041832"/>
    <n v="2.9929564976734406"/>
  </r>
  <r>
    <x v="130"/>
    <n v="64"/>
    <n v="246"/>
    <n v="0.33900000000000002"/>
    <n v="0"/>
    <x v="130"/>
    <x v="124"/>
    <n v="0.83786863420494018"/>
    <n v="2.6580046874644996"/>
  </r>
  <r>
    <x v="131"/>
    <n v="71"/>
    <n v="207"/>
    <n v="0"/>
    <n v="0"/>
    <x v="131"/>
    <x v="125"/>
    <n v="0.92951051607110557"/>
    <n v="2.2366137004274447"/>
  </r>
  <r>
    <x v="132"/>
    <n v="71"/>
    <n v="171"/>
    <n v="0"/>
    <n v="0"/>
    <x v="132"/>
    <x v="126"/>
    <n v="0.92951051607110557"/>
    <n v="1.8476374047009327"/>
  </r>
  <r>
    <x v="133"/>
    <n v="67"/>
    <n v="138"/>
    <n v="1.6339999999999999"/>
    <n v="3.2839999999999998"/>
    <x v="133"/>
    <x v="127"/>
    <n v="0.87714372643329674"/>
    <n v="1.4910758002849631"/>
  </r>
  <r>
    <x v="134"/>
    <n v="64"/>
    <n v="118"/>
    <n v="0"/>
    <n v="0"/>
    <x v="134"/>
    <x v="128"/>
    <n v="0.83786863420494018"/>
    <n v="1.2749778582146787"/>
  </r>
  <r>
    <x v="135"/>
    <n v="57"/>
    <n v="112"/>
    <n v="0"/>
    <n v="0"/>
    <x v="135"/>
    <x v="129"/>
    <n v="0.74622675233877489"/>
    <n v="1.2101484755935934"/>
  </r>
  <r>
    <x v="136"/>
    <n v="48"/>
    <n v="107"/>
    <n v="0"/>
    <n v="0"/>
    <x v="136"/>
    <x v="130"/>
    <n v="0.62840147565370508"/>
    <n v="1.1561239900760223"/>
  </r>
  <r>
    <x v="137"/>
    <n v="38"/>
    <n v="114"/>
    <n v="0"/>
    <n v="0"/>
    <x v="137"/>
    <x v="131"/>
    <n v="0.49748450155918322"/>
    <n v="1.231758269800622"/>
  </r>
  <r>
    <x v="138"/>
    <n v="32"/>
    <n v="121"/>
    <n v="0"/>
    <n v="0"/>
    <x v="138"/>
    <x v="132"/>
    <n v="0.41893431710247009"/>
    <n v="1.3073925495252214"/>
  </r>
  <r>
    <x v="139"/>
    <n v="27"/>
    <n v="124"/>
    <n v="2.2450000000000001"/>
    <n v="0.40300000000000002"/>
    <x v="139"/>
    <x v="133"/>
    <n v="0.35347583005520916"/>
    <n v="1.339807240835764"/>
  </r>
  <r>
    <x v="140"/>
    <n v="22"/>
    <n v="122"/>
    <n v="6.383"/>
    <n v="5.9370000000000003"/>
    <x v="140"/>
    <x v="134"/>
    <n v="0.28801734300794818"/>
    <n v="1.3181974466287358"/>
  </r>
  <r>
    <x v="141"/>
    <n v="22"/>
    <n v="114"/>
    <n v="19.382999999999999"/>
    <n v="13.728"/>
    <x v="141"/>
    <x v="135"/>
    <n v="0.28801734300794818"/>
    <n v="1.231758269800622"/>
  </r>
  <r>
    <x v="142"/>
    <n v="39"/>
    <n v="101"/>
    <n v="32.414999999999999"/>
    <n v="32.587000000000003"/>
    <x v="142"/>
    <x v="136"/>
    <n v="0.51057619896863538"/>
    <n v="1.0912946074549368"/>
  </r>
  <r>
    <x v="143"/>
    <n v="60"/>
    <n v="90"/>
    <n v="13.577"/>
    <n v="13.971"/>
    <x v="143"/>
    <x v="137"/>
    <n v="0.78550184456713146"/>
    <n v="0.97244073931628039"/>
  </r>
  <r>
    <x v="144"/>
    <n v="75"/>
    <n v="99"/>
    <n v="8.5009999999999994"/>
    <n v="12.307"/>
    <x v="144"/>
    <x v="138"/>
    <n v="0.98187730570891429"/>
    <n v="1.0696848132479084"/>
  </r>
  <r>
    <x v="145"/>
    <n v="126"/>
    <n v="119"/>
    <n v="0.47299999999999998"/>
    <n v="0"/>
    <x v="145"/>
    <x v="139"/>
    <n v="1.6495538735909758"/>
    <n v="1.2857827553181929"/>
  </r>
  <r>
    <x v="146"/>
    <n v="149"/>
    <n v="142"/>
    <n v="12.93"/>
    <n v="20.547999999999998"/>
    <x v="146"/>
    <x v="140"/>
    <n v="1.9506629140083762"/>
    <n v="1.5342953886990203"/>
  </r>
  <r>
    <x v="147"/>
    <n v="207"/>
    <n v="206"/>
    <n v="54.704999999999998"/>
    <n v="9.4469999999999992"/>
    <x v="147"/>
    <x v="141"/>
    <n v="2.709981363756603"/>
    <n v="2.2258088033239307"/>
  </r>
  <r>
    <x v="148"/>
    <n v="510"/>
    <n v="442"/>
    <n v="79.754000000000005"/>
    <n v="66.528000000000006"/>
    <x v="148"/>
    <x v="142"/>
    <n v="6.6767656788206171"/>
    <n v="4.7757645197532881"/>
  </r>
  <r>
    <x v="149"/>
    <n v="1083"/>
    <n v="1428"/>
    <n v="1.7070000000000001"/>
    <n v="0"/>
    <x v="149"/>
    <x v="143"/>
    <n v="14.178308294436722"/>
    <n v="15.429393063818315"/>
  </r>
  <r>
    <x v="150"/>
    <n v="1314"/>
    <n v="2272"/>
    <n v="0"/>
    <n v="0"/>
    <x v="150"/>
    <x v="144"/>
    <n v="17.202490396020178"/>
    <n v="24.548726219184324"/>
  </r>
  <r>
    <x v="151"/>
    <n v="1268"/>
    <n v="3317"/>
    <n v="0"/>
    <n v="0"/>
    <x v="151"/>
    <x v="145"/>
    <n v="16.600272315185375"/>
    <n v="35.839843692356688"/>
  </r>
  <r>
    <x v="152"/>
    <n v="1048"/>
    <n v="3478"/>
    <n v="0"/>
    <n v="0"/>
    <x v="152"/>
    <x v="146"/>
    <n v="13.720098885105896"/>
    <n v="37.579432126022475"/>
  </r>
  <r>
    <x v="153"/>
    <n v="943"/>
    <n v="2848"/>
    <n v="25.283000000000001"/>
    <n v="16.981999999999999"/>
    <x v="153"/>
    <x v="147"/>
    <n v="12.345470657113415"/>
    <n v="30.772346950808519"/>
  </r>
  <r>
    <x v="154"/>
    <n v="936"/>
    <n v="2057"/>
    <n v="13.51"/>
    <n v="6.2"/>
    <x v="154"/>
    <x v="148"/>
    <n v="12.25382877524725"/>
    <n v="22.225673341928761"/>
  </r>
  <r>
    <x v="155"/>
    <n v="892"/>
    <n v="1425"/>
    <n v="0"/>
    <n v="0"/>
    <x v="155"/>
    <x v="149"/>
    <n v="11.677794089231353"/>
    <n v="15.396978372507773"/>
  </r>
  <r>
    <x v="156"/>
    <n v="830"/>
    <n v="992"/>
    <n v="1.5920000000000001"/>
    <n v="1.6850000000000001"/>
    <x v="156"/>
    <x v="150"/>
    <n v="10.866108849845318"/>
    <n v="10.718457926686112"/>
  </r>
  <r>
    <x v="157"/>
    <n v="775"/>
    <n v="756"/>
    <n v="0.29799999999999999"/>
    <n v="0"/>
    <x v="157"/>
    <x v="151"/>
    <n v="10.146065492325446"/>
    <n v="8.1685022102567544"/>
  </r>
  <r>
    <x v="158"/>
    <n v="725"/>
    <n v="653"/>
    <n v="0"/>
    <n v="0.27800000000000002"/>
    <x v="158"/>
    <x v="152"/>
    <n v="9.4914806218528369"/>
    <n v="7.0555978085947899"/>
  </r>
  <r>
    <x v="159"/>
    <n v="678"/>
    <n v="607"/>
    <n v="18.692"/>
    <n v="28.007000000000001"/>
    <x v="159"/>
    <x v="153"/>
    <n v="8.876170843608584"/>
    <n v="6.5585725418331355"/>
  </r>
  <r>
    <x v="160"/>
    <n v="652"/>
    <n v="631"/>
    <n v="22.661999999999999"/>
    <n v="18.04"/>
    <x v="160"/>
    <x v="154"/>
    <n v="8.535786710962828"/>
    <n v="6.8178900723174767"/>
  </r>
  <r>
    <x v="161"/>
    <n v="637"/>
    <n v="678"/>
    <n v="0.81799999999999995"/>
    <n v="2.2730000000000001"/>
    <x v="161"/>
    <x v="155"/>
    <n v="8.339411249821044"/>
    <n v="7.3257202361826455"/>
  </r>
  <r>
    <x v="162"/>
    <n v="599"/>
    <n v="678"/>
    <n v="0"/>
    <n v="0"/>
    <x v="162"/>
    <x v="156"/>
    <n v="7.8419267482618613"/>
    <n v="7.3257202361826455"/>
  </r>
  <r>
    <x v="163"/>
    <n v="622"/>
    <n v="659"/>
    <n v="0"/>
    <n v="0"/>
    <x v="163"/>
    <x v="157"/>
    <n v="8.1430357886792617"/>
    <n v="7.1204271912158754"/>
  </r>
  <r>
    <x v="164"/>
    <n v="641"/>
    <n v="617"/>
    <n v="0"/>
    <n v="0"/>
    <x v="164"/>
    <x v="158"/>
    <n v="8.3917780394588526"/>
    <n v="6.6666215128682778"/>
  </r>
  <r>
    <x v="165"/>
    <n v="604"/>
    <n v="576"/>
    <n v="0"/>
    <n v="0"/>
    <x v="165"/>
    <x v="159"/>
    <n v="7.907385235309123"/>
    <n v="6.2236207316241945"/>
  </r>
  <r>
    <x v="166"/>
    <n v="570"/>
    <n v="532"/>
    <n v="0"/>
    <n v="0"/>
    <x v="166"/>
    <x v="160"/>
    <n v="7.462267523387748"/>
    <n v="5.748205259069568"/>
  </r>
  <r>
    <x v="167"/>
    <n v="521"/>
    <n v="466"/>
    <n v="8.8999999999999996E-2"/>
    <n v="0"/>
    <x v="167"/>
    <x v="161"/>
    <n v="6.8207743503245908"/>
    <n v="5.0350820502376292"/>
  </r>
  <r>
    <x v="168"/>
    <n v="481"/>
    <n v="477"/>
    <n v="0"/>
    <n v="0"/>
    <x v="168"/>
    <x v="162"/>
    <n v="6.2971064539465029"/>
    <n v="5.1539359183762867"/>
  </r>
  <r>
    <x v="169"/>
    <n v="506"/>
    <n v="459"/>
    <n v="1.36"/>
    <n v="1.093"/>
    <x v="169"/>
    <x v="163"/>
    <n v="6.6243988891828085"/>
    <n v="4.9594477705130302"/>
  </r>
  <r>
    <x v="170"/>
    <n v="473"/>
    <n v="441"/>
    <n v="5.44"/>
    <n v="1.887"/>
    <x v="170"/>
    <x v="164"/>
    <n v="6.1923728746708857"/>
    <n v="4.7649596226497746"/>
  </r>
  <r>
    <x v="171"/>
    <n v="407"/>
    <n v="412"/>
    <n v="2.2909999999999999"/>
    <n v="0.79700000000000004"/>
    <x v="171"/>
    <x v="165"/>
    <n v="5.328320845647041"/>
    <n v="4.4516176066478614"/>
  </r>
  <r>
    <x v="172"/>
    <n v="427"/>
    <n v="422"/>
    <n v="6.1660000000000004"/>
    <n v="3.7519999999999998"/>
    <x v="172"/>
    <x v="166"/>
    <n v="5.5901547938360849"/>
    <n v="4.5596665776830037"/>
  </r>
  <r>
    <x v="173"/>
    <n v="584"/>
    <n v="522"/>
    <n v="0"/>
    <n v="0"/>
    <x v="173"/>
    <x v="167"/>
    <n v="7.645551287120079"/>
    <n v="5.6401562880344258"/>
  </r>
  <r>
    <x v="174"/>
    <n v="548"/>
    <n v="630"/>
    <n v="0"/>
    <n v="0"/>
    <x v="174"/>
    <x v="168"/>
    <n v="7.1742501803797998"/>
    <n v="6.8070851752139632"/>
  </r>
  <r>
    <x v="175"/>
    <n v="570"/>
    <n v="584"/>
    <n v="20.751000000000001"/>
    <n v="21.809000000000001"/>
    <x v="175"/>
    <x v="169"/>
    <n v="7.462267523387748"/>
    <n v="6.3100599084523079"/>
  </r>
  <r>
    <x v="176"/>
    <n v="594"/>
    <n v="518"/>
    <n v="36.892000000000003"/>
    <n v="27.629000000000001"/>
    <x v="176"/>
    <x v="170"/>
    <n v="7.7764682612146006"/>
    <n v="5.59693669962037"/>
  </r>
  <r>
    <x v="177"/>
    <n v="596"/>
    <n v="498"/>
    <n v="24.35"/>
    <n v="16.027999999999999"/>
    <x v="177"/>
    <x v="171"/>
    <n v="7.8026516560335049"/>
    <n v="5.3808387575500847"/>
  </r>
  <r>
    <x v="178"/>
    <n v="592"/>
    <n v="491"/>
    <n v="0"/>
    <n v="0"/>
    <x v="178"/>
    <x v="74"/>
    <n v="7.7502848663956962"/>
    <n v="5.3052044778254857"/>
  </r>
  <r>
    <x v="179"/>
    <n v="548"/>
    <n v="481"/>
    <n v="3.9E-2"/>
    <n v="0"/>
    <x v="179"/>
    <x v="172"/>
    <n v="7.1742501803797998"/>
    <n v="5.1971555067903425"/>
  </r>
  <r>
    <x v="180"/>
    <n v="546"/>
    <n v="459"/>
    <n v="0"/>
    <n v="0"/>
    <x v="180"/>
    <x v="173"/>
    <n v="7.1480667855608955"/>
    <n v="4.9594477705130302"/>
  </r>
  <r>
    <x v="181"/>
    <n v="566"/>
    <n v="416"/>
    <n v="0"/>
    <n v="0"/>
    <x v="181"/>
    <x v="174"/>
    <n v="7.4099007337499394"/>
    <n v="4.4948371950619181"/>
  </r>
  <r>
    <x v="182"/>
    <n v="545"/>
    <n v="358"/>
    <n v="0"/>
    <n v="3.24"/>
    <x v="182"/>
    <x v="175"/>
    <n v="7.1349750881514433"/>
    <n v="3.8681531630580932"/>
  </r>
  <r>
    <x v="183"/>
    <n v="511"/>
    <n v="335"/>
    <n v="24.123999999999999"/>
    <n v="16.821999999999999"/>
    <x v="183"/>
    <x v="176"/>
    <n v="6.6898573762300684"/>
    <n v="3.619640529677266"/>
  </r>
  <r>
    <x v="184"/>
    <n v="502"/>
    <n v="346"/>
    <n v="24.073"/>
    <n v="28.427"/>
    <x v="184"/>
    <x v="177"/>
    <n v="6.572032099544999"/>
    <n v="3.7384943978159226"/>
  </r>
  <r>
    <x v="185"/>
    <n v="566"/>
    <n v="451"/>
    <n v="0.61599999999999999"/>
    <n v="0.106"/>
    <x v="185"/>
    <x v="178"/>
    <n v="7.4099007337499394"/>
    <n v="4.8730085936849159"/>
  </r>
  <r>
    <x v="186"/>
    <n v="576"/>
    <n v="665"/>
    <n v="16.308"/>
    <n v="12.948"/>
    <x v="186"/>
    <x v="179"/>
    <n v="7.5408177078444609"/>
    <n v="7.1852565738369609"/>
  </r>
  <r>
    <x v="187"/>
    <n v="624"/>
    <n v="697"/>
    <n v="0"/>
    <n v="0"/>
    <x v="187"/>
    <x v="180"/>
    <n v="8.169219183498166"/>
    <n v="7.5310132811494155"/>
  </r>
  <r>
    <x v="188"/>
    <n v="675"/>
    <n v="680"/>
    <n v="0"/>
    <n v="0"/>
    <x v="188"/>
    <x v="181"/>
    <n v="8.8368957513802275"/>
    <n v="7.3473300303896742"/>
  </r>
  <r>
    <x v="189"/>
    <n v="653"/>
    <n v="653"/>
    <n v="1.8009999999999999"/>
    <n v="1.359"/>
    <x v="189"/>
    <x v="182"/>
    <n v="8.5488784083722802"/>
    <n v="7.0555978085947899"/>
  </r>
  <r>
    <x v="190"/>
    <n v="625"/>
    <n v="730"/>
    <n v="45.588000000000001"/>
    <n v="24.187999999999999"/>
    <x v="190"/>
    <x v="183"/>
    <n v="8.1823108809076182"/>
    <n v="7.8875748855653862"/>
  </r>
  <r>
    <x v="191"/>
    <n v="646"/>
    <n v="1043"/>
    <n v="0.29399999999999998"/>
    <n v="1.7829999999999999"/>
    <x v="191"/>
    <x v="184"/>
    <n v="8.4572365265061151"/>
    <n v="11.269507678965338"/>
  </r>
  <r>
    <x v="192"/>
    <n v="622"/>
    <n v="1073"/>
    <n v="0.82699999999999996"/>
    <n v="0"/>
    <x v="192"/>
    <x v="185"/>
    <n v="8.1430357886792617"/>
    <n v="11.593654592070765"/>
  </r>
  <r>
    <x v="193"/>
    <n v="596"/>
    <n v="971"/>
    <n v="0"/>
    <n v="0"/>
    <x v="193"/>
    <x v="186"/>
    <n v="7.8026516560335049"/>
    <n v="10.491555087512314"/>
  </r>
  <r>
    <x v="194"/>
    <n v="560"/>
    <n v="832"/>
    <n v="0"/>
    <n v="0"/>
    <x v="194"/>
    <x v="187"/>
    <n v="7.3313505492932265"/>
    <n v="8.9896743901238363"/>
  </r>
  <r>
    <x v="195"/>
    <n v="497"/>
    <n v="689"/>
    <n v="0"/>
    <n v="0"/>
    <x v="195"/>
    <x v="188"/>
    <n v="6.5065736124977391"/>
    <n v="7.4445741043213021"/>
  </r>
  <r>
    <x v="196"/>
    <n v="441"/>
    <n v="610"/>
    <n v="0.371"/>
    <n v="0.218"/>
    <x v="196"/>
    <x v="189"/>
    <n v="5.773438557568416"/>
    <n v="6.5909872331436787"/>
  </r>
  <r>
    <x v="197"/>
    <n v="361"/>
    <n v="537"/>
    <n v="0.16800000000000001"/>
    <n v="0.75900000000000001"/>
    <x v="197"/>
    <x v="190"/>
    <n v="4.7261027648122402"/>
    <n v="5.8022297445871391"/>
  </r>
  <r>
    <x v="198"/>
    <n v="267"/>
    <n v="477"/>
    <n v="2.2799999999999998"/>
    <n v="0"/>
    <x v="198"/>
    <x v="191"/>
    <n v="3.4954832083237348"/>
    <n v="5.1539359183762867"/>
  </r>
  <r>
    <x v="199"/>
    <n v="187"/>
    <n v="448"/>
    <n v="8.0730000000000004"/>
    <n v="7.3760000000000003"/>
    <x v="199"/>
    <x v="192"/>
    <n v="2.4481474155675595"/>
    <n v="4.8405939023743736"/>
  </r>
  <r>
    <x v="200"/>
    <n v="189"/>
    <n v="407"/>
    <n v="14.593999999999999"/>
    <n v="5.8689999999999998"/>
    <x v="200"/>
    <x v="193"/>
    <n v="2.4743308103864639"/>
    <n v="4.3975931211302903"/>
  </r>
  <r>
    <x v="201"/>
    <n v="229"/>
    <n v="373"/>
    <n v="1.8420000000000001"/>
    <n v="4.6449999999999996"/>
    <x v="201"/>
    <x v="194"/>
    <n v="2.9979987067645513"/>
    <n v="4.030226619610807"/>
  </r>
  <r>
    <x v="202"/>
    <n v="209"/>
    <n v="341"/>
    <n v="0"/>
    <n v="0"/>
    <x v="202"/>
    <x v="74"/>
    <n v="2.7361647585755078"/>
    <n v="3.6844699122983511"/>
  </r>
  <r>
    <x v="203"/>
    <n v="192"/>
    <n v="322"/>
    <n v="0"/>
    <n v="0"/>
    <x v="203"/>
    <x v="74"/>
    <n v="2.5136059026148203"/>
    <n v="3.4791768673315806"/>
  </r>
  <r>
    <x v="204"/>
    <n v="191"/>
    <n v="312"/>
    <n v="0.51"/>
    <n v="0.60399999999999998"/>
    <x v="204"/>
    <x v="74"/>
    <n v="2.5005142052053686"/>
    <n v="3.3711278962964388"/>
  </r>
  <r>
    <x v="205"/>
    <n v="199"/>
    <n v="298"/>
    <n v="0"/>
    <n v="0"/>
    <x v="205"/>
    <x v="195"/>
    <n v="2.6052477844809858"/>
    <n v="3.2198593368472395"/>
  </r>
  <r>
    <x v="206"/>
    <n v="188"/>
    <n v="283"/>
    <n v="0"/>
    <n v="0"/>
    <x v="206"/>
    <x v="196"/>
    <n v="2.4612391129770121"/>
    <n v="3.0577858802945261"/>
  </r>
  <r>
    <x v="207"/>
    <n v="172"/>
    <n v="271"/>
    <n v="0"/>
    <n v="0"/>
    <x v="207"/>
    <x v="197"/>
    <n v="2.2517719544257764"/>
    <n v="2.9281271150523556"/>
  </r>
  <r>
    <x v="208"/>
    <n v="141"/>
    <n v="260"/>
    <n v="0"/>
    <n v="0"/>
    <x v="208"/>
    <x v="198"/>
    <n v="1.8459293347327588"/>
    <n v="2.809273246913699"/>
  </r>
  <r>
    <x v="209"/>
    <n v="103"/>
    <n v="263"/>
    <n v="0"/>
    <n v="0"/>
    <x v="209"/>
    <x v="199"/>
    <n v="1.3484448331735757"/>
    <n v="2.8416879382242413"/>
  </r>
  <r>
    <x v="210"/>
    <n v="77"/>
    <n v="273"/>
    <n v="0"/>
    <n v="0"/>
    <x v="210"/>
    <x v="74"/>
    <n v="1.0080607005278186"/>
    <n v="2.9497369092593839"/>
  </r>
  <r>
    <x v="211"/>
    <n v="70"/>
    <n v="285"/>
    <n v="0"/>
    <n v="0"/>
    <x v="211"/>
    <x v="200"/>
    <n v="0.91641881866165331"/>
    <n v="3.0793956745015545"/>
  </r>
  <r>
    <x v="212"/>
    <n v="62"/>
    <n v="293"/>
    <n v="0"/>
    <n v="0"/>
    <x v="212"/>
    <x v="201"/>
    <n v="0.81168523938603576"/>
    <n v="3.1658348513296684"/>
  </r>
  <r>
    <x v="213"/>
    <n v="60"/>
    <n v="296"/>
    <n v="31.84"/>
    <n v="25.841999999999999"/>
    <x v="213"/>
    <x v="202"/>
    <n v="0.78550184456713146"/>
    <n v="3.1982495426402111"/>
  </r>
  <r>
    <x v="214"/>
    <n v="69"/>
    <n v="293"/>
    <n v="0"/>
    <n v="0"/>
    <x v="214"/>
    <x v="203"/>
    <n v="0.90332712125220105"/>
    <n v="3.1658348513296684"/>
  </r>
  <r>
    <x v="215"/>
    <n v="91"/>
    <n v="283"/>
    <n v="0"/>
    <n v="0"/>
    <x v="215"/>
    <x v="204"/>
    <n v="1.1913444642601494"/>
    <n v="3.0577858802945261"/>
  </r>
  <r>
    <x v="216"/>
    <n v="127"/>
    <n v="267"/>
    <n v="0"/>
    <n v="0"/>
    <x v="216"/>
    <x v="205"/>
    <n v="1.662645571000428"/>
    <n v="2.8849075266382984"/>
  </r>
  <r>
    <x v="217"/>
    <n v="177"/>
    <n v="242"/>
    <n v="0"/>
    <n v="0"/>
    <x v="217"/>
    <x v="74"/>
    <n v="2.3172304414730376"/>
    <n v="2.6147850990504429"/>
  </r>
  <r>
    <x v="218"/>
    <n v="209"/>
    <n v="219"/>
    <n v="1.7050000000000001"/>
    <n v="0.311"/>
    <x v="218"/>
    <x v="206"/>
    <n v="2.7361647585755078"/>
    <n v="2.3662724656696157"/>
  </r>
  <r>
    <x v="219"/>
    <n v="209"/>
    <n v="195"/>
    <n v="0"/>
    <n v="0"/>
    <x v="219"/>
    <x v="207"/>
    <n v="2.7361647585755078"/>
    <n v="2.1069549351852741"/>
  </r>
  <r>
    <x v="220"/>
    <n v="195"/>
    <n v="173"/>
    <n v="0"/>
    <n v="0"/>
    <x v="220"/>
    <x v="208"/>
    <n v="2.5528809948431768"/>
    <n v="1.8692471989079613"/>
  </r>
  <r>
    <x v="221"/>
    <n v="167"/>
    <n v="155"/>
    <n v="1.046"/>
    <n v="0.89100000000000001"/>
    <x v="221"/>
    <x v="209"/>
    <n v="2.1863134673785156"/>
    <n v="1.674759051044705"/>
  </r>
  <r>
    <x v="222"/>
    <n v="117"/>
    <n v="148"/>
    <n v="3.073"/>
    <n v="3.968"/>
    <x v="222"/>
    <x v="210"/>
    <n v="1.5317285969059062"/>
    <n v="1.5991247713201056"/>
  </r>
  <r>
    <x v="223"/>
    <n v="83"/>
    <n v="143"/>
    <n v="2.7970000000000002"/>
    <n v="2.4620000000000002"/>
    <x v="223"/>
    <x v="211"/>
    <n v="1.0866108849845317"/>
    <n v="1.5451002858025344"/>
  </r>
  <r>
    <x v="224"/>
    <n v="67"/>
    <n v="144"/>
    <n v="0"/>
    <n v="0"/>
    <x v="224"/>
    <x v="212"/>
    <n v="0.87714372643329674"/>
    <n v="1.5559051829060486"/>
  </r>
  <r>
    <x v="225"/>
    <n v="58"/>
    <n v="144"/>
    <n v="0"/>
    <n v="0"/>
    <x v="225"/>
    <x v="213"/>
    <n v="0.75931844974822693"/>
    <n v="1.5559051829060486"/>
  </r>
  <r>
    <x v="226"/>
    <n v="53"/>
    <n v="143"/>
    <n v="0"/>
    <n v="0"/>
    <x v="226"/>
    <x v="214"/>
    <n v="0.69385996270096606"/>
    <n v="1.5451002858025344"/>
  </r>
  <r>
    <x v="227"/>
    <n v="50"/>
    <n v="135"/>
    <n v="0"/>
    <n v="0"/>
    <x v="227"/>
    <x v="215"/>
    <n v="0.65458487047260949"/>
    <n v="1.4586611089744206"/>
  </r>
  <r>
    <x v="228"/>
    <n v="46"/>
    <n v="121"/>
    <n v="0"/>
    <n v="0"/>
    <x v="228"/>
    <x v="216"/>
    <n v="0.60221808083480077"/>
    <n v="1.3073925495252214"/>
  </r>
  <r>
    <x v="229"/>
    <n v="40"/>
    <n v="101"/>
    <n v="0"/>
    <n v="0"/>
    <x v="229"/>
    <x v="217"/>
    <n v="0.52366789637808764"/>
    <n v="1.0912946074549368"/>
  </r>
  <r>
    <x v="230"/>
    <n v="39"/>
    <n v="81"/>
    <n v="0"/>
    <n v="0"/>
    <x v="230"/>
    <x v="218"/>
    <n v="0.51057619896863538"/>
    <n v="0.87519666538465235"/>
  </r>
  <r>
    <x v="231"/>
    <n v="36"/>
    <n v="65"/>
    <n v="1.4"/>
    <n v="2.64"/>
    <x v="231"/>
    <x v="219"/>
    <n v="0.47130110674027881"/>
    <n v="0.70231831172842474"/>
  </r>
  <r>
    <x v="232"/>
    <n v="31"/>
    <n v="54"/>
    <n v="0"/>
    <n v="0"/>
    <x v="232"/>
    <x v="220"/>
    <n v="0.40584261969301788"/>
    <n v="0.58346444358976834"/>
  </r>
  <r>
    <x v="233"/>
    <n v="27"/>
    <n v="47"/>
    <n v="16.504999999999999"/>
    <n v="4.3789999999999996"/>
    <x v="233"/>
    <x v="221"/>
    <n v="0.35347583005520916"/>
    <n v="0.50783016386516866"/>
  </r>
  <r>
    <x v="234"/>
    <n v="27"/>
    <n v="42"/>
    <n v="0"/>
    <n v="0"/>
    <x v="234"/>
    <x v="222"/>
    <n v="0.35347583005520916"/>
    <n v="0.4538056783475975"/>
  </r>
  <r>
    <x v="235"/>
    <n v="27"/>
    <n v="38"/>
    <n v="1.84"/>
    <n v="3.8109999999999999"/>
    <x v="235"/>
    <x v="223"/>
    <n v="0.35347583005520916"/>
    <n v="0.41058608993354062"/>
  </r>
  <r>
    <x v="236"/>
    <n v="27"/>
    <n v="37"/>
    <n v="2.323"/>
    <n v="8.3260000000000005"/>
    <x v="236"/>
    <x v="224"/>
    <n v="0.35347583005520916"/>
    <n v="0.39978119283002639"/>
  </r>
  <r>
    <x v="237"/>
    <n v="28"/>
    <n v="36"/>
    <n v="0"/>
    <n v="0"/>
    <x v="237"/>
    <x v="225"/>
    <n v="0.36656752746466131"/>
    <n v="0.38897629572651216"/>
  </r>
  <r>
    <x v="238"/>
    <n v="33"/>
    <n v="37"/>
    <n v="0"/>
    <n v="0"/>
    <x v="238"/>
    <x v="226"/>
    <n v="0.43202601451192224"/>
    <n v="0.39978119283002639"/>
  </r>
  <r>
    <x v="239"/>
    <n v="40"/>
    <n v="41"/>
    <n v="0"/>
    <n v="0"/>
    <x v="239"/>
    <x v="227"/>
    <n v="0.52366789637808764"/>
    <n v="0.44300078124408332"/>
  </r>
  <r>
    <x v="240"/>
    <n v="46"/>
    <n v="47"/>
    <n v="0"/>
    <n v="0"/>
    <x v="240"/>
    <x v="228"/>
    <n v="0.60221808083480077"/>
    <n v="0.50783016386516866"/>
  </r>
  <r>
    <x v="241"/>
    <n v="47"/>
    <n v="54"/>
    <n v="0"/>
    <n v="0"/>
    <x v="241"/>
    <x v="229"/>
    <n v="0.61530977824425304"/>
    <n v="0.58346444358976834"/>
  </r>
  <r>
    <x v="242"/>
    <n v="46"/>
    <n v="64"/>
    <n v="0"/>
    <n v="0"/>
    <x v="242"/>
    <x v="230"/>
    <n v="0.60221808083480077"/>
    <n v="0.69151341462491056"/>
  </r>
  <r>
    <x v="243"/>
    <n v="51"/>
    <n v="65"/>
    <n v="0"/>
    <n v="0"/>
    <x v="243"/>
    <x v="231"/>
    <n v="0.66767656788206164"/>
    <n v="0.70231831172842474"/>
  </r>
  <r>
    <x v="244"/>
    <n v="46"/>
    <n v="71"/>
    <n v="0"/>
    <n v="0"/>
    <x v="244"/>
    <x v="232"/>
    <n v="0.60221808083480077"/>
    <n v="0.76714769434951013"/>
  </r>
  <r>
    <x v="245"/>
    <n v="37"/>
    <n v="73"/>
    <n v="0"/>
    <n v="0"/>
    <x v="245"/>
    <x v="233"/>
    <n v="0.48439280414973102"/>
    <n v="0.78875748855653849"/>
  </r>
  <r>
    <x v="246"/>
    <n v="27"/>
    <n v="72"/>
    <n v="0"/>
    <n v="0"/>
    <x v="246"/>
    <x v="234"/>
    <n v="0.35347583005520916"/>
    <n v="0.77795259145302431"/>
  </r>
  <r>
    <x v="247"/>
    <n v="26"/>
    <n v="69"/>
    <n v="0"/>
    <n v="0"/>
    <x v="247"/>
    <x v="235"/>
    <n v="0.34038413264575695"/>
    <n v="0.74553790014248156"/>
  </r>
  <r>
    <x v="248"/>
    <n v="22"/>
    <n v="60"/>
    <n v="0"/>
    <n v="4.7409999999999997"/>
    <x v="248"/>
    <x v="236"/>
    <n v="0.28801734300794818"/>
    <n v="0.64829382621085363"/>
  </r>
  <r>
    <x v="249"/>
    <n v="21"/>
    <n v="50"/>
    <n v="0"/>
    <n v="0"/>
    <x v="249"/>
    <x v="237"/>
    <n v="0.27492564559849597"/>
    <n v="0.54024485517571141"/>
  </r>
  <r>
    <x v="250"/>
    <n v="18"/>
    <n v="41"/>
    <n v="0"/>
    <n v="0"/>
    <x v="250"/>
    <x v="238"/>
    <n v="0.2356505533701394"/>
    <n v="0.44300078124408332"/>
  </r>
  <r>
    <x v="251"/>
    <n v="17"/>
    <n v="34"/>
    <n v="0"/>
    <n v="0"/>
    <x v="251"/>
    <x v="239"/>
    <n v="0.22255885596068725"/>
    <n v="0.36736650151948375"/>
  </r>
  <r>
    <x v="252"/>
    <n v="17"/>
    <n v="29"/>
    <n v="0"/>
    <n v="0"/>
    <x v="252"/>
    <x v="240"/>
    <n v="0.22255885596068725"/>
    <n v="0.31334201600191253"/>
  </r>
  <r>
    <x v="253"/>
    <n v="15"/>
    <n v="26"/>
    <n v="0"/>
    <n v="0"/>
    <x v="253"/>
    <x v="74"/>
    <n v="0.19637546114178286"/>
    <n v="0.28092732469136988"/>
  </r>
  <r>
    <x v="254"/>
    <n v="14"/>
    <n v="23"/>
    <n v="0"/>
    <n v="0"/>
    <x v="254"/>
    <x v="241"/>
    <n v="0.18328376373233066"/>
    <n v="0.24851263338082721"/>
  </r>
  <r>
    <x v="255"/>
    <n v="14"/>
    <n v="21"/>
    <n v="0"/>
    <n v="0.46300000000000002"/>
    <x v="255"/>
    <x v="242"/>
    <n v="0.18328376373233066"/>
    <n v="0.22690283917379875"/>
  </r>
  <r>
    <x v="256"/>
    <n v="14"/>
    <n v="19"/>
    <n v="0"/>
    <n v="0"/>
    <x v="256"/>
    <x v="243"/>
    <n v="0.18328376373233066"/>
    <n v="0.20529304496677031"/>
  </r>
  <r>
    <x v="257"/>
    <n v="14"/>
    <n v="19"/>
    <n v="33.206000000000003"/>
    <n v="47.697000000000003"/>
    <x v="257"/>
    <x v="244"/>
    <n v="0.18328376373233066"/>
    <n v="0.20529304496677031"/>
  </r>
  <r>
    <x v="258"/>
    <n v="16"/>
    <n v="19"/>
    <n v="3.625"/>
    <n v="1.7999999999999999E-2"/>
    <x v="258"/>
    <x v="245"/>
    <n v="0.20946715855123504"/>
    <n v="0.20529304496677031"/>
  </r>
  <r>
    <x v="259"/>
    <n v="34"/>
    <n v="19"/>
    <n v="0"/>
    <n v="0"/>
    <x v="259"/>
    <x v="246"/>
    <n v="0.4451177119213745"/>
    <n v="0.20529304496677031"/>
  </r>
  <r>
    <x v="260"/>
    <n v="60"/>
    <n v="19"/>
    <n v="0"/>
    <n v="0"/>
    <x v="260"/>
    <x v="247"/>
    <n v="0.78550184456713146"/>
    <n v="0.20529304496677031"/>
  </r>
  <r>
    <x v="261"/>
    <n v="78"/>
    <n v="20"/>
    <n v="16.513000000000002"/>
    <n v="24.670999999999999"/>
    <x v="261"/>
    <x v="248"/>
    <n v="1.0211523979372708"/>
    <n v="0.21609794207028454"/>
  </r>
  <r>
    <x v="262"/>
    <n v="98"/>
    <n v="21"/>
    <n v="39.024000000000001"/>
    <n v="48.087000000000003"/>
    <x v="262"/>
    <x v="249"/>
    <n v="1.2829863461263147"/>
    <n v="0.22690283917379875"/>
  </r>
  <r>
    <x v="263"/>
    <n v="117"/>
    <n v="25"/>
    <n v="0"/>
    <n v="0"/>
    <x v="263"/>
    <x v="250"/>
    <n v="1.5317285969059062"/>
    <n v="0.27012242758785571"/>
  </r>
  <r>
    <x v="264"/>
    <n v="142"/>
    <n v="37"/>
    <n v="0"/>
    <n v="0"/>
    <x v="264"/>
    <x v="251"/>
    <n v="1.8590210321422111"/>
    <n v="0.39978119283002639"/>
  </r>
  <r>
    <x v="265"/>
    <n v="167"/>
    <n v="53"/>
    <n v="0"/>
    <n v="0"/>
    <x v="265"/>
    <x v="252"/>
    <n v="2.1863134673785156"/>
    <n v="0.57265954648625406"/>
  </r>
  <r>
    <x v="266"/>
    <n v="198"/>
    <n v="66"/>
    <n v="0"/>
    <n v="0"/>
    <x v="266"/>
    <x v="253"/>
    <n v="2.5921560870715332"/>
    <n v="0.71312320883193892"/>
  </r>
  <r>
    <x v="267"/>
    <n v="228"/>
    <n v="79"/>
    <n v="6.843"/>
    <n v="5.6059999999999999"/>
    <x v="267"/>
    <x v="254"/>
    <n v="2.9849070093550996"/>
    <n v="0.85358687117762388"/>
  </r>
  <r>
    <x v="268"/>
    <n v="211"/>
    <n v="91"/>
    <n v="5.9189999999999996"/>
    <n v="1.802"/>
    <x v="268"/>
    <x v="255"/>
    <n v="2.7623481533944121"/>
    <n v="0.98324563641979468"/>
  </r>
  <r>
    <x v="269"/>
    <n v="207"/>
    <n v="105"/>
    <n v="0"/>
    <n v="0"/>
    <x v="269"/>
    <x v="256"/>
    <n v="2.709981363756603"/>
    <n v="1.1345141958689937"/>
  </r>
  <r>
    <x v="270"/>
    <n v="390"/>
    <n v="171"/>
    <n v="0"/>
    <n v="0"/>
    <x v="270"/>
    <x v="257"/>
    <n v="5.1057619896863535"/>
    <n v="1.8476374047009327"/>
  </r>
  <r>
    <x v="271"/>
    <n v="537"/>
    <n v="245"/>
    <n v="0"/>
    <n v="0"/>
    <x v="271"/>
    <x v="258"/>
    <n v="7.0302415088758261"/>
    <n v="2.6471997903609856"/>
  </r>
  <r>
    <x v="272"/>
    <n v="547"/>
    <n v="266"/>
    <n v="0"/>
    <n v="0"/>
    <x v="272"/>
    <x v="259"/>
    <n v="7.1611584829703485"/>
    <n v="2.874102629534784"/>
  </r>
  <r>
    <x v="273"/>
    <n v="591"/>
    <n v="281"/>
    <n v="0"/>
    <n v="0"/>
    <x v="273"/>
    <x v="260"/>
    <n v="7.7371931689862441"/>
    <n v="3.0361760860874978"/>
  </r>
  <r>
    <x v="274"/>
    <n v="608"/>
    <n v="275"/>
    <n v="0"/>
    <n v="0"/>
    <x v="274"/>
    <x v="261"/>
    <n v="7.9597520249469316"/>
    <n v="2.9713467034664127"/>
  </r>
  <r>
    <x v="275"/>
    <n v="545"/>
    <n v="256"/>
    <n v="10.794"/>
    <n v="6.9160000000000004"/>
    <x v="275"/>
    <x v="262"/>
    <n v="7.1349750881514433"/>
    <n v="2.7660536584996422"/>
  </r>
  <r>
    <x v="276"/>
    <n v="533"/>
    <n v="240"/>
    <n v="18.233000000000001"/>
    <n v="11.672000000000001"/>
    <x v="276"/>
    <x v="263"/>
    <n v="6.9778747192380175"/>
    <n v="2.5931753048434145"/>
  </r>
  <r>
    <x v="277"/>
    <n v="590"/>
    <n v="239"/>
    <n v="0.434"/>
    <n v="0"/>
    <x v="277"/>
    <x v="264"/>
    <n v="7.7241014715767919"/>
    <n v="2.5823704077399001"/>
  </r>
  <r>
    <x v="278"/>
    <n v="570"/>
    <n v="246"/>
    <n v="0"/>
    <n v="0"/>
    <x v="278"/>
    <x v="265"/>
    <n v="7.462267523387748"/>
    <n v="2.6580046874644996"/>
  </r>
  <r>
    <x v="279"/>
    <n v="546"/>
    <n v="254"/>
    <n v="0"/>
    <n v="0"/>
    <x v="279"/>
    <x v="266"/>
    <n v="7.1480667855608955"/>
    <n v="2.7444438642926134"/>
  </r>
  <r>
    <x v="280"/>
    <n v="533"/>
    <n v="258"/>
    <n v="0"/>
    <n v="0.36799999999999999"/>
    <x v="280"/>
    <x v="267"/>
    <n v="6.9778747192380175"/>
    <n v="2.7876634527066706"/>
  </r>
  <r>
    <x v="281"/>
    <n v="474"/>
    <n v="258"/>
    <n v="10.929"/>
    <n v="7.5709999999999997"/>
    <x v="281"/>
    <x v="268"/>
    <n v="6.2054645720803379"/>
    <n v="2.7876634527066706"/>
  </r>
  <r>
    <x v="282"/>
    <n v="405"/>
    <n v="258"/>
    <n v="0"/>
    <n v="0"/>
    <x v="282"/>
    <x v="269"/>
    <n v="5.3021374508281367"/>
    <n v="2.7876634527066706"/>
  </r>
  <r>
    <x v="283"/>
    <n v="299"/>
    <n v="259"/>
    <n v="0"/>
    <n v="0"/>
    <x v="283"/>
    <x v="270"/>
    <n v="3.914417525426205"/>
    <n v="2.798468349810185"/>
  </r>
  <r>
    <x v="284"/>
    <n v="189"/>
    <n v="260"/>
    <n v="0"/>
    <n v="0"/>
    <x v="284"/>
    <x v="271"/>
    <n v="2.4743308103864639"/>
    <n v="2.809273246913699"/>
  </r>
  <r>
    <x v="285"/>
    <n v="99"/>
    <n v="259"/>
    <n v="7.1319999999999997"/>
    <n v="13.978"/>
    <x v="285"/>
    <x v="272"/>
    <n v="1.2960780435357666"/>
    <n v="2.798468349810185"/>
  </r>
  <r>
    <x v="286"/>
    <n v="72"/>
    <n v="254"/>
    <n v="1.444"/>
    <n v="4.7539999999999996"/>
    <x v="286"/>
    <x v="273"/>
    <n v="0.94260221348055762"/>
    <n v="2.7444438642926134"/>
  </r>
  <r>
    <x v="287"/>
    <n v="68"/>
    <n v="250"/>
    <n v="0"/>
    <n v="0"/>
    <x v="287"/>
    <x v="274"/>
    <n v="0.89023542384274901"/>
    <n v="2.7012242758785567"/>
  </r>
  <r>
    <x v="288"/>
    <n v="64"/>
    <n v="243"/>
    <n v="0"/>
    <n v="0"/>
    <x v="288"/>
    <x v="275"/>
    <n v="0.83786863420494018"/>
    <n v="2.6255899961539573"/>
  </r>
  <r>
    <x v="289"/>
    <n v="55"/>
    <n v="237"/>
    <n v="0"/>
    <n v="0"/>
    <x v="289"/>
    <x v="276"/>
    <n v="0.72004335751987036"/>
    <n v="2.5607606135328718"/>
  </r>
  <r>
    <x v="290"/>
    <n v="65"/>
    <n v="227"/>
    <n v="14.282"/>
    <n v="14.726000000000001"/>
    <x v="290"/>
    <x v="277"/>
    <n v="0.85096033161439233"/>
    <n v="2.4527116424977295"/>
  </r>
  <r>
    <x v="291"/>
    <n v="69"/>
    <n v="211"/>
    <n v="0"/>
    <n v="0"/>
    <x v="291"/>
    <x v="278"/>
    <n v="0.90332712125220105"/>
    <n v="2.2798332888415018"/>
  </r>
  <r>
    <x v="292"/>
    <n v="76"/>
    <n v="181"/>
    <n v="0"/>
    <n v="0"/>
    <x v="292"/>
    <x v="279"/>
    <n v="0.99496900311836645"/>
    <n v="1.9556863757360752"/>
  </r>
  <r>
    <x v="293"/>
    <n v="83"/>
    <n v="147"/>
    <n v="0"/>
    <n v="0"/>
    <x v="293"/>
    <x v="280"/>
    <n v="1.0866108849845317"/>
    <n v="1.5883198742165912"/>
  </r>
  <r>
    <x v="294"/>
    <n v="86"/>
    <n v="109"/>
    <n v="6.2690000000000001"/>
    <n v="6.3019999999999996"/>
    <x v="294"/>
    <x v="281"/>
    <n v="1.1258859772128882"/>
    <n v="1.1777337842830506"/>
  </r>
  <r>
    <x v="295"/>
    <n v="86"/>
    <n v="73"/>
    <n v="0.36499999999999999"/>
    <n v="1.5469999999999999"/>
    <x v="295"/>
    <x v="282"/>
    <n v="1.1258859772128882"/>
    <n v="0.78875748855653849"/>
  </r>
  <r>
    <x v="296"/>
    <n v="86"/>
    <n v="49"/>
    <n v="0"/>
    <n v="0"/>
    <x v="296"/>
    <x v="283"/>
    <n v="1.1258859772128882"/>
    <n v="0.52943995807219713"/>
  </r>
  <r>
    <x v="297"/>
    <n v="80"/>
    <n v="37"/>
    <n v="0"/>
    <n v="0"/>
    <x v="297"/>
    <x v="284"/>
    <n v="1.0473357927561753"/>
    <n v="0.39978119283002639"/>
  </r>
  <r>
    <x v="298"/>
    <n v="69"/>
    <n v="31"/>
    <n v="0"/>
    <n v="0"/>
    <x v="298"/>
    <x v="74"/>
    <n v="0.90332712125220105"/>
    <n v="0.33495181020894099"/>
  </r>
  <r>
    <x v="299"/>
    <n v="56"/>
    <n v="27"/>
    <n v="21.13"/>
    <n v="21.004999999999999"/>
    <x v="299"/>
    <x v="74"/>
    <n v="0.73313505492932263"/>
    <n v="0.29173222179488417"/>
  </r>
  <r>
    <x v="300"/>
    <n v="45"/>
    <n v="25"/>
    <n v="8.8040000000000003"/>
    <n v="2.95"/>
    <x v="300"/>
    <x v="285"/>
    <n v="0.58912638342534851"/>
    <n v="0.27012242758785571"/>
  </r>
  <r>
    <x v="301"/>
    <n v="36"/>
    <n v="24"/>
    <n v="0"/>
    <n v="3.0329999999999999"/>
    <x v="301"/>
    <x v="286"/>
    <n v="0.47130110674027881"/>
    <n v="0.25931753048434142"/>
  </r>
  <r>
    <x v="302"/>
    <n v="47"/>
    <n v="32"/>
    <n v="15.06"/>
    <n v="21.722000000000001"/>
    <x v="302"/>
    <x v="287"/>
    <n v="0.61530977824425304"/>
    <n v="0.34575670731245528"/>
  </r>
  <r>
    <x v="303"/>
    <n v="171"/>
    <n v="54"/>
    <n v="5.258"/>
    <n v="6.9470000000000001"/>
    <x v="303"/>
    <x v="288"/>
    <n v="2.2386802570163247"/>
    <n v="0.58346444358976834"/>
  </r>
  <r>
    <x v="304"/>
    <n v="212"/>
    <n v="67"/>
    <n v="0"/>
    <n v="0"/>
    <x v="304"/>
    <x v="289"/>
    <n v="2.7754398508038642"/>
    <n v="0.7239281059354532"/>
  </r>
  <r>
    <x v="305"/>
    <n v="181"/>
    <n v="76"/>
    <n v="29.779"/>
    <n v="27.244"/>
    <x v="305"/>
    <x v="290"/>
    <n v="2.3695972311108466"/>
    <n v="0.82117217986708124"/>
  </r>
  <r>
    <x v="306"/>
    <n v="181"/>
    <n v="86"/>
    <n v="0"/>
    <n v="0"/>
    <x v="306"/>
    <x v="291"/>
    <n v="2.3695972311108466"/>
    <n v="0.92922115090222346"/>
  </r>
  <r>
    <x v="307"/>
    <n v="155"/>
    <n v="96"/>
    <n v="0.13500000000000001"/>
    <n v="8.0000000000000002E-3"/>
    <x v="307"/>
    <x v="292"/>
    <n v="2.0292130984650893"/>
    <n v="1.0372701219373657"/>
  </r>
  <r>
    <x v="308"/>
    <n v="154"/>
    <n v="104"/>
    <n v="0"/>
    <n v="0"/>
    <x v="308"/>
    <x v="293"/>
    <n v="2.0161214010556372"/>
    <n v="1.1237092987654795"/>
  </r>
  <r>
    <x v="309"/>
    <n v="156"/>
    <n v="107"/>
    <n v="4.3869999999999996"/>
    <n v="1.2549999999999999"/>
    <x v="309"/>
    <x v="294"/>
    <n v="2.0423047958745415"/>
    <n v="1.1561239900760223"/>
  </r>
  <r>
    <x v="310"/>
    <n v="187"/>
    <n v="110"/>
    <n v="0"/>
    <n v="0"/>
    <x v="310"/>
    <x v="74"/>
    <n v="2.4481474155675595"/>
    <n v="1.1885386813865648"/>
  </r>
  <r>
    <x v="311"/>
    <n v="312"/>
    <n v="114"/>
    <n v="0"/>
    <n v="0"/>
    <x v="311"/>
    <x v="295"/>
    <n v="4.084609591749083"/>
    <n v="1.231758269800622"/>
  </r>
  <r>
    <x v="312"/>
    <n v="352"/>
    <n v="122"/>
    <n v="20.739000000000001"/>
    <n v="14.842000000000001"/>
    <x v="312"/>
    <x v="296"/>
    <n v="4.6082774881271709"/>
    <n v="1.3181974466287358"/>
  </r>
  <r>
    <x v="313"/>
    <n v="225"/>
    <n v="142"/>
    <n v="0"/>
    <n v="0"/>
    <x v="313"/>
    <x v="297"/>
    <n v="2.9456319171267431"/>
    <n v="1.5342953886990203"/>
  </r>
  <r>
    <x v="314"/>
    <n v="184"/>
    <n v="174"/>
    <n v="0"/>
    <n v="0"/>
    <x v="314"/>
    <x v="298"/>
    <n v="2.4088723233392031"/>
    <n v="1.8800520960114755"/>
  </r>
  <r>
    <x v="315"/>
    <n v="161"/>
    <n v="196"/>
    <n v="0"/>
    <n v="0"/>
    <x v="315"/>
    <x v="299"/>
    <n v="2.1077632829218023"/>
    <n v="2.1177598322887885"/>
  </r>
  <r>
    <x v="316"/>
    <n v="136"/>
    <n v="206"/>
    <n v="0"/>
    <n v="0"/>
    <x v="316"/>
    <x v="74"/>
    <n v="1.780470847685498"/>
    <n v="2.2258088033239307"/>
  </r>
  <r>
    <x v="317"/>
    <n v="117"/>
    <n v="214"/>
    <n v="0"/>
    <n v="0"/>
    <x v="317"/>
    <x v="300"/>
    <n v="1.5317285969059062"/>
    <n v="2.3122479801520446"/>
  </r>
  <r>
    <x v="318"/>
    <n v="91"/>
    <n v="216"/>
    <n v="0"/>
    <n v="0"/>
    <x v="318"/>
    <x v="301"/>
    <n v="1.1913444642601494"/>
    <n v="2.3338577743590734"/>
  </r>
  <r>
    <x v="319"/>
    <n v="77"/>
    <n v="217"/>
    <n v="0"/>
    <n v="0"/>
    <x v="319"/>
    <x v="302"/>
    <n v="1.0080607005278186"/>
    <n v="2.3446626714625869"/>
  </r>
  <r>
    <x v="320"/>
    <n v="69"/>
    <n v="211"/>
    <n v="0"/>
    <n v="0"/>
    <x v="320"/>
    <x v="303"/>
    <n v="0.90332712125220105"/>
    <n v="2.2798332888415018"/>
  </r>
  <r>
    <x v="321"/>
    <n v="59"/>
    <n v="197"/>
    <n v="0"/>
    <n v="0"/>
    <x v="321"/>
    <x v="304"/>
    <n v="0.77241014715767919"/>
    <n v="2.1285647293923029"/>
  </r>
  <r>
    <x v="322"/>
    <n v="50"/>
    <n v="179"/>
    <n v="0"/>
    <n v="0"/>
    <x v="322"/>
    <x v="305"/>
    <n v="0.65458487047260949"/>
    <n v="1.9340765815290466"/>
  </r>
  <r>
    <x v="323"/>
    <n v="39"/>
    <n v="149"/>
    <n v="0"/>
    <n v="0"/>
    <x v="323"/>
    <x v="74"/>
    <n v="0.51057619896863538"/>
    <n v="1.6099296684236197"/>
  </r>
  <r>
    <x v="324"/>
    <n v="30"/>
    <n v="116"/>
    <n v="0"/>
    <n v="0"/>
    <x v="324"/>
    <x v="306"/>
    <n v="0.39275092228356573"/>
    <n v="1.2533680640076501"/>
  </r>
  <r>
    <x v="325"/>
    <n v="22"/>
    <n v="83"/>
    <n v="0"/>
    <n v="0"/>
    <x v="325"/>
    <x v="307"/>
    <n v="0.28801734300794818"/>
    <n v="0.89680645959168082"/>
  </r>
  <r>
    <x v="326"/>
    <n v="22"/>
    <n v="56"/>
    <n v="0"/>
    <n v="0"/>
    <x v="326"/>
    <x v="308"/>
    <n v="0.28801734300794818"/>
    <n v="0.6050742377967967"/>
  </r>
  <r>
    <x v="327"/>
    <n v="19"/>
    <n v="40"/>
    <n v="2.3180000000000001"/>
    <n v="8.4760000000000009"/>
    <x v="327"/>
    <x v="309"/>
    <n v="0.24874225077959161"/>
    <n v="0.43219588414056909"/>
  </r>
  <r>
    <x v="328"/>
    <n v="15"/>
    <n v="32"/>
    <n v="0"/>
    <n v="0"/>
    <x v="328"/>
    <x v="74"/>
    <n v="0.19637546114178286"/>
    <n v="0.34575670731245528"/>
  </r>
  <r>
    <x v="329"/>
    <n v="15"/>
    <n v="27"/>
    <n v="0"/>
    <n v="0"/>
    <x v="329"/>
    <x v="310"/>
    <n v="0.19637546114178286"/>
    <n v="0.29173222179488417"/>
  </r>
  <r>
    <x v="330"/>
    <n v="15"/>
    <n v="24"/>
    <n v="0"/>
    <n v="0"/>
    <x v="330"/>
    <x v="311"/>
    <n v="0.19637546114178286"/>
    <n v="0.25931753048434142"/>
  </r>
  <r>
    <x v="331"/>
    <n v="15"/>
    <n v="20"/>
    <n v="0"/>
    <n v="0"/>
    <x v="331"/>
    <x v="312"/>
    <n v="0.19637546114178286"/>
    <n v="0.21609794207028454"/>
  </r>
  <r>
    <x v="332"/>
    <n v="15"/>
    <n v="17"/>
    <n v="0"/>
    <n v="0"/>
    <x v="332"/>
    <x v="313"/>
    <n v="0.19637546114178286"/>
    <n v="0.18368325075974187"/>
  </r>
  <r>
    <x v="333"/>
    <n v="15"/>
    <n v="15"/>
    <n v="0.08"/>
    <n v="0"/>
    <x v="333"/>
    <x v="314"/>
    <n v="0.19637546114178286"/>
    <n v="0.16207345655271341"/>
  </r>
  <r>
    <x v="334"/>
    <n v="15"/>
    <n v="14"/>
    <n v="6.4219999999999997"/>
    <n v="1.502"/>
    <x v="334"/>
    <x v="315"/>
    <n v="0.19637546114178286"/>
    <n v="0.15126855944919917"/>
  </r>
  <r>
    <x v="335"/>
    <n v="14"/>
    <n v="14"/>
    <n v="2.177"/>
    <n v="0"/>
    <x v="335"/>
    <x v="74"/>
    <n v="0.18328376373233066"/>
    <n v="0.15126855944919917"/>
  </r>
  <r>
    <x v="336"/>
    <n v="14"/>
    <n v="13"/>
    <n v="0.01"/>
    <n v="0"/>
    <x v="336"/>
    <x v="316"/>
    <n v="0.18328376373233066"/>
    <n v="0.14046366234568494"/>
  </r>
  <r>
    <x v="337"/>
    <n v="16"/>
    <n v="12"/>
    <n v="0"/>
    <n v="0"/>
    <x v="337"/>
    <x v="317"/>
    <n v="0.20946715855123504"/>
    <n v="0.12965876524217071"/>
  </r>
  <r>
    <x v="338"/>
    <n v="19"/>
    <n v="11"/>
    <n v="0"/>
    <n v="0"/>
    <x v="338"/>
    <x v="318"/>
    <n v="0.24874225077959161"/>
    <n v="0.11885386813865649"/>
  </r>
  <r>
    <x v="339"/>
    <n v="23"/>
    <n v="11"/>
    <n v="4.5010000000000003"/>
    <n v="1.625"/>
    <x v="339"/>
    <x v="74"/>
    <n v="0.30110904041740039"/>
    <n v="0.11885386813865649"/>
  </r>
  <r>
    <x v="340"/>
    <n v="27"/>
    <n v="10"/>
    <n v="0"/>
    <n v="0"/>
    <x v="340"/>
    <x v="74"/>
    <n v="0.35347583005520916"/>
    <n v="0.10804897103514227"/>
  </r>
  <r>
    <x v="341"/>
    <n v="32"/>
    <n v="9"/>
    <n v="0"/>
    <n v="0"/>
    <x v="341"/>
    <x v="74"/>
    <n v="0.41893431710247009"/>
    <n v="9.7244073931628039E-2"/>
  </r>
  <r>
    <x v="342"/>
    <n v="33"/>
    <n v="8"/>
    <n v="0"/>
    <n v="0"/>
    <x v="342"/>
    <x v="319"/>
    <n v="0.43202601451192224"/>
    <n v="8.643917682811382E-2"/>
  </r>
  <r>
    <x v="343"/>
    <n v="30"/>
    <n v="8"/>
    <n v="0"/>
    <n v="0"/>
    <x v="343"/>
    <x v="74"/>
    <n v="0.39275092228356573"/>
    <n v="8.643917682811382E-2"/>
  </r>
  <r>
    <x v="344"/>
    <n v="21"/>
    <n v="7"/>
    <n v="0"/>
    <n v="0"/>
    <x v="344"/>
    <x v="320"/>
    <n v="0.27492564559849597"/>
    <n v="7.5634279724599587E-2"/>
  </r>
  <r>
    <x v="345"/>
    <n v="17"/>
    <n v="7"/>
    <n v="0"/>
    <n v="0"/>
    <x v="345"/>
    <x v="321"/>
    <n v="0.22255885596068725"/>
    <n v="7.5634279724599587E-2"/>
  </r>
  <r>
    <x v="346"/>
    <n v="14"/>
    <n v="6"/>
    <n v="0.313"/>
    <n v="0"/>
    <x v="346"/>
    <x v="322"/>
    <n v="0.18328376373233066"/>
    <n v="6.4829382621085355E-2"/>
  </r>
  <r>
    <x v="347"/>
    <n v="11"/>
    <n v="6"/>
    <n v="0"/>
    <n v="0"/>
    <x v="347"/>
    <x v="323"/>
    <n v="0.14400867150397409"/>
    <n v="6.4829382621085355E-2"/>
  </r>
  <r>
    <x v="348"/>
    <n v="10"/>
    <n v="5"/>
    <n v="0"/>
    <n v="0"/>
    <x v="348"/>
    <x v="324"/>
    <n v="0.13091697409452191"/>
    <n v="5.4024485517571136E-2"/>
  </r>
  <r>
    <x v="349"/>
    <n v="8"/>
    <n v="5"/>
    <n v="0"/>
    <n v="0"/>
    <x v="349"/>
    <x v="325"/>
    <n v="0.10473357927561752"/>
    <n v="5.4024485517571136E-2"/>
  </r>
  <r>
    <x v="350"/>
    <n v="8"/>
    <n v="5"/>
    <n v="0"/>
    <n v="0"/>
    <x v="350"/>
    <x v="326"/>
    <n v="0.10473357927561752"/>
    <n v="5.4024485517571136E-2"/>
  </r>
  <r>
    <x v="351"/>
    <n v="7"/>
    <n v="5"/>
    <n v="0"/>
    <n v="0"/>
    <x v="351"/>
    <x v="327"/>
    <n v="9.1641881866165328E-2"/>
    <n v="5.4024485517571136E-2"/>
  </r>
  <r>
    <x v="352"/>
    <n v="6"/>
    <n v="4"/>
    <n v="0"/>
    <n v="0"/>
    <x v="352"/>
    <x v="328"/>
    <n v="7.8550184456713135E-2"/>
    <n v="4.321958841405691E-2"/>
  </r>
  <r>
    <x v="353"/>
    <n v="5"/>
    <n v="4"/>
    <n v="0"/>
    <n v="0"/>
    <x v="353"/>
    <x v="329"/>
    <n v="6.5458487047260955E-2"/>
    <n v="4.321958841405691E-2"/>
  </r>
  <r>
    <x v="354"/>
    <n v="5"/>
    <n v="4"/>
    <n v="0"/>
    <n v="0.35299999999999998"/>
    <x v="354"/>
    <x v="330"/>
    <n v="6.5458487047260955E-2"/>
    <n v="4.321958841405691E-2"/>
  </r>
  <r>
    <x v="355"/>
    <n v="5"/>
    <n v="4"/>
    <n v="0"/>
    <n v="0"/>
    <x v="355"/>
    <x v="331"/>
    <n v="6.5458487047260955E-2"/>
    <n v="4.321958841405691E-2"/>
  </r>
  <r>
    <x v="356"/>
    <n v="5"/>
    <n v="3"/>
    <n v="0"/>
    <n v="0"/>
    <x v="356"/>
    <x v="332"/>
    <n v="6.5458487047260955E-2"/>
    <n v="3.2414691310542677E-2"/>
  </r>
  <r>
    <x v="357"/>
    <n v="5"/>
    <n v="3"/>
    <n v="6.2039999999999997"/>
    <n v="7.35"/>
    <x v="357"/>
    <x v="333"/>
    <n v="6.5458487047260955E-2"/>
    <n v="3.2414691310542677E-2"/>
  </r>
  <r>
    <x v="358"/>
    <n v="5"/>
    <n v="2"/>
    <n v="0.27"/>
    <n v="0"/>
    <x v="358"/>
    <x v="334"/>
    <n v="6.5458487047260955E-2"/>
    <n v="2.1609794207028455E-2"/>
  </r>
  <r>
    <x v="359"/>
    <n v="5"/>
    <n v="2"/>
    <n v="0"/>
    <n v="0"/>
    <x v="359"/>
    <x v="335"/>
    <n v="6.5458487047260955E-2"/>
    <n v="2.1609794207028455E-2"/>
  </r>
  <r>
    <x v="360"/>
    <n v="4"/>
    <n v="2"/>
    <n v="0"/>
    <n v="0"/>
    <x v="360"/>
    <x v="336"/>
    <n v="5.2366789637808761E-2"/>
    <n v="2.1609794207028455E-2"/>
  </r>
  <r>
    <x v="361"/>
    <n v="4"/>
    <n v="2"/>
    <n v="0"/>
    <n v="0"/>
    <x v="361"/>
    <x v="337"/>
    <n v="5.2366789637808761E-2"/>
    <n v="2.1609794207028455E-2"/>
  </r>
  <r>
    <x v="362"/>
    <n v="4"/>
    <n v="2"/>
    <n v="0"/>
    <n v="0"/>
    <x v="362"/>
    <x v="338"/>
    <n v="5.2366789637808761E-2"/>
    <n v="2.1609794207028455E-2"/>
  </r>
  <r>
    <x v="363"/>
    <n v="4"/>
    <n v="2"/>
    <n v="3.7850000000000001"/>
    <n v="14.347"/>
    <x v="363"/>
    <x v="339"/>
    <n v="5.2366789637808761E-2"/>
    <n v="2.1609794207028455E-2"/>
  </r>
  <r>
    <x v="364"/>
    <n v="4"/>
    <n v="2"/>
    <n v="16.773"/>
    <n v="25.052"/>
    <x v="364"/>
    <x v="74"/>
    <n v="5.2366789637808761E-2"/>
    <n v="2.1609794207028455E-2"/>
  </r>
  <r>
    <x v="365"/>
    <n v="4"/>
    <n v="2"/>
    <n v="0"/>
    <n v="0"/>
    <x v="365"/>
    <x v="74"/>
    <n v="5.2366789637808761E-2"/>
    <n v="2.1609794207028455E-2"/>
  </r>
  <r>
    <x v="366"/>
    <n v="4"/>
    <n v="2"/>
    <n v="1.5569999999999999"/>
    <n v="0"/>
    <x v="366"/>
    <x v="340"/>
    <n v="5.2366789637808761E-2"/>
    <n v="2.1609794207028455E-2"/>
  </r>
  <r>
    <x v="367"/>
    <n v="4"/>
    <n v="2"/>
    <n v="0.90700000000000003"/>
    <n v="0"/>
    <x v="367"/>
    <x v="341"/>
    <n v="5.2366789637808761E-2"/>
    <n v="2.1609794207028455E-2"/>
  </r>
  <r>
    <x v="368"/>
    <n v="4"/>
    <n v="2"/>
    <n v="0"/>
    <n v="0"/>
    <x v="368"/>
    <x v="74"/>
    <n v="5.2366789637808761E-2"/>
    <n v="2.1609794207028455E-2"/>
  </r>
  <r>
    <x v="369"/>
    <n v="4"/>
    <n v="2"/>
    <n v="0"/>
    <n v="0.1"/>
    <x v="369"/>
    <x v="342"/>
    <n v="5.2366789637808761E-2"/>
    <n v="2.1609794207028455E-2"/>
  </r>
  <r>
    <x v="370"/>
    <n v="4"/>
    <n v="2"/>
    <n v="12.457000000000001"/>
    <n v="14.077999999999999"/>
    <x v="370"/>
    <x v="343"/>
    <n v="5.2366789637808761E-2"/>
    <n v="2.1609794207028455E-2"/>
  </r>
  <r>
    <x v="371"/>
    <n v="4"/>
    <n v="2"/>
    <n v="1.968"/>
    <n v="2.2930000000000001"/>
    <x v="371"/>
    <x v="344"/>
    <n v="5.2366789637808761E-2"/>
    <n v="2.1609794207028455E-2"/>
  </r>
  <r>
    <x v="372"/>
    <n v="4"/>
    <n v="2"/>
    <n v="1.6E-2"/>
    <n v="0"/>
    <x v="372"/>
    <x v="345"/>
    <n v="5.2366789637808761E-2"/>
    <n v="2.1609794207028455E-2"/>
  </r>
  <r>
    <x v="373"/>
    <n v="4"/>
    <n v="2"/>
    <n v="0"/>
    <n v="0"/>
    <x v="373"/>
    <x v="346"/>
    <n v="5.2366789637808761E-2"/>
    <n v="2.1609794207028455E-2"/>
  </r>
  <r>
    <x v="374"/>
    <n v="4"/>
    <n v="2"/>
    <n v="0"/>
    <n v="0"/>
    <x v="374"/>
    <x v="347"/>
    <n v="5.2366789637808761E-2"/>
    <n v="2.1609794207028455E-2"/>
  </r>
  <r>
    <x v="375"/>
    <n v="4"/>
    <n v="2"/>
    <n v="0"/>
    <n v="0"/>
    <x v="375"/>
    <x v="348"/>
    <n v="5.2366789637808761E-2"/>
    <n v="2.1609794207028455E-2"/>
  </r>
  <r>
    <x v="376"/>
    <n v="4.052693208430914"/>
    <n v="2"/>
    <n v="0"/>
    <n v="7.8E-2"/>
    <x v="376"/>
    <x v="349"/>
    <n v="5.3056633178119476E-2"/>
    <n v="2.1609794207028455E-2"/>
  </r>
  <r>
    <x v="377"/>
    <n v="4.0696884853401016"/>
    <n v="2"/>
    <n v="0.80300000000000005"/>
    <n v="3.3140000000000001"/>
    <x v="377"/>
    <x v="350"/>
    <n v="5.3279130200804416E-2"/>
    <n v="2.1609794207028455E-2"/>
  </r>
  <r>
    <x v="378"/>
    <n v="4.0969719745211028"/>
    <n v="2"/>
    <n v="0.89500000000000002"/>
    <n v="0"/>
    <x v="378"/>
    <x v="351"/>
    <n v="5.3636317385436137E-2"/>
    <n v="2.1609794207028455E-2"/>
  </r>
  <r>
    <x v="379"/>
    <n v="4.1190372176923784"/>
    <n v="2"/>
    <n v="5.8010000000000002"/>
    <n v="0.90100000000000002"/>
    <x v="379"/>
    <x v="352"/>
    <n v="5.392518887230046E-2"/>
    <n v="2.1609794207028455E-2"/>
  </r>
  <r>
    <x v="380"/>
    <n v="4.1233677465088627"/>
    <n v="2"/>
    <n v="0.89800000000000002"/>
    <n v="0.109"/>
    <x v="380"/>
    <x v="353"/>
    <n v="5.3981882845188789E-2"/>
    <n v="2.1609794207028455E-2"/>
  </r>
  <r>
    <x v="381"/>
    <n v="4.1222973774569809"/>
    <n v="2"/>
    <n v="0"/>
    <n v="0"/>
    <x v="381"/>
    <x v="74"/>
    <n v="5.3967869897445106E-2"/>
    <n v="2.1609794207028455E-2"/>
  </r>
  <r>
    <x v="382"/>
    <n v="4.119892712737685"/>
    <n v="2"/>
    <n v="0"/>
    <n v="0"/>
    <x v="382"/>
    <x v="354"/>
    <n v="5.3936388754568895E-2"/>
    <n v="2.1609794207028455E-2"/>
  </r>
  <r>
    <x v="383"/>
    <n v="4.1081579489075208"/>
    <n v="2"/>
    <n v="0"/>
    <n v="0"/>
    <x v="383"/>
    <x v="355"/>
    <n v="5.3782760777333009E-2"/>
    <n v="2.1609794207028455E-2"/>
  </r>
  <r>
    <x v="384"/>
    <n v="4.052693208430914"/>
    <n v="2"/>
    <n v="0.1"/>
    <n v="0"/>
    <x v="384"/>
    <x v="356"/>
    <n v="5.3056633178119476E-2"/>
    <n v="2.1609794207028455E-2"/>
  </r>
  <r>
    <x v="385"/>
    <n v="4.0696884853401016"/>
    <n v="2"/>
    <n v="3.5430000000000001"/>
    <n v="1.0029999999999999"/>
    <x v="385"/>
    <x v="357"/>
    <n v="5.3279130200804416E-2"/>
    <n v="2.1609794207028455E-2"/>
  </r>
  <r>
    <x v="386"/>
    <n v="4.0969719745211028"/>
    <n v="2"/>
    <n v="0.70899999999999996"/>
    <n v="0.82"/>
    <x v="386"/>
    <x v="358"/>
    <n v="5.3636317385436137E-2"/>
    <n v="2.1609794207028455E-2"/>
  </r>
  <r>
    <x v="387"/>
    <n v="4.1190372176923784"/>
    <n v="2"/>
    <n v="0.34100000000000003"/>
    <n v="0"/>
    <x v="387"/>
    <x v="359"/>
    <n v="5.392518887230046E-2"/>
    <n v="2.1609794207028455E-2"/>
  </r>
  <r>
    <x v="388"/>
    <n v="4.1233677465088627"/>
    <n v="2"/>
    <n v="0.80300000000000005"/>
    <n v="0"/>
    <x v="388"/>
    <x v="360"/>
    <n v="5.3981882845188789E-2"/>
    <n v="2.1609794207028455E-2"/>
  </r>
  <r>
    <x v="389"/>
    <n v="4.1222973774569809"/>
    <n v="2"/>
    <n v="1.9E-2"/>
    <n v="0"/>
    <x v="389"/>
    <x v="361"/>
    <n v="5.3967869897445106E-2"/>
    <n v="2.1609794207028455E-2"/>
  </r>
  <r>
    <x v="390"/>
    <n v="4.119892712737685"/>
    <n v="2"/>
    <n v="0.02"/>
    <n v="7.8E-2"/>
    <x v="390"/>
    <x v="362"/>
    <n v="5.3936388754568895E-2"/>
    <n v="2.1609794207028455E-2"/>
  </r>
  <r>
    <x v="391"/>
    <n v="4.1081579489075208"/>
    <n v="2"/>
    <n v="41.95"/>
    <n v="21.933"/>
    <x v="391"/>
    <x v="363"/>
    <n v="5.3782760777333009E-2"/>
    <n v="2.1609794207028455E-2"/>
  </r>
  <r>
    <x v="392"/>
    <n v="4.10815794890752"/>
    <n v="2"/>
    <n v="2.4980000000000002"/>
    <n v="0.16700000000000001"/>
    <x v="392"/>
    <x v="364"/>
    <n v="5.3782760777333002E-2"/>
    <n v="2.1609794207028455E-2"/>
  </r>
  <r>
    <x v="393"/>
    <n v="4.1081579489075208"/>
    <n v="2"/>
    <n v="6.9000000000000006E-2"/>
    <n v="0"/>
    <x v="393"/>
    <x v="365"/>
    <n v="5.3782760777333009E-2"/>
    <n v="2.1609794207028455E-2"/>
  </r>
  <r>
    <x v="394"/>
    <n v="3"/>
    <n v="3"/>
    <n v="0"/>
    <n v="0"/>
    <x v="394"/>
    <x v="366"/>
    <n v="3.9275092228356567E-2"/>
    <n v="3.2414691310542677E-2"/>
  </r>
  <r>
    <x v="395"/>
    <n v="2"/>
    <n v="2"/>
    <n v="0"/>
    <n v="0"/>
    <x v="395"/>
    <x v="367"/>
    <n v="2.6183394818904381E-2"/>
    <n v="2.1609794207028455E-2"/>
  </r>
  <r>
    <x v="396"/>
    <n v="1"/>
    <n v="2"/>
    <n v="0"/>
    <n v="0"/>
    <x v="396"/>
    <x v="368"/>
    <n v="1.309169740945219E-2"/>
    <n v="2.1609794207028455E-2"/>
  </r>
  <r>
    <x v="397"/>
    <n v="1"/>
    <n v="2"/>
    <n v="0"/>
    <n v="0"/>
    <x v="397"/>
    <x v="369"/>
    <n v="1.309169740945219E-2"/>
    <n v="2.1609794207028455E-2"/>
  </r>
  <r>
    <x v="398"/>
    <n v="1"/>
    <n v="2"/>
    <n v="0"/>
    <n v="0"/>
    <x v="398"/>
    <x v="370"/>
    <n v="1.309169740945219E-2"/>
    <n v="2.1609794207028455E-2"/>
  </r>
  <r>
    <x v="399"/>
    <n v="1"/>
    <n v="2"/>
    <n v="3.1720000000000002"/>
    <n v="0.159"/>
    <x v="399"/>
    <x v="371"/>
    <n v="1.309169740945219E-2"/>
    <n v="2.1609794207028455E-2"/>
  </r>
  <r>
    <x v="400"/>
    <n v="1"/>
    <n v="2"/>
    <n v="0"/>
    <n v="0"/>
    <x v="400"/>
    <x v="372"/>
    <n v="1.309169740945219E-2"/>
    <n v="2.1609794207028455E-2"/>
  </r>
  <r>
    <x v="401"/>
    <n v="1"/>
    <n v="2"/>
    <n v="0"/>
    <n v="0"/>
    <x v="401"/>
    <x v="373"/>
    <n v="1.309169740945219E-2"/>
    <n v="2.1609794207028455E-2"/>
  </r>
  <r>
    <x v="402"/>
    <n v="1"/>
    <n v="2"/>
    <n v="0"/>
    <n v="0"/>
    <x v="402"/>
    <x v="374"/>
    <n v="1.309169740945219E-2"/>
    <n v="2.1609794207028455E-2"/>
  </r>
  <r>
    <x v="403"/>
    <n v="1"/>
    <n v="2"/>
    <n v="0.96"/>
    <n v="16.908999999999999"/>
    <x v="403"/>
    <x v="375"/>
    <n v="1.309169740945219E-2"/>
    <n v="2.1609794207028455E-2"/>
  </r>
  <r>
    <x v="404"/>
    <n v="1"/>
    <n v="2"/>
    <n v="0"/>
    <n v="0"/>
    <x v="404"/>
    <x v="74"/>
    <n v="1.309169740945219E-2"/>
    <n v="2.1609794207028455E-2"/>
  </r>
  <r>
    <x v="405"/>
    <n v="1"/>
    <n v="2"/>
    <n v="1.6439999999999999"/>
    <n v="0.751"/>
    <x v="405"/>
    <x v="74"/>
    <n v="1.309169740945219E-2"/>
    <n v="2.1609794207028455E-2"/>
  </r>
  <r>
    <x v="406"/>
    <n v="1"/>
    <n v="2"/>
    <n v="1.9E-2"/>
    <n v="0"/>
    <x v="406"/>
    <x v="74"/>
    <n v="1.309169740945219E-2"/>
    <n v="2.1609794207028455E-2"/>
  </r>
  <r>
    <x v="407"/>
    <n v="1"/>
    <n v="2"/>
    <n v="0.23899999999999999"/>
    <n v="0"/>
    <x v="407"/>
    <x v="74"/>
    <n v="1.309169740945219E-2"/>
    <n v="2.1609794207028455E-2"/>
  </r>
  <r>
    <x v="408"/>
    <n v="1"/>
    <n v="2"/>
    <n v="0"/>
    <n v="0"/>
    <x v="408"/>
    <x v="376"/>
    <n v="1.309169740945219E-2"/>
    <n v="2.1609794207028455E-2"/>
  </r>
  <r>
    <x v="409"/>
    <n v="1"/>
    <n v="2"/>
    <n v="7.8E-2"/>
    <n v="0"/>
    <x v="409"/>
    <x v="377"/>
    <n v="1.309169740945219E-2"/>
    <n v="2.1609794207028455E-2"/>
  </r>
  <r>
    <x v="410"/>
    <n v="1"/>
    <n v="1"/>
    <n v="0"/>
    <n v="0"/>
    <x v="410"/>
    <x v="378"/>
    <n v="1.309169740945219E-2"/>
    <n v="1.0804897103514228E-2"/>
  </r>
  <r>
    <x v="411"/>
    <n v="1"/>
    <n v="1"/>
    <n v="0"/>
    <n v="0"/>
    <x v="411"/>
    <x v="379"/>
    <n v="1.309169740945219E-2"/>
    <n v="1.0804897103514228E-2"/>
  </r>
  <r>
    <x v="412"/>
    <n v="1"/>
    <n v="1"/>
    <n v="0"/>
    <n v="0"/>
    <x v="412"/>
    <x v="380"/>
    <n v="1.309169740945219E-2"/>
    <n v="1.0804897103514228E-2"/>
  </r>
  <r>
    <x v="413"/>
    <n v="1"/>
    <n v="1"/>
    <n v="8.9999999999999993E-3"/>
    <n v="0"/>
    <x v="413"/>
    <x v="381"/>
    <n v="1.309169740945219E-2"/>
    <n v="1.0804897103514228E-2"/>
  </r>
  <r>
    <x v="414"/>
    <n v="1"/>
    <n v="1"/>
    <n v="30.734000000000002"/>
    <n v="25.797999999999998"/>
    <x v="414"/>
    <x v="382"/>
    <n v="1.309169740945219E-2"/>
    <n v="1.0804897103514228E-2"/>
  </r>
  <r>
    <x v="415"/>
    <n v="1"/>
    <n v="1"/>
    <n v="5.1349999999999998"/>
    <n v="19.908000000000001"/>
    <x v="415"/>
    <x v="74"/>
    <n v="1.309169740945219E-2"/>
    <n v="1.0804897103514228E-2"/>
  </r>
  <r>
    <x v="416"/>
    <n v="2"/>
    <n v="1"/>
    <n v="2.597"/>
    <n v="2.6619999999999999"/>
    <x v="416"/>
    <x v="383"/>
    <n v="2.6183394818904381E-2"/>
    <n v="1.0804897103514228E-2"/>
  </r>
  <r>
    <x v="417"/>
    <n v="6"/>
    <n v="1"/>
    <n v="0"/>
    <n v="0"/>
    <x v="417"/>
    <x v="384"/>
    <n v="7.8550184456713135E-2"/>
    <n v="1.0804897103514228E-2"/>
  </r>
  <r>
    <x v="418"/>
    <n v="9"/>
    <n v="1"/>
    <n v="0"/>
    <n v="0"/>
    <x v="418"/>
    <x v="385"/>
    <n v="0.1178252766850697"/>
    <n v="1.0804897103514228E-2"/>
  </r>
  <r>
    <x v="419"/>
    <n v="10"/>
    <n v="1"/>
    <n v="0"/>
    <n v="0"/>
    <x v="419"/>
    <x v="74"/>
    <n v="0.13091697409452191"/>
    <n v="1.0804897103514228E-2"/>
  </r>
  <r>
    <x v="420"/>
    <n v="8"/>
    <n v="1"/>
    <n v="0"/>
    <n v="0"/>
    <x v="420"/>
    <x v="386"/>
    <n v="0.10473357927561752"/>
    <n v="1.0804897103514228E-2"/>
  </r>
  <r>
    <x v="421"/>
    <n v="8"/>
    <n v="1"/>
    <n v="0"/>
    <n v="0"/>
    <x v="421"/>
    <x v="387"/>
    <n v="0.10473357927561752"/>
    <n v="1.0804897103514228E-2"/>
  </r>
  <r>
    <x v="422"/>
    <n v="8"/>
    <n v="1"/>
    <n v="0"/>
    <n v="0"/>
    <x v="422"/>
    <x v="388"/>
    <n v="0.10473357927561752"/>
    <n v="1.0804897103514228E-2"/>
  </r>
  <r>
    <x v="423"/>
    <n v="8"/>
    <n v="2"/>
    <n v="0"/>
    <n v="0"/>
    <x v="423"/>
    <x v="389"/>
    <n v="0.10473357927561752"/>
    <n v="2.1609794207028455E-2"/>
  </r>
  <r>
    <x v="424"/>
    <n v="6"/>
    <n v="2"/>
    <n v="0"/>
    <n v="0"/>
    <x v="424"/>
    <x v="390"/>
    <n v="7.8550184456713135E-2"/>
    <n v="2.1609794207028455E-2"/>
  </r>
  <r>
    <x v="425"/>
    <n v="5"/>
    <n v="2"/>
    <n v="0"/>
    <n v="0"/>
    <x v="425"/>
    <x v="391"/>
    <n v="6.5458487047260955E-2"/>
    <n v="2.1609794207028455E-2"/>
  </r>
  <r>
    <x v="426"/>
    <n v="5"/>
    <n v="2"/>
    <n v="0"/>
    <n v="0"/>
    <x v="426"/>
    <x v="392"/>
    <n v="6.5458487047260955E-2"/>
    <n v="2.1609794207028455E-2"/>
  </r>
  <r>
    <x v="427"/>
    <n v="4"/>
    <n v="2"/>
    <n v="0"/>
    <n v="0"/>
    <x v="427"/>
    <x v="393"/>
    <n v="5.2366789637808761E-2"/>
    <n v="2.1609794207028455E-2"/>
  </r>
  <r>
    <x v="428"/>
    <n v="4"/>
    <n v="2"/>
    <n v="0"/>
    <n v="0"/>
    <x v="428"/>
    <x v="394"/>
    <n v="5.2366789637808761E-2"/>
    <n v="2.1609794207028455E-2"/>
  </r>
  <r>
    <x v="429"/>
    <n v="4"/>
    <n v="2"/>
    <n v="0"/>
    <n v="0"/>
    <x v="429"/>
    <x v="395"/>
    <n v="5.2366789637808761E-2"/>
    <n v="2.1609794207028455E-2"/>
  </r>
  <r>
    <x v="430"/>
    <n v="4"/>
    <n v="2"/>
    <n v="0"/>
    <n v="0"/>
    <x v="430"/>
    <x v="396"/>
    <n v="5.2366789637808761E-2"/>
    <n v="2.1609794207028455E-2"/>
  </r>
  <r>
    <x v="431"/>
    <n v="4"/>
    <n v="2"/>
    <n v="3.2749999999999999"/>
    <n v="7.2999999999999995E-2"/>
    <x v="431"/>
    <x v="397"/>
    <n v="5.2366789637808761E-2"/>
    <n v="2.1609794207028455E-2"/>
  </r>
  <r>
    <x v="432"/>
    <n v="4"/>
    <n v="2"/>
    <n v="0"/>
    <n v="0"/>
    <x v="432"/>
    <x v="398"/>
    <n v="5.2366789637808761E-2"/>
    <n v="2.1609794207028455E-2"/>
  </r>
  <r>
    <x v="433"/>
    <n v="3"/>
    <n v="2"/>
    <n v="4.0670000000000002"/>
    <n v="0"/>
    <x v="433"/>
    <x v="399"/>
    <n v="3.9275092228356567E-2"/>
    <n v="2.1609794207028455E-2"/>
  </r>
  <r>
    <x v="434"/>
    <n v="4"/>
    <n v="2"/>
    <n v="0"/>
    <n v="0"/>
    <x v="434"/>
    <x v="400"/>
    <n v="5.2366789637808761E-2"/>
    <n v="2.1609794207028455E-2"/>
  </r>
  <r>
    <x v="435"/>
    <n v="4"/>
    <n v="2"/>
    <n v="0"/>
    <n v="0"/>
    <x v="435"/>
    <x v="74"/>
    <n v="5.2366789637808761E-2"/>
    <n v="2.1609794207028455E-2"/>
  </r>
  <r>
    <x v="436"/>
    <n v="4"/>
    <n v="2"/>
    <n v="0"/>
    <n v="0"/>
    <x v="436"/>
    <x v="401"/>
    <n v="5.2366789637808761E-2"/>
    <n v="2.1609794207028455E-2"/>
  </r>
  <r>
    <x v="437"/>
    <n v="3"/>
    <n v="2"/>
    <n v="0"/>
    <n v="0"/>
    <x v="437"/>
    <x v="74"/>
    <n v="3.9275092228356567E-2"/>
    <n v="2.1609794207028455E-2"/>
  </r>
  <r>
    <x v="438"/>
    <n v="3"/>
    <n v="2"/>
    <n v="0"/>
    <n v="0"/>
    <x v="438"/>
    <x v="402"/>
    <n v="3.9275092228356567E-2"/>
    <n v="2.1609794207028455E-2"/>
  </r>
  <r>
    <x v="439"/>
    <n v="3"/>
    <n v="2"/>
    <n v="5.9619999999999997"/>
    <n v="0.107"/>
    <x v="439"/>
    <x v="403"/>
    <n v="3.9275092228356567E-2"/>
    <n v="2.1609794207028455E-2"/>
  </r>
  <r>
    <x v="440"/>
    <n v="3"/>
    <n v="2"/>
    <n v="0"/>
    <n v="0"/>
    <x v="440"/>
    <x v="404"/>
    <n v="3.9275092228356567E-2"/>
    <n v="2.1609794207028455E-2"/>
  </r>
  <r>
    <x v="441"/>
    <n v="3"/>
    <n v="2"/>
    <n v="0"/>
    <n v="0"/>
    <x v="441"/>
    <x v="405"/>
    <n v="3.9275092228356567E-2"/>
    <n v="2.1609794207028455E-2"/>
  </r>
  <r>
    <x v="442"/>
    <n v="3"/>
    <n v="2"/>
    <n v="0"/>
    <n v="0"/>
    <x v="442"/>
    <x v="406"/>
    <n v="3.9275092228356567E-2"/>
    <n v="2.1609794207028455E-2"/>
  </r>
  <r>
    <x v="443"/>
    <n v="3"/>
    <n v="2"/>
    <n v="0"/>
    <n v="0"/>
    <x v="443"/>
    <x v="407"/>
    <n v="3.9275092228356567E-2"/>
    <n v="2.1609794207028455E-2"/>
  </r>
  <r>
    <x v="444"/>
    <n v="3"/>
    <n v="2"/>
    <n v="0"/>
    <n v="0"/>
    <x v="444"/>
    <x v="408"/>
    <n v="3.9275092228356567E-2"/>
    <n v="2.1609794207028455E-2"/>
  </r>
  <r>
    <x v="445"/>
    <n v="3"/>
    <n v="2"/>
    <n v="0"/>
    <n v="0"/>
    <x v="445"/>
    <x v="409"/>
    <n v="3.9275092228356567E-2"/>
    <n v="2.1609794207028455E-2"/>
  </r>
  <r>
    <x v="446"/>
    <n v="4"/>
    <n v="2"/>
    <n v="1.131"/>
    <n v="3.7389999999999999"/>
    <x v="446"/>
    <x v="410"/>
    <n v="5.2366789637808761E-2"/>
    <n v="2.1609794207028455E-2"/>
  </r>
  <r>
    <x v="447"/>
    <n v="4"/>
    <n v="2"/>
    <n v="1.0740000000000001"/>
    <n v="0"/>
    <x v="447"/>
    <x v="411"/>
    <n v="5.2366789637808761E-2"/>
    <n v="2.1609794207028455E-2"/>
  </r>
  <r>
    <x v="448"/>
    <n v="4"/>
    <n v="2"/>
    <n v="22.946000000000002"/>
    <n v="32.084000000000003"/>
    <x v="448"/>
    <x v="412"/>
    <n v="5.2366789637808761E-2"/>
    <n v="2.1609794207028455E-2"/>
  </r>
  <r>
    <x v="449"/>
    <n v="4"/>
    <n v="2"/>
    <n v="2.7149999999999999"/>
    <n v="35.588000000000001"/>
    <x v="449"/>
    <x v="413"/>
    <n v="5.2366789637808761E-2"/>
    <n v="2.1609794207028455E-2"/>
  </r>
  <r>
    <x v="450"/>
    <n v="7"/>
    <n v="3"/>
    <n v="0"/>
    <n v="0"/>
    <x v="450"/>
    <x v="414"/>
    <n v="9.1641881866165328E-2"/>
    <n v="3.2414691310542677E-2"/>
  </r>
  <r>
    <x v="451"/>
    <n v="14"/>
    <n v="5"/>
    <n v="60.183"/>
    <n v="48.112000000000002"/>
    <x v="451"/>
    <x v="415"/>
    <n v="0.18328376373233066"/>
    <n v="5.4024485517571136E-2"/>
  </r>
  <r>
    <x v="452"/>
    <n v="26"/>
    <n v="10"/>
    <n v="19.748999999999999"/>
    <n v="33.031999999999996"/>
    <x v="452"/>
    <x v="416"/>
    <n v="0.34038413264575695"/>
    <n v="0.10804897103514227"/>
  </r>
  <r>
    <x v="453"/>
    <n v="71"/>
    <n v="22"/>
    <n v="53.508000000000003"/>
    <n v="60.072000000000003"/>
    <x v="453"/>
    <x v="417"/>
    <n v="0.92951051607110557"/>
    <n v="0.23770773627731298"/>
  </r>
  <r>
    <x v="454"/>
    <n v="137"/>
    <n v="62"/>
    <n v="0"/>
    <n v="0"/>
    <x v="454"/>
    <x v="418"/>
    <n v="1.7935625450949499"/>
    <n v="0.66990362041788198"/>
  </r>
  <r>
    <x v="455"/>
    <n v="198"/>
    <n v="89"/>
    <n v="0"/>
    <n v="0"/>
    <x v="455"/>
    <x v="419"/>
    <n v="2.5921560870715332"/>
    <n v="0.96163584221276621"/>
  </r>
  <r>
    <x v="456"/>
    <n v="327"/>
    <n v="90"/>
    <n v="0"/>
    <n v="0"/>
    <x v="456"/>
    <x v="420"/>
    <n v="4.2809850528908662"/>
    <n v="0.97244073931628039"/>
  </r>
  <r>
    <x v="457"/>
    <n v="403"/>
    <n v="85"/>
    <n v="1.032"/>
    <n v="0"/>
    <x v="457"/>
    <x v="421"/>
    <n v="5.2759540560092324"/>
    <n v="0.91841625379870928"/>
  </r>
  <r>
    <x v="458"/>
    <n v="419"/>
    <n v="89"/>
    <n v="6.5490000000000004"/>
    <n v="0"/>
    <x v="458"/>
    <x v="422"/>
    <n v="5.4854212145604677"/>
    <n v="0.96163584221276621"/>
  </r>
  <r>
    <x v="459"/>
    <n v="451"/>
    <n v="110"/>
    <n v="0"/>
    <n v="0"/>
    <x v="459"/>
    <x v="423"/>
    <n v="5.9043555316629375"/>
    <n v="1.1885386813865648"/>
  </r>
  <r>
    <x v="460"/>
    <n v="485"/>
    <n v="120"/>
    <n v="0"/>
    <n v="0"/>
    <x v="460"/>
    <x v="424"/>
    <n v="6.3494732435843124"/>
    <n v="1.2965876524217073"/>
  </r>
  <r>
    <x v="461"/>
    <n v="507"/>
    <n v="128"/>
    <n v="0"/>
    <n v="0"/>
    <x v="461"/>
    <x v="425"/>
    <n v="6.6374905865922607"/>
    <n v="1.3830268292498211"/>
  </r>
  <r>
    <x v="462"/>
    <n v="508"/>
    <n v="137"/>
    <n v="0"/>
    <n v="0"/>
    <x v="462"/>
    <x v="426"/>
    <n v="6.6505822840017119"/>
    <n v="1.4802709031814492"/>
  </r>
  <r>
    <x v="463"/>
    <n v="500"/>
    <n v="143"/>
    <n v="0"/>
    <n v="0"/>
    <x v="463"/>
    <x v="427"/>
    <n v="6.5458487047260956"/>
    <n v="1.5451002858025344"/>
  </r>
  <r>
    <x v="464"/>
    <n v="447"/>
    <n v="151"/>
    <n v="26.719000000000001"/>
    <n v="55.646000000000001"/>
    <x v="464"/>
    <x v="428"/>
    <n v="5.8519887420251289"/>
    <n v="1.6315394626306483"/>
  </r>
  <r>
    <x v="465"/>
    <n v="398"/>
    <n v="162"/>
    <n v="0"/>
    <n v="0"/>
    <x v="465"/>
    <x v="429"/>
    <n v="5.2104955689619716"/>
    <n v="1.7503933307693047"/>
  </r>
  <r>
    <x v="466"/>
    <n v="358"/>
    <n v="168"/>
    <n v="0"/>
    <n v="0"/>
    <x v="466"/>
    <x v="430"/>
    <n v="4.6868276725838838"/>
    <n v="1.81522271339039"/>
  </r>
  <r>
    <x v="467"/>
    <n v="320"/>
    <n v="173"/>
    <n v="0"/>
    <n v="0"/>
    <x v="467"/>
    <x v="74"/>
    <n v="4.1893431710247011"/>
    <n v="1.8692471989079613"/>
  </r>
  <r>
    <x v="468"/>
    <n v="270"/>
    <n v="175"/>
    <n v="0"/>
    <n v="0"/>
    <x v="468"/>
    <x v="431"/>
    <n v="3.5347583005520913"/>
    <n v="1.8908569931149897"/>
  </r>
  <r>
    <x v="469"/>
    <n v="224"/>
    <n v="178"/>
    <n v="7.4749999999999996"/>
    <n v="15.005000000000001"/>
    <x v="469"/>
    <x v="74"/>
    <n v="2.9325402197172905"/>
    <n v="1.9232716844255324"/>
  </r>
  <r>
    <x v="470"/>
    <n v="173"/>
    <n v="180"/>
    <n v="0.22500000000000001"/>
    <n v="0"/>
    <x v="470"/>
    <x v="432"/>
    <n v="2.264863651835229"/>
    <n v="1.9448814786325608"/>
  </r>
  <r>
    <x v="471"/>
    <n v="160"/>
    <n v="179"/>
    <n v="0.02"/>
    <n v="0"/>
    <x v="471"/>
    <x v="433"/>
    <n v="2.0946715855123506"/>
    <n v="1.9340765815290466"/>
  </r>
  <r>
    <x v="472"/>
    <n v="192"/>
    <n v="175"/>
    <n v="0"/>
    <n v="0"/>
    <x v="472"/>
    <x v="74"/>
    <n v="2.5136059026148203"/>
    <n v="1.8908569931149897"/>
  </r>
  <r>
    <x v="473"/>
    <n v="219"/>
    <n v="166"/>
    <n v="0"/>
    <n v="0"/>
    <x v="473"/>
    <x v="434"/>
    <n v="2.8670817326700297"/>
    <n v="1.7936129191833616"/>
  </r>
  <r>
    <x v="474"/>
    <n v="227"/>
    <n v="142"/>
    <n v="0"/>
    <n v="0"/>
    <x v="474"/>
    <x v="435"/>
    <n v="2.971815311945647"/>
    <n v="1.5342953886990203"/>
  </r>
  <r>
    <x v="475"/>
    <n v="204"/>
    <n v="118"/>
    <n v="0"/>
    <n v="0"/>
    <x v="475"/>
    <x v="436"/>
    <n v="2.6707062715282466"/>
    <n v="1.2749778582146787"/>
  </r>
  <r>
    <x v="476"/>
    <n v="149"/>
    <n v="96"/>
    <n v="0"/>
    <n v="0"/>
    <x v="476"/>
    <x v="437"/>
    <n v="1.9506629140083762"/>
    <n v="1.0372701219373657"/>
  </r>
  <r>
    <x v="477"/>
    <n v="93"/>
    <n v="80"/>
    <n v="0"/>
    <n v="0"/>
    <x v="477"/>
    <x v="438"/>
    <n v="1.2175278590790537"/>
    <n v="0.86439176828113817"/>
  </r>
  <r>
    <x v="478"/>
    <n v="67"/>
    <n v="71"/>
    <n v="0"/>
    <n v="0"/>
    <x v="478"/>
    <x v="439"/>
    <n v="0.87714372643329674"/>
    <n v="0.76714769434951013"/>
  </r>
  <r>
    <x v="479"/>
    <n v="51"/>
    <n v="70"/>
    <n v="0"/>
    <n v="0"/>
    <x v="479"/>
    <x v="440"/>
    <n v="0.66767656788206164"/>
    <n v="0.75634279724599585"/>
  </r>
  <r>
    <x v="480"/>
    <n v="41"/>
    <n v="70"/>
    <n v="0"/>
    <n v="0"/>
    <x v="480"/>
    <x v="441"/>
    <n v="0.53675959378753979"/>
    <n v="0.75634279724599585"/>
  </r>
  <r>
    <x v="481"/>
    <n v="33"/>
    <n v="65"/>
    <n v="0"/>
    <n v="0"/>
    <x v="481"/>
    <x v="442"/>
    <n v="0.43202601451192224"/>
    <n v="0.70231831172842474"/>
  </r>
  <r>
    <x v="482"/>
    <n v="30"/>
    <n v="59"/>
    <n v="0"/>
    <n v="0"/>
    <x v="482"/>
    <x v="443"/>
    <n v="0.39275092228356573"/>
    <n v="0.63748892910733934"/>
  </r>
  <r>
    <x v="483"/>
    <n v="30"/>
    <n v="51"/>
    <n v="0"/>
    <n v="0"/>
    <x v="483"/>
    <x v="444"/>
    <n v="0.39275092228356573"/>
    <n v="0.55104975227922548"/>
  </r>
  <r>
    <x v="484"/>
    <n v="36"/>
    <n v="43"/>
    <n v="0"/>
    <n v="0"/>
    <x v="484"/>
    <x v="74"/>
    <n v="0.47130110674027881"/>
    <n v="0.46461057545111173"/>
  </r>
  <r>
    <x v="485"/>
    <n v="48"/>
    <n v="37"/>
    <n v="0"/>
    <n v="0"/>
    <x v="485"/>
    <x v="445"/>
    <n v="0.62840147565370508"/>
    <n v="0.39978119283002639"/>
  </r>
  <r>
    <x v="486"/>
    <n v="52"/>
    <n v="32"/>
    <n v="0"/>
    <n v="0"/>
    <x v="486"/>
    <x v="446"/>
    <n v="0.68076826529151391"/>
    <n v="0.34575670731245528"/>
  </r>
  <r>
    <x v="487"/>
    <n v="52"/>
    <n v="30"/>
    <n v="0"/>
    <n v="0"/>
    <x v="487"/>
    <x v="447"/>
    <n v="0.68076826529151391"/>
    <n v="0.32414691310542681"/>
  </r>
  <r>
    <x v="488"/>
    <n v="50"/>
    <n v="28"/>
    <n v="0"/>
    <n v="0"/>
    <x v="488"/>
    <x v="448"/>
    <n v="0.65458487047260949"/>
    <n v="0.30253711889839835"/>
  </r>
  <r>
    <x v="489"/>
    <n v="46"/>
    <n v="30"/>
    <n v="0"/>
    <n v="0"/>
    <x v="489"/>
    <x v="449"/>
    <n v="0.60221808083480077"/>
    <n v="0.32414691310542681"/>
  </r>
  <r>
    <x v="490"/>
    <n v="36"/>
    <n v="31"/>
    <n v="0"/>
    <n v="0"/>
    <x v="490"/>
    <x v="450"/>
    <n v="0.47130110674027881"/>
    <n v="0.33495181020894099"/>
  </r>
  <r>
    <x v="491"/>
    <n v="54"/>
    <n v="32"/>
    <n v="42.094999999999999"/>
    <n v="54.1"/>
    <x v="491"/>
    <x v="451"/>
    <n v="0.70695166011041832"/>
    <n v="0.34575670731245528"/>
  </r>
  <r>
    <x v="492"/>
    <n v="281"/>
    <n v="64"/>
    <n v="8.39"/>
    <n v="3.734"/>
    <x v="492"/>
    <x v="452"/>
    <n v="3.6787669720560654"/>
    <n v="0.69151341462491056"/>
  </r>
  <r>
    <x v="493"/>
    <n v="351"/>
    <n v="100"/>
    <n v="11.196"/>
    <n v="14.336"/>
    <x v="493"/>
    <x v="453"/>
    <n v="4.5951857907177187"/>
    <n v="1.0804897103514228"/>
  </r>
  <r>
    <x v="494"/>
    <n v="449"/>
    <n v="125"/>
    <n v="0"/>
    <n v="0"/>
    <x v="494"/>
    <x v="454"/>
    <n v="5.8781721368440332"/>
    <n v="1.3506121379392784"/>
  </r>
  <r>
    <x v="495"/>
    <n v="541"/>
    <n v="140"/>
    <n v="0"/>
    <n v="0"/>
    <x v="495"/>
    <x v="455"/>
    <n v="7.0826082985136356"/>
    <n v="1.5126855944919917"/>
  </r>
  <r>
    <x v="496"/>
    <n v="539"/>
    <n v="149"/>
    <n v="0"/>
    <n v="0"/>
    <x v="496"/>
    <x v="456"/>
    <n v="7.0564249036947304"/>
    <n v="1.6099296684236197"/>
  </r>
  <r>
    <x v="497"/>
    <n v="455"/>
    <n v="163"/>
    <n v="0"/>
    <n v="0"/>
    <x v="497"/>
    <x v="457"/>
    <n v="5.9567223213007461"/>
    <n v="1.7611982278728189"/>
  </r>
  <r>
    <x v="498"/>
    <n v="398"/>
    <n v="177"/>
    <n v="4.3999999999999997E-2"/>
    <n v="0"/>
    <x v="498"/>
    <x v="458"/>
    <n v="5.2104955689619716"/>
    <n v="1.912466787322018"/>
  </r>
  <r>
    <x v="499"/>
    <n v="360"/>
    <n v="197"/>
    <n v="0"/>
    <n v="0"/>
    <x v="499"/>
    <x v="459"/>
    <n v="4.7130110674027881"/>
    <n v="2.1285647293923029"/>
  </r>
  <r>
    <x v="500"/>
    <n v="346"/>
    <n v="222"/>
    <n v="0"/>
    <n v="0"/>
    <x v="500"/>
    <x v="460"/>
    <n v="4.5297273036704579"/>
    <n v="2.3986871569801584"/>
  </r>
  <r>
    <x v="501"/>
    <n v="324"/>
    <n v="247"/>
    <n v="0"/>
    <n v="0"/>
    <x v="501"/>
    <x v="461"/>
    <n v="4.2417099606625097"/>
    <n v="2.668809584568014"/>
  </r>
  <r>
    <x v="502"/>
    <n v="267"/>
    <n v="270"/>
    <n v="0.33400000000000002"/>
    <n v="0"/>
    <x v="502"/>
    <x v="462"/>
    <n v="3.4954832083237348"/>
    <n v="2.9173222179488412"/>
  </r>
  <r>
    <x v="503"/>
    <n v="175"/>
    <n v="284"/>
    <n v="3.444"/>
    <n v="5.2450000000000001"/>
    <x v="503"/>
    <x v="463"/>
    <n v="2.2910470466541333"/>
    <n v="3.0685907773980405"/>
  </r>
  <r>
    <x v="504"/>
    <n v="108"/>
    <n v="293"/>
    <n v="35.219000000000001"/>
    <n v="45.468000000000004"/>
    <x v="504"/>
    <x v="464"/>
    <n v="1.4139033202208366"/>
    <n v="3.1658348513296684"/>
  </r>
  <r>
    <x v="505"/>
    <n v="132"/>
    <n v="299"/>
    <n v="0"/>
    <n v="0"/>
    <x v="505"/>
    <x v="465"/>
    <n v="1.728104058047689"/>
    <n v="3.2306642339507539"/>
  </r>
  <r>
    <x v="506"/>
    <n v="253"/>
    <n v="303"/>
    <n v="0"/>
    <n v="4.7930000000000001"/>
    <x v="506"/>
    <x v="74"/>
    <n v="3.3121994445914043"/>
    <n v="3.273883822364811"/>
  </r>
  <r>
    <x v="507"/>
    <n v="399"/>
    <n v="301"/>
    <n v="0"/>
    <n v="0"/>
    <x v="507"/>
    <x v="74"/>
    <n v="5.2235872663714238"/>
    <n v="3.2522740281577822"/>
  </r>
  <r>
    <x v="508"/>
    <n v="433"/>
    <n v="282"/>
    <n v="6.6000000000000003E-2"/>
    <n v="0"/>
    <x v="508"/>
    <x v="466"/>
    <n v="5.6687049782927987"/>
    <n v="3.0469809831910117"/>
  </r>
  <r>
    <x v="509"/>
    <n v="403"/>
    <n v="255"/>
    <n v="0"/>
    <n v="0"/>
    <x v="509"/>
    <x v="467"/>
    <n v="5.2759540560092324"/>
    <n v="2.7552487613961278"/>
  </r>
  <r>
    <x v="510"/>
    <n v="368"/>
    <n v="216"/>
    <n v="0"/>
    <n v="0"/>
    <x v="510"/>
    <x v="468"/>
    <n v="4.8177446466784062"/>
    <n v="2.3338577743590734"/>
  </r>
  <r>
    <x v="511"/>
    <n v="359"/>
    <n v="178"/>
    <n v="3.1349999999999998"/>
    <n v="3.41"/>
    <x v="511"/>
    <x v="469"/>
    <n v="4.6999193699933368"/>
    <n v="1.9232716844255324"/>
  </r>
  <r>
    <x v="512"/>
    <n v="357"/>
    <n v="149"/>
    <n v="14.958"/>
    <n v="9.4730000000000008"/>
    <x v="512"/>
    <x v="470"/>
    <n v="4.6737359751744316"/>
    <n v="1.6099296684236197"/>
  </r>
  <r>
    <x v="513"/>
    <n v="349"/>
    <n v="129"/>
    <n v="7.3419999999999996"/>
    <n v="8.1549999999999994"/>
    <x v="513"/>
    <x v="471"/>
    <n v="4.5690023958988144"/>
    <n v="1.3938317263533353"/>
  </r>
  <r>
    <x v="514"/>
    <n v="338"/>
    <n v="116"/>
    <n v="0"/>
    <n v="0"/>
    <x v="514"/>
    <x v="472"/>
    <n v="4.4249937243948398"/>
    <n v="1.2533680640076501"/>
  </r>
  <r>
    <x v="515"/>
    <n v="317"/>
    <n v="103"/>
    <n v="0"/>
    <n v="0"/>
    <x v="515"/>
    <x v="473"/>
    <n v="4.1500680787963438"/>
    <n v="1.1129044016619654"/>
  </r>
  <r>
    <x v="516"/>
    <n v="295"/>
    <n v="92"/>
    <n v="0"/>
    <n v="0"/>
    <x v="516"/>
    <x v="74"/>
    <n v="3.862050735788396"/>
    <n v="0.99405053352330885"/>
  </r>
  <r>
    <x v="517"/>
    <n v="277"/>
    <n v="88"/>
    <n v="33.994999999999997"/>
    <n v="18.096"/>
    <x v="517"/>
    <x v="474"/>
    <n v="3.6264001824182568"/>
    <n v="0.95083094510925192"/>
  </r>
  <r>
    <x v="518"/>
    <n v="264"/>
    <n v="99"/>
    <n v="0"/>
    <n v="0"/>
    <x v="518"/>
    <x v="475"/>
    <n v="3.4562081160953779"/>
    <n v="1.0696848132479084"/>
  </r>
  <r>
    <x v="519"/>
    <n v="274"/>
    <n v="125"/>
    <n v="0"/>
    <n v="0"/>
    <x v="519"/>
    <x v="74"/>
    <n v="3.5871250901898999"/>
    <n v="1.3506121379392784"/>
  </r>
  <r>
    <x v="520"/>
    <n v="316"/>
    <n v="151"/>
    <n v="0.05"/>
    <n v="0.54"/>
    <x v="520"/>
    <x v="476"/>
    <n v="4.1369763813868916"/>
    <n v="1.6315394626306483"/>
  </r>
  <r>
    <x v="521"/>
    <n v="375"/>
    <n v="178"/>
    <n v="0"/>
    <n v="0"/>
    <x v="521"/>
    <x v="477"/>
    <n v="4.9093865285445712"/>
    <n v="1.9232716844255324"/>
  </r>
  <r>
    <x v="522"/>
    <n v="377"/>
    <n v="206"/>
    <n v="0"/>
    <n v="0"/>
    <x v="522"/>
    <x v="478"/>
    <n v="4.9355699233634756"/>
    <n v="2.2258088033239307"/>
  </r>
  <r>
    <x v="523"/>
    <n v="344"/>
    <n v="230"/>
    <n v="0"/>
    <n v="0"/>
    <x v="523"/>
    <x v="479"/>
    <n v="4.5035439088515528"/>
    <n v="2.4851263338082723"/>
  </r>
  <r>
    <x v="524"/>
    <n v="295"/>
    <n v="250"/>
    <n v="0"/>
    <n v="0"/>
    <x v="524"/>
    <x v="480"/>
    <n v="3.862050735788396"/>
    <n v="2.7012242758785567"/>
  </r>
  <r>
    <x v="525"/>
    <n v="266"/>
    <n v="263"/>
    <n v="0"/>
    <n v="0"/>
    <x v="525"/>
    <x v="481"/>
    <n v="3.4823915109142822"/>
    <n v="2.8416879382242413"/>
  </r>
  <r>
    <x v="526"/>
    <n v="225"/>
    <n v="265"/>
    <n v="0"/>
    <n v="0"/>
    <x v="526"/>
    <x v="482"/>
    <n v="2.9456319171267431"/>
    <n v="2.8632977324312701"/>
  </r>
  <r>
    <x v="527"/>
    <n v="187"/>
    <n v="263"/>
    <n v="0"/>
    <n v="0"/>
    <x v="527"/>
    <x v="483"/>
    <n v="2.4481474155675595"/>
    <n v="2.8416879382242413"/>
  </r>
  <r>
    <x v="528"/>
    <n v="127"/>
    <n v="257"/>
    <n v="0"/>
    <n v="0"/>
    <x v="528"/>
    <x v="484"/>
    <n v="1.662645571000428"/>
    <n v="2.7768585556031562"/>
  </r>
  <r>
    <x v="529"/>
    <n v="81"/>
    <n v="246"/>
    <n v="0"/>
    <n v="0"/>
    <x v="529"/>
    <x v="485"/>
    <n v="1.0604274901656274"/>
    <n v="2.6580046874644996"/>
  </r>
  <r>
    <x v="530"/>
    <n v="64"/>
    <n v="234"/>
    <n v="0"/>
    <n v="0"/>
    <x v="530"/>
    <x v="486"/>
    <n v="0.83786863420494018"/>
    <n v="2.528345922222329"/>
  </r>
  <r>
    <x v="531"/>
    <n v="53"/>
    <n v="216"/>
    <n v="8.4740000000000002"/>
    <n v="7.1589999999999998"/>
    <x v="531"/>
    <x v="487"/>
    <n v="0.69385996270096606"/>
    <n v="2.3338577743590734"/>
  </r>
  <r>
    <x v="532"/>
    <n v="56"/>
    <n v="196"/>
    <n v="0"/>
    <n v="0"/>
    <x v="532"/>
    <x v="488"/>
    <n v="0.73313505492932263"/>
    <n v="2.1177598322887885"/>
  </r>
  <r>
    <x v="533"/>
    <n v="53"/>
    <n v="167"/>
    <n v="0"/>
    <n v="0"/>
    <x v="533"/>
    <x v="489"/>
    <n v="0.69385996270096606"/>
    <n v="1.804417816286876"/>
  </r>
  <r>
    <x v="534"/>
    <n v="64"/>
    <n v="140"/>
    <n v="0"/>
    <n v="0"/>
    <x v="534"/>
    <x v="490"/>
    <n v="0.83786863420494018"/>
    <n v="1.5126855944919917"/>
  </r>
  <r>
    <x v="535"/>
    <n v="60"/>
    <n v="121"/>
    <n v="0"/>
    <n v="0"/>
    <x v="535"/>
    <x v="74"/>
    <n v="0.78550184456713146"/>
    <n v="1.3073925495252214"/>
  </r>
  <r>
    <x v="536"/>
    <n v="55"/>
    <n v="111"/>
    <n v="8.6829999999999998"/>
    <n v="5.1999999999999998E-2"/>
    <x v="536"/>
    <x v="491"/>
    <n v="0.72004335751987036"/>
    <n v="1.1993435784900792"/>
  </r>
  <r>
    <x v="537"/>
    <n v="54"/>
    <n v="116"/>
    <n v="0"/>
    <n v="0"/>
    <x v="537"/>
    <x v="492"/>
    <n v="0.70695166011041832"/>
    <n v="1.2533680640076501"/>
  </r>
  <r>
    <x v="538"/>
    <n v="53"/>
    <n v="120"/>
    <n v="0"/>
    <n v="0"/>
    <x v="538"/>
    <x v="493"/>
    <n v="0.69385996270096606"/>
    <n v="1.2965876524217073"/>
  </r>
  <r>
    <x v="539"/>
    <n v="49"/>
    <n v="120"/>
    <n v="0"/>
    <n v="0"/>
    <x v="539"/>
    <x v="494"/>
    <n v="0.64149317306315734"/>
    <n v="1.2965876524217073"/>
  </r>
  <r>
    <x v="540"/>
    <n v="46"/>
    <n v="122"/>
    <n v="0"/>
    <n v="0"/>
    <x v="540"/>
    <x v="495"/>
    <n v="0.60221808083480077"/>
    <n v="1.3181974466287358"/>
  </r>
  <r>
    <x v="541"/>
    <n v="41"/>
    <n v="124"/>
    <n v="0"/>
    <n v="0"/>
    <x v="541"/>
    <x v="496"/>
    <n v="0.53675959378753979"/>
    <n v="1.339807240835764"/>
  </r>
  <r>
    <x v="542"/>
    <n v="36"/>
    <n v="124"/>
    <n v="0"/>
    <n v="0"/>
    <x v="542"/>
    <x v="497"/>
    <n v="0.47130110674027881"/>
    <n v="1.339807240835764"/>
  </r>
  <r>
    <x v="543"/>
    <n v="33"/>
    <n v="120"/>
    <n v="0"/>
    <n v="0"/>
    <x v="543"/>
    <x v="498"/>
    <n v="0.43202601451192224"/>
    <n v="1.2965876524217073"/>
  </r>
  <r>
    <x v="544"/>
    <n v="30"/>
    <n v="113"/>
    <n v="0"/>
    <n v="0"/>
    <x v="544"/>
    <x v="499"/>
    <n v="0.39275092228356573"/>
    <n v="1.2209533726971076"/>
  </r>
  <r>
    <x v="545"/>
    <n v="33"/>
    <n v="108"/>
    <n v="37.630000000000003"/>
    <n v="36.11"/>
    <x v="545"/>
    <x v="500"/>
    <n v="0.43202601451192224"/>
    <n v="1.1669288871795367"/>
  </r>
  <r>
    <x v="546"/>
    <n v="97"/>
    <n v="141"/>
    <n v="33.786999999999999"/>
    <n v="41.286000000000001"/>
    <x v="546"/>
    <x v="501"/>
    <n v="1.2698946487168625"/>
    <n v="1.5234904915955059"/>
  </r>
  <r>
    <x v="547"/>
    <n v="285"/>
    <n v="214"/>
    <n v="0.499"/>
    <n v="0.26200000000000001"/>
    <x v="547"/>
    <x v="502"/>
    <n v="3.731133761693874"/>
    <n v="2.3122479801520446"/>
  </r>
  <r>
    <x v="548"/>
    <n v="375"/>
    <n v="277"/>
    <n v="0"/>
    <n v="0"/>
    <x v="548"/>
    <x v="503"/>
    <n v="4.9093865285445712"/>
    <n v="2.9929564976734406"/>
  </r>
  <r>
    <x v="549"/>
    <n v="526"/>
    <n v="298"/>
    <n v="0.40100000000000002"/>
    <n v="0"/>
    <x v="549"/>
    <x v="504"/>
    <n v="6.8862328373718515"/>
    <n v="3.2198593368472395"/>
  </r>
  <r>
    <x v="550"/>
    <n v="598"/>
    <n v="287"/>
    <n v="24.634"/>
    <n v="35.575000000000003"/>
    <x v="550"/>
    <x v="505"/>
    <n v="7.82883505085241"/>
    <n v="3.1010054687085833"/>
  </r>
  <r>
    <x v="551"/>
    <n v="691"/>
    <n v="302"/>
    <n v="0.48499999999999999"/>
    <n v="6.6349999999999998"/>
    <x v="551"/>
    <x v="506"/>
    <n v="9.046362909931462"/>
    <n v="3.2630789252612966"/>
  </r>
  <r>
    <x v="552"/>
    <n v="726"/>
    <n v="325"/>
    <n v="0"/>
    <n v="0"/>
    <x v="552"/>
    <x v="507"/>
    <n v="9.5045723192622891"/>
    <n v="3.5115915586421234"/>
  </r>
  <r>
    <x v="553"/>
    <n v="819"/>
    <n v="415"/>
    <n v="0"/>
    <n v="0"/>
    <x v="553"/>
    <x v="508"/>
    <n v="10.722100178341345"/>
    <n v="4.4840322979584046"/>
  </r>
  <r>
    <x v="554"/>
    <n v="822"/>
    <n v="612"/>
    <n v="0"/>
    <n v="0"/>
    <x v="554"/>
    <x v="509"/>
    <n v="10.761375270569699"/>
    <n v="6.6125970273507066"/>
  </r>
  <r>
    <x v="555"/>
    <n v="767"/>
    <n v="697"/>
    <n v="4.548"/>
    <n v="2.1989999999999998"/>
    <x v="555"/>
    <x v="510"/>
    <n v="10.041331913049829"/>
    <n v="7.5310132811494155"/>
  </r>
  <r>
    <x v="556"/>
    <n v="731"/>
    <n v="653"/>
    <n v="0"/>
    <n v="0"/>
    <x v="556"/>
    <x v="511"/>
    <n v="9.5700308063095516"/>
    <n v="7.0555978085947899"/>
  </r>
  <r>
    <x v="557"/>
    <n v="694"/>
    <n v="549"/>
    <n v="0"/>
    <n v="0"/>
    <x v="557"/>
    <x v="512"/>
    <n v="9.0856380021598184"/>
    <n v="5.9318885098293102"/>
  </r>
  <r>
    <x v="558"/>
    <n v="636"/>
    <n v="508"/>
    <n v="0"/>
    <n v="0"/>
    <x v="558"/>
    <x v="513"/>
    <n v="8.3263195524115936"/>
    <n v="5.4888877285852269"/>
  </r>
  <r>
    <x v="559"/>
    <n v="592"/>
    <n v="461"/>
    <n v="0"/>
    <n v="0"/>
    <x v="559"/>
    <x v="514"/>
    <n v="7.7502848663956962"/>
    <n v="4.9810575647200581"/>
  </r>
  <r>
    <x v="560"/>
    <n v="555"/>
    <n v="414"/>
    <n v="0"/>
    <n v="0"/>
    <x v="560"/>
    <x v="515"/>
    <n v="7.2658920622459648"/>
    <n v="4.4732274008548893"/>
  </r>
  <r>
    <x v="561"/>
    <n v="486"/>
    <n v="370"/>
    <n v="0"/>
    <n v="0"/>
    <x v="561"/>
    <x v="516"/>
    <n v="6.3625649409937646"/>
    <n v="3.9978119283002638"/>
  </r>
  <r>
    <x v="562"/>
    <n v="415"/>
    <n v="334"/>
    <n v="0"/>
    <n v="0"/>
    <x v="562"/>
    <x v="517"/>
    <n v="5.4330544249226591"/>
    <n v="3.6088356325737521"/>
  </r>
  <r>
    <x v="563"/>
    <n v="295"/>
    <n v="316"/>
    <n v="0"/>
    <n v="0"/>
    <x v="563"/>
    <x v="518"/>
    <n v="3.862050735788396"/>
    <n v="3.4143474847104955"/>
  </r>
  <r>
    <x v="564"/>
    <n v="159"/>
    <n v="299"/>
    <n v="0"/>
    <n v="0"/>
    <x v="564"/>
    <x v="519"/>
    <n v="2.0815798881028984"/>
    <n v="3.2306642339507539"/>
  </r>
  <r>
    <x v="565"/>
    <n v="89"/>
    <n v="278"/>
    <n v="3.952"/>
    <n v="0.52300000000000002"/>
    <x v="565"/>
    <x v="520"/>
    <n v="1.1651610694412449"/>
    <n v="3.003761394776955"/>
  </r>
  <r>
    <x v="566"/>
    <n v="72"/>
    <n v="250"/>
    <n v="0"/>
    <n v="0.48599999999999999"/>
    <x v="566"/>
    <x v="521"/>
    <n v="0.94260221348055762"/>
    <n v="2.7012242758785567"/>
  </r>
  <r>
    <x v="567"/>
    <n v="67"/>
    <n v="216"/>
    <n v="0"/>
    <n v="0"/>
    <x v="567"/>
    <x v="522"/>
    <n v="0.87714372643329674"/>
    <n v="2.3338577743590734"/>
  </r>
  <r>
    <x v="568"/>
    <n v="62"/>
    <n v="175"/>
    <n v="0"/>
    <n v="0"/>
    <x v="568"/>
    <x v="523"/>
    <n v="0.81168523938603576"/>
    <n v="1.8908569931149897"/>
  </r>
  <r>
    <x v="569"/>
    <n v="60"/>
    <n v="128"/>
    <n v="0"/>
    <n v="0"/>
    <x v="569"/>
    <x v="524"/>
    <n v="0.78550184456713146"/>
    <n v="1.3830268292498211"/>
  </r>
  <r>
    <x v="570"/>
    <n v="60"/>
    <n v="90"/>
    <n v="0"/>
    <n v="0"/>
    <x v="570"/>
    <x v="74"/>
    <n v="0.78550184456713146"/>
    <n v="0.97244073931628039"/>
  </r>
  <r>
    <x v="571"/>
    <n v="58"/>
    <n v="68"/>
    <n v="0"/>
    <n v="0"/>
    <x v="571"/>
    <x v="525"/>
    <n v="0.75931844974822693"/>
    <n v="0.73473300303896749"/>
  </r>
  <r>
    <x v="572"/>
    <n v="55"/>
    <n v="53"/>
    <n v="2.0670000000000002"/>
    <n v="10.712999999999999"/>
    <x v="572"/>
    <x v="526"/>
    <n v="0.72004335751987036"/>
    <n v="0.57265954648625406"/>
  </r>
  <r>
    <x v="573"/>
    <n v="59"/>
    <n v="46"/>
    <n v="1.714"/>
    <n v="11.3"/>
    <x v="573"/>
    <x v="527"/>
    <n v="0.77241014715767919"/>
    <n v="0.49702526676165443"/>
  </r>
  <r>
    <x v="574"/>
    <n v="84"/>
    <n v="45"/>
    <n v="0"/>
    <n v="0"/>
    <x v="574"/>
    <x v="528"/>
    <n v="1.0997025823939839"/>
    <n v="0.48622036965814019"/>
  </r>
  <r>
    <x v="575"/>
    <n v="120"/>
    <n v="44"/>
    <n v="0"/>
    <n v="0"/>
    <x v="575"/>
    <x v="529"/>
    <n v="1.5710036891342629"/>
    <n v="0.47541547255462596"/>
  </r>
  <r>
    <x v="576"/>
    <n v="161"/>
    <n v="75"/>
    <n v="72.412999999999997"/>
    <n v="48.930999999999997"/>
    <x v="576"/>
    <x v="74"/>
    <n v="2.1077632829218023"/>
    <n v="0.81036728276356707"/>
  </r>
  <r>
    <x v="577"/>
    <n v="271"/>
    <n v="188"/>
    <n v="17.504000000000001"/>
    <n v="4.5830000000000002"/>
    <x v="577"/>
    <x v="530"/>
    <n v="3.5478499979615434"/>
    <n v="2.0313206554606746"/>
  </r>
  <r>
    <x v="578"/>
    <n v="310"/>
    <n v="277"/>
    <n v="4.8220000000000001"/>
    <n v="2.39"/>
    <x v="578"/>
    <x v="531"/>
    <n v="4.0584261969301787"/>
    <n v="2.9929564976734406"/>
  </r>
  <r>
    <x v="579"/>
    <n v="385"/>
    <n v="288"/>
    <n v="12.484999999999999"/>
    <n v="14.907"/>
    <x v="579"/>
    <x v="532"/>
    <n v="5.0403035026390937"/>
    <n v="3.1118103658120972"/>
  </r>
  <r>
    <x v="580"/>
    <n v="419"/>
    <n v="259"/>
    <n v="7.0229999999999997"/>
    <n v="7.7270000000000003"/>
    <x v="580"/>
    <x v="74"/>
    <n v="5.4854212145604677"/>
    <n v="2.798468349810185"/>
  </r>
  <r>
    <x v="581"/>
    <n v="450"/>
    <n v="227"/>
    <n v="0"/>
    <n v="7.0000000000000001E-3"/>
    <x v="581"/>
    <x v="533"/>
    <n v="5.8912638342534862"/>
    <n v="2.4527116424977295"/>
  </r>
  <r>
    <x v="582"/>
    <n v="456"/>
    <n v="203"/>
    <n v="1E-3"/>
    <n v="0"/>
    <x v="582"/>
    <x v="534"/>
    <n v="5.9698140187101991"/>
    <n v="2.193394112013388"/>
  </r>
  <r>
    <x v="583"/>
    <n v="441"/>
    <n v="190"/>
    <n v="0"/>
    <n v="0"/>
    <x v="583"/>
    <x v="535"/>
    <n v="5.773438557568416"/>
    <n v="2.052930449667703"/>
  </r>
  <r>
    <x v="584"/>
    <n v="497"/>
    <n v="220"/>
    <n v="32.048999999999999"/>
    <n v="17.260000000000002"/>
    <x v="584"/>
    <x v="74"/>
    <n v="6.5065736124977391"/>
    <n v="2.3770773627731296"/>
  </r>
  <r>
    <x v="585"/>
    <n v="591"/>
    <n v="281"/>
    <n v="23.032"/>
    <n v="22.547000000000001"/>
    <x v="585"/>
    <x v="536"/>
    <n v="7.7371931689862441"/>
    <n v="3.0361760860874978"/>
  </r>
  <r>
    <x v="586"/>
    <n v="590"/>
    <n v="357"/>
    <n v="11.49"/>
    <n v="8.8810000000000002"/>
    <x v="586"/>
    <x v="537"/>
    <n v="7.7241014715767919"/>
    <n v="3.8573482659545788"/>
  </r>
  <r>
    <x v="587"/>
    <n v="631"/>
    <n v="407"/>
    <n v="6.1449999999999996"/>
    <n v="4.9390000000000001"/>
    <x v="587"/>
    <x v="538"/>
    <n v="8.2608610653643311"/>
    <n v="4.3975931211302903"/>
  </r>
  <r>
    <x v="588"/>
    <n v="718"/>
    <n v="404"/>
    <n v="0"/>
    <n v="0"/>
    <x v="588"/>
    <x v="539"/>
    <n v="9.3998387399866736"/>
    <n v="4.3651784298197471"/>
  </r>
  <r>
    <x v="589"/>
    <n v="743"/>
    <n v="400"/>
    <n v="0"/>
    <n v="0"/>
    <x v="589"/>
    <x v="540"/>
    <n v="9.7271311752229774"/>
    <n v="4.3219588414056913"/>
  </r>
  <r>
    <x v="590"/>
    <n v="723"/>
    <n v="423"/>
    <n v="0"/>
    <n v="0"/>
    <x v="590"/>
    <x v="541"/>
    <n v="9.4652972270339326"/>
    <n v="4.5704714747865172"/>
  </r>
  <r>
    <x v="591"/>
    <n v="727"/>
    <n v="547"/>
    <n v="0"/>
    <n v="0"/>
    <x v="591"/>
    <x v="542"/>
    <n v="9.517664016671743"/>
    <n v="5.9102787156222822"/>
  </r>
  <r>
    <x v="592"/>
    <n v="734"/>
    <n v="643"/>
    <n v="0"/>
    <n v="0"/>
    <x v="592"/>
    <x v="74"/>
    <n v="9.6093058985379081"/>
    <n v="6.9475488375596477"/>
  </r>
  <r>
    <x v="593"/>
    <n v="701"/>
    <n v="634"/>
    <n v="0.36699999999999999"/>
    <n v="0"/>
    <x v="593"/>
    <x v="543"/>
    <n v="9.1772798840259853"/>
    <n v="6.8503047636280199"/>
  </r>
  <r>
    <x v="594"/>
    <n v="658"/>
    <n v="572"/>
    <n v="0.66200000000000003"/>
    <n v="0"/>
    <x v="594"/>
    <x v="544"/>
    <n v="8.614336895419541"/>
    <n v="6.1804011432101378"/>
  </r>
  <r>
    <x v="595"/>
    <n v="616"/>
    <n v="502"/>
    <n v="0"/>
    <n v="0"/>
    <x v="595"/>
    <x v="545"/>
    <n v="8.0644856042225488"/>
    <n v="5.4240583459641414"/>
  </r>
  <r>
    <x v="596"/>
    <n v="557"/>
    <n v="449"/>
    <n v="8.9999999999999993E-3"/>
    <n v="0"/>
    <x v="596"/>
    <x v="546"/>
    <n v="7.29207545706487"/>
    <n v="4.8513987994778871"/>
  </r>
  <r>
    <x v="597"/>
    <n v="475"/>
    <n v="396"/>
    <n v="0"/>
    <n v="0"/>
    <x v="597"/>
    <x v="547"/>
    <n v="6.21855626948979"/>
    <n v="4.2787392529916337"/>
  </r>
  <r>
    <x v="598"/>
    <n v="411"/>
    <n v="346"/>
    <n v="0"/>
    <n v="0"/>
    <x v="598"/>
    <x v="548"/>
    <n v="5.3806876352848496"/>
    <n v="3.7384943978159226"/>
  </r>
  <r>
    <x v="599"/>
    <n v="295"/>
    <n v="320"/>
    <n v="0"/>
    <n v="0"/>
    <x v="599"/>
    <x v="549"/>
    <n v="3.862050735788396"/>
    <n v="3.4575670731245527"/>
  </r>
  <r>
    <x v="600"/>
    <n v="178"/>
    <n v="301"/>
    <n v="0"/>
    <n v="0"/>
    <x v="600"/>
    <x v="550"/>
    <n v="2.3303221388824897"/>
    <n v="3.2522740281577822"/>
  </r>
  <r>
    <x v="601"/>
    <n v="92"/>
    <n v="279"/>
    <n v="0"/>
    <n v="0"/>
    <x v="601"/>
    <x v="551"/>
    <n v="1.2044361616696015"/>
    <n v="3.014566291880469"/>
  </r>
  <r>
    <x v="602"/>
    <n v="66"/>
    <n v="248"/>
    <n v="0.71699999999999997"/>
    <n v="2.0190000000000001"/>
    <x v="602"/>
    <x v="552"/>
    <n v="0.86405202902384448"/>
    <n v="2.6796144816715279"/>
  </r>
  <r>
    <x v="603"/>
    <n v="79"/>
    <n v="212"/>
    <n v="40.216000000000001"/>
    <n v="26.067"/>
    <x v="603"/>
    <x v="553"/>
    <n v="1.0342440953467229"/>
    <n v="2.2906381859450162"/>
  </r>
  <r>
    <x v="604"/>
    <n v="206"/>
    <n v="213"/>
    <n v="10.971"/>
    <n v="1.0309999999999999"/>
    <x v="604"/>
    <x v="554"/>
    <n v="2.6968896663471513"/>
    <n v="2.3014430830485302"/>
  </r>
  <r>
    <x v="605"/>
    <n v="271"/>
    <n v="244"/>
    <n v="0"/>
    <n v="0"/>
    <x v="605"/>
    <x v="555"/>
    <n v="3.5478499979615434"/>
    <n v="2.6363948932574717"/>
  </r>
  <r>
    <x v="606"/>
    <n v="211"/>
    <n v="298"/>
    <n v="0"/>
    <n v="0"/>
    <x v="606"/>
    <x v="556"/>
    <n v="2.7623481533944121"/>
    <n v="3.2198593368472395"/>
  </r>
  <r>
    <x v="607"/>
    <n v="155"/>
    <n v="300"/>
    <n v="0"/>
    <n v="0"/>
    <x v="607"/>
    <x v="557"/>
    <n v="2.0292130984650893"/>
    <n v="3.2414691310542683"/>
  </r>
  <r>
    <x v="608"/>
    <n v="113"/>
    <n v="266"/>
    <n v="0"/>
    <n v="0"/>
    <x v="608"/>
    <x v="558"/>
    <n v="1.4793618072680974"/>
    <n v="2.874102629534784"/>
  </r>
  <r>
    <x v="609"/>
    <n v="83"/>
    <n v="228"/>
    <n v="0"/>
    <n v="0"/>
    <x v="609"/>
    <x v="559"/>
    <n v="1.0866108849845317"/>
    <n v="2.4635165396012439"/>
  </r>
  <r>
    <x v="610"/>
    <n v="69"/>
    <n v="197"/>
    <n v="0"/>
    <n v="0"/>
    <x v="610"/>
    <x v="74"/>
    <n v="0.90332712125220105"/>
    <n v="2.1285647293923029"/>
  </r>
  <r>
    <x v="611"/>
    <n v="62"/>
    <n v="172"/>
    <n v="0"/>
    <n v="0"/>
    <x v="611"/>
    <x v="560"/>
    <n v="0.81168523938603576"/>
    <n v="1.8584423018044469"/>
  </r>
  <r>
    <x v="612"/>
    <n v="55"/>
    <n v="154"/>
    <n v="0"/>
    <n v="0"/>
    <x v="612"/>
    <x v="561"/>
    <n v="0.72004335751987036"/>
    <n v="1.6639541539411908"/>
  </r>
  <r>
    <x v="613"/>
    <n v="51"/>
    <n v="146"/>
    <n v="0"/>
    <n v="0"/>
    <x v="613"/>
    <x v="562"/>
    <n v="0.66767656788206164"/>
    <n v="1.577514977113077"/>
  </r>
  <r>
    <x v="614"/>
    <n v="48"/>
    <n v="139"/>
    <n v="0"/>
    <n v="0"/>
    <x v="614"/>
    <x v="563"/>
    <n v="0.62840147565370508"/>
    <n v="1.5018806973884775"/>
  </r>
  <r>
    <x v="615"/>
    <n v="45"/>
    <n v="133"/>
    <n v="0"/>
    <n v="0"/>
    <x v="615"/>
    <x v="564"/>
    <n v="0.58912638342534851"/>
    <n v="1.437051314767392"/>
  </r>
  <r>
    <x v="616"/>
    <n v="39"/>
    <n v="123"/>
    <n v="0"/>
    <n v="0"/>
    <x v="616"/>
    <x v="565"/>
    <n v="0.51057619896863538"/>
    <n v="1.3290023437322498"/>
  </r>
  <r>
    <x v="617"/>
    <n v="39"/>
    <n v="110"/>
    <n v="0"/>
    <n v="0.24399999999999999"/>
    <x v="617"/>
    <x v="566"/>
    <n v="0.51057619896863538"/>
    <n v="1.1885386813865648"/>
  </r>
  <r>
    <x v="618"/>
    <n v="36"/>
    <n v="93"/>
    <n v="13.625"/>
    <n v="15.904999999999999"/>
    <x v="618"/>
    <x v="74"/>
    <n v="0.47130110674027881"/>
    <n v="1.0048554306268231"/>
  </r>
  <r>
    <x v="619"/>
    <n v="36"/>
    <n v="75"/>
    <n v="0"/>
    <n v="2.5830000000000002"/>
    <x v="619"/>
    <x v="567"/>
    <n v="0.47130110674027881"/>
    <n v="0.81036728276356707"/>
  </r>
  <r>
    <x v="620"/>
    <n v="50"/>
    <n v="79"/>
    <n v="40.600999999999999"/>
    <n v="25.77"/>
    <x v="620"/>
    <x v="568"/>
    <n v="0.65458487047260949"/>
    <n v="0.85358687117762388"/>
  </r>
  <r>
    <x v="621"/>
    <n v="184"/>
    <n v="210"/>
    <n v="27.172000000000001"/>
    <n v="16.233000000000001"/>
    <x v="621"/>
    <x v="74"/>
    <n v="2.4088723233392031"/>
    <n v="2.2690283917379874"/>
  </r>
  <r>
    <x v="622"/>
    <n v="227"/>
    <n v="300"/>
    <n v="13.192"/>
    <n v="8.0540000000000003"/>
    <x v="622"/>
    <x v="569"/>
    <n v="2.971815311945647"/>
    <n v="3.2414691310542683"/>
  </r>
  <r>
    <x v="623"/>
    <n v="206"/>
    <n v="325"/>
    <n v="0"/>
    <n v="0"/>
    <x v="623"/>
    <x v="570"/>
    <n v="2.6968896663471513"/>
    <n v="3.5115915586421234"/>
  </r>
  <r>
    <x v="624"/>
    <n v="243"/>
    <n v="314"/>
    <n v="9.8070000000000004"/>
    <n v="3.3980000000000001"/>
    <x v="624"/>
    <x v="571"/>
    <n v="3.1812824704968823"/>
    <n v="3.3927376905034672"/>
  </r>
  <r>
    <x v="625"/>
    <n v="358"/>
    <n v="325"/>
    <n v="0"/>
    <n v="0"/>
    <x v="625"/>
    <x v="572"/>
    <n v="4.6868276725838838"/>
    <n v="3.5115915586421234"/>
  </r>
  <r>
    <x v="626"/>
    <n v="392"/>
    <n v="390"/>
    <n v="0"/>
    <n v="1.4E-2"/>
    <x v="626"/>
    <x v="573"/>
    <n v="5.1319453845052587"/>
    <n v="4.2139098703705482"/>
  </r>
  <r>
    <x v="627"/>
    <n v="460"/>
    <n v="395"/>
    <n v="57.737000000000002"/>
    <n v="67.694000000000003"/>
    <x v="627"/>
    <x v="574"/>
    <n v="6.0221808083480077"/>
    <n v="4.2679343558881193"/>
  </r>
  <r>
    <x v="628"/>
    <n v="631"/>
    <n v="417"/>
    <n v="2.9590000000000001"/>
    <n v="0"/>
    <x v="628"/>
    <x v="575"/>
    <n v="8.2608610653643311"/>
    <n v="4.5056420921654325"/>
  </r>
  <r>
    <x v="629"/>
    <n v="721"/>
    <n v="467"/>
    <n v="0"/>
    <n v="0"/>
    <x v="629"/>
    <x v="576"/>
    <n v="9.4391138322150301"/>
    <n v="5.0458869473411436"/>
  </r>
  <r>
    <x v="630"/>
    <n v="765"/>
    <n v="600"/>
    <n v="2E-3"/>
    <n v="0.106"/>
    <x v="630"/>
    <x v="577"/>
    <n v="10.015148518230927"/>
    <n v="6.4829382621085365"/>
  </r>
  <r>
    <x v="631"/>
    <n v="749"/>
    <n v="679"/>
    <n v="0"/>
    <n v="0"/>
    <x v="631"/>
    <x v="578"/>
    <n v="9.8056813596796903"/>
    <n v="7.3365251332861598"/>
  </r>
  <r>
    <x v="632"/>
    <n v="702"/>
    <n v="679"/>
    <n v="0"/>
    <n v="0"/>
    <x v="632"/>
    <x v="579"/>
    <n v="9.1903715814354374"/>
    <n v="7.3365251332861598"/>
  </r>
  <r>
    <x v="633"/>
    <n v="671"/>
    <n v="641"/>
    <n v="0"/>
    <n v="0"/>
    <x v="633"/>
    <x v="580"/>
    <n v="8.7845289617424189"/>
    <n v="6.9259390433526189"/>
  </r>
  <r>
    <x v="634"/>
    <n v="630"/>
    <n v="593"/>
    <n v="0"/>
    <n v="0"/>
    <x v="634"/>
    <x v="581"/>
    <n v="8.2477693679548807"/>
    <n v="6.4073039823839366"/>
  </r>
  <r>
    <x v="635"/>
    <n v="571"/>
    <n v="540"/>
    <n v="2.367"/>
    <n v="6.875"/>
    <x v="635"/>
    <x v="582"/>
    <n v="7.4753592207972011"/>
    <n v="5.8346444358976823"/>
  </r>
  <r>
    <x v="636"/>
    <n v="514"/>
    <n v="487"/>
    <n v="3.2490000000000001"/>
    <n v="0.627"/>
    <x v="636"/>
    <x v="583"/>
    <n v="6.7291324684584248"/>
    <n v="5.2619848894114281"/>
  </r>
  <r>
    <x v="637"/>
    <n v="439"/>
    <n v="433"/>
    <n v="0"/>
    <n v="0"/>
    <x v="637"/>
    <x v="584"/>
    <n v="5.7472551627495116"/>
    <n v="4.6785204458216603"/>
  </r>
  <r>
    <x v="638"/>
    <n v="346"/>
    <n v="371"/>
    <n v="0"/>
    <n v="0"/>
    <x v="638"/>
    <x v="585"/>
    <n v="4.5297273036704579"/>
    <n v="4.0086168254037782"/>
  </r>
  <r>
    <x v="639"/>
    <n v="203"/>
    <n v="328"/>
    <n v="0"/>
    <n v="0"/>
    <x v="639"/>
    <x v="586"/>
    <n v="2.6576145741187949"/>
    <n v="3.5440062499526666"/>
  </r>
  <r>
    <x v="640"/>
    <n v="102"/>
    <n v="309"/>
    <n v="0"/>
    <n v="0"/>
    <x v="640"/>
    <x v="74"/>
    <n v="1.3353531357641233"/>
    <n v="3.3387132049858961"/>
  </r>
  <r>
    <x v="641"/>
    <n v="69"/>
    <n v="286"/>
    <n v="0"/>
    <n v="0"/>
    <x v="641"/>
    <x v="587"/>
    <n v="0.90332712125220105"/>
    <n v="3.0902005716050689"/>
  </r>
  <r>
    <x v="642"/>
    <n v="60"/>
    <n v="255"/>
    <n v="0.57199999999999995"/>
    <n v="1.028"/>
    <x v="642"/>
    <x v="588"/>
    <n v="0.78550184456713146"/>
    <n v="2.7552487613961278"/>
  </r>
  <r>
    <x v="643"/>
    <n v="55"/>
    <n v="210"/>
    <n v="0.33400000000000002"/>
    <n v="0.81"/>
    <x v="643"/>
    <x v="589"/>
    <n v="0.72004335751987036"/>
    <n v="2.2690283917379874"/>
  </r>
  <r>
    <x v="644"/>
    <n v="53"/>
    <n v="161"/>
    <n v="1E-3"/>
    <n v="0"/>
    <x v="644"/>
    <x v="590"/>
    <n v="0.69385996270096606"/>
    <n v="1.7395884336657903"/>
  </r>
  <r>
    <x v="645"/>
    <n v="50"/>
    <n v="106"/>
    <n v="0"/>
    <n v="0"/>
    <x v="645"/>
    <x v="591"/>
    <n v="0.65458487047260949"/>
    <n v="1.1453190929725081"/>
  </r>
  <r>
    <x v="646"/>
    <n v="46"/>
    <n v="72"/>
    <n v="0"/>
    <n v="0"/>
    <x v="646"/>
    <x v="74"/>
    <n v="0.60221808083480077"/>
    <n v="0.77795259145302431"/>
  </r>
  <r>
    <x v="647"/>
    <n v="39"/>
    <n v="49"/>
    <n v="3.2480000000000002"/>
    <n v="2.64"/>
    <x v="647"/>
    <x v="592"/>
    <n v="0.51057619896863538"/>
    <n v="0.52943995807219713"/>
  </r>
  <r>
    <x v="648"/>
    <n v="32"/>
    <n v="40"/>
    <n v="0"/>
    <n v="0"/>
    <x v="648"/>
    <x v="593"/>
    <n v="0.41893431710247009"/>
    <n v="0.43219588414056909"/>
  </r>
  <r>
    <x v="649"/>
    <n v="27"/>
    <n v="34"/>
    <n v="0"/>
    <n v="0"/>
    <x v="649"/>
    <x v="594"/>
    <n v="0.35347583005520916"/>
    <n v="0.36736650151948375"/>
  </r>
  <r>
    <x v="650"/>
    <n v="26"/>
    <n v="29"/>
    <n v="0"/>
    <n v="0.01"/>
    <x v="650"/>
    <x v="595"/>
    <n v="0.34038413264575695"/>
    <n v="0.31334201600191253"/>
  </r>
  <r>
    <x v="651"/>
    <n v="22"/>
    <n v="26"/>
    <n v="0"/>
    <n v="0"/>
    <x v="651"/>
    <x v="596"/>
    <n v="0.28801734300794818"/>
    <n v="0.28092732469136988"/>
  </r>
  <r>
    <x v="652"/>
    <n v="20"/>
    <n v="24"/>
    <n v="11.617000000000001"/>
    <n v="5.85"/>
    <x v="652"/>
    <x v="597"/>
    <n v="0.26183394818904382"/>
    <n v="0.25931753048434142"/>
  </r>
  <r>
    <x v="653"/>
    <n v="23"/>
    <n v="34"/>
    <n v="23.501999999999999"/>
    <n v="15.23"/>
    <x v="653"/>
    <x v="598"/>
    <n v="0.30110904041740039"/>
    <n v="0.36736650151948375"/>
  </r>
  <r>
    <x v="654"/>
    <n v="39"/>
    <n v="46"/>
    <n v="0"/>
    <n v="0"/>
    <x v="654"/>
    <x v="599"/>
    <n v="0.51057619896863538"/>
    <n v="0.49702526676165443"/>
  </r>
  <r>
    <x v="655"/>
    <n v="52"/>
    <n v="47"/>
    <n v="9.7289999999999992"/>
    <n v="5.0780000000000003"/>
    <x v="655"/>
    <x v="600"/>
    <n v="0.68076826529151391"/>
    <n v="0.50783016386516866"/>
  </r>
  <r>
    <x v="656"/>
    <n v="62"/>
    <n v="47"/>
    <n v="5.5330000000000004"/>
    <n v="8.6349999999999998"/>
    <x v="656"/>
    <x v="601"/>
    <n v="0.81168523938603576"/>
    <n v="0.50783016386516866"/>
  </r>
  <r>
    <x v="657"/>
    <n v="115"/>
    <n v="65"/>
    <n v="30.024000000000001"/>
    <n v="39.613"/>
    <x v="657"/>
    <x v="602"/>
    <n v="1.5055452020870019"/>
    <n v="0.70231831172842474"/>
  </r>
  <r>
    <x v="658"/>
    <n v="273"/>
    <n v="100"/>
    <n v="4.1000000000000002E-2"/>
    <n v="0.22700000000000001"/>
    <x v="658"/>
    <x v="603"/>
    <n v="3.5740333927804477"/>
    <n v="1.0804897103514228"/>
  </r>
  <r>
    <x v="659"/>
    <n v="285"/>
    <n v="126"/>
    <n v="0"/>
    <n v="0"/>
    <x v="659"/>
    <x v="604"/>
    <n v="3.731133761693874"/>
    <n v="1.3614170350427925"/>
  </r>
  <r>
    <x v="660"/>
    <n v="271"/>
    <n v="150"/>
    <n v="0"/>
    <n v="0"/>
    <x v="660"/>
    <x v="605"/>
    <n v="3.5478499979615434"/>
    <n v="1.6207345655271341"/>
  </r>
  <r>
    <x v="661"/>
    <n v="282"/>
    <n v="156"/>
    <n v="0"/>
    <n v="0"/>
    <x v="661"/>
    <x v="606"/>
    <n v="3.6918586694655176"/>
    <n v="1.6855639481482194"/>
  </r>
  <r>
    <x v="662"/>
    <n v="303"/>
    <n v="150"/>
    <n v="0.84099999999999997"/>
    <n v="0"/>
    <x v="662"/>
    <x v="607"/>
    <n v="3.9667843150640136"/>
    <n v="1.6207345655271341"/>
  </r>
  <r>
    <x v="663"/>
    <n v="311"/>
    <n v="141"/>
    <n v="0"/>
    <n v="0"/>
    <x v="663"/>
    <x v="608"/>
    <n v="4.0715178943396308"/>
    <n v="1.5234904915955059"/>
  </r>
  <r>
    <x v="664"/>
    <n v="303"/>
    <n v="128"/>
    <n v="0"/>
    <n v="0"/>
    <x v="664"/>
    <x v="609"/>
    <n v="3.9667843150640136"/>
    <n v="1.3830268292498211"/>
  </r>
  <r>
    <x v="665"/>
    <n v="291"/>
    <n v="116"/>
    <n v="0.46500000000000002"/>
    <n v="5.306"/>
    <x v="665"/>
    <x v="74"/>
    <n v="3.8096839461505869"/>
    <n v="1.2533680640076501"/>
  </r>
  <r>
    <x v="666"/>
    <n v="261"/>
    <n v="107"/>
    <n v="2.633"/>
    <n v="1.2549999999999999"/>
    <x v="666"/>
    <x v="610"/>
    <n v="3.4169330238670215"/>
    <n v="1.1561239900760223"/>
  </r>
  <r>
    <x v="667"/>
    <n v="218"/>
    <n v="99"/>
    <n v="7.0780000000000003"/>
    <n v="5.2779999999999996"/>
    <x v="667"/>
    <x v="611"/>
    <n v="2.8539900352605776"/>
    <n v="1.0696848132479084"/>
  </r>
  <r>
    <x v="668"/>
    <n v="138"/>
    <n v="94"/>
    <n v="12.108000000000001"/>
    <n v="6.4569999999999999"/>
    <x v="668"/>
    <x v="74"/>
    <n v="1.8066542425044021"/>
    <n v="1.0156603277303373"/>
  </r>
  <r>
    <x v="669"/>
    <n v="99"/>
    <n v="86"/>
    <n v="0"/>
    <n v="0"/>
    <x v="669"/>
    <x v="612"/>
    <n v="1.2960780435357666"/>
    <n v="0.92922115090222346"/>
  </r>
  <r>
    <x v="670"/>
    <n v="65"/>
    <n v="74"/>
    <n v="0"/>
    <n v="0"/>
    <x v="670"/>
    <x v="613"/>
    <n v="0.85096033161439233"/>
    <n v="0.79956238566005278"/>
  </r>
  <r>
    <x v="671"/>
    <n v="52"/>
    <n v="58"/>
    <n v="0"/>
    <n v="0"/>
    <x v="671"/>
    <x v="614"/>
    <n v="0.68076826529151391"/>
    <n v="0.62668403200382505"/>
  </r>
  <r>
    <x v="672"/>
    <n v="41"/>
    <n v="45"/>
    <n v="0"/>
    <n v="0"/>
    <x v="672"/>
    <x v="615"/>
    <n v="0.53675959378753979"/>
    <n v="0.48622036965814019"/>
  </r>
  <r>
    <x v="673"/>
    <n v="33"/>
    <n v="38"/>
    <n v="0"/>
    <n v="0"/>
    <x v="673"/>
    <x v="616"/>
    <n v="0.43202601451192224"/>
    <n v="0.41058608993354062"/>
  </r>
  <r>
    <x v="674"/>
    <n v="30"/>
    <n v="33"/>
    <n v="0"/>
    <n v="0"/>
    <x v="674"/>
    <x v="617"/>
    <n v="0.39275092228356573"/>
    <n v="0.35656160441596946"/>
  </r>
  <r>
    <x v="675"/>
    <n v="26"/>
    <n v="28"/>
    <n v="0"/>
    <n v="0"/>
    <x v="675"/>
    <x v="618"/>
    <n v="0.34038413264575695"/>
    <n v="0.30253711889839835"/>
  </r>
  <r>
    <x v="676"/>
    <n v="22"/>
    <n v="23"/>
    <n v="0"/>
    <n v="0"/>
    <x v="676"/>
    <x v="619"/>
    <n v="0.28801734300794818"/>
    <n v="0.24851263338082721"/>
  </r>
  <r>
    <x v="677"/>
    <n v="20"/>
    <n v="21"/>
    <n v="0"/>
    <n v="0"/>
    <x v="677"/>
    <x v="620"/>
    <n v="0.26183394818904382"/>
    <n v="0.22690283917379875"/>
  </r>
  <r>
    <x v="678"/>
    <n v="17"/>
    <n v="19"/>
    <n v="0"/>
    <n v="0"/>
    <x v="678"/>
    <x v="621"/>
    <n v="0.22255885596068725"/>
    <n v="0.20529304496677031"/>
  </r>
  <r>
    <x v="679"/>
    <n v="15"/>
    <n v="17"/>
    <n v="2.4580000000000002"/>
    <n v="1.59"/>
    <x v="679"/>
    <x v="622"/>
    <n v="0.19637546114178286"/>
    <n v="0.18368325075974187"/>
  </r>
  <r>
    <x v="680"/>
    <n v="14"/>
    <n v="18"/>
    <n v="25.632000000000001"/>
    <n v="19.231999999999999"/>
    <x v="680"/>
    <x v="623"/>
    <n v="0.18328376373233066"/>
    <n v="0.19448814786325608"/>
  </r>
  <r>
    <x v="681"/>
    <n v="14"/>
    <n v="19"/>
    <n v="0.105"/>
    <n v="0"/>
    <x v="681"/>
    <x v="624"/>
    <n v="0.18328376373233066"/>
    <n v="0.20529304496677031"/>
  </r>
  <r>
    <x v="682"/>
    <n v="15"/>
    <n v="17"/>
    <n v="0"/>
    <n v="0"/>
    <x v="682"/>
    <x v="625"/>
    <n v="0.19637546114178286"/>
    <n v="0.18368325075974187"/>
  </r>
  <r>
    <x v="683"/>
    <n v="14"/>
    <n v="16"/>
    <n v="0"/>
    <n v="0"/>
    <x v="683"/>
    <x v="626"/>
    <n v="0.18328376373233066"/>
    <n v="0.17287835365622764"/>
  </r>
  <r>
    <x v="684"/>
    <n v="12"/>
    <n v="14"/>
    <n v="0.55500000000000005"/>
    <n v="0"/>
    <x v="684"/>
    <x v="627"/>
    <n v="0.15710036891342627"/>
    <n v="0.15126855944919917"/>
  </r>
  <r>
    <x v="685"/>
    <n v="10"/>
    <n v="12"/>
    <n v="0"/>
    <n v="0"/>
    <x v="685"/>
    <x v="628"/>
    <n v="0.13091697409452191"/>
    <n v="0.12965876524217071"/>
  </r>
  <r>
    <x v="686"/>
    <n v="9"/>
    <n v="12"/>
    <n v="0"/>
    <n v="1.1399999999999999"/>
    <x v="686"/>
    <x v="629"/>
    <n v="0.1178252766850697"/>
    <n v="0.12965876524217071"/>
  </r>
  <r>
    <x v="687"/>
    <n v="8"/>
    <n v="11"/>
    <n v="4.7E-2"/>
    <n v="0"/>
    <x v="687"/>
    <x v="630"/>
    <n v="0.10473357927561752"/>
    <n v="0.11885386813865649"/>
  </r>
  <r>
    <x v="688"/>
    <n v="8"/>
    <n v="10"/>
    <n v="0"/>
    <n v="0"/>
    <x v="688"/>
    <x v="631"/>
    <n v="0.10473357927561752"/>
    <n v="0.10804897103514227"/>
  </r>
  <r>
    <x v="689"/>
    <n v="8"/>
    <n v="9"/>
    <n v="0.12"/>
    <n v="0"/>
    <x v="689"/>
    <x v="632"/>
    <n v="0.10473357927561752"/>
    <n v="9.7244073931628039E-2"/>
  </r>
  <r>
    <x v="690"/>
    <n v="7"/>
    <n v="9"/>
    <n v="3.4430000000000001"/>
    <n v="8.6"/>
    <x v="690"/>
    <x v="633"/>
    <n v="9.1641881866165328E-2"/>
    <n v="9.7244073931628039E-2"/>
  </r>
  <r>
    <x v="691"/>
    <n v="6"/>
    <n v="8"/>
    <n v="1.0049999999999999"/>
    <n v="0"/>
    <x v="691"/>
    <x v="634"/>
    <n v="7.8550184456713135E-2"/>
    <n v="8.643917682811382E-2"/>
  </r>
  <r>
    <x v="692"/>
    <n v="5"/>
    <n v="7"/>
    <n v="0"/>
    <n v="0"/>
    <x v="692"/>
    <x v="635"/>
    <n v="6.5458487047260955E-2"/>
    <n v="7.5634279724599587E-2"/>
  </r>
  <r>
    <x v="693"/>
    <n v="5"/>
    <n v="6"/>
    <n v="0"/>
    <n v="0"/>
    <x v="693"/>
    <x v="636"/>
    <n v="6.5458487047260955E-2"/>
    <n v="6.4829382621085355E-2"/>
  </r>
  <r>
    <x v="694"/>
    <n v="5"/>
    <n v="5"/>
    <n v="0"/>
    <n v="0"/>
    <x v="694"/>
    <x v="637"/>
    <n v="6.5458487047260955E-2"/>
    <n v="5.4024485517571136E-2"/>
  </r>
  <r>
    <x v="695"/>
    <n v="5"/>
    <n v="4"/>
    <n v="0"/>
    <n v="0"/>
    <x v="695"/>
    <x v="638"/>
    <n v="6.5458487047260955E-2"/>
    <n v="4.321958841405691E-2"/>
  </r>
  <r>
    <x v="696"/>
    <n v="5"/>
    <n v="4"/>
    <n v="0"/>
    <n v="0"/>
    <x v="696"/>
    <x v="639"/>
    <n v="6.5458487047260955E-2"/>
    <n v="4.321958841405691E-2"/>
  </r>
  <r>
    <x v="697"/>
    <n v="5"/>
    <n v="4"/>
    <n v="0"/>
    <n v="0"/>
    <x v="697"/>
    <x v="640"/>
    <n v="6.5458487047260955E-2"/>
    <n v="4.321958841405691E-2"/>
  </r>
  <r>
    <x v="698"/>
    <n v="5"/>
    <n v="3"/>
    <n v="0"/>
    <n v="0"/>
    <x v="698"/>
    <x v="641"/>
    <n v="6.5458487047260955E-2"/>
    <n v="3.2414691310542677E-2"/>
  </r>
  <r>
    <x v="699"/>
    <n v="5"/>
    <n v="3"/>
    <n v="0"/>
    <n v="0"/>
    <x v="699"/>
    <x v="642"/>
    <n v="6.5458487047260955E-2"/>
    <n v="3.2414691310542677E-2"/>
  </r>
  <r>
    <x v="700"/>
    <n v="4"/>
    <n v="3"/>
    <n v="0"/>
    <n v="0"/>
    <x v="700"/>
    <x v="643"/>
    <n v="5.2366789637808761E-2"/>
    <n v="3.2414691310542677E-2"/>
  </r>
  <r>
    <x v="701"/>
    <n v="4"/>
    <n v="2"/>
    <n v="0"/>
    <n v="0"/>
    <x v="701"/>
    <x v="74"/>
    <n v="5.2366789637808761E-2"/>
    <n v="2.1609794207028455E-2"/>
  </r>
  <r>
    <x v="702"/>
    <n v="4"/>
    <n v="2"/>
    <n v="0"/>
    <n v="0"/>
    <x v="702"/>
    <x v="644"/>
    <n v="5.2366789637808761E-2"/>
    <n v="2.1609794207028455E-2"/>
  </r>
  <r>
    <x v="703"/>
    <n v="4"/>
    <n v="2"/>
    <n v="0"/>
    <n v="0"/>
    <x v="703"/>
    <x v="645"/>
    <n v="5.2366789637808761E-2"/>
    <n v="2.1609794207028455E-2"/>
  </r>
  <r>
    <x v="704"/>
    <n v="4"/>
    <n v="2"/>
    <n v="0"/>
    <n v="0"/>
    <x v="704"/>
    <x v="646"/>
    <n v="5.2366789637808761E-2"/>
    <n v="2.1609794207028455E-2"/>
  </r>
  <r>
    <x v="705"/>
    <n v="3"/>
    <n v="2"/>
    <n v="0"/>
    <n v="0"/>
    <x v="705"/>
    <x v="647"/>
    <n v="3.9275092228356567E-2"/>
    <n v="2.1609794207028455E-2"/>
  </r>
  <r>
    <x v="706"/>
    <n v="2"/>
    <n v="2"/>
    <n v="0"/>
    <n v="0"/>
    <x v="706"/>
    <x v="648"/>
    <n v="2.6183394818904381E-2"/>
    <n v="2.1609794207028455E-2"/>
  </r>
  <r>
    <x v="707"/>
    <n v="1"/>
    <n v="2"/>
    <n v="3.6019999999999999"/>
    <n v="2.6440000000000001"/>
    <x v="707"/>
    <x v="649"/>
    <n v="1.309169740945219E-2"/>
    <n v="2.1609794207028455E-2"/>
  </r>
  <r>
    <x v="708"/>
    <n v="1"/>
    <n v="2"/>
    <n v="5.6000000000000001E-2"/>
    <n v="0.80700000000000005"/>
    <x v="708"/>
    <x v="650"/>
    <n v="1.309169740945219E-2"/>
    <n v="2.1609794207028455E-2"/>
  </r>
  <r>
    <x v="709"/>
    <n v="1"/>
    <n v="2"/>
    <n v="0"/>
    <n v="0"/>
    <x v="709"/>
    <x v="651"/>
    <n v="1.309169740945219E-2"/>
    <n v="2.1609794207028455E-2"/>
  </r>
  <r>
    <x v="710"/>
    <n v="1"/>
    <n v="2"/>
    <n v="0"/>
    <n v="0"/>
    <x v="710"/>
    <x v="652"/>
    <n v="1.309169740945219E-2"/>
    <n v="2.1609794207028455E-2"/>
  </r>
  <r>
    <x v="711"/>
    <n v="1"/>
    <n v="2"/>
    <n v="9.0999999999999998E-2"/>
    <n v="6.819"/>
    <x v="711"/>
    <x v="653"/>
    <n v="1.309169740945219E-2"/>
    <n v="2.1609794207028455E-2"/>
  </r>
  <r>
    <x v="712"/>
    <n v="1"/>
    <n v="2"/>
    <n v="1.1140000000000001"/>
    <n v="11.726000000000001"/>
    <x v="712"/>
    <x v="74"/>
    <n v="1.309169740945219E-2"/>
    <n v="2.1609794207028455E-2"/>
  </r>
  <r>
    <x v="713"/>
    <n v="1"/>
    <n v="2"/>
    <n v="0"/>
    <n v="0"/>
    <x v="713"/>
    <x v="654"/>
    <n v="1.309169740945219E-2"/>
    <n v="2.1609794207028455E-2"/>
  </r>
  <r>
    <x v="714"/>
    <n v="1"/>
    <n v="2"/>
    <n v="4.2939999999999996"/>
    <n v="0"/>
    <x v="714"/>
    <x v="655"/>
    <n v="1.309169740945219E-2"/>
    <n v="2.1609794207028455E-2"/>
  </r>
  <r>
    <x v="715"/>
    <n v="1"/>
    <n v="2"/>
    <n v="0"/>
    <n v="0"/>
    <x v="715"/>
    <x v="656"/>
    <n v="1.309169740945219E-2"/>
    <n v="2.1609794207028455E-2"/>
  </r>
  <r>
    <x v="716"/>
    <n v="1"/>
    <n v="2"/>
    <n v="0"/>
    <n v="0"/>
    <x v="716"/>
    <x v="657"/>
    <n v="1.309169740945219E-2"/>
    <n v="2.1609794207028455E-2"/>
  </r>
  <r>
    <x v="717"/>
    <n v="1"/>
    <n v="2"/>
    <n v="6.5860000000000003"/>
    <n v="5.7279999999999998"/>
    <x v="717"/>
    <x v="658"/>
    <n v="1.309169740945219E-2"/>
    <n v="2.1609794207028455E-2"/>
  </r>
  <r>
    <x v="718"/>
    <n v="1"/>
    <n v="2"/>
    <n v="0.57299999999999995"/>
    <n v="2.831"/>
    <x v="718"/>
    <x v="659"/>
    <n v="1.309169740945219E-2"/>
    <n v="2.1609794207028455E-2"/>
  </r>
  <r>
    <x v="719"/>
    <n v="1"/>
    <n v="2"/>
    <n v="0"/>
    <n v="0"/>
    <x v="719"/>
    <x v="660"/>
    <n v="1.309169740945219E-2"/>
    <n v="2.1609794207028455E-2"/>
  </r>
  <r>
    <x v="720"/>
    <n v="1"/>
    <n v="2"/>
    <n v="0"/>
    <n v="0"/>
    <x v="720"/>
    <x v="661"/>
    <n v="1.309169740945219E-2"/>
    <n v="2.1609794207028455E-2"/>
  </r>
  <r>
    <x v="721"/>
    <n v="1"/>
    <n v="2"/>
    <n v="0"/>
    <n v="0"/>
    <x v="721"/>
    <x v="662"/>
    <n v="1.309169740945219E-2"/>
    <n v="2.1609794207028455E-2"/>
  </r>
  <r>
    <x v="722"/>
    <n v="1"/>
    <n v="2"/>
    <n v="0"/>
    <n v="0"/>
    <x v="722"/>
    <x v="663"/>
    <n v="1.309169740945219E-2"/>
    <n v="2.1609794207028455E-2"/>
  </r>
  <r>
    <x v="723"/>
    <n v="1"/>
    <n v="2"/>
    <n v="0"/>
    <n v="0"/>
    <x v="723"/>
    <x v="664"/>
    <n v="1.309169740945219E-2"/>
    <n v="2.1609794207028455E-2"/>
  </r>
  <r>
    <x v="724"/>
    <n v="1"/>
    <n v="2"/>
    <n v="0.14299999999999999"/>
    <n v="0"/>
    <x v="724"/>
    <x v="665"/>
    <n v="1.309169740945219E-2"/>
    <n v="2.1609794207028455E-2"/>
  </r>
  <r>
    <x v="725"/>
    <n v="0"/>
    <n v="2"/>
    <n v="1.7749999999999999"/>
    <n v="0.82299999999999995"/>
    <x v="725"/>
    <x v="666"/>
    <n v="0"/>
    <n v="2.1609794207028455E-2"/>
  </r>
  <r>
    <x v="726"/>
    <n v="0"/>
    <n v="2"/>
    <n v="0"/>
    <n v="0"/>
    <x v="726"/>
    <x v="74"/>
    <n v="0"/>
    <n v="2.1609794207028455E-2"/>
  </r>
  <r>
    <x v="727"/>
    <n v="0"/>
    <n v="2"/>
    <n v="0"/>
    <n v="0"/>
    <x v="727"/>
    <x v="667"/>
    <n v="0"/>
    <n v="2.1609794207028455E-2"/>
  </r>
  <r>
    <x v="728"/>
    <n v="0"/>
    <n v="2"/>
    <n v="0"/>
    <n v="0"/>
    <x v="728"/>
    <x v="668"/>
    <n v="0"/>
    <n v="2.1609794207028455E-2"/>
  </r>
  <r>
    <x v="729"/>
    <n v="0"/>
    <n v="2"/>
    <n v="0.10199999999999999"/>
    <n v="2.4169999999999998"/>
    <x v="729"/>
    <x v="669"/>
    <n v="0"/>
    <n v="2.1609794207028455E-2"/>
  </r>
  <r>
    <x v="730"/>
    <n v="0"/>
    <n v="2"/>
    <n v="0.157"/>
    <n v="0"/>
    <x v="730"/>
    <x v="670"/>
    <n v="0"/>
    <n v="2.1609794207028455E-2"/>
  </r>
  <r>
    <x v="731"/>
    <n v="0"/>
    <n v="2"/>
    <n v="0.73599999999999999"/>
    <n v="0.65"/>
    <x v="731"/>
    <x v="671"/>
    <n v="0"/>
    <n v="2.1609794207028455E-2"/>
  </r>
  <r>
    <x v="732"/>
    <n v="1"/>
    <n v="2"/>
    <n v="0"/>
    <n v="0"/>
    <x v="732"/>
    <x v="74"/>
    <n v="1.309169740945219E-2"/>
    <n v="2.1609794207028455E-2"/>
  </r>
  <r>
    <x v="733"/>
    <n v="4"/>
    <n v="2"/>
    <n v="2.7789999999999999"/>
    <n v="9.3879999999999999"/>
    <x v="733"/>
    <x v="672"/>
    <n v="5.2366789637808761E-2"/>
    <n v="2.1609794207028455E-2"/>
  </r>
  <r>
    <x v="734"/>
    <n v="8"/>
    <n v="2"/>
    <n v="0"/>
    <n v="0"/>
    <x v="734"/>
    <x v="673"/>
    <n v="0.10473357927561752"/>
    <n v="2.1609794207028455E-2"/>
  </r>
  <r>
    <x v="735"/>
    <n v="10"/>
    <n v="2"/>
    <n v="0"/>
    <n v="0"/>
    <x v="735"/>
    <x v="74"/>
    <n v="0.13091697409452191"/>
    <n v="2.1609794207028455E-2"/>
  </r>
  <r>
    <x v="736"/>
    <n v="10"/>
    <n v="2"/>
    <n v="0"/>
    <n v="0"/>
    <x v="736"/>
    <x v="674"/>
    <n v="0.13091697409452191"/>
    <n v="2.1609794207028455E-2"/>
  </r>
  <r>
    <x v="737"/>
    <n v="8"/>
    <n v="2"/>
    <n v="0"/>
    <n v="0"/>
    <x v="737"/>
    <x v="675"/>
    <n v="0.10473357927561752"/>
    <n v="2.1609794207028455E-2"/>
  </r>
  <r>
    <x v="738"/>
    <n v="6"/>
    <n v="2"/>
    <n v="0"/>
    <n v="0"/>
    <x v="738"/>
    <x v="676"/>
    <n v="7.8550184456713135E-2"/>
    <n v="2.1609794207028455E-2"/>
  </r>
  <r>
    <x v="739"/>
    <n v="5"/>
    <n v="1"/>
    <n v="0"/>
    <n v="0"/>
    <x v="739"/>
    <x v="677"/>
    <n v="6.5458487047260955E-2"/>
    <n v="1.0804897103514228E-2"/>
  </r>
  <r>
    <x v="740"/>
    <n v="4"/>
    <n v="1"/>
    <n v="0"/>
    <n v="0"/>
    <x v="740"/>
    <x v="678"/>
    <n v="5.2366789637808761E-2"/>
    <n v="1.0804897103514228E-2"/>
  </r>
  <r>
    <x v="741"/>
    <n v="4"/>
    <n v="1"/>
    <n v="0"/>
    <n v="0"/>
    <x v="741"/>
    <x v="679"/>
    <n v="5.2366789637808761E-2"/>
    <n v="1.0804897103514228E-2"/>
  </r>
  <r>
    <x v="742"/>
    <n v="4"/>
    <n v="1"/>
    <n v="10.813000000000001"/>
    <n v="12.731"/>
    <x v="742"/>
    <x v="680"/>
    <n v="5.2366789637808761E-2"/>
    <n v="1.0804897103514228E-2"/>
  </r>
  <r>
    <x v="743"/>
    <n v="4"/>
    <n v="0"/>
    <n v="0.125"/>
    <n v="0"/>
    <x v="743"/>
    <x v="681"/>
    <n v="5.2366789637808761E-2"/>
    <n v="0"/>
  </r>
  <r>
    <x v="744"/>
    <n v="4"/>
    <n v="0"/>
    <n v="0"/>
    <n v="0"/>
    <x v="744"/>
    <x v="682"/>
    <n v="5.2366789637808761E-2"/>
    <n v="0"/>
  </r>
  <r>
    <x v="745"/>
    <n v="4"/>
    <n v="0"/>
    <n v="0"/>
    <n v="0"/>
    <x v="745"/>
    <x v="683"/>
    <n v="5.2366789637808761E-2"/>
    <n v="0"/>
  </r>
  <r>
    <x v="746"/>
    <n v="4"/>
    <n v="0"/>
    <n v="23.651"/>
    <n v="27.585000000000001"/>
    <x v="746"/>
    <x v="684"/>
    <n v="5.2366789637808761E-2"/>
    <n v="0"/>
  </r>
  <r>
    <x v="747"/>
    <n v="8"/>
    <n v="1"/>
    <n v="48.097000000000001"/>
    <n v="37.371000000000002"/>
    <x v="747"/>
    <x v="685"/>
    <n v="0.10473357927561752"/>
    <n v="1.0804897103514228E-2"/>
  </r>
  <r>
    <x v="748"/>
    <n v="23"/>
    <n v="1"/>
    <n v="8.218"/>
    <n v="8.6189999999999998"/>
    <x v="748"/>
    <x v="686"/>
    <n v="0.30110904041740039"/>
    <n v="1.0804897103514228E-2"/>
  </r>
  <r>
    <x v="749"/>
    <n v="32"/>
    <n v="1"/>
    <n v="0"/>
    <n v="0"/>
    <x v="749"/>
    <x v="687"/>
    <n v="0.41893431710247009"/>
    <n v="1.0804897103514228E-2"/>
  </r>
  <r>
    <x v="750"/>
    <n v="32"/>
    <n v="1"/>
    <n v="0"/>
    <n v="0"/>
    <x v="750"/>
    <x v="688"/>
    <n v="0.41893431710247009"/>
    <n v="1.0804897103514228E-2"/>
  </r>
  <r>
    <x v="751"/>
    <n v="30"/>
    <n v="1"/>
    <n v="0"/>
    <n v="0"/>
    <x v="751"/>
    <x v="689"/>
    <n v="0.39275092228356573"/>
    <n v="1.0804897103514228E-2"/>
  </r>
  <r>
    <x v="752"/>
    <n v="29"/>
    <n v="3"/>
    <n v="0"/>
    <n v="0"/>
    <x v="752"/>
    <x v="690"/>
    <n v="0.37965922487411347"/>
    <n v="3.2414691310542677E-2"/>
  </r>
  <r>
    <x v="753"/>
    <n v="26"/>
    <n v="10"/>
    <n v="0"/>
    <n v="0"/>
    <x v="753"/>
    <x v="691"/>
    <n v="0.34038413264575695"/>
    <n v="0.10804897103514227"/>
  </r>
  <r>
    <x v="754"/>
    <n v="17"/>
    <n v="13"/>
    <n v="0"/>
    <n v="0"/>
    <x v="754"/>
    <x v="692"/>
    <n v="0.22255885596068725"/>
    <n v="0.14046366234568494"/>
  </r>
  <r>
    <x v="755"/>
    <n v="11"/>
    <n v="15"/>
    <n v="0"/>
    <n v="0"/>
    <x v="755"/>
    <x v="693"/>
    <n v="0.14400867150397409"/>
    <n v="0.16207345655271341"/>
  </r>
  <r>
    <x v="756"/>
    <n v="8"/>
    <n v="15"/>
    <n v="0"/>
    <n v="0"/>
    <x v="756"/>
    <x v="694"/>
    <n v="0.10473357927561752"/>
    <n v="0.16207345655271341"/>
  </r>
  <r>
    <x v="757"/>
    <n v="6"/>
    <n v="14"/>
    <n v="5.1890000000000001"/>
    <n v="5.8860000000000001"/>
    <x v="757"/>
    <x v="695"/>
    <n v="7.8550184456713135E-2"/>
    <n v="0.15126855944919917"/>
  </r>
  <r>
    <x v="758"/>
    <n v="4"/>
    <n v="13"/>
    <n v="0.71899999999999997"/>
    <n v="0.36899999999999999"/>
    <x v="758"/>
    <x v="74"/>
    <n v="5.2366789637808761E-2"/>
    <n v="0.14046366234568494"/>
  </r>
  <r>
    <x v="759"/>
    <n v="4"/>
    <n v="11"/>
    <n v="15.881"/>
    <n v="10.192"/>
    <x v="759"/>
    <x v="696"/>
    <n v="5.2366789637808761E-2"/>
    <n v="0.11885386813865649"/>
  </r>
  <r>
    <x v="760"/>
    <n v="4"/>
    <n v="10"/>
    <n v="23.905000000000001"/>
    <n v="28.725999999999999"/>
    <x v="760"/>
    <x v="697"/>
    <n v="5.2366789637808761E-2"/>
    <n v="0.10804897103514227"/>
  </r>
  <r>
    <x v="761"/>
    <n v="4"/>
    <n v="9"/>
    <n v="7.8E-2"/>
    <n v="1.341"/>
    <x v="761"/>
    <x v="698"/>
    <n v="5.2366789637808761E-2"/>
    <n v="9.7244073931628039E-2"/>
  </r>
  <r>
    <x v="762"/>
    <n v="4"/>
    <n v="7"/>
    <n v="0"/>
    <n v="0"/>
    <x v="762"/>
    <x v="699"/>
    <n v="5.2366789637808761E-2"/>
    <n v="7.5634279724599587E-2"/>
  </r>
  <r>
    <x v="763"/>
    <n v="4"/>
    <n v="5"/>
    <n v="0"/>
    <n v="0"/>
    <x v="763"/>
    <x v="700"/>
    <n v="5.2366789637808761E-2"/>
    <n v="5.4024485517571136E-2"/>
  </r>
  <r>
    <x v="764"/>
    <n v="4"/>
    <n v="4"/>
    <n v="0"/>
    <n v="0"/>
    <x v="764"/>
    <x v="701"/>
    <n v="5.2366789637808761E-2"/>
    <n v="4.321958841405691E-2"/>
  </r>
  <r>
    <x v="765"/>
    <n v="3"/>
    <n v="4"/>
    <n v="0"/>
    <n v="0"/>
    <x v="765"/>
    <x v="702"/>
    <n v="3.9275092228356567E-2"/>
    <n v="4.321958841405691E-2"/>
  </r>
  <r>
    <x v="766"/>
    <n v="2"/>
    <n v="4"/>
    <n v="0"/>
    <n v="0.23100000000000001"/>
    <x v="766"/>
    <x v="703"/>
    <n v="2.6183394818904381E-2"/>
    <n v="4.321958841405691E-2"/>
  </r>
  <r>
    <x v="767"/>
    <n v="1"/>
    <n v="4"/>
    <n v="8.157"/>
    <n v="10.337999999999999"/>
    <x v="767"/>
    <x v="704"/>
    <n v="1.309169740945219E-2"/>
    <n v="4.321958841405691E-2"/>
  </r>
  <r>
    <x v="768"/>
    <n v="2"/>
    <n v="4"/>
    <n v="7.22"/>
    <n v="8.8559999999999999"/>
    <x v="768"/>
    <x v="74"/>
    <n v="2.6183394818904381E-2"/>
    <n v="4.321958841405691E-2"/>
  </r>
  <r>
    <x v="769"/>
    <n v="4"/>
    <n v="3"/>
    <n v="10.721"/>
    <n v="17.039000000000001"/>
    <x v="769"/>
    <x v="705"/>
    <n v="5.2366789637808761E-2"/>
    <n v="3.2414691310542677E-2"/>
  </r>
  <r>
    <x v="770"/>
    <n v="5"/>
    <n v="4"/>
    <n v="40.261000000000003"/>
    <n v="29.056999999999999"/>
    <x v="770"/>
    <x v="706"/>
    <n v="6.5458487047260955E-2"/>
    <n v="4.321958841405691E-2"/>
  </r>
  <r>
    <x v="771"/>
    <n v="7"/>
    <n v="4"/>
    <n v="0"/>
    <n v="0"/>
    <x v="771"/>
    <x v="707"/>
    <n v="9.1641881866165328E-2"/>
    <n v="4.321958841405691E-2"/>
  </r>
  <r>
    <x v="772"/>
    <n v="10"/>
    <n v="3"/>
    <n v="0"/>
    <n v="0"/>
    <x v="772"/>
    <x v="708"/>
    <n v="0.13091697409452191"/>
    <n v="3.2414691310542677E-2"/>
  </r>
  <r>
    <x v="773"/>
    <n v="8"/>
    <n v="3"/>
    <n v="0"/>
    <n v="0"/>
    <x v="773"/>
    <x v="709"/>
    <n v="0.10473357927561752"/>
    <n v="3.2414691310542677E-2"/>
  </r>
  <r>
    <x v="774"/>
    <n v="8"/>
    <n v="3"/>
    <n v="0"/>
    <n v="0"/>
    <x v="774"/>
    <x v="710"/>
    <n v="0.10473357927561752"/>
    <n v="3.2414691310542677E-2"/>
  </r>
  <r>
    <x v="775"/>
    <n v="8"/>
    <n v="4"/>
    <n v="0.36299999999999999"/>
    <n v="0"/>
    <x v="775"/>
    <x v="711"/>
    <n v="0.10473357927561752"/>
    <n v="4.321958841405691E-2"/>
  </r>
  <r>
    <x v="776"/>
    <n v="7"/>
    <n v="7"/>
    <n v="4.976"/>
    <n v="4.4800000000000004"/>
    <x v="776"/>
    <x v="712"/>
    <n v="9.1641881866165328E-2"/>
    <n v="7.5634279724599587E-2"/>
  </r>
  <r>
    <x v="777"/>
    <n v="6"/>
    <n v="10"/>
    <n v="0"/>
    <n v="0"/>
    <x v="777"/>
    <x v="713"/>
    <n v="7.8550184456713135E-2"/>
    <n v="0.10804897103514227"/>
  </r>
  <r>
    <x v="778"/>
    <n v="6"/>
    <n v="13"/>
    <n v="0"/>
    <n v="0"/>
    <x v="778"/>
    <x v="714"/>
    <n v="7.8550184456713135E-2"/>
    <n v="0.14046366234568494"/>
  </r>
  <r>
    <x v="779"/>
    <n v="5"/>
    <n v="15"/>
    <n v="0"/>
    <n v="0"/>
    <x v="779"/>
    <x v="715"/>
    <n v="6.5458487047260955E-2"/>
    <n v="0.16207345655271341"/>
  </r>
  <r>
    <x v="780"/>
    <n v="5"/>
    <n v="16"/>
    <n v="0"/>
    <n v="0"/>
    <x v="780"/>
    <x v="716"/>
    <n v="6.5458487047260955E-2"/>
    <n v="0.17287835365622764"/>
  </r>
  <r>
    <x v="781"/>
    <n v="4"/>
    <n v="16"/>
    <n v="0"/>
    <n v="0"/>
    <x v="781"/>
    <x v="717"/>
    <n v="5.2366789637808761E-2"/>
    <n v="0.17287835365622764"/>
  </r>
  <r>
    <x v="782"/>
    <n v="4"/>
    <n v="15"/>
    <n v="0"/>
    <n v="0"/>
    <x v="782"/>
    <x v="718"/>
    <n v="5.2366789637808761E-2"/>
    <n v="0.16207345655271341"/>
  </r>
  <r>
    <x v="783"/>
    <n v="4"/>
    <n v="13"/>
    <n v="0"/>
    <n v="0"/>
    <x v="783"/>
    <x v="719"/>
    <n v="5.2366789637808761E-2"/>
    <n v="0.14046366234568494"/>
  </r>
  <r>
    <x v="784"/>
    <n v="4"/>
    <n v="11"/>
    <n v="1.93"/>
    <n v="8.0000000000000002E-3"/>
    <x v="784"/>
    <x v="720"/>
    <n v="5.2366789637808761E-2"/>
    <n v="0.11885386813865649"/>
  </r>
  <r>
    <x v="785"/>
    <n v="3"/>
    <n v="10"/>
    <n v="0"/>
    <n v="0"/>
    <x v="785"/>
    <x v="721"/>
    <n v="3.9275092228356567E-2"/>
    <n v="0.10804897103514227"/>
  </r>
  <r>
    <x v="786"/>
    <n v="3"/>
    <n v="8"/>
    <n v="6.8730000000000002"/>
    <n v="17.164999999999999"/>
    <x v="786"/>
    <x v="722"/>
    <n v="3.9275092228356567E-2"/>
    <n v="8.643917682811382E-2"/>
  </r>
  <r>
    <x v="787"/>
    <n v="3"/>
    <n v="7"/>
    <n v="0"/>
    <n v="0"/>
    <x v="787"/>
    <x v="74"/>
    <n v="3.9275092228356567E-2"/>
    <n v="7.5634279724599587E-2"/>
  </r>
  <r>
    <x v="788"/>
    <n v="2"/>
    <n v="6"/>
    <n v="0"/>
    <n v="0"/>
    <x v="788"/>
    <x v="74"/>
    <n v="2.6183394818904381E-2"/>
    <n v="6.4829382621085355E-2"/>
  </r>
  <r>
    <x v="789"/>
    <n v="6"/>
    <n v="6"/>
    <n v="0"/>
    <n v="0"/>
    <x v="789"/>
    <x v="74"/>
    <n v="7.8550184456713135E-2"/>
    <n v="6.4829382621085355E-2"/>
  </r>
  <r>
    <x v="790"/>
    <n v="31"/>
    <n v="5"/>
    <n v="0"/>
    <n v="0"/>
    <x v="790"/>
    <x v="723"/>
    <n v="0.40584261969301788"/>
    <n v="5.4024485517571136E-2"/>
  </r>
  <r>
    <x v="791"/>
    <n v="57"/>
    <n v="4"/>
    <n v="0"/>
    <n v="0"/>
    <x v="791"/>
    <x v="724"/>
    <n v="0.74622675233877489"/>
    <n v="4.321958841405691E-2"/>
  </r>
  <r>
    <x v="792"/>
    <n v="52"/>
    <n v="4"/>
    <n v="0"/>
    <n v="0"/>
    <x v="792"/>
    <x v="725"/>
    <n v="0.68076826529151391"/>
    <n v="4.321958841405691E-2"/>
  </r>
  <r>
    <x v="793"/>
    <n v="26"/>
    <n v="4"/>
    <n v="0"/>
    <n v="0"/>
    <x v="793"/>
    <x v="726"/>
    <n v="0.34038413264575695"/>
    <n v="4.321958841405691E-2"/>
  </r>
  <r>
    <x v="794"/>
    <n v="16"/>
    <n v="4"/>
    <n v="5.5090000000000003"/>
    <n v="0.93600000000000005"/>
    <x v="794"/>
    <x v="727"/>
    <n v="0.20946715855123504"/>
    <n v="4.321958841405691E-2"/>
  </r>
  <r>
    <x v="795"/>
    <n v="10"/>
    <n v="4"/>
    <n v="0"/>
    <n v="0"/>
    <x v="795"/>
    <x v="728"/>
    <n v="0.13091697409452191"/>
    <n v="4.321958841405691E-2"/>
  </r>
  <r>
    <x v="796"/>
    <n v="8"/>
    <n v="4"/>
    <n v="0"/>
    <n v="0"/>
    <x v="796"/>
    <x v="74"/>
    <n v="0.10473357927561752"/>
    <n v="4.321958841405691E-2"/>
  </r>
  <r>
    <x v="797"/>
    <n v="10"/>
    <n v="4"/>
    <n v="0"/>
    <n v="0"/>
    <x v="797"/>
    <x v="729"/>
    <n v="0.13091697409452191"/>
    <n v="4.321958841405691E-2"/>
  </r>
  <r>
    <x v="798"/>
    <n v="10"/>
    <n v="4"/>
    <n v="0"/>
    <n v="0"/>
    <x v="798"/>
    <x v="730"/>
    <n v="0.13091697409452191"/>
    <n v="4.321958841405691E-2"/>
  </r>
  <r>
    <x v="799"/>
    <n v="9"/>
    <n v="5"/>
    <n v="17.199000000000002"/>
    <n v="19.684999999999999"/>
    <x v="799"/>
    <x v="74"/>
    <n v="0.1178252766850697"/>
    <n v="5.4024485517571136E-2"/>
  </r>
  <r>
    <x v="800"/>
    <n v="9"/>
    <n v="5"/>
    <n v="40.933"/>
    <n v="61.192999999999998"/>
    <x v="800"/>
    <x v="731"/>
    <n v="0.1178252766850697"/>
    <n v="5.4024485517571136E-2"/>
  </r>
  <r>
    <x v="801"/>
    <n v="8"/>
    <n v="5"/>
    <n v="0"/>
    <n v="0"/>
    <x v="801"/>
    <x v="732"/>
    <n v="0.10473357927561752"/>
    <n v="5.4024485517571136E-2"/>
  </r>
  <r>
    <x v="802"/>
    <n v="9"/>
    <n v="6"/>
    <n v="1.966"/>
    <n v="9.5739999999999998"/>
    <x v="802"/>
    <x v="733"/>
    <n v="0.1178252766850697"/>
    <n v="6.4829382621085355E-2"/>
  </r>
  <r>
    <x v="803"/>
    <n v="38"/>
    <n v="9"/>
    <n v="42.82"/>
    <n v="32.927999999999997"/>
    <x v="803"/>
    <x v="74"/>
    <n v="0.49748450155918322"/>
    <n v="9.7244073931628039E-2"/>
  </r>
  <r>
    <x v="804"/>
    <n v="116"/>
    <n v="10"/>
    <n v="0"/>
    <n v="0"/>
    <x v="804"/>
    <x v="74"/>
    <n v="1.5186368994964539"/>
    <n v="0.10804897103514227"/>
  </r>
  <r>
    <x v="805"/>
    <n v="195"/>
    <n v="11"/>
    <n v="0"/>
    <n v="0"/>
    <x v="805"/>
    <x v="74"/>
    <n v="2.5528809948431768"/>
    <n v="0.11885386813865649"/>
  </r>
  <r>
    <x v="806"/>
    <n v="261"/>
    <n v="15"/>
    <n v="0"/>
    <n v="0"/>
    <x v="806"/>
    <x v="74"/>
    <n v="3.4169330238670215"/>
    <n v="0.16207345655271341"/>
  </r>
  <r>
    <x v="807"/>
    <n v="294"/>
    <n v="23"/>
    <n v="39.942"/>
    <n v="39.851999999999997"/>
    <x v="807"/>
    <x v="74"/>
    <n v="3.8489590383789434"/>
    <n v="0.24851263338082721"/>
  </r>
  <r>
    <x v="808"/>
    <n v="312"/>
    <n v="37"/>
    <n v="0"/>
    <n v="0"/>
    <x v="808"/>
    <x v="74"/>
    <n v="4.084609591749083"/>
    <n v="0.39978119283002639"/>
  </r>
  <r>
    <x v="809"/>
    <n v="330"/>
    <n v="59"/>
    <n v="0"/>
    <n v="0"/>
    <x v="809"/>
    <x v="734"/>
    <n v="4.3202601451192226"/>
    <n v="0.63748892910733934"/>
  </r>
  <r>
    <x v="810"/>
    <n v="348"/>
    <n v="77"/>
    <n v="7.5999999999999998E-2"/>
    <n v="0"/>
    <x v="810"/>
    <x v="735"/>
    <n v="4.5559106984893623"/>
    <n v="0.83197707697059542"/>
  </r>
  <r>
    <x v="811"/>
    <n v="377"/>
    <n v="95"/>
    <n v="0"/>
    <n v="0"/>
    <x v="811"/>
    <x v="736"/>
    <n v="4.9355699233634756"/>
    <n v="1.0264652248338515"/>
  </r>
  <r>
    <x v="812"/>
    <n v="406"/>
    <n v="114"/>
    <n v="0"/>
    <n v="0"/>
    <x v="812"/>
    <x v="737"/>
    <n v="5.3152291482375897"/>
    <n v="1.231758269800622"/>
  </r>
  <r>
    <x v="813"/>
    <n v="386"/>
    <n v="129"/>
    <n v="0"/>
    <n v="0"/>
    <x v="813"/>
    <x v="738"/>
    <n v="5.0533952000485449"/>
    <n v="1.3938317263533353"/>
  </r>
  <r>
    <x v="814"/>
    <n v="330"/>
    <n v="142"/>
    <n v="0.158"/>
    <n v="0"/>
    <x v="814"/>
    <x v="739"/>
    <n v="4.3202601451192226"/>
    <n v="1.5342953886990203"/>
  </r>
  <r>
    <x v="815"/>
    <n v="247"/>
    <n v="159"/>
    <n v="0"/>
    <n v="0"/>
    <x v="815"/>
    <x v="74"/>
    <n v="3.2336492601346913"/>
    <n v="1.7179786394587622"/>
  </r>
  <r>
    <x v="816"/>
    <n v="169"/>
    <n v="176"/>
    <n v="0"/>
    <n v="0"/>
    <x v="816"/>
    <x v="74"/>
    <n v="2.2124968621974199"/>
    <n v="1.9016618902185038"/>
  </r>
  <r>
    <x v="817"/>
    <n v="81"/>
    <n v="191"/>
    <n v="0"/>
    <n v="0"/>
    <x v="817"/>
    <x v="740"/>
    <n v="1.0604274901656274"/>
    <n v="2.0637353467712174"/>
  </r>
  <r>
    <x v="818"/>
    <n v="29"/>
    <n v="202"/>
    <n v="0"/>
    <n v="0"/>
    <x v="818"/>
    <x v="741"/>
    <n v="0.37965922487411347"/>
    <n v="2.1825892149098736"/>
  </r>
  <r>
    <x v="819"/>
    <n v="22"/>
    <n v="209"/>
    <n v="0"/>
    <n v="0"/>
    <x v="819"/>
    <x v="742"/>
    <n v="0.28801734300794818"/>
    <n v="2.2582234946344735"/>
  </r>
  <r>
    <x v="820"/>
    <n v="19"/>
    <n v="209"/>
    <n v="0"/>
    <n v="0"/>
    <x v="820"/>
    <x v="743"/>
    <n v="0.24874225077959161"/>
    <n v="2.2582234946344735"/>
  </r>
  <r>
    <x v="821"/>
    <n v="17"/>
    <n v="198"/>
    <n v="3.0990000000000002"/>
    <n v="3.806"/>
    <x v="821"/>
    <x v="744"/>
    <n v="0.22255885596068725"/>
    <n v="2.1393696264958169"/>
  </r>
  <r>
    <x v="822"/>
    <n v="15"/>
    <n v="175"/>
    <n v="3.8260000000000001"/>
    <n v="5.2690000000000001"/>
    <x v="822"/>
    <x v="745"/>
    <n v="0.19637546114178286"/>
    <n v="1.8908569931149897"/>
  </r>
  <r>
    <x v="823"/>
    <n v="14"/>
    <n v="144"/>
    <n v="0.48299999999999998"/>
    <n v="3.5999999999999997E-2"/>
    <x v="823"/>
    <x v="746"/>
    <n v="0.18328376373233066"/>
    <n v="1.5559051829060486"/>
  </r>
  <r>
    <x v="824"/>
    <n v="13"/>
    <n v="108"/>
    <n v="0.58499999999999996"/>
    <n v="2.9289999999999998"/>
    <x v="824"/>
    <x v="74"/>
    <n v="0.17019206632287848"/>
    <n v="1.1669288871795367"/>
  </r>
  <r>
    <x v="825"/>
    <n v="10"/>
    <n v="73"/>
    <n v="7.2480000000000002"/>
    <n v="7.9509999999999996"/>
    <x v="825"/>
    <x v="747"/>
    <n v="0.13091697409452191"/>
    <n v="0.78875748855653849"/>
  </r>
  <r>
    <x v="826"/>
    <n v="10"/>
    <n v="50"/>
    <n v="3.9E-2"/>
    <n v="0"/>
    <x v="826"/>
    <x v="748"/>
    <n v="0.13091697409452191"/>
    <n v="0.54024485517571141"/>
  </r>
  <r>
    <x v="827"/>
    <n v="10"/>
    <n v="35"/>
    <n v="1.4259999999999999"/>
    <n v="4.63"/>
    <x v="827"/>
    <x v="749"/>
    <n v="0.13091697409452191"/>
    <n v="0.37817139862299792"/>
  </r>
  <r>
    <x v="828"/>
    <n v="12"/>
    <n v="28"/>
    <n v="1.9990000000000001"/>
    <n v="6.7770000000000001"/>
    <x v="828"/>
    <x v="750"/>
    <n v="0.15710036891342627"/>
    <n v="0.30253711889839835"/>
  </r>
  <r>
    <x v="829"/>
    <n v="13"/>
    <n v="24"/>
    <n v="0"/>
    <n v="0"/>
    <x v="829"/>
    <x v="751"/>
    <n v="0.17019206632287848"/>
    <n v="0.25931753048434142"/>
  </r>
  <r>
    <x v="830"/>
    <n v="14"/>
    <n v="21"/>
    <n v="5.2530000000000001"/>
    <n v="6.1539999999999999"/>
    <x v="830"/>
    <x v="752"/>
    <n v="0.18328376373233066"/>
    <n v="0.22690283917379875"/>
  </r>
  <r>
    <x v="831"/>
    <n v="19"/>
    <n v="20"/>
    <n v="22.327999999999999"/>
    <n v="31.256"/>
    <x v="831"/>
    <x v="753"/>
    <n v="0.24874225077959161"/>
    <n v="0.21609794207028454"/>
  </r>
  <r>
    <x v="832"/>
    <n v="58"/>
    <n v="25"/>
    <n v="45.475999999999999"/>
    <n v="51.277000000000001"/>
    <x v="832"/>
    <x v="754"/>
    <n v="0.75931844974822693"/>
    <n v="0.27012242758785571"/>
  </r>
  <r>
    <x v="833"/>
    <n v="367"/>
    <n v="77"/>
    <n v="45.552999999999997"/>
    <n v="50.645000000000003"/>
    <x v="833"/>
    <x v="74"/>
    <n v="4.804652949268954"/>
    <n v="0.83197707697059542"/>
  </r>
  <r>
    <x v="834"/>
    <n v="572"/>
    <n v="148"/>
    <n v="0.20100000000000001"/>
    <n v="0"/>
    <x v="834"/>
    <x v="755"/>
    <n v="7.4884509182066523"/>
    <n v="1.5991247713201056"/>
  </r>
  <r>
    <x v="835"/>
    <n v="739"/>
    <n v="212"/>
    <n v="0"/>
    <n v="0"/>
    <x v="835"/>
    <x v="74"/>
    <n v="9.6747643855851688"/>
    <n v="2.2906381859450162"/>
  </r>
  <r>
    <x v="836"/>
    <n v="867"/>
    <n v="250"/>
    <n v="0"/>
    <n v="0"/>
    <x v="836"/>
    <x v="756"/>
    <n v="11.350501653995048"/>
    <n v="2.7012242758785567"/>
  </r>
  <r>
    <x v="837"/>
    <n v="876"/>
    <n v="264"/>
    <n v="0"/>
    <n v="0"/>
    <x v="837"/>
    <x v="757"/>
    <n v="11.468326930680119"/>
    <n v="2.8524928353277557"/>
  </r>
  <r>
    <x v="838"/>
    <n v="789"/>
    <n v="277"/>
    <n v="0"/>
    <n v="0"/>
    <x v="838"/>
    <x v="758"/>
    <n v="10.329349256057778"/>
    <n v="2.9929564976734406"/>
  </r>
  <r>
    <x v="839"/>
    <n v="736"/>
    <n v="388"/>
    <n v="0"/>
    <n v="0"/>
    <x v="839"/>
    <x v="759"/>
    <n v="9.6354892933568124"/>
    <n v="4.1923000761635203"/>
  </r>
  <r>
    <x v="840"/>
    <n v="690"/>
    <n v="664"/>
    <n v="0"/>
    <n v="0"/>
    <x v="840"/>
    <x v="760"/>
    <n v="9.0332712125220116"/>
    <n v="7.1744516767334465"/>
  </r>
  <r>
    <x v="841"/>
    <n v="663"/>
    <n v="670"/>
    <n v="0"/>
    <n v="0"/>
    <x v="841"/>
    <x v="761"/>
    <n v="8.6797953824668017"/>
    <n v="7.239281059354532"/>
  </r>
  <r>
    <x v="842"/>
    <n v="629"/>
    <n v="575"/>
    <n v="0"/>
    <n v="0"/>
    <x v="842"/>
    <x v="762"/>
    <n v="8.2346776705454268"/>
    <n v="6.2128158345206801"/>
  </r>
  <r>
    <x v="843"/>
    <n v="570"/>
    <n v="503"/>
    <n v="3.1440000000000001"/>
    <n v="6.18"/>
    <x v="843"/>
    <x v="74"/>
    <n v="7.462267523387748"/>
    <n v="5.4348632430676567"/>
  </r>
  <r>
    <x v="844"/>
    <n v="513"/>
    <n v="414"/>
    <n v="16.420000000000002"/>
    <n v="26.946999999999999"/>
    <x v="844"/>
    <x v="763"/>
    <n v="6.7160407710489736"/>
    <n v="4.4732274008548893"/>
  </r>
  <r>
    <x v="845"/>
    <n v="471"/>
    <n v="412"/>
    <n v="0"/>
    <n v="0.40500000000000003"/>
    <x v="845"/>
    <x v="764"/>
    <n v="6.1661894798519814"/>
    <n v="4.4516176066478614"/>
  </r>
  <r>
    <x v="846"/>
    <n v="402"/>
    <n v="360"/>
    <n v="0"/>
    <n v="0"/>
    <x v="846"/>
    <x v="765"/>
    <n v="5.2628623585997802"/>
    <n v="3.8897629572651216"/>
  </r>
  <r>
    <x v="847"/>
    <n v="341"/>
    <n v="324"/>
    <n v="0"/>
    <n v="0"/>
    <x v="847"/>
    <x v="766"/>
    <n v="4.4642688166231963"/>
    <n v="3.5007866615386094"/>
  </r>
  <r>
    <x v="848"/>
    <n v="289"/>
    <n v="303"/>
    <n v="0"/>
    <n v="0"/>
    <x v="848"/>
    <x v="767"/>
    <n v="3.7835005513316826"/>
    <n v="3.273883822364811"/>
  </r>
  <r>
    <x v="849"/>
    <n v="257"/>
    <n v="279"/>
    <n v="0"/>
    <n v="0"/>
    <x v="849"/>
    <x v="74"/>
    <n v="3.3645662342292124"/>
    <n v="3.014566291880469"/>
  </r>
  <r>
    <x v="850"/>
    <n v="245"/>
    <n v="248"/>
    <n v="0"/>
    <n v="0"/>
    <x v="850"/>
    <x v="768"/>
    <n v="3.2074658653157866"/>
    <n v="2.6796144816715279"/>
  </r>
  <r>
    <x v="851"/>
    <n v="231"/>
    <n v="207"/>
    <n v="0"/>
    <n v="0"/>
    <x v="851"/>
    <x v="769"/>
    <n v="3.024182101583456"/>
    <n v="2.2366137004274447"/>
  </r>
  <r>
    <x v="852"/>
    <n v="212"/>
    <n v="164"/>
    <n v="0"/>
    <n v="0"/>
    <x v="852"/>
    <x v="770"/>
    <n v="2.7754398508038642"/>
    <n v="1.7720031249763333"/>
  </r>
  <r>
    <x v="853"/>
    <n v="178"/>
    <n v="125"/>
    <n v="0"/>
    <n v="0"/>
    <x v="853"/>
    <x v="74"/>
    <n v="2.3303221388824897"/>
    <n v="1.3506121379392784"/>
  </r>
  <r>
    <x v="854"/>
    <n v="138"/>
    <n v="89"/>
    <n v="0"/>
    <n v="0"/>
    <x v="854"/>
    <x v="771"/>
    <n v="1.8066542425044021"/>
    <n v="0.96163584221276621"/>
  </r>
  <r>
    <x v="855"/>
    <n v="86"/>
    <n v="69"/>
    <n v="0"/>
    <n v="0"/>
    <x v="855"/>
    <x v="74"/>
    <n v="1.1258859772128882"/>
    <n v="0.74553790014248156"/>
  </r>
  <r>
    <x v="856"/>
    <n v="31"/>
    <n v="55"/>
    <n v="0"/>
    <n v="0"/>
    <x v="856"/>
    <x v="772"/>
    <n v="0.40584261969301788"/>
    <n v="0.59426934069328241"/>
  </r>
  <r>
    <x v="857"/>
    <n v="27"/>
    <n v="47"/>
    <n v="0"/>
    <n v="0"/>
    <x v="857"/>
    <x v="773"/>
    <n v="0.35347583005520916"/>
    <n v="0.50783016386516866"/>
  </r>
  <r>
    <x v="858"/>
    <n v="27"/>
    <n v="40"/>
    <n v="0"/>
    <n v="0"/>
    <x v="858"/>
    <x v="774"/>
    <n v="0.35347583005520916"/>
    <n v="0.43219588414056909"/>
  </r>
  <r>
    <x v="859"/>
    <n v="27"/>
    <n v="34"/>
    <n v="9.4369999999999994"/>
    <n v="8.4540000000000006"/>
    <x v="859"/>
    <x v="775"/>
    <n v="0.35347583005520916"/>
    <n v="0.36736650151948375"/>
  </r>
  <r>
    <x v="860"/>
    <n v="27"/>
    <n v="30"/>
    <n v="0"/>
    <n v="0"/>
    <x v="860"/>
    <x v="776"/>
    <n v="0.35347583005520916"/>
    <n v="0.32414691310542681"/>
  </r>
  <r>
    <x v="861"/>
    <n v="27"/>
    <n v="27"/>
    <n v="0"/>
    <n v="0"/>
    <x v="861"/>
    <x v="74"/>
    <n v="0.35347583005520916"/>
    <n v="0.29173222179488417"/>
  </r>
  <r>
    <x v="862"/>
    <n v="27"/>
    <n v="24"/>
    <n v="0"/>
    <n v="0"/>
    <x v="862"/>
    <x v="777"/>
    <n v="0.35347583005520916"/>
    <n v="0.25931753048434142"/>
  </r>
  <r>
    <x v="863"/>
    <n v="26"/>
    <n v="21"/>
    <n v="0"/>
    <n v="0"/>
    <x v="863"/>
    <x v="778"/>
    <n v="0.34038413264575695"/>
    <n v="0.22690283917379875"/>
  </r>
  <r>
    <x v="864"/>
    <n v="22"/>
    <n v="20"/>
    <n v="0"/>
    <n v="0"/>
    <x v="864"/>
    <x v="779"/>
    <n v="0.28801734300794818"/>
    <n v="0.21609794207028454"/>
  </r>
  <r>
    <x v="865"/>
    <n v="22"/>
    <n v="18"/>
    <n v="1.133"/>
    <n v="0"/>
    <x v="865"/>
    <x v="780"/>
    <n v="0.28801734300794818"/>
    <n v="0.19448814786325608"/>
  </r>
  <r>
    <x v="866"/>
    <n v="22"/>
    <n v="17"/>
    <n v="15.571999999999999"/>
    <n v="10.249000000000001"/>
    <x v="866"/>
    <x v="781"/>
    <n v="0.28801734300794818"/>
    <n v="0.18368325075974187"/>
  </r>
  <r>
    <x v="867"/>
    <n v="22"/>
    <n v="23"/>
    <n v="48.408000000000001"/>
    <n v="40.712000000000003"/>
    <x v="867"/>
    <x v="782"/>
    <n v="0.28801734300794818"/>
    <n v="0.24851263338082721"/>
  </r>
  <r>
    <x v="868"/>
    <n v="22"/>
    <n v="63"/>
    <n v="0.42799999999999999"/>
    <n v="0"/>
    <x v="868"/>
    <x v="783"/>
    <n v="0.28801734300794818"/>
    <n v="0.68070851752139627"/>
  </r>
  <r>
    <x v="869"/>
    <n v="30"/>
    <n v="152"/>
    <n v="11.836"/>
    <n v="14.086"/>
    <x v="869"/>
    <x v="784"/>
    <n v="0.39275092228356573"/>
    <n v="1.6423443597341625"/>
  </r>
  <r>
    <x v="870"/>
    <n v="83"/>
    <n v="235"/>
    <n v="25.184000000000001"/>
    <n v="22.65"/>
    <x v="870"/>
    <x v="785"/>
    <n v="1.0866108849845317"/>
    <n v="2.539150819325843"/>
  </r>
  <r>
    <x v="871"/>
    <n v="207"/>
    <n v="295"/>
    <n v="0"/>
    <n v="0"/>
    <x v="871"/>
    <x v="786"/>
    <n v="2.709981363756603"/>
    <n v="3.1874446455366967"/>
  </r>
  <r>
    <x v="872"/>
    <n v="233"/>
    <n v="333"/>
    <n v="0"/>
    <n v="0"/>
    <x v="872"/>
    <x v="787"/>
    <n v="3.0503654964023603"/>
    <n v="3.5980307354702377"/>
  </r>
  <r>
    <x v="873"/>
    <n v="291"/>
    <n v="332"/>
    <n v="4.8550000000000004"/>
    <n v="7.5730000000000004"/>
    <x v="873"/>
    <x v="788"/>
    <n v="3.8096839461505869"/>
    <n v="3.5872258383667233"/>
  </r>
  <r>
    <x v="874"/>
    <n v="427"/>
    <n v="336"/>
    <n v="38.865000000000002"/>
    <n v="53.993000000000002"/>
    <x v="874"/>
    <x v="789"/>
    <n v="5.5901547938360849"/>
    <n v="3.63044542678078"/>
  </r>
  <r>
    <x v="875"/>
    <n v="599"/>
    <n v="373"/>
    <n v="5.2489999999999997"/>
    <n v="11.651999999999999"/>
    <x v="875"/>
    <x v="790"/>
    <n v="7.8419267482618613"/>
    <n v="4.030226619610807"/>
  </r>
  <r>
    <x v="876"/>
    <n v="617"/>
    <n v="492"/>
    <n v="0"/>
    <n v="0"/>
    <x v="876"/>
    <x v="791"/>
    <n v="8.0775773016320009"/>
    <n v="5.3160093749289992"/>
  </r>
  <r>
    <x v="877"/>
    <n v="732"/>
    <n v="665"/>
    <n v="0"/>
    <n v="0"/>
    <x v="877"/>
    <x v="792"/>
    <n v="9.583122503719002"/>
    <n v="7.1852565738369609"/>
  </r>
  <r>
    <x v="878"/>
    <n v="778"/>
    <n v="678"/>
    <n v="4.4999999999999998E-2"/>
    <n v="0"/>
    <x v="878"/>
    <x v="793"/>
    <n v="10.185340584553805"/>
    <n v="7.3257202361826455"/>
  </r>
  <r>
    <x v="879"/>
    <n v="765"/>
    <n v="616"/>
    <n v="6.7030000000000003"/>
    <n v="0"/>
    <x v="879"/>
    <x v="794"/>
    <n v="10.015148518230927"/>
    <n v="6.6558166157647634"/>
  </r>
  <r>
    <x v="880"/>
    <n v="736"/>
    <n v="552"/>
    <n v="0"/>
    <n v="0"/>
    <x v="880"/>
    <x v="74"/>
    <n v="9.6354892933568124"/>
    <n v="5.9643032011398525"/>
  </r>
  <r>
    <x v="881"/>
    <n v="695"/>
    <n v="492"/>
    <n v="0"/>
    <n v="0"/>
    <x v="881"/>
    <x v="795"/>
    <n v="9.0987296995692724"/>
    <n v="5.3160093749289992"/>
  </r>
  <r>
    <x v="882"/>
    <n v="639"/>
    <n v="460"/>
    <n v="0"/>
    <n v="0"/>
    <x v="882"/>
    <x v="796"/>
    <n v="8.3655946446399501"/>
    <n v="4.9702526676165446"/>
  </r>
  <r>
    <x v="883"/>
    <n v="570"/>
    <n v="426"/>
    <n v="0"/>
    <n v="0"/>
    <x v="883"/>
    <x v="797"/>
    <n v="7.462267523387748"/>
    <n v="4.6028861660970604"/>
  </r>
  <r>
    <x v="884"/>
    <n v="520"/>
    <n v="404"/>
    <n v="0"/>
    <n v="0"/>
    <x v="884"/>
    <x v="798"/>
    <n v="6.8076826529151386"/>
    <n v="4.3651784298197471"/>
  </r>
  <r>
    <x v="885"/>
    <n v="498"/>
    <n v="372"/>
    <n v="0"/>
    <n v="0"/>
    <x v="885"/>
    <x v="799"/>
    <n v="6.5196653099071904"/>
    <n v="4.0194217225072926"/>
  </r>
  <r>
    <x v="886"/>
    <n v="427"/>
    <n v="341"/>
    <n v="0"/>
    <n v="0"/>
    <x v="886"/>
    <x v="800"/>
    <n v="5.5901547938360849"/>
    <n v="3.6844699122983511"/>
  </r>
  <r>
    <x v="887"/>
    <n v="256"/>
    <n v="324"/>
    <n v="0"/>
    <n v="0"/>
    <x v="887"/>
    <x v="801"/>
    <n v="3.3514745368197607"/>
    <n v="3.5007866615386094"/>
  </r>
  <r>
    <x v="888"/>
    <n v="147"/>
    <n v="309"/>
    <n v="0"/>
    <n v="0"/>
    <x v="888"/>
    <x v="802"/>
    <n v="1.9244795191894717"/>
    <n v="3.3387132049858961"/>
  </r>
  <r>
    <x v="889"/>
    <n v="111"/>
    <n v="300"/>
    <n v="0"/>
    <n v="0"/>
    <x v="889"/>
    <x v="803"/>
    <n v="1.4531784124491931"/>
    <n v="3.2414691310542683"/>
  </r>
  <r>
    <x v="890"/>
    <n v="73"/>
    <n v="294"/>
    <n v="18.675000000000001"/>
    <n v="7.7729999999999997"/>
    <x v="890"/>
    <x v="804"/>
    <n v="0.95569391089000988"/>
    <n v="3.1766397484331823"/>
  </r>
  <r>
    <x v="891"/>
    <n v="76"/>
    <n v="294"/>
    <n v="1.17"/>
    <n v="0.70799999999999996"/>
    <x v="891"/>
    <x v="805"/>
    <n v="0.99496900311836645"/>
    <n v="3.1766397484331823"/>
  </r>
  <r>
    <x v="892"/>
    <n v="95"/>
    <n v="296"/>
    <n v="4.0519999999999996"/>
    <n v="0"/>
    <x v="892"/>
    <x v="806"/>
    <n v="1.243711253897958"/>
    <n v="3.1982495426402111"/>
  </r>
  <r>
    <x v="893"/>
    <n v="107"/>
    <n v="292"/>
    <n v="0.26600000000000001"/>
    <n v="4.3140000000000001"/>
    <x v="893"/>
    <x v="807"/>
    <n v="1.4008116228113843"/>
    <n v="3.155029954226154"/>
  </r>
  <r>
    <x v="894"/>
    <n v="158"/>
    <n v="291"/>
    <n v="0.214"/>
    <n v="4.7729999999999997"/>
    <x v="894"/>
    <x v="808"/>
    <n v="2.0684881906934458"/>
    <n v="3.1442250571226396"/>
  </r>
  <r>
    <x v="895"/>
    <n v="266"/>
    <n v="293"/>
    <n v="7.0190000000000001"/>
    <n v="0"/>
    <x v="895"/>
    <x v="809"/>
    <n v="3.4823915109142822"/>
    <n v="3.1658348513296684"/>
  </r>
  <r>
    <x v="896"/>
    <n v="296"/>
    <n v="294"/>
    <n v="0"/>
    <n v="0"/>
    <x v="896"/>
    <x v="810"/>
    <n v="3.8751424331978481"/>
    <n v="3.1766397484331823"/>
  </r>
  <r>
    <x v="897"/>
    <n v="293"/>
    <n v="289"/>
    <n v="0"/>
    <n v="0"/>
    <x v="897"/>
    <x v="811"/>
    <n v="3.8358673409694917"/>
    <n v="3.1226152629156116"/>
  </r>
  <r>
    <x v="898"/>
    <n v="212"/>
    <n v="280"/>
    <n v="4.1989999999999998"/>
    <n v="0"/>
    <x v="898"/>
    <x v="812"/>
    <n v="2.7754398508038642"/>
    <n v="3.0253711889839834"/>
  </r>
  <r>
    <x v="899"/>
    <n v="132"/>
    <n v="269"/>
    <n v="0"/>
    <n v="0"/>
    <x v="899"/>
    <x v="74"/>
    <n v="1.728104058047689"/>
    <n v="2.9065173208453268"/>
  </r>
  <r>
    <x v="900"/>
    <n v="95"/>
    <n v="257"/>
    <n v="3.4369999999999998"/>
    <n v="0.313"/>
    <x v="900"/>
    <x v="813"/>
    <n v="1.243711253897958"/>
    <n v="2.7768585556031562"/>
  </r>
  <r>
    <x v="901"/>
    <n v="75"/>
    <n v="247"/>
    <n v="0"/>
    <n v="0"/>
    <x v="901"/>
    <x v="814"/>
    <n v="0.98187730570891429"/>
    <n v="2.668809584568014"/>
  </r>
  <r>
    <x v="902"/>
    <n v="64"/>
    <n v="242"/>
    <n v="0"/>
    <n v="0.219"/>
    <x v="902"/>
    <x v="815"/>
    <n v="0.83786863420494018"/>
    <n v="2.6147850990504429"/>
  </r>
  <r>
    <x v="903"/>
    <n v="58"/>
    <n v="236"/>
    <n v="0"/>
    <n v="0"/>
    <x v="903"/>
    <x v="816"/>
    <n v="0.75931844974822693"/>
    <n v="2.5499557164293574"/>
  </r>
  <r>
    <x v="904"/>
    <n v="54"/>
    <n v="230"/>
    <n v="0"/>
    <n v="0.57099999999999995"/>
    <x v="904"/>
    <x v="817"/>
    <n v="0.70695166011041832"/>
    <n v="2.4851263338082723"/>
  </r>
  <r>
    <x v="905"/>
    <n v="51"/>
    <n v="225"/>
    <n v="0"/>
    <n v="0.20899999999999999"/>
    <x v="905"/>
    <x v="818"/>
    <n v="0.66767656788206164"/>
    <n v="2.4311018482907012"/>
  </r>
  <r>
    <x v="906"/>
    <n v="49"/>
    <n v="218"/>
    <n v="0"/>
    <n v="0"/>
    <x v="906"/>
    <x v="819"/>
    <n v="0.64149317306315734"/>
    <n v="2.3554675685661013"/>
  </r>
  <r>
    <x v="907"/>
    <n v="43"/>
    <n v="204"/>
    <n v="0"/>
    <n v="0"/>
    <x v="907"/>
    <x v="820"/>
    <n v="0.56294298860644409"/>
    <n v="2.2041990091169019"/>
  </r>
  <r>
    <x v="908"/>
    <n v="42"/>
    <n v="183"/>
    <n v="0"/>
    <n v="0"/>
    <x v="908"/>
    <x v="74"/>
    <n v="0.54985129119699194"/>
    <n v="1.9772961699431033"/>
  </r>
  <r>
    <x v="909"/>
    <n v="39"/>
    <n v="160"/>
    <n v="1.7989999999999999"/>
    <n v="0.752"/>
    <x v="909"/>
    <x v="74"/>
    <n v="0.51057619896863538"/>
    <n v="1.7287835365622763"/>
  </r>
  <r>
    <x v="910"/>
    <n v="36"/>
    <n v="134"/>
    <n v="8.7829999999999995"/>
    <n v="18.888999999999999"/>
    <x v="910"/>
    <x v="821"/>
    <n v="0.47130110674027881"/>
    <n v="1.4478562118709064"/>
  </r>
  <r>
    <x v="911"/>
    <n v="38"/>
    <n v="108"/>
    <n v="20.097999999999999"/>
    <n v="18.542000000000002"/>
    <x v="911"/>
    <x v="822"/>
    <n v="0.49748450155918322"/>
    <n v="1.1669288871795367"/>
  </r>
  <r>
    <x v="912"/>
    <n v="51"/>
    <n v="83"/>
    <n v="0"/>
    <n v="0"/>
    <x v="912"/>
    <x v="823"/>
    <n v="0.66767656788206164"/>
    <n v="0.89680645959168082"/>
  </r>
  <r>
    <x v="913"/>
    <n v="47"/>
    <n v="65"/>
    <n v="0"/>
    <n v="0"/>
    <x v="913"/>
    <x v="824"/>
    <n v="0.61530977824425304"/>
    <n v="0.70231831172842474"/>
  </r>
  <r>
    <x v="914"/>
    <n v="46"/>
    <n v="52"/>
    <n v="0"/>
    <n v="0"/>
    <x v="914"/>
    <x v="825"/>
    <n v="0.60221808083480077"/>
    <n v="0.56185464938273977"/>
  </r>
  <r>
    <x v="915"/>
    <n v="46"/>
    <n v="44"/>
    <n v="0"/>
    <n v="0"/>
    <x v="915"/>
    <x v="826"/>
    <n v="0.60221808083480077"/>
    <n v="0.47541547255462596"/>
  </r>
  <r>
    <x v="916"/>
    <n v="46"/>
    <n v="39"/>
    <n v="0"/>
    <n v="0"/>
    <x v="916"/>
    <x v="827"/>
    <n v="0.60221808083480077"/>
    <n v="0.42139098703705485"/>
  </r>
  <r>
    <x v="917"/>
    <n v="39"/>
    <n v="34"/>
    <n v="0"/>
    <n v="0"/>
    <x v="917"/>
    <x v="74"/>
    <n v="0.51057619896863538"/>
    <n v="0.36736650151948375"/>
  </r>
  <r>
    <x v="918"/>
    <n v="33"/>
    <n v="32"/>
    <n v="0"/>
    <n v="0"/>
    <x v="918"/>
    <x v="828"/>
    <n v="0.43202601451192224"/>
    <n v="0.34575670731245528"/>
  </r>
  <r>
    <x v="919"/>
    <n v="32"/>
    <n v="30"/>
    <n v="0"/>
    <n v="0"/>
    <x v="919"/>
    <x v="829"/>
    <n v="0.41893431710247009"/>
    <n v="0.32414691310542681"/>
  </r>
  <r>
    <x v="920"/>
    <n v="27"/>
    <n v="29"/>
    <n v="0"/>
    <n v="0"/>
    <x v="920"/>
    <x v="830"/>
    <n v="0.35347583005520916"/>
    <n v="0.31334201600191253"/>
  </r>
  <r>
    <x v="921"/>
    <n v="22"/>
    <n v="29"/>
    <n v="0"/>
    <n v="0"/>
    <x v="921"/>
    <x v="831"/>
    <n v="0.28801734300794818"/>
    <n v="0.31334201600191253"/>
  </r>
  <r>
    <x v="922"/>
    <n v="22"/>
    <n v="28"/>
    <n v="0"/>
    <n v="0"/>
    <x v="922"/>
    <x v="832"/>
    <n v="0.28801734300794818"/>
    <n v="0.30253711889839835"/>
  </r>
  <r>
    <x v="923"/>
    <n v="19"/>
    <n v="26"/>
    <n v="0"/>
    <n v="0"/>
    <x v="923"/>
    <x v="833"/>
    <n v="0.24874225077959161"/>
    <n v="0.28092732469136988"/>
  </r>
  <r>
    <x v="924"/>
    <n v="17"/>
    <n v="25"/>
    <n v="0"/>
    <n v="0"/>
    <x v="924"/>
    <x v="834"/>
    <n v="0.22255885596068725"/>
    <n v="0.27012242758785571"/>
  </r>
  <r>
    <x v="925"/>
    <n v="17"/>
    <n v="22"/>
    <n v="0"/>
    <n v="0"/>
    <x v="925"/>
    <x v="835"/>
    <n v="0.22255885596068725"/>
    <n v="0.23770773627731298"/>
  </r>
  <r>
    <x v="926"/>
    <n v="15"/>
    <n v="21"/>
    <n v="0"/>
    <n v="0"/>
    <x v="926"/>
    <x v="74"/>
    <n v="0.19637546114178286"/>
    <n v="0.22690283917379875"/>
  </r>
  <r>
    <x v="927"/>
    <n v="11"/>
    <n v="20"/>
    <n v="0"/>
    <n v="0"/>
    <x v="927"/>
    <x v="836"/>
    <n v="0.14400867150397409"/>
    <n v="0.21609794207028454"/>
  </r>
  <r>
    <x v="928"/>
    <n v="9"/>
    <n v="18"/>
    <n v="2E-3"/>
    <n v="0.318"/>
    <x v="928"/>
    <x v="837"/>
    <n v="0.1178252766850697"/>
    <n v="0.19448814786325608"/>
  </r>
  <r>
    <x v="929"/>
    <n v="10"/>
    <n v="17"/>
    <n v="2.1080000000000001"/>
    <n v="3.6560000000000001"/>
    <x v="929"/>
    <x v="838"/>
    <n v="0.13091697409452191"/>
    <n v="0.18368325075974187"/>
  </r>
  <r>
    <x v="930"/>
    <n v="15"/>
    <n v="16"/>
    <n v="22.763000000000002"/>
    <n v="29.14"/>
    <x v="930"/>
    <x v="839"/>
    <n v="0.19637546114178286"/>
    <n v="0.17287835365622764"/>
  </r>
  <r>
    <x v="931"/>
    <n v="22"/>
    <n v="16"/>
    <n v="7.0339999999999998"/>
    <n v="0"/>
    <x v="931"/>
    <x v="840"/>
    <n v="0.28801734300794818"/>
    <n v="0.17287835365622764"/>
  </r>
  <r>
    <x v="932"/>
    <n v="27"/>
    <n v="15"/>
    <n v="0"/>
    <n v="0"/>
    <x v="932"/>
    <x v="841"/>
    <n v="0.35347583005520916"/>
    <n v="0.16207345655271341"/>
  </r>
  <r>
    <x v="933"/>
    <n v="33"/>
    <n v="15"/>
    <n v="0"/>
    <n v="0"/>
    <x v="933"/>
    <x v="842"/>
    <n v="0.43202601451192224"/>
    <n v="0.16207345655271341"/>
  </r>
  <r>
    <x v="934"/>
    <n v="46"/>
    <n v="15"/>
    <n v="0.61599999999999999"/>
    <n v="0"/>
    <x v="934"/>
    <x v="843"/>
    <n v="0.60221808083480077"/>
    <n v="0.16207345655271341"/>
  </r>
  <r>
    <x v="935"/>
    <n v="47"/>
    <n v="15"/>
    <n v="0"/>
    <n v="0"/>
    <x v="935"/>
    <x v="844"/>
    <n v="0.61530977824425304"/>
    <n v="0.16207345655271341"/>
  </r>
  <r>
    <x v="936"/>
    <n v="50"/>
    <n v="15"/>
    <n v="0"/>
    <n v="0"/>
    <x v="936"/>
    <x v="74"/>
    <n v="0.65458487047260949"/>
    <n v="0.16207345655271341"/>
  </r>
  <r>
    <x v="937"/>
    <n v="50"/>
    <n v="17"/>
    <n v="0"/>
    <n v="0"/>
    <x v="937"/>
    <x v="845"/>
    <n v="0.65458487047260949"/>
    <n v="0.18368325075974187"/>
  </r>
  <r>
    <x v="938"/>
    <n v="49"/>
    <n v="20"/>
    <n v="0"/>
    <n v="0"/>
    <x v="938"/>
    <x v="846"/>
    <n v="0.64149317306315734"/>
    <n v="0.21609794207028454"/>
  </r>
  <r>
    <x v="939"/>
    <n v="43"/>
    <n v="27"/>
    <n v="0"/>
    <n v="0"/>
    <x v="939"/>
    <x v="847"/>
    <n v="0.56294298860644409"/>
    <n v="0.29173222179488417"/>
  </r>
  <r>
    <x v="940"/>
    <n v="33"/>
    <n v="35"/>
    <n v="9.0589999999999993"/>
    <n v="12.577"/>
    <x v="940"/>
    <x v="848"/>
    <n v="0.43202601451192224"/>
    <n v="0.37817139862299792"/>
  </r>
  <r>
    <x v="941"/>
    <n v="27"/>
    <n v="43"/>
    <n v="2.2469999999999999"/>
    <n v="4.734"/>
    <x v="941"/>
    <x v="849"/>
    <n v="0.35347583005520916"/>
    <n v="0.46461057545111173"/>
  </r>
  <r>
    <x v="942"/>
    <n v="27"/>
    <n v="46"/>
    <n v="0"/>
    <n v="0"/>
    <x v="942"/>
    <x v="850"/>
    <n v="0.35347583005520916"/>
    <n v="0.49702526676165443"/>
  </r>
  <r>
    <x v="943"/>
    <n v="30"/>
    <n v="46"/>
    <n v="0"/>
    <n v="0"/>
    <x v="943"/>
    <x v="851"/>
    <n v="0.39275092228356573"/>
    <n v="0.49702526676165443"/>
  </r>
  <r>
    <x v="944"/>
    <n v="32"/>
    <n v="42"/>
    <n v="0.93500000000000005"/>
    <n v="3.7789999999999999"/>
    <x v="944"/>
    <x v="852"/>
    <n v="0.41893431710247009"/>
    <n v="0.4538056783475975"/>
  </r>
  <r>
    <x v="945"/>
    <n v="32"/>
    <n v="34"/>
    <n v="13.234999999999999"/>
    <n v="11.13"/>
    <x v="945"/>
    <x v="74"/>
    <n v="0.41893431710247009"/>
    <n v="0.36736650151948375"/>
  </r>
  <r>
    <x v="946"/>
    <n v="27"/>
    <n v="30"/>
    <n v="10.698"/>
    <n v="7.8789999999999996"/>
    <x v="946"/>
    <x v="74"/>
    <n v="0.35347583005520916"/>
    <n v="0.32414691310542681"/>
  </r>
  <r>
    <x v="947"/>
    <n v="28"/>
    <n v="27"/>
    <n v="7.976"/>
    <n v="2.8210000000000002"/>
    <x v="947"/>
    <x v="853"/>
    <n v="0.36656752746466131"/>
    <n v="0.29173222179488417"/>
  </r>
  <r>
    <x v="948"/>
    <n v="39"/>
    <n v="25"/>
    <n v="0"/>
    <n v="0"/>
    <x v="948"/>
    <x v="74"/>
    <n v="0.51057619896863538"/>
    <n v="0.27012242758785571"/>
  </r>
  <r>
    <x v="949"/>
    <n v="54"/>
    <n v="23"/>
    <n v="2.5819999999999999"/>
    <n v="2.4660000000000002"/>
    <x v="949"/>
    <x v="854"/>
    <n v="0.70695166011041832"/>
    <n v="0.24851263338082721"/>
  </r>
  <r>
    <x v="950"/>
    <n v="64"/>
    <n v="21"/>
    <n v="0"/>
    <n v="0"/>
    <x v="950"/>
    <x v="855"/>
    <n v="0.83786863420494018"/>
    <n v="0.22690283917379875"/>
  </r>
  <r>
    <x v="951"/>
    <n v="76"/>
    <n v="25"/>
    <n v="1.278"/>
    <n v="2.3119999999999998"/>
    <x v="951"/>
    <x v="856"/>
    <n v="0.99496900311836645"/>
    <n v="0.27012242758785571"/>
  </r>
  <r>
    <x v="952"/>
    <n v="85"/>
    <n v="39"/>
    <n v="8.3290000000000006"/>
    <n v="5.8330000000000002"/>
    <x v="952"/>
    <x v="857"/>
    <n v="1.1127942798034363"/>
    <n v="0.42139098703705485"/>
  </r>
  <r>
    <x v="953"/>
    <n v="101"/>
    <n v="73"/>
    <n v="14.739000000000001"/>
    <n v="0.76900000000000002"/>
    <x v="953"/>
    <x v="858"/>
    <n v="1.3222614383546711"/>
    <n v="0.78875748855653849"/>
  </r>
  <r>
    <x v="954"/>
    <n v="116"/>
    <n v="113"/>
    <n v="0"/>
    <n v="0"/>
    <x v="954"/>
    <x v="859"/>
    <n v="1.5186368994964539"/>
    <n v="1.2209533726971076"/>
  </r>
  <r>
    <x v="955"/>
    <n v="110"/>
    <n v="157"/>
    <n v="0"/>
    <n v="0"/>
    <x v="955"/>
    <x v="860"/>
    <n v="1.4400867150397407"/>
    <n v="1.6963688452517336"/>
  </r>
  <r>
    <x v="956"/>
    <n v="84"/>
    <n v="197"/>
    <n v="0.26400000000000001"/>
    <n v="0.35099999999999998"/>
    <x v="956"/>
    <x v="861"/>
    <n v="1.0997025823939839"/>
    <n v="2.1285647293923029"/>
  </r>
  <r>
    <x v="957"/>
    <n v="66"/>
    <n v="224"/>
    <n v="1.25"/>
    <n v="0"/>
    <x v="957"/>
    <x v="862"/>
    <n v="0.86405202902384448"/>
    <n v="2.4202969511871868"/>
  </r>
  <r>
    <x v="958"/>
    <n v="55"/>
    <n v="233"/>
    <n v="0"/>
    <n v="0"/>
    <x v="958"/>
    <x v="863"/>
    <n v="0.72004335751987036"/>
    <n v="2.5175410251188146"/>
  </r>
  <r>
    <x v="959"/>
    <n v="49"/>
    <n v="239"/>
    <n v="0"/>
    <n v="0"/>
    <x v="959"/>
    <x v="864"/>
    <n v="0.64149317306315734"/>
    <n v="2.5823704077399001"/>
  </r>
  <r>
    <x v="960"/>
    <n v="47"/>
    <n v="235"/>
    <n v="0"/>
    <n v="0"/>
    <x v="960"/>
    <x v="865"/>
    <n v="0.61530977824425304"/>
    <n v="2.539150819325843"/>
  </r>
  <r>
    <x v="961"/>
    <n v="42"/>
    <n v="223"/>
    <n v="0"/>
    <n v="0"/>
    <x v="961"/>
    <x v="866"/>
    <n v="0.54985129119699194"/>
    <n v="2.4094920540836724"/>
  </r>
  <r>
    <x v="962"/>
    <n v="33"/>
    <n v="202"/>
    <n v="0"/>
    <n v="0"/>
    <x v="962"/>
    <x v="867"/>
    <n v="0.43202601451192224"/>
    <n v="2.1825892149098736"/>
  </r>
  <r>
    <x v="963"/>
    <n v="30"/>
    <n v="176"/>
    <n v="2.2909999999999999"/>
    <n v="2.2639999999999998"/>
    <x v="963"/>
    <x v="868"/>
    <n v="0.39275092228356573"/>
    <n v="1.9016618902185038"/>
  </r>
  <r>
    <x v="964"/>
    <n v="26"/>
    <n v="146"/>
    <n v="3.1890000000000001"/>
    <n v="2.4359999999999999"/>
    <x v="964"/>
    <x v="74"/>
    <n v="0.34038413264575695"/>
    <n v="1.577514977113077"/>
  </r>
  <r>
    <x v="965"/>
    <n v="22"/>
    <n v="122"/>
    <n v="0"/>
    <n v="0"/>
    <x v="965"/>
    <x v="869"/>
    <n v="0.28801734300794818"/>
    <n v="1.3181974466287358"/>
  </r>
  <r>
    <x v="966"/>
    <n v="18"/>
    <n v="104"/>
    <n v="0"/>
    <n v="0"/>
    <x v="966"/>
    <x v="870"/>
    <n v="0.2356505533701394"/>
    <n v="1.1237092987654795"/>
  </r>
  <r>
    <x v="967"/>
    <n v="17"/>
    <n v="90"/>
    <n v="0"/>
    <n v="0"/>
    <x v="967"/>
    <x v="871"/>
    <n v="0.22255885596068725"/>
    <n v="0.97244073931628039"/>
  </r>
  <r>
    <x v="968"/>
    <n v="15"/>
    <n v="78"/>
    <n v="0"/>
    <n v="0"/>
    <x v="968"/>
    <x v="872"/>
    <n v="0.19637546114178286"/>
    <n v="0.84278197407410971"/>
  </r>
  <r>
    <x v="969"/>
    <n v="15"/>
    <n v="66"/>
    <n v="0"/>
    <n v="0"/>
    <x v="969"/>
    <x v="873"/>
    <n v="0.19637546114178286"/>
    <n v="0.71312320883193892"/>
  </r>
  <r>
    <x v="970"/>
    <n v="20"/>
    <n v="57"/>
    <n v="26.891999999999999"/>
    <n v="25.728999999999999"/>
    <x v="970"/>
    <x v="874"/>
    <n v="0.26183394818904382"/>
    <n v="0.61587913490031099"/>
  </r>
  <r>
    <x v="971"/>
    <n v="59"/>
    <n v="61"/>
    <n v="6.2469999999999999"/>
    <n v="11.012"/>
    <x v="971"/>
    <x v="875"/>
    <n v="0.77241014715767919"/>
    <n v="0.65909872331436792"/>
  </r>
  <r>
    <x v="972"/>
    <n v="80"/>
    <n v="69"/>
    <n v="0"/>
    <n v="0"/>
    <x v="972"/>
    <x v="876"/>
    <n v="1.0473357927561753"/>
    <n v="0.74553790014248156"/>
  </r>
  <r>
    <x v="973"/>
    <n v="91"/>
    <n v="74"/>
    <n v="0"/>
    <n v="0.52200000000000002"/>
    <x v="973"/>
    <x v="877"/>
    <n v="1.1913444642601494"/>
    <n v="0.79956238566005278"/>
  </r>
  <r>
    <x v="974"/>
    <n v="107"/>
    <n v="76"/>
    <n v="1.0580000000000001"/>
    <n v="5.8940000000000001"/>
    <x v="974"/>
    <x v="74"/>
    <n v="1.4008116228113843"/>
    <n v="0.82117217986708124"/>
  </r>
  <r>
    <x v="975"/>
    <n v="122"/>
    <n v="80"/>
    <n v="0"/>
    <n v="0.24199999999999999"/>
    <x v="975"/>
    <x v="878"/>
    <n v="1.5971870839531672"/>
    <n v="0.86439176828113817"/>
  </r>
  <r>
    <x v="976"/>
    <n v="185"/>
    <n v="86"/>
    <n v="11.872"/>
    <n v="46.008000000000003"/>
    <x v="976"/>
    <x v="879"/>
    <n v="2.4219640207486552"/>
    <n v="0.92922115090222346"/>
  </r>
  <r>
    <x v="977"/>
    <n v="358"/>
    <n v="115"/>
    <n v="0"/>
    <n v="0"/>
    <x v="977"/>
    <x v="74"/>
    <n v="4.6868276725838838"/>
    <n v="1.2425631669041362"/>
  </r>
  <r>
    <x v="978"/>
    <n v="380"/>
    <n v="145"/>
    <n v="0"/>
    <n v="0"/>
    <x v="978"/>
    <x v="880"/>
    <n v="4.974845015591832"/>
    <n v="1.566710080009563"/>
  </r>
  <r>
    <x v="979"/>
    <n v="435"/>
    <n v="160"/>
    <n v="0"/>
    <n v="0"/>
    <x v="979"/>
    <x v="881"/>
    <n v="5.694888373111703"/>
    <n v="1.7287835365622763"/>
  </r>
  <r>
    <x v="980"/>
    <n v="505"/>
    <n v="170"/>
    <n v="0"/>
    <n v="0"/>
    <x v="980"/>
    <x v="882"/>
    <n v="6.6113071917733555"/>
    <n v="1.8368325075974186"/>
  </r>
  <r>
    <x v="981"/>
    <n v="507"/>
    <n v="176"/>
    <n v="0"/>
    <n v="0"/>
    <x v="981"/>
    <x v="883"/>
    <n v="6.6374905865922607"/>
    <n v="1.9016618902185038"/>
  </r>
  <r>
    <x v="982"/>
    <n v="491"/>
    <n v="178"/>
    <n v="0"/>
    <n v="0"/>
    <x v="982"/>
    <x v="884"/>
    <n v="6.4280234280410253"/>
    <n v="1.9232716844255324"/>
  </r>
  <r>
    <x v="983"/>
    <n v="472"/>
    <n v="175"/>
    <n v="0"/>
    <n v="0"/>
    <x v="983"/>
    <x v="885"/>
    <n v="6.1792811772614336"/>
    <n v="1.8908569931149897"/>
  </r>
  <r>
    <x v="984"/>
    <n v="442"/>
    <n v="174"/>
    <n v="0"/>
    <n v="0"/>
    <x v="984"/>
    <x v="886"/>
    <n v="5.7865302549778681"/>
    <n v="1.8800520960114755"/>
  </r>
  <r>
    <x v="985"/>
    <n v="386"/>
    <n v="174"/>
    <n v="0"/>
    <n v="0"/>
    <x v="985"/>
    <x v="887"/>
    <n v="5.0533952000485449"/>
    <n v="1.8800520960114755"/>
  </r>
  <r>
    <x v="986"/>
    <n v="304"/>
    <n v="173"/>
    <n v="0"/>
    <n v="0"/>
    <x v="986"/>
    <x v="888"/>
    <n v="3.9798760124734658"/>
    <n v="1.8692471989079613"/>
  </r>
  <r>
    <x v="987"/>
    <n v="176"/>
    <n v="171"/>
    <n v="0"/>
    <n v="0"/>
    <x v="987"/>
    <x v="889"/>
    <n v="2.3041387440635854"/>
    <n v="1.8476374047009327"/>
  </r>
  <r>
    <x v="988"/>
    <n v="77"/>
    <n v="164"/>
    <n v="0"/>
    <n v="0"/>
    <x v="988"/>
    <x v="890"/>
    <n v="1.0080607005278186"/>
    <n v="1.7720031249763333"/>
  </r>
  <r>
    <x v="989"/>
    <n v="45"/>
    <n v="151"/>
    <n v="16.510999999999999"/>
    <n v="8.2439999999999998"/>
    <x v="989"/>
    <x v="891"/>
    <n v="0.58912638342534851"/>
    <n v="1.6315394626306483"/>
  </r>
  <r>
    <x v="990"/>
    <n v="29"/>
    <n v="130"/>
    <n v="0.54900000000000004"/>
    <n v="0.55800000000000005"/>
    <x v="990"/>
    <x v="892"/>
    <n v="0.37965922487411347"/>
    <n v="1.4046366234568495"/>
  </r>
  <r>
    <x v="991"/>
    <n v="34"/>
    <n v="100"/>
    <n v="13.177"/>
    <n v="2.6110000000000002"/>
    <x v="991"/>
    <x v="893"/>
    <n v="0.4451177119213745"/>
    <n v="1.0804897103514228"/>
  </r>
  <r>
    <x v="992"/>
    <n v="39"/>
    <n v="70"/>
    <n v="0"/>
    <n v="0"/>
    <x v="992"/>
    <x v="74"/>
    <n v="0.51057619896863538"/>
    <n v="0.75634279724599585"/>
  </r>
  <r>
    <x v="993"/>
    <n v="43"/>
    <n v="49"/>
    <n v="0"/>
    <n v="0"/>
    <x v="993"/>
    <x v="74"/>
    <n v="0.56294298860644409"/>
    <n v="0.52943995807219713"/>
  </r>
  <r>
    <x v="994"/>
    <n v="46"/>
    <n v="38"/>
    <n v="0"/>
    <n v="0"/>
    <x v="994"/>
    <x v="74"/>
    <n v="0.60221808083480077"/>
    <n v="0.41058608993354062"/>
  </r>
  <r>
    <x v="995"/>
    <n v="49"/>
    <n v="38"/>
    <n v="4.0229999999999997"/>
    <n v="3.4489999999999998"/>
    <x v="995"/>
    <x v="74"/>
    <n v="0.64149317306315734"/>
    <n v="0.41058608993354062"/>
  </r>
  <r>
    <x v="996"/>
    <n v="57"/>
    <n v="43"/>
    <n v="10.831"/>
    <n v="17.440000000000001"/>
    <x v="996"/>
    <x v="894"/>
    <n v="0.74622675233877489"/>
    <n v="0.46461057545111173"/>
  </r>
  <r>
    <x v="997"/>
    <n v="60"/>
    <n v="52"/>
    <n v="0"/>
    <n v="0"/>
    <x v="997"/>
    <x v="895"/>
    <n v="0.78550184456713146"/>
    <n v="0.56185464938273977"/>
  </r>
  <r>
    <x v="998"/>
    <n v="60"/>
    <n v="60"/>
    <n v="0.5"/>
    <n v="5.8000000000000003E-2"/>
    <x v="998"/>
    <x v="896"/>
    <n v="0.78550184456713146"/>
    <n v="0.64829382621085363"/>
  </r>
  <r>
    <x v="999"/>
    <n v="60"/>
    <n v="68"/>
    <n v="0"/>
    <n v="0"/>
    <x v="999"/>
    <x v="897"/>
    <n v="0.78550184456713146"/>
    <n v="0.73473300303896749"/>
  </r>
  <r>
    <x v="1000"/>
    <n v="59"/>
    <n v="75"/>
    <n v="0"/>
    <n v="0"/>
    <x v="1000"/>
    <x v="898"/>
    <n v="0.77241014715767919"/>
    <n v="0.81036728276356707"/>
  </r>
  <r>
    <x v="1001"/>
    <n v="61"/>
    <n v="79"/>
    <n v="4.3049999999999997"/>
    <n v="0.49199999999999999"/>
    <x v="1001"/>
    <x v="899"/>
    <n v="0.79859354197658361"/>
    <n v="0.85358687117762388"/>
  </r>
  <r>
    <x v="1002"/>
    <n v="66"/>
    <n v="81"/>
    <n v="12.913"/>
    <n v="5.7770000000000001"/>
    <x v="1002"/>
    <x v="900"/>
    <n v="0.86405202902384448"/>
    <n v="0.87519666538465235"/>
  </r>
  <r>
    <x v="1003"/>
    <n v="73"/>
    <n v="76"/>
    <n v="0"/>
    <n v="0"/>
    <x v="1003"/>
    <x v="901"/>
    <n v="0.95569391089000988"/>
    <n v="0.82117217986708124"/>
  </r>
  <r>
    <x v="1004"/>
    <n v="84"/>
    <n v="64"/>
    <n v="2.1000000000000001E-2"/>
    <n v="2.6360000000000001"/>
    <x v="1004"/>
    <x v="74"/>
    <n v="1.0997025823939839"/>
    <n v="0.69151341462491056"/>
  </r>
  <r>
    <x v="1005"/>
    <n v="92"/>
    <n v="51"/>
    <n v="0"/>
    <n v="1.6539999999999999"/>
    <x v="1005"/>
    <x v="902"/>
    <n v="1.2044361616696015"/>
    <n v="0.55104975227922548"/>
  </r>
  <r>
    <x v="1006"/>
    <n v="83"/>
    <n v="42"/>
    <n v="0.27300000000000002"/>
    <n v="0"/>
    <x v="1006"/>
    <x v="903"/>
    <n v="1.0866108849845317"/>
    <n v="0.4538056783475975"/>
  </r>
  <r>
    <x v="1007"/>
    <n v="76"/>
    <n v="36"/>
    <n v="0"/>
    <n v="0"/>
    <x v="1007"/>
    <x v="904"/>
    <n v="0.99496900311836645"/>
    <n v="0.38897629572651216"/>
  </r>
  <r>
    <x v="1008"/>
    <n v="72"/>
    <n v="44"/>
    <n v="11.964"/>
    <n v="3.22"/>
    <x v="1008"/>
    <x v="905"/>
    <n v="0.94260221348055762"/>
    <n v="0.47541547255462596"/>
  </r>
  <r>
    <x v="1009"/>
    <n v="89"/>
    <n v="106"/>
    <n v="38.106000000000002"/>
    <n v="30.818000000000001"/>
    <x v="1009"/>
    <x v="906"/>
    <n v="1.1651610694412449"/>
    <n v="1.1453190929725081"/>
  </r>
  <r>
    <x v="1010"/>
    <n v="145"/>
    <n v="203"/>
    <n v="5.4249999999999998"/>
    <n v="4.1139999999999999"/>
    <x v="1010"/>
    <x v="74"/>
    <n v="1.8982961243705676"/>
    <n v="2.193394112013388"/>
  </r>
  <r>
    <x v="1011"/>
    <n v="196"/>
    <n v="277"/>
    <n v="7.6020000000000003"/>
    <n v="5.8979999999999997"/>
    <x v="1011"/>
    <x v="74"/>
    <n v="2.5659726922526294"/>
    <n v="2.9929564976734406"/>
  </r>
  <r>
    <x v="1012"/>
    <n v="178"/>
    <n v="308"/>
    <n v="24.602"/>
    <n v="14.085000000000001"/>
    <x v="1012"/>
    <x v="74"/>
    <n v="2.3303221388824897"/>
    <n v="3.3279083078823817"/>
  </r>
  <r>
    <x v="1013"/>
    <n v="176"/>
    <n v="288"/>
    <n v="0"/>
    <n v="0"/>
    <x v="1013"/>
    <x v="74"/>
    <n v="2.3041387440635854"/>
    <n v="3.1118103658120972"/>
  </r>
  <r>
    <x v="1014"/>
    <n v="179"/>
    <n v="268"/>
    <n v="0"/>
    <n v="0"/>
    <x v="1014"/>
    <x v="907"/>
    <n v="2.3434138362919419"/>
    <n v="2.8957124237418128"/>
  </r>
  <r>
    <x v="1015"/>
    <n v="202"/>
    <n v="253"/>
    <n v="0"/>
    <n v="0"/>
    <x v="1015"/>
    <x v="908"/>
    <n v="2.6445228767093423"/>
    <n v="2.7336389671890995"/>
  </r>
  <r>
    <x v="1016"/>
    <n v="202"/>
    <n v="244"/>
    <n v="0"/>
    <n v="0"/>
    <x v="1016"/>
    <x v="909"/>
    <n v="2.6445228767093423"/>
    <n v="2.6363948932574717"/>
  </r>
  <r>
    <x v="1017"/>
    <n v="188"/>
    <n v="239"/>
    <n v="0"/>
    <n v="0"/>
    <x v="1017"/>
    <x v="910"/>
    <n v="2.4612391129770121"/>
    <n v="2.5823704077399001"/>
  </r>
  <r>
    <x v="1018"/>
    <n v="172"/>
    <n v="236"/>
    <n v="0"/>
    <n v="0"/>
    <x v="1018"/>
    <x v="911"/>
    <n v="2.2517719544257764"/>
    <n v="2.5499557164293574"/>
  </r>
  <r>
    <x v="1019"/>
    <n v="147"/>
    <n v="236"/>
    <n v="1.9019999999999999"/>
    <n v="0.09"/>
    <x v="1019"/>
    <x v="912"/>
    <n v="1.9244795191894717"/>
    <n v="2.5499557164293574"/>
  </r>
  <r>
    <x v="1020"/>
    <n v="114"/>
    <n v="239"/>
    <n v="4.3689999999999998"/>
    <n v="3.2749999999999999"/>
    <x v="1020"/>
    <x v="913"/>
    <n v="1.4924535046775498"/>
    <n v="2.5823704077399001"/>
  </r>
  <r>
    <x v="1021"/>
    <n v="84"/>
    <n v="236"/>
    <n v="0"/>
    <n v="0"/>
    <x v="1021"/>
    <x v="914"/>
    <n v="1.0997025823939839"/>
    <n v="2.5499557164293574"/>
  </r>
  <r>
    <x v="1022"/>
    <n v="66"/>
    <n v="229"/>
    <n v="0"/>
    <n v="0"/>
    <x v="1022"/>
    <x v="74"/>
    <n v="0.86405202902384448"/>
    <n v="2.4743214367047579"/>
  </r>
  <r>
    <x v="1023"/>
    <n v="53"/>
    <n v="214"/>
    <n v="0"/>
    <n v="0"/>
    <x v="1023"/>
    <x v="915"/>
    <n v="0.69385996270096606"/>
    <n v="2.3122479801520446"/>
  </r>
  <r>
    <x v="1024"/>
    <n v="48"/>
    <n v="189"/>
    <n v="0"/>
    <n v="0"/>
    <x v="1024"/>
    <x v="916"/>
    <n v="0.62840147565370508"/>
    <n v="2.0421255525641886"/>
  </r>
  <r>
    <x v="1025"/>
    <n v="50"/>
    <n v="155"/>
    <n v="0"/>
    <n v="0"/>
    <x v="1025"/>
    <x v="917"/>
    <n v="0.65458487047260949"/>
    <n v="1.674759051044705"/>
  </r>
  <r>
    <x v="1026"/>
    <n v="53"/>
    <n v="113"/>
    <n v="0"/>
    <n v="0"/>
    <x v="1026"/>
    <x v="918"/>
    <n v="0.69385996270096606"/>
    <n v="1.2209533726971076"/>
  </r>
  <r>
    <x v="1027"/>
    <n v="53"/>
    <n v="72"/>
    <n v="0"/>
    <n v="0"/>
    <x v="1027"/>
    <x v="919"/>
    <n v="0.69385996270096606"/>
    <n v="0.77795259145302431"/>
  </r>
  <r>
    <x v="1028"/>
    <n v="45"/>
    <n v="49"/>
    <n v="0"/>
    <n v="0"/>
    <x v="1028"/>
    <x v="920"/>
    <n v="0.58912638342534851"/>
    <n v="0.52943995807219713"/>
  </r>
  <r>
    <x v="1029"/>
    <n v="30"/>
    <n v="40"/>
    <n v="0"/>
    <n v="0"/>
    <x v="1029"/>
    <x v="74"/>
    <n v="0.39275092228356573"/>
    <n v="0.43219588414056909"/>
  </r>
  <r>
    <x v="1030"/>
    <n v="22"/>
    <n v="37"/>
    <n v="0"/>
    <n v="0"/>
    <x v="1030"/>
    <x v="921"/>
    <n v="0.28801734300794818"/>
    <n v="0.39978119283002639"/>
  </r>
  <r>
    <x v="1031"/>
    <n v="19"/>
    <n v="33"/>
    <n v="7.0750000000000002"/>
    <n v="6.4050000000000002"/>
    <x v="1031"/>
    <x v="922"/>
    <n v="0.24874225077959161"/>
    <n v="0.35656160441596946"/>
  </r>
  <r>
    <x v="1032"/>
    <n v="17"/>
    <n v="29"/>
    <n v="0"/>
    <n v="0"/>
    <x v="1032"/>
    <x v="923"/>
    <n v="0.22255885596068725"/>
    <n v="0.31334201600191253"/>
  </r>
  <r>
    <x v="1033"/>
    <n v="14"/>
    <n v="26"/>
    <n v="20.506"/>
    <n v="22.928999999999998"/>
    <x v="1033"/>
    <x v="924"/>
    <n v="0.18328376373233066"/>
    <n v="0.28092732469136988"/>
  </r>
  <r>
    <x v="1034"/>
    <n v="23"/>
    <n v="25"/>
    <n v="25.408000000000001"/>
    <n v="27.233000000000001"/>
    <x v="1034"/>
    <x v="925"/>
    <n v="0.30110904041740039"/>
    <n v="0.27012242758785571"/>
  </r>
  <r>
    <x v="1035"/>
    <n v="49"/>
    <n v="24"/>
    <n v="4.9390000000000001"/>
    <n v="4.468"/>
    <x v="1035"/>
    <x v="926"/>
    <n v="0.64149317306315734"/>
    <n v="0.25931753048434142"/>
  </r>
  <r>
    <x v="1036"/>
    <n v="86"/>
    <n v="23"/>
    <n v="14.428000000000001"/>
    <n v="31.123999999999999"/>
    <x v="1036"/>
    <x v="927"/>
    <n v="1.1258859772128882"/>
    <n v="0.24851263338082721"/>
  </r>
  <r>
    <x v="1037"/>
    <n v="175"/>
    <n v="40"/>
    <n v="0"/>
    <n v="0"/>
    <x v="1037"/>
    <x v="928"/>
    <n v="2.2910470466541333"/>
    <n v="0.43219588414056909"/>
  </r>
  <r>
    <x v="1038"/>
    <n v="298"/>
    <n v="39"/>
    <n v="28.312999999999999"/>
    <n v="47.057000000000002"/>
    <x v="1038"/>
    <x v="929"/>
    <n v="3.9013258280167524"/>
    <n v="0.42139098703705485"/>
  </r>
  <r>
    <x v="1039"/>
    <n v="388"/>
    <n v="52"/>
    <n v="8.6039999999999992"/>
    <n v="0.79400000000000004"/>
    <x v="1039"/>
    <x v="74"/>
    <n v="5.0795785948674501"/>
    <n v="0.56185464938273977"/>
  </r>
  <r>
    <x v="1040"/>
    <n v="474"/>
    <n v="74"/>
    <n v="0"/>
    <n v="0"/>
    <x v="1040"/>
    <x v="74"/>
    <n v="6.2054645720803379"/>
    <n v="0.79956238566005278"/>
  </r>
  <r>
    <x v="1041"/>
    <n v="521"/>
    <n v="95"/>
    <n v="0"/>
    <n v="0"/>
    <x v="1041"/>
    <x v="930"/>
    <n v="6.8207743503245908"/>
    <n v="1.0264652248338515"/>
  </r>
  <r>
    <x v="1042"/>
    <n v="598"/>
    <n v="119"/>
    <n v="13.776999999999999"/>
    <n v="15.930999999999999"/>
    <x v="1042"/>
    <x v="931"/>
    <n v="7.82883505085241"/>
    <n v="1.2857827553181929"/>
  </r>
  <r>
    <x v="1043"/>
    <n v="708"/>
    <n v="191"/>
    <n v="33.46"/>
    <n v="39.365000000000002"/>
    <x v="1043"/>
    <x v="932"/>
    <n v="9.2689217658921503"/>
    <n v="2.0637353467712174"/>
  </r>
  <r>
    <x v="1044"/>
    <n v="800"/>
    <n v="263"/>
    <n v="0"/>
    <n v="0"/>
    <x v="1044"/>
    <x v="933"/>
    <n v="10.473357927561752"/>
    <n v="2.8416879382242413"/>
  </r>
  <r>
    <x v="1045"/>
    <n v="825"/>
    <n v="313"/>
    <n v="0"/>
    <n v="0"/>
    <x v="1045"/>
    <x v="934"/>
    <n v="10.800650362798057"/>
    <n v="3.3819327933999528"/>
  </r>
  <r>
    <x v="1046"/>
    <n v="787"/>
    <n v="371"/>
    <n v="0"/>
    <n v="0"/>
    <x v="1046"/>
    <x v="935"/>
    <n v="10.303165861238872"/>
    <n v="4.0086168254037782"/>
  </r>
  <r>
    <x v="1047"/>
    <n v="731"/>
    <n v="447"/>
    <n v="0"/>
    <n v="0"/>
    <x v="1047"/>
    <x v="936"/>
    <n v="9.5700308063095516"/>
    <n v="4.8297890052708601"/>
  </r>
  <r>
    <x v="1048"/>
    <n v="672"/>
    <n v="495"/>
    <n v="0"/>
    <n v="0"/>
    <x v="1048"/>
    <x v="937"/>
    <n v="8.7976206591518711"/>
    <n v="5.3484240662395424"/>
  </r>
  <r>
    <x v="1049"/>
    <n v="601"/>
    <n v="501"/>
    <n v="0"/>
    <n v="0"/>
    <x v="1049"/>
    <x v="938"/>
    <n v="7.8681101430807665"/>
    <n v="5.4132534488606279"/>
  </r>
  <r>
    <x v="1050"/>
    <n v="545"/>
    <n v="474"/>
    <n v="0"/>
    <n v="7.0999999999999994E-2"/>
    <x v="1050"/>
    <x v="939"/>
    <n v="7.1349750881514433"/>
    <n v="5.1215212270657435"/>
  </r>
  <r>
    <x v="1051"/>
    <n v="492"/>
    <n v="438"/>
    <n v="0"/>
    <n v="0"/>
    <x v="1051"/>
    <x v="940"/>
    <n v="6.4411151254504775"/>
    <n v="4.7325449313392314"/>
  </r>
  <r>
    <x v="1052"/>
    <n v="367"/>
    <n v="402"/>
    <n v="20.13"/>
    <n v="13.997999999999999"/>
    <x v="1052"/>
    <x v="941"/>
    <n v="4.804652949268954"/>
    <n v="4.3435686356127192"/>
  </r>
  <r>
    <x v="1053"/>
    <n v="362"/>
    <n v="402"/>
    <n v="38.662999999999997"/>
    <n v="36.417999999999999"/>
    <x v="1053"/>
    <x v="942"/>
    <n v="4.7391944622216933"/>
    <n v="4.3435686356127192"/>
  </r>
  <r>
    <x v="1054"/>
    <n v="345"/>
    <n v="386"/>
    <n v="0"/>
    <n v="1.149"/>
    <x v="1054"/>
    <x v="943"/>
    <n v="4.5166356062610058"/>
    <n v="4.1706902819564915"/>
  </r>
  <r>
    <x v="1055"/>
    <n v="283"/>
    <n v="346"/>
    <n v="0"/>
    <n v="0"/>
    <x v="1055"/>
    <x v="944"/>
    <n v="3.7049503668749697"/>
    <n v="3.7384943978159226"/>
  </r>
  <r>
    <x v="1056"/>
    <n v="314"/>
    <n v="333"/>
    <n v="46.314999999999998"/>
    <n v="50.411999999999999"/>
    <x v="1056"/>
    <x v="945"/>
    <n v="4.1107929865679873"/>
    <n v="3.5980307354702377"/>
  </r>
  <r>
    <x v="1057"/>
    <n v="491"/>
    <n v="355"/>
    <n v="0"/>
    <n v="0"/>
    <x v="1057"/>
    <x v="946"/>
    <n v="6.4280234280410253"/>
    <n v="3.8357384717475504"/>
  </r>
  <r>
    <x v="1058"/>
    <n v="529"/>
    <n v="380"/>
    <n v="0"/>
    <n v="0"/>
    <x v="1058"/>
    <x v="947"/>
    <n v="6.925507929600208"/>
    <n v="4.105860899335406"/>
  </r>
  <r>
    <x v="1059"/>
    <n v="608"/>
    <n v="427"/>
    <n v="16.844000000000001"/>
    <n v="10.545"/>
    <x v="1059"/>
    <x v="948"/>
    <n v="7.9597520249469316"/>
    <n v="4.6136910632005748"/>
  </r>
  <r>
    <x v="1060"/>
    <n v="676"/>
    <n v="416"/>
    <n v="23.692"/>
    <n v="32.323"/>
    <x v="1060"/>
    <x v="949"/>
    <n v="8.8499874487896797"/>
    <n v="4.4948371950619181"/>
  </r>
  <r>
    <x v="1061"/>
    <n v="740"/>
    <n v="476"/>
    <n v="35.098999999999997"/>
    <n v="32.287999999999997"/>
    <x v="1061"/>
    <x v="950"/>
    <n v="9.687856082994621"/>
    <n v="5.1431310212727714"/>
  </r>
  <r>
    <x v="1062"/>
    <n v="843"/>
    <n v="620"/>
    <n v="1.99"/>
    <n v="0.17799999999999999"/>
    <x v="1062"/>
    <x v="951"/>
    <n v="11.036300916168196"/>
    <n v="6.6990362041788201"/>
  </r>
  <r>
    <x v="1063"/>
    <n v="888"/>
    <n v="737"/>
    <n v="0"/>
    <n v="0"/>
    <x v="1063"/>
    <x v="952"/>
    <n v="11.625427299593545"/>
    <n v="7.9632091652899852"/>
  </r>
  <r>
    <x v="1064"/>
    <n v="895"/>
    <n v="854"/>
    <n v="0"/>
    <n v="0"/>
    <x v="1064"/>
    <x v="953"/>
    <n v="11.71706918145971"/>
    <n v="9.2273821264011495"/>
  </r>
  <r>
    <x v="1065"/>
    <n v="929"/>
    <n v="897"/>
    <n v="0"/>
    <n v="0"/>
    <x v="1065"/>
    <x v="954"/>
    <n v="12.162186893381085"/>
    <n v="9.6919927018522607"/>
  </r>
  <r>
    <x v="1066"/>
    <n v="833"/>
    <n v="920"/>
    <n v="0"/>
    <n v="0"/>
    <x v="1066"/>
    <x v="74"/>
    <n v="10.905383942073673"/>
    <n v="9.9405053352330892"/>
  </r>
  <r>
    <x v="1067"/>
    <n v="755"/>
    <n v="969"/>
    <n v="0"/>
    <n v="0"/>
    <x v="1067"/>
    <x v="74"/>
    <n v="9.8842315441364033"/>
    <n v="10.469945293305285"/>
  </r>
  <r>
    <x v="1068"/>
    <n v="678"/>
    <n v="899"/>
    <n v="0"/>
    <n v="0"/>
    <x v="1068"/>
    <x v="955"/>
    <n v="8.876170843608584"/>
    <n v="9.7136024960592895"/>
  </r>
  <r>
    <x v="1069"/>
    <n v="609"/>
    <n v="772"/>
    <n v="0"/>
    <n v="0"/>
    <x v="1069"/>
    <x v="956"/>
    <n v="7.9728437223563837"/>
    <n v="8.341380563912983"/>
  </r>
  <r>
    <x v="1070"/>
    <n v="557"/>
    <n v="656"/>
    <n v="0.45300000000000001"/>
    <n v="3.71"/>
    <x v="1070"/>
    <x v="957"/>
    <n v="7.29207545706487"/>
    <n v="7.0880124999053331"/>
  </r>
  <r>
    <x v="1071"/>
    <n v="507"/>
    <n v="567"/>
    <n v="0.55400000000000005"/>
    <n v="0.05"/>
    <x v="1071"/>
    <x v="958"/>
    <n v="6.6374905865922607"/>
    <n v="6.1263766576925658"/>
  </r>
  <r>
    <x v="1072"/>
    <n v="420"/>
    <n v="494"/>
    <n v="0"/>
    <n v="0.14199999999999999"/>
    <x v="1072"/>
    <x v="959"/>
    <n v="5.498512911969919"/>
    <n v="5.337619169136028"/>
  </r>
  <r>
    <x v="1073"/>
    <n v="276"/>
    <n v="419"/>
    <n v="0"/>
    <n v="0"/>
    <x v="1073"/>
    <x v="960"/>
    <n v="3.6133084850088042"/>
    <n v="4.5272518863724605"/>
  </r>
  <r>
    <x v="1074"/>
    <n v="136"/>
    <n v="373"/>
    <n v="0"/>
    <n v="0"/>
    <x v="1074"/>
    <x v="961"/>
    <n v="1.780470847685498"/>
    <n v="4.030226619610807"/>
  </r>
  <r>
    <x v="1075"/>
    <n v="66"/>
    <n v="331"/>
    <n v="0"/>
    <n v="0"/>
    <x v="1075"/>
    <x v="962"/>
    <n v="0.86405202902384448"/>
    <n v="3.5764209412632093"/>
  </r>
  <r>
    <x v="1076"/>
    <n v="48"/>
    <n v="306"/>
    <n v="0"/>
    <n v="0.192"/>
    <x v="1076"/>
    <x v="74"/>
    <n v="0.62840147565370508"/>
    <n v="3.3062985136753533"/>
  </r>
  <r>
    <x v="1077"/>
    <n v="33"/>
    <n v="278"/>
    <n v="0"/>
    <n v="0.02"/>
    <x v="1077"/>
    <x v="963"/>
    <n v="0.43202601451192224"/>
    <n v="3.003761394776955"/>
  </r>
  <r>
    <x v="1078"/>
    <n v="26"/>
    <n v="235"/>
    <n v="0.41499999999999998"/>
    <n v="7.4999999999999997E-2"/>
    <x v="1078"/>
    <x v="964"/>
    <n v="0.34038413264575695"/>
    <n v="2.539150819325843"/>
  </r>
  <r>
    <x v="1079"/>
    <n v="22"/>
    <n v="180"/>
    <n v="0"/>
    <n v="0"/>
    <x v="1079"/>
    <x v="965"/>
    <n v="0.28801734300794818"/>
    <n v="1.9448814786325608"/>
  </r>
  <r>
    <x v="1080"/>
    <n v="18"/>
    <n v="115"/>
    <n v="0"/>
    <n v="0"/>
    <x v="1080"/>
    <x v="966"/>
    <n v="0.2356505533701394"/>
    <n v="1.2425631669041362"/>
  </r>
  <r>
    <x v="1081"/>
    <n v="17"/>
    <n v="65"/>
    <n v="0"/>
    <n v="3.0000000000000001E-3"/>
    <x v="1081"/>
    <x v="967"/>
    <n v="0.22255885596068725"/>
    <n v="0.70231831172842474"/>
  </r>
  <r>
    <x v="1082"/>
    <n v="15"/>
    <n v="38"/>
    <n v="0"/>
    <n v="0"/>
    <x v="1082"/>
    <x v="968"/>
    <n v="0.19637546114178286"/>
    <n v="0.41058608993354062"/>
  </r>
  <r>
    <x v="1083"/>
    <n v="11"/>
    <n v="27"/>
    <n v="0"/>
    <n v="0"/>
    <x v="1083"/>
    <x v="969"/>
    <n v="0.14400867150397409"/>
    <n v="0.29173222179488417"/>
  </r>
  <r>
    <x v="1084"/>
    <n v="10"/>
    <n v="21"/>
    <n v="10.343999999999999"/>
    <n v="1.204"/>
    <x v="1084"/>
    <x v="970"/>
    <n v="0.13091697409452191"/>
    <n v="0.22690283917379875"/>
  </r>
  <r>
    <x v="1085"/>
    <n v="10"/>
    <n v="19"/>
    <n v="3.4000000000000002E-2"/>
    <n v="0"/>
    <x v="1085"/>
    <x v="971"/>
    <n v="0.13091697409452191"/>
    <n v="0.20529304496677031"/>
  </r>
  <r>
    <x v="1086"/>
    <n v="10"/>
    <n v="16"/>
    <n v="0"/>
    <n v="0"/>
    <x v="1086"/>
    <x v="972"/>
    <n v="0.13091697409452191"/>
    <n v="0.17287835365622764"/>
  </r>
  <r>
    <x v="1087"/>
    <n v="10"/>
    <n v="14"/>
    <n v="0"/>
    <n v="0"/>
    <x v="1087"/>
    <x v="973"/>
    <n v="0.13091697409452191"/>
    <n v="0.15126855944919917"/>
  </r>
  <r>
    <x v="1088"/>
    <n v="10"/>
    <n v="12"/>
    <n v="0"/>
    <n v="0"/>
    <x v="1088"/>
    <x v="974"/>
    <n v="0.13091697409452191"/>
    <n v="0.12965876524217071"/>
  </r>
  <r>
    <x v="1089"/>
    <n v="10"/>
    <n v="11"/>
    <n v="0"/>
    <n v="0"/>
    <x v="1089"/>
    <x v="975"/>
    <n v="0.13091697409452191"/>
    <n v="0.11885386813865649"/>
  </r>
  <r>
    <x v="1090"/>
    <n v="8"/>
    <n v="9"/>
    <n v="0"/>
    <n v="0"/>
    <x v="1090"/>
    <x v="976"/>
    <n v="0.10473357927561752"/>
    <n v="9.7244073931628039E-2"/>
  </r>
  <r>
    <x v="1091"/>
    <n v="8"/>
    <n v="8"/>
    <n v="0"/>
    <n v="0"/>
    <x v="1091"/>
    <x v="977"/>
    <n v="0.10473357927561752"/>
    <n v="8.643917682811382E-2"/>
  </r>
  <r>
    <x v="1092"/>
    <n v="8"/>
    <n v="7"/>
    <n v="0"/>
    <n v="0"/>
    <x v="1092"/>
    <x v="978"/>
    <n v="0.10473357927561752"/>
    <n v="7.5634279724599587E-2"/>
  </r>
  <r>
    <x v="1093"/>
    <n v="8"/>
    <n v="6"/>
    <n v="0"/>
    <n v="0"/>
    <x v="1093"/>
    <x v="979"/>
    <n v="0.10473357927561752"/>
    <n v="6.4829382621085355E-2"/>
  </r>
  <r>
    <x v="1094"/>
    <n v="7"/>
    <n v="4"/>
    <n v="0"/>
    <n v="0"/>
    <x v="1094"/>
    <x v="980"/>
    <n v="9.1641881866165328E-2"/>
    <n v="4.321958841405691E-2"/>
  </r>
  <r>
    <x v="1095"/>
    <n v="5"/>
    <n v="4"/>
    <n v="1.1579999999999999"/>
    <n v="6.6879999999999997"/>
    <x v="1095"/>
    <x v="981"/>
    <n v="6.5458487047260955E-2"/>
    <n v="4.321958841405691E-2"/>
  </r>
  <r>
    <x v="1096"/>
    <n v="5"/>
    <n v="6"/>
    <n v="2.887"/>
    <n v="0"/>
    <x v="1096"/>
    <x v="982"/>
    <n v="6.5458487047260955E-2"/>
    <n v="6.4829382621085355E-2"/>
  </r>
  <r>
    <x v="1097"/>
    <n v="6"/>
    <n v="5"/>
    <n v="0"/>
    <n v="0"/>
    <x v="1097"/>
    <x v="983"/>
    <n v="7.8550184456713135E-2"/>
    <n v="5.4024485517571136E-2"/>
  </r>
  <r>
    <x v="1098"/>
    <n v="6"/>
    <n v="4"/>
    <n v="0"/>
    <n v="0"/>
    <x v="1098"/>
    <x v="984"/>
    <n v="7.8550184456713135E-2"/>
    <n v="4.321958841405691E-2"/>
  </r>
  <r>
    <x v="1099"/>
    <n v="7"/>
    <n v="4"/>
    <n v="0"/>
    <n v="0"/>
    <x v="1099"/>
    <x v="985"/>
    <n v="9.1641881866165328E-2"/>
    <n v="4.321958841405691E-2"/>
  </r>
  <r>
    <x v="1100"/>
    <n v="8"/>
    <n v="3"/>
    <n v="27.475000000000001"/>
    <n v="45.835999999999999"/>
    <x v="1100"/>
    <x v="986"/>
    <n v="0.10473357927561752"/>
    <n v="3.2414691310542677E-2"/>
  </r>
  <r>
    <x v="1101"/>
    <n v="10"/>
    <n v="3"/>
    <n v="15.823"/>
    <n v="18.454999999999998"/>
    <x v="1101"/>
    <x v="987"/>
    <n v="0.13091697409452191"/>
    <n v="3.2414691310542677E-2"/>
  </r>
  <r>
    <x v="1102"/>
    <n v="14"/>
    <n v="3"/>
    <n v="6.476"/>
    <n v="0"/>
    <x v="1102"/>
    <x v="988"/>
    <n v="0.18328376373233066"/>
    <n v="3.2414691310542677E-2"/>
  </r>
  <r>
    <x v="1103"/>
    <n v="19"/>
    <n v="3"/>
    <n v="3.3889999999999998"/>
    <n v="0"/>
    <x v="1103"/>
    <x v="989"/>
    <n v="0.24874225077959161"/>
    <n v="3.2414691310542677E-2"/>
  </r>
  <r>
    <x v="1104"/>
    <n v="27"/>
    <n v="3"/>
    <n v="0.22600000000000001"/>
    <n v="0.76500000000000001"/>
    <x v="1104"/>
    <x v="990"/>
    <n v="0.35347583005520916"/>
    <n v="3.2414691310542677E-2"/>
  </r>
  <r>
    <x v="1105"/>
    <n v="29"/>
    <n v="3"/>
    <n v="0"/>
    <n v="17.756"/>
    <x v="1105"/>
    <x v="991"/>
    <n v="0.37965922487411347"/>
    <n v="3.2414691310542677E-2"/>
  </r>
  <r>
    <x v="1106"/>
    <n v="27"/>
    <n v="3"/>
    <n v="30.135000000000002"/>
    <n v="8.5380000000000003"/>
    <x v="1106"/>
    <x v="992"/>
    <n v="0.35347583005520916"/>
    <n v="3.2414691310542677E-2"/>
  </r>
  <r>
    <x v="1107"/>
    <n v="27"/>
    <n v="5"/>
    <n v="0.11899999999999999"/>
    <n v="0"/>
    <x v="1107"/>
    <x v="993"/>
    <n v="0.35347583005520916"/>
    <n v="5.4024485517571136E-2"/>
  </r>
  <r>
    <x v="1108"/>
    <n v="36"/>
    <n v="14"/>
    <n v="0"/>
    <n v="0"/>
    <x v="1108"/>
    <x v="994"/>
    <n v="0.47130110674027881"/>
    <n v="0.15126855944919917"/>
  </r>
  <r>
    <x v="1109"/>
    <n v="53"/>
    <n v="20"/>
    <n v="0"/>
    <n v="0"/>
    <x v="1109"/>
    <x v="995"/>
    <n v="0.69385996270096606"/>
    <n v="0.21609794207028454"/>
  </r>
  <r>
    <x v="1110"/>
    <n v="61"/>
    <n v="26"/>
    <n v="3.907"/>
    <n v="18.716000000000001"/>
    <x v="1110"/>
    <x v="996"/>
    <n v="0.79859354197658361"/>
    <n v="0.28092732469136988"/>
  </r>
  <r>
    <x v="1111"/>
    <n v="65"/>
    <n v="34"/>
    <n v="0.72899999999999998"/>
    <n v="0"/>
    <x v="1111"/>
    <x v="997"/>
    <n v="0.85096033161439233"/>
    <n v="0.36736650151948375"/>
  </r>
  <r>
    <x v="1112"/>
    <n v="65"/>
    <n v="43"/>
    <n v="0"/>
    <n v="0"/>
    <x v="1112"/>
    <x v="998"/>
    <n v="0.85096033161439233"/>
    <n v="0.46461057545111173"/>
  </r>
  <r>
    <x v="1113"/>
    <n v="57"/>
    <n v="47"/>
    <n v="0"/>
    <n v="0"/>
    <x v="1113"/>
    <x v="74"/>
    <n v="0.74622675233877489"/>
    <n v="0.50783016386516866"/>
  </r>
  <r>
    <x v="1114"/>
    <n v="47"/>
    <n v="53"/>
    <n v="0"/>
    <n v="0"/>
    <x v="1114"/>
    <x v="74"/>
    <n v="0.61530977824425304"/>
    <n v="0.57265954648625406"/>
  </r>
  <r>
    <x v="1115"/>
    <n v="33"/>
    <n v="62"/>
    <n v="0"/>
    <n v="0"/>
    <x v="1115"/>
    <x v="999"/>
    <n v="0.43202601451192224"/>
    <n v="0.66990362041788198"/>
  </r>
  <r>
    <x v="1116"/>
    <n v="24"/>
    <n v="72"/>
    <n v="0"/>
    <n v="0"/>
    <x v="1116"/>
    <x v="1000"/>
    <n v="0.31420073782685254"/>
    <n v="0.77795259145302431"/>
  </r>
  <r>
    <x v="1117"/>
    <n v="18"/>
    <n v="85"/>
    <n v="0"/>
    <n v="0"/>
    <x v="1117"/>
    <x v="1001"/>
    <n v="0.2356505533701394"/>
    <n v="0.91841625379870928"/>
  </r>
  <r>
    <x v="1118"/>
    <n v="16"/>
    <n v="96"/>
    <n v="1.381"/>
    <n v="0"/>
    <x v="1118"/>
    <x v="1002"/>
    <n v="0.20946715855123504"/>
    <n v="1.0372701219373657"/>
  </r>
  <r>
    <x v="1119"/>
    <n v="12"/>
    <n v="103"/>
    <n v="2.1999999999999999E-2"/>
    <n v="0"/>
    <x v="1119"/>
    <x v="1003"/>
    <n v="0.15710036891342627"/>
    <n v="1.1129044016619654"/>
  </r>
  <r>
    <x v="1120"/>
    <n v="12"/>
    <n v="107"/>
    <n v="0"/>
    <n v="0"/>
    <x v="1120"/>
    <x v="1004"/>
    <n v="0.15710036891342627"/>
    <n v="1.1561239900760223"/>
  </r>
  <r>
    <x v="1121"/>
    <n v="10"/>
    <n v="106"/>
    <n v="0"/>
    <n v="0"/>
    <x v="1121"/>
    <x v="1005"/>
    <n v="0.13091697409452191"/>
    <n v="1.1453190929725081"/>
  </r>
  <r>
    <x v="1122"/>
    <n v="10"/>
    <n v="101"/>
    <n v="0"/>
    <n v="0"/>
    <x v="1122"/>
    <x v="74"/>
    <n v="0.13091697409452191"/>
    <n v="1.0912946074549368"/>
  </r>
  <r>
    <x v="1123"/>
    <n v="10"/>
    <n v="91"/>
    <n v="0"/>
    <n v="0"/>
    <x v="1123"/>
    <x v="1006"/>
    <n v="0.13091697409452191"/>
    <n v="0.98324563641979468"/>
  </r>
  <r>
    <x v="1124"/>
    <n v="9"/>
    <n v="74"/>
    <n v="0"/>
    <n v="0"/>
    <x v="1124"/>
    <x v="1007"/>
    <n v="0.1178252766850697"/>
    <n v="0.79956238566005278"/>
  </r>
  <r>
    <x v="1125"/>
    <n v="7"/>
    <n v="53"/>
    <n v="0.876"/>
    <n v="16.186"/>
    <x v="1125"/>
    <x v="1008"/>
    <n v="9.1641881866165328E-2"/>
    <n v="0.57265954648625406"/>
  </r>
  <r>
    <x v="1126"/>
    <n v="6"/>
    <n v="33"/>
    <n v="1.472"/>
    <n v="0"/>
    <x v="1126"/>
    <x v="1009"/>
    <n v="7.8550184456713135E-2"/>
    <n v="0.35656160441596946"/>
  </r>
  <r>
    <x v="1127"/>
    <n v="6"/>
    <n v="22"/>
    <n v="0"/>
    <n v="5.5410000000000004"/>
    <x v="1127"/>
    <x v="1010"/>
    <n v="7.8550184456713135E-2"/>
    <n v="0.23770773627731298"/>
  </r>
  <r>
    <x v="1128"/>
    <n v="7"/>
    <n v="17"/>
    <n v="0"/>
    <n v="0"/>
    <x v="1128"/>
    <x v="1011"/>
    <n v="9.1641881866165328E-2"/>
    <n v="0.18368325075974187"/>
  </r>
  <r>
    <x v="1129"/>
    <n v="7"/>
    <n v="14"/>
    <n v="0"/>
    <n v="0"/>
    <x v="1129"/>
    <x v="1012"/>
    <n v="9.1641881866165328E-2"/>
    <n v="0.15126855944919917"/>
  </r>
  <r>
    <x v="1130"/>
    <n v="10"/>
    <n v="12"/>
    <n v="6.0999999999999999E-2"/>
    <n v="9.0860000000000003"/>
    <x v="1130"/>
    <x v="1013"/>
    <n v="0.13091697409452191"/>
    <n v="0.12965876524217071"/>
  </r>
  <r>
    <x v="1131"/>
    <n v="16"/>
    <n v="11"/>
    <n v="3.4140000000000001"/>
    <n v="2.8220000000000001"/>
    <x v="1131"/>
    <x v="74"/>
    <n v="0.20946715855123504"/>
    <n v="0.11885386813865649"/>
  </r>
  <r>
    <x v="1132"/>
    <n v="23"/>
    <n v="10"/>
    <n v="0"/>
    <n v="0"/>
    <x v="1132"/>
    <x v="74"/>
    <n v="0.30110904041740039"/>
    <n v="0.10804897103514227"/>
  </r>
  <r>
    <x v="1133"/>
    <n v="28"/>
    <n v="9"/>
    <n v="23.157"/>
    <n v="23.759"/>
    <x v="1133"/>
    <x v="1014"/>
    <n v="0.36656752746466131"/>
    <n v="9.7244073931628039E-2"/>
  </r>
  <r>
    <x v="1134"/>
    <n v="32"/>
    <n v="8"/>
    <n v="0.96799999999999997"/>
    <n v="0"/>
    <x v="1134"/>
    <x v="1015"/>
    <n v="0.41893431710247009"/>
    <n v="8.643917682811382E-2"/>
  </r>
  <r>
    <x v="1135"/>
    <n v="33"/>
    <n v="8"/>
    <n v="0"/>
    <n v="0"/>
    <x v="1135"/>
    <x v="1016"/>
    <n v="0.43202601451192224"/>
    <n v="8.643917682811382E-2"/>
  </r>
  <r>
    <x v="1136"/>
    <n v="32"/>
    <n v="8"/>
    <n v="0"/>
    <n v="0"/>
    <x v="1136"/>
    <x v="1017"/>
    <n v="0.41893431710247009"/>
    <n v="8.643917682811382E-2"/>
  </r>
  <r>
    <x v="1137"/>
    <n v="30"/>
    <n v="7"/>
    <n v="0"/>
    <n v="0"/>
    <x v="1137"/>
    <x v="1018"/>
    <n v="0.39275092228356573"/>
    <n v="7.5634279724599587E-2"/>
  </r>
  <r>
    <x v="1138"/>
    <n v="30"/>
    <n v="7"/>
    <n v="0"/>
    <n v="0"/>
    <x v="1138"/>
    <x v="1019"/>
    <n v="0.39275092228356573"/>
    <n v="7.5634279724599587E-2"/>
  </r>
  <r>
    <x v="1139"/>
    <n v="30"/>
    <n v="7"/>
    <n v="0"/>
    <n v="0"/>
    <x v="1139"/>
    <x v="1020"/>
    <n v="0.39275092228356573"/>
    <n v="7.5634279724599587E-2"/>
  </r>
  <r>
    <x v="1140"/>
    <n v="28"/>
    <n v="6"/>
    <n v="0"/>
    <n v="0"/>
    <x v="1140"/>
    <x v="1021"/>
    <n v="0.36656752746466131"/>
    <n v="6.4829382621085355E-2"/>
  </r>
  <r>
    <x v="1141"/>
    <n v="22"/>
    <n v="6"/>
    <n v="0"/>
    <n v="0"/>
    <x v="1141"/>
    <x v="1022"/>
    <n v="0.28801734300794818"/>
    <n v="6.4829382621085355E-2"/>
  </r>
  <r>
    <x v="1142"/>
    <n v="17"/>
    <n v="6"/>
    <n v="0"/>
    <n v="0"/>
    <x v="1142"/>
    <x v="74"/>
    <n v="0.22255885596068725"/>
    <n v="6.4829382621085355E-2"/>
  </r>
  <r>
    <x v="1143"/>
    <n v="12"/>
    <n v="6"/>
    <n v="0"/>
    <n v="0"/>
    <x v="1143"/>
    <x v="1023"/>
    <n v="0.15710036891342627"/>
    <n v="6.4829382621085355E-2"/>
  </r>
  <r>
    <x v="1144"/>
    <n v="9"/>
    <n v="6"/>
    <n v="0"/>
    <n v="0"/>
    <x v="1144"/>
    <x v="1024"/>
    <n v="0.1178252766850697"/>
    <n v="6.4829382621085355E-2"/>
  </r>
  <r>
    <x v="1145"/>
    <n v="7"/>
    <n v="6"/>
    <n v="3.4020000000000001"/>
    <n v="1.9650000000000001"/>
    <x v="1145"/>
    <x v="1025"/>
    <n v="9.1641881866165328E-2"/>
    <n v="6.4829382621085355E-2"/>
  </r>
  <r>
    <x v="1146"/>
    <n v="6"/>
    <n v="6"/>
    <n v="3.1E-2"/>
    <n v="0"/>
    <x v="1146"/>
    <x v="1026"/>
    <n v="7.8550184456713135E-2"/>
    <n v="6.4829382621085355E-2"/>
  </r>
  <r>
    <x v="1147"/>
    <n v="5"/>
    <n v="6"/>
    <n v="0"/>
    <n v="0"/>
    <x v="1147"/>
    <x v="1027"/>
    <n v="6.5458487047260955E-2"/>
    <n v="6.4829382621085355E-2"/>
  </r>
  <r>
    <x v="1148"/>
    <n v="4"/>
    <n v="6"/>
    <n v="0"/>
    <n v="1.357"/>
    <x v="1148"/>
    <x v="1028"/>
    <n v="5.2366789637808761E-2"/>
    <n v="6.4829382621085355E-2"/>
  </r>
  <r>
    <x v="1149"/>
    <n v="4"/>
    <n v="5"/>
    <n v="15.53"/>
    <n v="6.5640000000000001"/>
    <x v="1149"/>
    <x v="1029"/>
    <n v="5.2366789637808761E-2"/>
    <n v="5.4024485517571136E-2"/>
  </r>
  <r>
    <x v="1150"/>
    <n v="4"/>
    <n v="4"/>
    <n v="2.2149999999999999"/>
    <n v="0"/>
    <x v="1150"/>
    <x v="74"/>
    <n v="5.2366789637808761E-2"/>
    <n v="4.321958841405691E-2"/>
  </r>
  <r>
    <x v="1151"/>
    <n v="3"/>
    <n v="4"/>
    <n v="2.4E-2"/>
    <n v="0"/>
    <x v="1151"/>
    <x v="74"/>
    <n v="3.9275092228356567E-2"/>
    <n v="4.321958841405691E-2"/>
  </r>
  <r>
    <x v="1152"/>
    <n v="3"/>
    <n v="3"/>
    <n v="0"/>
    <n v="0"/>
    <x v="1152"/>
    <x v="1030"/>
    <n v="3.9275092228356567E-2"/>
    <n v="3.2414691310542677E-2"/>
  </r>
  <r>
    <x v="1153"/>
    <n v="3"/>
    <n v="3"/>
    <n v="2.2429999999999999"/>
    <n v="0"/>
    <x v="1153"/>
    <x v="1031"/>
    <n v="3.9275092228356567E-2"/>
    <n v="3.2414691310542677E-2"/>
  </r>
  <r>
    <x v="1154"/>
    <n v="2"/>
    <n v="3"/>
    <n v="2.3530000000000002"/>
    <n v="0.104"/>
    <x v="1154"/>
    <x v="1032"/>
    <n v="2.6183394818904381E-2"/>
    <n v="3.2414691310542677E-2"/>
  </r>
  <r>
    <x v="1155"/>
    <n v="1"/>
    <n v="4"/>
    <n v="4.4480000000000004"/>
    <n v="7.9000000000000001E-2"/>
    <x v="1155"/>
    <x v="1033"/>
    <n v="1.309169740945219E-2"/>
    <n v="4.321958841405691E-2"/>
  </r>
  <r>
    <x v="1156"/>
    <n v="2"/>
    <n v="4"/>
    <n v="0.26600000000000001"/>
    <n v="0"/>
    <x v="1156"/>
    <x v="1034"/>
    <n v="2.6183394818904381E-2"/>
    <n v="4.321958841405691E-2"/>
  </r>
  <r>
    <x v="1157"/>
    <n v="3"/>
    <n v="4"/>
    <n v="0"/>
    <n v="0"/>
    <x v="1157"/>
    <x v="1035"/>
    <n v="3.9275092228356567E-2"/>
    <n v="4.321958841405691E-2"/>
  </r>
  <r>
    <x v="1158"/>
    <n v="3"/>
    <n v="3"/>
    <n v="0"/>
    <n v="0"/>
    <x v="1158"/>
    <x v="1036"/>
    <n v="3.9275092228356567E-2"/>
    <n v="3.2414691310542677E-2"/>
  </r>
  <r>
    <x v="1159"/>
    <n v="2"/>
    <n v="4"/>
    <n v="2.3660000000000001"/>
    <n v="9.8780000000000001"/>
    <x v="1159"/>
    <x v="1037"/>
    <n v="2.6183394818904381E-2"/>
    <n v="4.321958841405691E-2"/>
  </r>
  <r>
    <x v="1160"/>
    <n v="2"/>
    <n v="6"/>
    <n v="0"/>
    <n v="0"/>
    <x v="1160"/>
    <x v="1038"/>
    <n v="2.6183394818904381E-2"/>
    <n v="6.4829382621085355E-2"/>
  </r>
  <r>
    <x v="1161"/>
    <n v="3"/>
    <n v="4"/>
    <n v="0"/>
    <n v="0"/>
    <x v="1161"/>
    <x v="74"/>
    <n v="3.9275092228356567E-2"/>
    <n v="4.321958841405691E-2"/>
  </r>
  <r>
    <x v="1162"/>
    <n v="4"/>
    <n v="3"/>
    <n v="0"/>
    <n v="0"/>
    <x v="1162"/>
    <x v="1039"/>
    <n v="5.2366789637808761E-2"/>
    <n v="3.2414691310542677E-2"/>
  </r>
  <r>
    <x v="1163"/>
    <n v="4"/>
    <n v="3"/>
    <n v="0.68200000000000005"/>
    <n v="0"/>
    <x v="1163"/>
    <x v="1040"/>
    <n v="5.2366789637808761E-2"/>
    <n v="3.2414691310542677E-2"/>
  </r>
  <r>
    <x v="1164"/>
    <n v="4"/>
    <n v="3"/>
    <n v="0"/>
    <n v="0"/>
    <x v="1164"/>
    <x v="1041"/>
    <n v="5.2366789637808761E-2"/>
    <n v="3.2414691310542677E-2"/>
  </r>
  <r>
    <x v="1165"/>
    <n v="4"/>
    <n v="4"/>
    <n v="0"/>
    <n v="0"/>
    <x v="1165"/>
    <x v="74"/>
    <n v="5.2366789637808761E-2"/>
    <n v="4.321958841405691E-2"/>
  </r>
  <r>
    <x v="1166"/>
    <n v="4"/>
    <n v="4"/>
    <n v="0"/>
    <n v="0"/>
    <x v="1166"/>
    <x v="1042"/>
    <n v="5.2366789637808761E-2"/>
    <n v="4.321958841405691E-2"/>
  </r>
  <r>
    <x v="1167"/>
    <n v="4"/>
    <n v="4"/>
    <n v="0"/>
    <n v="0"/>
    <x v="1167"/>
    <x v="1043"/>
    <n v="5.2366789637808761E-2"/>
    <n v="4.321958841405691E-2"/>
  </r>
  <r>
    <x v="1168"/>
    <n v="3"/>
    <n v="4"/>
    <n v="0"/>
    <n v="0"/>
    <x v="1168"/>
    <x v="74"/>
    <n v="3.9275092228356567E-2"/>
    <n v="4.321958841405691E-2"/>
  </r>
  <r>
    <x v="1169"/>
    <n v="3"/>
    <n v="4"/>
    <n v="0"/>
    <n v="0"/>
    <x v="1169"/>
    <x v="74"/>
    <n v="3.9275092228356567E-2"/>
    <n v="4.321958841405691E-2"/>
  </r>
  <r>
    <x v="1170"/>
    <n v="3"/>
    <n v="4"/>
    <n v="0"/>
    <n v="0"/>
    <x v="1170"/>
    <x v="1044"/>
    <n v="3.9275092228356567E-2"/>
    <n v="4.321958841405691E-2"/>
  </r>
  <r>
    <x v="1171"/>
    <n v="3"/>
    <n v="4"/>
    <n v="0"/>
    <n v="0"/>
    <x v="1171"/>
    <x v="1045"/>
    <n v="3.9275092228356567E-2"/>
    <n v="4.321958841405691E-2"/>
  </r>
  <r>
    <x v="1172"/>
    <n v="3"/>
    <n v="4"/>
    <n v="0"/>
    <n v="0"/>
    <x v="1172"/>
    <x v="1046"/>
    <n v="3.9275092228356567E-2"/>
    <n v="4.321958841405691E-2"/>
  </r>
  <r>
    <x v="1173"/>
    <n v="3"/>
    <n v="4"/>
    <n v="1.1890000000000001"/>
    <n v="2.3580000000000001"/>
    <x v="1173"/>
    <x v="1047"/>
    <n v="3.9275092228356567E-2"/>
    <n v="4.321958841405691E-2"/>
  </r>
  <r>
    <x v="1174"/>
    <n v="2"/>
    <n v="4"/>
    <n v="0"/>
    <n v="0"/>
    <x v="1174"/>
    <x v="1048"/>
    <n v="2.6183394818904381E-2"/>
    <n v="4.321958841405691E-2"/>
  </r>
  <r>
    <x v="1175"/>
    <n v="1"/>
    <n v="4"/>
    <n v="0"/>
    <n v="0"/>
    <x v="1175"/>
    <x v="1049"/>
    <n v="1.309169740945219E-2"/>
    <n v="4.321958841405691E-2"/>
  </r>
  <r>
    <x v="1176"/>
    <n v="1"/>
    <n v="5"/>
    <n v="0"/>
    <n v="0"/>
    <x v="1176"/>
    <x v="1050"/>
    <n v="1.309169740945219E-2"/>
    <n v="5.4024485517571136E-2"/>
  </r>
  <r>
    <x v="1177"/>
    <n v="2"/>
    <n v="4"/>
    <n v="0"/>
    <n v="0"/>
    <x v="1177"/>
    <x v="1051"/>
    <n v="2.6183394818904381E-2"/>
    <n v="4.321958841405691E-2"/>
  </r>
  <r>
    <x v="1178"/>
    <n v="3"/>
    <n v="4"/>
    <n v="21.954000000000001"/>
    <n v="27.567"/>
    <x v="1178"/>
    <x v="1052"/>
    <n v="3.9275092228356567E-2"/>
    <n v="4.321958841405691E-2"/>
  </r>
  <r>
    <x v="1179"/>
    <n v="4"/>
    <n v="6"/>
    <n v="62.021000000000001"/>
    <n v="48.15"/>
    <x v="1179"/>
    <x v="74"/>
    <n v="5.2366789637808761E-2"/>
    <n v="6.4829382621085355E-2"/>
  </r>
  <r>
    <x v="1180"/>
    <n v="5"/>
    <n v="8"/>
    <n v="14.032999999999999"/>
    <n v="9.7129999999999992"/>
    <x v="1180"/>
    <x v="1053"/>
    <n v="6.5458487047260955E-2"/>
    <n v="8.643917682811382E-2"/>
  </r>
  <r>
    <x v="1181"/>
    <n v="10"/>
    <n v="14"/>
    <n v="0"/>
    <n v="0"/>
    <x v="1181"/>
    <x v="1054"/>
    <n v="0.13091697409452191"/>
    <n v="0.15126855944919917"/>
  </r>
  <r>
    <x v="1182"/>
    <n v="20"/>
    <n v="24"/>
    <n v="0"/>
    <n v="0"/>
    <x v="1182"/>
    <x v="1055"/>
    <n v="0.26183394818904382"/>
    <n v="0.25931753048434142"/>
  </r>
  <r>
    <x v="1183"/>
    <n v="34"/>
    <n v="29"/>
    <n v="0"/>
    <n v="0"/>
    <x v="1183"/>
    <x v="1056"/>
    <n v="0.4451177119213745"/>
    <n v="0.31334201600191253"/>
  </r>
  <r>
    <x v="1184"/>
    <n v="51"/>
    <n v="31"/>
    <n v="7.7469999999999999"/>
    <n v="13.404999999999999"/>
    <x v="1184"/>
    <x v="1057"/>
    <n v="0.66767656788206164"/>
    <n v="0.33495181020894099"/>
  </r>
  <r>
    <x v="1185"/>
    <n v="69"/>
    <n v="33"/>
    <n v="18.902999999999999"/>
    <n v="29.501000000000001"/>
    <x v="1185"/>
    <x v="1058"/>
    <n v="0.90332712125220105"/>
    <n v="0.35656160441596946"/>
  </r>
  <r>
    <x v="1186"/>
    <n v="120"/>
    <n v="41"/>
    <n v="3.9809999999999999"/>
    <n v="0"/>
    <x v="1186"/>
    <x v="1059"/>
    <n v="1.5710036891342629"/>
    <n v="0.44300078124408332"/>
  </r>
  <r>
    <x v="1187"/>
    <n v="204"/>
    <n v="56"/>
    <n v="0"/>
    <n v="0"/>
    <x v="1187"/>
    <x v="1060"/>
    <n v="2.6707062715282466"/>
    <n v="0.6050742377967967"/>
  </r>
  <r>
    <x v="1188"/>
    <n v="264"/>
    <n v="77"/>
    <n v="0"/>
    <n v="0"/>
    <x v="1188"/>
    <x v="1061"/>
    <n v="3.4562081160953779"/>
    <n v="0.83197707697059542"/>
  </r>
  <r>
    <x v="1189"/>
    <n v="358"/>
    <n v="99"/>
    <n v="0"/>
    <n v="0"/>
    <x v="1189"/>
    <x v="1062"/>
    <n v="4.6868276725838838"/>
    <n v="1.0696848132479084"/>
  </r>
  <r>
    <x v="1190"/>
    <n v="397"/>
    <n v="122"/>
    <n v="0"/>
    <n v="0"/>
    <x v="1190"/>
    <x v="1063"/>
    <n v="5.1974038715525195"/>
    <n v="1.3181974466287358"/>
  </r>
  <r>
    <x v="1191"/>
    <n v="418"/>
    <n v="142"/>
    <n v="0.159"/>
    <n v="0.182"/>
    <x v="1191"/>
    <x v="1064"/>
    <n v="5.4723295171510156"/>
    <n v="1.5342953886990203"/>
  </r>
  <r>
    <x v="1192"/>
    <n v="428"/>
    <n v="156"/>
    <n v="0"/>
    <n v="0"/>
    <x v="1192"/>
    <x v="1065"/>
    <n v="5.6032464912455371"/>
    <n v="1.6855639481482194"/>
  </r>
  <r>
    <x v="1193"/>
    <n v="436"/>
    <n v="169"/>
    <n v="2.6150000000000002"/>
    <n v="0.53700000000000003"/>
    <x v="1193"/>
    <x v="1066"/>
    <n v="5.7079800705211552"/>
    <n v="1.8260276104939042"/>
  </r>
  <r>
    <x v="1194"/>
    <n v="450"/>
    <n v="181"/>
    <n v="31.497"/>
    <n v="22.734999999999999"/>
    <x v="1194"/>
    <x v="1067"/>
    <n v="5.8912638342534862"/>
    <n v="1.9556863757360752"/>
  </r>
  <r>
    <x v="1195"/>
    <n v="441"/>
    <n v="190"/>
    <n v="0"/>
    <n v="0"/>
    <x v="1195"/>
    <x v="1068"/>
    <n v="5.773438557568416"/>
    <n v="2.052930449667703"/>
  </r>
  <r>
    <x v="1196"/>
    <n v="385"/>
    <n v="197"/>
    <n v="0"/>
    <n v="0"/>
    <x v="1196"/>
    <x v="1069"/>
    <n v="5.0403035026390937"/>
    <n v="2.1285647293923029"/>
  </r>
  <r>
    <x v="1197"/>
    <n v="231"/>
    <n v="206"/>
    <n v="0"/>
    <n v="0"/>
    <x v="1197"/>
    <x v="74"/>
    <n v="3.024182101583456"/>
    <n v="2.2258088033239307"/>
  </r>
  <r>
    <x v="1198"/>
    <n v="113"/>
    <n v="210"/>
    <n v="0"/>
    <n v="0"/>
    <x v="1198"/>
    <x v="1070"/>
    <n v="1.4793618072680974"/>
    <n v="2.2690283917379874"/>
  </r>
  <r>
    <x v="1199"/>
    <n v="60"/>
    <n v="219"/>
    <n v="5.3999999999999999E-2"/>
    <n v="0"/>
    <x v="1199"/>
    <x v="1071"/>
    <n v="0.78550184456713146"/>
    <n v="2.3662724656696157"/>
  </r>
  <r>
    <x v="1200"/>
    <n v="35"/>
    <n v="219"/>
    <n v="5.56"/>
    <n v="5.4980000000000002"/>
    <x v="1200"/>
    <x v="1072"/>
    <n v="0.45820940933082666"/>
    <n v="2.3662724656696157"/>
  </r>
  <r>
    <x v="1201"/>
    <n v="67"/>
    <n v="212"/>
    <n v="64.025000000000006"/>
    <n v="65.971000000000004"/>
    <x v="1201"/>
    <x v="1073"/>
    <n v="0.87714372643329674"/>
    <n v="2.2906381859450162"/>
  </r>
  <r>
    <x v="1202"/>
    <n v="266"/>
    <n v="208"/>
    <n v="74.063000000000002"/>
    <n v="83.573999999999998"/>
    <x v="1202"/>
    <x v="1074"/>
    <n v="3.4823915109142822"/>
    <n v="2.2474185975309591"/>
  </r>
  <r>
    <x v="1203"/>
    <n v="500"/>
    <n v="222"/>
    <n v="2.4990000000000001"/>
    <n v="11.98"/>
    <x v="1203"/>
    <x v="1075"/>
    <n v="6.5458487047260956"/>
    <n v="2.3986871569801584"/>
  </r>
  <r>
    <x v="1204"/>
    <n v="739"/>
    <n v="268"/>
    <n v="0"/>
    <n v="0"/>
    <x v="1204"/>
    <x v="1076"/>
    <n v="9.6747643855851688"/>
    <n v="2.8957124237418128"/>
  </r>
  <r>
    <x v="1205"/>
    <n v="871"/>
    <n v="332"/>
    <n v="0"/>
    <n v="0"/>
    <x v="1205"/>
    <x v="1077"/>
    <n v="11.402868443632858"/>
    <n v="3.5872258383667233"/>
  </r>
  <r>
    <x v="1206"/>
    <n v="992"/>
    <n v="412"/>
    <n v="4.1879999999999997"/>
    <n v="4.5259999999999998"/>
    <x v="1206"/>
    <x v="1078"/>
    <n v="12.986963830176572"/>
    <n v="4.4516176066478614"/>
  </r>
  <r>
    <x v="1207"/>
    <n v="999"/>
    <n v="422"/>
    <n v="0"/>
    <n v="0"/>
    <x v="1207"/>
    <x v="1079"/>
    <n v="13.078605712042737"/>
    <n v="4.5596665776830037"/>
  </r>
  <r>
    <x v="1208"/>
    <n v="885"/>
    <n v="431"/>
    <n v="0"/>
    <n v="0"/>
    <x v="1208"/>
    <x v="1080"/>
    <n v="11.586152207365188"/>
    <n v="4.6569106516146315"/>
  </r>
  <r>
    <x v="1209"/>
    <n v="789"/>
    <n v="726"/>
    <n v="0"/>
    <n v="0"/>
    <x v="1209"/>
    <x v="1081"/>
    <n v="10.329349256057778"/>
    <n v="7.8443552971513286"/>
  </r>
  <r>
    <x v="1210"/>
    <n v="732"/>
    <n v="883"/>
    <n v="0"/>
    <n v="0"/>
    <x v="1210"/>
    <x v="1082"/>
    <n v="9.583122503719002"/>
    <n v="9.5407241424030627"/>
  </r>
  <r>
    <x v="1211"/>
    <n v="706"/>
    <n v="807"/>
    <n v="0"/>
    <n v="0"/>
    <x v="1211"/>
    <x v="1083"/>
    <n v="9.242738371073246"/>
    <n v="8.7195519625359807"/>
  </r>
  <r>
    <x v="1212"/>
    <n v="664"/>
    <n v="693"/>
    <n v="0"/>
    <n v="0"/>
    <x v="1212"/>
    <x v="1084"/>
    <n v="8.6928870798762539"/>
    <n v="7.4877936927353588"/>
  </r>
  <r>
    <x v="1213"/>
    <n v="614"/>
    <n v="595"/>
    <n v="0"/>
    <n v="0"/>
    <x v="1213"/>
    <x v="1085"/>
    <n v="8.0383022094036445"/>
    <n v="6.4289137765909654"/>
  </r>
  <r>
    <x v="1214"/>
    <n v="572"/>
    <n v="527"/>
    <n v="0"/>
    <n v="0"/>
    <x v="1214"/>
    <x v="1086"/>
    <n v="7.4884509182066523"/>
    <n v="5.6941807735519978"/>
  </r>
  <r>
    <x v="1215"/>
    <n v="499"/>
    <n v="468"/>
    <n v="0"/>
    <n v="0"/>
    <x v="1215"/>
    <x v="1087"/>
    <n v="6.5327570073166426"/>
    <n v="5.056691844444658"/>
  </r>
  <r>
    <x v="1216"/>
    <n v="438"/>
    <n v="412"/>
    <n v="4.5830000000000002"/>
    <n v="1.9E-2"/>
    <x v="1216"/>
    <x v="1088"/>
    <n v="5.7341634653400595"/>
    <n v="4.4516176066478614"/>
  </r>
  <r>
    <x v="1217"/>
    <n v="303"/>
    <n v="368"/>
    <n v="0.497"/>
    <n v="0"/>
    <x v="1217"/>
    <x v="1089"/>
    <n v="3.9667843150640136"/>
    <n v="3.9762021340932354"/>
  </r>
  <r>
    <x v="1218"/>
    <n v="273"/>
    <n v="358"/>
    <n v="0"/>
    <n v="0"/>
    <x v="1218"/>
    <x v="1090"/>
    <n v="3.5740333927804477"/>
    <n v="3.8681531630580932"/>
  </r>
  <r>
    <x v="1219"/>
    <n v="269"/>
    <n v="333"/>
    <n v="0"/>
    <n v="0"/>
    <x v="1219"/>
    <x v="1091"/>
    <n v="3.5216666031426387"/>
    <n v="3.5980307354702377"/>
  </r>
  <r>
    <x v="1220"/>
    <n v="252"/>
    <n v="319"/>
    <n v="0"/>
    <n v="0"/>
    <x v="1220"/>
    <x v="1092"/>
    <n v="3.2991077471819517"/>
    <n v="3.4467621760210383"/>
  </r>
  <r>
    <x v="1221"/>
    <n v="223"/>
    <n v="300"/>
    <n v="4.2469999999999999"/>
    <n v="2.3340000000000001"/>
    <x v="1221"/>
    <x v="1093"/>
    <n v="2.9194485223078384"/>
    <n v="3.2414691310542683"/>
  </r>
  <r>
    <x v="1222"/>
    <n v="105"/>
    <n v="272"/>
    <n v="0"/>
    <n v="0"/>
    <x v="1222"/>
    <x v="1094"/>
    <n v="1.3746282279924797"/>
    <n v="2.93893201215587"/>
  </r>
  <r>
    <x v="1223"/>
    <n v="94"/>
    <n v="234"/>
    <n v="0"/>
    <n v="0"/>
    <x v="1223"/>
    <x v="1095"/>
    <n v="1.2306195564885061"/>
    <n v="2.528345922222329"/>
  </r>
  <r>
    <x v="1224"/>
    <n v="85"/>
    <n v="162"/>
    <n v="0"/>
    <n v="0"/>
    <x v="1224"/>
    <x v="1096"/>
    <n v="1.1127942798034363"/>
    <n v="1.7503933307693047"/>
  </r>
  <r>
    <x v="1225"/>
    <n v="79"/>
    <n v="155"/>
    <n v="0"/>
    <n v="0"/>
    <x v="1225"/>
    <x v="1097"/>
    <n v="1.0342440953467229"/>
    <n v="1.674759051044705"/>
  </r>
  <r>
    <x v="1226"/>
    <n v="70"/>
    <n v="151"/>
    <n v="0"/>
    <n v="0"/>
    <x v="1226"/>
    <x v="1098"/>
    <n v="0.91641881866165331"/>
    <n v="1.6315394626306483"/>
  </r>
  <r>
    <x v="1227"/>
    <n v="62"/>
    <n v="94"/>
    <n v="6.13"/>
    <n v="0.16300000000000001"/>
    <x v="1227"/>
    <x v="1099"/>
    <n v="0.81168523938603576"/>
    <n v="1.0156603277303373"/>
  </r>
  <r>
    <x v="1228"/>
    <n v="54"/>
    <n v="72"/>
    <n v="15.215999999999999"/>
    <n v="6.2789999999999999"/>
    <x v="1228"/>
    <x v="1100"/>
    <n v="0.70695166011041832"/>
    <n v="0.77795259145302431"/>
  </r>
  <r>
    <x v="1229"/>
    <n v="52"/>
    <n v="63"/>
    <n v="3.085"/>
    <n v="3.9449999999999998"/>
    <x v="1229"/>
    <x v="1101"/>
    <n v="0.68076826529151391"/>
    <n v="0.68070851752139627"/>
  </r>
  <r>
    <x v="1230"/>
    <n v="52"/>
    <n v="59"/>
    <n v="0"/>
    <n v="0"/>
    <x v="1230"/>
    <x v="1102"/>
    <n v="0.68076826529151391"/>
    <n v="0.63748892910733934"/>
  </r>
  <r>
    <x v="1231"/>
    <n v="50"/>
    <n v="56"/>
    <n v="0"/>
    <n v="0"/>
    <x v="1231"/>
    <x v="1103"/>
    <n v="0.65458487047260949"/>
    <n v="0.6050742377967967"/>
  </r>
  <r>
    <x v="1232"/>
    <n v="50"/>
    <n v="53"/>
    <n v="0"/>
    <n v="0"/>
    <x v="1232"/>
    <x v="1104"/>
    <n v="0.65458487047260949"/>
    <n v="0.57265954648625406"/>
  </r>
  <r>
    <x v="1233"/>
    <n v="48"/>
    <n v="64"/>
    <n v="7.0000000000000001E-3"/>
    <n v="0"/>
    <x v="1233"/>
    <x v="1105"/>
    <n v="0.62840147565370508"/>
    <n v="0.69151341462491056"/>
  </r>
  <r>
    <x v="1234"/>
    <n v="55"/>
    <n v="71"/>
    <n v="9.4740000000000002"/>
    <n v="8.0109999999999992"/>
    <x v="1234"/>
    <x v="74"/>
    <n v="0.72004335751987036"/>
    <n v="0.76714769434951013"/>
  </r>
  <r>
    <x v="1235"/>
    <n v="92"/>
    <n v="95"/>
    <n v="6.468"/>
    <n v="10.015000000000001"/>
    <x v="1235"/>
    <x v="1106"/>
    <n v="1.2044361616696015"/>
    <n v="1.0264652248338515"/>
  </r>
  <r>
    <x v="1236"/>
    <n v="241"/>
    <n v="150"/>
    <n v="36.784999999999997"/>
    <n v="38.631"/>
    <x v="1236"/>
    <x v="1107"/>
    <n v="3.1550990756779775"/>
    <n v="1.6207345655271341"/>
  </r>
  <r>
    <x v="1237"/>
    <n v="459"/>
    <n v="155"/>
    <n v="0"/>
    <n v="0"/>
    <x v="1237"/>
    <x v="1108"/>
    <n v="6.0090891109385556"/>
    <n v="1.674759051044705"/>
  </r>
  <r>
    <x v="1238"/>
    <n v="507"/>
    <n v="155"/>
    <n v="0"/>
    <n v="0"/>
    <x v="1238"/>
    <x v="1109"/>
    <n v="6.6374905865922607"/>
    <n v="1.674759051044705"/>
  </r>
  <r>
    <x v="1239"/>
    <n v="521"/>
    <n v="155"/>
    <n v="0"/>
    <n v="0"/>
    <x v="1239"/>
    <x v="1110"/>
    <n v="6.8207743503245908"/>
    <n v="1.674759051044705"/>
  </r>
  <r>
    <x v="1240"/>
    <n v="561"/>
    <n v="155"/>
    <n v="0"/>
    <n v="0"/>
    <x v="1240"/>
    <x v="1111"/>
    <n v="7.3444422467026778"/>
    <n v="1.674759051044705"/>
  </r>
  <r>
    <x v="1241"/>
    <n v="593"/>
    <n v="155"/>
    <n v="0"/>
    <n v="0"/>
    <x v="1241"/>
    <x v="1112"/>
    <n v="7.7633765638051484"/>
    <n v="1.674759051044705"/>
  </r>
  <r>
    <x v="1242"/>
    <n v="557"/>
    <n v="161"/>
    <n v="0"/>
    <n v="0"/>
    <x v="1242"/>
    <x v="1113"/>
    <n v="7.29207545706487"/>
    <n v="1.7395884336657903"/>
  </r>
  <r>
    <x v="1243"/>
    <n v="514"/>
    <n v="248"/>
    <n v="0"/>
    <n v="0"/>
    <x v="1243"/>
    <x v="1114"/>
    <n v="6.7291324684584248"/>
    <n v="2.6796144816715279"/>
  </r>
  <r>
    <x v="1244"/>
    <n v="496"/>
    <n v="304"/>
    <n v="0"/>
    <n v="0"/>
    <x v="1244"/>
    <x v="1115"/>
    <n v="6.4934819150882861"/>
    <n v="3.284688719468325"/>
  </r>
  <r>
    <x v="1245"/>
    <n v="485"/>
    <n v="371"/>
    <n v="5.9249999999999998"/>
    <n v="7.1559999999999997"/>
    <x v="1245"/>
    <x v="1116"/>
    <n v="6.3494732435843124"/>
    <n v="4.0086168254037782"/>
  </r>
  <r>
    <x v="1246"/>
    <n v="468"/>
    <n v="424"/>
    <n v="0.61399999999999999"/>
    <n v="0.439"/>
    <x v="1246"/>
    <x v="1117"/>
    <n v="6.1269143876236249"/>
    <n v="4.5812763718900325"/>
  </r>
  <r>
    <x v="1247"/>
    <n v="363"/>
    <n v="417"/>
    <n v="0"/>
    <n v="0"/>
    <x v="1247"/>
    <x v="1118"/>
    <n v="4.7522861596311445"/>
    <n v="4.5056420921654325"/>
  </r>
  <r>
    <x v="1248"/>
    <n v="268"/>
    <n v="381"/>
    <n v="10.324"/>
    <n v="9.7370000000000001"/>
    <x v="1248"/>
    <x v="1119"/>
    <n v="3.508574905733187"/>
    <n v="4.1166657964389204"/>
  </r>
  <r>
    <x v="1249"/>
    <n v="154"/>
    <n v="337"/>
    <n v="2.6890000000000001"/>
    <n v="3.6190000000000002"/>
    <x v="1249"/>
    <x v="1120"/>
    <n v="2.0161214010556372"/>
    <n v="3.6412503238842944"/>
  </r>
  <r>
    <x v="1250"/>
    <n v="113"/>
    <n v="319"/>
    <n v="21.56"/>
    <n v="14.629"/>
    <x v="1250"/>
    <x v="1121"/>
    <n v="1.4793618072680974"/>
    <n v="3.4467621760210383"/>
  </r>
  <r>
    <x v="1251"/>
    <n v="96"/>
    <n v="85.053020365618025"/>
    <n v="3.5000000000000003E-2"/>
    <n v="0"/>
    <x v="1251"/>
    <x v="1122"/>
    <n v="1.2568029513074102"/>
    <n v="0.91898913339360278"/>
  </r>
  <r>
    <x v="1252"/>
    <n v="106"/>
    <n v="90.790770461144334"/>
    <n v="0"/>
    <n v="0"/>
    <x v="1252"/>
    <x v="74"/>
    <n v="1.3877199254019321"/>
    <n v="0.98098493278144339"/>
  </r>
  <r>
    <x v="1253"/>
    <n v="118"/>
    <n v="97.67607057577591"/>
    <n v="0"/>
    <n v="0"/>
    <x v="1253"/>
    <x v="1123"/>
    <n v="1.5448202943153584"/>
    <n v="1.0553798920468522"/>
  </r>
  <r>
    <x v="1254"/>
    <n v="101"/>
    <n v="87.921895413381179"/>
    <n v="0"/>
    <n v="0"/>
    <x v="1254"/>
    <x v="1124"/>
    <n v="1.3222614383546711"/>
    <n v="0.94998703308752308"/>
  </r>
  <r>
    <x v="1255"/>
    <n v="86"/>
    <n v="79.315270270091702"/>
    <n v="0"/>
    <n v="0"/>
    <x v="1255"/>
    <x v="1125"/>
    <n v="1.1258859772128882"/>
    <n v="0.85699333400576183"/>
  </r>
  <r>
    <x v="1256"/>
    <n v="79"/>
    <n v="75.298845203223294"/>
    <n v="0"/>
    <n v="0"/>
    <x v="1256"/>
    <x v="1126"/>
    <n v="1.0342440953467229"/>
    <n v="0.81359627443427363"/>
  </r>
  <r>
    <x v="1257"/>
    <n v="75"/>
    <n v="73.003745165012759"/>
    <n v="0.01"/>
    <n v="0"/>
    <x v="1257"/>
    <x v="1127"/>
    <n v="0.98187730570891429"/>
    <n v="0.78879795467913705"/>
  </r>
  <r>
    <x v="1258"/>
    <n v="71"/>
    <n v="70.708645126802239"/>
    <n v="11.888"/>
    <n v="9.218"/>
    <x v="1258"/>
    <x v="1128"/>
    <n v="0.92951051607110557"/>
    <n v="0.76399963492400091"/>
  </r>
  <r>
    <x v="1259"/>
    <n v="69"/>
    <n v="69.561095107696985"/>
    <n v="0.17"/>
    <n v="0"/>
    <x v="1259"/>
    <x v="1129"/>
    <n v="0.90332712125220105"/>
    <n v="0.75160047504643279"/>
  </r>
  <r>
    <x v="1260"/>
    <n v="64"/>
    <n v="66.692220059933817"/>
    <n v="0"/>
    <n v="0"/>
    <x v="1260"/>
    <x v="1130"/>
    <n v="0.83786863420494018"/>
    <n v="0.72060257535251238"/>
  </r>
  <r>
    <x v="1261"/>
    <n v="58"/>
    <n v="63.249570002618036"/>
    <n v="0"/>
    <n v="0"/>
    <x v="1261"/>
    <x v="1131"/>
    <n v="0.75931844974822693"/>
    <n v="0.6834050957198079"/>
  </r>
  <r>
    <x v="1262"/>
    <n v="54"/>
    <n v="60.954469964407508"/>
    <n v="0"/>
    <n v="0"/>
    <x v="1262"/>
    <x v="1132"/>
    <n v="0.70695166011041832"/>
    <n v="0.65860677596467165"/>
  </r>
  <r>
    <x v="1263"/>
    <n v="51"/>
    <n v="59.233144935749621"/>
    <n v="0"/>
    <n v="0"/>
    <x v="1263"/>
    <x v="1133"/>
    <n v="0.66767656788206164"/>
    <n v="0.64000803614831947"/>
  </r>
  <r>
    <x v="1264"/>
    <n v="48"/>
    <n v="57.511819907091727"/>
    <n v="0"/>
    <n v="0"/>
    <x v="1264"/>
    <x v="1134"/>
    <n v="0.62840147565370508"/>
    <n v="0.62140929633196729"/>
  </r>
  <r>
    <x v="1265"/>
    <n v="45"/>
    <n v="55.790494878433833"/>
    <n v="0"/>
    <n v="0"/>
    <x v="1265"/>
    <x v="1135"/>
    <n v="0.58912638342534851"/>
    <n v="0.60281055651561499"/>
  </r>
  <r>
    <x v="1266"/>
    <n v="38"/>
    <n v="96"/>
    <n v="0"/>
    <n v="0"/>
    <x v="1266"/>
    <x v="1136"/>
    <n v="0.49748450155918322"/>
    <n v="1.0372701219373657"/>
  </r>
  <r>
    <x v="1267"/>
    <n v="33"/>
    <n v="83"/>
    <n v="0"/>
    <n v="0"/>
    <x v="1267"/>
    <x v="1137"/>
    <n v="0.43202601451192224"/>
    <n v="0.89680645959168082"/>
  </r>
  <r>
    <x v="1268"/>
    <n v="28"/>
    <n v="70"/>
    <n v="0"/>
    <n v="0"/>
    <x v="1268"/>
    <x v="1138"/>
    <n v="0.36656752746466131"/>
    <n v="0.75634279724599585"/>
  </r>
  <r>
    <x v="1269"/>
    <n v="24"/>
    <n v="61"/>
    <n v="0"/>
    <n v="0"/>
    <x v="1269"/>
    <x v="1139"/>
    <n v="0.31420073782685254"/>
    <n v="0.65909872331436792"/>
  </r>
  <r>
    <x v="1270"/>
    <n v="22"/>
    <n v="53"/>
    <n v="0"/>
    <n v="0"/>
    <x v="1270"/>
    <x v="1140"/>
    <n v="0.28801734300794818"/>
    <n v="0.57265954648625406"/>
  </r>
  <r>
    <x v="1271"/>
    <n v="18"/>
    <n v="47"/>
    <n v="0"/>
    <n v="0"/>
    <x v="1271"/>
    <x v="1141"/>
    <n v="0.2356505533701394"/>
    <n v="0.50783016386516866"/>
  </r>
  <r>
    <x v="1272"/>
    <n v="17"/>
    <n v="42"/>
    <n v="0"/>
    <n v="0"/>
    <x v="1272"/>
    <x v="1142"/>
    <n v="0.22255885596068725"/>
    <n v="0.4538056783475975"/>
  </r>
  <r>
    <x v="1273"/>
    <n v="17"/>
    <n v="36"/>
    <n v="0"/>
    <n v="0"/>
    <x v="1273"/>
    <x v="1143"/>
    <n v="0.22255885596068725"/>
    <n v="0.38897629572651216"/>
  </r>
  <r>
    <x v="1274"/>
    <n v="15"/>
    <n v="33"/>
    <n v="0"/>
    <n v="0"/>
    <x v="1274"/>
    <x v="74"/>
    <n v="0.19637546114178286"/>
    <n v="0.35656160441596946"/>
  </r>
  <r>
    <x v="1275"/>
    <n v="15"/>
    <n v="30"/>
    <n v="0.28399999999999997"/>
    <n v="3.0000000000000001E-3"/>
    <x v="1275"/>
    <x v="1144"/>
    <n v="0.19637546114178286"/>
    <n v="0.32414691310542681"/>
  </r>
  <r>
    <x v="1276"/>
    <n v="15"/>
    <n v="28"/>
    <n v="6.2060000000000004"/>
    <n v="1.897"/>
    <x v="1276"/>
    <x v="1145"/>
    <n v="0.19637546114178286"/>
    <n v="0.30253711889839835"/>
  </r>
  <r>
    <x v="1277"/>
    <n v="14"/>
    <n v="25"/>
    <n v="6.4770000000000003"/>
    <n v="3.45"/>
    <x v="1277"/>
    <x v="1146"/>
    <n v="0.18328376373233066"/>
    <n v="0.27012242758785571"/>
  </r>
  <r>
    <x v="1278"/>
    <n v="17"/>
    <n v="24"/>
    <n v="11.481999999999999"/>
    <n v="16.437000000000001"/>
    <x v="1278"/>
    <x v="1147"/>
    <n v="0.22255885596068725"/>
    <n v="0.25931753048434142"/>
  </r>
  <r>
    <x v="1279"/>
    <n v="22"/>
    <n v="23"/>
    <n v="11.096"/>
    <n v="8.5640000000000001"/>
    <x v="1279"/>
    <x v="1148"/>
    <n v="0.28801734300794818"/>
    <n v="0.24851263338082721"/>
  </r>
  <r>
    <x v="1280"/>
    <n v="33"/>
    <n v="22"/>
    <n v="0"/>
    <n v="0"/>
    <x v="1280"/>
    <x v="1149"/>
    <n v="0.43202601451192224"/>
    <n v="0.23770773627731298"/>
  </r>
  <r>
    <x v="1281"/>
    <n v="61"/>
    <n v="21"/>
    <n v="0"/>
    <n v="0"/>
    <x v="1281"/>
    <x v="1150"/>
    <n v="0.79859354197658361"/>
    <n v="0.22690283917379875"/>
  </r>
  <r>
    <x v="1282"/>
    <n v="75"/>
    <n v="21"/>
    <n v="0"/>
    <n v="0"/>
    <x v="1282"/>
    <x v="1151"/>
    <n v="0.98187730570891429"/>
    <n v="0.22690283917379875"/>
  </r>
  <r>
    <x v="1283"/>
    <n v="84"/>
    <n v="23"/>
    <n v="1.212"/>
    <n v="0.17"/>
    <x v="1283"/>
    <x v="1152"/>
    <n v="1.0997025823939839"/>
    <n v="0.24851263338082721"/>
  </r>
  <r>
    <x v="1284"/>
    <n v="92"/>
    <n v="24"/>
    <n v="0.44700000000000001"/>
    <n v="0"/>
    <x v="1284"/>
    <x v="1153"/>
    <n v="1.2044361616696015"/>
    <n v="0.25931753048434142"/>
  </r>
  <r>
    <x v="1285"/>
    <n v="84"/>
    <n v="27"/>
    <n v="0"/>
    <n v="7.3999999999999996E-2"/>
    <x v="1285"/>
    <x v="1154"/>
    <n v="1.0997025823939839"/>
    <n v="0.29173222179488417"/>
  </r>
  <r>
    <x v="1286"/>
    <n v="79"/>
    <n v="34"/>
    <n v="2.593"/>
    <n v="2.9710000000000001"/>
    <x v="1286"/>
    <x v="1155"/>
    <n v="1.0342440953467229"/>
    <n v="0.36736650151948375"/>
  </r>
  <r>
    <x v="1287"/>
    <n v="121"/>
    <n v="55"/>
    <n v="36.655000000000001"/>
    <n v="31.056999999999999"/>
    <x v="1287"/>
    <x v="1156"/>
    <n v="1.5840953865437148"/>
    <n v="0.59426934069328241"/>
  </r>
  <r>
    <x v="1288"/>
    <n v="269"/>
    <n v="96"/>
    <n v="0.02"/>
    <n v="0"/>
    <x v="1288"/>
    <x v="1157"/>
    <n v="3.5216666031426387"/>
    <n v="1.0372701219373657"/>
  </r>
  <r>
    <x v="1289"/>
    <n v="285"/>
    <n v="135"/>
    <n v="0"/>
    <n v="0"/>
    <x v="1289"/>
    <x v="74"/>
    <n v="3.731133761693874"/>
    <n v="1.4586611089744206"/>
  </r>
  <r>
    <x v="1290"/>
    <n v="277"/>
    <n v="160"/>
    <n v="0.90300000000000002"/>
    <n v="0"/>
    <x v="1290"/>
    <x v="74"/>
    <n v="3.6264001824182568"/>
    <n v="1.7287835365622763"/>
  </r>
  <r>
    <x v="1291"/>
    <n v="287"/>
    <n v="165"/>
    <n v="3.3000000000000002E-2"/>
    <n v="0.624"/>
    <x v="1291"/>
    <x v="1158"/>
    <n v="3.7573171565127788"/>
    <n v="1.7828080220798475"/>
  </r>
  <r>
    <x v="1292"/>
    <n v="295"/>
    <n v="157"/>
    <n v="2.7549999999999999"/>
    <n v="0.31"/>
    <x v="1292"/>
    <x v="1159"/>
    <n v="3.862050735788396"/>
    <n v="1.6963688452517336"/>
  </r>
  <r>
    <x v="1293"/>
    <n v="275"/>
    <n v="149"/>
    <n v="6.3289999999999997"/>
    <n v="5.9290000000000003"/>
    <x v="1293"/>
    <x v="1160"/>
    <n v="3.6002167875993525"/>
    <n v="1.6099296684236197"/>
  </r>
  <r>
    <x v="1294"/>
    <n v="258"/>
    <n v="147"/>
    <n v="0"/>
    <n v="0"/>
    <x v="1294"/>
    <x v="1161"/>
    <n v="3.377657931638665"/>
    <n v="1.5883198742165912"/>
  </r>
  <r>
    <x v="1295"/>
    <n v="225"/>
    <n v="150"/>
    <n v="0"/>
    <n v="0"/>
    <x v="1295"/>
    <x v="1162"/>
    <n v="2.9456319171267431"/>
    <n v="1.6207345655271341"/>
  </r>
  <r>
    <x v="1296"/>
    <n v="201"/>
    <n v="161"/>
    <n v="0"/>
    <n v="4.7E-2"/>
    <x v="1296"/>
    <x v="1163"/>
    <n v="2.6314311792998901"/>
    <n v="1.7395884336657903"/>
  </r>
  <r>
    <x v="1297"/>
    <n v="161"/>
    <n v="173"/>
    <n v="0.435"/>
    <n v="4.3239999999999998"/>
    <x v="1297"/>
    <x v="1164"/>
    <n v="2.1077632829218023"/>
    <n v="1.8692471989079613"/>
  </r>
  <r>
    <x v="1298"/>
    <n v="109"/>
    <n v="185"/>
    <n v="13.082000000000001"/>
    <n v="11.433"/>
    <x v="1298"/>
    <x v="1165"/>
    <n v="1.4269950176302888"/>
    <n v="1.9989059641501319"/>
  </r>
  <r>
    <x v="1299"/>
    <n v="84"/>
    <n v="189"/>
    <n v="13.509"/>
    <n v="10.023999999999999"/>
    <x v="1299"/>
    <x v="1166"/>
    <n v="1.0997025823939839"/>
    <n v="2.0421255525641886"/>
  </r>
  <r>
    <x v="1300"/>
    <n v="68"/>
    <n v="192"/>
    <n v="0.57899999999999996"/>
    <n v="0"/>
    <x v="1300"/>
    <x v="1167"/>
    <n v="0.89023542384274901"/>
    <n v="2.0745402438747313"/>
  </r>
  <r>
    <x v="1301"/>
    <n v="73"/>
    <n v="185"/>
    <n v="0"/>
    <n v="0"/>
    <x v="1301"/>
    <x v="1168"/>
    <n v="0.95569391089000988"/>
    <n v="1.9989059641501319"/>
  </r>
  <r>
    <x v="1302"/>
    <n v="91"/>
    <n v="171"/>
    <n v="4.7610000000000001"/>
    <n v="6.9379999999999997"/>
    <x v="1302"/>
    <x v="1169"/>
    <n v="1.1913444642601494"/>
    <n v="1.8476374047009327"/>
  </r>
  <r>
    <x v="1303"/>
    <n v="97"/>
    <n v="148"/>
    <n v="0.36899999999999999"/>
    <n v="0"/>
    <x v="1303"/>
    <x v="1170"/>
    <n v="1.2698946487168625"/>
    <n v="1.5991247713201056"/>
  </r>
  <r>
    <x v="1304"/>
    <n v="91"/>
    <n v="128"/>
    <n v="18.887"/>
    <n v="24.876999999999999"/>
    <x v="1304"/>
    <x v="1171"/>
    <n v="1.1913444642601494"/>
    <n v="1.3830268292498211"/>
  </r>
  <r>
    <x v="1305"/>
    <n v="176"/>
    <n v="145"/>
    <n v="29.521999999999998"/>
    <n v="18.373000000000001"/>
    <x v="1305"/>
    <x v="1172"/>
    <n v="2.3041387440635854"/>
    <n v="1.566710080009563"/>
  </r>
  <r>
    <x v="1306"/>
    <n v="320"/>
    <n v="212"/>
    <n v="5.8259999999999996"/>
    <n v="1.2270000000000001"/>
    <x v="1306"/>
    <x v="1173"/>
    <n v="4.1893431710247011"/>
    <n v="2.2906381859450162"/>
  </r>
  <r>
    <x v="1307"/>
    <n v="369"/>
    <n v="282"/>
    <n v="0"/>
    <n v="0"/>
    <x v="1307"/>
    <x v="1174"/>
    <n v="4.8308363440878574"/>
    <n v="3.0469809831910117"/>
  </r>
  <r>
    <x v="1308"/>
    <n v="426"/>
    <n v="314"/>
    <n v="0"/>
    <n v="0"/>
    <x v="1308"/>
    <x v="1175"/>
    <n v="5.5770630964266319"/>
    <n v="3.3927376905034672"/>
  </r>
  <r>
    <x v="1309"/>
    <n v="505"/>
    <n v="312"/>
    <n v="0"/>
    <n v="0"/>
    <x v="1309"/>
    <x v="1176"/>
    <n v="6.6113071917733555"/>
    <n v="3.3711278962964388"/>
  </r>
  <r>
    <x v="1310"/>
    <n v="530"/>
    <n v="307"/>
    <n v="7.0000000000000001E-3"/>
    <n v="0"/>
    <x v="1310"/>
    <x v="1177"/>
    <n v="6.938599627009661"/>
    <n v="3.3171034107788673"/>
  </r>
  <r>
    <x v="1311"/>
    <n v="497"/>
    <n v="307"/>
    <n v="0"/>
    <n v="0"/>
    <x v="1311"/>
    <x v="1178"/>
    <n v="6.5065736124977391"/>
    <n v="3.3171034107788673"/>
  </r>
  <r>
    <x v="1312"/>
    <n v="460"/>
    <n v="325"/>
    <n v="5.9859999999999998"/>
    <n v="3.2290000000000001"/>
    <x v="1312"/>
    <x v="1179"/>
    <n v="6.0221808083480077"/>
    <n v="3.5115915586421234"/>
  </r>
  <r>
    <x v="1313"/>
    <n v="473"/>
    <n v="409"/>
    <n v="0"/>
    <n v="0"/>
    <x v="1313"/>
    <x v="1180"/>
    <n v="6.1923728746708857"/>
    <n v="4.4192029153373191"/>
  </r>
  <r>
    <x v="1314"/>
    <n v="592"/>
    <n v="518"/>
    <n v="10.583"/>
    <n v="3.69"/>
    <x v="1314"/>
    <x v="74"/>
    <n v="7.7502848663956962"/>
    <n v="5.59693669962037"/>
  </r>
  <r>
    <x v="1315"/>
    <n v="555"/>
    <n v="527"/>
    <n v="0"/>
    <n v="0"/>
    <x v="1315"/>
    <x v="1181"/>
    <n v="7.2658920622459648"/>
    <n v="5.6941807735519978"/>
  </r>
  <r>
    <x v="1316"/>
    <n v="485"/>
    <n v="504"/>
    <n v="1.667"/>
    <n v="2.1619999999999999"/>
    <x v="1316"/>
    <x v="1182"/>
    <n v="6.3494732435843124"/>
    <n v="5.4456681401711702"/>
  </r>
  <r>
    <x v="1317"/>
    <n v="517"/>
    <n v="453"/>
    <n v="4.8529999999999998"/>
    <n v="7.7949999999999999"/>
    <x v="1317"/>
    <x v="1183"/>
    <n v="6.7684075606867822"/>
    <n v="4.8946183878919447"/>
  </r>
  <r>
    <x v="1318"/>
    <n v="493"/>
    <n v="438"/>
    <n v="15.971"/>
    <n v="5.79"/>
    <x v="1318"/>
    <x v="1184"/>
    <n v="6.4542068228599296"/>
    <n v="4.7325449313392314"/>
  </r>
  <r>
    <x v="1319"/>
    <n v="459"/>
    <n v="422"/>
    <n v="8.3190000000000008"/>
    <n v="5.9329999999999998"/>
    <x v="1319"/>
    <x v="1185"/>
    <n v="6.0090891109385556"/>
    <n v="4.5596665776830037"/>
  </r>
  <r>
    <x v="1320"/>
    <n v="434"/>
    <n v="436"/>
    <n v="4.45"/>
    <n v="4.3550000000000004"/>
    <x v="1320"/>
    <x v="1186"/>
    <n v="5.68179667570225"/>
    <n v="4.7109351371322026"/>
  </r>
  <r>
    <x v="1321"/>
    <n v="434"/>
    <n v="456"/>
    <n v="23.283999999999999"/>
    <n v="18.196999999999999"/>
    <x v="1321"/>
    <x v="1187"/>
    <n v="5.68179667570225"/>
    <n v="4.9270330792024879"/>
  </r>
  <r>
    <x v="1322"/>
    <n v="449"/>
    <n v="521"/>
    <n v="17.766999999999999"/>
    <n v="6.6130000000000004"/>
    <x v="1322"/>
    <x v="1188"/>
    <n v="5.8781721368440332"/>
    <n v="5.6293513909309123"/>
  </r>
  <r>
    <x v="1323"/>
    <n v="429"/>
    <n v="526"/>
    <n v="2.0129999999999999"/>
    <n v="1.3740000000000001"/>
    <x v="1323"/>
    <x v="1189"/>
    <n v="5.6163381886549901"/>
    <n v="5.6833758764484825"/>
  </r>
  <r>
    <x v="1324"/>
    <n v="420"/>
    <n v="521"/>
    <n v="0"/>
    <n v="0"/>
    <x v="1324"/>
    <x v="1190"/>
    <n v="5.498512911969919"/>
    <n v="5.6293513909309123"/>
  </r>
  <r>
    <x v="1325"/>
    <n v="495"/>
    <n v="499"/>
    <n v="0"/>
    <n v="0"/>
    <x v="1325"/>
    <x v="1191"/>
    <n v="6.4803902176788339"/>
    <n v="5.3916436546535991"/>
  </r>
  <r>
    <x v="1326"/>
    <n v="537"/>
    <n v="490"/>
    <n v="1.17"/>
    <n v="0.16300000000000001"/>
    <x v="1326"/>
    <x v="1192"/>
    <n v="7.0302415088758261"/>
    <n v="5.2943995807219713"/>
  </r>
  <r>
    <x v="1327"/>
    <n v="515"/>
    <n v="516"/>
    <n v="0"/>
    <n v="0"/>
    <x v="1327"/>
    <x v="1193"/>
    <n v="6.7422241658678779"/>
    <n v="5.5753269054133412"/>
  </r>
  <r>
    <x v="1328"/>
    <n v="470"/>
    <n v="637"/>
    <n v="0"/>
    <n v="0"/>
    <x v="1328"/>
    <x v="1194"/>
    <n v="6.1530977824425284"/>
    <n v="6.8827194549385622"/>
  </r>
  <r>
    <x v="1329"/>
    <n v="432"/>
    <n v="682"/>
    <n v="0"/>
    <n v="0"/>
    <x v="1329"/>
    <x v="1195"/>
    <n v="5.6556132808833466"/>
    <n v="7.3689398245967022"/>
  </r>
  <r>
    <x v="1330"/>
    <n v="405"/>
    <n v="629"/>
    <n v="0"/>
    <n v="0"/>
    <x v="1330"/>
    <x v="1196"/>
    <n v="5.3021374508281367"/>
    <n v="6.7962802781104479"/>
  </r>
  <r>
    <x v="1331"/>
    <n v="375"/>
    <n v="538"/>
    <n v="2.2240000000000002"/>
    <n v="4.4359999999999999"/>
    <x v="1331"/>
    <x v="1197"/>
    <n v="4.9093865285445712"/>
    <n v="5.8130346416906535"/>
  </r>
  <r>
    <x v="1332"/>
    <n v="302"/>
    <n v="475"/>
    <n v="5.141"/>
    <n v="5.7990000000000004"/>
    <x v="1332"/>
    <x v="1198"/>
    <n v="3.9536926176545615"/>
    <n v="5.1323261241692579"/>
  </r>
  <r>
    <x v="1333"/>
    <n v="202"/>
    <n v="423"/>
    <n v="0"/>
    <n v="0"/>
    <x v="1333"/>
    <x v="1199"/>
    <n v="2.6445228767093423"/>
    <n v="4.5704714747865172"/>
  </r>
  <r>
    <x v="1334"/>
    <n v="117"/>
    <n v="374"/>
    <n v="0"/>
    <n v="0.58799999999999997"/>
    <x v="1334"/>
    <x v="1200"/>
    <n v="1.5317285969059062"/>
    <n v="4.0410315167143205"/>
  </r>
  <r>
    <x v="1335"/>
    <n v="182"/>
    <n v="333"/>
    <n v="36.524999999999999"/>
    <n v="27.23"/>
    <x v="1335"/>
    <x v="1201"/>
    <n v="2.3826889285202988"/>
    <n v="3.5980307354702377"/>
  </r>
  <r>
    <x v="1336"/>
    <n v="329"/>
    <n v="332"/>
    <n v="36.363999999999997"/>
    <n v="27.132999999999999"/>
    <x v="1336"/>
    <x v="1202"/>
    <n v="4.3071684477097705"/>
    <n v="3.5872258383667233"/>
  </r>
  <r>
    <x v="1337"/>
    <n v="377"/>
    <n v="353"/>
    <n v="2.0870000000000002"/>
    <n v="0.39900000000000002"/>
    <x v="1337"/>
    <x v="1203"/>
    <n v="4.9355699233634756"/>
    <n v="3.8141286775405217"/>
  </r>
  <r>
    <x v="1338"/>
    <n v="416"/>
    <n v="409"/>
    <n v="0"/>
    <n v="0"/>
    <x v="1338"/>
    <x v="1204"/>
    <n v="5.4461461223321113"/>
    <n v="4.4192029153373191"/>
  </r>
  <r>
    <x v="1339"/>
    <n v="569"/>
    <n v="389"/>
    <n v="3.1E-2"/>
    <n v="0"/>
    <x v="1339"/>
    <x v="1205"/>
    <n v="7.4491758259782959"/>
    <n v="4.2031049732670338"/>
  </r>
  <r>
    <x v="1340"/>
    <n v="509"/>
    <n v="333"/>
    <n v="0"/>
    <n v="0"/>
    <x v="1340"/>
    <x v="1206"/>
    <n v="6.663673981411165"/>
    <n v="3.5980307354702377"/>
  </r>
  <r>
    <x v="1341"/>
    <n v="469"/>
    <n v="328"/>
    <n v="0"/>
    <n v="0"/>
    <x v="1341"/>
    <x v="1207"/>
    <n v="6.1400060850330771"/>
    <n v="3.5440062499526666"/>
  </r>
  <r>
    <x v="1342"/>
    <n v="423"/>
    <n v="398"/>
    <n v="0"/>
    <n v="0"/>
    <x v="1342"/>
    <x v="1208"/>
    <n v="5.5377880041982754"/>
    <n v="4.3003490471986625"/>
  </r>
  <r>
    <x v="1343"/>
    <n v="384"/>
    <n v="580"/>
    <n v="0"/>
    <n v="0"/>
    <x v="1343"/>
    <x v="1209"/>
    <n v="5.0272118052296406"/>
    <n v="6.2668403200382521"/>
  </r>
  <r>
    <x v="1344"/>
    <n v="352"/>
    <n v="598"/>
    <n v="7.9000000000000001E-2"/>
    <n v="0.121"/>
    <x v="1344"/>
    <x v="1210"/>
    <n v="4.6082774881271709"/>
    <n v="6.4613284679015077"/>
  </r>
  <r>
    <x v="1345"/>
    <n v="325"/>
    <n v="552"/>
    <n v="0"/>
    <n v="0"/>
    <x v="1345"/>
    <x v="1211"/>
    <n v="4.2548016580719619"/>
    <n v="5.9643032011398525"/>
  </r>
  <r>
    <x v="1346"/>
    <n v="267"/>
    <n v="487"/>
    <n v="8.2000000000000003E-2"/>
    <n v="0"/>
    <x v="1346"/>
    <x v="74"/>
    <n v="3.4954832083237348"/>
    <n v="5.2619848894114281"/>
  </r>
  <r>
    <x v="1347"/>
    <n v="185"/>
    <n v="428"/>
    <n v="6.266"/>
    <n v="1.022"/>
    <x v="1347"/>
    <x v="1212"/>
    <n v="2.4219640207486552"/>
    <n v="4.6244959603040892"/>
  </r>
  <r>
    <x v="1348"/>
    <n v="101"/>
    <n v="373"/>
    <n v="3.3460000000000001"/>
    <n v="4.5640000000000001"/>
    <x v="1348"/>
    <x v="1213"/>
    <n v="1.3222614383546711"/>
    <n v="4.030226619610807"/>
  </r>
  <r>
    <x v="1349"/>
    <n v="71"/>
    <n v="331"/>
    <n v="0"/>
    <n v="0"/>
    <x v="1349"/>
    <x v="1214"/>
    <n v="0.92951051607110557"/>
    <n v="3.5764209412632093"/>
  </r>
  <r>
    <x v="1350"/>
    <n v="57"/>
    <n v="306"/>
    <n v="0"/>
    <n v="0"/>
    <x v="1350"/>
    <x v="1215"/>
    <n v="0.74622675233877489"/>
    <n v="3.3062985136753533"/>
  </r>
  <r>
    <x v="1351"/>
    <n v="53"/>
    <n v="276"/>
    <n v="0"/>
    <n v="0"/>
    <x v="1351"/>
    <x v="1216"/>
    <n v="0.69385996270096606"/>
    <n v="2.9821516005699262"/>
  </r>
  <r>
    <x v="1352"/>
    <n v="54"/>
    <n v="244"/>
    <n v="24.782"/>
    <n v="29.332000000000001"/>
    <x v="1352"/>
    <x v="1217"/>
    <n v="0.70695166011041832"/>
    <n v="2.6363948932574717"/>
  </r>
  <r>
    <x v="1353"/>
    <n v="192"/>
    <n v="231"/>
    <n v="33.64"/>
    <n v="32.453000000000003"/>
    <x v="1353"/>
    <x v="1218"/>
    <n v="2.5136059026148203"/>
    <n v="2.4959312309117867"/>
  </r>
  <r>
    <x v="1354"/>
    <n v="300"/>
    <n v="261"/>
    <n v="0"/>
    <n v="0"/>
    <x v="1354"/>
    <x v="1219"/>
    <n v="3.9275092228356572"/>
    <n v="2.8200781440172129"/>
  </r>
  <r>
    <x v="1355"/>
    <n v="332"/>
    <n v="309"/>
    <n v="0"/>
    <n v="0"/>
    <x v="1355"/>
    <x v="1220"/>
    <n v="4.3464435399381269"/>
    <n v="3.3387132049858961"/>
  </r>
  <r>
    <x v="1356"/>
    <n v="477"/>
    <n v="313"/>
    <n v="5.8999999999999997E-2"/>
    <n v="0"/>
    <x v="1356"/>
    <x v="1221"/>
    <n v="6.2447396643086952"/>
    <n v="3.3819327933999528"/>
  </r>
  <r>
    <x v="1357"/>
    <n v="541"/>
    <n v="302"/>
    <n v="0"/>
    <n v="0"/>
    <x v="1357"/>
    <x v="74"/>
    <n v="7.0826082985136356"/>
    <n v="3.2630789252612966"/>
  </r>
  <r>
    <x v="1358"/>
    <n v="509"/>
    <n v="308"/>
    <n v="0"/>
    <n v="0"/>
    <x v="1358"/>
    <x v="1222"/>
    <n v="6.663673981411165"/>
    <n v="3.3279083078823817"/>
  </r>
  <r>
    <x v="1359"/>
    <n v="479"/>
    <n v="446"/>
    <n v="0"/>
    <n v="0"/>
    <x v="1359"/>
    <x v="1223"/>
    <n v="6.2709230591275986"/>
    <n v="4.8189841081673448"/>
  </r>
  <r>
    <x v="1360"/>
    <n v="481"/>
    <n v="628"/>
    <n v="0"/>
    <n v="0"/>
    <x v="1360"/>
    <x v="1224"/>
    <n v="6.2971064539465029"/>
    <n v="6.7854753810069344"/>
  </r>
  <r>
    <x v="1361"/>
    <n v="495"/>
    <n v="610"/>
    <n v="0"/>
    <n v="0"/>
    <x v="1361"/>
    <x v="1225"/>
    <n v="6.4803902176788339"/>
    <n v="6.5909872331436787"/>
  </r>
  <r>
    <x v="1362"/>
    <n v="483"/>
    <n v="528"/>
    <n v="0"/>
    <n v="0"/>
    <x v="1362"/>
    <x v="1226"/>
    <n v="6.3232898487654081"/>
    <n v="5.7049856706555113"/>
  </r>
  <r>
    <x v="1363"/>
    <n v="432"/>
    <n v="458"/>
    <n v="0"/>
    <n v="0"/>
    <x v="1363"/>
    <x v="1227"/>
    <n v="5.6556132808833466"/>
    <n v="4.9486428734095158"/>
  </r>
  <r>
    <x v="1364"/>
    <n v="322"/>
    <n v="415"/>
    <n v="1.9950000000000001"/>
    <n v="3.194"/>
    <x v="1364"/>
    <x v="1228"/>
    <n v="4.2155265658436045"/>
    <n v="4.4840322979584046"/>
  </r>
  <r>
    <x v="1365"/>
    <n v="207"/>
    <n v="351"/>
    <n v="9.6270000000000007"/>
    <n v="5.4450000000000003"/>
    <x v="1365"/>
    <x v="1229"/>
    <n v="2.709981363756603"/>
    <n v="3.7925188833334933"/>
  </r>
  <r>
    <x v="1366"/>
    <n v="94"/>
    <n v="319"/>
    <n v="0"/>
    <n v="0"/>
    <x v="1366"/>
    <x v="1230"/>
    <n v="1.2306195564885061"/>
    <n v="3.4467621760210383"/>
  </r>
  <r>
    <x v="1367"/>
    <n v="60"/>
    <n v="357"/>
    <n v="0.16500000000000001"/>
    <n v="3.2309999999999999"/>
    <x v="1367"/>
    <x v="1231"/>
    <n v="0.78550184456713146"/>
    <n v="3.8573482659545788"/>
  </r>
  <r>
    <x v="1368"/>
    <n v="53"/>
    <n v="273"/>
    <n v="26.024000000000001"/>
    <n v="20.010999999999999"/>
    <x v="1368"/>
    <x v="1232"/>
    <n v="0.69385996270096606"/>
    <n v="2.9497369092593839"/>
  </r>
  <r>
    <x v="1369"/>
    <n v="53"/>
    <n v="209"/>
    <n v="0"/>
    <n v="0"/>
    <x v="1369"/>
    <x v="1233"/>
    <n v="0.69385996270096606"/>
    <n v="2.2582234946344735"/>
  </r>
  <r>
    <x v="1370"/>
    <n v="58"/>
    <n v="157"/>
    <n v="0"/>
    <n v="0"/>
    <x v="1370"/>
    <x v="1234"/>
    <n v="0.75931844974822693"/>
    <n v="1.6963688452517336"/>
  </r>
  <r>
    <x v="1371"/>
    <n v="60"/>
    <n v="108"/>
    <n v="0"/>
    <n v="0"/>
    <x v="1371"/>
    <x v="1235"/>
    <n v="0.78550184456713146"/>
    <n v="1.1669288871795367"/>
  </r>
  <r>
    <x v="1372"/>
    <n v="58"/>
    <n v="73"/>
    <n v="5.0000000000000001E-3"/>
    <n v="0"/>
    <x v="1372"/>
    <x v="1236"/>
    <n v="0.75931844974822693"/>
    <n v="0.78875748855653849"/>
  </r>
  <r>
    <x v="1373"/>
    <n v="56"/>
    <n v="53"/>
    <n v="0"/>
    <n v="0"/>
    <x v="1373"/>
    <x v="1237"/>
    <n v="0.73313505492932263"/>
    <n v="0.57265954648625406"/>
  </r>
  <r>
    <x v="1374"/>
    <n v="52"/>
    <n v="48"/>
    <n v="0.69499999999999995"/>
    <n v="0.96"/>
    <x v="1374"/>
    <x v="1238"/>
    <n v="0.68076826529151391"/>
    <n v="0.51863506096868284"/>
  </r>
  <r>
    <x v="1375"/>
    <n v="50"/>
    <n v="48"/>
    <n v="4.9050000000000002"/>
    <n v="6.6449999999999996"/>
    <x v="1375"/>
    <x v="1239"/>
    <n v="0.65458487047260949"/>
    <n v="0.51863506096868284"/>
  </r>
  <r>
    <x v="1376"/>
    <n v="48"/>
    <n v="52"/>
    <n v="0"/>
    <n v="0"/>
    <x v="1376"/>
    <x v="1240"/>
    <n v="0.62840147565370508"/>
    <n v="0.56185464938273977"/>
  </r>
  <r>
    <x v="1377"/>
    <n v="43"/>
    <n v="58"/>
    <n v="0"/>
    <n v="0"/>
    <x v="1377"/>
    <x v="1241"/>
    <n v="0.56294298860644409"/>
    <n v="0.62668403200382505"/>
  </r>
  <r>
    <x v="1378"/>
    <n v="38"/>
    <n v="62"/>
    <n v="0"/>
    <n v="0"/>
    <x v="1378"/>
    <x v="1242"/>
    <n v="0.49748450155918322"/>
    <n v="0.66990362041788198"/>
  </r>
  <r>
    <x v="1379"/>
    <n v="46"/>
    <n v="65"/>
    <n v="43.944000000000003"/>
    <n v="39.912999999999997"/>
    <x v="1379"/>
    <x v="1243"/>
    <n v="0.60221808083480077"/>
    <n v="0.70231831172842474"/>
  </r>
  <r>
    <x v="1380"/>
    <n v="74"/>
    <n v="69"/>
    <n v="7.3730000000000002"/>
    <n v="5.8310000000000004"/>
    <x v="1380"/>
    <x v="1244"/>
    <n v="0.96878560829946203"/>
    <n v="0.74553790014248156"/>
  </r>
  <r>
    <x v="1381"/>
    <n v="90"/>
    <n v="66"/>
    <n v="0"/>
    <n v="0"/>
    <x v="1381"/>
    <x v="1245"/>
    <n v="1.178252766850697"/>
    <n v="0.71312320883193892"/>
  </r>
  <r>
    <x v="1382"/>
    <n v="83"/>
    <n v="59"/>
    <n v="11.047000000000001"/>
    <n v="12.943"/>
    <x v="1382"/>
    <x v="1246"/>
    <n v="1.0866108849845317"/>
    <n v="0.63748892910733934"/>
  </r>
  <r>
    <x v="1383"/>
    <n v="79"/>
    <n v="54"/>
    <n v="0.63800000000000001"/>
    <n v="3.38"/>
    <x v="1383"/>
    <x v="1247"/>
    <n v="1.0342440953467229"/>
    <n v="0.58346444358976834"/>
  </r>
  <r>
    <x v="1384"/>
    <n v="81"/>
    <n v="58"/>
    <n v="0"/>
    <n v="0"/>
    <x v="1384"/>
    <x v="1248"/>
    <n v="1.0604274901656274"/>
    <n v="0.62668403200382505"/>
  </r>
  <r>
    <x v="1385"/>
    <n v="99"/>
    <n v="67"/>
    <n v="0"/>
    <n v="0"/>
    <x v="1385"/>
    <x v="1249"/>
    <n v="1.2960780435357666"/>
    <n v="0.7239281059354532"/>
  </r>
  <r>
    <x v="1386"/>
    <n v="117"/>
    <n v="75"/>
    <n v="0"/>
    <n v="0"/>
    <x v="1386"/>
    <x v="1250"/>
    <n v="1.5317285969059062"/>
    <n v="0.81036728276356707"/>
  </r>
  <r>
    <x v="1387"/>
    <n v="128"/>
    <n v="83"/>
    <n v="0"/>
    <n v="0"/>
    <x v="1387"/>
    <x v="1251"/>
    <n v="1.6757372684098804"/>
    <n v="0.89680645959168082"/>
  </r>
  <r>
    <x v="1388"/>
    <n v="138"/>
    <n v="88"/>
    <n v="0"/>
    <n v="0"/>
    <x v="1388"/>
    <x v="1252"/>
    <n v="1.8066542425044021"/>
    <n v="0.95083094510925192"/>
  </r>
  <r>
    <x v="1389"/>
    <n v="127"/>
    <n v="93"/>
    <n v="0"/>
    <n v="0"/>
    <x v="1389"/>
    <x v="1253"/>
    <n v="1.662645571000428"/>
    <n v="1.0048554306268231"/>
  </r>
  <r>
    <x v="1390"/>
    <n v="103"/>
    <n v="98"/>
    <n v="0"/>
    <n v="0"/>
    <x v="1390"/>
    <x v="1254"/>
    <n v="1.3484448331735757"/>
    <n v="1.0588799161443943"/>
  </r>
  <r>
    <x v="1391"/>
    <n v="79"/>
    <n v="99"/>
    <n v="0"/>
    <n v="0"/>
    <x v="1391"/>
    <x v="1255"/>
    <n v="1.0342440953467229"/>
    <n v="1.0696848132479084"/>
  </r>
  <r>
    <x v="1392"/>
    <n v="64"/>
    <n v="101"/>
    <n v="0"/>
    <n v="3.6999999999999998E-2"/>
    <x v="1392"/>
    <x v="1256"/>
    <n v="0.83786863420494018"/>
    <n v="1.0912946074549368"/>
  </r>
  <r>
    <x v="1393"/>
    <n v="47"/>
    <n v="105"/>
    <n v="4.3680000000000003"/>
    <n v="6.1879999999999997"/>
    <x v="1393"/>
    <x v="1257"/>
    <n v="0.61530977824425304"/>
    <n v="1.1345141958689937"/>
  </r>
  <r>
    <x v="1394"/>
    <n v="33"/>
    <n v="103"/>
    <n v="0"/>
    <n v="0.755"/>
    <x v="1394"/>
    <x v="1258"/>
    <n v="0.43202601451192224"/>
    <n v="1.1129044016619654"/>
  </r>
  <r>
    <x v="1395"/>
    <n v="27"/>
    <n v="96"/>
    <n v="0"/>
    <n v="0"/>
    <x v="1395"/>
    <x v="1259"/>
    <n v="0.35347583005520916"/>
    <n v="1.0372701219373657"/>
  </r>
  <r>
    <x v="1396"/>
    <n v="27"/>
    <n v="80"/>
    <n v="0.23300000000000001"/>
    <n v="0"/>
    <x v="1396"/>
    <x v="1260"/>
    <n v="0.35347583005520916"/>
    <n v="0.86439176828113817"/>
  </r>
  <r>
    <x v="1397"/>
    <n v="31"/>
    <n v="59"/>
    <n v="0"/>
    <n v="0"/>
    <x v="1397"/>
    <x v="1261"/>
    <n v="0.40584261969301788"/>
    <n v="0.63748892910733934"/>
  </r>
  <r>
    <x v="1398"/>
    <n v="30"/>
    <n v="42"/>
    <n v="0"/>
    <n v="0"/>
    <x v="1398"/>
    <x v="1262"/>
    <n v="0.39275092228356573"/>
    <n v="0.4538056783475975"/>
  </r>
  <r>
    <x v="1399"/>
    <n v="26"/>
    <n v="31"/>
    <n v="0"/>
    <n v="0"/>
    <x v="1399"/>
    <x v="1263"/>
    <n v="0.34038413264575695"/>
    <n v="0.33495181020894099"/>
  </r>
  <r>
    <x v="1400"/>
    <n v="22"/>
    <n v="25"/>
    <n v="1.155"/>
    <n v="5.2859999999999996"/>
    <x v="1400"/>
    <x v="1264"/>
    <n v="0.28801734300794818"/>
    <n v="0.27012242758785571"/>
  </r>
  <r>
    <x v="1401"/>
    <n v="20"/>
    <n v="21"/>
    <n v="10.119999999999999"/>
    <n v="9.0619999999999994"/>
    <x v="1401"/>
    <x v="1265"/>
    <n v="0.26183394818904382"/>
    <n v="0.22690283917379875"/>
  </r>
  <r>
    <x v="1402"/>
    <n v="17"/>
    <n v="19"/>
    <n v="4.2119999999999997"/>
    <n v="2.3780000000000001"/>
    <x v="1402"/>
    <x v="1266"/>
    <n v="0.22255885596068725"/>
    <n v="0.20529304496677031"/>
  </r>
  <r>
    <x v="1403"/>
    <n v="18"/>
    <n v="18"/>
    <n v="13.739000000000001"/>
    <n v="9.4689999999999994"/>
    <x v="1403"/>
    <x v="1267"/>
    <n v="0.2356505533701394"/>
    <n v="0.19448814786325608"/>
  </r>
  <r>
    <x v="1404"/>
    <n v="28"/>
    <n v="23"/>
    <n v="6.9320000000000004"/>
    <n v="9.6720000000000006"/>
    <x v="1404"/>
    <x v="1268"/>
    <n v="0.36656752746466131"/>
    <n v="0.24851263338082721"/>
  </r>
  <r>
    <x v="1405"/>
    <n v="50"/>
    <n v="37"/>
    <n v="6.4950000000000001"/>
    <n v="3.9E-2"/>
    <x v="1405"/>
    <x v="1269"/>
    <n v="0.65458487047260949"/>
    <n v="0.39978119283002639"/>
  </r>
  <r>
    <x v="1406"/>
    <n v="61"/>
    <n v="50"/>
    <n v="0"/>
    <n v="0"/>
    <x v="1406"/>
    <x v="1270"/>
    <n v="0.79859354197658361"/>
    <n v="0.54024485517571141"/>
  </r>
  <r>
    <x v="1407"/>
    <n v="65"/>
    <n v="50"/>
    <n v="0"/>
    <n v="0"/>
    <x v="1407"/>
    <x v="1271"/>
    <n v="0.85096033161439233"/>
    <n v="0.54024485517571141"/>
  </r>
  <r>
    <x v="1408"/>
    <n v="59"/>
    <n v="42"/>
    <n v="0"/>
    <n v="0"/>
    <x v="1408"/>
    <x v="1272"/>
    <n v="0.77241014715767919"/>
    <n v="0.4538056783475975"/>
  </r>
  <r>
    <x v="1409"/>
    <n v="63"/>
    <n v="35"/>
    <n v="0"/>
    <n v="0"/>
    <x v="1409"/>
    <x v="1273"/>
    <n v="0.82477693679548791"/>
    <n v="0.37817139862299792"/>
  </r>
  <r>
    <x v="1410"/>
    <n v="60"/>
    <n v="29"/>
    <n v="0"/>
    <n v="0"/>
    <x v="1410"/>
    <x v="1274"/>
    <n v="0.78550184456713146"/>
    <n v="0.31334201600191253"/>
  </r>
  <r>
    <x v="1411"/>
    <n v="57"/>
    <n v="27"/>
    <n v="0"/>
    <n v="0"/>
    <x v="1411"/>
    <x v="1275"/>
    <n v="0.74622675233877489"/>
    <n v="0.29173222179488417"/>
  </r>
  <r>
    <x v="1412"/>
    <n v="53"/>
    <n v="23"/>
    <n v="1.9119999999999999"/>
    <n v="7.3869999999999996"/>
    <x v="1412"/>
    <x v="1276"/>
    <n v="0.69385996270096606"/>
    <n v="0.24851263338082721"/>
  </r>
  <r>
    <x v="1413"/>
    <n v="86"/>
    <n v="20"/>
    <n v="16.920000000000002"/>
    <n v="14.432"/>
    <x v="1413"/>
    <x v="1277"/>
    <n v="1.1258859772128882"/>
    <n v="0.21609794207028454"/>
  </r>
  <r>
    <x v="1414"/>
    <n v="121"/>
    <n v="26"/>
    <n v="0"/>
    <n v="0"/>
    <x v="1414"/>
    <x v="1278"/>
    <n v="1.5840953865437148"/>
    <n v="0.28092732469136988"/>
  </r>
  <r>
    <x v="1415"/>
    <n v="97"/>
    <n v="31"/>
    <n v="0"/>
    <n v="0"/>
    <x v="1415"/>
    <x v="1279"/>
    <n v="1.2698946487168625"/>
    <n v="0.33495181020894099"/>
  </r>
  <r>
    <x v="1416"/>
    <n v="95"/>
    <n v="31"/>
    <n v="0"/>
    <n v="0"/>
    <x v="1416"/>
    <x v="74"/>
    <n v="1.243711253897958"/>
    <n v="0.33495181020894099"/>
  </r>
  <r>
    <x v="1417"/>
    <n v="89"/>
    <n v="28"/>
    <n v="3.3940000000000001"/>
    <n v="5.2469999999999999"/>
    <x v="1417"/>
    <x v="1280"/>
    <n v="1.1651610694412449"/>
    <n v="0.30253711889839835"/>
  </r>
  <r>
    <x v="1418"/>
    <n v="87"/>
    <n v="29"/>
    <n v="19.658999999999999"/>
    <n v="37.432000000000002"/>
    <x v="1418"/>
    <x v="1281"/>
    <n v="1.1389776746223406"/>
    <n v="0.31334201600191253"/>
  </r>
  <r>
    <x v="1419"/>
    <n v="98"/>
    <n v="38"/>
    <n v="0"/>
    <n v="0"/>
    <x v="1419"/>
    <x v="1282"/>
    <n v="1.2829863461263147"/>
    <n v="0.41058608993354062"/>
  </r>
  <r>
    <x v="1420"/>
    <n v="109"/>
    <n v="50"/>
    <n v="0"/>
    <n v="0"/>
    <x v="1420"/>
    <x v="1283"/>
    <n v="1.4269950176302888"/>
    <n v="0.54024485517571141"/>
  </r>
  <r>
    <x v="1421"/>
    <n v="96"/>
    <n v="63"/>
    <n v="0"/>
    <n v="0"/>
    <x v="1421"/>
    <x v="1284"/>
    <n v="1.2568029513074102"/>
    <n v="0.68070851752139627"/>
  </r>
  <r>
    <x v="1422"/>
    <n v="86"/>
    <n v="75"/>
    <n v="0.29599999999999999"/>
    <n v="5.5510000000000002"/>
    <x v="1422"/>
    <x v="1285"/>
    <n v="1.1258859772128882"/>
    <n v="0.81036728276356707"/>
  </r>
  <r>
    <x v="1423"/>
    <n v="80"/>
    <n v="85"/>
    <n v="0.95399999999999996"/>
    <n v="0.372"/>
    <x v="1423"/>
    <x v="1286"/>
    <n v="1.0473357927561753"/>
    <n v="0.91841625379870928"/>
  </r>
  <r>
    <x v="1424"/>
    <n v="71"/>
    <n v="95"/>
    <n v="0"/>
    <n v="0"/>
    <x v="1424"/>
    <x v="1287"/>
    <n v="0.92951051607110557"/>
    <n v="1.0264652248338515"/>
  </r>
  <r>
    <x v="1425"/>
    <n v="60"/>
    <n v="99"/>
    <n v="0"/>
    <n v="0"/>
    <x v="1425"/>
    <x v="1288"/>
    <n v="0.78550184456713146"/>
    <n v="1.0696848132479084"/>
  </r>
  <r>
    <x v="1426"/>
    <n v="52"/>
    <n v="94"/>
    <n v="0"/>
    <n v="0"/>
    <x v="1426"/>
    <x v="1289"/>
    <n v="0.68076826529151391"/>
    <n v="1.0156603277303373"/>
  </r>
  <r>
    <x v="1427"/>
    <n v="43"/>
    <n v="73"/>
    <n v="0"/>
    <n v="0"/>
    <x v="1427"/>
    <x v="1290"/>
    <n v="0.56294298860644409"/>
    <n v="0.78875748855653849"/>
  </r>
  <r>
    <x v="1428"/>
    <n v="30"/>
    <n v="58"/>
    <n v="6.8000000000000005E-2"/>
    <n v="0"/>
    <x v="1428"/>
    <x v="1291"/>
    <n v="0.39275092228356573"/>
    <n v="0.62668403200382505"/>
  </r>
  <r>
    <x v="1429"/>
    <n v="21"/>
    <n v="41"/>
    <n v="0"/>
    <n v="0"/>
    <x v="1429"/>
    <x v="1292"/>
    <n v="0.27492564559849597"/>
    <n v="0.44300078124408332"/>
  </r>
  <r>
    <x v="1430"/>
    <n v="19"/>
    <n v="31"/>
    <n v="0"/>
    <n v="0"/>
    <x v="1430"/>
    <x v="1293"/>
    <n v="0.24874225077959161"/>
    <n v="0.33495181020894099"/>
  </r>
  <r>
    <x v="1431"/>
    <n v="15"/>
    <n v="25"/>
    <n v="0.49399999999999999"/>
    <n v="8.532"/>
    <x v="1431"/>
    <x v="1294"/>
    <n v="0.19637546114178286"/>
    <n v="0.27012242758785571"/>
  </r>
  <r>
    <x v="1432"/>
    <n v="12"/>
    <n v="22"/>
    <n v="26.623000000000001"/>
    <n v="36.895000000000003"/>
    <x v="1432"/>
    <x v="74"/>
    <n v="0.15710036891342627"/>
    <n v="0.23770773627731298"/>
  </r>
  <r>
    <x v="1433"/>
    <n v="58"/>
    <n v="25"/>
    <n v="5.2350000000000003"/>
    <n v="6.0650000000000004"/>
    <x v="1433"/>
    <x v="1295"/>
    <n v="0.75931844974822693"/>
    <n v="0.27012242758785571"/>
  </r>
  <r>
    <x v="1434"/>
    <n v="230"/>
    <n v="26"/>
    <n v="0"/>
    <n v="0"/>
    <x v="1434"/>
    <x v="1296"/>
    <n v="3.0110904041740039"/>
    <n v="0.28092732469136988"/>
  </r>
  <r>
    <x v="1435"/>
    <n v="275"/>
    <n v="23"/>
    <n v="0"/>
    <n v="0"/>
    <x v="1435"/>
    <x v="1297"/>
    <n v="3.6002167875993525"/>
    <n v="0.24851263338082721"/>
  </r>
  <r>
    <x v="1436"/>
    <n v="274"/>
    <n v="20"/>
    <n v="0.73499999999999999"/>
    <n v="0"/>
    <x v="1436"/>
    <x v="1298"/>
    <n v="3.5871250901898999"/>
    <n v="0.21609794207028454"/>
  </r>
  <r>
    <x v="1437"/>
    <n v="216"/>
    <n v="19"/>
    <n v="5.9359999999999999"/>
    <n v="5.85"/>
    <x v="1437"/>
    <x v="74"/>
    <n v="2.8278066404416733"/>
    <n v="0.20529304496677031"/>
  </r>
  <r>
    <x v="1438"/>
    <n v="147"/>
    <n v="20"/>
    <n v="0"/>
    <n v="0"/>
    <x v="1438"/>
    <x v="74"/>
    <n v="1.9244795191894717"/>
    <n v="0.21609794207028454"/>
  </r>
  <r>
    <x v="1439"/>
    <n v="92"/>
    <n v="23"/>
    <n v="0"/>
    <n v="0"/>
    <x v="1439"/>
    <x v="1299"/>
    <n v="1.2044361616696015"/>
    <n v="0.24851263338082721"/>
  </r>
  <r>
    <x v="1440"/>
    <n v="39"/>
    <n v="25"/>
    <n v="5.8680000000000003"/>
    <n v="5.8220000000000001"/>
    <x v="1440"/>
    <x v="1300"/>
    <n v="0.51057619896863538"/>
    <n v="0.27012242758785571"/>
  </r>
  <r>
    <x v="1441"/>
    <n v="26"/>
    <n v="27"/>
    <n v="2.0760000000000001"/>
    <n v="7.8E-2"/>
    <x v="1441"/>
    <x v="74"/>
    <n v="0.34038413264575695"/>
    <n v="0.29173222179488417"/>
  </r>
  <r>
    <x v="1442"/>
    <n v="20"/>
    <n v="29"/>
    <n v="0"/>
    <n v="0"/>
    <x v="1442"/>
    <x v="1301"/>
    <n v="0.26183394818904382"/>
    <n v="0.31334201600191253"/>
  </r>
  <r>
    <x v="1443"/>
    <n v="19"/>
    <n v="30"/>
    <n v="0"/>
    <n v="6.3E-2"/>
    <x v="1443"/>
    <x v="1302"/>
    <n v="0.24874225077959161"/>
    <n v="0.32414691310542681"/>
  </r>
  <r>
    <x v="1444"/>
    <n v="17"/>
    <n v="23"/>
    <n v="0"/>
    <n v="5.15"/>
    <x v="1444"/>
    <x v="1303"/>
    <n v="0.22255885596068725"/>
    <n v="0.24851263338082721"/>
  </r>
  <r>
    <x v="1445"/>
    <n v="19"/>
    <n v="21"/>
    <n v="31.31"/>
    <n v="36.225999999999999"/>
    <x v="1445"/>
    <x v="1304"/>
    <n v="0.24874225077959161"/>
    <n v="0.22690283917379875"/>
  </r>
  <r>
    <x v="1446"/>
    <n v="68"/>
    <n v="23"/>
    <n v="3.4649999999999999"/>
    <n v="0"/>
    <x v="1446"/>
    <x v="1305"/>
    <n v="0.89023542384274901"/>
    <n v="0.24851263338082721"/>
  </r>
  <r>
    <x v="1447"/>
    <n v="113"/>
    <n v="23"/>
    <n v="0"/>
    <n v="0"/>
    <x v="1447"/>
    <x v="74"/>
    <n v="1.4793618072680974"/>
    <n v="0.24851263338082721"/>
  </r>
  <r>
    <x v="1448"/>
    <n v="131"/>
    <n v="24"/>
    <n v="0"/>
    <n v="0"/>
    <x v="1448"/>
    <x v="1306"/>
    <n v="1.715012360638237"/>
    <n v="0.25931753048434142"/>
  </r>
  <r>
    <x v="1449"/>
    <n v="120"/>
    <n v="25"/>
    <n v="0"/>
    <n v="0"/>
    <x v="1449"/>
    <x v="1307"/>
    <n v="1.5710036891342629"/>
    <n v="0.27012242758785571"/>
  </r>
  <r>
    <x v="1450"/>
    <n v="81"/>
    <n v="29"/>
    <n v="0"/>
    <n v="0"/>
    <x v="1450"/>
    <x v="74"/>
    <n v="1.0604274901656274"/>
    <n v="0.31334201600191253"/>
  </r>
  <r>
    <x v="1451"/>
    <n v="72"/>
    <n v="31"/>
    <n v="0"/>
    <n v="5.8999999999999997E-2"/>
    <x v="1451"/>
    <x v="1308"/>
    <n v="0.94260221348055762"/>
    <n v="0.33495181020894099"/>
  </r>
  <r>
    <x v="1452"/>
    <n v="66"/>
    <n v="33"/>
    <n v="0"/>
    <n v="0"/>
    <x v="1452"/>
    <x v="1309"/>
    <n v="0.86405202902384448"/>
    <n v="0.35656160441596946"/>
  </r>
  <r>
    <x v="1453"/>
    <n v="59"/>
    <n v="34"/>
    <n v="0"/>
    <n v="0"/>
    <x v="1453"/>
    <x v="1310"/>
    <n v="0.77241014715767919"/>
    <n v="0.36736650151948375"/>
  </r>
  <r>
    <x v="1454"/>
    <n v="40"/>
    <n v="31"/>
    <n v="0.63"/>
    <n v="6.1630000000000003"/>
    <x v="1454"/>
    <x v="1311"/>
    <n v="0.52366789637808764"/>
    <n v="0.33495181020894099"/>
  </r>
  <r>
    <x v="1455"/>
    <n v="24"/>
    <n v="25"/>
    <n v="2.2280000000000002"/>
    <n v="0.98699999999999999"/>
    <x v="1455"/>
    <x v="1312"/>
    <n v="0.31420073782685254"/>
    <n v="0.27012242758785571"/>
  </r>
  <r>
    <x v="1456"/>
    <n v="18"/>
    <n v="21"/>
    <n v="0"/>
    <n v="2.2599999999999998"/>
    <x v="1456"/>
    <x v="1313"/>
    <n v="0.2356505533701394"/>
    <n v="0.22690283917379875"/>
  </r>
  <r>
    <x v="1457"/>
    <n v="15"/>
    <n v="20"/>
    <n v="0"/>
    <n v="0"/>
    <x v="1457"/>
    <x v="1314"/>
    <n v="0.19637546114178286"/>
    <n v="0.21609794207028454"/>
  </r>
  <r>
    <x v="1458"/>
    <n v="15"/>
    <n v="18"/>
    <n v="22.309000000000001"/>
    <n v="23.260999999999999"/>
    <x v="1458"/>
    <x v="1315"/>
    <n v="0.19637546114178286"/>
    <n v="0.19448814786325608"/>
  </r>
  <r>
    <x v="1459"/>
    <n v="19"/>
    <n v="22"/>
    <n v="9.1140000000000008"/>
    <n v="2.399"/>
    <x v="1459"/>
    <x v="1316"/>
    <n v="0.24874225077959161"/>
    <n v="0.23770773627731298"/>
  </r>
  <r>
    <x v="1460"/>
    <n v="25"/>
    <n v="60"/>
    <n v="2.1999999999999999E-2"/>
    <n v="0"/>
    <x v="1460"/>
    <x v="1317"/>
    <n v="0.32729243523630475"/>
    <n v="0.64829382621085363"/>
  </r>
  <r>
    <x v="1461"/>
    <n v="30"/>
    <n v="83"/>
    <n v="0"/>
    <n v="0"/>
    <x v="1461"/>
    <x v="1318"/>
    <n v="0.39275092228356573"/>
    <n v="0.89680645959168082"/>
  </r>
  <r>
    <x v="1462"/>
    <n v="33"/>
    <n v="82"/>
    <n v="0"/>
    <n v="0"/>
    <x v="1462"/>
    <x v="1319"/>
    <n v="0.43202601451192224"/>
    <n v="0.88600156248816664"/>
  </r>
  <r>
    <x v="1463"/>
    <n v="33"/>
    <n v="75"/>
    <n v="0"/>
    <n v="0"/>
    <x v="1463"/>
    <x v="1320"/>
    <n v="0.43202601451192224"/>
    <n v="0.81036728276356707"/>
  </r>
  <r>
    <x v="1464"/>
    <n v="30"/>
    <n v="74"/>
    <n v="0"/>
    <n v="0"/>
    <x v="1464"/>
    <x v="1321"/>
    <n v="0.39275092228356573"/>
    <n v="0.79956238566005278"/>
  </r>
  <r>
    <x v="1465"/>
    <n v="23"/>
    <n v="73"/>
    <n v="7.5049999999999999"/>
    <n v="5.8010000000000002"/>
    <x v="1465"/>
    <x v="1322"/>
    <n v="0.30110904041740039"/>
    <n v="0.78875748855653849"/>
  </r>
  <r>
    <x v="1466"/>
    <n v="17"/>
    <n v="70"/>
    <n v="0"/>
    <n v="8.7999999999999995E-2"/>
    <x v="1466"/>
    <x v="1323"/>
    <n v="0.22255885596068725"/>
    <n v="0.75634279724599585"/>
  </r>
  <r>
    <x v="1467"/>
    <n v="13"/>
    <n v="64"/>
    <n v="0"/>
    <n v="0"/>
    <x v="1467"/>
    <x v="1324"/>
    <n v="0.17019206632287848"/>
    <n v="0.69151341462491056"/>
  </r>
  <r>
    <x v="1468"/>
    <n v="10"/>
    <n v="56"/>
    <n v="0"/>
    <n v="0"/>
    <x v="1468"/>
    <x v="1325"/>
    <n v="0.13091697409452191"/>
    <n v="0.6050742377967967"/>
  </r>
  <r>
    <x v="1469"/>
    <n v="8"/>
    <n v="52"/>
    <n v="0"/>
    <n v="0"/>
    <x v="1469"/>
    <x v="1326"/>
    <n v="0.10473357927561752"/>
    <n v="0.56185464938273977"/>
  </r>
  <r>
    <x v="1470"/>
    <n v="8"/>
    <n v="47"/>
    <n v="0"/>
    <n v="0"/>
    <x v="1470"/>
    <x v="1327"/>
    <n v="0.10473357927561752"/>
    <n v="0.50783016386516866"/>
  </r>
  <r>
    <x v="1471"/>
    <n v="6"/>
    <n v="39"/>
    <n v="0"/>
    <n v="0"/>
    <x v="1471"/>
    <x v="1328"/>
    <n v="7.8550184456713135E-2"/>
    <n v="0.42139098703705485"/>
  </r>
  <r>
    <x v="1472"/>
    <n v="5"/>
    <n v="33"/>
    <n v="0"/>
    <n v="0"/>
    <x v="1472"/>
    <x v="1329"/>
    <n v="6.5458487047260955E-2"/>
    <n v="0.35656160441596946"/>
  </r>
  <r>
    <x v="1473"/>
    <n v="7"/>
    <n v="25"/>
    <n v="0"/>
    <n v="0"/>
    <x v="1473"/>
    <x v="1330"/>
    <n v="9.1641881866165328E-2"/>
    <n v="0.27012242758785571"/>
  </r>
  <r>
    <x v="1474"/>
    <n v="8"/>
    <n v="20"/>
    <n v="10.71"/>
    <n v="10.317"/>
    <x v="1474"/>
    <x v="1331"/>
    <n v="0.10473357927561752"/>
    <n v="0.21609794207028454"/>
  </r>
  <r>
    <x v="1475"/>
    <n v="8"/>
    <n v="18"/>
    <n v="0.45100000000000001"/>
    <n v="11.409000000000001"/>
    <x v="1475"/>
    <x v="74"/>
    <n v="0.10473357927561752"/>
    <n v="0.19448814786325608"/>
  </r>
  <r>
    <x v="1476"/>
    <n v="8"/>
    <n v="15"/>
    <n v="19.535"/>
    <n v="23.744"/>
    <x v="1476"/>
    <x v="1332"/>
    <n v="0.10473357927561752"/>
    <n v="0.16207345655271341"/>
  </r>
  <r>
    <x v="1477"/>
    <n v="9"/>
    <n v="14"/>
    <n v="0"/>
    <n v="2.1219999999999999"/>
    <x v="1477"/>
    <x v="74"/>
    <n v="0.1178252766850697"/>
    <n v="0.15126855944919917"/>
  </r>
  <r>
    <x v="1478"/>
    <n v="27"/>
    <n v="16"/>
    <n v="40.832000000000001"/>
    <n v="51.341000000000001"/>
    <x v="1478"/>
    <x v="1333"/>
    <n v="0.35347583005520916"/>
    <n v="0.17287835365622764"/>
  </r>
  <r>
    <x v="1479"/>
    <n v="156"/>
    <n v="30"/>
    <n v="12.808"/>
    <n v="31.402000000000001"/>
    <x v="1479"/>
    <x v="1334"/>
    <n v="2.0423047958745415"/>
    <n v="0.32414691310542681"/>
  </r>
  <r>
    <x v="1480"/>
    <n v="289"/>
    <n v="61"/>
    <n v="30.484000000000002"/>
    <n v="17.501999999999999"/>
    <x v="1480"/>
    <x v="1335"/>
    <n v="3.7835005513316826"/>
    <n v="0.65909872331436792"/>
  </r>
  <r>
    <x v="1481"/>
    <n v="443"/>
    <n v="211"/>
    <n v="58.822000000000003"/>
    <n v="53.674999999999997"/>
    <x v="1481"/>
    <x v="1336"/>
    <n v="5.7996219523873194"/>
    <n v="2.2798332888415018"/>
  </r>
  <r>
    <x v="1482"/>
    <n v="675"/>
    <n v="458"/>
    <n v="0"/>
    <n v="6.3140000000000001"/>
    <x v="1482"/>
    <x v="1337"/>
    <n v="8.8368957513802275"/>
    <n v="4.9486428734095158"/>
  </r>
  <r>
    <x v="1483"/>
    <n v="828"/>
    <n v="702"/>
    <n v="0.28799999999999998"/>
    <n v="0"/>
    <x v="1483"/>
    <x v="1338"/>
    <n v="10.839925455026412"/>
    <n v="7.5850377666669866"/>
  </r>
  <r>
    <x v="1484"/>
    <n v="967"/>
    <n v="507"/>
    <n v="0"/>
    <n v="0"/>
    <x v="1484"/>
    <x v="1339"/>
    <n v="12.659671394940268"/>
    <n v="5.4780828314817125"/>
  </r>
  <r>
    <x v="1485"/>
    <n v="1005"/>
    <n v="444"/>
    <n v="0"/>
    <n v="0"/>
    <x v="1485"/>
    <x v="1340"/>
    <n v="13.15715589649945"/>
    <n v="4.7973743139603169"/>
  </r>
  <r>
    <x v="1486"/>
    <n v="977"/>
    <n v="433"/>
    <n v="9.8089999999999993"/>
    <n v="14.661"/>
    <x v="1486"/>
    <x v="1341"/>
    <n v="12.79058836903479"/>
    <n v="4.6785204458216603"/>
  </r>
  <r>
    <x v="1487"/>
    <n v="935"/>
    <n v="489"/>
    <n v="10.336"/>
    <n v="9.8770000000000007"/>
    <x v="1487"/>
    <x v="1342"/>
    <n v="12.240737077837798"/>
    <n v="5.2835946836184569"/>
  </r>
  <r>
    <x v="1488"/>
    <n v="809"/>
    <n v="639"/>
    <n v="28.292000000000002"/>
    <n v="23.899000000000001"/>
    <x v="1488"/>
    <x v="1343"/>
    <n v="10.591183204246821"/>
    <n v="6.904329249145591"/>
  </r>
  <r>
    <x v="1489"/>
    <n v="719"/>
    <n v="781"/>
    <n v="6.8789999999999996"/>
    <n v="11.166"/>
    <x v="1489"/>
    <x v="1344"/>
    <n v="9.412930437396124"/>
    <n v="8.4386246378446099"/>
  </r>
  <r>
    <x v="1490"/>
    <n v="707"/>
    <n v="776"/>
    <n v="14.651"/>
    <n v="3.847"/>
    <x v="1490"/>
    <x v="1345"/>
    <n v="9.2558300684826982"/>
    <n v="8.3846001523270406"/>
  </r>
  <r>
    <x v="1491"/>
    <n v="705"/>
    <n v="726"/>
    <n v="0"/>
    <n v="0"/>
    <x v="1491"/>
    <x v="1346"/>
    <n v="9.2296466736637939"/>
    <n v="7.8443552971513286"/>
  </r>
  <r>
    <x v="1492"/>
    <n v="664"/>
    <n v="648"/>
    <n v="0"/>
    <n v="0"/>
    <x v="1492"/>
    <x v="1347"/>
    <n v="8.6928870798762539"/>
    <n v="7.0015733230772188"/>
  </r>
  <r>
    <x v="1493"/>
    <n v="623"/>
    <n v="581"/>
    <n v="0"/>
    <n v="0"/>
    <x v="1493"/>
    <x v="1348"/>
    <n v="8.1561274860887139"/>
    <n v="6.2776452171417656"/>
  </r>
  <r>
    <x v="1494"/>
    <n v="588"/>
    <n v="514"/>
    <n v="0"/>
    <n v="0"/>
    <x v="1494"/>
    <x v="1349"/>
    <n v="7.6979180767578868"/>
    <n v="5.5537171112063124"/>
  </r>
  <r>
    <x v="1495"/>
    <n v="499"/>
    <n v="440"/>
    <n v="0"/>
    <n v="0"/>
    <x v="1495"/>
    <x v="1350"/>
    <n v="6.5327570073166426"/>
    <n v="4.7541547255462593"/>
  </r>
  <r>
    <x v="1496"/>
    <n v="440"/>
    <n v="372"/>
    <n v="0"/>
    <n v="0"/>
    <x v="1496"/>
    <x v="1351"/>
    <n v="5.7603468601589629"/>
    <n v="4.0194217225072926"/>
  </r>
  <r>
    <x v="1497"/>
    <n v="409"/>
    <n v="327"/>
    <n v="0"/>
    <n v="0"/>
    <x v="1497"/>
    <x v="1352"/>
    <n v="5.3545042404659462"/>
    <n v="3.5332013528491522"/>
  </r>
  <r>
    <x v="1498"/>
    <n v="380"/>
    <n v="302"/>
    <n v="0"/>
    <n v="0"/>
    <x v="1498"/>
    <x v="1353"/>
    <n v="4.974845015591832"/>
    <n v="3.2630789252612966"/>
  </r>
  <r>
    <x v="1499"/>
    <n v="281"/>
    <n v="278"/>
    <n v="0"/>
    <n v="0"/>
    <x v="1499"/>
    <x v="1354"/>
    <n v="3.6787669720560654"/>
    <n v="3.003761394776955"/>
  </r>
  <r>
    <x v="1500"/>
    <n v="189"/>
    <n v="252"/>
    <n v="0"/>
    <n v="0"/>
    <x v="1500"/>
    <x v="1355"/>
    <n v="2.4743308103864639"/>
    <n v="2.7228340700855851"/>
  </r>
  <r>
    <x v="1501"/>
    <n v="119"/>
    <n v="230"/>
    <n v="0.22900000000000001"/>
    <n v="0"/>
    <x v="1501"/>
    <x v="1356"/>
    <n v="1.5579119917248105"/>
    <n v="2.4851263338082723"/>
  </r>
  <r>
    <x v="1502"/>
    <n v="76"/>
    <n v="0"/>
    <n v="0"/>
    <n v="0"/>
    <x v="1502"/>
    <x v="1357"/>
    <n v="0.99496900311836645"/>
    <n v="0"/>
  </r>
  <r>
    <x v="1503"/>
    <n v="47"/>
    <n v="0"/>
    <n v="0"/>
    <n v="0"/>
    <x v="1503"/>
    <x v="1358"/>
    <n v="0.61530977824425304"/>
    <n v="0"/>
  </r>
  <r>
    <x v="1504"/>
    <n v="18"/>
    <n v="0"/>
    <n v="20.036999999999999"/>
    <n v="12.242000000000001"/>
    <x v="1504"/>
    <x v="1359"/>
    <n v="0.2356505533701394"/>
    <n v="0"/>
  </r>
  <r>
    <x v="1505"/>
    <n v="18"/>
    <n v="94"/>
    <n v="0"/>
    <n v="0"/>
    <x v="1505"/>
    <x v="1360"/>
    <n v="0.2356505533701394"/>
    <n v="1.0156603277303373"/>
  </r>
  <r>
    <x v="1506"/>
    <n v="14"/>
    <n v="66"/>
    <n v="0"/>
    <n v="0"/>
    <x v="1506"/>
    <x v="1361"/>
    <n v="0.18328376373233066"/>
    <n v="0.71312320883193892"/>
  </r>
  <r>
    <x v="1507"/>
    <n v="14"/>
    <n v="45"/>
    <n v="0.374"/>
    <n v="0"/>
    <x v="1507"/>
    <x v="1362"/>
    <n v="0.18328376373233066"/>
    <n v="0.48622036965814019"/>
  </r>
  <r>
    <x v="1508"/>
    <n v="12"/>
    <n v="34"/>
    <n v="0"/>
    <n v="0"/>
    <x v="1508"/>
    <x v="1363"/>
    <n v="0.15710036891342627"/>
    <n v="0.36736650151948375"/>
  </r>
  <r>
    <x v="1509"/>
    <n v="12"/>
    <n v="28"/>
    <n v="0"/>
    <n v="0"/>
    <x v="1509"/>
    <x v="1364"/>
    <n v="0.15710036891342627"/>
    <n v="0.30253711889839835"/>
  </r>
  <r>
    <x v="1510"/>
    <n v="12"/>
    <n v="24"/>
    <n v="0"/>
    <n v="0"/>
    <x v="1510"/>
    <x v="1365"/>
    <n v="0.15710036891342627"/>
    <n v="0.25931753048434142"/>
  </r>
  <r>
    <x v="1511"/>
    <n v="12"/>
    <n v="22"/>
    <n v="0"/>
    <n v="0"/>
    <x v="1511"/>
    <x v="1366"/>
    <n v="0.15710036891342627"/>
    <n v="0.23770773627731298"/>
  </r>
  <r>
    <x v="1512"/>
    <n v="14"/>
    <n v="20"/>
    <n v="0"/>
    <n v="0"/>
    <x v="1512"/>
    <x v="74"/>
    <n v="0.18328376373233066"/>
    <n v="0.21609794207028454"/>
  </r>
  <r>
    <x v="1513"/>
    <n v="18"/>
    <n v="18"/>
    <n v="1E-3"/>
    <n v="1.484"/>
    <x v="1513"/>
    <x v="1367"/>
    <n v="0.2356505533701394"/>
    <n v="0.19448814786325608"/>
  </r>
  <r>
    <x v="1514"/>
    <n v="12"/>
    <n v="20"/>
    <n v="19.123000000000001"/>
    <n v="37.737000000000002"/>
    <x v="1514"/>
    <x v="1368"/>
    <n v="0.15710036891342627"/>
    <n v="0.21609794207028454"/>
  </r>
  <r>
    <x v="1515"/>
    <n v="14"/>
    <n v="21"/>
    <n v="0.33500000000000002"/>
    <n v="0"/>
    <x v="1515"/>
    <x v="1369"/>
    <n v="0.18328376373233066"/>
    <n v="0.22690283917379875"/>
  </r>
  <r>
    <x v="1516"/>
    <n v="16"/>
    <n v="21"/>
    <n v="0"/>
    <n v="0"/>
    <x v="1516"/>
    <x v="1370"/>
    <n v="0.20946715855123504"/>
    <n v="0.22690283917379875"/>
  </r>
  <r>
    <x v="1517"/>
    <n v="19"/>
    <n v="22"/>
    <n v="0"/>
    <n v="0"/>
    <x v="1517"/>
    <x v="1371"/>
    <n v="0.24874225077959161"/>
    <n v="0.23770773627731298"/>
  </r>
  <r>
    <x v="1518"/>
    <n v="22"/>
    <n v="23"/>
    <n v="0"/>
    <n v="0"/>
    <x v="1518"/>
    <x v="1372"/>
    <n v="0.28801734300794818"/>
    <n v="0.24851263338082721"/>
  </r>
  <r>
    <x v="1519"/>
    <n v="22"/>
    <n v="24"/>
    <n v="0"/>
    <n v="0"/>
    <x v="1519"/>
    <x v="74"/>
    <n v="0.28801734300794818"/>
    <n v="0.25931753048434142"/>
  </r>
  <r>
    <x v="1520"/>
    <n v="19"/>
    <n v="24"/>
    <n v="0"/>
    <n v="0"/>
    <x v="1520"/>
    <x v="1373"/>
    <n v="0.24874225077959161"/>
    <n v="0.25931753048434142"/>
  </r>
  <r>
    <x v="1521"/>
    <n v="17"/>
    <n v="25"/>
    <n v="0"/>
    <n v="0"/>
    <x v="1521"/>
    <x v="74"/>
    <n v="0.22255885596068725"/>
    <n v="0.27012242758785571"/>
  </r>
  <r>
    <x v="1522"/>
    <n v="15"/>
    <n v="25"/>
    <n v="0"/>
    <n v="0"/>
    <x v="1522"/>
    <x v="1374"/>
    <n v="0.19637546114178286"/>
    <n v="0.27012242758785571"/>
  </r>
  <r>
    <x v="1523"/>
    <n v="14"/>
    <n v="25"/>
    <n v="0"/>
    <n v="0"/>
    <x v="1523"/>
    <x v="74"/>
    <n v="0.18328376373233066"/>
    <n v="0.27012242758785571"/>
  </r>
  <r>
    <x v="1524"/>
    <n v="12"/>
    <n v="25"/>
    <n v="0"/>
    <n v="0"/>
    <x v="1524"/>
    <x v="1375"/>
    <n v="0.15710036891342627"/>
    <n v="0.27012242758785571"/>
  </r>
  <r>
    <x v="1525"/>
    <n v="10"/>
    <n v="25"/>
    <n v="0"/>
    <n v="0"/>
    <x v="1525"/>
    <x v="1376"/>
    <n v="0.13091697409452191"/>
    <n v="0.27012242758785571"/>
  </r>
  <r>
    <x v="1526"/>
    <n v="8"/>
    <n v="24"/>
    <n v="0"/>
    <n v="0"/>
    <x v="1526"/>
    <x v="1377"/>
    <n v="0.10473357927561752"/>
    <n v="0.25931753048434142"/>
  </r>
  <r>
    <x v="1527"/>
    <n v="6"/>
    <n v="23"/>
    <n v="0"/>
    <n v="0"/>
    <x v="1527"/>
    <x v="1378"/>
    <n v="7.8550184456713135E-2"/>
    <n v="0.24851263338082721"/>
  </r>
  <r>
    <x v="1528"/>
    <n v="4"/>
    <n v="21"/>
    <n v="0"/>
    <n v="0"/>
    <x v="1528"/>
    <x v="1379"/>
    <n v="5.2366789637808761E-2"/>
    <n v="0.22690283917379875"/>
  </r>
  <r>
    <x v="1529"/>
    <n v="3"/>
    <n v="19"/>
    <n v="0"/>
    <n v="0"/>
    <x v="1529"/>
    <x v="1380"/>
    <n v="3.9275092228356567E-2"/>
    <n v="0.20529304496677031"/>
  </r>
  <r>
    <x v="1530"/>
    <n v="3"/>
    <n v="17"/>
    <n v="0"/>
    <n v="0"/>
    <x v="1530"/>
    <x v="74"/>
    <n v="3.9275092228356567E-2"/>
    <n v="0.18368325075974187"/>
  </r>
  <r>
    <x v="1531"/>
    <n v="4"/>
    <n v="14"/>
    <n v="0"/>
    <n v="0"/>
    <x v="1531"/>
    <x v="1381"/>
    <n v="5.2366789637808761E-2"/>
    <n v="0.15126855944919917"/>
  </r>
  <r>
    <x v="1532"/>
    <n v="8"/>
    <n v="13"/>
    <n v="2.7E-2"/>
    <n v="2.1019999999999999"/>
    <x v="1532"/>
    <x v="1382"/>
    <n v="0.10473357927561752"/>
    <n v="0.14046366234568494"/>
  </r>
  <r>
    <x v="1533"/>
    <n v="84"/>
    <n v="13"/>
    <n v="4.84"/>
    <n v="3.3980000000000001"/>
    <x v="1533"/>
    <x v="1383"/>
    <n v="1.0997025823939839"/>
    <n v="0.14046366234568494"/>
  </r>
  <r>
    <x v="1534"/>
    <n v="83"/>
    <n v="12"/>
    <n v="0"/>
    <n v="0"/>
    <x v="1534"/>
    <x v="1384"/>
    <n v="1.0866108849845317"/>
    <n v="0.12965876524217071"/>
  </r>
  <r>
    <x v="1535"/>
    <n v="65"/>
    <n v="11"/>
    <n v="0"/>
    <n v="0"/>
    <x v="1535"/>
    <x v="1385"/>
    <n v="0.85096033161439233"/>
    <n v="0.11885386813865649"/>
  </r>
  <r>
    <x v="1536"/>
    <n v="55"/>
    <n v="11"/>
    <n v="0"/>
    <n v="0"/>
    <x v="1536"/>
    <x v="1386"/>
    <n v="0.72004335751987036"/>
    <n v="0.11885386813865649"/>
  </r>
  <r>
    <x v="1537"/>
    <n v="37"/>
    <n v="11"/>
    <n v="0"/>
    <n v="0"/>
    <x v="1537"/>
    <x v="1387"/>
    <n v="0.48439280414973102"/>
    <n v="0.11885386813865649"/>
  </r>
  <r>
    <x v="1538"/>
    <n v="28"/>
    <n v="10"/>
    <n v="0"/>
    <n v="0"/>
    <x v="1538"/>
    <x v="74"/>
    <n v="0.36656752746466131"/>
    <n v="0.10804897103514227"/>
  </r>
  <r>
    <x v="1539"/>
    <n v="21"/>
    <n v="11"/>
    <n v="0"/>
    <n v="0"/>
    <x v="1539"/>
    <x v="1388"/>
    <n v="0.27492564559849597"/>
    <n v="0.11885386813865649"/>
  </r>
  <r>
    <x v="1540"/>
    <n v="21"/>
    <n v="11"/>
    <n v="0"/>
    <n v="0"/>
    <x v="1540"/>
    <x v="1389"/>
    <n v="0.27492564559849597"/>
    <n v="0.11885386813865649"/>
  </r>
  <r>
    <x v="1541"/>
    <n v="12"/>
    <n v="12"/>
    <n v="0"/>
    <n v="0"/>
    <x v="1541"/>
    <x v="1390"/>
    <n v="0.15710036891342627"/>
    <n v="0.12965876524217071"/>
  </r>
  <r>
    <x v="1542"/>
    <n v="8"/>
    <n v="12"/>
    <n v="0.17199999999999999"/>
    <n v="0"/>
    <x v="1542"/>
    <x v="1391"/>
    <n v="0.10473357927561752"/>
    <n v="0.12965876524217071"/>
  </r>
  <r>
    <x v="1543"/>
    <n v="7"/>
    <n v="12"/>
    <n v="0.60099999999999998"/>
    <n v="0"/>
    <x v="1543"/>
    <x v="1392"/>
    <n v="9.1641881866165328E-2"/>
    <n v="0.12965876524217071"/>
  </r>
  <r>
    <x v="1544"/>
    <n v="5"/>
    <n v="12"/>
    <n v="1.337"/>
    <n v="4.5579999999999998"/>
    <x v="1544"/>
    <x v="1393"/>
    <n v="6.5458487047260955E-2"/>
    <n v="0.12965876524217071"/>
  </r>
  <r>
    <x v="1545"/>
    <n v="5"/>
    <n v="11"/>
    <n v="3.0000000000000001E-3"/>
    <n v="2.7629999999999999"/>
    <x v="1545"/>
    <x v="1394"/>
    <n v="6.5458487047260955E-2"/>
    <n v="0.11885386813865649"/>
  </r>
  <r>
    <x v="1546"/>
    <n v="5"/>
    <n v="11"/>
    <n v="0"/>
    <n v="0"/>
    <x v="1546"/>
    <x v="1395"/>
    <n v="6.5458487047260955E-2"/>
    <n v="0.11885386813865649"/>
  </r>
  <r>
    <x v="1547"/>
    <n v="5"/>
    <n v="11"/>
    <n v="0"/>
    <n v="0"/>
    <x v="1547"/>
    <x v="74"/>
    <n v="6.5458487047260955E-2"/>
    <n v="0.11885386813865649"/>
  </r>
  <r>
    <x v="1548"/>
    <n v="5"/>
    <n v="10"/>
    <n v="16.712"/>
    <n v="16.582000000000001"/>
    <x v="1548"/>
    <x v="1396"/>
    <n v="6.5458487047260955E-2"/>
    <n v="0.10804897103514227"/>
  </r>
  <r>
    <x v="1549"/>
    <n v="4"/>
    <n v="10"/>
    <n v="0"/>
    <n v="0"/>
    <x v="1549"/>
    <x v="1397"/>
    <n v="5.2366789637808761E-2"/>
    <n v="0.10804897103514227"/>
  </r>
  <r>
    <x v="1550"/>
    <n v="3"/>
    <n v="9"/>
    <n v="0"/>
    <n v="0"/>
    <x v="1550"/>
    <x v="1398"/>
    <n v="3.9275092228356567E-2"/>
    <n v="9.7244073931628039E-2"/>
  </r>
  <r>
    <x v="1551"/>
    <n v="5"/>
    <n v="9"/>
    <n v="46.771999999999998"/>
    <n v="68.108000000000004"/>
    <x v="1551"/>
    <x v="1399"/>
    <n v="6.5458487047260955E-2"/>
    <n v="9.7244073931628039E-2"/>
  </r>
  <r>
    <x v="1552"/>
    <n v="6"/>
    <n v="8"/>
    <n v="3.8519999999999999"/>
    <n v="4.4489999999999998"/>
    <x v="1552"/>
    <x v="1400"/>
    <n v="7.8550184456713135E-2"/>
    <n v="8.643917682811382E-2"/>
  </r>
  <r>
    <x v="1553"/>
    <n v="8"/>
    <n v="9"/>
    <n v="0"/>
    <n v="0"/>
    <x v="1553"/>
    <x v="1401"/>
    <n v="0.10473357927561752"/>
    <n v="9.7244073931628039E-2"/>
  </r>
  <r>
    <x v="1554"/>
    <n v="12"/>
    <n v="9"/>
    <n v="0"/>
    <n v="0"/>
    <x v="1554"/>
    <x v="1402"/>
    <n v="0.15710036891342627"/>
    <n v="9.7244073931628039E-2"/>
  </r>
  <r>
    <x v="1555"/>
    <n v="23"/>
    <n v="10"/>
    <n v="0"/>
    <n v="0"/>
    <x v="1555"/>
    <x v="1403"/>
    <n v="0.30110904041740039"/>
    <n v="0.10804897103514227"/>
  </r>
  <r>
    <x v="1556"/>
    <n v="37"/>
    <n v="11"/>
    <n v="0"/>
    <n v="0"/>
    <x v="1556"/>
    <x v="1404"/>
    <n v="0.48439280414973102"/>
    <n v="0.11885386813865649"/>
  </r>
  <r>
    <x v="1557"/>
    <n v="40"/>
    <n v="12"/>
    <n v="0"/>
    <n v="0"/>
    <x v="1557"/>
    <x v="1405"/>
    <n v="0.52366789637808764"/>
    <n v="0.12965876524217071"/>
  </r>
  <r>
    <x v="1558"/>
    <n v="34"/>
    <n v="13"/>
    <n v="0"/>
    <n v="0"/>
    <x v="1558"/>
    <x v="1406"/>
    <n v="0.4451177119213745"/>
    <n v="0.14046366234568494"/>
  </r>
  <r>
    <x v="1559"/>
    <n v="26"/>
    <n v="14"/>
    <n v="0"/>
    <n v="0"/>
    <x v="1559"/>
    <x v="1407"/>
    <n v="0.34038413264575695"/>
    <n v="0.15126855944919917"/>
  </r>
  <r>
    <x v="1560"/>
    <n v="20"/>
    <n v="13"/>
    <n v="0"/>
    <n v="0"/>
    <x v="1560"/>
    <x v="1408"/>
    <n v="0.26183394818904382"/>
    <n v="0.14046366234568494"/>
  </r>
  <r>
    <x v="1561"/>
    <n v="15"/>
    <n v="12"/>
    <n v="0"/>
    <n v="0"/>
    <x v="1561"/>
    <x v="1409"/>
    <n v="0.19637546114178286"/>
    <n v="0.12965876524217071"/>
  </r>
  <r>
    <x v="1562"/>
    <n v="12"/>
    <n v="12"/>
    <n v="0"/>
    <n v="0"/>
    <x v="1562"/>
    <x v="1410"/>
    <n v="0.15710036891342627"/>
    <n v="0.12965876524217071"/>
  </r>
  <r>
    <x v="1563"/>
    <n v="9"/>
    <n v="11"/>
    <n v="0.622"/>
    <n v="0.318"/>
    <x v="1563"/>
    <x v="1411"/>
    <n v="0.1178252766850697"/>
    <n v="0.11885386813865649"/>
  </r>
  <r>
    <x v="1564"/>
    <n v="6"/>
    <n v="13"/>
    <n v="1.08"/>
    <n v="0"/>
    <x v="1564"/>
    <x v="1412"/>
    <n v="7.8550184456713135E-2"/>
    <n v="0.14046366234568494"/>
  </r>
  <r>
    <x v="1565"/>
    <n v="6"/>
    <n v="18"/>
    <n v="0"/>
    <n v="0"/>
    <x v="1565"/>
    <x v="1413"/>
    <n v="7.8550184456713135E-2"/>
    <n v="0.19448814786325608"/>
  </r>
  <r>
    <x v="1566"/>
    <n v="3"/>
    <n v="9"/>
    <n v="0"/>
    <n v="0"/>
    <x v="1566"/>
    <x v="74"/>
    <n v="3.9275092228356567E-2"/>
    <n v="9.7244073931628039E-2"/>
  </r>
  <r>
    <x v="1567"/>
    <n v="1"/>
    <n v="8"/>
    <n v="0"/>
    <n v="0"/>
    <x v="1567"/>
    <x v="1414"/>
    <n v="1.309169740945219E-2"/>
    <n v="8.643917682811382E-2"/>
  </r>
  <r>
    <x v="1568"/>
    <n v="0"/>
    <n v="8"/>
    <n v="0"/>
    <n v="0"/>
    <x v="1568"/>
    <x v="1415"/>
    <n v="0"/>
    <n v="8.643917682811382E-2"/>
  </r>
  <r>
    <x v="1569"/>
    <n v="0"/>
    <n v="8"/>
    <n v="0"/>
    <n v="0"/>
    <x v="1569"/>
    <x v="1416"/>
    <n v="0"/>
    <n v="8.643917682811382E-2"/>
  </r>
  <r>
    <x v="1570"/>
    <n v="0"/>
    <n v="8"/>
    <n v="0"/>
    <n v="0"/>
    <x v="1570"/>
    <x v="74"/>
    <n v="0"/>
    <n v="8.643917682811382E-2"/>
  </r>
  <r>
    <x v="1571"/>
    <n v="0"/>
    <n v="8"/>
    <n v="0"/>
    <n v="0"/>
    <x v="1571"/>
    <x v="1417"/>
    <n v="0"/>
    <n v="8.643917682811382E-2"/>
  </r>
  <r>
    <x v="1572"/>
    <n v="2"/>
    <n v="8"/>
    <n v="0"/>
    <n v="0"/>
    <x v="1572"/>
    <x v="1418"/>
    <n v="2.6183394818904381E-2"/>
    <n v="8.643917682811382E-2"/>
  </r>
  <r>
    <x v="1573"/>
    <n v="1"/>
    <n v="8"/>
    <n v="21.919"/>
    <n v="10.866"/>
    <x v="1573"/>
    <x v="1419"/>
    <n v="1.309169740945219E-2"/>
    <n v="8.643917682811382E-2"/>
  </r>
  <r>
    <x v="1574"/>
    <n v="1"/>
    <n v="8"/>
    <n v="0"/>
    <n v="0"/>
    <x v="1574"/>
    <x v="1420"/>
    <n v="1.309169740945219E-2"/>
    <n v="8.643917682811382E-2"/>
  </r>
  <r>
    <x v="1575"/>
    <n v="0"/>
    <n v="9"/>
    <n v="22.911999999999999"/>
    <n v="16.678999999999998"/>
    <x v="1575"/>
    <x v="1421"/>
    <n v="0"/>
    <n v="9.7244073931628039E-2"/>
  </r>
  <r>
    <x v="1576"/>
    <n v="3"/>
    <n v="9"/>
    <n v="3.0750000000000002"/>
    <n v="1.667"/>
    <x v="1576"/>
    <x v="1422"/>
    <n v="3.9275092228356567E-2"/>
    <n v="9.7244073931628039E-2"/>
  </r>
  <r>
    <x v="1577"/>
    <n v="3"/>
    <n v="9"/>
    <n v="1.853"/>
    <n v="0.61799999999999999"/>
    <x v="1577"/>
    <x v="1423"/>
    <n v="3.9275092228356567E-2"/>
    <n v="9.7244073931628039E-2"/>
  </r>
  <r>
    <x v="1578"/>
    <n v="5"/>
    <n v="10"/>
    <n v="0"/>
    <n v="0"/>
    <x v="1578"/>
    <x v="1424"/>
    <n v="6.5458487047260955E-2"/>
    <n v="0.10804897103514227"/>
  </r>
  <r>
    <x v="1579"/>
    <n v="6"/>
    <n v="11"/>
    <n v="0"/>
    <n v="0"/>
    <x v="1579"/>
    <x v="1425"/>
    <n v="7.8550184456713135E-2"/>
    <n v="0.11885386813865649"/>
  </r>
  <r>
    <x v="1580"/>
    <n v="8"/>
    <n v="15"/>
    <n v="0"/>
    <n v="0"/>
    <x v="1580"/>
    <x v="1426"/>
    <n v="0.10473357927561752"/>
    <n v="0.16207345655271341"/>
  </r>
  <r>
    <x v="1581"/>
    <n v="8"/>
    <n v="24"/>
    <n v="5.1959999999999997"/>
    <n v="8.6739999999999995"/>
    <x v="1581"/>
    <x v="1427"/>
    <n v="0.10473357927561752"/>
    <n v="0.25931753048434142"/>
  </r>
  <r>
    <x v="1582"/>
    <n v="1"/>
    <n v="32"/>
    <n v="0"/>
    <n v="0"/>
    <x v="1582"/>
    <x v="1428"/>
    <n v="1.309169740945219E-2"/>
    <n v="0.34575670731245528"/>
  </r>
  <r>
    <x v="1583"/>
    <n v="0"/>
    <n v="36"/>
    <n v="0"/>
    <n v="0"/>
    <x v="1583"/>
    <x v="1429"/>
    <n v="0"/>
    <n v="0.38897629572651216"/>
  </r>
  <r>
    <x v="1584"/>
    <n v="1"/>
    <n v="39"/>
    <n v="0"/>
    <n v="0"/>
    <x v="1584"/>
    <x v="1430"/>
    <n v="1.309169740945219E-2"/>
    <n v="0.42139098703705485"/>
  </r>
  <r>
    <x v="1585"/>
    <n v="1"/>
    <n v="40"/>
    <n v="0"/>
    <n v="0"/>
    <x v="1585"/>
    <x v="1431"/>
    <n v="1.309169740945219E-2"/>
    <n v="0.43219588414056909"/>
  </r>
  <r>
    <x v="1586"/>
    <n v="3"/>
    <n v="40"/>
    <n v="0"/>
    <n v="0"/>
    <x v="1586"/>
    <x v="1432"/>
    <n v="3.9275092228356567E-2"/>
    <n v="0.43219588414056909"/>
  </r>
  <r>
    <x v="1587"/>
    <n v="4"/>
    <n v="34"/>
    <n v="0"/>
    <n v="0"/>
    <x v="1587"/>
    <x v="1433"/>
    <n v="5.2366789637808761E-2"/>
    <n v="0.36736650151948375"/>
  </r>
  <r>
    <x v="1588"/>
    <n v="4"/>
    <n v="30"/>
    <n v="0"/>
    <n v="0"/>
    <x v="1588"/>
    <x v="1434"/>
    <n v="5.2366789637808761E-2"/>
    <n v="0.32414691310542681"/>
  </r>
  <r>
    <x v="1589"/>
    <n v="5"/>
    <n v="26"/>
    <n v="0"/>
    <n v="0"/>
    <x v="1589"/>
    <x v="1435"/>
    <n v="6.5458487047260955E-2"/>
    <n v="0.28092732469136988"/>
  </r>
  <r>
    <x v="1590"/>
    <n v="6"/>
    <n v="22"/>
    <n v="0"/>
    <n v="0"/>
    <x v="1590"/>
    <x v="1436"/>
    <n v="7.8550184456713135E-2"/>
    <n v="0.23770773627731298"/>
  </r>
  <r>
    <x v="1591"/>
    <n v="8"/>
    <n v="20"/>
    <n v="0"/>
    <n v="0"/>
    <x v="1591"/>
    <x v="1437"/>
    <n v="0.10473357927561752"/>
    <n v="0.21609794207028454"/>
  </r>
  <r>
    <x v="1592"/>
    <n v="10"/>
    <n v="18"/>
    <n v="8.3000000000000004E-2"/>
    <n v="0"/>
    <x v="1592"/>
    <x v="1438"/>
    <n v="0.13091697409452191"/>
    <n v="0.19448814786325608"/>
  </r>
  <r>
    <x v="1593"/>
    <n v="10"/>
    <n v="16"/>
    <n v="17.082999999999998"/>
    <n v="14.734"/>
    <x v="1593"/>
    <x v="1439"/>
    <n v="0.13091697409452191"/>
    <n v="0.17287835365622764"/>
  </r>
  <r>
    <x v="1594"/>
    <n v="12"/>
    <n v="15"/>
    <n v="0"/>
    <n v="0"/>
    <x v="1594"/>
    <x v="1440"/>
    <n v="0.15710036891342627"/>
    <n v="0.16207345655271341"/>
  </r>
  <r>
    <x v="1595"/>
    <n v="13"/>
    <n v="13"/>
    <n v="1.004"/>
    <n v="2.6280000000000001"/>
    <x v="1595"/>
    <x v="1441"/>
    <n v="0.17019206632287848"/>
    <n v="0.14046366234568494"/>
  </r>
  <r>
    <x v="1596"/>
    <n v="7"/>
    <n v="12"/>
    <n v="0"/>
    <n v="0"/>
    <x v="1596"/>
    <x v="1442"/>
    <n v="9.1641881866165328E-2"/>
    <n v="0.12965876524217071"/>
  </r>
  <r>
    <x v="1597"/>
    <n v="5"/>
    <n v="11"/>
    <n v="4.2380000000000004"/>
    <n v="8.9410000000000007"/>
    <x v="1597"/>
    <x v="1443"/>
    <n v="6.5458487047260955E-2"/>
    <n v="0.11885386813865649"/>
  </r>
  <r>
    <x v="1598"/>
    <n v="5"/>
    <n v="10"/>
    <n v="0"/>
    <n v="0"/>
    <x v="1598"/>
    <x v="1444"/>
    <n v="6.5458487047260955E-2"/>
    <n v="0.10804897103514227"/>
  </r>
  <r>
    <x v="1599"/>
    <n v="5"/>
    <n v="10"/>
    <n v="0"/>
    <n v="0"/>
    <x v="1599"/>
    <x v="1445"/>
    <n v="6.5458487047260955E-2"/>
    <n v="0.10804897103514227"/>
  </r>
  <r>
    <x v="1600"/>
    <n v="5"/>
    <n v="9"/>
    <n v="0"/>
    <n v="0"/>
    <x v="1600"/>
    <x v="1446"/>
    <n v="6.5458487047260955E-2"/>
    <n v="9.7244073931628039E-2"/>
  </r>
  <r>
    <x v="1601"/>
    <n v="4"/>
    <n v="8"/>
    <n v="0"/>
    <n v="0"/>
    <x v="1601"/>
    <x v="74"/>
    <n v="5.2366789637808761E-2"/>
    <n v="8.643917682811382E-2"/>
  </r>
  <r>
    <x v="1602"/>
    <n v="4"/>
    <n v="7"/>
    <n v="0"/>
    <n v="0"/>
    <x v="1602"/>
    <x v="1447"/>
    <n v="5.2366789637808761E-2"/>
    <n v="7.5634279724599587E-2"/>
  </r>
  <r>
    <x v="1603"/>
    <n v="4"/>
    <n v="7"/>
    <n v="0"/>
    <n v="0"/>
    <x v="1603"/>
    <x v="1448"/>
    <n v="5.2366789637808761E-2"/>
    <n v="7.5634279724599587E-2"/>
  </r>
  <r>
    <x v="1604"/>
    <n v="4"/>
    <n v="7"/>
    <n v="0"/>
    <n v="0"/>
    <x v="1604"/>
    <x v="1449"/>
    <n v="5.2366789637808761E-2"/>
    <n v="7.5634279724599587E-2"/>
  </r>
  <r>
    <x v="1605"/>
    <n v="2"/>
    <n v="7"/>
    <n v="0"/>
    <n v="0"/>
    <x v="1605"/>
    <x v="1450"/>
    <n v="2.6183394818904381E-2"/>
    <n v="7.5634279724599587E-2"/>
  </r>
  <r>
    <x v="1606"/>
    <n v="1"/>
    <n v="6"/>
    <n v="0"/>
    <n v="0"/>
    <x v="1606"/>
    <x v="1451"/>
    <n v="1.309169740945219E-2"/>
    <n v="6.4829382621085355E-2"/>
  </r>
  <r>
    <x v="1607"/>
    <n v="0"/>
    <n v="6"/>
    <n v="0"/>
    <n v="0"/>
    <x v="1607"/>
    <x v="1452"/>
    <n v="0"/>
    <n v="6.4829382621085355E-2"/>
  </r>
  <r>
    <x v="1608"/>
    <n v="0"/>
    <n v="6"/>
    <n v="0"/>
    <n v="0"/>
    <x v="1608"/>
    <x v="1453"/>
    <n v="0"/>
    <n v="6.4829382621085355E-2"/>
  </r>
  <r>
    <x v="1609"/>
    <n v="0"/>
    <n v="5"/>
    <n v="0"/>
    <n v="0"/>
    <x v="1609"/>
    <x v="1454"/>
    <n v="0"/>
    <n v="5.4024485517571136E-2"/>
  </r>
  <r>
    <x v="1610"/>
    <n v="0"/>
    <n v="4"/>
    <n v="0"/>
    <n v="0"/>
    <x v="1610"/>
    <x v="74"/>
    <n v="0"/>
    <n v="4.321958841405691E-2"/>
  </r>
  <r>
    <x v="1611"/>
    <n v="0"/>
    <n v="4"/>
    <n v="0"/>
    <n v="0"/>
    <x v="1611"/>
    <x v="1455"/>
    <n v="0"/>
    <n v="4.321958841405691E-2"/>
  </r>
  <r>
    <x v="1612"/>
    <n v="0"/>
    <n v="4"/>
    <n v="0"/>
    <n v="0"/>
    <x v="1612"/>
    <x v="74"/>
    <n v="0"/>
    <n v="4.321958841405691E-2"/>
  </r>
  <r>
    <x v="1613"/>
    <n v="3"/>
    <n v="4"/>
    <n v="0"/>
    <n v="0"/>
    <x v="1613"/>
    <x v="1456"/>
    <n v="3.9275092228356567E-2"/>
    <n v="4.321958841405691E-2"/>
  </r>
  <r>
    <x v="1614"/>
    <n v="4"/>
    <n v="4"/>
    <n v="0"/>
    <n v="0"/>
    <x v="1614"/>
    <x v="1457"/>
    <n v="5.2366789637808761E-2"/>
    <n v="4.321958841405691E-2"/>
  </r>
  <r>
    <x v="1615"/>
    <n v="4"/>
    <n v="3"/>
    <n v="2.157"/>
    <n v="4.6820000000000004"/>
    <x v="1615"/>
    <x v="1458"/>
    <n v="5.2366789637808761E-2"/>
    <n v="3.2414691310542677E-2"/>
  </r>
  <r>
    <x v="1616"/>
    <n v="3"/>
    <n v="3"/>
    <n v="0"/>
    <n v="0"/>
    <x v="1616"/>
    <x v="74"/>
    <n v="3.9275092228356567E-2"/>
    <n v="3.2414691310542677E-2"/>
  </r>
  <r>
    <x v="1617"/>
    <n v="3"/>
    <n v="3"/>
    <n v="0"/>
    <n v="0"/>
    <x v="1617"/>
    <x v="1459"/>
    <n v="3.9275092228356567E-2"/>
    <n v="3.2414691310542677E-2"/>
  </r>
  <r>
    <x v="1618"/>
    <n v="3"/>
    <n v="3"/>
    <n v="0"/>
    <n v="0"/>
    <x v="1618"/>
    <x v="1460"/>
    <n v="3.9275092228356567E-2"/>
    <n v="3.2414691310542677E-2"/>
  </r>
  <r>
    <x v="1619"/>
    <n v="3"/>
    <n v="3"/>
    <n v="3.67"/>
    <n v="0.20499999999999999"/>
    <x v="1619"/>
    <x v="74"/>
    <n v="3.9275092228356567E-2"/>
    <n v="3.2414691310542677E-2"/>
  </r>
  <r>
    <x v="1620"/>
    <n v="3"/>
    <n v="3"/>
    <n v="11.99"/>
    <n v="4.7409999999999997"/>
    <x v="1620"/>
    <x v="74"/>
    <n v="3.9275092228356567E-2"/>
    <n v="3.2414691310542677E-2"/>
  </r>
  <r>
    <x v="1621"/>
    <n v="3"/>
    <n v="3"/>
    <n v="0"/>
    <n v="0"/>
    <x v="1621"/>
    <x v="1461"/>
    <n v="3.9275092228356567E-2"/>
    <n v="3.2414691310542677E-2"/>
  </r>
  <r>
    <x v="1622"/>
    <n v="3"/>
    <n v="3"/>
    <n v="0"/>
    <n v="0"/>
    <x v="1622"/>
    <x v="1462"/>
    <n v="3.9275092228356567E-2"/>
    <n v="3.2414691310542677E-2"/>
  </r>
  <r>
    <x v="1623"/>
    <n v="3"/>
    <n v="2"/>
    <n v="0"/>
    <n v="0"/>
    <x v="1623"/>
    <x v="1463"/>
    <n v="3.9275092228356567E-2"/>
    <n v="2.1609794207028455E-2"/>
  </r>
  <r>
    <x v="1624"/>
    <n v="3"/>
    <n v="2"/>
    <n v="0.20100000000000001"/>
    <n v="0"/>
    <x v="1624"/>
    <x v="1464"/>
    <n v="3.9275092228356567E-2"/>
    <n v="2.1609794207028455E-2"/>
  </r>
  <r>
    <x v="1625"/>
    <n v="3"/>
    <n v="2"/>
    <n v="0"/>
    <n v="0"/>
    <x v="1625"/>
    <x v="1465"/>
    <n v="3.9275092228356567E-2"/>
    <n v="2.1609794207028455E-2"/>
  </r>
  <r>
    <x v="1626"/>
    <n v="3"/>
    <n v="2"/>
    <n v="0"/>
    <n v="0"/>
    <x v="1626"/>
    <x v="1466"/>
    <n v="3.9275092228356567E-2"/>
    <n v="2.1609794207028455E-2"/>
  </r>
  <r>
    <x v="1627"/>
    <n v="4"/>
    <n v="2"/>
    <n v="0"/>
    <n v="0"/>
    <x v="1627"/>
    <x v="1467"/>
    <n v="5.2366789637808761E-2"/>
    <n v="2.1609794207028455E-2"/>
  </r>
  <r>
    <x v="1628"/>
    <n v="4"/>
    <n v="3"/>
    <n v="0"/>
    <n v="0"/>
    <x v="1628"/>
    <x v="1468"/>
    <n v="5.2366789637808761E-2"/>
    <n v="3.2414691310542677E-2"/>
  </r>
  <r>
    <x v="1629"/>
    <n v="5"/>
    <n v="3"/>
    <n v="0"/>
    <n v="0"/>
    <x v="1629"/>
    <x v="74"/>
    <n v="6.5458487047260955E-2"/>
    <n v="3.2414691310542677E-2"/>
  </r>
  <r>
    <x v="1630"/>
    <n v="5"/>
    <n v="3"/>
    <n v="21.175999999999998"/>
    <n v="4.952"/>
    <x v="1630"/>
    <x v="1469"/>
    <n v="6.5458487047260955E-2"/>
    <n v="3.2414691310542677E-2"/>
  </r>
  <r>
    <x v="1631"/>
    <n v="5"/>
    <n v="4"/>
    <n v="6.26"/>
    <n v="9.2949999999999999"/>
    <x v="1631"/>
    <x v="1470"/>
    <n v="6.5458487047260955E-2"/>
    <n v="4.321958841405691E-2"/>
  </r>
  <r>
    <x v="1632"/>
    <n v="6"/>
    <n v="4"/>
    <n v="0"/>
    <n v="0"/>
    <x v="1632"/>
    <x v="1471"/>
    <n v="7.8550184456713135E-2"/>
    <n v="4.321958841405691E-2"/>
  </r>
  <r>
    <x v="1633"/>
    <n v="8"/>
    <n v="5"/>
    <n v="3.9889999999999999"/>
    <n v="1.8420000000000001"/>
    <x v="1633"/>
    <x v="1472"/>
    <n v="0.10473357927561752"/>
    <n v="5.4024485517571136E-2"/>
  </r>
  <r>
    <x v="1634"/>
    <n v="8"/>
    <n v="7"/>
    <n v="0.30099999999999999"/>
    <n v="0.316"/>
    <x v="1634"/>
    <x v="1473"/>
    <n v="0.10473357927561752"/>
    <n v="7.5634279724599587E-2"/>
  </r>
  <r>
    <x v="1635"/>
    <n v="8"/>
    <n v="8"/>
    <n v="0"/>
    <n v="2.9369999999999998"/>
    <x v="1635"/>
    <x v="1474"/>
    <n v="0.10473357927561752"/>
    <n v="8.643917682811382E-2"/>
  </r>
  <r>
    <x v="1636"/>
    <n v="8"/>
    <n v="11"/>
    <n v="0"/>
    <n v="0"/>
    <x v="1636"/>
    <x v="1475"/>
    <n v="0.10473357927561752"/>
    <n v="0.11885386813865649"/>
  </r>
  <r>
    <x v="1637"/>
    <n v="8"/>
    <n v="14"/>
    <n v="0"/>
    <n v="0"/>
    <x v="1637"/>
    <x v="1476"/>
    <n v="0.10473357927561752"/>
    <n v="0.15126855944919917"/>
  </r>
  <r>
    <x v="1638"/>
    <n v="8"/>
    <n v="17"/>
    <n v="4.58"/>
    <n v="8.43"/>
    <x v="1638"/>
    <x v="74"/>
    <n v="0.10473357927561752"/>
    <n v="0.18368325075974187"/>
  </r>
  <r>
    <x v="1639"/>
    <n v="9"/>
    <n v="19"/>
    <n v="9.0299999999999994"/>
    <n v="10.685"/>
    <x v="1639"/>
    <x v="1477"/>
    <n v="0.1178252766850697"/>
    <n v="0.20529304496677031"/>
  </r>
  <r>
    <x v="1640"/>
    <n v="10"/>
    <n v="20"/>
    <n v="0"/>
    <n v="0"/>
    <x v="1640"/>
    <x v="1478"/>
    <n v="0.13091697409452191"/>
    <n v="0.21609794207028454"/>
  </r>
  <r>
    <x v="1641"/>
    <n v="12"/>
    <n v="20"/>
    <n v="0"/>
    <n v="0"/>
    <x v="1641"/>
    <x v="1479"/>
    <n v="0.15710036891342627"/>
    <n v="0.21609794207028454"/>
  </r>
  <r>
    <x v="1642"/>
    <n v="12"/>
    <n v="21"/>
    <n v="0"/>
    <n v="0"/>
    <x v="1642"/>
    <x v="1480"/>
    <n v="0.15710036891342627"/>
    <n v="0.22690283917379875"/>
  </r>
  <r>
    <x v="1643"/>
    <n v="12"/>
    <n v="22"/>
    <n v="0"/>
    <n v="0"/>
    <x v="1643"/>
    <x v="1481"/>
    <n v="0.15710036891342627"/>
    <n v="0.23770773627731298"/>
  </r>
  <r>
    <x v="1644"/>
    <n v="13"/>
    <n v="23"/>
    <n v="0"/>
    <n v="1.4E-2"/>
    <x v="1644"/>
    <x v="1482"/>
    <n v="0.17019206632287848"/>
    <n v="0.24851263338082721"/>
  </r>
  <r>
    <x v="1645"/>
    <n v="16"/>
    <n v="25"/>
    <n v="16.852"/>
    <n v="15.936"/>
    <x v="1645"/>
    <x v="1483"/>
    <n v="0.20946715855123504"/>
    <n v="0.27012242758785571"/>
  </r>
  <r>
    <x v="1646"/>
    <n v="66"/>
    <n v="60"/>
    <n v="46.402000000000001"/>
    <n v="35.856000000000002"/>
    <x v="1646"/>
    <x v="74"/>
    <n v="0.86405202902384448"/>
    <n v="0.64829382621085363"/>
  </r>
  <r>
    <x v="1647"/>
    <n v="269"/>
    <n v="146"/>
    <n v="0"/>
    <n v="0"/>
    <x v="1647"/>
    <x v="74"/>
    <n v="3.5216666031426387"/>
    <n v="1.577514977113077"/>
  </r>
  <r>
    <x v="1648"/>
    <n v="286"/>
    <n v="203"/>
    <n v="0"/>
    <n v="0"/>
    <x v="1648"/>
    <x v="1484"/>
    <n v="3.7442254591033262"/>
    <n v="2.193394112013388"/>
  </r>
  <r>
    <x v="1649"/>
    <n v="248"/>
    <n v="236"/>
    <n v="0"/>
    <n v="0"/>
    <x v="1649"/>
    <x v="1485"/>
    <n v="3.246740957544143"/>
    <n v="2.5499557164293574"/>
  </r>
  <r>
    <x v="1650"/>
    <n v="232"/>
    <n v="236"/>
    <n v="0"/>
    <n v="0"/>
    <x v="1650"/>
    <x v="1486"/>
    <n v="3.0372737989929077"/>
    <n v="2.5499557164293574"/>
  </r>
  <r>
    <x v="1651"/>
    <n v="214"/>
    <n v="221"/>
    <n v="0"/>
    <n v="0"/>
    <x v="1651"/>
    <x v="1487"/>
    <n v="2.8016232456227685"/>
    <n v="2.387882259876644"/>
  </r>
  <r>
    <x v="1652"/>
    <n v="201"/>
    <n v="207"/>
    <n v="0"/>
    <n v="0"/>
    <x v="1652"/>
    <x v="1488"/>
    <n v="2.6314311792998901"/>
    <n v="2.2366137004274447"/>
  </r>
  <r>
    <x v="1653"/>
    <n v="190"/>
    <n v="199"/>
    <n v="0"/>
    <n v="0"/>
    <x v="1653"/>
    <x v="1489"/>
    <n v="2.487422507795916"/>
    <n v="2.1501745235993313"/>
  </r>
  <r>
    <x v="1654"/>
    <n v="172"/>
    <n v="194"/>
    <n v="0"/>
    <n v="0"/>
    <x v="1654"/>
    <x v="1490"/>
    <n v="2.2517719544257764"/>
    <n v="2.0961500380817601"/>
  </r>
  <r>
    <x v="1655"/>
    <n v="114"/>
    <n v="188"/>
    <n v="0"/>
    <n v="0"/>
    <x v="1655"/>
    <x v="1491"/>
    <n v="1.4924535046775498"/>
    <n v="2.0313206554606746"/>
  </r>
  <r>
    <x v="1656"/>
    <n v="83"/>
    <n v="183"/>
    <n v="5.0010000000000003"/>
    <n v="2.1619999999999999"/>
    <x v="1656"/>
    <x v="74"/>
    <n v="1.0866108849845317"/>
    <n v="1.9772961699431033"/>
  </r>
  <r>
    <x v="1657"/>
    <n v="67"/>
    <n v="175"/>
    <n v="0"/>
    <n v="0"/>
    <x v="1657"/>
    <x v="74"/>
    <n v="0.87714372643329674"/>
    <n v="1.8908569931149897"/>
  </r>
  <r>
    <x v="1658"/>
    <n v="53"/>
    <n v="161"/>
    <n v="0"/>
    <n v="0"/>
    <x v="1658"/>
    <x v="1492"/>
    <n v="0.69385996270096606"/>
    <n v="1.7395884336657903"/>
  </r>
  <r>
    <x v="1659"/>
    <n v="36"/>
    <n v="143"/>
    <n v="0"/>
    <n v="0"/>
    <x v="1659"/>
    <x v="1493"/>
    <n v="0.47130110674027881"/>
    <n v="1.5451002858025344"/>
  </r>
  <r>
    <x v="1660"/>
    <n v="24"/>
    <n v="116"/>
    <n v="0"/>
    <n v="0"/>
    <x v="1660"/>
    <x v="1494"/>
    <n v="0.31420073782685254"/>
    <n v="1.2533680640076501"/>
  </r>
  <r>
    <x v="1661"/>
    <n v="17"/>
    <n v="78"/>
    <n v="0"/>
    <n v="0"/>
    <x v="1661"/>
    <x v="1495"/>
    <n v="0.22255885596068725"/>
    <n v="0.84278197407410971"/>
  </r>
  <r>
    <x v="1662"/>
    <n v="9"/>
    <n v="62"/>
    <n v="0"/>
    <n v="0"/>
    <x v="1662"/>
    <x v="1496"/>
    <n v="0.1178252766850697"/>
    <n v="0.66990362041788198"/>
  </r>
  <r>
    <x v="1663"/>
    <n v="6"/>
    <n v="41"/>
    <n v="0"/>
    <n v="2.5000000000000001E-2"/>
    <x v="1663"/>
    <x v="1497"/>
    <n v="7.8550184456713135E-2"/>
    <n v="0.44300078124408332"/>
  </r>
  <r>
    <x v="1664"/>
    <n v="5"/>
    <n v="30"/>
    <n v="6.0819999999999999"/>
    <n v="5.4660000000000002"/>
    <x v="1664"/>
    <x v="1498"/>
    <n v="6.5458487047260955E-2"/>
    <n v="0.32414691310542681"/>
  </r>
  <r>
    <x v="1665"/>
    <n v="5"/>
    <n v="24"/>
    <n v="0.78700000000000003"/>
    <n v="5.7000000000000002E-2"/>
    <x v="1665"/>
    <x v="1499"/>
    <n v="6.5458487047260955E-2"/>
    <n v="0.25931753048434142"/>
  </r>
  <r>
    <x v="1666"/>
    <n v="4"/>
    <n v="20"/>
    <n v="1E-3"/>
    <n v="0"/>
    <x v="1666"/>
    <x v="1500"/>
    <n v="5.2366789637808761E-2"/>
    <n v="0.21609794207028454"/>
  </r>
  <r>
    <x v="1667"/>
    <n v="4"/>
    <n v="19"/>
    <n v="0"/>
    <n v="0"/>
    <x v="1667"/>
    <x v="1501"/>
    <n v="5.2366789637808761E-2"/>
    <n v="0.20529304496677031"/>
  </r>
  <r>
    <x v="1668"/>
    <n v="4"/>
    <n v="16"/>
    <n v="0"/>
    <n v="0"/>
    <x v="1668"/>
    <x v="1502"/>
    <n v="5.2366789637808761E-2"/>
    <n v="0.17287835365622764"/>
  </r>
  <r>
    <x v="1669"/>
    <n v="4"/>
    <n v="15"/>
    <n v="1E-3"/>
    <n v="1.05"/>
    <x v="1669"/>
    <x v="1503"/>
    <n v="5.2366789637808761E-2"/>
    <n v="0.16207345655271341"/>
  </r>
  <r>
    <x v="1670"/>
    <n v="4"/>
    <n v="14"/>
    <n v="1.9950000000000001"/>
    <n v="0"/>
    <x v="1670"/>
    <x v="1504"/>
    <n v="5.2366789637808761E-2"/>
    <n v="0.15126855944919917"/>
  </r>
  <r>
    <x v="1671"/>
    <n v="4"/>
    <n v="13"/>
    <n v="0"/>
    <n v="0"/>
    <x v="1671"/>
    <x v="1505"/>
    <n v="5.2366789637808761E-2"/>
    <n v="0.14046366234568494"/>
  </r>
  <r>
    <x v="1672"/>
    <n v="4"/>
    <n v="12"/>
    <n v="0"/>
    <n v="0"/>
    <x v="1672"/>
    <x v="1506"/>
    <n v="5.2366789637808761E-2"/>
    <n v="0.12965876524217071"/>
  </r>
  <r>
    <x v="1673"/>
    <n v="4"/>
    <n v="11"/>
    <n v="0.66800000000000004"/>
    <n v="3.2570000000000001"/>
    <x v="1673"/>
    <x v="1507"/>
    <n v="5.2366789637808761E-2"/>
    <n v="0.11885386813865649"/>
  </r>
  <r>
    <x v="1674"/>
    <n v="40"/>
    <n v="19"/>
    <n v="38.796999999999997"/>
    <n v="52.106000000000002"/>
    <x v="1674"/>
    <x v="1508"/>
    <n v="0.52366789637808764"/>
    <n v="0.20529304496677031"/>
  </r>
  <r>
    <x v="1675"/>
    <n v="257"/>
    <n v="97"/>
    <n v="20.515999999999998"/>
    <n v="15.746"/>
    <x v="1675"/>
    <x v="1509"/>
    <n v="3.3645662342292124"/>
    <n v="1.0480750190408801"/>
  </r>
  <r>
    <x v="1676"/>
    <n v="371"/>
    <n v="187"/>
    <n v="0"/>
    <n v="0"/>
    <x v="1676"/>
    <x v="1510"/>
    <n v="4.8570197389067626"/>
    <n v="2.0205157583571602"/>
  </r>
  <r>
    <x v="1677"/>
    <n v="420"/>
    <n v="243"/>
    <n v="0"/>
    <n v="0"/>
    <x v="1677"/>
    <x v="1511"/>
    <n v="5.498512911969919"/>
    <n v="2.6255899961539573"/>
  </r>
  <r>
    <x v="1678"/>
    <n v="476"/>
    <n v="253"/>
    <n v="0"/>
    <n v="0"/>
    <x v="1678"/>
    <x v="1512"/>
    <n v="6.2316479668992422"/>
    <n v="2.7336389671890995"/>
  </r>
  <r>
    <x v="1679"/>
    <n v="487"/>
    <n v="228"/>
    <n v="0"/>
    <n v="0"/>
    <x v="1679"/>
    <x v="1513"/>
    <n v="6.3756566384032158"/>
    <n v="2.4635165396012439"/>
  </r>
  <r>
    <x v="1680"/>
    <n v="419"/>
    <n v="196"/>
    <n v="0.24099999999999999"/>
    <n v="0"/>
    <x v="1680"/>
    <x v="1514"/>
    <n v="5.4854212145604677"/>
    <n v="2.1177598322887885"/>
  </r>
  <r>
    <x v="1681"/>
    <n v="360"/>
    <n v="170"/>
    <n v="1.879"/>
    <n v="0.224"/>
    <x v="1681"/>
    <x v="1515"/>
    <n v="4.7130110674027881"/>
    <n v="1.8368325075974186"/>
  </r>
  <r>
    <x v="1682"/>
    <n v="326"/>
    <n v="152"/>
    <n v="0"/>
    <n v="0"/>
    <x v="1682"/>
    <x v="1516"/>
    <n v="4.267893355481414"/>
    <n v="1.6423443597341625"/>
  </r>
  <r>
    <x v="1683"/>
    <n v="300"/>
    <n v="139"/>
    <n v="0"/>
    <n v="0"/>
    <x v="1683"/>
    <x v="1517"/>
    <n v="3.9275092228356572"/>
    <n v="1.5018806973884775"/>
  </r>
  <r>
    <x v="1684"/>
    <n v="261"/>
    <n v="128"/>
    <n v="0"/>
    <n v="0"/>
    <x v="1684"/>
    <x v="1518"/>
    <n v="3.4169330238670215"/>
    <n v="1.3830268292498211"/>
  </r>
  <r>
    <x v="1685"/>
    <n v="198"/>
    <n v="115"/>
    <n v="0"/>
    <n v="0"/>
    <x v="1685"/>
    <x v="1519"/>
    <n v="2.5921560870715332"/>
    <n v="1.2425631669041362"/>
  </r>
  <r>
    <x v="1686"/>
    <n v="142"/>
    <n v="100"/>
    <n v="0.13800000000000001"/>
    <n v="0.18"/>
    <x v="1686"/>
    <x v="1520"/>
    <n v="1.8590210321422111"/>
    <n v="1.0804897103514228"/>
  </r>
  <r>
    <x v="1687"/>
    <n v="100"/>
    <n v="87"/>
    <n v="0"/>
    <n v="1.4E-2"/>
    <x v="1687"/>
    <x v="1521"/>
    <n v="1.309169740945219"/>
    <n v="0.94002604800573775"/>
  </r>
  <r>
    <x v="1688"/>
    <n v="79"/>
    <n v="74"/>
    <n v="1.25"/>
    <n v="0.21299999999999999"/>
    <x v="1688"/>
    <x v="1522"/>
    <n v="1.0342440953467229"/>
    <n v="0.79956238566005278"/>
  </r>
  <r>
    <x v="1689"/>
    <n v="64"/>
    <n v="66"/>
    <n v="0.01"/>
    <n v="0"/>
    <x v="1689"/>
    <x v="1523"/>
    <n v="0.83786863420494018"/>
    <n v="0.71312320883193892"/>
  </r>
  <r>
    <x v="1690"/>
    <n v="50"/>
    <n v="63"/>
    <n v="0"/>
    <n v="0"/>
    <x v="1690"/>
    <x v="1524"/>
    <n v="0.65458487047260949"/>
    <n v="0.68070851752139627"/>
  </r>
  <r>
    <x v="1691"/>
    <n v="42"/>
    <n v="56"/>
    <n v="0"/>
    <n v="0"/>
    <x v="1691"/>
    <x v="1525"/>
    <n v="0.54985129119699194"/>
    <n v="0.6050742377967967"/>
  </r>
  <r>
    <x v="1692"/>
    <n v="30"/>
    <n v="52"/>
    <n v="10.286"/>
    <n v="10.446"/>
    <x v="1692"/>
    <x v="1526"/>
    <n v="0.39275092228356573"/>
    <n v="0.56185464938273977"/>
  </r>
  <r>
    <x v="1693"/>
    <n v="36"/>
    <n v="96"/>
    <n v="18.501999999999999"/>
    <n v="12.863"/>
    <x v="1693"/>
    <x v="1527"/>
    <n v="0.47130110674027881"/>
    <n v="1.0372701219373657"/>
  </r>
  <r>
    <x v="1694"/>
    <n v="60"/>
    <n v="137"/>
    <n v="0"/>
    <n v="0"/>
    <x v="1694"/>
    <x v="1528"/>
    <n v="0.78550184456713146"/>
    <n v="1.4802709031814492"/>
  </r>
  <r>
    <x v="1695"/>
    <n v="68"/>
    <n v="163"/>
    <n v="5.2999999999999999E-2"/>
    <n v="0"/>
    <x v="1695"/>
    <x v="1529"/>
    <n v="0.89023542384274901"/>
    <n v="1.7611982278728189"/>
  </r>
  <r>
    <x v="1696"/>
    <n v="63"/>
    <n v="160"/>
    <n v="0"/>
    <n v="0"/>
    <x v="1696"/>
    <x v="1530"/>
    <n v="0.82477693679548791"/>
    <n v="1.7287835365622763"/>
  </r>
  <r>
    <x v="1697"/>
    <n v="60"/>
    <n v="139"/>
    <n v="0"/>
    <n v="0"/>
    <x v="1697"/>
    <x v="1531"/>
    <n v="0.78550184456713146"/>
    <n v="1.5018806973884775"/>
  </r>
  <r>
    <x v="1698"/>
    <n v="56"/>
    <n v="112"/>
    <n v="0"/>
    <n v="0"/>
    <x v="1698"/>
    <x v="1532"/>
    <n v="0.73313505492932263"/>
    <n v="1.2101484755935934"/>
  </r>
  <r>
    <x v="1699"/>
    <n v="53"/>
    <n v="93"/>
    <n v="0"/>
    <n v="0"/>
    <x v="1699"/>
    <x v="1533"/>
    <n v="0.69385996270096606"/>
    <n v="1.0048554306268231"/>
  </r>
  <r>
    <x v="1700"/>
    <n v="49"/>
    <n v="83"/>
    <n v="8.8999999999999996E-2"/>
    <n v="0.28799999999999998"/>
    <x v="1700"/>
    <x v="1534"/>
    <n v="0.64149317306315734"/>
    <n v="0.89680645959168082"/>
  </r>
  <r>
    <x v="1701"/>
    <n v="42"/>
    <n v="78"/>
    <n v="3.71"/>
    <n v="4.1520000000000001"/>
    <x v="1701"/>
    <x v="1535"/>
    <n v="0.54985129119699194"/>
    <n v="0.84278197407410971"/>
  </r>
  <r>
    <x v="1702"/>
    <n v="30"/>
    <n v="75"/>
    <n v="0"/>
    <n v="0"/>
    <x v="1702"/>
    <x v="1536"/>
    <n v="0.39275092228356573"/>
    <n v="0.81036728276356707"/>
  </r>
  <r>
    <x v="1703"/>
    <n v="21"/>
    <n v="72"/>
    <n v="0.22600000000000001"/>
    <n v="5.8999999999999997E-2"/>
    <x v="1703"/>
    <x v="1537"/>
    <n v="0.27492564559849597"/>
    <n v="0.77795259145302431"/>
  </r>
  <r>
    <x v="1704"/>
    <n v="17"/>
    <n v="64"/>
    <n v="0"/>
    <n v="0"/>
    <x v="1704"/>
    <x v="74"/>
    <n v="0.22255885596068725"/>
    <n v="0.69151341462491056"/>
  </r>
  <r>
    <x v="1705"/>
    <n v="13"/>
    <n v="52"/>
    <n v="0"/>
    <n v="0"/>
    <x v="1705"/>
    <x v="1538"/>
    <n v="0.17019206632287848"/>
    <n v="0.56185464938273977"/>
  </r>
  <r>
    <x v="1706"/>
    <n v="10"/>
    <n v="40"/>
    <n v="0"/>
    <n v="0"/>
    <x v="1706"/>
    <x v="1539"/>
    <n v="0.13091697409452191"/>
    <n v="0.43219588414056909"/>
  </r>
  <r>
    <x v="1707"/>
    <n v="8"/>
    <n v="29"/>
    <n v="0"/>
    <n v="0"/>
    <x v="1707"/>
    <x v="1540"/>
    <n v="0.10473357927561752"/>
    <n v="0.31334201600191253"/>
  </r>
  <r>
    <x v="1708"/>
    <n v="8"/>
    <n v="24"/>
    <n v="0"/>
    <n v="0"/>
    <x v="1708"/>
    <x v="1541"/>
    <n v="0.10473357927561752"/>
    <n v="0.25931753048434142"/>
  </r>
  <r>
    <x v="1709"/>
    <n v="8"/>
    <n v="20"/>
    <n v="0"/>
    <n v="0"/>
    <x v="1709"/>
    <x v="1542"/>
    <n v="0.10473357927561752"/>
    <n v="0.21609794207028454"/>
  </r>
  <r>
    <x v="1710"/>
    <n v="8"/>
    <n v="17"/>
    <n v="4.8470000000000004"/>
    <n v="5.4050000000000002"/>
    <x v="1710"/>
    <x v="1543"/>
    <n v="0.10473357927561752"/>
    <n v="0.18368325075974187"/>
  </r>
  <r>
    <x v="1711"/>
    <n v="7"/>
    <n v="16"/>
    <n v="5.7690000000000001"/>
    <n v="0.68400000000000005"/>
    <x v="1711"/>
    <x v="1544"/>
    <n v="9.1641881866165328E-2"/>
    <n v="0.17287835365622764"/>
  </r>
  <r>
    <x v="1712"/>
    <n v="8"/>
    <n v="15"/>
    <n v="0"/>
    <n v="0"/>
    <x v="1712"/>
    <x v="1545"/>
    <n v="0.10473357927561752"/>
    <n v="0.16207345655271341"/>
  </r>
  <r>
    <x v="1713"/>
    <n v="10"/>
    <n v="15"/>
    <n v="18.481000000000002"/>
    <n v="17.36"/>
    <x v="1713"/>
    <x v="1546"/>
    <n v="0.13091697409452191"/>
    <n v="0.16207345655271341"/>
  </r>
  <r>
    <x v="1714"/>
    <n v="13"/>
    <n v="15"/>
    <n v="10.241"/>
    <n v="14.866"/>
    <x v="1714"/>
    <x v="1547"/>
    <n v="0.17019206632287848"/>
    <n v="0.16207345655271341"/>
  </r>
  <r>
    <x v="1715"/>
    <n v="18"/>
    <n v="14"/>
    <n v="0.36399999999999999"/>
    <n v="0"/>
    <x v="1715"/>
    <x v="1548"/>
    <n v="0.2356505533701394"/>
    <n v="0.15126855944919917"/>
  </r>
  <r>
    <x v="1716"/>
    <n v="22"/>
    <n v="14"/>
    <n v="0"/>
    <n v="0"/>
    <x v="1716"/>
    <x v="1549"/>
    <n v="0.28801734300794818"/>
    <n v="0.15126855944919917"/>
  </r>
  <r>
    <x v="1717"/>
    <n v="29"/>
    <n v="14"/>
    <n v="0"/>
    <n v="0"/>
    <x v="1717"/>
    <x v="1550"/>
    <n v="0.37965922487411347"/>
    <n v="0.15126855944919917"/>
  </r>
  <r>
    <x v="1718"/>
    <n v="51"/>
    <n v="14"/>
    <n v="0"/>
    <n v="0"/>
    <x v="1718"/>
    <x v="1551"/>
    <n v="0.66767656788206164"/>
    <n v="0.15126855944919917"/>
  </r>
  <r>
    <x v="1719"/>
    <n v="59"/>
    <n v="17"/>
    <n v="0"/>
    <n v="0"/>
    <x v="1719"/>
    <x v="1552"/>
    <n v="0.77241014715767919"/>
    <n v="0.18368325075974187"/>
  </r>
  <r>
    <x v="1720"/>
    <n v="64"/>
    <n v="33"/>
    <n v="0"/>
    <n v="0"/>
    <x v="1720"/>
    <x v="1553"/>
    <n v="0.83786863420494018"/>
    <n v="0.35656160441596946"/>
  </r>
  <r>
    <x v="1721"/>
    <n v="64"/>
    <n v="45"/>
    <n v="0"/>
    <n v="0"/>
    <x v="1721"/>
    <x v="1554"/>
    <n v="0.83786863420494018"/>
    <n v="0.48622036965814019"/>
  </r>
  <r>
    <x v="1722"/>
    <n v="60"/>
    <n v="56"/>
    <n v="0"/>
    <n v="0"/>
    <x v="1722"/>
    <x v="1555"/>
    <n v="0.78550184456713146"/>
    <n v="0.6050742377967967"/>
  </r>
  <r>
    <x v="1723"/>
    <n v="52"/>
    <n v="67"/>
    <n v="0"/>
    <n v="0"/>
    <x v="1723"/>
    <x v="1556"/>
    <n v="0.68076826529151391"/>
    <n v="0.7239281059354532"/>
  </r>
  <r>
    <x v="1724"/>
    <n v="36"/>
    <n v="78"/>
    <n v="4.7149999999999999"/>
    <n v="5.3929999999999998"/>
    <x v="1724"/>
    <x v="1557"/>
    <n v="0.47130110674027881"/>
    <n v="0.84278197407410971"/>
  </r>
  <r>
    <x v="1725"/>
    <n v="25"/>
    <n v="84"/>
    <n v="22.524999999999999"/>
    <n v="23.071000000000002"/>
    <x v="1725"/>
    <x v="1558"/>
    <n v="0.32729243523630475"/>
    <n v="0.90761135669519499"/>
  </r>
  <r>
    <x v="1726"/>
    <n v="66"/>
    <n v="90"/>
    <n v="17.466999999999999"/>
    <n v="21.427"/>
    <x v="1726"/>
    <x v="1559"/>
    <n v="0.86405202902384448"/>
    <n v="0.97244073931628039"/>
  </r>
  <r>
    <x v="1727"/>
    <n v="224"/>
    <n v="102"/>
    <n v="17.312000000000001"/>
    <n v="20.396000000000001"/>
    <x v="1727"/>
    <x v="1560"/>
    <n v="2.9325402197172905"/>
    <n v="1.102099504558451"/>
  </r>
  <r>
    <x v="1728"/>
    <n v="269"/>
    <n v="109"/>
    <n v="3.778"/>
    <n v="7.8029999999999999"/>
    <x v="1728"/>
    <x v="1561"/>
    <n v="3.5216666031426387"/>
    <n v="1.1777337842830506"/>
  </r>
  <r>
    <x v="1729"/>
    <n v="320"/>
    <n v="116"/>
    <n v="5.4969999999999999"/>
    <n v="5.6609999999999996"/>
    <x v="1729"/>
    <x v="1562"/>
    <n v="4.1893431710247011"/>
    <n v="1.2533680640076501"/>
  </r>
  <r>
    <x v="1730"/>
    <n v="398"/>
    <n v="140"/>
    <n v="26.443999999999999"/>
    <n v="37.314999999999998"/>
    <x v="1730"/>
    <x v="1563"/>
    <n v="5.2104955689619716"/>
    <n v="1.5126855944919917"/>
  </r>
  <r>
    <x v="1731"/>
    <n v="462"/>
    <n v="177"/>
    <n v="0"/>
    <n v="0"/>
    <x v="1731"/>
    <x v="1564"/>
    <n v="6.048364203166912"/>
    <n v="1.912466787322018"/>
  </r>
  <r>
    <x v="1732"/>
    <n v="480"/>
    <n v="209"/>
    <n v="0"/>
    <n v="0"/>
    <x v="1732"/>
    <x v="1565"/>
    <n v="6.2840147565370517"/>
    <n v="2.2582234946344735"/>
  </r>
  <r>
    <x v="1733"/>
    <n v="516"/>
    <n v="233"/>
    <n v="0"/>
    <n v="0"/>
    <x v="1733"/>
    <x v="1566"/>
    <n v="6.75531586327733"/>
    <n v="2.5175410251188146"/>
  </r>
  <r>
    <x v="1734"/>
    <n v="561"/>
    <n v="243"/>
    <n v="0"/>
    <n v="0"/>
    <x v="1734"/>
    <x v="1567"/>
    <n v="7.3444422467026778"/>
    <n v="2.6255899961539573"/>
  </r>
  <r>
    <x v="1735"/>
    <n v="492"/>
    <n v="248"/>
    <n v="0"/>
    <n v="0"/>
    <x v="1735"/>
    <x v="1568"/>
    <n v="6.4411151254504775"/>
    <n v="2.6796144816715279"/>
  </r>
  <r>
    <x v="1736"/>
    <n v="476"/>
    <n v="260"/>
    <n v="14.16"/>
    <n v="21.236999999999998"/>
    <x v="1736"/>
    <x v="1569"/>
    <n v="6.2316479668992422"/>
    <n v="2.809273246913699"/>
  </r>
  <r>
    <x v="1737"/>
    <n v="474"/>
    <n v="285"/>
    <n v="5.4379999999999997"/>
    <n v="0"/>
    <x v="1737"/>
    <x v="1570"/>
    <n v="6.2054645720803379"/>
    <n v="3.0793956745015545"/>
  </r>
  <r>
    <x v="1738"/>
    <n v="442"/>
    <n v="319"/>
    <n v="0"/>
    <n v="0"/>
    <x v="1738"/>
    <x v="1571"/>
    <n v="5.7865302549778681"/>
    <n v="3.4467621760210383"/>
  </r>
  <r>
    <x v="1739"/>
    <n v="405"/>
    <n v="371"/>
    <n v="0"/>
    <n v="0"/>
    <x v="1739"/>
    <x v="1572"/>
    <n v="5.3021374508281367"/>
    <n v="4.0086168254037782"/>
  </r>
  <r>
    <x v="1740"/>
    <n v="343"/>
    <n v="410"/>
    <n v="0"/>
    <n v="0"/>
    <x v="1740"/>
    <x v="1573"/>
    <n v="4.4904522114421015"/>
    <n v="4.4300078124408326"/>
  </r>
  <r>
    <x v="1741"/>
    <n v="307"/>
    <n v="397"/>
    <n v="0"/>
    <n v="0"/>
    <x v="1741"/>
    <x v="74"/>
    <n v="4.0191511047018222"/>
    <n v="4.2895441500951481"/>
  </r>
  <r>
    <x v="1742"/>
    <n v="277"/>
    <n v="351"/>
    <n v="0"/>
    <n v="0"/>
    <x v="1742"/>
    <x v="1574"/>
    <n v="3.6264001824182568"/>
    <n v="3.7925188833334933"/>
  </r>
  <r>
    <x v="1743"/>
    <n v="220"/>
    <n v="315"/>
    <n v="0"/>
    <n v="0"/>
    <x v="1743"/>
    <x v="1575"/>
    <n v="2.8801734300794815"/>
    <n v="3.4035425876069816"/>
  </r>
  <r>
    <x v="1744"/>
    <n v="175"/>
    <n v="287"/>
    <n v="0"/>
    <n v="0"/>
    <x v="1744"/>
    <x v="1576"/>
    <n v="2.2910470466541333"/>
    <n v="3.1010054687085833"/>
  </r>
  <r>
    <x v="1745"/>
    <n v="113"/>
    <n v="243"/>
    <n v="3.7549999999999999"/>
    <n v="3.8090000000000002"/>
    <x v="1745"/>
    <x v="1577"/>
    <n v="1.4793618072680974"/>
    <n v="2.6255899961539573"/>
  </r>
  <r>
    <x v="1746"/>
    <n v="57"/>
    <n v="189"/>
    <n v="2E-3"/>
    <n v="0"/>
    <x v="1746"/>
    <x v="1578"/>
    <n v="0.74622675233877489"/>
    <n v="2.0421255525641886"/>
  </r>
  <r>
    <x v="1747"/>
    <n v="39"/>
    <n v="137"/>
    <n v="0"/>
    <n v="0"/>
    <x v="1747"/>
    <x v="1579"/>
    <n v="0.51057619896863538"/>
    <n v="1.4802709031814492"/>
  </r>
  <r>
    <x v="1748"/>
    <n v="32"/>
    <n v="92"/>
    <n v="0"/>
    <n v="0"/>
    <x v="1748"/>
    <x v="1580"/>
    <n v="0.41893431710247009"/>
    <n v="0.99405053352330885"/>
  </r>
  <r>
    <x v="1749"/>
    <n v="29"/>
    <n v="60"/>
    <n v="0"/>
    <n v="0"/>
    <x v="1749"/>
    <x v="1581"/>
    <n v="0.37965922487411347"/>
    <n v="0.64829382621085363"/>
  </r>
  <r>
    <x v="1750"/>
    <n v="25"/>
    <n v="41"/>
    <n v="0"/>
    <n v="0"/>
    <x v="1750"/>
    <x v="74"/>
    <n v="0.32729243523630475"/>
    <n v="0.44300078124408332"/>
  </r>
  <r>
    <x v="1751"/>
    <n v="23"/>
    <n v="31"/>
    <n v="0"/>
    <n v="0"/>
    <x v="1751"/>
    <x v="1582"/>
    <n v="0.30110904041740039"/>
    <n v="0.33495181020894099"/>
  </r>
  <r>
    <x v="1752"/>
    <n v="21"/>
    <n v="26"/>
    <n v="0"/>
    <n v="0"/>
    <x v="1752"/>
    <x v="1583"/>
    <n v="0.27492564559849597"/>
    <n v="0.28092732469136988"/>
  </r>
  <r>
    <x v="1753"/>
    <n v="21"/>
    <n v="23"/>
    <n v="2.298"/>
    <n v="6.0860000000000003"/>
    <x v="1753"/>
    <x v="1584"/>
    <n v="0.27492564559849597"/>
    <n v="0.24851263338082721"/>
  </r>
  <r>
    <x v="1754"/>
    <n v="20"/>
    <n v="20"/>
    <n v="8.2000000000000003E-2"/>
    <n v="0"/>
    <x v="1754"/>
    <x v="1585"/>
    <n v="0.26183394818904382"/>
    <n v="0.21609794207028454"/>
  </r>
  <r>
    <x v="1755"/>
    <n v="21"/>
    <n v="17"/>
    <n v="0"/>
    <n v="0"/>
    <x v="1755"/>
    <x v="1586"/>
    <n v="0.27492564559849597"/>
    <n v="0.18368325075974187"/>
  </r>
  <r>
    <x v="1756"/>
    <n v="19"/>
    <n v="15"/>
    <n v="0.17699999999999999"/>
    <n v="0.27100000000000002"/>
    <x v="1756"/>
    <x v="1587"/>
    <n v="0.24874225077959161"/>
    <n v="0.16207345655271341"/>
  </r>
  <r>
    <x v="1757"/>
    <n v="18"/>
    <n v="13"/>
    <n v="2.0339999999999998"/>
    <n v="1.4390000000000001"/>
    <x v="1757"/>
    <x v="1588"/>
    <n v="0.2356505533701394"/>
    <n v="0.14046366234568494"/>
  </r>
  <r>
    <x v="1758"/>
    <n v="17"/>
    <n v="13"/>
    <n v="0"/>
    <n v="0"/>
    <x v="1758"/>
    <x v="1589"/>
    <n v="0.22255885596068725"/>
    <n v="0.14046366234568494"/>
  </r>
  <r>
    <x v="1759"/>
    <n v="16"/>
    <n v="12"/>
    <n v="6.17"/>
    <n v="12.97"/>
    <x v="1759"/>
    <x v="1590"/>
    <n v="0.20946715855123504"/>
    <n v="0.12965876524217071"/>
  </r>
  <r>
    <x v="1760"/>
    <n v="16"/>
    <n v="11"/>
    <n v="0"/>
    <n v="0"/>
    <x v="1760"/>
    <x v="1591"/>
    <n v="0.20946715855123504"/>
    <n v="0.11885386813865649"/>
  </r>
  <r>
    <x v="1761"/>
    <n v="16"/>
    <n v="10"/>
    <n v="0"/>
    <n v="0"/>
    <x v="1761"/>
    <x v="1592"/>
    <n v="0.20946715855123504"/>
    <n v="0.10804897103514227"/>
  </r>
  <r>
    <x v="1762"/>
    <n v="16"/>
    <n v="9"/>
    <n v="0"/>
    <n v="0"/>
    <x v="1762"/>
    <x v="1593"/>
    <n v="0.20946715855123504"/>
    <n v="9.7244073931628039E-2"/>
  </r>
  <r>
    <x v="1763"/>
    <n v="16"/>
    <n v="8"/>
    <n v="0"/>
    <n v="4.0709999999999997"/>
    <x v="1447"/>
    <x v="74"/>
    <n v="0.20946715855123504"/>
    <n v="8.643917682811382E-2"/>
  </r>
  <r>
    <x v="1764"/>
    <n v="16"/>
    <n v="8"/>
    <n v="11.192"/>
    <n v="16.11"/>
    <x v="1763"/>
    <x v="1594"/>
    <n v="0.20946715855123504"/>
    <n v="8.643917682811382E-2"/>
  </r>
  <r>
    <x v="1765"/>
    <n v="18"/>
    <n v="8"/>
    <n v="12.288"/>
    <n v="14.243"/>
    <x v="1764"/>
    <x v="1595"/>
    <n v="0.2356505533701394"/>
    <n v="8.643917682811382E-2"/>
  </r>
  <r>
    <x v="1766"/>
    <n v="19"/>
    <n v="7"/>
    <n v="0"/>
    <n v="0"/>
    <x v="1765"/>
    <x v="1596"/>
    <n v="0.24874225077959161"/>
    <n v="7.5634279724599587E-2"/>
  </r>
  <r>
    <x v="1767"/>
    <n v="21"/>
    <n v="7"/>
    <n v="0"/>
    <n v="0"/>
    <x v="1766"/>
    <x v="1597"/>
    <n v="0.27492564559849597"/>
    <n v="7.5634279724599587E-2"/>
  </r>
  <r>
    <x v="1768"/>
    <n v="23"/>
    <n v="6"/>
    <n v="0"/>
    <n v="0"/>
    <x v="1767"/>
    <x v="1598"/>
    <n v="0.30110904041740039"/>
    <n v="6.4829382621085355E-2"/>
  </r>
  <r>
    <x v="1769"/>
    <n v="27"/>
    <n v="6"/>
    <n v="0"/>
    <n v="0"/>
    <x v="1768"/>
    <x v="1599"/>
    <n v="0.35347583005520916"/>
    <n v="6.4829382621085355E-2"/>
  </r>
  <r>
    <x v="1770"/>
    <n v="31"/>
    <n v="5"/>
    <n v="0"/>
    <n v="0"/>
    <x v="1769"/>
    <x v="1600"/>
    <n v="0.40584261969301788"/>
    <n v="5.4024485517571136E-2"/>
  </r>
  <r>
    <x v="1771"/>
    <n v="36"/>
    <n v="4"/>
    <n v="0"/>
    <n v="0"/>
    <x v="1770"/>
    <x v="1601"/>
    <n v="0.47130110674027881"/>
    <n v="4.321958841405691E-2"/>
  </r>
  <r>
    <x v="1772"/>
    <n v="35"/>
    <n v="4"/>
    <n v="0"/>
    <n v="0"/>
    <x v="1771"/>
    <x v="1602"/>
    <n v="0.45820940933082666"/>
    <n v="4.321958841405691E-2"/>
  </r>
  <r>
    <x v="1773"/>
    <n v="29"/>
    <n v="3"/>
    <n v="0"/>
    <n v="0"/>
    <x v="1772"/>
    <x v="1603"/>
    <n v="0.37965922487411347"/>
    <n v="3.2414691310542677E-2"/>
  </r>
  <r>
    <x v="1774"/>
    <n v="25"/>
    <n v="3"/>
    <n v="0"/>
    <n v="0"/>
    <x v="1773"/>
    <x v="1604"/>
    <n v="0.32729243523630475"/>
    <n v="3.2414691310542677E-2"/>
  </r>
  <r>
    <x v="1775"/>
    <n v="22"/>
    <n v="2"/>
    <n v="0"/>
    <n v="0"/>
    <x v="1774"/>
    <x v="1605"/>
    <n v="0.28801734300794818"/>
    <n v="2.1609794207028455E-2"/>
  </r>
  <r>
    <x v="1776"/>
    <n v="18"/>
    <n v="2"/>
    <n v="5.1159999999999997"/>
    <n v="1.7849999999999999"/>
    <x v="1775"/>
    <x v="74"/>
    <n v="0.2356505533701394"/>
    <n v="2.1609794207028455E-2"/>
  </r>
  <r>
    <x v="1777"/>
    <n v="18"/>
    <n v="3"/>
    <n v="54.939"/>
    <n v="39.631"/>
    <x v="1776"/>
    <x v="1606"/>
    <n v="0.2356505533701394"/>
    <n v="3.2414691310542677E-2"/>
  </r>
  <r>
    <x v="1778"/>
    <n v="18"/>
    <n v="3"/>
    <n v="0"/>
    <n v="0"/>
    <x v="1777"/>
    <x v="1607"/>
    <n v="0.2356505533701394"/>
    <n v="3.2414691310542677E-2"/>
  </r>
  <r>
    <x v="1779"/>
    <n v="19"/>
    <n v="3"/>
    <n v="0"/>
    <n v="0"/>
    <x v="1778"/>
    <x v="1608"/>
    <n v="0.24874225077959161"/>
    <n v="3.2414691310542677E-2"/>
  </r>
  <r>
    <x v="1780"/>
    <n v="21"/>
    <n v="3"/>
    <n v="0"/>
    <n v="0"/>
    <x v="1779"/>
    <x v="1609"/>
    <n v="0.27492564559849597"/>
    <n v="3.2414691310542677E-2"/>
  </r>
  <r>
    <x v="1781"/>
    <n v="19"/>
    <n v="3"/>
    <n v="0"/>
    <n v="0"/>
    <x v="1780"/>
    <x v="1610"/>
    <n v="0.24874225077959161"/>
    <n v="3.2414691310542677E-2"/>
  </r>
  <r>
    <x v="1782"/>
    <n v="18"/>
    <n v="3"/>
    <n v="0"/>
    <n v="0"/>
    <x v="1781"/>
    <x v="1611"/>
    <n v="0.2356505533701394"/>
    <n v="3.2414691310542677E-2"/>
  </r>
  <r>
    <x v="1783"/>
    <n v="18"/>
    <n v="3"/>
    <n v="0"/>
    <n v="0"/>
    <x v="1782"/>
    <x v="1612"/>
    <n v="0.2356505533701394"/>
    <n v="3.2414691310542677E-2"/>
  </r>
  <r>
    <x v="1784"/>
    <n v="18"/>
    <n v="3"/>
    <n v="0"/>
    <n v="0"/>
    <x v="1783"/>
    <x v="1613"/>
    <n v="0.2356505533701394"/>
    <n v="3.2414691310542677E-2"/>
  </r>
  <r>
    <x v="1785"/>
    <n v="18"/>
    <n v="2"/>
    <n v="5.1740000000000004"/>
    <n v="4.0110000000000001"/>
    <x v="1784"/>
    <x v="1614"/>
    <n v="0.2356505533701394"/>
    <n v="2.1609794207028455E-2"/>
  </r>
  <r>
    <x v="1786"/>
    <n v="19"/>
    <n v="2"/>
    <n v="11.798"/>
    <n v="17.977"/>
    <x v="1785"/>
    <x v="1615"/>
    <n v="0.24874225077959161"/>
    <n v="2.1609794207028455E-2"/>
  </r>
  <r>
    <x v="1787"/>
    <n v="21"/>
    <n v="3"/>
    <n v="0"/>
    <n v="0"/>
    <x v="1786"/>
    <x v="1616"/>
    <n v="0.27492564559849597"/>
    <n v="3.2414691310542677E-2"/>
  </r>
  <r>
    <x v="1788"/>
    <n v="21"/>
    <n v="2"/>
    <n v="0"/>
    <n v="0"/>
    <x v="1787"/>
    <x v="1617"/>
    <n v="0.27492564559849597"/>
    <n v="2.1609794207028455E-2"/>
  </r>
  <r>
    <x v="1789"/>
    <n v="22"/>
    <n v="2"/>
    <n v="0"/>
    <n v="0"/>
    <x v="1788"/>
    <x v="1618"/>
    <n v="0.28801734300794818"/>
    <n v="2.1609794207028455E-2"/>
  </r>
  <r>
    <x v="1790"/>
    <n v="23"/>
    <n v="2"/>
    <n v="0"/>
    <n v="0"/>
    <x v="1789"/>
    <x v="1619"/>
    <n v="0.30110904041740039"/>
    <n v="2.1609794207028455E-2"/>
  </r>
  <r>
    <x v="1791"/>
    <n v="23"/>
    <n v="2"/>
    <n v="0"/>
    <n v="0"/>
    <x v="1790"/>
    <x v="1620"/>
    <n v="0.30110904041740039"/>
    <n v="2.1609794207028455E-2"/>
  </r>
  <r>
    <x v="1792"/>
    <n v="23"/>
    <n v="3"/>
    <n v="0"/>
    <n v="0"/>
    <x v="1791"/>
    <x v="1621"/>
    <n v="0.30110904041740039"/>
    <n v="3.2414691310542677E-2"/>
  </r>
  <r>
    <x v="1793"/>
    <n v="23"/>
    <n v="4"/>
    <n v="0"/>
    <n v="0"/>
    <x v="1792"/>
    <x v="1622"/>
    <n v="0.30110904041740039"/>
    <n v="4.321958841405691E-2"/>
  </r>
  <r>
    <x v="1794"/>
    <n v="22"/>
    <n v="4"/>
    <n v="0"/>
    <n v="0"/>
    <x v="1793"/>
    <x v="1623"/>
    <n v="0.28801734300794818"/>
    <n v="4.321958841405691E-2"/>
  </r>
  <r>
    <x v="1795"/>
    <n v="21"/>
    <n v="6"/>
    <n v="0"/>
    <n v="0.35299999999999998"/>
    <x v="1794"/>
    <x v="1624"/>
    <n v="0.27492564559849597"/>
    <n v="6.4829382621085355E-2"/>
  </r>
  <r>
    <x v="1796"/>
    <n v="19"/>
    <n v="8"/>
    <n v="0"/>
    <n v="0"/>
    <x v="1795"/>
    <x v="1625"/>
    <n v="0.24874225077959161"/>
    <n v="8.643917682811382E-2"/>
  </r>
  <r>
    <x v="1797"/>
    <n v="18"/>
    <n v="9"/>
    <n v="0.96299999999999997"/>
    <n v="0"/>
    <x v="1796"/>
    <x v="1626"/>
    <n v="0.2356505533701394"/>
    <n v="9.7244073931628039E-2"/>
  </r>
  <r>
    <x v="1798"/>
    <n v="16"/>
    <n v="9"/>
    <n v="0"/>
    <n v="0"/>
    <x v="1797"/>
    <x v="1627"/>
    <n v="0.20946715855123504"/>
    <n v="9.7244073931628039E-2"/>
  </r>
  <r>
    <x v="1799"/>
    <n v="16"/>
    <n v="7"/>
    <n v="0"/>
    <n v="0"/>
    <x v="1798"/>
    <x v="1628"/>
    <n v="0.20946715855123504"/>
    <n v="7.5634279724599587E-2"/>
  </r>
  <r>
    <x v="1800"/>
    <n v="13"/>
    <n v="6"/>
    <n v="0"/>
    <n v="0"/>
    <x v="1799"/>
    <x v="1629"/>
    <n v="0.17019206632287848"/>
    <n v="6.4829382621085355E-2"/>
  </r>
  <r>
    <x v="1801"/>
    <n v="12"/>
    <n v="5"/>
    <n v="1.421"/>
    <n v="0.71399999999999997"/>
    <x v="1800"/>
    <x v="1630"/>
    <n v="0.15710036891342627"/>
    <n v="5.4024485517571136E-2"/>
  </r>
  <r>
    <x v="1802"/>
    <n v="12"/>
    <n v="4"/>
    <n v="3.6680000000000001"/>
    <n v="3.077"/>
    <x v="1801"/>
    <x v="1631"/>
    <n v="0.15710036891342627"/>
    <n v="4.321958841405691E-2"/>
  </r>
  <r>
    <x v="1803"/>
    <n v="11"/>
    <n v="3"/>
    <n v="0.83699999999999997"/>
    <n v="1.2310000000000001"/>
    <x v="1802"/>
    <x v="1632"/>
    <n v="0.14400867150397409"/>
    <n v="3.2414691310542677E-2"/>
  </r>
  <r>
    <x v="1804"/>
    <n v="11"/>
    <n v="3"/>
    <n v="0"/>
    <n v="0"/>
    <x v="1803"/>
    <x v="1633"/>
    <n v="0.14400867150397409"/>
    <n v="3.2414691310542677E-2"/>
  </r>
  <r>
    <x v="1805"/>
    <n v="7"/>
    <n v="2"/>
    <n v="0"/>
    <n v="0"/>
    <x v="1804"/>
    <x v="1634"/>
    <n v="9.1641881866165328E-2"/>
    <n v="2.1609794207028455E-2"/>
  </r>
  <r>
    <x v="1806"/>
    <n v="7"/>
    <n v="1"/>
    <n v="0"/>
    <n v="0"/>
    <x v="1805"/>
    <x v="1635"/>
    <n v="9.1641881866165328E-2"/>
    <n v="1.0804897103514228E-2"/>
  </r>
  <r>
    <x v="1807"/>
    <n v="6"/>
    <n v="1"/>
    <n v="16.192"/>
    <n v="17.254000000000001"/>
    <x v="1806"/>
    <x v="1636"/>
    <n v="7.8550184456713135E-2"/>
    <n v="1.0804897103514228E-2"/>
  </r>
  <r>
    <x v="1808"/>
    <n v="6"/>
    <n v="1"/>
    <n v="9.1649999999999991"/>
    <n v="9.6010000000000009"/>
    <x v="1807"/>
    <x v="1637"/>
    <n v="7.8550184456713135E-2"/>
    <n v="1.0804897103514228E-2"/>
  </r>
  <r>
    <x v="1809"/>
    <n v="7"/>
    <n v="1"/>
    <n v="0"/>
    <n v="0"/>
    <x v="1808"/>
    <x v="1638"/>
    <n v="9.1641881866165328E-2"/>
    <n v="1.0804897103514228E-2"/>
  </r>
  <r>
    <x v="1810"/>
    <n v="7"/>
    <n v="1"/>
    <n v="0"/>
    <n v="0"/>
    <x v="1809"/>
    <x v="1639"/>
    <n v="9.1641881866165328E-2"/>
    <n v="1.0804897103514228E-2"/>
  </r>
  <r>
    <x v="1811"/>
    <n v="7"/>
    <n v="1"/>
    <n v="0"/>
    <n v="0"/>
    <x v="1810"/>
    <x v="1640"/>
    <n v="9.1641881866165328E-2"/>
    <n v="1.0804897103514228E-2"/>
  </r>
  <r>
    <x v="1812"/>
    <n v="6"/>
    <n v="0"/>
    <n v="0"/>
    <n v="0"/>
    <x v="1811"/>
    <x v="1641"/>
    <n v="7.8550184456713135E-2"/>
    <n v="0"/>
  </r>
  <r>
    <x v="1813"/>
    <n v="4"/>
    <n v="0"/>
    <n v="0"/>
    <n v="0.26200000000000001"/>
    <x v="1812"/>
    <x v="1642"/>
    <n v="5.2366789637808761E-2"/>
    <n v="0"/>
  </r>
  <r>
    <x v="1814"/>
    <n v="4"/>
    <n v="0"/>
    <n v="1.9850000000000001"/>
    <n v="2.5859999999999999"/>
    <x v="1813"/>
    <x v="1643"/>
    <n v="5.2366789637808761E-2"/>
    <n v="0"/>
  </r>
  <r>
    <x v="1815"/>
    <n v="4"/>
    <n v="0"/>
    <n v="0"/>
    <n v="0"/>
    <x v="1814"/>
    <x v="1644"/>
    <n v="5.2366789637808761E-2"/>
    <n v="0"/>
  </r>
  <r>
    <x v="1816"/>
    <n v="4"/>
    <n v="0"/>
    <n v="0"/>
    <n v="0"/>
    <x v="1815"/>
    <x v="1645"/>
    <n v="5.2366789637808761E-2"/>
    <n v="0"/>
  </r>
  <r>
    <x v="1817"/>
    <n v="2"/>
    <n v="0"/>
    <n v="0"/>
    <n v="0"/>
    <x v="1816"/>
    <x v="1646"/>
    <n v="2.6183394818904381E-2"/>
    <n v="0"/>
  </r>
  <r>
    <x v="1818"/>
    <n v="2"/>
    <n v="0"/>
    <n v="0"/>
    <n v="0"/>
    <x v="1817"/>
    <x v="1647"/>
    <n v="2.6183394818904381E-2"/>
    <n v="0"/>
  </r>
  <r>
    <x v="1819"/>
    <n v="2"/>
    <n v="0"/>
    <n v="0"/>
    <n v="0"/>
    <x v="1818"/>
    <x v="1648"/>
    <n v="2.6183394818904381E-2"/>
    <n v="0"/>
  </r>
  <r>
    <x v="1820"/>
    <n v="2"/>
    <n v="0"/>
    <n v="0"/>
    <n v="0"/>
    <x v="1819"/>
    <x v="1649"/>
    <n v="2.6183394818904381E-2"/>
    <n v="0"/>
  </r>
  <r>
    <x v="1821"/>
    <n v="2"/>
    <n v="0"/>
    <n v="1E-3"/>
    <n v="2.9940000000000002"/>
    <x v="1820"/>
    <x v="1650"/>
    <n v="2.6183394818904381E-2"/>
    <n v="0"/>
  </r>
  <r>
    <x v="1822"/>
    <n v="2"/>
    <n v="0"/>
    <n v="5.5609999999999999"/>
    <n v="12.944000000000001"/>
    <x v="1821"/>
    <x v="1651"/>
    <n v="2.6183394818904381E-2"/>
    <n v="0"/>
  </r>
  <r>
    <x v="1823"/>
    <n v="2"/>
    <n v="0"/>
    <n v="0"/>
    <n v="0"/>
    <x v="1822"/>
    <x v="1652"/>
    <n v="2.6183394818904381E-2"/>
    <n v="0"/>
  </r>
  <r>
    <x v="1824"/>
    <n v="2"/>
    <n v="0"/>
    <n v="0"/>
    <n v="0"/>
    <x v="1823"/>
    <x v="1653"/>
    <n v="2.6183394818904381E-2"/>
    <n v="0"/>
  </r>
  <r>
    <x v="1825"/>
    <n v="2"/>
    <n v="0"/>
    <n v="0"/>
    <n v="0"/>
    <x v="1824"/>
    <x v="1654"/>
    <n v="2.6183394818904381E-2"/>
    <n v="0"/>
  </r>
  <r>
    <x v="1826"/>
    <n v="1"/>
    <n v="0"/>
    <n v="0"/>
    <n v="0"/>
    <x v="1825"/>
    <x v="1655"/>
    <n v="1.309169740945219E-2"/>
    <n v="0"/>
  </r>
  <r>
    <x v="1827"/>
    <n v="1"/>
    <n v="0"/>
    <n v="0"/>
    <n v="0"/>
    <x v="1826"/>
    <x v="1656"/>
    <n v="1.309169740945219E-2"/>
    <n v="0"/>
  </r>
  <r>
    <x v="1828"/>
    <n v="1"/>
    <n v="0"/>
    <n v="0"/>
    <n v="0"/>
    <x v="1827"/>
    <x v="1657"/>
    <n v="1.309169740945219E-2"/>
    <n v="0"/>
  </r>
  <r>
    <x v="1829"/>
    <n v="1"/>
    <n v="0"/>
    <n v="0"/>
    <n v="0"/>
    <x v="1828"/>
    <x v="1658"/>
    <n v="1.309169740945219E-2"/>
    <n v="0"/>
  </r>
  <r>
    <x v="1830"/>
    <n v="1"/>
    <n v="0"/>
    <n v="0"/>
    <n v="0"/>
    <x v="1829"/>
    <x v="1659"/>
    <n v="1.309169740945219E-2"/>
    <n v="0"/>
  </r>
  <r>
    <x v="1831"/>
    <n v="1"/>
    <n v="0"/>
    <n v="0"/>
    <n v="0"/>
    <x v="1830"/>
    <x v="1660"/>
    <n v="1.309169740945219E-2"/>
    <n v="0"/>
  </r>
  <r>
    <x v="1832"/>
    <n v="1"/>
    <n v="0"/>
    <n v="2.012"/>
    <n v="0.436"/>
    <x v="1831"/>
    <x v="1661"/>
    <n v="1.309169740945219E-2"/>
    <n v="0"/>
  </r>
  <r>
    <x v="1833"/>
    <n v="1"/>
    <n v="0"/>
    <n v="5.2119999999999997"/>
    <n v="0.49099999999999999"/>
    <x v="1832"/>
    <x v="1662"/>
    <n v="1.309169740945219E-2"/>
    <n v="0"/>
  </r>
  <r>
    <x v="1834"/>
    <n v="1"/>
    <n v="0"/>
    <n v="5.5430000000000001"/>
    <n v="0"/>
    <x v="1833"/>
    <x v="1663"/>
    <n v="1.309169740945219E-2"/>
    <n v="0"/>
  </r>
  <r>
    <x v="1835"/>
    <n v="1"/>
    <n v="0"/>
    <n v="0"/>
    <n v="0"/>
    <x v="1834"/>
    <x v="1664"/>
    <n v="1.309169740945219E-2"/>
    <n v="0"/>
  </r>
  <r>
    <x v="1836"/>
    <n v="1"/>
    <n v="0"/>
    <n v="0"/>
    <n v="0"/>
    <x v="1835"/>
    <x v="1665"/>
    <n v="1.309169740945219E-2"/>
    <n v="0"/>
  </r>
  <r>
    <x v="1837"/>
    <n v="1"/>
    <n v="0"/>
    <n v="0"/>
    <n v="0"/>
    <x v="1836"/>
    <x v="1666"/>
    <n v="1.309169740945219E-2"/>
    <n v="0"/>
  </r>
  <r>
    <x v="1838"/>
    <n v="1"/>
    <n v="0"/>
    <n v="0"/>
    <n v="0"/>
    <x v="1837"/>
    <x v="1667"/>
    <n v="1.309169740945219E-2"/>
    <n v="0"/>
  </r>
  <r>
    <x v="1839"/>
    <n v="1"/>
    <n v="0"/>
    <n v="0"/>
    <n v="0"/>
    <x v="1838"/>
    <x v="1668"/>
    <n v="1.309169740945219E-2"/>
    <n v="0"/>
  </r>
  <r>
    <x v="1840"/>
    <n v="1"/>
    <n v="0"/>
    <n v="0.58599999999999997"/>
    <n v="0"/>
    <x v="1839"/>
    <x v="1669"/>
    <n v="1.309169740945219E-2"/>
    <n v="0"/>
  </r>
  <r>
    <x v="1841"/>
    <n v="1"/>
    <n v="0"/>
    <n v="0"/>
    <n v="0"/>
    <x v="1840"/>
    <x v="1670"/>
    <n v="1.309169740945219E-2"/>
    <n v="0"/>
  </r>
  <r>
    <x v="1842"/>
    <n v="0"/>
    <n v="0"/>
    <n v="1.0999999999999999E-2"/>
    <n v="0"/>
    <x v="1841"/>
    <x v="1671"/>
    <n v="0"/>
    <n v="0"/>
  </r>
  <r>
    <x v="1843"/>
    <n v="0"/>
    <n v="0"/>
    <n v="0"/>
    <n v="0"/>
    <x v="1842"/>
    <x v="1672"/>
    <n v="0"/>
    <n v="0"/>
  </r>
  <r>
    <x v="1844"/>
    <n v="0"/>
    <n v="0"/>
    <n v="0"/>
    <n v="0"/>
    <x v="1843"/>
    <x v="1673"/>
    <n v="0"/>
    <n v="0"/>
  </r>
  <r>
    <x v="1845"/>
    <n v="1"/>
    <n v="0"/>
    <n v="16.265999999999998"/>
    <n v="17.341999999999999"/>
    <x v="1844"/>
    <x v="1674"/>
    <n v="1.309169740945219E-2"/>
    <n v="0"/>
  </r>
  <r>
    <x v="1846"/>
    <n v="1"/>
    <n v="0"/>
    <n v="30.001999999999999"/>
    <n v="18.913"/>
    <x v="1845"/>
    <x v="1675"/>
    <n v="1.309169740945219E-2"/>
    <n v="0"/>
  </r>
  <r>
    <x v="1847"/>
    <n v="0"/>
    <n v="0"/>
    <n v="0"/>
    <n v="0"/>
    <x v="1846"/>
    <x v="1676"/>
    <n v="0"/>
    <n v="0"/>
  </r>
  <r>
    <x v="1848"/>
    <n v="0"/>
    <n v="0"/>
    <n v="0"/>
    <n v="0"/>
    <x v="1847"/>
    <x v="1677"/>
    <n v="0"/>
    <n v="0"/>
  </r>
  <r>
    <x v="1849"/>
    <n v="0"/>
    <n v="0"/>
    <n v="0"/>
    <n v="0"/>
    <x v="1848"/>
    <x v="1678"/>
    <n v="0"/>
    <n v="0"/>
  </r>
  <r>
    <x v="1850"/>
    <n v="1"/>
    <n v="0"/>
    <n v="0.107"/>
    <n v="2.9009999999999998"/>
    <x v="1849"/>
    <x v="74"/>
    <n v="1.309169740945219E-2"/>
    <n v="0"/>
  </r>
  <r>
    <x v="1851"/>
    <n v="1"/>
    <n v="0"/>
    <n v="2.41"/>
    <n v="6.742"/>
    <x v="1850"/>
    <x v="74"/>
    <n v="1.309169740945219E-2"/>
    <n v="0"/>
  </r>
  <r>
    <x v="1852"/>
    <n v="2"/>
    <n v="0"/>
    <n v="17.091000000000001"/>
    <n v="0"/>
    <x v="1851"/>
    <x v="1679"/>
    <n v="2.6183394818904381E-2"/>
    <n v="0"/>
  </r>
  <r>
    <x v="1853"/>
    <n v="2"/>
    <n v="0"/>
    <n v="0"/>
    <n v="0"/>
    <x v="1852"/>
    <x v="1680"/>
    <n v="2.6183394818904381E-2"/>
    <n v="0"/>
  </r>
  <r>
    <x v="1854"/>
    <n v="2"/>
    <n v="0"/>
    <n v="1.2909999999999999"/>
    <n v="0"/>
    <x v="1853"/>
    <x v="1681"/>
    <n v="2.6183394818904381E-2"/>
    <n v="0"/>
  </r>
  <r>
    <x v="1855"/>
    <n v="2"/>
    <n v="0"/>
    <n v="1.667"/>
    <n v="10.194000000000001"/>
    <x v="1854"/>
    <x v="1682"/>
    <n v="2.6183394818904381E-2"/>
    <n v="0"/>
  </r>
  <r>
    <x v="1856"/>
    <n v="1"/>
    <n v="0"/>
    <n v="13.673999999999999"/>
    <n v="19.565000000000001"/>
    <x v="1855"/>
    <x v="1683"/>
    <n v="1.309169740945219E-2"/>
    <n v="0"/>
  </r>
  <r>
    <x v="1857"/>
    <n v="1"/>
    <n v="0"/>
    <n v="0.20899999999999999"/>
    <n v="0"/>
    <x v="1856"/>
    <x v="1684"/>
    <n v="1.309169740945219E-2"/>
    <n v="0"/>
  </r>
  <r>
    <x v="1858"/>
    <n v="1"/>
    <n v="0"/>
    <n v="0"/>
    <n v="0"/>
    <x v="1857"/>
    <x v="1685"/>
    <n v="1.309169740945219E-2"/>
    <n v="0"/>
  </r>
  <r>
    <x v="1859"/>
    <n v="1"/>
    <n v="0"/>
    <n v="4.8029999999999999"/>
    <n v="0.44900000000000001"/>
    <x v="1858"/>
    <x v="1686"/>
    <n v="1.309169740945219E-2"/>
    <n v="0"/>
  </r>
  <r>
    <x v="1860"/>
    <n v="2"/>
    <n v="0"/>
    <n v="2.718"/>
    <n v="8.6259999999999994"/>
    <x v="1859"/>
    <x v="1687"/>
    <n v="2.6183394818904381E-2"/>
    <n v="0"/>
  </r>
  <r>
    <x v="1861"/>
    <n v="3"/>
    <n v="0"/>
    <n v="0"/>
    <n v="0"/>
    <x v="1860"/>
    <x v="1688"/>
    <n v="3.9275092228356567E-2"/>
    <n v="0"/>
  </r>
  <r>
    <x v="1862"/>
    <n v="3"/>
    <n v="0"/>
    <n v="0"/>
    <n v="0"/>
    <x v="1861"/>
    <x v="1689"/>
    <n v="3.9275092228356567E-2"/>
    <n v="0"/>
  </r>
  <r>
    <x v="1863"/>
    <n v="2"/>
    <n v="0"/>
    <n v="0"/>
    <n v="0"/>
    <x v="1862"/>
    <x v="1690"/>
    <n v="2.6183394818904381E-2"/>
    <n v="0"/>
  </r>
  <r>
    <x v="1864"/>
    <n v="2"/>
    <n v="0"/>
    <n v="3.9609999999999999"/>
    <n v="4.46"/>
    <x v="1863"/>
    <x v="1691"/>
    <n v="2.6183394818904381E-2"/>
    <n v="0"/>
  </r>
  <r>
    <x v="1865"/>
    <n v="1"/>
    <n v="0"/>
    <n v="0"/>
    <n v="0"/>
    <x v="1864"/>
    <x v="1692"/>
    <n v="1.309169740945219E-2"/>
    <n v="0"/>
  </r>
  <r>
    <x v="1866"/>
    <n v="1"/>
    <n v="0"/>
    <n v="0"/>
    <n v="0"/>
    <x v="1865"/>
    <x v="1693"/>
    <n v="1.309169740945219E-2"/>
    <n v="0"/>
  </r>
  <r>
    <x v="1867"/>
    <n v="1"/>
    <n v="0"/>
    <n v="0"/>
    <n v="0"/>
    <x v="1866"/>
    <x v="1694"/>
    <n v="1.309169740945219E-2"/>
    <n v="0"/>
  </r>
  <r>
    <x v="1868"/>
    <n v="1"/>
    <n v="0"/>
    <n v="0"/>
    <n v="0"/>
    <x v="1867"/>
    <x v="1695"/>
    <n v="1.309169740945219E-2"/>
    <n v="0"/>
  </r>
  <r>
    <x v="1869"/>
    <n v="1"/>
    <n v="0"/>
    <n v="0"/>
    <n v="0"/>
    <x v="1868"/>
    <x v="1696"/>
    <n v="1.309169740945219E-2"/>
    <n v="0"/>
  </r>
  <r>
    <x v="1870"/>
    <n v="0"/>
    <n v="0"/>
    <n v="0"/>
    <n v="0"/>
    <x v="1869"/>
    <x v="1697"/>
    <n v="0"/>
    <n v="0"/>
  </r>
  <r>
    <x v="1871"/>
    <n v="0"/>
    <n v="0"/>
    <n v="0"/>
    <n v="0"/>
    <x v="1870"/>
    <x v="1698"/>
    <n v="0"/>
    <n v="0"/>
  </r>
  <r>
    <x v="1872"/>
    <n v="0"/>
    <n v="0"/>
    <n v="1.3149999999999999"/>
    <n v="0.40200000000000002"/>
    <x v="1871"/>
    <x v="1699"/>
    <n v="0"/>
    <n v="0"/>
  </r>
  <r>
    <x v="1873"/>
    <n v="0"/>
    <n v="0"/>
    <n v="9.5419999999999998"/>
    <n v="2.9710000000000001"/>
    <x v="1872"/>
    <x v="1700"/>
    <n v="0"/>
    <n v="0"/>
  </r>
  <r>
    <x v="1874"/>
    <n v="0"/>
    <n v="0"/>
    <n v="0"/>
    <n v="0"/>
    <x v="1873"/>
    <x v="1701"/>
    <n v="0"/>
    <n v="0"/>
  </r>
  <r>
    <x v="1875"/>
    <n v="0"/>
    <n v="0"/>
    <n v="0"/>
    <n v="0"/>
    <x v="1874"/>
    <x v="1702"/>
    <n v="0"/>
    <n v="0"/>
  </r>
  <r>
    <x v="1876"/>
    <n v="0"/>
    <n v="0"/>
    <n v="0"/>
    <n v="0"/>
    <x v="1875"/>
    <x v="1703"/>
    <n v="0"/>
    <n v="0"/>
  </r>
  <r>
    <x v="1877"/>
    <n v="0"/>
    <n v="0"/>
    <n v="0"/>
    <n v="8.9999999999999993E-3"/>
    <x v="1876"/>
    <x v="1704"/>
    <n v="0"/>
    <n v="0"/>
  </r>
  <r>
    <x v="1878"/>
    <n v="0"/>
    <n v="0"/>
    <n v="0.53200000000000003"/>
    <n v="5.4779999999999998"/>
    <x v="1877"/>
    <x v="1705"/>
    <n v="0"/>
    <n v="0"/>
  </r>
  <r>
    <x v="1879"/>
    <n v="0"/>
    <n v="0"/>
    <n v="0"/>
    <n v="0"/>
    <x v="1878"/>
    <x v="1706"/>
    <n v="0"/>
    <n v="0"/>
  </r>
  <r>
    <x v="1880"/>
    <n v="0"/>
    <n v="0"/>
    <n v="0"/>
    <n v="0"/>
    <x v="1879"/>
    <x v="1707"/>
    <n v="0"/>
    <n v="0"/>
  </r>
  <r>
    <x v="1881"/>
    <n v="0"/>
    <n v="0"/>
    <n v="0"/>
    <n v="0"/>
    <x v="1880"/>
    <x v="1708"/>
    <n v="0"/>
    <n v="0"/>
  </r>
  <r>
    <x v="1882"/>
    <n v="0"/>
    <n v="0"/>
    <n v="0"/>
    <n v="0"/>
    <x v="1881"/>
    <x v="1709"/>
    <n v="0"/>
    <n v="0"/>
  </r>
  <r>
    <x v="1883"/>
    <n v="0"/>
    <n v="0"/>
    <n v="0"/>
    <n v="0"/>
    <x v="1882"/>
    <x v="1710"/>
    <n v="0"/>
    <n v="0"/>
  </r>
  <r>
    <x v="1884"/>
    <n v="0"/>
    <n v="0"/>
    <n v="0"/>
    <n v="0"/>
    <x v="1883"/>
    <x v="1711"/>
    <n v="0"/>
    <n v="0"/>
  </r>
  <r>
    <x v="1885"/>
    <n v="0"/>
    <n v="0"/>
    <n v="0"/>
    <n v="0"/>
    <x v="1884"/>
    <x v="1712"/>
    <n v="0"/>
    <n v="0"/>
  </r>
  <r>
    <x v="1886"/>
    <n v="0"/>
    <n v="0"/>
    <n v="0"/>
    <n v="4.0000000000000001E-3"/>
    <x v="1885"/>
    <x v="1713"/>
    <n v="0"/>
    <n v="0"/>
  </r>
  <r>
    <x v="1887"/>
    <n v="0"/>
    <n v="0"/>
    <n v="4.0999999999999996"/>
    <n v="6.5039999999999996"/>
    <x v="1886"/>
    <x v="1714"/>
    <n v="0"/>
    <n v="0"/>
  </r>
  <r>
    <x v="1888"/>
    <n v="0"/>
    <n v="0"/>
    <n v="0.13500000000000001"/>
    <n v="0"/>
    <x v="1887"/>
    <x v="1715"/>
    <n v="0"/>
    <n v="0"/>
  </r>
  <r>
    <x v="1889"/>
    <n v="0"/>
    <n v="0"/>
    <n v="14.028"/>
    <n v="13.872999999999999"/>
    <x v="1888"/>
    <x v="1716"/>
    <n v="0"/>
    <n v="0"/>
  </r>
  <r>
    <x v="1890"/>
    <n v="1"/>
    <n v="0"/>
    <n v="0.49199999999999999"/>
    <n v="12.396000000000001"/>
    <x v="1889"/>
    <x v="1717"/>
    <n v="1.309169740945219E-2"/>
    <n v="0"/>
  </r>
  <r>
    <x v="1891"/>
    <n v="1"/>
    <n v="0"/>
    <n v="0"/>
    <n v="0"/>
    <x v="1890"/>
    <x v="1718"/>
    <n v="1.309169740945219E-2"/>
    <n v="0"/>
  </r>
  <r>
    <x v="1892"/>
    <n v="1"/>
    <n v="0"/>
    <n v="0"/>
    <n v="0"/>
    <x v="1891"/>
    <x v="1719"/>
    <n v="1.309169740945219E-2"/>
    <n v="0"/>
  </r>
  <r>
    <x v="1893"/>
    <n v="1"/>
    <n v="0"/>
    <n v="0"/>
    <n v="0"/>
    <x v="1892"/>
    <x v="1720"/>
    <n v="1.309169740945219E-2"/>
    <n v="0"/>
  </r>
  <r>
    <x v="1894"/>
    <n v="1"/>
    <n v="0"/>
    <n v="0"/>
    <n v="0"/>
    <x v="1893"/>
    <x v="1721"/>
    <n v="1.309169740945219E-2"/>
    <n v="0"/>
  </r>
  <r>
    <x v="1895"/>
    <n v="1"/>
    <n v="0"/>
    <n v="0"/>
    <n v="0"/>
    <x v="1894"/>
    <x v="1722"/>
    <n v="1.309169740945219E-2"/>
    <n v="0"/>
  </r>
  <r>
    <x v="1896"/>
    <n v="0"/>
    <n v="0"/>
    <n v="0"/>
    <n v="0"/>
    <x v="1895"/>
    <x v="1723"/>
    <n v="0"/>
    <n v="0"/>
  </r>
  <r>
    <x v="1897"/>
    <n v="1"/>
    <n v="0"/>
    <n v="0"/>
    <n v="0"/>
    <x v="1896"/>
    <x v="1724"/>
    <n v="1.309169740945219E-2"/>
    <n v="0"/>
  </r>
  <r>
    <x v="1898"/>
    <n v="1"/>
    <n v="0"/>
    <n v="0"/>
    <n v="0"/>
    <x v="1897"/>
    <x v="1725"/>
    <n v="1.309169740945219E-2"/>
    <n v="0"/>
  </r>
  <r>
    <x v="1899"/>
    <n v="1"/>
    <n v="0"/>
    <n v="0"/>
    <n v="0"/>
    <x v="1898"/>
    <x v="1726"/>
    <n v="1.309169740945219E-2"/>
    <n v="0"/>
  </r>
  <r>
    <x v="1900"/>
    <n v="0"/>
    <n v="0"/>
    <n v="0"/>
    <n v="0"/>
    <x v="1899"/>
    <x v="1727"/>
    <n v="0"/>
    <n v="0"/>
  </r>
  <r>
    <x v="1901"/>
    <n v="0"/>
    <n v="0"/>
    <n v="0"/>
    <n v="0"/>
    <x v="1900"/>
    <x v="1728"/>
    <n v="0"/>
    <n v="0"/>
  </r>
  <r>
    <x v="1902"/>
    <n v="0"/>
    <n v="0"/>
    <n v="0"/>
    <n v="0"/>
    <x v="1901"/>
    <x v="1729"/>
    <n v="0"/>
    <n v="0"/>
  </r>
  <r>
    <x v="1903"/>
    <n v="0"/>
    <n v="0"/>
    <n v="0"/>
    <n v="0"/>
    <x v="1902"/>
    <x v="1730"/>
    <n v="0"/>
    <n v="0"/>
  </r>
  <r>
    <x v="1904"/>
    <n v="0"/>
    <n v="0"/>
    <n v="0"/>
    <n v="0"/>
    <x v="1903"/>
    <x v="1731"/>
    <n v="0"/>
    <n v="0"/>
  </r>
  <r>
    <x v="1905"/>
    <n v="0"/>
    <n v="0"/>
    <n v="0.48599999999999999"/>
    <n v="0.10199999999999999"/>
    <x v="1904"/>
    <x v="1732"/>
    <n v="0"/>
    <n v="0"/>
  </r>
  <r>
    <x v="1906"/>
    <n v="1"/>
    <n v="0"/>
    <n v="0"/>
    <n v="0"/>
    <x v="1905"/>
    <x v="1733"/>
    <n v="1.309169740945219E-2"/>
    <n v="0"/>
  </r>
  <r>
    <x v="1907"/>
    <n v="1"/>
    <n v="0"/>
    <n v="0"/>
    <n v="0"/>
    <x v="1906"/>
    <x v="1734"/>
    <n v="1.309169740945219E-2"/>
    <n v="0"/>
  </r>
  <r>
    <x v="1908"/>
    <n v="1"/>
    <n v="0"/>
    <n v="0"/>
    <n v="0"/>
    <x v="1907"/>
    <x v="1735"/>
    <n v="1.309169740945219E-2"/>
    <n v="0"/>
  </r>
  <r>
    <x v="1909"/>
    <n v="1"/>
    <n v="0"/>
    <n v="8.2970000000000006"/>
    <n v="8.6980000000000004"/>
    <x v="1908"/>
    <x v="1736"/>
    <n v="1.309169740945219E-2"/>
    <n v="0"/>
  </r>
  <r>
    <x v="1910"/>
    <n v="1"/>
    <n v="0"/>
    <n v="1.2390000000000001"/>
    <n v="2.7629999999999999"/>
    <x v="1909"/>
    <x v="1737"/>
    <n v="1.309169740945219E-2"/>
    <n v="0"/>
  </r>
  <r>
    <x v="1911"/>
    <n v="1"/>
    <n v="0"/>
    <n v="0"/>
    <n v="0"/>
    <x v="1910"/>
    <x v="1738"/>
    <n v="1.309169740945219E-2"/>
    <n v="0"/>
  </r>
  <r>
    <x v="1912"/>
    <n v="1"/>
    <n v="0"/>
    <n v="0"/>
    <n v="0"/>
    <x v="1911"/>
    <x v="1739"/>
    <n v="1.309169740945219E-2"/>
    <n v="0"/>
  </r>
  <r>
    <x v="1913"/>
    <n v="1"/>
    <n v="0"/>
    <n v="0"/>
    <n v="0"/>
    <x v="1912"/>
    <x v="1740"/>
    <n v="1.309169740945219E-2"/>
    <n v="0"/>
  </r>
  <r>
    <x v="1914"/>
    <n v="1"/>
    <n v="0"/>
    <n v="5.5720000000000001"/>
    <n v="7.3150000000000004"/>
    <x v="1913"/>
    <x v="1741"/>
    <n v="1.309169740945219E-2"/>
    <n v="0"/>
  </r>
  <r>
    <x v="1915"/>
    <n v="1"/>
    <n v="0"/>
    <n v="23.324000000000002"/>
    <n v="26.082999999999998"/>
    <x v="1914"/>
    <x v="1742"/>
    <n v="1.309169740945219E-2"/>
    <n v="0"/>
  </r>
  <r>
    <x v="1916"/>
    <n v="1"/>
    <n v="0"/>
    <n v="7.0000000000000001E-3"/>
    <n v="0"/>
    <x v="1915"/>
    <x v="1743"/>
    <n v="1.309169740945219E-2"/>
    <n v="0"/>
  </r>
  <r>
    <x v="1917"/>
    <n v="1"/>
    <n v="0"/>
    <n v="0"/>
    <n v="0"/>
    <x v="1916"/>
    <x v="1744"/>
    <n v="1.309169740945219E-2"/>
    <n v="0"/>
  </r>
  <r>
    <x v="1918"/>
    <n v="1"/>
    <n v="0"/>
    <n v="0"/>
    <n v="0"/>
    <x v="1917"/>
    <x v="1745"/>
    <n v="1.309169740945219E-2"/>
    <n v="0"/>
  </r>
  <r>
    <x v="1919"/>
    <n v="1"/>
    <n v="0"/>
    <n v="0"/>
    <n v="0"/>
    <x v="1918"/>
    <x v="1746"/>
    <n v="1.309169740945219E-2"/>
    <n v="0"/>
  </r>
  <r>
    <x v="1920"/>
    <n v="1"/>
    <n v="0"/>
    <n v="0"/>
    <n v="0"/>
    <x v="1919"/>
    <x v="1747"/>
    <n v="1.309169740945219E-2"/>
    <n v="0"/>
  </r>
  <r>
    <x v="1921"/>
    <n v="1"/>
    <n v="0"/>
    <n v="6.0439999999999996"/>
    <n v="2.5920000000000001"/>
    <x v="1920"/>
    <x v="1748"/>
    <n v="1.309169740945219E-2"/>
    <n v="0"/>
  </r>
  <r>
    <x v="1922"/>
    <n v="2"/>
    <n v="0"/>
    <n v="1.68"/>
    <n v="4.5209999999999999"/>
    <x v="1921"/>
    <x v="74"/>
    <n v="2.6183394818904381E-2"/>
    <n v="0"/>
  </r>
  <r>
    <x v="1923"/>
    <n v="2"/>
    <n v="0"/>
    <n v="6.5519999999999996"/>
    <n v="1.284"/>
    <x v="1922"/>
    <x v="1749"/>
    <n v="2.6183394818904381E-2"/>
    <n v="0"/>
  </r>
  <r>
    <x v="1924"/>
    <n v="2"/>
    <n v="0"/>
    <n v="15"/>
    <n v="13.49"/>
    <x v="1923"/>
    <x v="1750"/>
    <n v="2.6183394818904381E-2"/>
    <n v="0"/>
  </r>
  <r>
    <x v="1925"/>
    <n v="2"/>
    <n v="0"/>
    <n v="3.7999999999999999E-2"/>
    <n v="5"/>
    <x v="1924"/>
    <x v="1751"/>
    <n v="2.6183394818904381E-2"/>
    <n v="0"/>
  </r>
  <r>
    <x v="1926"/>
    <n v="3"/>
    <n v="0"/>
    <n v="17.395"/>
    <n v="24.638999999999999"/>
    <x v="1925"/>
    <x v="1752"/>
    <n v="3.9275092228356567E-2"/>
    <n v="0"/>
  </r>
  <r>
    <x v="1927"/>
    <n v="3"/>
    <n v="0"/>
    <n v="0"/>
    <n v="0"/>
    <x v="1926"/>
    <x v="1753"/>
    <n v="3.9275092228356567E-2"/>
    <n v="0"/>
  </r>
  <r>
    <x v="1928"/>
    <n v="4"/>
    <n v="0"/>
    <n v="0"/>
    <n v="0"/>
    <x v="1927"/>
    <x v="1754"/>
    <n v="5.2366789637808761E-2"/>
    <n v="0"/>
  </r>
  <r>
    <x v="1929"/>
    <n v="11"/>
    <n v="0"/>
    <n v="0"/>
    <n v="0"/>
    <x v="1928"/>
    <x v="1755"/>
    <n v="0.14400867150397409"/>
    <n v="0"/>
  </r>
  <r>
    <x v="1930"/>
    <n v="15"/>
    <n v="0"/>
    <n v="0"/>
    <n v="0"/>
    <x v="1929"/>
    <x v="1756"/>
    <n v="0.19637546114178286"/>
    <n v="0"/>
  </r>
  <r>
    <x v="1931"/>
    <n v="17"/>
    <n v="0"/>
    <n v="0"/>
    <n v="0"/>
    <x v="1930"/>
    <x v="1757"/>
    <n v="0.22255885596068725"/>
    <n v="0"/>
  </r>
  <r>
    <x v="1932"/>
    <n v="16"/>
    <n v="0"/>
    <n v="1.7849999999999999"/>
    <n v="13.525"/>
    <x v="1931"/>
    <x v="1758"/>
    <n v="0.20946715855123504"/>
    <n v="0"/>
  </r>
  <r>
    <x v="1933"/>
    <n v="16"/>
    <n v="0"/>
    <n v="0"/>
    <n v="0"/>
    <x v="1932"/>
    <x v="1759"/>
    <n v="0.20946715855123504"/>
    <n v="0"/>
  </r>
  <r>
    <x v="1934"/>
    <n v="15"/>
    <n v="0"/>
    <n v="0"/>
    <n v="0"/>
    <x v="1933"/>
    <x v="1760"/>
    <n v="0.19637546114178286"/>
    <n v="0"/>
  </r>
  <r>
    <x v="1935"/>
    <n v="14"/>
    <n v="0"/>
    <n v="0"/>
    <n v="0"/>
    <x v="1934"/>
    <x v="1761"/>
    <n v="0.18328376373233066"/>
    <n v="0"/>
  </r>
  <r>
    <x v="1936"/>
    <n v="13"/>
    <n v="0"/>
    <n v="0"/>
    <n v="0"/>
    <x v="1935"/>
    <x v="1762"/>
    <n v="0.17019206632287848"/>
    <n v="0"/>
  </r>
  <r>
    <x v="1937"/>
    <n v="12"/>
    <n v="0"/>
    <n v="0"/>
    <n v="0"/>
    <x v="1936"/>
    <x v="1763"/>
    <n v="0.15710036891342627"/>
    <n v="0"/>
  </r>
  <r>
    <x v="1938"/>
    <n v="12"/>
    <n v="0"/>
    <n v="0"/>
    <n v="0"/>
    <x v="1937"/>
    <x v="1764"/>
    <n v="0.15710036891342627"/>
    <n v="0"/>
  </r>
  <r>
    <x v="1939"/>
    <n v="11"/>
    <n v="0"/>
    <n v="0"/>
    <n v="0"/>
    <x v="1938"/>
    <x v="1765"/>
    <n v="0.14400867150397409"/>
    <n v="0"/>
  </r>
  <r>
    <x v="1940"/>
    <n v="10"/>
    <n v="0"/>
    <n v="0"/>
    <n v="0"/>
    <x v="1939"/>
    <x v="1766"/>
    <n v="0.13091697409452191"/>
    <n v="0"/>
  </r>
  <r>
    <x v="1941"/>
    <n v="8"/>
    <n v="0"/>
    <n v="0"/>
    <n v="0"/>
    <x v="1940"/>
    <x v="1767"/>
    <n v="0.10473357927561752"/>
    <n v="0"/>
  </r>
  <r>
    <x v="1942"/>
    <n v="7"/>
    <n v="0"/>
    <n v="0"/>
    <n v="0"/>
    <x v="1941"/>
    <x v="1768"/>
    <n v="9.1641881866165328E-2"/>
    <n v="0"/>
  </r>
  <r>
    <x v="1943"/>
    <n v="7"/>
    <n v="0"/>
    <n v="0"/>
    <n v="0"/>
    <x v="1942"/>
    <x v="1769"/>
    <n v="9.1641881866165328E-2"/>
    <n v="0"/>
  </r>
  <r>
    <x v="1944"/>
    <n v="5"/>
    <n v="0"/>
    <n v="0.18099999999999999"/>
    <n v="6.992"/>
    <x v="1943"/>
    <x v="1770"/>
    <n v="6.5458487047260955E-2"/>
    <n v="0"/>
  </r>
  <r>
    <x v="1945"/>
    <n v="5"/>
    <n v="0"/>
    <n v="20.82"/>
    <n v="15.669"/>
    <x v="1944"/>
    <x v="1771"/>
    <n v="6.5458487047260955E-2"/>
    <n v="0"/>
  </r>
  <r>
    <x v="1946"/>
    <n v="4"/>
    <n v="0"/>
    <n v="0"/>
    <n v="0"/>
    <x v="1945"/>
    <x v="1772"/>
    <n v="5.2366789637808761E-2"/>
    <n v="0"/>
  </r>
  <r>
    <x v="1947"/>
    <n v="5"/>
    <n v="0"/>
    <n v="0"/>
    <n v="0"/>
    <x v="1946"/>
    <x v="1773"/>
    <n v="6.5458487047260955E-2"/>
    <n v="0"/>
  </r>
  <r>
    <x v="1948"/>
    <n v="5"/>
    <n v="0"/>
    <n v="0"/>
    <n v="0"/>
    <x v="1947"/>
    <x v="1774"/>
    <n v="6.5458487047260955E-2"/>
    <n v="0"/>
  </r>
  <r>
    <x v="1949"/>
    <n v="5"/>
    <n v="0"/>
    <n v="1.371"/>
    <n v="0.16400000000000001"/>
    <x v="1948"/>
    <x v="74"/>
    <n v="6.5458487047260955E-2"/>
    <n v="0"/>
  </r>
  <r>
    <x v="1950"/>
    <n v="6"/>
    <n v="0"/>
    <n v="0"/>
    <n v="0"/>
    <x v="1949"/>
    <x v="1775"/>
    <n v="7.8550184456713135E-2"/>
    <n v="0"/>
  </r>
  <r>
    <x v="1951"/>
    <n v="7"/>
    <n v="0"/>
    <n v="0.105"/>
    <n v="0.16400000000000001"/>
    <x v="1950"/>
    <x v="1776"/>
    <n v="9.1641881866165328E-2"/>
    <n v="0"/>
  </r>
  <r>
    <x v="1952"/>
    <n v="9"/>
    <n v="0"/>
    <n v="4.4999999999999998E-2"/>
    <n v="1.3740000000000001"/>
    <x v="1951"/>
    <x v="1777"/>
    <n v="0.1178252766850697"/>
    <n v="0"/>
  </r>
  <r>
    <x v="1953"/>
    <n v="9"/>
    <n v="0"/>
    <n v="0"/>
    <n v="0"/>
    <x v="1952"/>
    <x v="1778"/>
    <n v="0.1178252766850697"/>
    <n v="0"/>
  </r>
  <r>
    <x v="1954"/>
    <n v="9"/>
    <n v="0"/>
    <n v="0"/>
    <n v="0"/>
    <x v="1953"/>
    <x v="1779"/>
    <n v="0.1178252766850697"/>
    <n v="0"/>
  </r>
  <r>
    <x v="1955"/>
    <n v="7"/>
    <n v="0"/>
    <n v="7.1029999999999998"/>
    <n v="10.039"/>
    <x v="1954"/>
    <x v="1780"/>
    <n v="9.1641881866165328E-2"/>
    <n v="0"/>
  </r>
  <r>
    <x v="1956"/>
    <n v="7"/>
    <n v="0"/>
    <n v="0"/>
    <n v="0"/>
    <x v="1955"/>
    <x v="1781"/>
    <n v="9.1641881866165328E-2"/>
    <n v="0"/>
  </r>
  <r>
    <x v="1957"/>
    <n v="7"/>
    <n v="0"/>
    <n v="0"/>
    <n v="0"/>
    <x v="1956"/>
    <x v="1782"/>
    <n v="9.1641881866165328E-2"/>
    <n v="0"/>
  </r>
  <r>
    <x v="1958"/>
    <n v="7"/>
    <n v="0"/>
    <n v="0"/>
    <n v="0"/>
    <x v="1957"/>
    <x v="1783"/>
    <n v="9.1641881866165328E-2"/>
    <n v="0"/>
  </r>
  <r>
    <x v="1959"/>
    <n v="7"/>
    <n v="0"/>
    <n v="0"/>
    <n v="0"/>
    <x v="1958"/>
    <x v="1784"/>
    <n v="9.1641881866165328E-2"/>
    <n v="0"/>
  </r>
  <r>
    <x v="1960"/>
    <n v="6"/>
    <n v="0"/>
    <n v="0"/>
    <n v="0"/>
    <x v="1959"/>
    <x v="1785"/>
    <n v="7.8550184456713135E-2"/>
    <n v="0"/>
  </r>
  <r>
    <x v="1961"/>
    <n v="6"/>
    <n v="0"/>
    <n v="2.1539999999999999"/>
    <n v="8.6489999999999991"/>
    <x v="1960"/>
    <x v="1786"/>
    <n v="7.8550184456713135E-2"/>
    <n v="0"/>
  </r>
  <r>
    <x v="1962"/>
    <n v="6"/>
    <n v="0"/>
    <n v="0"/>
    <n v="0"/>
    <x v="1961"/>
    <x v="1787"/>
    <n v="7.8550184456713135E-2"/>
    <n v="0"/>
  </r>
  <r>
    <x v="1963"/>
    <n v="5"/>
    <n v="1"/>
    <n v="0"/>
    <n v="0"/>
    <x v="1962"/>
    <x v="1788"/>
    <n v="6.5458487047260955E-2"/>
    <n v="1.0804897103514228E-2"/>
  </r>
  <r>
    <x v="1964"/>
    <n v="4"/>
    <n v="1"/>
    <n v="0"/>
    <n v="0"/>
    <x v="1963"/>
    <x v="1789"/>
    <n v="5.2366789637808761E-2"/>
    <n v="1.0804897103514228E-2"/>
  </r>
  <r>
    <x v="1965"/>
    <n v="4"/>
    <n v="1"/>
    <n v="0"/>
    <n v="0"/>
    <x v="1964"/>
    <x v="1790"/>
    <n v="5.2366789637808761E-2"/>
    <n v="1.0804897103514228E-2"/>
  </r>
  <r>
    <x v="1966"/>
    <n v="4"/>
    <n v="1"/>
    <n v="0"/>
    <n v="0"/>
    <x v="1965"/>
    <x v="1791"/>
    <n v="5.2366789637808761E-2"/>
    <n v="1.0804897103514228E-2"/>
  </r>
  <r>
    <x v="1967"/>
    <n v="4"/>
    <n v="1"/>
    <n v="0"/>
    <n v="0"/>
    <x v="1966"/>
    <x v="1792"/>
    <n v="5.2366789637808761E-2"/>
    <n v="1.0804897103514228E-2"/>
  </r>
  <r>
    <x v="1968"/>
    <n v="4"/>
    <n v="1"/>
    <n v="0"/>
    <n v="0"/>
    <x v="1967"/>
    <x v="1793"/>
    <n v="5.2366789637808761E-2"/>
    <n v="1.0804897103514228E-2"/>
  </r>
  <r>
    <x v="1969"/>
    <n v="4"/>
    <n v="1"/>
    <n v="6.17"/>
    <n v="0.35599999999999998"/>
    <x v="1968"/>
    <x v="1794"/>
    <n v="5.2366789637808761E-2"/>
    <n v="1.0804897103514228E-2"/>
  </r>
  <r>
    <x v="1970"/>
    <n v="4"/>
    <n v="1"/>
    <n v="1.17"/>
    <n v="0"/>
    <x v="1969"/>
    <x v="1795"/>
    <n v="5.2366789637808761E-2"/>
    <n v="1.0804897103514228E-2"/>
  </r>
  <r>
    <x v="1971"/>
    <n v="4"/>
    <n v="1"/>
    <n v="0"/>
    <n v="0"/>
    <x v="1970"/>
    <x v="1796"/>
    <n v="5.2366789637808761E-2"/>
    <n v="1.0804897103514228E-2"/>
  </r>
  <r>
    <x v="1972"/>
    <n v="4"/>
    <n v="1"/>
    <n v="0"/>
    <n v="0"/>
    <x v="1971"/>
    <x v="1797"/>
    <n v="5.2366789637808761E-2"/>
    <n v="1.0804897103514228E-2"/>
  </r>
  <r>
    <x v="1973"/>
    <n v="4"/>
    <n v="1"/>
    <n v="0"/>
    <n v="0"/>
    <x v="1972"/>
    <x v="1798"/>
    <n v="5.2366789637808761E-2"/>
    <n v="1.0804897103514228E-2"/>
  </r>
  <r>
    <x v="1974"/>
    <n v="4"/>
    <n v="1"/>
    <n v="0"/>
    <n v="0"/>
    <x v="1973"/>
    <x v="1799"/>
    <n v="5.2366789637808761E-2"/>
    <n v="1.0804897103514228E-2"/>
  </r>
  <r>
    <x v="1975"/>
    <n v="4"/>
    <n v="1"/>
    <n v="0"/>
    <n v="0"/>
    <x v="1974"/>
    <x v="1800"/>
    <n v="5.2366789637808761E-2"/>
    <n v="1.0804897103514228E-2"/>
  </r>
  <r>
    <x v="1976"/>
    <n v="4"/>
    <n v="0"/>
    <n v="0"/>
    <n v="0"/>
    <x v="1975"/>
    <x v="1801"/>
    <n v="5.2366789637808761E-2"/>
    <n v="0"/>
  </r>
  <r>
    <x v="1977"/>
    <n v="4"/>
    <n v="0"/>
    <n v="0"/>
    <n v="0"/>
    <x v="1976"/>
    <x v="1802"/>
    <n v="5.2366789637808761E-2"/>
    <n v="0"/>
  </r>
  <r>
    <x v="1978"/>
    <n v="3"/>
    <n v="0"/>
    <n v="0"/>
    <n v="0"/>
    <x v="1977"/>
    <x v="74"/>
    <n v="3.9275092228356567E-2"/>
    <n v="0"/>
  </r>
  <r>
    <x v="1979"/>
    <n v="3"/>
    <n v="0"/>
    <n v="0.71599999999999997"/>
    <n v="2.6269999999999998"/>
    <x v="1978"/>
    <x v="1803"/>
    <n v="3.9275092228356567E-2"/>
    <n v="0"/>
  </r>
  <r>
    <x v="1980"/>
    <n v="3"/>
    <n v="0"/>
    <n v="1.0999999999999999E-2"/>
    <n v="0"/>
    <x v="1979"/>
    <x v="1804"/>
    <n v="3.9275092228356567E-2"/>
    <n v="0"/>
  </r>
  <r>
    <x v="1981"/>
    <n v="3"/>
    <n v="0"/>
    <n v="0"/>
    <n v="0"/>
    <x v="1980"/>
    <x v="1805"/>
    <n v="3.9275092228356567E-2"/>
    <n v="0"/>
  </r>
  <r>
    <x v="1982"/>
    <n v="2"/>
    <n v="0"/>
    <n v="0"/>
    <n v="0"/>
    <x v="1981"/>
    <x v="1806"/>
    <n v="2.6183394818904381E-2"/>
    <n v="0"/>
  </r>
  <r>
    <x v="1983"/>
    <n v="2"/>
    <n v="0"/>
    <n v="0"/>
    <n v="0"/>
    <x v="1982"/>
    <x v="1807"/>
    <n v="2.6183394818904381E-2"/>
    <n v="0"/>
  </r>
  <r>
    <x v="1984"/>
    <n v="2"/>
    <n v="0"/>
    <n v="0"/>
    <n v="0"/>
    <x v="1983"/>
    <x v="1808"/>
    <n v="2.6183394818904381E-2"/>
    <n v="0"/>
  </r>
  <r>
    <x v="1985"/>
    <n v="2"/>
    <n v="0"/>
    <n v="0"/>
    <n v="0"/>
    <x v="1984"/>
    <x v="1809"/>
    <n v="2.6183394818904381E-2"/>
    <n v="0"/>
  </r>
  <r>
    <x v="1986"/>
    <n v="2"/>
    <n v="0"/>
    <n v="0"/>
    <n v="0"/>
    <x v="1985"/>
    <x v="1810"/>
    <n v="2.6183394818904381E-2"/>
    <n v="0"/>
  </r>
  <r>
    <x v="1987"/>
    <n v="2"/>
    <n v="0"/>
    <n v="0"/>
    <n v="0"/>
    <x v="1986"/>
    <x v="1811"/>
    <n v="2.6183394818904381E-2"/>
    <n v="0"/>
  </r>
  <r>
    <x v="1988"/>
    <n v="2"/>
    <n v="0"/>
    <n v="0"/>
    <n v="0"/>
    <x v="1987"/>
    <x v="1812"/>
    <n v="2.6183394818904381E-2"/>
    <n v="0"/>
  </r>
  <r>
    <x v="1989"/>
    <n v="2"/>
    <n v="0"/>
    <n v="0"/>
    <n v="0"/>
    <x v="1988"/>
    <x v="1813"/>
    <n v="2.6183394818904381E-2"/>
    <n v="0"/>
  </r>
  <r>
    <x v="1990"/>
    <n v="2"/>
    <n v="0"/>
    <n v="0"/>
    <n v="0"/>
    <x v="1989"/>
    <x v="1814"/>
    <n v="2.6183394818904381E-2"/>
    <n v="0"/>
  </r>
  <r>
    <x v="1991"/>
    <n v="2"/>
    <n v="0"/>
    <n v="0"/>
    <n v="0.50600000000000001"/>
    <x v="1990"/>
    <x v="1815"/>
    <n v="2.6183394818904381E-2"/>
    <n v="0"/>
  </r>
  <r>
    <x v="1992"/>
    <n v="2"/>
    <n v="0"/>
    <n v="2.5579999999999998"/>
    <n v="2.1360000000000001"/>
    <x v="1991"/>
    <x v="1816"/>
    <n v="2.6183394818904381E-2"/>
    <n v="0"/>
  </r>
  <r>
    <x v="1993"/>
    <n v="2"/>
    <n v="0"/>
    <n v="0"/>
    <n v="0"/>
    <x v="1992"/>
    <x v="1817"/>
    <n v="2.6183394818904381E-2"/>
    <n v="0"/>
  </r>
  <r>
    <x v="1994"/>
    <n v="2"/>
    <n v="0"/>
    <n v="0"/>
    <n v="0"/>
    <x v="1993"/>
    <x v="1818"/>
    <n v="2.6183394818904381E-2"/>
    <n v="0"/>
  </r>
  <r>
    <x v="1995"/>
    <n v="2"/>
    <n v="0"/>
    <n v="0"/>
    <n v="0"/>
    <x v="1994"/>
    <x v="1819"/>
    <n v="2.6183394818904381E-2"/>
    <n v="0"/>
  </r>
  <r>
    <x v="1996"/>
    <n v="2"/>
    <n v="0"/>
    <n v="0"/>
    <n v="0"/>
    <x v="1995"/>
    <x v="1820"/>
    <n v="2.6183394818904381E-2"/>
    <n v="0"/>
  </r>
  <r>
    <x v="1997"/>
    <n v="2"/>
    <n v="0"/>
    <n v="0"/>
    <n v="0"/>
    <x v="1996"/>
    <x v="1821"/>
    <n v="2.6183394818904381E-2"/>
    <n v="0"/>
  </r>
  <r>
    <x v="1998"/>
    <n v="2"/>
    <n v="0"/>
    <n v="4.5999999999999999E-2"/>
    <n v="2.8820000000000001"/>
    <x v="1997"/>
    <x v="1822"/>
    <n v="2.6183394818904381E-2"/>
    <n v="0"/>
  </r>
  <r>
    <x v="1999"/>
    <n v="2"/>
    <n v="0"/>
    <n v="0.55900000000000005"/>
    <n v="0.28599999999999998"/>
    <x v="1998"/>
    <x v="1823"/>
    <n v="2.6183394818904381E-2"/>
    <n v="0"/>
  </r>
  <r>
    <x v="2000"/>
    <n v="2"/>
    <n v="0"/>
    <n v="0"/>
    <n v="0"/>
    <x v="1999"/>
    <x v="1824"/>
    <n v="2.6183394818904381E-2"/>
    <n v="0"/>
  </r>
  <r>
    <x v="2001"/>
    <n v="2"/>
    <n v="0"/>
    <n v="1.0069999999999999"/>
    <n v="1.474"/>
    <x v="2000"/>
    <x v="1825"/>
    <n v="2.6183394818904381E-2"/>
    <n v="0"/>
  </r>
  <r>
    <x v="2002"/>
    <n v="2"/>
    <n v="0"/>
    <n v="0"/>
    <n v="0"/>
    <x v="2001"/>
    <x v="1826"/>
    <n v="2.6183394818904381E-2"/>
    <n v="0"/>
  </r>
  <r>
    <x v="2003"/>
    <n v="2"/>
    <n v="0"/>
    <n v="0"/>
    <n v="0"/>
    <x v="2002"/>
    <x v="1827"/>
    <n v="2.6183394818904381E-2"/>
    <n v="0"/>
  </r>
  <r>
    <x v="2004"/>
    <n v="2"/>
    <n v="0"/>
    <n v="6.9189999999999996"/>
    <n v="9.02"/>
    <x v="2003"/>
    <x v="74"/>
    <n v="2.6183394818904381E-2"/>
    <n v="0"/>
  </r>
  <r>
    <x v="2005"/>
    <n v="2"/>
    <n v="0"/>
    <n v="8.17"/>
    <n v="2.8980000000000001"/>
    <x v="2004"/>
    <x v="1828"/>
    <n v="2.6183394818904381E-2"/>
    <n v="0"/>
  </r>
  <r>
    <x v="2006"/>
    <n v="2"/>
    <n v="0"/>
    <n v="0"/>
    <n v="0"/>
    <x v="2005"/>
    <x v="1829"/>
    <n v="2.6183394818904381E-2"/>
    <n v="0"/>
  </r>
  <r>
    <x v="2007"/>
    <n v="3"/>
    <n v="0"/>
    <n v="2.359"/>
    <n v="3.3079999999999998"/>
    <x v="2006"/>
    <x v="1830"/>
    <n v="3.9275092228356567E-2"/>
    <n v="0"/>
  </r>
  <r>
    <x v="2008"/>
    <n v="3"/>
    <n v="0"/>
    <n v="1.774"/>
    <n v="0.20599999999999999"/>
    <x v="2007"/>
    <x v="1831"/>
    <n v="3.9275092228356567E-2"/>
    <n v="0"/>
  </r>
  <r>
    <x v="2009"/>
    <n v="3"/>
    <n v="0"/>
    <n v="0.65100000000000002"/>
    <n v="0.46600000000000003"/>
    <x v="2008"/>
    <x v="1832"/>
    <n v="3.9275092228356567E-2"/>
    <n v="0"/>
  </r>
  <r>
    <x v="2010"/>
    <n v="3"/>
    <n v="0"/>
    <n v="0"/>
    <n v="0"/>
    <x v="2009"/>
    <x v="1833"/>
    <n v="3.9275092228356567E-2"/>
    <n v="0"/>
  </r>
  <r>
    <x v="2011"/>
    <n v="3"/>
    <n v="0"/>
    <n v="0.55900000000000005"/>
    <n v="4.0330000000000004"/>
    <x v="2010"/>
    <x v="1834"/>
    <n v="3.9275092228356567E-2"/>
    <n v="0"/>
  </r>
  <r>
    <x v="2012"/>
    <n v="3"/>
    <n v="0"/>
    <n v="0"/>
    <n v="0"/>
    <x v="2011"/>
    <x v="1835"/>
    <n v="3.9275092228356567E-2"/>
    <n v="0"/>
  </r>
  <r>
    <x v="2013"/>
    <n v="4"/>
    <n v="0"/>
    <n v="0"/>
    <n v="0"/>
    <x v="2012"/>
    <x v="1836"/>
    <n v="5.2366789637808761E-2"/>
    <n v="0"/>
  </r>
  <r>
    <x v="2014"/>
    <n v="4"/>
    <n v="0"/>
    <n v="0"/>
    <n v="0"/>
    <x v="2013"/>
    <x v="1837"/>
    <n v="5.2366789637808761E-2"/>
    <n v="0"/>
  </r>
  <r>
    <x v="2015"/>
    <n v="4"/>
    <n v="0"/>
    <n v="0"/>
    <n v="0"/>
    <x v="2014"/>
    <x v="1838"/>
    <n v="5.2366789637808761E-2"/>
    <n v="0"/>
  </r>
  <r>
    <x v="2016"/>
    <n v="4"/>
    <n v="0"/>
    <n v="0"/>
    <n v="0"/>
    <x v="2015"/>
    <x v="1839"/>
    <n v="5.2366789637808761E-2"/>
    <n v="0"/>
  </r>
  <r>
    <x v="2017"/>
    <n v="4"/>
    <n v="0"/>
    <n v="1.5840000000000001"/>
    <n v="0"/>
    <x v="2016"/>
    <x v="1840"/>
    <n v="5.2366789637808761E-2"/>
    <n v="0"/>
  </r>
  <r>
    <x v="2018"/>
    <n v="4"/>
    <n v="0"/>
    <n v="0"/>
    <n v="0.115"/>
    <x v="2017"/>
    <x v="1841"/>
    <n v="5.2366789637808761E-2"/>
    <n v="0"/>
  </r>
  <r>
    <x v="2019"/>
    <n v="4"/>
    <n v="0"/>
    <n v="1.1970000000000001"/>
    <n v="0.71499999999999997"/>
    <x v="2018"/>
    <x v="1842"/>
    <n v="5.2366789637808761E-2"/>
    <n v="0"/>
  </r>
  <r>
    <x v="2020"/>
    <n v="4"/>
    <n v="0"/>
    <n v="0"/>
    <n v="0"/>
    <x v="2019"/>
    <x v="1843"/>
    <n v="5.2366789637808761E-2"/>
    <n v="0"/>
  </r>
  <r>
    <x v="2021"/>
    <n v="4"/>
    <n v="0"/>
    <n v="0"/>
    <n v="0"/>
    <x v="2020"/>
    <x v="1844"/>
    <n v="5.2366789637808761E-2"/>
    <n v="0"/>
  </r>
  <r>
    <x v="2022"/>
    <n v="3"/>
    <n v="0"/>
    <n v="0"/>
    <n v="0"/>
    <x v="2021"/>
    <x v="1845"/>
    <n v="3.9275092228356567E-2"/>
    <n v="0"/>
  </r>
  <r>
    <x v="2023"/>
    <n v="3"/>
    <n v="0"/>
    <n v="0"/>
    <n v="0"/>
    <x v="2022"/>
    <x v="1846"/>
    <n v="3.9275092228356567E-2"/>
    <n v="0"/>
  </r>
  <r>
    <x v="2024"/>
    <n v="3"/>
    <n v="0"/>
    <n v="0"/>
    <n v="0"/>
    <x v="2023"/>
    <x v="1847"/>
    <n v="3.9275092228356567E-2"/>
    <n v="0"/>
  </r>
  <r>
    <x v="2025"/>
    <n v="3"/>
    <n v="0"/>
    <n v="0"/>
    <n v="0"/>
    <x v="2024"/>
    <x v="1848"/>
    <n v="3.9275092228356567E-2"/>
    <n v="0"/>
  </r>
  <r>
    <x v="2026"/>
    <n v="3"/>
    <n v="0"/>
    <n v="0"/>
    <n v="0"/>
    <x v="2025"/>
    <x v="1849"/>
    <n v="3.9275092228356567E-2"/>
    <n v="0"/>
  </r>
  <r>
    <x v="2027"/>
    <n v="3"/>
    <n v="0"/>
    <n v="4.2169999999999996"/>
    <n v="1.323"/>
    <x v="2026"/>
    <x v="1850"/>
    <n v="3.9275092228356567E-2"/>
    <n v="0"/>
  </r>
  <r>
    <x v="2028"/>
    <n v="3"/>
    <n v="0"/>
    <n v="0"/>
    <n v="0"/>
    <x v="2027"/>
    <x v="1851"/>
    <n v="3.9275092228356567E-2"/>
    <n v="0"/>
  </r>
  <r>
    <x v="2029"/>
    <n v="3"/>
    <n v="0"/>
    <n v="0"/>
    <n v="0"/>
    <x v="2028"/>
    <x v="1852"/>
    <n v="3.9275092228356567E-2"/>
    <n v="0"/>
  </r>
  <r>
    <x v="2030"/>
    <n v="3"/>
    <n v="0"/>
    <n v="25.768000000000001"/>
    <n v="25.678000000000001"/>
    <x v="2029"/>
    <x v="1853"/>
    <n v="3.9275092228356567E-2"/>
    <n v="0"/>
  </r>
  <r>
    <x v="2031"/>
    <n v="5"/>
    <n v="0"/>
    <n v="6.48"/>
    <n v="6.9569999999999999"/>
    <x v="2030"/>
    <x v="1854"/>
    <n v="6.5458487047260955E-2"/>
    <n v="0"/>
  </r>
  <r>
    <x v="2032"/>
    <n v="5"/>
    <n v="0"/>
    <n v="0"/>
    <n v="0"/>
    <x v="2031"/>
    <x v="1855"/>
    <n v="6.5458487047260955E-2"/>
    <n v="0"/>
  </r>
  <r>
    <x v="2033"/>
    <n v="8"/>
    <n v="0"/>
    <n v="0.24299999999999999"/>
    <n v="5.1420000000000003"/>
    <x v="2032"/>
    <x v="1856"/>
    <n v="0.10473357927561752"/>
    <n v="0"/>
  </r>
  <r>
    <x v="2034"/>
    <n v="11"/>
    <n v="0"/>
    <n v="3.5390000000000001"/>
    <n v="1.343"/>
    <x v="2033"/>
    <x v="1857"/>
    <n v="0.14400867150397409"/>
    <n v="0"/>
  </r>
  <r>
    <x v="2035"/>
    <n v="13"/>
    <n v="0"/>
    <n v="0.57099999999999995"/>
    <n v="0"/>
    <x v="2034"/>
    <x v="1858"/>
    <n v="0.17019206632287848"/>
    <n v="0"/>
  </r>
  <r>
    <x v="2036"/>
    <n v="13"/>
    <n v="0"/>
    <n v="2.82"/>
    <n v="4.681"/>
    <x v="2035"/>
    <x v="1859"/>
    <n v="0.17019206632287848"/>
    <n v="0"/>
  </r>
  <r>
    <x v="2037"/>
    <n v="13"/>
    <n v="0"/>
    <n v="0"/>
    <n v="0"/>
    <x v="2036"/>
    <x v="1860"/>
    <n v="0.17019206632287848"/>
    <n v="0"/>
  </r>
  <r>
    <x v="2038"/>
    <n v="12"/>
    <n v="0"/>
    <n v="0"/>
    <n v="0"/>
    <x v="2037"/>
    <x v="1861"/>
    <n v="0.15710036891342627"/>
    <n v="0"/>
  </r>
  <r>
    <x v="2039"/>
    <n v="12"/>
    <n v="0"/>
    <n v="0"/>
    <n v="0"/>
    <x v="2038"/>
    <x v="1862"/>
    <n v="0.15710036891342627"/>
    <n v="0"/>
  </r>
  <r>
    <x v="2040"/>
    <n v="11"/>
    <n v="0"/>
    <n v="0"/>
    <n v="0"/>
    <x v="2039"/>
    <x v="1863"/>
    <n v="0.14400867150397409"/>
    <n v="0"/>
  </r>
  <r>
    <x v="2041"/>
    <n v="10"/>
    <n v="0"/>
    <n v="8.7999999999999995E-2"/>
    <n v="0"/>
    <x v="2040"/>
    <x v="1864"/>
    <n v="0.13091697409452191"/>
    <n v="0"/>
  </r>
  <r>
    <x v="2042"/>
    <n v="9"/>
    <n v="0"/>
    <n v="22.468"/>
    <n v="16.686"/>
    <x v="2041"/>
    <x v="1865"/>
    <n v="0.1178252766850697"/>
    <n v="0"/>
  </r>
  <r>
    <x v="2043"/>
    <n v="8"/>
    <n v="1"/>
    <n v="0"/>
    <n v="0"/>
    <x v="2042"/>
    <x v="1866"/>
    <n v="0.10473357927561752"/>
    <n v="1.0804897103514228E-2"/>
  </r>
  <r>
    <x v="2044"/>
    <n v="6"/>
    <n v="2"/>
    <n v="0"/>
    <n v="0"/>
    <x v="2043"/>
    <x v="1867"/>
    <n v="7.8550184456713135E-2"/>
    <n v="2.1609794207028455E-2"/>
  </r>
  <r>
    <x v="2045"/>
    <n v="5"/>
    <n v="1"/>
    <n v="0"/>
    <n v="0"/>
    <x v="2044"/>
    <x v="1868"/>
    <n v="6.5458487047260955E-2"/>
    <n v="1.0804897103514228E-2"/>
  </r>
  <r>
    <x v="2046"/>
    <n v="6"/>
    <n v="1"/>
    <n v="22.626999999999999"/>
    <n v="17.738"/>
    <x v="2045"/>
    <x v="1869"/>
    <n v="7.8550184456713135E-2"/>
    <n v="1.0804897103514228E-2"/>
  </r>
  <r>
    <x v="2047"/>
    <n v="7"/>
    <n v="1"/>
    <n v="0"/>
    <n v="0"/>
    <x v="2046"/>
    <x v="1870"/>
    <n v="9.1641881866165328E-2"/>
    <n v="1.0804897103514228E-2"/>
  </r>
  <r>
    <x v="2048"/>
    <n v="9"/>
    <n v="1"/>
    <n v="0"/>
    <n v="0"/>
    <x v="2047"/>
    <x v="1871"/>
    <n v="0.1178252766850697"/>
    <n v="1.0804897103514228E-2"/>
  </r>
  <r>
    <x v="2049"/>
    <n v="11"/>
    <n v="1"/>
    <n v="0"/>
    <n v="0"/>
    <x v="2048"/>
    <x v="1872"/>
    <n v="0.14400867150397409"/>
    <n v="1.0804897103514228E-2"/>
  </r>
  <r>
    <x v="2050"/>
    <n v="14"/>
    <n v="2"/>
    <n v="0"/>
    <n v="0"/>
    <x v="2049"/>
    <x v="1873"/>
    <n v="0.18328376373233066"/>
    <n v="2.1609794207028455E-2"/>
  </r>
  <r>
    <x v="2051"/>
    <n v="17"/>
    <n v="2"/>
    <n v="0"/>
    <n v="0"/>
    <x v="2050"/>
    <x v="1874"/>
    <n v="0.22255885596068725"/>
    <n v="2.1609794207028455E-2"/>
  </r>
  <r>
    <x v="2052"/>
    <n v="19"/>
    <n v="1"/>
    <n v="0"/>
    <n v="0"/>
    <x v="2051"/>
    <x v="74"/>
    <n v="0.24874225077959161"/>
    <n v="1.0804897103514228E-2"/>
  </r>
  <r>
    <x v="2053"/>
    <n v="19"/>
    <n v="1"/>
    <n v="0"/>
    <n v="0"/>
    <x v="2052"/>
    <x v="1875"/>
    <n v="0.24874225077959161"/>
    <n v="1.0804897103514228E-2"/>
  </r>
  <r>
    <x v="2054"/>
    <n v="17"/>
    <n v="0"/>
    <n v="0"/>
    <n v="0"/>
    <x v="2053"/>
    <x v="1876"/>
    <n v="0.22255885596068725"/>
    <n v="0"/>
  </r>
  <r>
    <x v="2055"/>
    <n v="15"/>
    <n v="0"/>
    <n v="0"/>
    <n v="0"/>
    <x v="2054"/>
    <x v="1877"/>
    <n v="0.19637546114178286"/>
    <n v="0"/>
  </r>
  <r>
    <x v="2056"/>
    <n v="14"/>
    <n v="0"/>
    <n v="0"/>
    <n v="0"/>
    <x v="2055"/>
    <x v="1878"/>
    <n v="0.18328376373233066"/>
    <n v="0"/>
  </r>
  <r>
    <x v="2057"/>
    <n v="13"/>
    <n v="0"/>
    <n v="7.6559999999999997"/>
    <n v="11.069000000000001"/>
    <x v="2056"/>
    <x v="1879"/>
    <n v="0.17019206632287848"/>
    <n v="0"/>
  </r>
  <r>
    <x v="2058"/>
    <n v="12"/>
    <n v="0"/>
    <n v="6.6459999999999999"/>
    <n v="8.2579999999999991"/>
    <x v="2057"/>
    <x v="1880"/>
    <n v="0.15710036891342627"/>
    <n v="0"/>
  </r>
  <r>
    <x v="2059"/>
    <n v="12"/>
    <n v="0"/>
    <n v="13.938000000000001"/>
    <n v="28.896000000000001"/>
    <x v="2058"/>
    <x v="1881"/>
    <n v="0.15710036891342627"/>
    <n v="0"/>
  </r>
  <r>
    <x v="2060"/>
    <n v="15"/>
    <n v="1"/>
    <n v="8.5579999999999998"/>
    <n v="5.4109999999999996"/>
    <x v="2059"/>
    <x v="1882"/>
    <n v="0.19637546114178286"/>
    <n v="1.0804897103514228E-2"/>
  </r>
  <r>
    <x v="2061"/>
    <n v="21"/>
    <n v="0"/>
    <n v="0"/>
    <n v="0"/>
    <x v="2060"/>
    <x v="1883"/>
    <n v="0.27492564559849597"/>
    <n v="0"/>
  </r>
  <r>
    <x v="2062"/>
    <n v="25"/>
    <n v="0"/>
    <n v="2.5000000000000001E-2"/>
    <n v="0"/>
    <x v="2061"/>
    <x v="1884"/>
    <n v="0.32729243523630475"/>
    <n v="0"/>
  </r>
  <r>
    <x v="2063"/>
    <n v="28"/>
    <n v="0"/>
    <n v="0"/>
    <n v="0"/>
    <x v="2062"/>
    <x v="1885"/>
    <n v="0.36656752746466131"/>
    <n v="0"/>
  </r>
  <r>
    <x v="2064"/>
    <n v="29"/>
    <n v="0"/>
    <n v="0.215"/>
    <n v="2.5750000000000002"/>
    <x v="2063"/>
    <x v="1886"/>
    <n v="0.37965922487411347"/>
    <n v="0"/>
  </r>
  <r>
    <x v="2065"/>
    <n v="29"/>
    <n v="0"/>
    <n v="0"/>
    <n v="0"/>
    <x v="2064"/>
    <x v="1887"/>
    <n v="0.37965922487411347"/>
    <n v="0"/>
  </r>
  <r>
    <x v="2066"/>
    <n v="27"/>
    <n v="0"/>
    <n v="0"/>
    <n v="0"/>
    <x v="2065"/>
    <x v="1888"/>
    <n v="0.35347583005520916"/>
    <n v="0"/>
  </r>
  <r>
    <x v="2067"/>
    <n v="25"/>
    <n v="0"/>
    <n v="0"/>
    <n v="0"/>
    <x v="2066"/>
    <x v="1889"/>
    <n v="0.32729243523630475"/>
    <n v="0"/>
  </r>
  <r>
    <x v="2068"/>
    <n v="22"/>
    <n v="0"/>
    <n v="5.3150000000000004"/>
    <n v="7.6079999999999997"/>
    <x v="2067"/>
    <x v="1890"/>
    <n v="0.28801734300794818"/>
    <n v="0"/>
  </r>
  <r>
    <x v="2069"/>
    <n v="21"/>
    <n v="0"/>
    <n v="4.09"/>
    <n v="1.3480000000000001"/>
    <x v="2068"/>
    <x v="1891"/>
    <n v="0.27492564559849597"/>
    <n v="0"/>
  </r>
  <r>
    <x v="2070"/>
    <n v="19"/>
    <n v="2"/>
    <n v="0"/>
    <n v="0"/>
    <x v="2069"/>
    <x v="1892"/>
    <n v="0.24874225077959161"/>
    <n v="2.1609794207028455E-2"/>
  </r>
  <r>
    <x v="2071"/>
    <n v="18"/>
    <n v="9"/>
    <n v="0"/>
    <n v="0"/>
    <x v="2070"/>
    <x v="1893"/>
    <n v="0.2356505533701394"/>
    <n v="9.7244073931628039E-2"/>
  </r>
  <r>
    <x v="2072"/>
    <n v="17"/>
    <n v="5"/>
    <n v="0"/>
    <n v="0"/>
    <x v="2071"/>
    <x v="1894"/>
    <n v="0.22255885596068725"/>
    <n v="5.4024485517571136E-2"/>
  </r>
  <r>
    <x v="2073"/>
    <n v="17"/>
    <n v="2"/>
    <n v="0"/>
    <n v="0"/>
    <x v="2072"/>
    <x v="1895"/>
    <n v="0.22255885596068725"/>
    <n v="2.1609794207028455E-2"/>
  </r>
  <r>
    <x v="2074"/>
    <n v="18"/>
    <n v="2"/>
    <n v="0.63500000000000001"/>
    <n v="0.38300000000000001"/>
    <x v="2073"/>
    <x v="1896"/>
    <n v="0.2356505533701394"/>
    <n v="2.1609794207028455E-2"/>
  </r>
  <r>
    <x v="2075"/>
    <n v="18"/>
    <n v="2"/>
    <n v="1.25"/>
    <n v="0"/>
    <x v="2074"/>
    <x v="1897"/>
    <n v="0.2356505533701394"/>
    <n v="2.1609794207028455E-2"/>
  </r>
  <r>
    <x v="2076"/>
    <n v="16"/>
    <n v="2"/>
    <n v="0"/>
    <n v="0"/>
    <x v="2075"/>
    <x v="1898"/>
    <n v="0.20946715855123504"/>
    <n v="2.1609794207028455E-2"/>
  </r>
  <r>
    <x v="2077"/>
    <n v="14"/>
    <n v="3"/>
    <n v="0"/>
    <n v="0"/>
    <x v="2076"/>
    <x v="1899"/>
    <n v="0.18328376373233066"/>
    <n v="3.2414691310542677E-2"/>
  </r>
  <r>
    <x v="2078"/>
    <n v="13"/>
    <n v="2"/>
    <n v="0"/>
    <n v="0"/>
    <x v="2077"/>
    <x v="1900"/>
    <n v="0.17019206632287848"/>
    <n v="2.1609794207028455E-2"/>
  </r>
  <r>
    <x v="2079"/>
    <n v="14"/>
    <n v="2"/>
    <n v="0"/>
    <n v="0"/>
    <x v="2078"/>
    <x v="1901"/>
    <n v="0.18328376373233066"/>
    <n v="2.1609794207028455E-2"/>
  </r>
  <r>
    <x v="2080"/>
    <n v="15"/>
    <n v="1"/>
    <n v="12.381"/>
    <n v="22.422999999999998"/>
    <x v="2079"/>
    <x v="1902"/>
    <n v="0.19637546114178286"/>
    <n v="1.0804897103514228E-2"/>
  </r>
  <r>
    <x v="2081"/>
    <n v="15"/>
    <n v="1"/>
    <n v="0"/>
    <n v="0"/>
    <x v="2080"/>
    <x v="1903"/>
    <n v="0.19637546114178286"/>
    <n v="1.0804897103514228E-2"/>
  </r>
  <r>
    <x v="2082"/>
    <n v="16"/>
    <n v="1"/>
    <n v="0"/>
    <n v="0"/>
    <x v="2081"/>
    <x v="1904"/>
    <n v="0.20946715855123504"/>
    <n v="1.0804897103514228E-2"/>
  </r>
  <r>
    <x v="2083"/>
    <n v="17"/>
    <n v="1"/>
    <n v="0"/>
    <n v="0"/>
    <x v="2082"/>
    <x v="1905"/>
    <n v="0.22255885596068725"/>
    <n v="1.0804897103514228E-2"/>
  </r>
  <r>
    <x v="2084"/>
    <n v="20"/>
    <n v="1"/>
    <n v="0"/>
    <n v="0"/>
    <x v="2083"/>
    <x v="1906"/>
    <n v="0.26183394818904382"/>
    <n v="1.0804897103514228E-2"/>
  </r>
  <r>
    <x v="2085"/>
    <n v="21"/>
    <n v="0"/>
    <n v="0"/>
    <n v="0"/>
    <x v="2084"/>
    <x v="1907"/>
    <n v="0.27492564559849597"/>
    <n v="0"/>
  </r>
  <r>
    <x v="2086"/>
    <n v="21"/>
    <n v="0"/>
    <n v="0"/>
    <n v="0"/>
    <x v="2085"/>
    <x v="1908"/>
    <n v="0.27492564559849597"/>
    <n v="0"/>
  </r>
  <r>
    <x v="2087"/>
    <n v="21"/>
    <n v="0"/>
    <n v="0"/>
    <n v="0"/>
    <x v="2086"/>
    <x v="1909"/>
    <n v="0.27492564559849597"/>
    <n v="0"/>
  </r>
  <r>
    <x v="2088"/>
    <n v="20"/>
    <n v="0"/>
    <n v="0"/>
    <n v="0"/>
    <x v="2087"/>
    <x v="1910"/>
    <n v="0.26183394818904382"/>
    <n v="0"/>
  </r>
  <r>
    <x v="2089"/>
    <n v="19"/>
    <n v="0"/>
    <n v="0"/>
    <n v="0"/>
    <x v="2088"/>
    <x v="1911"/>
    <n v="0.24874225077959161"/>
    <n v="0"/>
  </r>
  <r>
    <x v="2090"/>
    <n v="17"/>
    <n v="0"/>
    <n v="0"/>
    <n v="0"/>
    <x v="2089"/>
    <x v="1912"/>
    <n v="0.22255885596068725"/>
    <n v="0"/>
  </r>
  <r>
    <x v="2091"/>
    <n v="19"/>
    <n v="0"/>
    <n v="22.282"/>
    <n v="16.202000000000002"/>
    <x v="2090"/>
    <x v="1913"/>
    <n v="0.24874225077959161"/>
    <n v="0"/>
  </r>
  <r>
    <x v="2092"/>
    <n v="47"/>
    <n v="1"/>
    <n v="23.954000000000001"/>
    <n v="18.559999999999999"/>
    <x v="2091"/>
    <x v="1914"/>
    <n v="0.61530977824425304"/>
    <n v="1.0804897103514228E-2"/>
  </r>
  <r>
    <x v="2093"/>
    <n v="42"/>
    <n v="1"/>
    <n v="0"/>
    <n v="0"/>
    <x v="2092"/>
    <x v="1915"/>
    <n v="0.54985129119699194"/>
    <n v="1.0804897103514228E-2"/>
  </r>
  <r>
    <x v="2094"/>
    <n v="29"/>
    <n v="1"/>
    <n v="0"/>
    <n v="0"/>
    <x v="2093"/>
    <x v="1916"/>
    <n v="0.37965922487411347"/>
    <n v="1.0804897103514228E-2"/>
  </r>
  <r>
    <x v="2095"/>
    <n v="26"/>
    <n v="1"/>
    <n v="0"/>
    <n v="0"/>
    <x v="2094"/>
    <x v="1917"/>
    <n v="0.34038413264575695"/>
    <n v="1.0804897103514228E-2"/>
  </r>
  <r>
    <x v="2096"/>
    <n v="25"/>
    <n v="1"/>
    <n v="0"/>
    <n v="0"/>
    <x v="2095"/>
    <x v="1918"/>
    <n v="0.32729243523630475"/>
    <n v="1.0804897103514228E-2"/>
  </r>
  <r>
    <x v="2097"/>
    <n v="24"/>
    <n v="1"/>
    <n v="0"/>
    <n v="0"/>
    <x v="2096"/>
    <x v="1919"/>
    <n v="0.31420073782685254"/>
    <n v="1.0804897103514228E-2"/>
  </r>
  <r>
    <x v="2098"/>
    <n v="22"/>
    <n v="0"/>
    <n v="0"/>
    <n v="0"/>
    <x v="2097"/>
    <x v="1920"/>
    <n v="0.28801734300794818"/>
    <n v="0"/>
  </r>
  <r>
    <x v="2099"/>
    <n v="19"/>
    <n v="0"/>
    <n v="0"/>
    <n v="0"/>
    <x v="2098"/>
    <x v="1921"/>
    <n v="0.24874225077959161"/>
    <n v="0"/>
  </r>
  <r>
    <x v="2100"/>
    <n v="17"/>
    <n v="0"/>
    <n v="0"/>
    <n v="0"/>
    <x v="2099"/>
    <x v="1922"/>
    <n v="0.22255885596068725"/>
    <n v="0"/>
  </r>
  <r>
    <x v="2101"/>
    <n v="15"/>
    <n v="2"/>
    <n v="1.4510000000000001"/>
    <n v="1.405"/>
    <x v="2100"/>
    <x v="1923"/>
    <n v="0.19637546114178286"/>
    <n v="2.1609794207028455E-2"/>
  </r>
  <r>
    <x v="2102"/>
    <n v="14"/>
    <n v="7"/>
    <n v="4.2409999999999997"/>
    <n v="4.4809999999999999"/>
    <x v="2101"/>
    <x v="1924"/>
    <n v="0.18328376373233066"/>
    <n v="7.5634279724599587E-2"/>
  </r>
  <r>
    <x v="2103"/>
    <n v="12"/>
    <n v="10"/>
    <n v="0"/>
    <n v="0"/>
    <x v="2102"/>
    <x v="1925"/>
    <n v="0.15710036891342627"/>
    <n v="0.10804897103514227"/>
  </r>
  <r>
    <x v="2104"/>
    <n v="11"/>
    <n v="10"/>
    <n v="0"/>
    <n v="0"/>
    <x v="2103"/>
    <x v="74"/>
    <n v="0.14400867150397409"/>
    <n v="0.10804897103514227"/>
  </r>
  <r>
    <x v="2105"/>
    <n v="10"/>
    <n v="9"/>
    <n v="0"/>
    <n v="0"/>
    <x v="2104"/>
    <x v="1926"/>
    <n v="0.13091697409452191"/>
    <n v="9.7244073931628039E-2"/>
  </r>
  <r>
    <x v="2106"/>
    <n v="9"/>
    <n v="7"/>
    <n v="5.7610000000000001"/>
    <n v="9.4390000000000001"/>
    <x v="2105"/>
    <x v="1927"/>
    <n v="0.1178252766850697"/>
    <n v="7.5634279724599587E-2"/>
  </r>
  <r>
    <x v="2107"/>
    <n v="7"/>
    <n v="5"/>
    <n v="0"/>
    <n v="0"/>
    <x v="2106"/>
    <x v="1928"/>
    <n v="9.1641881866165328E-2"/>
    <n v="5.4024485517571136E-2"/>
  </r>
  <r>
    <x v="2108"/>
    <n v="6"/>
    <n v="3"/>
    <n v="0"/>
    <n v="0"/>
    <x v="2107"/>
    <x v="1929"/>
    <n v="7.8550184456713135E-2"/>
    <n v="3.2414691310542677E-2"/>
  </r>
  <r>
    <x v="2109"/>
    <n v="5"/>
    <n v="2"/>
    <n v="0"/>
    <n v="0"/>
    <x v="2108"/>
    <x v="1930"/>
    <n v="6.5458487047260955E-2"/>
    <n v="2.1609794207028455E-2"/>
  </r>
  <r>
    <x v="2110"/>
    <n v="4"/>
    <n v="2"/>
    <n v="0"/>
    <n v="0"/>
    <x v="2109"/>
    <x v="1931"/>
    <n v="5.2366789637808761E-2"/>
    <n v="2.1609794207028455E-2"/>
  </r>
  <r>
    <x v="2111"/>
    <n v="4"/>
    <n v="1"/>
    <n v="0"/>
    <n v="0"/>
    <x v="2110"/>
    <x v="1932"/>
    <n v="5.2366789637808761E-2"/>
    <n v="1.0804897103514228E-2"/>
  </r>
  <r>
    <x v="2112"/>
    <n v="4"/>
    <n v="1"/>
    <n v="0"/>
    <n v="0"/>
    <x v="2111"/>
    <x v="1933"/>
    <n v="5.2366789637808761E-2"/>
    <n v="1.0804897103514228E-2"/>
  </r>
  <r>
    <x v="2113"/>
    <n v="4"/>
    <n v="1"/>
    <n v="0"/>
    <n v="0"/>
    <x v="2112"/>
    <x v="1934"/>
    <n v="5.2366789637808761E-2"/>
    <n v="1.0804897103514228E-2"/>
  </r>
  <r>
    <x v="2114"/>
    <n v="4"/>
    <n v="0"/>
    <n v="0"/>
    <n v="0"/>
    <x v="2113"/>
    <x v="1935"/>
    <n v="5.2366789637808761E-2"/>
    <n v="0"/>
  </r>
  <r>
    <x v="2115"/>
    <n v="4"/>
    <n v="0"/>
    <n v="0"/>
    <n v="0"/>
    <x v="2114"/>
    <x v="1936"/>
    <n v="5.2366789637808761E-2"/>
    <n v="0"/>
  </r>
  <r>
    <x v="2116"/>
    <n v="3"/>
    <n v="0"/>
    <n v="0"/>
    <n v="0"/>
    <x v="2115"/>
    <x v="1937"/>
    <n v="3.9275092228356567E-2"/>
    <n v="0"/>
  </r>
  <r>
    <x v="2117"/>
    <n v="3"/>
    <n v="0"/>
    <n v="0"/>
    <n v="0"/>
    <x v="2116"/>
    <x v="1938"/>
    <n v="3.9275092228356567E-2"/>
    <n v="0"/>
  </r>
  <r>
    <x v="2118"/>
    <n v="3"/>
    <n v="0"/>
    <n v="0"/>
    <n v="0"/>
    <x v="2117"/>
    <x v="1939"/>
    <n v="3.9275092228356567E-2"/>
    <n v="0"/>
  </r>
  <r>
    <x v="2119"/>
    <n v="3"/>
    <n v="0"/>
    <n v="0"/>
    <n v="0"/>
    <x v="2118"/>
    <x v="1940"/>
    <n v="3.9275092228356567E-2"/>
    <n v="0"/>
  </r>
  <r>
    <x v="2120"/>
    <n v="2"/>
    <n v="0"/>
    <n v="0"/>
    <n v="0"/>
    <x v="2119"/>
    <x v="1941"/>
    <n v="2.6183394818904381E-2"/>
    <n v="0"/>
  </r>
  <r>
    <x v="2121"/>
    <n v="2"/>
    <n v="0"/>
    <n v="0"/>
    <n v="0"/>
    <x v="2120"/>
    <x v="1942"/>
    <n v="2.6183394818904381E-2"/>
    <n v="0"/>
  </r>
  <r>
    <x v="2122"/>
    <n v="2"/>
    <n v="0"/>
    <n v="0"/>
    <n v="0"/>
    <x v="2121"/>
    <x v="74"/>
    <n v="2.6183394818904381E-2"/>
    <n v="0"/>
  </r>
  <r>
    <x v="2123"/>
    <n v="2"/>
    <n v="0"/>
    <n v="7.4139999999999997"/>
    <n v="9.6159999999999997"/>
    <x v="2122"/>
    <x v="1943"/>
    <n v="2.6183394818904381E-2"/>
    <n v="0"/>
  </r>
  <r>
    <x v="2124"/>
    <n v="4"/>
    <n v="0"/>
    <n v="13.413"/>
    <n v="20.687000000000001"/>
    <x v="2123"/>
    <x v="1944"/>
    <n v="5.2366789637808761E-2"/>
    <n v="0"/>
  </r>
  <r>
    <x v="2125"/>
    <n v="11"/>
    <n v="0"/>
    <n v="26.613"/>
    <n v="32.427999999999997"/>
    <x v="2124"/>
    <x v="1945"/>
    <n v="0.14400867150397409"/>
    <n v="0"/>
  </r>
  <r>
    <x v="2126"/>
    <n v="23"/>
    <n v="0"/>
    <n v="0"/>
    <n v="0"/>
    <x v="2125"/>
    <x v="1946"/>
    <n v="0.30110904041740039"/>
    <n v="0"/>
  </r>
  <r>
    <x v="2127"/>
    <n v="34"/>
    <n v="0"/>
    <n v="0"/>
    <n v="0"/>
    <x v="2126"/>
    <x v="1947"/>
    <n v="0.4451177119213745"/>
    <n v="0"/>
  </r>
  <r>
    <x v="2128"/>
    <n v="40"/>
    <n v="0"/>
    <n v="0"/>
    <n v="0"/>
    <x v="2127"/>
    <x v="1948"/>
    <n v="0.52366789637808764"/>
    <n v="0"/>
  </r>
  <r>
    <x v="2129"/>
    <n v="45"/>
    <n v="0"/>
    <n v="4.3999999999999997E-2"/>
    <n v="7.1130000000000004"/>
    <x v="2128"/>
    <x v="1949"/>
    <n v="0.58912638342534851"/>
    <n v="0"/>
  </r>
  <r>
    <x v="2130"/>
    <n v="47"/>
    <n v="0"/>
    <n v="0"/>
    <n v="0"/>
    <x v="2129"/>
    <x v="1950"/>
    <n v="0.61530977824425304"/>
    <n v="0"/>
  </r>
  <r>
    <x v="2131"/>
    <n v="45"/>
    <n v="0"/>
    <n v="0"/>
    <n v="0"/>
    <x v="2130"/>
    <x v="1951"/>
    <n v="0.58912638342534851"/>
    <n v="0"/>
  </r>
  <r>
    <x v="2132"/>
    <n v="38"/>
    <n v="0"/>
    <n v="16.298999999999999"/>
    <n v="13.218"/>
    <x v="2131"/>
    <x v="1952"/>
    <n v="0.49748450155918322"/>
    <n v="0"/>
  </r>
  <r>
    <x v="2133"/>
    <n v="36"/>
    <n v="0"/>
    <n v="7.827"/>
    <n v="13.164999999999999"/>
    <x v="2132"/>
    <x v="1953"/>
    <n v="0.47130110674027881"/>
    <n v="0"/>
  </r>
  <r>
    <x v="2134"/>
    <n v="35"/>
    <n v="0"/>
    <n v="0"/>
    <n v="0"/>
    <x v="2133"/>
    <x v="1954"/>
    <n v="0.45820940933082666"/>
    <n v="0"/>
  </r>
  <r>
    <x v="2135"/>
    <n v="33"/>
    <n v="0"/>
    <n v="0"/>
    <n v="0"/>
    <x v="2134"/>
    <x v="1955"/>
    <n v="0.43202601451192224"/>
    <n v="0"/>
  </r>
  <r>
    <x v="2136"/>
    <n v="33"/>
    <n v="0"/>
    <n v="0"/>
    <n v="0"/>
    <x v="2135"/>
    <x v="1956"/>
    <n v="0.43202601451192224"/>
    <n v="0"/>
  </r>
  <r>
    <x v="2137"/>
    <n v="32"/>
    <n v="0"/>
    <n v="0"/>
    <n v="0"/>
    <x v="2136"/>
    <x v="1957"/>
    <n v="0.41893431710247009"/>
    <n v="0"/>
  </r>
  <r>
    <x v="2138"/>
    <n v="29"/>
    <n v="0"/>
    <n v="3.4630000000000001"/>
    <n v="2.5779999999999998"/>
    <x v="2137"/>
    <x v="1958"/>
    <n v="0.37965922487411347"/>
    <n v="0"/>
  </r>
  <r>
    <x v="2139"/>
    <n v="26"/>
    <n v="0"/>
    <n v="0.66900000000000004"/>
    <n v="0"/>
    <x v="2138"/>
    <x v="1959"/>
    <n v="0.34038413264575695"/>
    <n v="0"/>
  </r>
  <r>
    <x v="2140"/>
    <n v="23"/>
    <n v="0"/>
    <n v="0"/>
    <n v="0"/>
    <x v="2139"/>
    <x v="1960"/>
    <n v="0.30110904041740039"/>
    <n v="0"/>
  </r>
  <r>
    <x v="2141"/>
    <n v="20"/>
    <n v="0"/>
    <n v="15.557"/>
    <n v="28.454999999999998"/>
    <x v="2140"/>
    <x v="1961"/>
    <n v="0.26183394818904382"/>
    <n v="0"/>
  </r>
  <r>
    <x v="2142"/>
    <n v="21"/>
    <n v="0"/>
    <n v="0"/>
    <n v="0"/>
    <x v="2141"/>
    <x v="1962"/>
    <n v="0.27492564559849597"/>
    <n v="0"/>
  </r>
  <r>
    <x v="2143"/>
    <n v="33"/>
    <n v="2"/>
    <n v="0"/>
    <n v="0"/>
    <x v="2142"/>
    <x v="1963"/>
    <n v="0.43202601451192224"/>
    <n v="2.1609794207028455E-2"/>
  </r>
  <r>
    <x v="2144"/>
    <n v="41"/>
    <n v="1"/>
    <n v="0"/>
    <n v="0"/>
    <x v="2143"/>
    <x v="1964"/>
    <n v="0.53675959378753979"/>
    <n v="1.0804897103514228E-2"/>
  </r>
  <r>
    <x v="2145"/>
    <n v="42"/>
    <n v="0"/>
    <n v="0"/>
    <n v="0"/>
    <x v="2144"/>
    <x v="1965"/>
    <n v="0.54985129119699194"/>
    <n v="0"/>
  </r>
  <r>
    <x v="2146"/>
    <n v="40"/>
    <n v="0"/>
    <n v="0"/>
    <n v="0"/>
    <x v="2145"/>
    <x v="1966"/>
    <n v="0.52366789637808764"/>
    <n v="0"/>
  </r>
  <r>
    <x v="2147"/>
    <n v="36"/>
    <n v="0"/>
    <n v="0"/>
    <n v="0"/>
    <x v="2146"/>
    <x v="1967"/>
    <n v="0.47130110674027881"/>
    <n v="0"/>
  </r>
  <r>
    <x v="2148"/>
    <n v="31"/>
    <n v="0"/>
    <n v="0"/>
    <n v="0"/>
    <x v="2147"/>
    <x v="1968"/>
    <n v="0.40584261969301788"/>
    <n v="0"/>
  </r>
  <r>
    <x v="2149"/>
    <n v="27"/>
    <n v="0"/>
    <n v="4.4710000000000001"/>
    <n v="8.266"/>
    <x v="2148"/>
    <x v="1969"/>
    <n v="0.35347583005520916"/>
    <n v="0"/>
  </r>
  <r>
    <x v="2150"/>
    <n v="23"/>
    <n v="0"/>
    <n v="0"/>
    <n v="0"/>
    <x v="2149"/>
    <x v="1970"/>
    <n v="0.30110904041740039"/>
    <n v="0"/>
  </r>
  <r>
    <x v="2151"/>
    <n v="20"/>
    <n v="0"/>
    <n v="0"/>
    <n v="0"/>
    <x v="2150"/>
    <x v="1971"/>
    <n v="0.26183394818904382"/>
    <n v="0"/>
  </r>
  <r>
    <x v="2152"/>
    <n v="21"/>
    <n v="0"/>
    <n v="0.28299999999999997"/>
    <n v="0"/>
    <x v="2151"/>
    <x v="1972"/>
    <n v="0.27492564559849597"/>
    <n v="0"/>
  </r>
  <r>
    <x v="2153"/>
    <n v="27"/>
    <n v="0"/>
    <n v="12.613"/>
    <n v="11.929"/>
    <x v="2152"/>
    <x v="1973"/>
    <n v="0.35347583005520916"/>
    <n v="0"/>
  </r>
  <r>
    <x v="2154"/>
    <n v="32"/>
    <n v="0"/>
    <n v="24.975999999999999"/>
    <n v="24.513000000000002"/>
    <x v="2153"/>
    <x v="1974"/>
    <n v="0.41893431710247009"/>
    <n v="0"/>
  </r>
  <r>
    <x v="2155"/>
    <n v="26"/>
    <n v="0"/>
    <n v="0"/>
    <n v="0"/>
    <x v="2154"/>
    <x v="1975"/>
    <n v="0.34038413264575695"/>
    <n v="0"/>
  </r>
  <r>
    <x v="2156"/>
    <n v="24"/>
    <n v="0"/>
    <n v="0.32700000000000001"/>
    <n v="1.617"/>
    <x v="2155"/>
    <x v="1976"/>
    <n v="0.31420073782685254"/>
    <n v="0"/>
  </r>
  <r>
    <x v="2157"/>
    <n v="25"/>
    <n v="0"/>
    <n v="0"/>
    <n v="0"/>
    <x v="2156"/>
    <x v="1977"/>
    <n v="0.32729243523630475"/>
    <n v="0"/>
  </r>
  <r>
    <x v="2158"/>
    <n v="26"/>
    <n v="0"/>
    <n v="0"/>
    <n v="0"/>
    <x v="2157"/>
    <x v="1978"/>
    <n v="0.34038413264575695"/>
    <n v="0"/>
  </r>
  <r>
    <x v="2159"/>
    <n v="25"/>
    <n v="1"/>
    <n v="0"/>
    <n v="0"/>
    <x v="2158"/>
    <x v="1979"/>
    <n v="0.32729243523630475"/>
    <n v="1.0804897103514228E-2"/>
  </r>
  <r>
    <x v="2160"/>
    <n v="24"/>
    <n v="1"/>
    <n v="0"/>
    <n v="0"/>
    <x v="2159"/>
    <x v="1980"/>
    <n v="0.31420073782685254"/>
    <n v="1.0804897103514228E-2"/>
  </r>
  <r>
    <x v="2161"/>
    <n v="23"/>
    <n v="0"/>
    <n v="0"/>
    <n v="0"/>
    <x v="2160"/>
    <x v="1981"/>
    <n v="0.30110904041740039"/>
    <n v="0"/>
  </r>
  <r>
    <x v="2162"/>
    <n v="21"/>
    <n v="0"/>
    <n v="0"/>
    <n v="0"/>
    <x v="2161"/>
    <x v="1982"/>
    <n v="0.27492564559849597"/>
    <n v="0"/>
  </r>
  <r>
    <x v="2163"/>
    <n v="18"/>
    <n v="0"/>
    <n v="1.113"/>
    <n v="2.073"/>
    <x v="2162"/>
    <x v="1983"/>
    <n v="0.2356505533701394"/>
    <n v="0"/>
  </r>
  <r>
    <x v="2164"/>
    <n v="18"/>
    <n v="0"/>
    <n v="0"/>
    <n v="0"/>
    <x v="2163"/>
    <x v="1984"/>
    <n v="0.2356505533701394"/>
    <n v="0"/>
  </r>
  <r>
    <x v="2165"/>
    <n v="18"/>
    <n v="0"/>
    <n v="0"/>
    <n v="0"/>
    <x v="2164"/>
    <x v="1985"/>
    <n v="0.2356505533701394"/>
    <n v="0"/>
  </r>
  <r>
    <x v="2166"/>
    <n v="17"/>
    <n v="0"/>
    <n v="0"/>
    <n v="0"/>
    <x v="2165"/>
    <x v="1986"/>
    <n v="0.22255885596068725"/>
    <n v="0"/>
  </r>
  <r>
    <x v="2167"/>
    <n v="17"/>
    <n v="0"/>
    <n v="4.1029999999999998"/>
    <n v="6.468"/>
    <x v="2166"/>
    <x v="1987"/>
    <n v="0.22255885596068725"/>
    <n v="0"/>
  </r>
  <r>
    <x v="2168"/>
    <n v="16"/>
    <n v="0"/>
    <n v="0"/>
    <n v="0"/>
    <x v="2167"/>
    <x v="1988"/>
    <n v="0.20946715855123504"/>
    <n v="0"/>
  </r>
  <r>
    <x v="2169"/>
    <n v="14"/>
    <n v="0"/>
    <n v="2.7040000000000002"/>
    <n v="0"/>
    <x v="2168"/>
    <x v="1989"/>
    <n v="0.18328376373233066"/>
    <n v="0"/>
  </r>
  <r>
    <x v="2170"/>
    <n v="13"/>
    <n v="0"/>
    <n v="0.129"/>
    <n v="9.1999999999999998E-2"/>
    <x v="2169"/>
    <x v="1990"/>
    <n v="0.17019206632287848"/>
    <n v="0"/>
  </r>
  <r>
    <x v="2171"/>
    <n v="11"/>
    <n v="0"/>
    <n v="0"/>
    <n v="0"/>
    <x v="2170"/>
    <x v="1991"/>
    <n v="0.14400867150397409"/>
    <n v="0"/>
  </r>
  <r>
    <x v="2172"/>
    <n v="9"/>
    <n v="0"/>
    <n v="0"/>
    <n v="0"/>
    <x v="2171"/>
    <x v="1992"/>
    <n v="0.1178252766850697"/>
    <n v="0"/>
  </r>
  <r>
    <x v="2173"/>
    <n v="6"/>
    <n v="0"/>
    <n v="0"/>
    <n v="0"/>
    <x v="2172"/>
    <x v="1993"/>
    <n v="7.8550184456713135E-2"/>
    <n v="0"/>
  </r>
  <r>
    <x v="2174"/>
    <n v="5"/>
    <n v="0"/>
    <n v="0"/>
    <n v="0"/>
    <x v="2173"/>
    <x v="1994"/>
    <n v="6.5458487047260955E-2"/>
    <n v="0"/>
  </r>
  <r>
    <x v="2175"/>
    <n v="4"/>
    <n v="0"/>
    <n v="0"/>
    <n v="0"/>
    <x v="2174"/>
    <x v="1995"/>
    <n v="5.2366789637808761E-2"/>
    <n v="0"/>
  </r>
  <r>
    <x v="2176"/>
    <n v="3"/>
    <n v="0"/>
    <n v="4.4080000000000004"/>
    <n v="1.8420000000000001"/>
    <x v="2175"/>
    <x v="1996"/>
    <n v="3.9275092228356567E-2"/>
    <n v="0"/>
  </r>
  <r>
    <x v="2177"/>
    <n v="5"/>
    <n v="0"/>
    <n v="35.731999999999999"/>
    <n v="66.043999999999997"/>
    <x v="2176"/>
    <x v="1997"/>
    <n v="6.5458487047260955E-2"/>
    <n v="0"/>
  </r>
  <r>
    <x v="2178"/>
    <n v="5"/>
    <n v="0"/>
    <n v="0"/>
    <n v="0"/>
    <x v="2177"/>
    <x v="1998"/>
    <n v="6.5458487047260955E-2"/>
    <n v="0"/>
  </r>
  <r>
    <x v="2179"/>
    <n v="7"/>
    <n v="0"/>
    <n v="0"/>
    <n v="0"/>
    <x v="2178"/>
    <x v="1999"/>
    <n v="9.1641881866165328E-2"/>
    <n v="0"/>
  </r>
  <r>
    <x v="2180"/>
    <n v="9"/>
    <n v="0"/>
    <n v="0"/>
    <n v="0"/>
    <x v="2179"/>
    <x v="2000"/>
    <n v="0.1178252766850697"/>
    <n v="0"/>
  </r>
  <r>
    <x v="2181"/>
    <n v="14"/>
    <n v="0"/>
    <n v="0"/>
    <n v="0"/>
    <x v="2180"/>
    <x v="2001"/>
    <n v="0.18328376373233066"/>
    <n v="0"/>
  </r>
  <r>
    <x v="2182"/>
    <n v="15"/>
    <n v="0"/>
    <n v="0"/>
    <n v="0"/>
    <x v="2181"/>
    <x v="2002"/>
    <n v="0.19637546114178286"/>
    <n v="0"/>
  </r>
  <r>
    <x v="2183"/>
    <n v="14"/>
    <n v="0"/>
    <n v="0"/>
    <n v="0"/>
    <x v="2182"/>
    <x v="2003"/>
    <n v="0.18328376373233066"/>
    <n v="0"/>
  </r>
  <r>
    <x v="2184"/>
    <n v="13"/>
    <n v="0"/>
    <n v="0"/>
    <n v="0"/>
    <x v="2183"/>
    <x v="2004"/>
    <n v="0.17019206632287848"/>
    <n v="0"/>
  </r>
  <r>
    <x v="2185"/>
    <n v="12"/>
    <n v="0"/>
    <n v="0"/>
    <n v="2.14"/>
    <x v="2184"/>
    <x v="2005"/>
    <n v="0.15710036891342627"/>
    <n v="0"/>
  </r>
  <r>
    <x v="2186"/>
    <n v="9"/>
    <n v="0"/>
    <n v="0.189"/>
    <n v="0.16600000000000001"/>
    <x v="2185"/>
    <x v="2006"/>
    <n v="0.1178252766850697"/>
    <n v="0"/>
  </r>
  <r>
    <x v="2187"/>
    <n v="6"/>
    <n v="0"/>
    <n v="3.2120000000000002"/>
    <n v="6.3E-2"/>
    <x v="2186"/>
    <x v="2007"/>
    <n v="7.8550184456713135E-2"/>
    <n v="0"/>
  </r>
  <r>
    <x v="2188"/>
    <n v="5"/>
    <n v="0"/>
    <n v="6.0839999999999996"/>
    <n v="1.099"/>
    <x v="2187"/>
    <x v="2008"/>
    <n v="6.5458487047260955E-2"/>
    <n v="0"/>
  </r>
  <r>
    <x v="2189"/>
    <n v="3"/>
    <n v="0"/>
    <n v="0.66200000000000003"/>
    <n v="0"/>
    <x v="2188"/>
    <x v="2009"/>
    <n v="3.9275092228356567E-2"/>
    <n v="0"/>
  </r>
  <r>
    <x v="2190"/>
    <n v="2"/>
    <n v="0"/>
    <n v="0"/>
    <n v="0"/>
    <x v="2189"/>
    <x v="2010"/>
    <n v="2.6183394818904381E-2"/>
    <n v="0"/>
  </r>
  <r>
    <x v="2191"/>
    <n v="2"/>
    <n v="0"/>
    <n v="0"/>
    <n v="0"/>
    <x v="2190"/>
    <x v="2011"/>
    <n v="2.6183394818904381E-2"/>
    <n v="0"/>
  </r>
  <r>
    <x v="2192"/>
    <n v="2"/>
    <n v="0"/>
    <n v="0"/>
    <n v="0"/>
    <x v="2191"/>
    <x v="2012"/>
    <n v="2.6183394818904381E-2"/>
    <n v="0"/>
  </r>
  <r>
    <x v="2193"/>
    <n v="2"/>
    <n v="0"/>
    <n v="0"/>
    <n v="0"/>
    <x v="2192"/>
    <x v="2013"/>
    <n v="2.6183394818904381E-2"/>
    <n v="0"/>
  </r>
  <r>
    <x v="2194"/>
    <n v="1"/>
    <n v="0"/>
    <n v="0"/>
    <n v="0"/>
    <x v="2193"/>
    <x v="2014"/>
    <n v="1.309169740945219E-2"/>
    <n v="0"/>
  </r>
  <r>
    <x v="2195"/>
    <n v="1"/>
    <n v="0"/>
    <n v="0"/>
    <n v="0"/>
    <x v="2194"/>
    <x v="2015"/>
    <n v="1.309169740945219E-2"/>
    <n v="0"/>
  </r>
  <r>
    <x v="2196"/>
    <n v="1"/>
    <n v="0"/>
    <n v="0"/>
    <n v="0"/>
    <x v="2195"/>
    <x v="2016"/>
    <n v="1.309169740945219E-2"/>
    <n v="0"/>
  </r>
  <r>
    <x v="2197"/>
    <n v="1"/>
    <n v="0"/>
    <n v="0"/>
    <n v="0"/>
    <x v="2196"/>
    <x v="2017"/>
    <n v="1.309169740945219E-2"/>
    <n v="0"/>
  </r>
  <r>
    <x v="2198"/>
    <n v="1"/>
    <n v="0"/>
    <n v="0"/>
    <n v="0"/>
    <x v="2197"/>
    <x v="2018"/>
    <n v="1.309169740945219E-2"/>
    <n v="0"/>
  </r>
  <r>
    <x v="2199"/>
    <n v="0"/>
    <n v="0"/>
    <n v="0"/>
    <n v="0"/>
    <x v="2198"/>
    <x v="2019"/>
    <n v="0"/>
    <n v="0"/>
  </r>
  <r>
    <x v="2200"/>
    <n v="0"/>
    <n v="0"/>
    <n v="0"/>
    <n v="0"/>
    <x v="2199"/>
    <x v="2020"/>
    <n v="0"/>
    <n v="0"/>
  </r>
  <r>
    <x v="2201"/>
    <n v="0"/>
    <n v="0"/>
    <n v="0"/>
    <n v="0"/>
    <x v="2200"/>
    <x v="2021"/>
    <n v="0"/>
    <n v="0"/>
  </r>
  <r>
    <x v="2202"/>
    <n v="0"/>
    <n v="0"/>
    <n v="0"/>
    <n v="0"/>
    <x v="2201"/>
    <x v="2022"/>
    <n v="0"/>
    <n v="0"/>
  </r>
  <r>
    <x v="2203"/>
    <n v="0"/>
    <n v="0"/>
    <n v="0"/>
    <n v="0"/>
    <x v="2202"/>
    <x v="2023"/>
    <n v="0"/>
    <n v="0"/>
  </r>
  <r>
    <x v="2204"/>
    <n v="0"/>
    <n v="0"/>
    <n v="6.0000000000000001E-3"/>
    <n v="0"/>
    <x v="2203"/>
    <x v="2024"/>
    <n v="0"/>
    <n v="0"/>
  </r>
  <r>
    <x v="2205"/>
    <n v="0"/>
    <n v="0"/>
    <n v="0"/>
    <n v="0"/>
    <x v="2204"/>
    <x v="2025"/>
    <n v="0"/>
    <n v="0"/>
  </r>
  <r>
    <x v="2206"/>
    <n v="0"/>
    <n v="0"/>
    <n v="0"/>
    <n v="1.2999999999999999E-2"/>
    <x v="2205"/>
    <x v="2026"/>
    <n v="0"/>
    <n v="0"/>
  </r>
  <r>
    <x v="2207"/>
    <n v="0"/>
    <n v="0"/>
    <n v="0"/>
    <n v="0"/>
    <x v="2206"/>
    <x v="2027"/>
    <n v="0"/>
    <n v="0"/>
  </r>
  <r>
    <x v="2208"/>
    <n v="0"/>
    <n v="0"/>
    <n v="0"/>
    <n v="1.4E-2"/>
    <x v="2207"/>
    <x v="2028"/>
    <n v="0"/>
    <n v="0"/>
  </r>
  <r>
    <x v="2209"/>
    <n v="0"/>
    <n v="0"/>
    <n v="0"/>
    <n v="0"/>
    <x v="2208"/>
    <x v="2029"/>
    <n v="0"/>
    <n v="0"/>
  </r>
  <r>
    <x v="2210"/>
    <n v="0"/>
    <n v="0"/>
    <n v="0"/>
    <n v="0"/>
    <x v="2209"/>
    <x v="2030"/>
    <n v="0"/>
    <n v="0"/>
  </r>
  <r>
    <x v="2211"/>
    <n v="0"/>
    <n v="0"/>
    <n v="0"/>
    <n v="0"/>
    <x v="2210"/>
    <x v="2031"/>
    <n v="0"/>
    <n v="0"/>
  </r>
  <r>
    <x v="2212"/>
    <n v="0"/>
    <n v="0"/>
    <n v="0"/>
    <n v="0"/>
    <x v="2211"/>
    <x v="2032"/>
    <n v="0"/>
    <n v="0"/>
  </r>
  <r>
    <x v="2213"/>
    <n v="0"/>
    <n v="0"/>
    <n v="0"/>
    <n v="0"/>
    <x v="2212"/>
    <x v="2033"/>
    <n v="0"/>
    <n v="0"/>
  </r>
  <r>
    <x v="2214"/>
    <n v="0"/>
    <n v="0"/>
    <n v="0"/>
    <n v="0.33900000000000002"/>
    <x v="2213"/>
    <x v="2034"/>
    <n v="0"/>
    <n v="0"/>
  </r>
  <r>
    <x v="2215"/>
    <n v="0"/>
    <n v="0"/>
    <n v="34.261000000000003"/>
    <n v="38.014000000000003"/>
    <x v="2214"/>
    <x v="2035"/>
    <n v="0"/>
    <n v="0"/>
  </r>
  <r>
    <x v="2216"/>
    <n v="0"/>
    <n v="0"/>
    <n v="0"/>
    <n v="0"/>
    <x v="2215"/>
    <x v="74"/>
    <n v="0"/>
    <n v="0"/>
  </r>
  <r>
    <x v="2217"/>
    <n v="0"/>
    <n v="0"/>
    <n v="0"/>
    <n v="0"/>
    <x v="2216"/>
    <x v="2036"/>
    <n v="0"/>
    <n v="0"/>
  </r>
  <r>
    <x v="2218"/>
    <n v="0"/>
    <n v="0"/>
    <n v="0"/>
    <n v="0"/>
    <x v="2217"/>
    <x v="74"/>
    <n v="0"/>
    <n v="0"/>
  </r>
  <r>
    <x v="2219"/>
    <n v="0"/>
    <n v="0"/>
    <n v="4.0640000000000001"/>
    <n v="8.0540000000000003"/>
    <x v="2218"/>
    <x v="2037"/>
    <n v="0"/>
    <n v="0"/>
  </r>
  <r>
    <x v="2220"/>
    <n v="0"/>
    <n v="0"/>
    <n v="1.306"/>
    <n v="0"/>
    <x v="2219"/>
    <x v="2038"/>
    <n v="0"/>
    <n v="0"/>
  </r>
  <r>
    <x v="2221"/>
    <n v="0"/>
    <n v="0"/>
    <n v="1.4970000000000001"/>
    <n v="0"/>
    <x v="2220"/>
    <x v="2039"/>
    <n v="0"/>
    <n v="0"/>
  </r>
  <r>
    <x v="2222"/>
    <n v="0"/>
    <n v="0"/>
    <n v="5.39"/>
    <n v="0"/>
    <x v="2221"/>
    <x v="2040"/>
    <n v="0"/>
    <n v="0"/>
  </r>
  <r>
    <x v="2223"/>
    <n v="0"/>
    <n v="0"/>
    <n v="3.4590000000000001"/>
    <n v="6.2169999999999996"/>
    <x v="2222"/>
    <x v="2041"/>
    <n v="0"/>
    <n v="0"/>
  </r>
  <r>
    <x v="2224"/>
    <n v="0"/>
    <n v="0"/>
    <n v="0"/>
    <n v="0"/>
    <x v="2223"/>
    <x v="2042"/>
    <n v="0"/>
    <n v="0"/>
  </r>
  <r>
    <x v="2225"/>
    <n v="0"/>
    <n v="0"/>
    <n v="0"/>
    <n v="3.0000000000000001E-3"/>
    <x v="2224"/>
    <x v="2043"/>
    <n v="0"/>
    <n v="0"/>
  </r>
  <r>
    <x v="2226"/>
    <n v="0"/>
    <n v="0"/>
    <n v="0.2"/>
    <n v="24.172999999999998"/>
    <x v="2225"/>
    <x v="2044"/>
    <n v="0"/>
    <n v="0"/>
  </r>
  <r>
    <x v="2227"/>
    <n v="0"/>
    <n v="0"/>
    <n v="0"/>
    <n v="0"/>
    <x v="2226"/>
    <x v="2045"/>
    <n v="0"/>
    <n v="0"/>
  </r>
  <r>
    <x v="2228"/>
    <n v="0"/>
    <n v="0"/>
    <n v="0"/>
    <n v="0"/>
    <x v="2227"/>
    <x v="2046"/>
    <n v="0"/>
    <n v="0"/>
  </r>
  <r>
    <x v="2229"/>
    <n v="0"/>
    <n v="0"/>
    <n v="1.117"/>
    <n v="13.596"/>
    <x v="2228"/>
    <x v="2047"/>
    <n v="0"/>
    <n v="0"/>
  </r>
  <r>
    <x v="2230"/>
    <n v="0"/>
    <n v="0"/>
    <n v="27.352"/>
    <n v="33.420999999999999"/>
    <x v="2229"/>
    <x v="2048"/>
    <n v="0"/>
    <n v="0"/>
  </r>
  <r>
    <x v="2231"/>
    <n v="0"/>
    <n v="0"/>
    <n v="24.824999999999999"/>
    <n v="57.731000000000002"/>
    <x v="2230"/>
    <x v="2049"/>
    <n v="0"/>
    <n v="0"/>
  </r>
  <r>
    <x v="2232"/>
    <n v="0"/>
    <n v="0"/>
    <n v="0.73899999999999999"/>
    <n v="1.9359999999999999"/>
    <x v="2231"/>
    <x v="2050"/>
    <n v="0"/>
    <n v="0"/>
  </r>
  <r>
    <x v="2233"/>
    <n v="15"/>
    <n v="0"/>
    <n v="51.466000000000001"/>
    <n v="6.1509999999999998"/>
    <x v="2232"/>
    <x v="2051"/>
    <n v="0.19637546114178286"/>
    <n v="0"/>
  </r>
  <r>
    <x v="2234"/>
    <n v="26"/>
    <n v="0"/>
    <n v="27.699000000000002"/>
    <n v="3.8479999999999999"/>
    <x v="2233"/>
    <x v="2052"/>
    <n v="0.34038413264575695"/>
    <n v="0"/>
  </r>
  <r>
    <x v="2235"/>
    <n v="54"/>
    <n v="0"/>
    <n v="21.419"/>
    <n v="4.7889999999999997"/>
    <x v="2234"/>
    <x v="2053"/>
    <n v="0.70695166011041832"/>
    <n v="0"/>
  </r>
  <r>
    <x v="2236"/>
    <n v="69"/>
    <n v="2"/>
    <n v="16.295000000000002"/>
    <n v="5.2880000000000003"/>
    <x v="2235"/>
    <x v="2054"/>
    <n v="0.90332712125220105"/>
    <n v="2.1609794207028455E-2"/>
  </r>
  <r>
    <x v="2237"/>
    <n v="223"/>
    <n v="42"/>
    <n v="23.957999999999998"/>
    <n v="9.2059999999999995"/>
    <x v="2236"/>
    <x v="2055"/>
    <n v="2.9194485223078384"/>
    <n v="0.4538056783475975"/>
  </r>
  <r>
    <x v="2238"/>
    <n v="305"/>
    <n v="162"/>
    <n v="0"/>
    <n v="0"/>
    <x v="2237"/>
    <x v="2056"/>
    <n v="3.9929677098829179"/>
    <n v="1.7503933307693047"/>
  </r>
  <r>
    <x v="2239"/>
    <n v="266"/>
    <n v="249"/>
    <n v="0"/>
    <n v="0"/>
    <x v="2238"/>
    <x v="2057"/>
    <n v="3.4823915109142822"/>
    <n v="2.6904193787750423"/>
  </r>
  <r>
    <x v="2240"/>
    <n v="284"/>
    <n v="240"/>
    <n v="0"/>
    <n v="0"/>
    <x v="2239"/>
    <x v="2058"/>
    <n v="3.7180420642844223"/>
    <n v="2.5931753048434145"/>
  </r>
  <r>
    <x v="2241"/>
    <n v="300"/>
    <n v="207"/>
    <n v="0"/>
    <n v="0"/>
    <x v="2240"/>
    <x v="2059"/>
    <n v="3.9275092228356572"/>
    <n v="2.2366137004274447"/>
  </r>
  <r>
    <x v="2242"/>
    <n v="273"/>
    <n v="173"/>
    <n v="0"/>
    <n v="0"/>
    <x v="2241"/>
    <x v="2060"/>
    <n v="3.5740333927804477"/>
    <n v="1.8692471989079613"/>
  </r>
  <r>
    <x v="2243"/>
    <n v="226"/>
    <n v="142"/>
    <n v="0.54200000000000004"/>
    <n v="0"/>
    <x v="2242"/>
    <x v="2061"/>
    <n v="2.9587236145361948"/>
    <n v="1.5342953886990203"/>
  </r>
  <r>
    <x v="2244"/>
    <n v="183"/>
    <n v="124"/>
    <n v="5.0149999999999997"/>
    <n v="3.6339999999999999"/>
    <x v="2243"/>
    <x v="2062"/>
    <n v="2.3957806259297505"/>
    <n v="1.339807240835764"/>
  </r>
  <r>
    <x v="2245"/>
    <n v="145"/>
    <n v="116"/>
    <n v="3.5539999999999998"/>
    <n v="8.1159999999999997"/>
    <x v="2244"/>
    <x v="2063"/>
    <n v="1.8982961243705676"/>
    <n v="1.2533680640076501"/>
  </r>
  <r>
    <x v="2246"/>
    <n v="107"/>
    <n v="109"/>
    <n v="0.52500000000000002"/>
    <n v="0"/>
    <x v="2245"/>
    <x v="2064"/>
    <n v="1.4008116228113843"/>
    <n v="1.1777337842830506"/>
  </r>
  <r>
    <x v="2247"/>
    <n v="74"/>
    <n v="102"/>
    <n v="11.378"/>
    <n v="10.454000000000001"/>
    <x v="2246"/>
    <x v="2065"/>
    <n v="0.96878560829946203"/>
    <n v="1.102099504558451"/>
  </r>
  <r>
    <x v="2248"/>
    <n v="148"/>
    <n v="109"/>
    <n v="5.851"/>
    <n v="14.475"/>
    <x v="2247"/>
    <x v="2066"/>
    <n v="1.9375712165989241"/>
    <n v="1.1777337842830506"/>
  </r>
  <r>
    <x v="2249"/>
    <n v="109"/>
    <n v="106"/>
    <n v="24.411999999999999"/>
    <n v="25.509"/>
    <x v="2248"/>
    <x v="2067"/>
    <n v="1.4269950176302888"/>
    <n v="1.1453190929725081"/>
  </r>
  <r>
    <x v="2250"/>
    <n v="69"/>
    <n v="94"/>
    <n v="21.439"/>
    <n v="0.499"/>
    <x v="2249"/>
    <x v="74"/>
    <n v="0.90332712125220105"/>
    <n v="1.0156603277303373"/>
  </r>
  <r>
    <x v="2251"/>
    <n v="96"/>
    <n v="86"/>
    <n v="0"/>
    <n v="0"/>
    <x v="2250"/>
    <x v="2068"/>
    <n v="1.2568029513074102"/>
    <n v="0.92922115090222346"/>
  </r>
  <r>
    <x v="2252"/>
    <n v="137"/>
    <n v="77"/>
    <n v="0"/>
    <n v="0"/>
    <x v="2251"/>
    <x v="2069"/>
    <n v="1.7935625450949499"/>
    <n v="0.83197707697059542"/>
  </r>
  <r>
    <x v="2253"/>
    <n v="133"/>
    <n v="75"/>
    <n v="0"/>
    <n v="0"/>
    <x v="2252"/>
    <x v="2070"/>
    <n v="1.7411957554571411"/>
    <n v="0.81036728276356707"/>
  </r>
  <r>
    <x v="2254"/>
    <n v="95"/>
    <n v="78"/>
    <n v="0"/>
    <n v="0"/>
    <x v="2253"/>
    <x v="2071"/>
    <n v="1.243711253897958"/>
    <n v="0.84278197407410971"/>
  </r>
  <r>
    <x v="2255"/>
    <n v="58"/>
    <n v="87"/>
    <n v="2.58"/>
    <n v="8.7270000000000003"/>
    <x v="2254"/>
    <x v="2072"/>
    <n v="0.75931844974822693"/>
    <n v="0.94002604800573775"/>
  </r>
  <r>
    <x v="2256"/>
    <n v="40"/>
    <n v="103"/>
    <n v="0.96499999999999997"/>
    <n v="0"/>
    <x v="2255"/>
    <x v="2073"/>
    <n v="0.52366789637808764"/>
    <n v="1.1129044016619654"/>
  </r>
  <r>
    <x v="2257"/>
    <n v="32"/>
    <n v="124"/>
    <n v="0"/>
    <n v="0"/>
    <x v="2256"/>
    <x v="2074"/>
    <n v="0.41893431710247009"/>
    <n v="1.339807240835764"/>
  </r>
  <r>
    <x v="2258"/>
    <n v="26"/>
    <n v="147"/>
    <n v="2.4809999999999999"/>
    <n v="7.4850000000000003"/>
    <x v="2257"/>
    <x v="2075"/>
    <n v="0.34038413264575695"/>
    <n v="1.5883198742165912"/>
  </r>
  <r>
    <x v="2259"/>
    <n v="23"/>
    <n v="166"/>
    <n v="22.14"/>
    <n v="13.91"/>
    <x v="2258"/>
    <x v="2076"/>
    <n v="0.30110904041740039"/>
    <n v="1.7936129191833616"/>
  </r>
  <r>
    <x v="2260"/>
    <n v="67"/>
    <n v="207"/>
    <n v="37.116999999999997"/>
    <n v="20.544"/>
    <x v="2259"/>
    <x v="2077"/>
    <n v="0.87714372643329674"/>
    <n v="2.2366137004274447"/>
  </r>
  <r>
    <x v="2261"/>
    <n v="220"/>
    <n v="255"/>
    <n v="27.402000000000001"/>
    <n v="34.951000000000001"/>
    <x v="2260"/>
    <x v="2078"/>
    <n v="2.8801734300794815"/>
    <n v="2.7552487613961278"/>
  </r>
  <r>
    <x v="2262"/>
    <n v="403"/>
    <n v="323"/>
    <n v="70.713999999999999"/>
    <n v="45.46"/>
    <x v="2261"/>
    <x v="2079"/>
    <n v="5.2759540560092324"/>
    <n v="3.489981764435095"/>
  </r>
  <r>
    <x v="2263"/>
    <n v="624"/>
    <n v="492"/>
    <n v="14.324"/>
    <n v="24.792999999999999"/>
    <x v="2262"/>
    <x v="2080"/>
    <n v="8.169219183498166"/>
    <n v="5.3160093749289992"/>
  </r>
  <r>
    <x v="2264"/>
    <n v="684"/>
    <n v="598"/>
    <n v="7.327"/>
    <n v="10.023999999999999"/>
    <x v="2263"/>
    <x v="2081"/>
    <n v="8.9547210280652987"/>
    <n v="6.4613284679015077"/>
  </r>
  <r>
    <x v="2265"/>
    <n v="822"/>
    <n v="695"/>
    <n v="1.681"/>
    <n v="7.35"/>
    <x v="2264"/>
    <x v="2082"/>
    <n v="10.761375270569699"/>
    <n v="7.5094034869423876"/>
  </r>
  <r>
    <x v="2266"/>
    <n v="760"/>
    <n v="1149"/>
    <n v="0"/>
    <n v="0"/>
    <x v="2265"/>
    <x v="2083"/>
    <n v="9.949690031183664"/>
    <n v="12.414826771937847"/>
  </r>
  <r>
    <x v="2267"/>
    <n v="654"/>
    <n v="1384"/>
    <n v="0"/>
    <n v="0"/>
    <x v="2266"/>
    <x v="2084"/>
    <n v="8.5619701057817323"/>
    <n v="14.953977591263691"/>
  </r>
  <r>
    <x v="2268"/>
    <n v="573"/>
    <n v="1230"/>
    <n v="0"/>
    <n v="0"/>
    <x v="2267"/>
    <x v="2085"/>
    <n v="7.5015426156161045"/>
    <n v="13.2900234373225"/>
  </r>
  <r>
    <x v="2269"/>
    <n v="571"/>
    <n v="968"/>
    <n v="0"/>
    <n v="0"/>
    <x v="2268"/>
    <x v="2086"/>
    <n v="7.4753592207972011"/>
    <n v="10.459140396201771"/>
  </r>
  <r>
    <x v="2270"/>
    <n v="624"/>
    <n v="764"/>
    <n v="0"/>
    <n v="0"/>
    <x v="2269"/>
    <x v="2087"/>
    <n v="8.169219183498166"/>
    <n v="8.2549413870848696"/>
  </r>
  <r>
    <x v="2271"/>
    <n v="627"/>
    <n v="664"/>
    <n v="0"/>
    <n v="0"/>
    <x v="2270"/>
    <x v="2088"/>
    <n v="8.2084942757265242"/>
    <n v="7.1744516767334465"/>
  </r>
  <r>
    <x v="2272"/>
    <n v="585"/>
    <n v="541"/>
    <n v="0"/>
    <n v="0"/>
    <x v="2271"/>
    <x v="2089"/>
    <n v="7.6586429845295303"/>
    <n v="5.8454493330011967"/>
  </r>
  <r>
    <x v="2273"/>
    <n v="540"/>
    <n v="468"/>
    <n v="0"/>
    <n v="0"/>
    <x v="2272"/>
    <x v="2090"/>
    <n v="7.0695166011041826"/>
    <n v="5.056691844444658"/>
  </r>
  <r>
    <x v="2274"/>
    <n v="487"/>
    <n v="420"/>
    <n v="0"/>
    <n v="0"/>
    <x v="2273"/>
    <x v="2091"/>
    <n v="6.3756566384032158"/>
    <n v="4.5380567834759749"/>
  </r>
  <r>
    <x v="2275"/>
    <n v="418"/>
    <n v="376"/>
    <n v="0"/>
    <n v="0"/>
    <x v="2274"/>
    <x v="2092"/>
    <n v="5.4723295171510156"/>
    <n v="4.0626413109213493"/>
  </r>
  <r>
    <x v="2276"/>
    <n v="321"/>
    <n v="335"/>
    <n v="0"/>
    <n v="0"/>
    <x v="2275"/>
    <x v="2093"/>
    <n v="4.2024348684341533"/>
    <n v="3.619640529677266"/>
  </r>
  <r>
    <x v="2277"/>
    <n v="246"/>
    <n v="317"/>
    <n v="0"/>
    <n v="0"/>
    <x v="2276"/>
    <x v="2094"/>
    <n v="3.2205575627252387"/>
    <n v="3.4251523818140099"/>
  </r>
  <r>
    <x v="2278"/>
    <n v="149"/>
    <n v="301"/>
    <n v="0"/>
    <n v="0"/>
    <x v="2277"/>
    <x v="2095"/>
    <n v="1.9506629140083762"/>
    <n v="3.2522740281577822"/>
  </r>
  <r>
    <x v="2279"/>
    <n v="75"/>
    <n v="283"/>
    <n v="6.4279999999999999"/>
    <n v="4.609"/>
    <x v="2278"/>
    <x v="2096"/>
    <n v="0.98187730570891429"/>
    <n v="3.0577858802945261"/>
  </r>
  <r>
    <x v="2280"/>
    <n v="74"/>
    <n v="293"/>
    <n v="60.542999999999999"/>
    <n v="55.957999999999998"/>
    <x v="2279"/>
    <x v="2097"/>
    <n v="0.96878560829946203"/>
    <n v="3.1658348513296684"/>
  </r>
  <r>
    <x v="2281"/>
    <n v="143"/>
    <n v="358"/>
    <n v="4.7E-2"/>
    <n v="0"/>
    <x v="2280"/>
    <x v="2098"/>
    <n v="1.8721127295516631"/>
    <n v="3.8681531630580932"/>
  </r>
  <r>
    <x v="2282"/>
    <n v="170"/>
    <n v="443"/>
    <n v="0"/>
    <n v="0"/>
    <x v="2281"/>
    <x v="2099"/>
    <n v="2.2255885596068725"/>
    <n v="4.7865694168568025"/>
  </r>
  <r>
    <x v="2283"/>
    <n v="181"/>
    <n v="384"/>
    <n v="1.3919999999999999"/>
    <n v="2.2280000000000002"/>
    <x v="2282"/>
    <x v="2100"/>
    <n v="2.3695972311108466"/>
    <n v="4.1490804877494627"/>
  </r>
  <r>
    <x v="2284"/>
    <n v="220"/>
    <n v="331"/>
    <n v="0"/>
    <n v="0"/>
    <x v="2283"/>
    <x v="2101"/>
    <n v="2.8801734300794815"/>
    <n v="3.5764209412632093"/>
  </r>
  <r>
    <x v="2285"/>
    <n v="249"/>
    <n v="300"/>
    <n v="0.48299999999999998"/>
    <n v="4.7409999999999997"/>
    <x v="2284"/>
    <x v="2102"/>
    <n v="3.2598326549535952"/>
    <n v="3.2414691310542683"/>
  </r>
  <r>
    <x v="2286"/>
    <n v="251"/>
    <n v="284"/>
    <n v="3.6459999999999999"/>
    <n v="10.782999999999999"/>
    <x v="2285"/>
    <x v="2103"/>
    <n v="3.2860160497724995"/>
    <n v="3.0685907773980405"/>
  </r>
  <r>
    <x v="2287"/>
    <n v="246"/>
    <n v="278"/>
    <n v="1.2E-2"/>
    <n v="0.42399999999999999"/>
    <x v="2286"/>
    <x v="2104"/>
    <n v="3.2205575627252387"/>
    <n v="3.003761394776955"/>
  </r>
  <r>
    <x v="2288"/>
    <n v="244"/>
    <n v="276"/>
    <n v="0"/>
    <n v="0"/>
    <x v="2287"/>
    <x v="2105"/>
    <n v="3.1943741679063344"/>
    <n v="2.9821516005699262"/>
  </r>
  <r>
    <x v="2289"/>
    <n v="242"/>
    <n v="276"/>
    <n v="0"/>
    <n v="0"/>
    <x v="2288"/>
    <x v="2106"/>
    <n v="3.1681907730874297"/>
    <n v="2.9821516005699262"/>
  </r>
  <r>
    <x v="2290"/>
    <n v="237"/>
    <n v="274"/>
    <n v="0"/>
    <n v="0"/>
    <x v="2289"/>
    <x v="2107"/>
    <n v="3.1027322860401689"/>
    <n v="2.9605418063628983"/>
  </r>
  <r>
    <x v="2291"/>
    <n v="222"/>
    <n v="270"/>
    <n v="0"/>
    <n v="0"/>
    <x v="2290"/>
    <x v="2108"/>
    <n v="2.9063568248983862"/>
    <n v="2.9173222179488412"/>
  </r>
  <r>
    <x v="2292"/>
    <n v="189"/>
    <n v="260"/>
    <n v="0"/>
    <n v="0"/>
    <x v="2291"/>
    <x v="2109"/>
    <n v="2.4743308103864639"/>
    <n v="2.809273246913699"/>
  </r>
  <r>
    <x v="2293"/>
    <n v="145"/>
    <n v="245"/>
    <n v="0"/>
    <n v="0"/>
    <x v="2292"/>
    <x v="2110"/>
    <n v="1.8982961243705676"/>
    <n v="2.6471997903609856"/>
  </r>
  <r>
    <x v="2294"/>
    <n v="103"/>
    <n v="222"/>
    <n v="0"/>
    <n v="0"/>
    <x v="2293"/>
    <x v="2111"/>
    <n v="1.3484448331735757"/>
    <n v="2.3986871569801584"/>
  </r>
  <r>
    <x v="2295"/>
    <n v="72"/>
    <n v="188"/>
    <n v="0"/>
    <n v="0"/>
    <x v="2294"/>
    <x v="2112"/>
    <n v="0.94260221348055762"/>
    <n v="2.0313206554606746"/>
  </r>
  <r>
    <x v="2296"/>
    <n v="61"/>
    <n v="153"/>
    <n v="9.673"/>
    <n v="9.0869999999999997"/>
    <x v="2295"/>
    <x v="2113"/>
    <n v="0.79859354197658361"/>
    <n v="1.6531492568376767"/>
  </r>
  <r>
    <x v="2297"/>
    <n v="99"/>
    <n v="131"/>
    <n v="25.832000000000001"/>
    <n v="28.751000000000001"/>
    <x v="2296"/>
    <x v="2114"/>
    <n v="1.2960780435357666"/>
    <n v="1.4154415205603637"/>
  </r>
  <r>
    <x v="2298"/>
    <n v="136"/>
    <n v="116"/>
    <n v="0"/>
    <n v="0"/>
    <x v="2297"/>
    <x v="2115"/>
    <n v="1.780470847685498"/>
    <n v="1.2533680640076501"/>
  </r>
  <r>
    <x v="2299"/>
    <n v="144"/>
    <n v="110"/>
    <n v="0"/>
    <n v="0"/>
    <x v="2298"/>
    <x v="2116"/>
    <n v="1.8852044269611152"/>
    <n v="1.1885386813865648"/>
  </r>
  <r>
    <x v="2300"/>
    <n v="149"/>
    <n v="107"/>
    <n v="0"/>
    <n v="0"/>
    <x v="2299"/>
    <x v="2117"/>
    <n v="1.9506629140083762"/>
    <n v="1.1561239900760223"/>
  </r>
  <r>
    <x v="2301"/>
    <n v="153"/>
    <n v="103"/>
    <n v="0"/>
    <n v="0"/>
    <x v="2300"/>
    <x v="2118"/>
    <n v="2.003029703646185"/>
    <n v="1.1129044016619654"/>
  </r>
  <r>
    <x v="2302"/>
    <n v="149"/>
    <n v="97"/>
    <n v="0"/>
    <n v="0"/>
    <x v="2301"/>
    <x v="2119"/>
    <n v="1.9506629140083762"/>
    <n v="1.0480750190408801"/>
  </r>
  <r>
    <x v="2303"/>
    <n v="157"/>
    <n v="120"/>
    <n v="39.636000000000003"/>
    <n v="48.765000000000001"/>
    <x v="2302"/>
    <x v="2120"/>
    <n v="2.0553964932839937"/>
    <n v="1.2965876524217073"/>
  </r>
  <r>
    <x v="2304"/>
    <n v="287"/>
    <n v="239"/>
    <n v="35.569000000000003"/>
    <n v="38.585999999999999"/>
    <x v="2303"/>
    <x v="2121"/>
    <n v="3.7573171565127788"/>
    <n v="2.5823704077399001"/>
  </r>
  <r>
    <x v="2305"/>
    <n v="338"/>
    <n v="320"/>
    <n v="21.170999999999999"/>
    <n v="29.222999999999999"/>
    <x v="2304"/>
    <x v="2122"/>
    <n v="4.4249937243948398"/>
    <n v="3.4575670731245527"/>
  </r>
  <r>
    <x v="2306"/>
    <n v="439"/>
    <n v="378"/>
    <n v="0"/>
    <n v="0"/>
    <x v="2305"/>
    <x v="2123"/>
    <n v="5.7472551627495116"/>
    <n v="4.0842511051283772"/>
  </r>
  <r>
    <x v="2307"/>
    <n v="598"/>
    <n v="395"/>
    <n v="6.5209999999999999"/>
    <n v="1.2E-2"/>
    <x v="2306"/>
    <x v="2124"/>
    <n v="7.82883505085241"/>
    <n v="4.2679343558881193"/>
  </r>
  <r>
    <x v="2308"/>
    <n v="712"/>
    <n v="461"/>
    <n v="1.127"/>
    <n v="0"/>
    <x v="2307"/>
    <x v="2125"/>
    <n v="9.3212885555299589"/>
    <n v="4.9810575647200581"/>
  </r>
  <r>
    <x v="2309"/>
    <n v="767"/>
    <n v="496"/>
    <n v="0"/>
    <n v="0"/>
    <x v="2308"/>
    <x v="2126"/>
    <n v="10.041331913049829"/>
    <n v="5.3592289633430559"/>
  </r>
  <r>
    <x v="2310"/>
    <n v="778"/>
    <n v="429"/>
    <n v="0"/>
    <n v="0"/>
    <x v="2309"/>
    <x v="2127"/>
    <n v="10.185340584553805"/>
    <n v="4.6353008574076036"/>
  </r>
  <r>
    <x v="2311"/>
    <n v="745"/>
    <n v="363"/>
    <n v="0"/>
    <n v="0"/>
    <x v="2310"/>
    <x v="2128"/>
    <n v="9.75331457004188"/>
    <n v="3.9221776485756643"/>
  </r>
  <r>
    <x v="2312"/>
    <n v="686"/>
    <n v="331"/>
    <n v="0"/>
    <n v="0"/>
    <x v="2311"/>
    <x v="2129"/>
    <n v="8.980904422884203"/>
    <n v="3.5764209412632093"/>
  </r>
  <r>
    <x v="2313"/>
    <n v="625"/>
    <n v="327"/>
    <n v="0"/>
    <n v="0"/>
    <x v="2312"/>
    <x v="2130"/>
    <n v="8.1823108809076182"/>
    <n v="3.5332013528491522"/>
  </r>
  <r>
    <x v="2314"/>
    <n v="562"/>
    <n v="331"/>
    <n v="0"/>
    <n v="0"/>
    <x v="2313"/>
    <x v="2131"/>
    <n v="7.3575339441121308"/>
    <n v="3.5764209412632093"/>
  </r>
  <r>
    <x v="2315"/>
    <n v="499"/>
    <n v="340"/>
    <n v="0"/>
    <n v="0"/>
    <x v="2314"/>
    <x v="2132"/>
    <n v="6.5327570073166426"/>
    <n v="3.6736650151948371"/>
  </r>
  <r>
    <x v="2316"/>
    <n v="430"/>
    <n v="334"/>
    <n v="0"/>
    <n v="0"/>
    <x v="2315"/>
    <x v="2133"/>
    <n v="5.6294298860644414"/>
    <n v="3.6088356325737521"/>
  </r>
  <r>
    <x v="2317"/>
    <n v="335"/>
    <n v="324"/>
    <n v="0"/>
    <n v="0"/>
    <x v="2316"/>
    <x v="2134"/>
    <n v="4.3857186321664834"/>
    <n v="3.5007866615386094"/>
  </r>
  <r>
    <x v="2318"/>
    <n v="258"/>
    <n v="313"/>
    <n v="0"/>
    <n v="0"/>
    <x v="2317"/>
    <x v="2135"/>
    <n v="3.377657931638665"/>
    <n v="3.3819327933999528"/>
  </r>
  <r>
    <x v="2319"/>
    <n v="165"/>
    <n v="296"/>
    <n v="0"/>
    <n v="0"/>
    <x v="2318"/>
    <x v="2136"/>
    <n v="2.1601300725596113"/>
    <n v="3.1982495426402111"/>
  </r>
  <r>
    <x v="2320"/>
    <n v="87"/>
    <n v="274"/>
    <n v="0"/>
    <n v="0"/>
    <x v="2319"/>
    <x v="2137"/>
    <n v="1.1389776746223406"/>
    <n v="2.9605418063628983"/>
  </r>
  <r>
    <x v="2321"/>
    <n v="99"/>
    <n v="250"/>
    <n v="26.219000000000001"/>
    <n v="21.867000000000001"/>
    <x v="2320"/>
    <x v="2138"/>
    <n v="1.2960780435357666"/>
    <n v="2.7012242758785567"/>
  </r>
  <r>
    <x v="2322"/>
    <n v="191"/>
    <n v="222"/>
    <n v="0"/>
    <n v="0"/>
    <x v="2321"/>
    <x v="2139"/>
    <n v="2.5005142052053686"/>
    <n v="2.3986871569801584"/>
  </r>
  <r>
    <x v="2323"/>
    <n v="202"/>
    <n v="192"/>
    <n v="2E-3"/>
    <n v="0.14499999999999999"/>
    <x v="2322"/>
    <x v="2140"/>
    <n v="2.6445228767093423"/>
    <n v="2.0745402438747313"/>
  </r>
  <r>
    <x v="2324"/>
    <n v="202"/>
    <n v="156"/>
    <n v="0"/>
    <n v="1.036"/>
    <x v="2323"/>
    <x v="2141"/>
    <n v="2.6445228767093423"/>
    <n v="1.6855639481482194"/>
  </r>
  <r>
    <x v="2325"/>
    <n v="214"/>
    <n v="124"/>
    <n v="0"/>
    <n v="0.94599999999999995"/>
    <x v="2324"/>
    <x v="2142"/>
    <n v="2.8016232456227685"/>
    <n v="1.339807240835764"/>
  </r>
  <r>
    <x v="2326"/>
    <n v="208"/>
    <n v="104"/>
    <n v="3.2919999999999998"/>
    <n v="2.4710000000000001"/>
    <x v="2325"/>
    <x v="2143"/>
    <n v="2.7230730611660556"/>
    <n v="1.1237092987654795"/>
  </r>
  <r>
    <x v="2327"/>
    <n v="179"/>
    <n v="96"/>
    <n v="0"/>
    <n v="0"/>
    <x v="2326"/>
    <x v="2144"/>
    <n v="2.3434138362919419"/>
    <n v="1.0372701219373657"/>
  </r>
  <r>
    <x v="2328"/>
    <n v="147"/>
    <n v="95"/>
    <n v="0"/>
    <n v="0"/>
    <x v="2327"/>
    <x v="2145"/>
    <n v="1.9244795191894717"/>
    <n v="1.0264652248338515"/>
  </r>
  <r>
    <x v="2329"/>
    <n v="123"/>
    <n v="97"/>
    <n v="0"/>
    <n v="0"/>
    <x v="2328"/>
    <x v="2146"/>
    <n v="1.6102787813626194"/>
    <n v="1.0480750190408801"/>
  </r>
  <r>
    <x v="2330"/>
    <n v="101"/>
    <n v="104"/>
    <n v="0"/>
    <n v="0"/>
    <x v="2329"/>
    <x v="2147"/>
    <n v="1.3222614383546711"/>
    <n v="1.1237092987654795"/>
  </r>
  <r>
    <x v="2331"/>
    <n v="78"/>
    <n v="110"/>
    <n v="0.38100000000000001"/>
    <n v="0"/>
    <x v="2330"/>
    <x v="2148"/>
    <n v="1.0211523979372708"/>
    <n v="1.1885386813865648"/>
  </r>
  <r>
    <x v="2332"/>
    <n v="61"/>
    <n v="144"/>
    <n v="0"/>
    <n v="0"/>
    <x v="2331"/>
    <x v="2149"/>
    <n v="0.79859354197658361"/>
    <n v="1.5559051829060486"/>
  </r>
  <r>
    <x v="2333"/>
    <n v="47"/>
    <n v="123"/>
    <n v="0"/>
    <n v="0"/>
    <x v="2332"/>
    <x v="2150"/>
    <n v="0.61530977824425304"/>
    <n v="1.3290023437322498"/>
  </r>
  <r>
    <x v="2334"/>
    <n v="41"/>
    <n v="119"/>
    <n v="0.13200000000000001"/>
    <n v="0.02"/>
    <x v="2333"/>
    <x v="2151"/>
    <n v="0.53675959378753979"/>
    <n v="1.2857827553181929"/>
  </r>
  <r>
    <x v="2335"/>
    <n v="36"/>
    <n v="112"/>
    <n v="0"/>
    <n v="0"/>
    <x v="2334"/>
    <x v="2152"/>
    <n v="0.47130110674027881"/>
    <n v="1.2101484755935934"/>
  </r>
  <r>
    <x v="2336"/>
    <n v="33"/>
    <n v="95"/>
    <n v="9.5000000000000001E-2"/>
    <n v="0"/>
    <x v="2335"/>
    <x v="2153"/>
    <n v="0.43202601451192224"/>
    <n v="1.0264652248338515"/>
  </r>
  <r>
    <x v="2337"/>
    <n v="31"/>
    <n v="65"/>
    <n v="0"/>
    <n v="0"/>
    <x v="2336"/>
    <x v="2154"/>
    <n v="0.40584261969301788"/>
    <n v="0.70231831172842474"/>
  </r>
  <r>
    <x v="2338"/>
    <n v="33"/>
    <n v="52"/>
    <n v="29.46"/>
    <n v="34.630000000000003"/>
    <x v="2337"/>
    <x v="2155"/>
    <n v="0.43202601451192224"/>
    <n v="0.56185464938273977"/>
  </r>
  <r>
    <x v="2339"/>
    <n v="46"/>
    <n v="42"/>
    <n v="5.5E-2"/>
    <n v="0"/>
    <x v="2338"/>
    <x v="2156"/>
    <n v="0.60221808083480077"/>
    <n v="0.4538056783475975"/>
  </r>
  <r>
    <x v="2340"/>
    <n v="0"/>
    <n v="37"/>
    <n v="0"/>
    <n v="0"/>
    <x v="2339"/>
    <x v="2157"/>
    <n v="0"/>
    <n v="0.39978119283002639"/>
  </r>
  <r>
    <x v="2341"/>
    <n v="80"/>
    <n v="42"/>
    <n v="10.141"/>
    <n v="4.0000000000000001E-3"/>
    <x v="2340"/>
    <x v="2158"/>
    <n v="1.0473357927561753"/>
    <n v="0.4538056783475975"/>
  </r>
  <r>
    <x v="2342"/>
    <n v="92"/>
    <n v="46"/>
    <n v="0"/>
    <n v="0"/>
    <x v="2341"/>
    <x v="2159"/>
    <n v="1.2044361616696015"/>
    <n v="0.49702526676165443"/>
  </r>
  <r>
    <x v="2343"/>
    <n v="107"/>
    <n v="48"/>
    <n v="0"/>
    <n v="0"/>
    <x v="2342"/>
    <x v="2160"/>
    <n v="1.4008116228113843"/>
    <n v="0.51863506096868284"/>
  </r>
  <r>
    <x v="2344"/>
    <n v="118"/>
    <n v="51"/>
    <n v="0"/>
    <n v="0"/>
    <x v="2343"/>
    <x v="74"/>
    <n v="1.5448202943153584"/>
    <n v="0.55104975227922548"/>
  </r>
  <r>
    <x v="2345"/>
    <n v="125"/>
    <n v="55"/>
    <n v="12.724"/>
    <n v="8.7159999999999993"/>
    <x v="2344"/>
    <x v="2161"/>
    <n v="1.6364621761815239"/>
    <n v="0.59426934069328241"/>
  </r>
  <r>
    <x v="2346"/>
    <n v="128"/>
    <n v="60"/>
    <n v="0"/>
    <n v="0"/>
    <x v="2345"/>
    <x v="2162"/>
    <n v="1.6757372684098804"/>
    <n v="0.64829382621085363"/>
  </r>
  <r>
    <x v="2347"/>
    <n v="124"/>
    <n v="66"/>
    <n v="0.14699999999999999"/>
    <n v="0.98299999999999998"/>
    <x v="2346"/>
    <x v="2163"/>
    <n v="1.6233704787720715"/>
    <n v="0.71312320883193892"/>
  </r>
  <r>
    <x v="2348"/>
    <n v="112"/>
    <n v="73"/>
    <n v="0"/>
    <n v="0"/>
    <x v="2347"/>
    <x v="2164"/>
    <n v="1.4662701098586453"/>
    <n v="0.78875748855653849"/>
  </r>
  <r>
    <x v="2349"/>
    <n v="103"/>
    <n v="78"/>
    <n v="0"/>
    <n v="0"/>
    <x v="2348"/>
    <x v="2165"/>
    <n v="1.3484448331735757"/>
    <n v="0.84278197407410971"/>
  </r>
  <r>
    <x v="2350"/>
    <n v="94"/>
    <n v="80"/>
    <n v="0"/>
    <n v="0"/>
    <x v="2349"/>
    <x v="2166"/>
    <n v="1.2306195564885061"/>
    <n v="0.86439176828113817"/>
  </r>
  <r>
    <x v="2351"/>
    <n v="82"/>
    <n v="83"/>
    <n v="0"/>
    <n v="0"/>
    <x v="2350"/>
    <x v="2167"/>
    <n v="1.0735191875750796"/>
    <n v="0.89680645959168082"/>
  </r>
  <r>
    <x v="2352"/>
    <n v="65"/>
    <n v="80"/>
    <n v="0"/>
    <n v="0"/>
    <x v="2351"/>
    <x v="2168"/>
    <n v="0.85096033161439233"/>
    <n v="0.86439176828113817"/>
  </r>
  <r>
    <x v="2353"/>
    <n v="51"/>
    <n v="69"/>
    <n v="0"/>
    <n v="0"/>
    <x v="2352"/>
    <x v="74"/>
    <n v="0.66767656788206164"/>
    <n v="0.74553790014248156"/>
  </r>
  <r>
    <x v="2354"/>
    <n v="43"/>
    <n v="61"/>
    <n v="4.7990000000000004"/>
    <n v="5.2110000000000003"/>
    <x v="2353"/>
    <x v="2169"/>
    <n v="0.56294298860644409"/>
    <n v="0.65909872331436792"/>
  </r>
  <r>
    <x v="2355"/>
    <n v="38"/>
    <n v="56"/>
    <n v="1.8240000000000001"/>
    <n v="1.5349999999999999"/>
    <x v="2354"/>
    <x v="2170"/>
    <n v="0.49748450155918322"/>
    <n v="0.6050742377967967"/>
  </r>
  <r>
    <x v="2356"/>
    <n v="34"/>
    <n v="51"/>
    <n v="0"/>
    <n v="0"/>
    <x v="2355"/>
    <x v="2171"/>
    <n v="0.4451177119213745"/>
    <n v="0.55104975227922548"/>
  </r>
  <r>
    <x v="2357"/>
    <n v="31"/>
    <n v="44"/>
    <n v="0"/>
    <n v="0"/>
    <x v="2356"/>
    <x v="2172"/>
    <n v="0.40584261969301788"/>
    <n v="0.47541547255462596"/>
  </r>
  <r>
    <x v="2358"/>
    <n v="30"/>
    <n v="42"/>
    <n v="0"/>
    <n v="0"/>
    <x v="2357"/>
    <x v="2173"/>
    <n v="0.39275092228356573"/>
    <n v="0.4538056783475975"/>
  </r>
  <r>
    <x v="2359"/>
    <n v="28"/>
    <n v="39"/>
    <n v="0"/>
    <n v="0"/>
    <x v="2358"/>
    <x v="2174"/>
    <n v="0.36656752746466131"/>
    <n v="0.42139098703705485"/>
  </r>
  <r>
    <x v="2360"/>
    <n v="27"/>
    <n v="35"/>
    <n v="0"/>
    <n v="0"/>
    <x v="2359"/>
    <x v="2175"/>
    <n v="0.35347583005520916"/>
    <n v="0.37817139862299792"/>
  </r>
  <r>
    <x v="2361"/>
    <n v="26"/>
    <n v="30"/>
    <n v="2E-3"/>
    <n v="0"/>
    <x v="2360"/>
    <x v="2176"/>
    <n v="0.34038413264575695"/>
    <n v="0.32414691310542681"/>
  </r>
  <r>
    <x v="2362"/>
    <n v="26"/>
    <n v="27"/>
    <n v="4.6070000000000002"/>
    <n v="0"/>
    <x v="2361"/>
    <x v="2177"/>
    <n v="0.34038413264575695"/>
    <n v="0.29173222179488417"/>
  </r>
  <r>
    <x v="2363"/>
    <n v="24"/>
    <n v="24"/>
    <n v="0"/>
    <n v="0"/>
    <x v="2362"/>
    <x v="2178"/>
    <n v="0.31420073782685254"/>
    <n v="0.25931753048434142"/>
  </r>
  <r>
    <x v="2364"/>
    <n v="23"/>
    <n v="22"/>
    <n v="0.63200000000000001"/>
    <n v="0"/>
    <x v="2363"/>
    <x v="2179"/>
    <n v="0.30110904041740039"/>
    <n v="0.23770773627731298"/>
  </r>
  <r>
    <x v="2365"/>
    <n v="22"/>
    <n v="20"/>
    <n v="0"/>
    <n v="0.121"/>
    <x v="2364"/>
    <x v="2180"/>
    <n v="0.28801734300794818"/>
    <n v="0.21609794207028454"/>
  </r>
  <r>
    <x v="2366"/>
    <n v="21"/>
    <n v="17"/>
    <n v="0"/>
    <n v="0"/>
    <x v="2365"/>
    <x v="2181"/>
    <n v="0.27492564559849597"/>
    <n v="0.18368325075974187"/>
  </r>
  <r>
    <x v="2367"/>
    <n v="21"/>
    <n v="16"/>
    <n v="0"/>
    <n v="0"/>
    <x v="2366"/>
    <x v="2182"/>
    <n v="0.27492564559849597"/>
    <n v="0.17287835365622764"/>
  </r>
  <r>
    <x v="2368"/>
    <n v="20"/>
    <n v="16"/>
    <n v="0"/>
    <n v="0"/>
    <x v="2367"/>
    <x v="2183"/>
    <n v="0.26183394818904382"/>
    <n v="0.17287835365622764"/>
  </r>
  <r>
    <x v="2369"/>
    <n v="20"/>
    <n v="15"/>
    <n v="0"/>
    <n v="0"/>
    <x v="2368"/>
    <x v="2184"/>
    <n v="0.26183394818904382"/>
    <n v="0.16207345655271341"/>
  </r>
  <r>
    <x v="2370"/>
    <n v="20"/>
    <n v="14"/>
    <n v="0"/>
    <n v="0"/>
    <x v="2369"/>
    <x v="2185"/>
    <n v="0.26183394818904382"/>
    <n v="0.15126855944919917"/>
  </r>
  <r>
    <x v="2371"/>
    <n v="22"/>
    <n v="13"/>
    <n v="0"/>
    <n v="0"/>
    <x v="2370"/>
    <x v="2186"/>
    <n v="0.28801734300794818"/>
    <n v="0.14046366234568494"/>
  </r>
  <r>
    <x v="2372"/>
    <n v="22"/>
    <n v="12"/>
    <n v="0"/>
    <n v="0"/>
    <x v="2371"/>
    <x v="74"/>
    <n v="0.28801734300794818"/>
    <n v="0.12965876524217071"/>
  </r>
  <r>
    <x v="2373"/>
    <n v="20"/>
    <n v="12"/>
    <n v="0"/>
    <n v="0"/>
    <x v="2372"/>
    <x v="2187"/>
    <n v="0.26183394818904382"/>
    <n v="0.12965876524217071"/>
  </r>
  <r>
    <x v="2374"/>
    <n v="18"/>
    <n v="12"/>
    <n v="0"/>
    <n v="0"/>
    <x v="2373"/>
    <x v="2188"/>
    <n v="0.2356505533701394"/>
    <n v="0.12965876524217071"/>
  </r>
  <r>
    <x v="2375"/>
    <n v="18"/>
    <n v="11"/>
    <n v="4.58"/>
    <n v="2.9969999999999999"/>
    <x v="2374"/>
    <x v="2189"/>
    <n v="0.2356505533701394"/>
    <n v="0.11885386813865649"/>
  </r>
  <r>
    <x v="2376"/>
    <n v="18"/>
    <n v="10"/>
    <n v="0"/>
    <n v="0"/>
    <x v="2375"/>
    <x v="2190"/>
    <n v="0.2356505533701394"/>
    <n v="0.10804897103514227"/>
  </r>
  <r>
    <x v="2377"/>
    <n v="18"/>
    <n v="9"/>
    <n v="0"/>
    <n v="0"/>
    <x v="2376"/>
    <x v="2191"/>
    <n v="0.2356505533701394"/>
    <n v="9.7244073931628039E-2"/>
  </r>
  <r>
    <x v="2378"/>
    <n v="17"/>
    <n v="9"/>
    <n v="0"/>
    <n v="0"/>
    <x v="2377"/>
    <x v="2192"/>
    <n v="0.22255885596068725"/>
    <n v="9.7244073931628039E-2"/>
  </r>
  <r>
    <x v="2379"/>
    <n v="17"/>
    <n v="8"/>
    <n v="0"/>
    <n v="0"/>
    <x v="2378"/>
    <x v="2193"/>
    <n v="0.22255885596068725"/>
    <n v="8.643917682811382E-2"/>
  </r>
  <r>
    <x v="2380"/>
    <n v="17"/>
    <n v="8"/>
    <n v="0"/>
    <n v="0"/>
    <x v="2379"/>
    <x v="2194"/>
    <n v="0.22255885596068725"/>
    <n v="8.643917682811382E-2"/>
  </r>
  <r>
    <x v="2381"/>
    <n v="18"/>
    <n v="8"/>
    <n v="1.345"/>
    <n v="10.159000000000001"/>
    <x v="2380"/>
    <x v="2195"/>
    <n v="0.2356505533701394"/>
    <n v="8.643917682811382E-2"/>
  </r>
  <r>
    <x v="2382"/>
    <n v="18"/>
    <n v="8"/>
    <n v="0"/>
    <n v="0"/>
    <x v="2381"/>
    <x v="2196"/>
    <n v="0.2356505533701394"/>
    <n v="8.643917682811382E-2"/>
  </r>
  <r>
    <x v="2383"/>
    <n v="19"/>
    <n v="8"/>
    <n v="0"/>
    <n v="0"/>
    <x v="2382"/>
    <x v="2197"/>
    <n v="0.24874225077959161"/>
    <n v="8.643917682811382E-2"/>
  </r>
  <r>
    <x v="2384"/>
    <n v="20"/>
    <n v="7"/>
    <n v="0"/>
    <n v="0"/>
    <x v="2383"/>
    <x v="2198"/>
    <n v="0.26183394818904382"/>
    <n v="7.5634279724599587E-2"/>
  </r>
  <r>
    <x v="2385"/>
    <n v="20"/>
    <n v="7"/>
    <n v="0"/>
    <n v="0"/>
    <x v="2384"/>
    <x v="2199"/>
    <n v="0.26183394818904382"/>
    <n v="7.5634279724599587E-2"/>
  </r>
  <r>
    <x v="2386"/>
    <n v="20"/>
    <n v="8"/>
    <n v="0"/>
    <n v="0"/>
    <x v="2385"/>
    <x v="2200"/>
    <n v="0.26183394818904382"/>
    <n v="8.643917682811382E-2"/>
  </r>
  <r>
    <x v="2387"/>
    <n v="19"/>
    <n v="10"/>
    <n v="0"/>
    <n v="0.27500000000000002"/>
    <x v="2386"/>
    <x v="2201"/>
    <n v="0.24874225077959161"/>
    <n v="0.10804897103514227"/>
  </r>
  <r>
    <x v="2388"/>
    <n v="19"/>
    <n v="10"/>
    <n v="28.872"/>
    <n v="26.751000000000001"/>
    <x v="2387"/>
    <x v="2202"/>
    <n v="0.24874225077959161"/>
    <n v="0.10804897103514227"/>
  </r>
  <r>
    <x v="2389"/>
    <n v="19"/>
    <n v="10"/>
    <n v="0"/>
    <n v="0.17699999999999999"/>
    <x v="2388"/>
    <x v="2203"/>
    <n v="0.24874225077959161"/>
    <n v="0.10804897103514227"/>
  </r>
  <r>
    <x v="2390"/>
    <n v="24"/>
    <n v="10"/>
    <n v="0"/>
    <n v="0"/>
    <x v="2389"/>
    <x v="2204"/>
    <n v="0.31420073782685254"/>
    <n v="0.10804897103514227"/>
  </r>
  <r>
    <x v="2391"/>
    <n v="30"/>
    <n v="10"/>
    <n v="0"/>
    <n v="0"/>
    <x v="2390"/>
    <x v="2205"/>
    <n v="0.39275092228356573"/>
    <n v="0.10804897103514227"/>
  </r>
  <r>
    <x v="2392"/>
    <n v="32"/>
    <n v="10"/>
    <n v="0"/>
    <n v="0"/>
    <x v="2391"/>
    <x v="2206"/>
    <n v="0.41893431710247009"/>
    <n v="0.10804897103514227"/>
  </r>
  <r>
    <x v="2393"/>
    <n v="31"/>
    <n v="11"/>
    <n v="0"/>
    <n v="0"/>
    <x v="2392"/>
    <x v="2207"/>
    <n v="0.40584261969301788"/>
    <n v="0.11885386813865649"/>
  </r>
  <r>
    <x v="2394"/>
    <n v="29"/>
    <n v="11"/>
    <n v="0"/>
    <n v="0"/>
    <x v="2393"/>
    <x v="2208"/>
    <n v="0.37965922487411347"/>
    <n v="0.11885386813865649"/>
  </r>
  <r>
    <x v="2395"/>
    <n v="27"/>
    <n v="14"/>
    <n v="0"/>
    <n v="0"/>
    <x v="2394"/>
    <x v="2209"/>
    <n v="0.35347583005520916"/>
    <n v="0.15126855944919917"/>
  </r>
  <r>
    <x v="2396"/>
    <n v="24"/>
    <n v="20"/>
    <n v="0"/>
    <n v="0"/>
    <x v="2395"/>
    <x v="2210"/>
    <n v="0.31420073782685254"/>
    <n v="0.21609794207028454"/>
  </r>
  <r>
    <x v="2397"/>
    <n v="21"/>
    <n v="25"/>
    <n v="0"/>
    <n v="0"/>
    <x v="2396"/>
    <x v="2211"/>
    <n v="0.27492564559849597"/>
    <n v="0.27012242758785571"/>
  </r>
  <r>
    <x v="2398"/>
    <n v="20"/>
    <n v="28"/>
    <n v="0"/>
    <n v="0"/>
    <x v="2397"/>
    <x v="2212"/>
    <n v="0.26183394818904382"/>
    <n v="0.30253711889839835"/>
  </r>
  <r>
    <x v="2399"/>
    <n v="19"/>
    <n v="29"/>
    <n v="0"/>
    <n v="0"/>
    <x v="2398"/>
    <x v="2213"/>
    <n v="0.24874225077959161"/>
    <n v="0.31334201600191253"/>
  </r>
  <r>
    <x v="2400"/>
    <n v="18"/>
    <n v="26"/>
    <n v="0"/>
    <n v="0"/>
    <x v="2399"/>
    <x v="2214"/>
    <n v="0.2356505533701394"/>
    <n v="0.28092732469136988"/>
  </r>
  <r>
    <x v="2401"/>
    <n v="17"/>
    <n v="21"/>
    <n v="0"/>
    <n v="0"/>
    <x v="2400"/>
    <x v="2215"/>
    <n v="0.22255885596068725"/>
    <n v="0.22690283917379875"/>
  </r>
  <r>
    <x v="2402"/>
    <n v="16"/>
    <n v="17"/>
    <n v="0"/>
    <n v="0"/>
    <x v="2401"/>
    <x v="2216"/>
    <n v="0.20946715855123504"/>
    <n v="0.18368325075974187"/>
  </r>
  <r>
    <x v="2403"/>
    <n v="15"/>
    <n v="16"/>
    <n v="0"/>
    <n v="0"/>
    <x v="2402"/>
    <x v="2217"/>
    <n v="0.19637546114178286"/>
    <n v="0.17287835365622764"/>
  </r>
  <r>
    <x v="2404"/>
    <n v="15"/>
    <n v="12"/>
    <n v="0"/>
    <n v="0"/>
    <x v="2403"/>
    <x v="2218"/>
    <n v="0.19637546114178286"/>
    <n v="0.12965876524217071"/>
  </r>
  <r>
    <x v="2405"/>
    <n v="15"/>
    <n v="10"/>
    <n v="0"/>
    <n v="0"/>
    <x v="2404"/>
    <x v="2219"/>
    <n v="0.19637546114178286"/>
    <n v="0.10804897103514227"/>
  </r>
  <r>
    <x v="2406"/>
    <n v="14"/>
    <n v="9"/>
    <n v="0"/>
    <n v="0"/>
    <x v="2405"/>
    <x v="2220"/>
    <n v="0.18328376373233066"/>
    <n v="9.7244073931628039E-2"/>
  </r>
  <r>
    <x v="2407"/>
    <n v="14"/>
    <n v="9"/>
    <n v="0"/>
    <n v="0"/>
    <x v="2406"/>
    <x v="2221"/>
    <n v="0.18328376373233066"/>
    <n v="9.7244073931628039E-2"/>
  </r>
  <r>
    <x v="2408"/>
    <n v="14"/>
    <n v="7"/>
    <n v="0"/>
    <n v="0"/>
    <x v="2407"/>
    <x v="2222"/>
    <n v="0.18328376373233066"/>
    <n v="7.5634279724599587E-2"/>
  </r>
  <r>
    <x v="2409"/>
    <n v="13"/>
    <n v="7"/>
    <n v="0"/>
    <n v="0"/>
    <x v="2408"/>
    <x v="2223"/>
    <n v="0.17019206632287848"/>
    <n v="7.5634279724599587E-2"/>
  </r>
  <r>
    <x v="2410"/>
    <n v="13"/>
    <n v="7"/>
    <n v="0"/>
    <n v="0"/>
    <x v="2409"/>
    <x v="2224"/>
    <n v="0.17019206632287848"/>
    <n v="7.5634279724599587E-2"/>
  </r>
  <r>
    <x v="2411"/>
    <n v="13"/>
    <n v="6"/>
    <n v="0.23200000000000001"/>
    <n v="0.109"/>
    <x v="2410"/>
    <x v="2225"/>
    <n v="0.17019206632287848"/>
    <n v="6.4829382621085355E-2"/>
  </r>
  <r>
    <x v="2412"/>
    <n v="13"/>
    <n v="5"/>
    <n v="6.8070000000000004"/>
    <n v="9.6989999999999998"/>
    <x v="2411"/>
    <x v="2226"/>
    <n v="0.17019206632287848"/>
    <n v="5.4024485517571136E-2"/>
  </r>
  <r>
    <x v="2413"/>
    <n v="13"/>
    <n v="5"/>
    <n v="0"/>
    <n v="0"/>
    <x v="2412"/>
    <x v="2227"/>
    <n v="0.17019206632287848"/>
    <n v="5.4024485517571136E-2"/>
  </r>
  <r>
    <x v="2414"/>
    <n v="13"/>
    <n v="4"/>
    <n v="0"/>
    <n v="0"/>
    <x v="2413"/>
    <x v="2228"/>
    <n v="0.17019206632287848"/>
    <n v="4.321958841405691E-2"/>
  </r>
  <r>
    <x v="2415"/>
    <n v="13"/>
    <n v="4"/>
    <n v="0"/>
    <n v="0"/>
    <x v="2414"/>
    <x v="2229"/>
    <n v="0.17019206632287848"/>
    <n v="4.321958841405691E-2"/>
  </r>
  <r>
    <x v="2416"/>
    <n v="13"/>
    <n v="4"/>
    <n v="0"/>
    <n v="0"/>
    <x v="2415"/>
    <x v="2230"/>
    <n v="0.17019206632287848"/>
    <n v="4.321958841405691E-2"/>
  </r>
  <r>
    <x v="2417"/>
    <n v="13"/>
    <n v="4"/>
    <n v="3.2909999999999999"/>
    <n v="0.02"/>
    <x v="2416"/>
    <x v="2231"/>
    <n v="0.17019206632287848"/>
    <n v="4.321958841405691E-2"/>
  </r>
  <r>
    <x v="2418"/>
    <n v="13"/>
    <n v="3"/>
    <n v="2.0569999999999999"/>
    <n v="0.622"/>
    <x v="2417"/>
    <x v="2232"/>
    <n v="0.17019206632287848"/>
    <n v="3.2414691310542677E-2"/>
  </r>
  <r>
    <x v="2419"/>
    <n v="13"/>
    <n v="3"/>
    <n v="0"/>
    <n v="0"/>
    <x v="2418"/>
    <x v="2233"/>
    <n v="0.17019206632287848"/>
    <n v="3.2414691310542677E-2"/>
  </r>
  <r>
    <x v="2420"/>
    <n v="14"/>
    <n v="3"/>
    <n v="0"/>
    <n v="0"/>
    <x v="2419"/>
    <x v="2234"/>
    <n v="0.18328376373233066"/>
    <n v="3.2414691310542677E-2"/>
  </r>
  <r>
    <x v="2421"/>
    <n v="15"/>
    <n v="3"/>
    <n v="0"/>
    <n v="0"/>
    <x v="2420"/>
    <x v="2235"/>
    <n v="0.19637546114178286"/>
    <n v="3.2414691310542677E-2"/>
  </r>
  <r>
    <x v="2422"/>
    <n v="16"/>
    <n v="3"/>
    <n v="0"/>
    <n v="0"/>
    <x v="2421"/>
    <x v="2236"/>
    <n v="0.20946715855123504"/>
    <n v="3.2414691310542677E-2"/>
  </r>
  <r>
    <x v="2423"/>
    <n v="16"/>
    <n v="4"/>
    <n v="0"/>
    <n v="0"/>
    <x v="2422"/>
    <x v="2237"/>
    <n v="0.20946715855123504"/>
    <n v="4.321958841405691E-2"/>
  </r>
  <r>
    <x v="2424"/>
    <n v="15"/>
    <n v="4"/>
    <n v="0"/>
    <n v="0"/>
    <x v="2423"/>
    <x v="2238"/>
    <n v="0.19637546114178286"/>
    <n v="4.321958841405691E-2"/>
  </r>
  <r>
    <x v="2425"/>
    <n v="14"/>
    <n v="4"/>
    <n v="0"/>
    <n v="0"/>
    <x v="2424"/>
    <x v="2239"/>
    <n v="0.18328376373233066"/>
    <n v="4.321958841405691E-2"/>
  </r>
  <r>
    <x v="2426"/>
    <n v="13"/>
    <n v="4"/>
    <n v="0"/>
    <n v="0"/>
    <x v="2425"/>
    <x v="2240"/>
    <n v="0.17019206632287848"/>
    <n v="4.321958841405691E-2"/>
  </r>
  <r>
    <x v="2427"/>
    <n v="12"/>
    <n v="3"/>
    <n v="0.5"/>
    <n v="0"/>
    <x v="2426"/>
    <x v="2241"/>
    <n v="0.15710036891342627"/>
    <n v="3.2414691310542677E-2"/>
  </r>
  <r>
    <x v="2428"/>
    <n v="12"/>
    <n v="3"/>
    <n v="0.15"/>
    <n v="0"/>
    <x v="2427"/>
    <x v="2242"/>
    <n v="0.15710036891342627"/>
    <n v="3.2414691310542677E-2"/>
  </r>
  <r>
    <x v="2429"/>
    <n v="12"/>
    <n v="3"/>
    <n v="6.6000000000000003E-2"/>
    <n v="0"/>
    <x v="2428"/>
    <x v="2243"/>
    <n v="0.15710036891342627"/>
    <n v="3.2414691310542677E-2"/>
  </r>
  <r>
    <x v="2430"/>
    <n v="13"/>
    <n v="3"/>
    <n v="21.097000000000001"/>
    <n v="19.945"/>
    <x v="2429"/>
    <x v="2244"/>
    <n v="0.17019206632287848"/>
    <n v="3.2414691310542677E-2"/>
  </r>
  <r>
    <x v="2431"/>
    <n v="16"/>
    <n v="3"/>
    <n v="0"/>
    <n v="0"/>
    <x v="2430"/>
    <x v="2245"/>
    <n v="0.20946715855123504"/>
    <n v="3.2414691310542677E-2"/>
  </r>
  <r>
    <x v="2432"/>
    <n v="20"/>
    <n v="3"/>
    <n v="0"/>
    <n v="0"/>
    <x v="2431"/>
    <x v="2246"/>
    <n v="0.26183394818904382"/>
    <n v="3.2414691310542677E-2"/>
  </r>
  <r>
    <x v="2433"/>
    <n v="26"/>
    <n v="3"/>
    <n v="0"/>
    <n v="0"/>
    <x v="2432"/>
    <x v="2247"/>
    <n v="0.34038413264575695"/>
    <n v="3.2414691310542677E-2"/>
  </r>
  <r>
    <x v="2434"/>
    <n v="30"/>
    <n v="2"/>
    <n v="1.4850000000000001"/>
    <n v="2.1379999999999999"/>
    <x v="2433"/>
    <x v="2248"/>
    <n v="0.39275092228356573"/>
    <n v="2.1609794207028455E-2"/>
  </r>
  <r>
    <x v="2435"/>
    <n v="31"/>
    <n v="2"/>
    <n v="0.41099999999999998"/>
    <n v="0"/>
    <x v="2434"/>
    <x v="2249"/>
    <n v="0.40584261969301788"/>
    <n v="2.1609794207028455E-2"/>
  </r>
  <r>
    <x v="2436"/>
    <n v="28"/>
    <n v="2"/>
    <n v="0"/>
    <n v="0"/>
    <x v="2435"/>
    <x v="2250"/>
    <n v="0.36656752746466131"/>
    <n v="2.1609794207028455E-2"/>
  </r>
  <r>
    <x v="2437"/>
    <n v="24"/>
    <n v="2"/>
    <n v="0"/>
    <n v="0"/>
    <x v="2436"/>
    <x v="2251"/>
    <n v="0.31420073782685254"/>
    <n v="2.1609794207028455E-2"/>
  </r>
  <r>
    <x v="2438"/>
    <n v="21"/>
    <n v="2"/>
    <n v="1E-3"/>
    <n v="0.374"/>
    <x v="2437"/>
    <x v="2252"/>
    <n v="0.27492564559849597"/>
    <n v="2.1609794207028455E-2"/>
  </r>
  <r>
    <x v="2439"/>
    <n v="19"/>
    <n v="2"/>
    <n v="0"/>
    <n v="0"/>
    <x v="2438"/>
    <x v="2253"/>
    <n v="0.24874225077959161"/>
    <n v="2.1609794207028455E-2"/>
  </r>
  <r>
    <x v="2440"/>
    <n v="17"/>
    <n v="2"/>
    <n v="19.773"/>
    <n v="27.739000000000001"/>
    <x v="2439"/>
    <x v="451"/>
    <n v="0.22255885596068725"/>
    <n v="2.1609794207028455E-2"/>
  </r>
  <r>
    <x v="2441"/>
    <n v="18"/>
    <n v="3"/>
    <n v="2.9129999999999998"/>
    <n v="0.623"/>
    <x v="2440"/>
    <x v="2254"/>
    <n v="0.2356505533701394"/>
    <n v="3.2414691310542677E-2"/>
  </r>
  <r>
    <x v="2442"/>
    <n v="27"/>
    <n v="4"/>
    <n v="2.1709999999999998"/>
    <n v="0"/>
    <x v="2441"/>
    <x v="2255"/>
    <n v="0.35347583005520916"/>
    <n v="4.321958841405691E-2"/>
  </r>
  <r>
    <x v="2443"/>
    <n v="35"/>
    <n v="6"/>
    <n v="0"/>
    <n v="0"/>
    <x v="2442"/>
    <x v="2256"/>
    <n v="0.45820940933082666"/>
    <n v="6.4829382621085355E-2"/>
  </r>
  <r>
    <x v="2444"/>
    <n v="38"/>
    <n v="6"/>
    <n v="0.67500000000000004"/>
    <n v="4.7279999999999998"/>
    <x v="2443"/>
    <x v="2257"/>
    <n v="0.49748450155918322"/>
    <n v="6.4829382621085355E-2"/>
  </r>
  <r>
    <x v="2445"/>
    <n v="54"/>
    <n v="8"/>
    <n v="30.381"/>
    <n v="13.617000000000001"/>
    <x v="2444"/>
    <x v="2258"/>
    <n v="0.70695166011041832"/>
    <n v="8.643917682811382E-2"/>
  </r>
  <r>
    <x v="2446"/>
    <n v="96"/>
    <n v="30"/>
    <n v="0"/>
    <n v="0"/>
    <x v="2445"/>
    <x v="2259"/>
    <n v="1.2568029513074102"/>
    <n v="0.32414691310542681"/>
  </r>
  <r>
    <x v="2447"/>
    <n v="74"/>
    <n v="44"/>
    <n v="0"/>
    <n v="0"/>
    <x v="2446"/>
    <x v="2260"/>
    <n v="0.96878560829946203"/>
    <n v="0.47541547255462596"/>
  </r>
  <r>
    <x v="2448"/>
    <n v="53"/>
    <n v="44"/>
    <n v="0"/>
    <n v="0"/>
    <x v="2447"/>
    <x v="2261"/>
    <n v="0.69385996270096606"/>
    <n v="0.47541547255462596"/>
  </r>
  <r>
    <x v="2449"/>
    <n v="46"/>
    <n v="47"/>
    <n v="0"/>
    <n v="0"/>
    <x v="2448"/>
    <x v="2262"/>
    <n v="0.60221808083480077"/>
    <n v="0.50783016386516866"/>
  </r>
  <r>
    <x v="2450"/>
    <n v="46"/>
    <n v="48"/>
    <n v="0"/>
    <n v="0"/>
    <x v="2449"/>
    <x v="2263"/>
    <n v="0.60221808083480077"/>
    <n v="0.51863506096868284"/>
  </r>
  <r>
    <x v="2451"/>
    <n v="44"/>
    <n v="47"/>
    <n v="0"/>
    <n v="0"/>
    <x v="2450"/>
    <x v="2264"/>
    <n v="0.57603468601589636"/>
    <n v="0.50783016386516866"/>
  </r>
  <r>
    <x v="2452"/>
    <n v="45"/>
    <n v="47"/>
    <n v="18.954000000000001"/>
    <n v="22.358000000000001"/>
    <x v="2451"/>
    <x v="2265"/>
    <n v="0.58912638342534851"/>
    <n v="0.50783016386516866"/>
  </r>
  <r>
    <x v="2453"/>
    <n v="59"/>
    <n v="52"/>
    <n v="0"/>
    <n v="0"/>
    <x v="2452"/>
    <x v="2266"/>
    <n v="0.77241014715767919"/>
    <n v="0.56185464938273977"/>
  </r>
  <r>
    <x v="2454"/>
    <n v="61"/>
    <n v="57"/>
    <n v="13.582000000000001"/>
    <n v="4.6630000000000003"/>
    <x v="2453"/>
    <x v="2267"/>
    <n v="0.79859354197658361"/>
    <n v="0.61587913490031099"/>
  </r>
  <r>
    <x v="2455"/>
    <n v="62"/>
    <n v="67"/>
    <n v="13.029"/>
    <n v="9.6"/>
    <x v="2454"/>
    <x v="2268"/>
    <n v="0.81168523938603576"/>
    <n v="0.7239281059354532"/>
  </r>
  <r>
    <x v="2456"/>
    <n v="70"/>
    <n v="74"/>
    <n v="5.37"/>
    <n v="0.82499999999999996"/>
    <x v="2455"/>
    <x v="2269"/>
    <n v="0.91641881866165331"/>
    <n v="0.79956238566005278"/>
  </r>
  <r>
    <x v="2457"/>
    <n v="77"/>
    <n v="78"/>
    <n v="0"/>
    <n v="0"/>
    <x v="2456"/>
    <x v="2270"/>
    <n v="1.0080607005278186"/>
    <n v="0.84278197407410971"/>
  </r>
  <r>
    <x v="2458"/>
    <n v="83"/>
    <n v="77"/>
    <n v="0"/>
    <n v="0"/>
    <x v="2457"/>
    <x v="2271"/>
    <n v="1.0866108849845317"/>
    <n v="0.83197707697059542"/>
  </r>
  <r>
    <x v="2459"/>
    <n v="84"/>
    <n v="74"/>
    <n v="0"/>
    <n v="0"/>
    <x v="2458"/>
    <x v="2272"/>
    <n v="1.0997025823939839"/>
    <n v="0.79956238566005278"/>
  </r>
  <r>
    <x v="2460"/>
    <n v="76"/>
    <n v="72"/>
    <n v="0"/>
    <n v="0"/>
    <x v="2459"/>
    <x v="2273"/>
    <n v="0.99496900311836645"/>
    <n v="0.77795259145302431"/>
  </r>
  <r>
    <x v="2461"/>
    <n v="64"/>
    <n v="76"/>
    <n v="0"/>
    <n v="0"/>
    <x v="2460"/>
    <x v="2274"/>
    <n v="0.83786863420494018"/>
    <n v="0.82117217986708124"/>
  </r>
  <r>
    <x v="2462"/>
    <n v="48"/>
    <n v="85"/>
    <n v="2.3149999999999999"/>
    <n v="2.8860000000000001"/>
    <x v="2461"/>
    <x v="2275"/>
    <n v="0.62840147565370508"/>
    <n v="0.91841625379870928"/>
  </r>
  <r>
    <x v="2463"/>
    <n v="39"/>
    <n v="100"/>
    <n v="0"/>
    <n v="0"/>
    <x v="2462"/>
    <x v="2276"/>
    <n v="0.51057619896863538"/>
    <n v="1.0804897103514228"/>
  </r>
  <r>
    <x v="2464"/>
    <n v="31"/>
    <n v="118"/>
    <n v="0"/>
    <n v="0"/>
    <x v="2463"/>
    <x v="2277"/>
    <n v="0.40584261969301788"/>
    <n v="1.2749778582146787"/>
  </r>
  <r>
    <x v="2465"/>
    <n v="26"/>
    <n v="136"/>
    <n v="0"/>
    <n v="0"/>
    <x v="2464"/>
    <x v="2278"/>
    <n v="0.34038413264575695"/>
    <n v="1.469466006077935"/>
  </r>
  <r>
    <x v="2466"/>
    <n v="23"/>
    <n v="148"/>
    <n v="0"/>
    <n v="0"/>
    <x v="2465"/>
    <x v="2279"/>
    <n v="0.30110904041740039"/>
    <n v="1.5991247713201056"/>
  </r>
  <r>
    <x v="2467"/>
    <n v="21"/>
    <n v="149"/>
    <n v="0"/>
    <n v="0"/>
    <x v="2466"/>
    <x v="2280"/>
    <n v="0.27492564559849597"/>
    <n v="1.6099296684236197"/>
  </r>
  <r>
    <x v="2468"/>
    <n v="19"/>
    <n v="144"/>
    <n v="0.97099999999999997"/>
    <n v="2.0030000000000001"/>
    <x v="2467"/>
    <x v="2281"/>
    <n v="0.24874225077959161"/>
    <n v="1.5559051829060486"/>
  </r>
  <r>
    <x v="2469"/>
    <n v="18"/>
    <n v="120"/>
    <n v="7.8540000000000001"/>
    <n v="10.837999999999999"/>
    <x v="2468"/>
    <x v="2282"/>
    <n v="0.2356505533701394"/>
    <n v="1.2965876524217073"/>
  </r>
  <r>
    <x v="2470"/>
    <n v="18"/>
    <n v="85"/>
    <n v="18.885000000000002"/>
    <n v="17.829000000000001"/>
    <x v="2469"/>
    <x v="2283"/>
    <n v="0.2356505533701394"/>
    <n v="0.91841625379870928"/>
  </r>
  <r>
    <x v="2471"/>
    <n v="31"/>
    <n v="53"/>
    <n v="26.305"/>
    <n v="19.856999999999999"/>
    <x v="2470"/>
    <x v="2284"/>
    <n v="0.40584261969301788"/>
    <n v="0.57265954648625406"/>
  </r>
  <r>
    <x v="2472"/>
    <n v="97"/>
    <n v="36"/>
    <n v="0"/>
    <n v="0"/>
    <x v="2471"/>
    <x v="2285"/>
    <n v="1.2698946487168625"/>
    <n v="0.38897629572651216"/>
  </r>
  <r>
    <x v="2473"/>
    <n v="115"/>
    <n v="30"/>
    <n v="0"/>
    <n v="0"/>
    <x v="2472"/>
    <x v="2286"/>
    <n v="1.5055452020870019"/>
    <n v="0.32414691310542681"/>
  </r>
  <r>
    <x v="2474"/>
    <n v="115"/>
    <n v="31"/>
    <n v="0"/>
    <n v="0"/>
    <x v="2473"/>
    <x v="2287"/>
    <n v="1.5055452020870019"/>
    <n v="0.33495181020894099"/>
  </r>
  <r>
    <x v="2475"/>
    <n v="125"/>
    <n v="36"/>
    <n v="27.178999999999998"/>
    <n v="18.858000000000001"/>
    <x v="2474"/>
    <x v="2288"/>
    <n v="1.6364621761815239"/>
    <n v="0.38897629572651216"/>
  </r>
  <r>
    <x v="2476"/>
    <n v="174"/>
    <n v="66"/>
    <n v="10.625"/>
    <n v="2.0819999999999999"/>
    <x v="2475"/>
    <x v="2289"/>
    <n v="2.2779553492446811"/>
    <n v="0.71312320883193892"/>
  </r>
  <r>
    <x v="2477"/>
    <n v="208"/>
    <n v="102"/>
    <n v="0"/>
    <n v="0"/>
    <x v="2476"/>
    <x v="2290"/>
    <n v="2.7230730611660556"/>
    <n v="1.102099504558451"/>
  </r>
  <r>
    <x v="2478"/>
    <n v="223"/>
    <n v="129"/>
    <n v="0"/>
    <n v="1.2999999999999999E-2"/>
    <x v="2477"/>
    <x v="2291"/>
    <n v="2.9194485223078384"/>
    <n v="1.3938317263533353"/>
  </r>
  <r>
    <x v="2479"/>
    <n v="249"/>
    <n v="153"/>
    <n v="0"/>
    <n v="0"/>
    <x v="2478"/>
    <x v="2292"/>
    <n v="3.2598326549535952"/>
    <n v="1.6531492568376767"/>
  </r>
  <r>
    <x v="2480"/>
    <n v="270"/>
    <n v="176"/>
    <n v="0"/>
    <n v="0"/>
    <x v="2479"/>
    <x v="2293"/>
    <n v="3.5347583005520913"/>
    <n v="1.9016618902185038"/>
  </r>
  <r>
    <x v="2481"/>
    <n v="264"/>
    <n v="187"/>
    <n v="0"/>
    <n v="0"/>
    <x v="2480"/>
    <x v="2294"/>
    <n v="3.4562081160953779"/>
    <n v="2.0205157583571602"/>
  </r>
  <r>
    <x v="2482"/>
    <n v="245"/>
    <n v="192"/>
    <n v="0"/>
    <n v="0"/>
    <x v="2481"/>
    <x v="2295"/>
    <n v="3.2074658653157866"/>
    <n v="2.0745402438747313"/>
  </r>
  <r>
    <x v="2483"/>
    <n v="228"/>
    <n v="197"/>
    <n v="0"/>
    <n v="0"/>
    <x v="2482"/>
    <x v="2296"/>
    <n v="2.9849070093550996"/>
    <n v="2.1285647293923029"/>
  </r>
  <r>
    <x v="2484"/>
    <n v="211"/>
    <n v="208"/>
    <n v="0"/>
    <n v="0"/>
    <x v="2483"/>
    <x v="2297"/>
    <n v="2.7623481533944121"/>
    <n v="2.2474185975309591"/>
  </r>
  <r>
    <x v="2485"/>
    <n v="186"/>
    <n v="213"/>
    <n v="0"/>
    <n v="0"/>
    <x v="2484"/>
    <x v="2298"/>
    <n v="2.4350557181581074"/>
    <n v="2.3014430830485302"/>
  </r>
  <r>
    <x v="2486"/>
    <n v="140"/>
    <n v="221"/>
    <n v="0"/>
    <n v="0"/>
    <x v="2485"/>
    <x v="2299"/>
    <n v="1.8328376373233066"/>
    <n v="2.387882259876644"/>
  </r>
  <r>
    <x v="2487"/>
    <n v="81"/>
    <n v="220"/>
    <n v="0"/>
    <n v="0"/>
    <x v="2486"/>
    <x v="2300"/>
    <n v="1.0604274901656274"/>
    <n v="2.3770773627731296"/>
  </r>
  <r>
    <x v="2488"/>
    <n v="44"/>
    <n v="214"/>
    <n v="1.8049999999999999"/>
    <n v="0.253"/>
    <x v="2487"/>
    <x v="2301"/>
    <n v="0.57603468601589636"/>
    <n v="2.3122479801520446"/>
  </r>
  <r>
    <x v="2489"/>
    <n v="33"/>
    <n v="197"/>
    <n v="0"/>
    <n v="0"/>
    <x v="2488"/>
    <x v="2302"/>
    <n v="0.43202601451192224"/>
    <n v="2.1285647293923029"/>
  </r>
  <r>
    <x v="2490"/>
    <n v="29"/>
    <n v="158"/>
    <n v="0"/>
    <n v="1.024"/>
    <x v="2489"/>
    <x v="2303"/>
    <n v="0.37965922487411347"/>
    <n v="1.7071737423552478"/>
  </r>
  <r>
    <x v="2491"/>
    <n v="25"/>
    <n v="109"/>
    <n v="0.124"/>
    <n v="5.5380000000000003"/>
    <x v="2490"/>
    <x v="2304"/>
    <n v="0.32729243523630475"/>
    <n v="1.1777337842830506"/>
  </r>
  <r>
    <x v="2492"/>
    <n v="23"/>
    <n v="66"/>
    <n v="6.0949999999999998"/>
    <n v="18.562999999999999"/>
    <x v="2491"/>
    <x v="2305"/>
    <n v="0.30110904041740039"/>
    <n v="0.71312320883193892"/>
  </r>
  <r>
    <x v="2493"/>
    <n v="0"/>
    <n v="36"/>
    <n v="4.3250000000000002"/>
    <n v="2.028"/>
    <x v="2492"/>
    <x v="2306"/>
    <n v="0"/>
    <n v="0.38897629572651216"/>
  </r>
  <r>
    <x v="2494"/>
    <n v="0"/>
    <n v="29"/>
    <n v="0"/>
    <n v="0"/>
    <x v="2493"/>
    <x v="2307"/>
    <n v="0"/>
    <n v="0.31334201600191253"/>
  </r>
  <r>
    <x v="2495"/>
    <n v="0"/>
    <n v="34"/>
    <n v="23.742000000000001"/>
    <n v="15.132"/>
    <x v="2494"/>
    <x v="2308"/>
    <n v="0"/>
    <n v="0.36736650151948375"/>
  </r>
  <r>
    <x v="2496"/>
    <n v="30"/>
    <n v="38"/>
    <n v="0.3"/>
    <n v="0"/>
    <x v="2495"/>
    <x v="2309"/>
    <n v="0.39275092228356573"/>
    <n v="0.41058608993354062"/>
  </r>
  <r>
    <x v="2497"/>
    <n v="30"/>
    <n v="40"/>
    <n v="0"/>
    <n v="0"/>
    <x v="2496"/>
    <x v="2310"/>
    <n v="0.39275092228356573"/>
    <n v="0.43219588414056909"/>
  </r>
  <r>
    <x v="2498"/>
    <n v="30"/>
    <n v="42"/>
    <n v="18.013999999999999"/>
    <n v="14.666"/>
    <x v="2497"/>
    <x v="2311"/>
    <n v="0.39275092228356573"/>
    <n v="0.4538056783475975"/>
  </r>
  <r>
    <x v="2499"/>
    <n v="42"/>
    <n v="43"/>
    <n v="33.103999999999999"/>
    <n v="46.52"/>
    <x v="2498"/>
    <x v="2312"/>
    <n v="0.54985129119699194"/>
    <n v="0.46461057545111173"/>
  </r>
  <r>
    <x v="2500"/>
    <n v="103"/>
    <n v="44"/>
    <n v="0"/>
    <n v="0"/>
    <x v="2499"/>
    <x v="2313"/>
    <n v="1.3484448331735757"/>
    <n v="0.47541547255462596"/>
  </r>
  <r>
    <x v="2501"/>
    <n v="164"/>
    <n v="44"/>
    <n v="0"/>
    <n v="0"/>
    <x v="2500"/>
    <x v="2314"/>
    <n v="2.1470383751501592"/>
    <n v="0.47541547255462596"/>
  </r>
  <r>
    <x v="2502"/>
    <n v="228"/>
    <n v="45"/>
    <n v="5.3220000000000001"/>
    <n v="1.1100000000000001"/>
    <x v="2501"/>
    <x v="2315"/>
    <n v="2.9849070093550996"/>
    <n v="0.48622036965814019"/>
  </r>
  <r>
    <x v="2503"/>
    <n v="271"/>
    <n v="53"/>
    <n v="0"/>
    <n v="0"/>
    <x v="2502"/>
    <x v="2316"/>
    <n v="3.5478499979615434"/>
    <n v="0.57265954648625406"/>
  </r>
  <r>
    <x v="2504"/>
    <n v="278"/>
    <n v="75"/>
    <n v="0"/>
    <n v="0"/>
    <x v="2503"/>
    <x v="2317"/>
    <n v="3.6394918798277089"/>
    <n v="0.81036728276356707"/>
  </r>
  <r>
    <x v="2505"/>
    <n v="270"/>
    <n v="116"/>
    <n v="0"/>
    <n v="0"/>
    <x v="2504"/>
    <x v="2318"/>
    <n v="3.5347583005520913"/>
    <n v="1.2533680640076501"/>
  </r>
  <r>
    <x v="2506"/>
    <n v="267"/>
    <n v="173"/>
    <n v="0"/>
    <n v="0"/>
    <x v="2505"/>
    <x v="2319"/>
    <n v="3.4954832083237348"/>
    <n v="1.8692471989079613"/>
  </r>
  <r>
    <x v="2507"/>
    <n v="277"/>
    <n v="223"/>
    <n v="9.0060000000000002"/>
    <n v="5.4850000000000003"/>
    <x v="2506"/>
    <x v="2320"/>
    <n v="3.6264001824182568"/>
    <n v="2.4094920540836724"/>
  </r>
  <r>
    <x v="2508"/>
    <n v="294"/>
    <n v="263"/>
    <n v="0"/>
    <n v="0"/>
    <x v="2507"/>
    <x v="2321"/>
    <n v="3.8489590383789434"/>
    <n v="2.8416879382242413"/>
  </r>
  <r>
    <x v="2509"/>
    <n v="300"/>
    <n v="289"/>
    <n v="20.855"/>
    <n v="3.2240000000000002"/>
    <x v="2508"/>
    <x v="2322"/>
    <n v="3.9275092228356572"/>
    <n v="3.1226152629156116"/>
  </r>
  <r>
    <x v="2510"/>
    <n v="293"/>
    <n v="320"/>
    <n v="18.503"/>
    <n v="9.8239999999999998"/>
    <x v="2509"/>
    <x v="2323"/>
    <n v="3.8358673409694917"/>
    <n v="3.4575670731245527"/>
  </r>
  <r>
    <x v="2511"/>
    <n v="292"/>
    <n v="379"/>
    <n v="12.427"/>
    <n v="24.625"/>
    <x v="2510"/>
    <x v="2324"/>
    <n v="3.8227756435600395"/>
    <n v="4.0950560022318925"/>
  </r>
  <r>
    <x v="2512"/>
    <n v="286"/>
    <n v="464"/>
    <n v="2E-3"/>
    <n v="0.23100000000000001"/>
    <x v="2511"/>
    <x v="2325"/>
    <n v="3.7442254591033262"/>
    <n v="5.0134722560306004"/>
  </r>
  <r>
    <x v="2513"/>
    <n v="295"/>
    <n v="480"/>
    <n v="0"/>
    <n v="0"/>
    <x v="2512"/>
    <x v="2326"/>
    <n v="3.862050735788396"/>
    <n v="5.186350609686829"/>
  </r>
  <r>
    <x v="2514"/>
    <n v="344"/>
    <n v="440"/>
    <n v="0"/>
    <n v="0"/>
    <x v="2513"/>
    <x v="2327"/>
    <n v="4.5035439088515528"/>
    <n v="4.7541547255462593"/>
  </r>
  <r>
    <x v="2515"/>
    <n v="397"/>
    <n v="401"/>
    <n v="36.804000000000002"/>
    <n v="34.069000000000003"/>
    <x v="2514"/>
    <x v="2328"/>
    <n v="5.1974038715525195"/>
    <n v="4.3327637385092048"/>
  </r>
  <r>
    <x v="2516"/>
    <n v="371"/>
    <n v="368"/>
    <n v="0"/>
    <n v="0"/>
    <x v="2515"/>
    <x v="2329"/>
    <n v="4.8570197389067626"/>
    <n v="3.9762021340932354"/>
  </r>
  <r>
    <x v="2517"/>
    <n v="317"/>
    <n v="337"/>
    <n v="0"/>
    <n v="0"/>
    <x v="2516"/>
    <x v="2330"/>
    <n v="4.1500680787963438"/>
    <n v="3.6412503238842944"/>
  </r>
  <r>
    <x v="2518"/>
    <n v="298"/>
    <n v="311"/>
    <n v="0"/>
    <n v="0"/>
    <x v="2517"/>
    <x v="2331"/>
    <n v="3.9013258280167524"/>
    <n v="3.3603229991929244"/>
  </r>
  <r>
    <x v="2519"/>
    <n v="283"/>
    <n v="293"/>
    <n v="0"/>
    <n v="0"/>
    <x v="2518"/>
    <x v="2332"/>
    <n v="3.7049503668749697"/>
    <n v="3.1658348513296684"/>
  </r>
  <r>
    <x v="2520"/>
    <n v="256"/>
    <n v="277"/>
    <n v="0"/>
    <n v="0"/>
    <x v="2519"/>
    <x v="2333"/>
    <n v="3.3514745368197607"/>
    <n v="2.9929564976734406"/>
  </r>
  <r>
    <x v="2521"/>
    <n v="198"/>
    <n v="256"/>
    <n v="12.731999999999999"/>
    <n v="19.922999999999998"/>
    <x v="2520"/>
    <x v="2334"/>
    <n v="2.5921560870715332"/>
    <n v="2.7660536584996422"/>
  </r>
  <r>
    <x v="2522"/>
    <n v="112"/>
    <n v="236"/>
    <n v="0"/>
    <n v="0"/>
    <x v="2521"/>
    <x v="2335"/>
    <n v="1.4662701098586453"/>
    <n v="2.5499557164293574"/>
  </r>
  <r>
    <x v="2523"/>
    <n v="58"/>
    <n v="214"/>
    <n v="0"/>
    <n v="0"/>
    <x v="2522"/>
    <x v="2336"/>
    <n v="0.75931844974822693"/>
    <n v="2.3122479801520446"/>
  </r>
  <r>
    <x v="2524"/>
    <n v="44"/>
    <n v="186"/>
    <n v="0"/>
    <n v="0"/>
    <x v="2523"/>
    <x v="2337"/>
    <n v="0.57603468601589636"/>
    <n v="2.0097108612536463"/>
  </r>
  <r>
    <x v="2525"/>
    <n v="37"/>
    <n v="147"/>
    <n v="0"/>
    <n v="0"/>
    <x v="2524"/>
    <x v="2338"/>
    <n v="0.48439280414973102"/>
    <n v="1.5883198742165912"/>
  </r>
  <r>
    <x v="2526"/>
    <n v="33"/>
    <n v="102"/>
    <n v="0"/>
    <n v="0"/>
    <x v="2525"/>
    <x v="2339"/>
    <n v="0.43202601451192224"/>
    <n v="1.102099504558451"/>
  </r>
  <r>
    <x v="2527"/>
    <n v="30"/>
    <n v="62"/>
    <n v="12.038"/>
    <n v="4.8940000000000001"/>
    <x v="2526"/>
    <x v="2340"/>
    <n v="0.39275092228356573"/>
    <n v="0.66990362041788198"/>
  </r>
  <r>
    <x v="2528"/>
    <n v="29"/>
    <n v="39"/>
    <n v="4.8109999999999999"/>
    <n v="0.27600000000000002"/>
    <x v="2527"/>
    <x v="2341"/>
    <n v="0.37965922487411347"/>
    <n v="0.42139098703705485"/>
  </r>
  <r>
    <x v="2529"/>
    <n v="26"/>
    <n v="28"/>
    <n v="0"/>
    <n v="0"/>
    <x v="2528"/>
    <x v="2342"/>
    <n v="0.34038413264575695"/>
    <n v="0.30253711889839835"/>
  </r>
  <r>
    <x v="2530"/>
    <n v="25"/>
    <n v="22"/>
    <n v="8.9879999999999995"/>
    <n v="8.94"/>
    <x v="2529"/>
    <x v="2343"/>
    <n v="0.32729243523630475"/>
    <n v="0.23770773627731298"/>
  </r>
  <r>
    <x v="2531"/>
    <n v="34"/>
    <n v="19"/>
    <n v="44.57"/>
    <n v="40.551000000000002"/>
    <x v="2530"/>
    <x v="2344"/>
    <n v="0.4451177119213745"/>
    <n v="0.20529304496677031"/>
  </r>
  <r>
    <x v="2532"/>
    <n v="55"/>
    <n v="17"/>
    <n v="0"/>
    <n v="0"/>
    <x v="2531"/>
    <x v="2345"/>
    <n v="0.72004335751987036"/>
    <n v="0.18368325075974187"/>
  </r>
  <r>
    <x v="2533"/>
    <n v="51"/>
    <n v="16"/>
    <n v="0"/>
    <n v="0"/>
    <x v="2532"/>
    <x v="2346"/>
    <n v="0.66767656788206164"/>
    <n v="0.17287835365622764"/>
  </r>
  <r>
    <x v="2534"/>
    <n v="54"/>
    <n v="14"/>
    <n v="14.882"/>
    <n v="19.646999999999998"/>
    <x v="2533"/>
    <x v="2347"/>
    <n v="0.70695166011041832"/>
    <n v="0.15126855944919917"/>
  </r>
  <r>
    <x v="2535"/>
    <n v="88"/>
    <n v="23"/>
    <n v="21.074000000000002"/>
    <n v="34.771000000000001"/>
    <x v="2534"/>
    <x v="2348"/>
    <n v="1.1520693720317927"/>
    <n v="0.24851263338082721"/>
  </r>
  <r>
    <x v="2536"/>
    <n v="156"/>
    <n v="45"/>
    <n v="0"/>
    <n v="0"/>
    <x v="2535"/>
    <x v="2349"/>
    <n v="2.0423047958745415"/>
    <n v="0.48622036965814019"/>
  </r>
  <r>
    <x v="2537"/>
    <n v="193"/>
    <n v="73"/>
    <n v="0"/>
    <n v="0"/>
    <x v="2536"/>
    <x v="2350"/>
    <n v="2.5266976000242725"/>
    <n v="0.78875748855653849"/>
  </r>
  <r>
    <x v="2538"/>
    <n v="228"/>
    <n v="96"/>
    <n v="0"/>
    <n v="0"/>
    <x v="2537"/>
    <x v="2351"/>
    <n v="2.9849070093550996"/>
    <n v="1.0372701219373657"/>
  </r>
  <r>
    <x v="2539"/>
    <n v="281"/>
    <n v="118"/>
    <n v="0"/>
    <n v="0"/>
    <x v="2538"/>
    <x v="2352"/>
    <n v="3.6787669720560654"/>
    <n v="1.2749778582146787"/>
  </r>
  <r>
    <x v="2540"/>
    <n v="315"/>
    <n v="128"/>
    <n v="0"/>
    <n v="0"/>
    <x v="2539"/>
    <x v="2353"/>
    <n v="4.1238846839774403"/>
    <n v="1.3830268292498211"/>
  </r>
  <r>
    <x v="2541"/>
    <n v="357"/>
    <n v="131"/>
    <n v="0"/>
    <n v="0"/>
    <x v="2540"/>
    <x v="2354"/>
    <n v="4.6737359751744316"/>
    <n v="1.4154415205603637"/>
  </r>
  <r>
    <x v="2542"/>
    <n v="409"/>
    <n v="132"/>
    <n v="0.107"/>
    <n v="1.708"/>
    <x v="2541"/>
    <x v="2355"/>
    <n v="5.3545042404659462"/>
    <n v="1.4262464176638778"/>
  </r>
  <r>
    <x v="2543"/>
    <n v="471"/>
    <n v="138"/>
    <n v="9.1489999999999991"/>
    <n v="7.3650000000000002"/>
    <x v="2542"/>
    <x v="2356"/>
    <n v="6.1661894798519814"/>
    <n v="1.4910758002849631"/>
  </r>
  <r>
    <x v="2544"/>
    <n v="503"/>
    <n v="149"/>
    <n v="0"/>
    <n v="0"/>
    <x v="2543"/>
    <x v="2357"/>
    <n v="6.585123796954452"/>
    <n v="1.6099296684236197"/>
  </r>
  <r>
    <x v="2545"/>
    <n v="471"/>
    <n v="160"/>
    <n v="0"/>
    <n v="0"/>
    <x v="2544"/>
    <x v="2358"/>
    <n v="6.1661894798519814"/>
    <n v="1.7287835365622763"/>
  </r>
  <r>
    <x v="2546"/>
    <n v="378"/>
    <n v="169"/>
    <n v="0"/>
    <n v="0.71099999999999997"/>
    <x v="2545"/>
    <x v="2359"/>
    <n v="4.9486616207729277"/>
    <n v="1.8260276104939042"/>
  </r>
  <r>
    <x v="2547"/>
    <n v="275"/>
    <n v="181"/>
    <n v="18.588000000000001"/>
    <n v="15.989000000000001"/>
    <x v="2546"/>
    <x v="2360"/>
    <n v="3.6002167875993525"/>
    <n v="1.9556863757360752"/>
  </r>
  <r>
    <x v="2548"/>
    <n v="176"/>
    <n v="184"/>
    <n v="0.745"/>
    <n v="0.73299999999999998"/>
    <x v="2547"/>
    <x v="2361"/>
    <n v="2.3041387440635854"/>
    <n v="1.9881010670466177"/>
  </r>
  <r>
    <x v="2549"/>
    <n v="88"/>
    <n v="181"/>
    <n v="0.49399999999999999"/>
    <n v="0.31"/>
    <x v="2548"/>
    <x v="2362"/>
    <n v="1.1520693720317927"/>
    <n v="1.9556863757360752"/>
  </r>
  <r>
    <x v="2550"/>
    <n v="62"/>
    <n v="164"/>
    <n v="0"/>
    <n v="0"/>
    <x v="2549"/>
    <x v="2363"/>
    <n v="0.81168523938603576"/>
    <n v="1.7720031249763333"/>
  </r>
  <r>
    <x v="2551"/>
    <n v="65"/>
    <n v="128"/>
    <n v="0"/>
    <n v="0"/>
    <x v="2550"/>
    <x v="2364"/>
    <n v="0.85096033161439233"/>
    <n v="1.3830268292498211"/>
  </r>
  <r>
    <x v="2552"/>
    <n v="55"/>
    <n v="86"/>
    <n v="4.8570000000000002"/>
    <n v="5.992"/>
    <x v="2551"/>
    <x v="2365"/>
    <n v="0.72004335751987036"/>
    <n v="0.92922115090222346"/>
  </r>
  <r>
    <x v="2553"/>
    <n v="45"/>
    <n v="53"/>
    <n v="0"/>
    <n v="0"/>
    <x v="2552"/>
    <x v="2366"/>
    <n v="0.58912638342534851"/>
    <n v="0.57265954648625406"/>
  </r>
  <r>
    <x v="2554"/>
    <n v="37"/>
    <n v="33"/>
    <n v="0"/>
    <n v="0"/>
    <x v="2553"/>
    <x v="2367"/>
    <n v="0.48439280414973102"/>
    <n v="0.35656160441596946"/>
  </r>
  <r>
    <x v="2555"/>
    <n v="32"/>
    <n v="25"/>
    <n v="0"/>
    <n v="0"/>
    <x v="2554"/>
    <x v="2368"/>
    <n v="0.41893431710247009"/>
    <n v="0.27012242758785571"/>
  </r>
  <r>
    <x v="2556"/>
    <n v="28"/>
    <n v="21"/>
    <n v="0"/>
    <n v="0"/>
    <x v="2555"/>
    <x v="2369"/>
    <n v="0.36656752746466131"/>
    <n v="0.22690283917379875"/>
  </r>
  <r>
    <x v="2557"/>
    <n v="24"/>
    <n v="19"/>
    <n v="8.0000000000000002E-3"/>
    <n v="9.7000000000000003E-2"/>
    <x v="2556"/>
    <x v="2370"/>
    <n v="0.31420073782685254"/>
    <n v="0.20529304496677031"/>
  </r>
  <r>
    <x v="2558"/>
    <n v="22"/>
    <n v="18"/>
    <n v="1.127"/>
    <n v="0.84599999999999997"/>
    <x v="2557"/>
    <x v="2371"/>
    <n v="0.28801734300794818"/>
    <n v="0.19448814786325608"/>
  </r>
  <r>
    <x v="2559"/>
    <n v="20"/>
    <n v="17"/>
    <n v="0"/>
    <n v="0"/>
    <x v="2558"/>
    <x v="2372"/>
    <n v="0.26183394818904382"/>
    <n v="0.18368325075974187"/>
  </r>
  <r>
    <x v="2560"/>
    <n v="18"/>
    <n v="15"/>
    <n v="0"/>
    <n v="0"/>
    <x v="2559"/>
    <x v="2373"/>
    <n v="0.2356505533701394"/>
    <n v="0.16207345655271341"/>
  </r>
  <r>
    <x v="2561"/>
    <n v="17"/>
    <n v="13"/>
    <n v="0"/>
    <n v="0"/>
    <x v="2560"/>
    <x v="2374"/>
    <n v="0.22255885596068725"/>
    <n v="0.14046366234568494"/>
  </r>
  <r>
    <x v="2562"/>
    <n v="15"/>
    <n v="11"/>
    <n v="0"/>
    <n v="0"/>
    <x v="2561"/>
    <x v="2375"/>
    <n v="0.19637546114178286"/>
    <n v="0.11885386813865649"/>
  </r>
  <r>
    <x v="2563"/>
    <n v="14"/>
    <n v="10"/>
    <n v="0"/>
    <n v="0"/>
    <x v="2562"/>
    <x v="2376"/>
    <n v="0.18328376373233066"/>
    <n v="0.10804897103514227"/>
  </r>
  <r>
    <x v="2564"/>
    <n v="14"/>
    <n v="9"/>
    <n v="0.20100000000000001"/>
    <n v="0"/>
    <x v="2563"/>
    <x v="2377"/>
    <n v="0.18328376373233066"/>
    <n v="9.7244073931628039E-2"/>
  </r>
  <r>
    <x v="2565"/>
    <n v="13"/>
    <n v="7"/>
    <n v="4.2329999999999997"/>
    <n v="0.92600000000000005"/>
    <x v="2564"/>
    <x v="2378"/>
    <n v="0.17019206632287848"/>
    <n v="7.5634279724599587E-2"/>
  </r>
  <r>
    <x v="2566"/>
    <n v="13"/>
    <n v="5"/>
    <n v="0.02"/>
    <n v="0"/>
    <x v="2565"/>
    <x v="2379"/>
    <n v="0.17019206632287848"/>
    <n v="5.4024485517571136E-2"/>
  </r>
  <r>
    <x v="2567"/>
    <n v="12"/>
    <n v="4"/>
    <n v="0.17499999999999999"/>
    <n v="0"/>
    <x v="2566"/>
    <x v="2380"/>
    <n v="0.15710036891342627"/>
    <n v="4.321958841405691E-2"/>
  </r>
  <r>
    <x v="2568"/>
    <n v="12"/>
    <n v="3"/>
    <n v="0"/>
    <n v="0"/>
    <x v="2567"/>
    <x v="2381"/>
    <n v="0.15710036891342627"/>
    <n v="3.2414691310542677E-2"/>
  </r>
  <r>
    <x v="2569"/>
    <n v="12"/>
    <n v="2"/>
    <n v="0"/>
    <n v="0"/>
    <x v="2568"/>
    <x v="2382"/>
    <n v="0.15710036891342627"/>
    <n v="2.1609794207028455E-2"/>
  </r>
  <r>
    <x v="2570"/>
    <n v="11"/>
    <n v="2"/>
    <n v="0"/>
    <n v="0"/>
    <x v="2569"/>
    <x v="2383"/>
    <n v="0.14400867150397409"/>
    <n v="2.1609794207028455E-2"/>
  </r>
  <r>
    <x v="2571"/>
    <n v="10"/>
    <n v="1"/>
    <n v="0"/>
    <n v="0"/>
    <x v="2570"/>
    <x v="2384"/>
    <n v="0.13091697409452191"/>
    <n v="1.0804897103514228E-2"/>
  </r>
  <r>
    <x v="2572"/>
    <n v="9"/>
    <n v="1"/>
    <n v="0.16400000000000001"/>
    <n v="0"/>
    <x v="2571"/>
    <x v="2385"/>
    <n v="0.1178252766850697"/>
    <n v="1.0804897103514228E-2"/>
  </r>
  <r>
    <x v="2573"/>
    <n v="7"/>
    <n v="1"/>
    <n v="0"/>
    <n v="0"/>
    <x v="2572"/>
    <x v="2386"/>
    <n v="9.1641881866165328E-2"/>
    <n v="1.0804897103514228E-2"/>
  </r>
  <r>
    <x v="2574"/>
    <n v="6"/>
    <n v="1"/>
    <n v="0"/>
    <n v="0"/>
    <x v="2573"/>
    <x v="2387"/>
    <n v="7.8550184456713135E-2"/>
    <n v="1.0804897103514228E-2"/>
  </r>
  <r>
    <x v="2575"/>
    <n v="5"/>
    <n v="1"/>
    <n v="0"/>
    <n v="0"/>
    <x v="2574"/>
    <x v="2388"/>
    <n v="6.5458487047260955E-2"/>
    <n v="1.0804897103514228E-2"/>
  </r>
  <r>
    <x v="2576"/>
    <n v="5"/>
    <n v="1"/>
    <n v="0"/>
    <n v="0"/>
    <x v="2575"/>
    <x v="2389"/>
    <n v="6.5458487047260955E-2"/>
    <n v="1.0804897103514228E-2"/>
  </r>
  <r>
    <x v="2577"/>
    <n v="8"/>
    <n v="1"/>
    <n v="36.840000000000003"/>
    <n v="25.259"/>
    <x v="2576"/>
    <x v="2390"/>
    <n v="0.10473357927561752"/>
    <n v="1.0804897103514228E-2"/>
  </r>
  <r>
    <x v="2578"/>
    <n v="12"/>
    <n v="1"/>
    <n v="0"/>
    <n v="0"/>
    <x v="2577"/>
    <x v="2391"/>
    <n v="0.15710036891342627"/>
    <n v="1.0804897103514228E-2"/>
  </r>
  <r>
    <x v="2579"/>
    <n v="15"/>
    <n v="1"/>
    <n v="0"/>
    <n v="0"/>
    <x v="2578"/>
    <x v="2392"/>
    <n v="0.19637546114178286"/>
    <n v="1.0804897103514228E-2"/>
  </r>
  <r>
    <x v="2580"/>
    <n v="19"/>
    <n v="1"/>
    <n v="2.0979999999999999"/>
    <n v="14.458"/>
    <x v="2579"/>
    <x v="2393"/>
    <n v="0.24874225077959161"/>
    <n v="1.0804897103514228E-2"/>
  </r>
  <r>
    <x v="2581"/>
    <n v="21"/>
    <n v="1"/>
    <n v="0"/>
    <n v="0"/>
    <x v="2580"/>
    <x v="2394"/>
    <n v="0.27492564559849597"/>
    <n v="1.0804897103514228E-2"/>
  </r>
  <r>
    <x v="2582"/>
    <n v="21"/>
    <n v="1"/>
    <n v="0"/>
    <n v="0"/>
    <x v="2581"/>
    <x v="2395"/>
    <n v="0.27492564559849597"/>
    <n v="1.0804897103514228E-2"/>
  </r>
  <r>
    <x v="2583"/>
    <n v="21"/>
    <n v="2"/>
    <n v="0"/>
    <n v="0"/>
    <x v="2582"/>
    <x v="2396"/>
    <n v="0.27492564559849597"/>
    <n v="2.1609794207028455E-2"/>
  </r>
  <r>
    <x v="2584"/>
    <n v="20"/>
    <n v="3"/>
    <n v="0"/>
    <n v="0"/>
    <x v="2583"/>
    <x v="74"/>
    <n v="0.26183394818904382"/>
    <n v="3.2414691310542677E-2"/>
  </r>
  <r>
    <x v="2585"/>
    <n v="18"/>
    <n v="3"/>
    <n v="0.16500000000000001"/>
    <n v="21.440999999999999"/>
    <x v="2584"/>
    <x v="2397"/>
    <n v="0.2356505533701394"/>
    <n v="3.2414691310542677E-2"/>
  </r>
  <r>
    <x v="2586"/>
    <n v="17"/>
    <n v="3"/>
    <n v="1.2070000000000001"/>
    <n v="0"/>
    <x v="2585"/>
    <x v="2398"/>
    <n v="0.22255885596068725"/>
    <n v="3.2414691310542677E-2"/>
  </r>
  <r>
    <x v="2587"/>
    <n v="16"/>
    <n v="2"/>
    <n v="0.51400000000000001"/>
    <n v="0"/>
    <x v="2586"/>
    <x v="2399"/>
    <n v="0.20946715855123504"/>
    <n v="2.1609794207028455E-2"/>
  </r>
  <r>
    <x v="2588"/>
    <n v="15"/>
    <n v="1"/>
    <n v="0"/>
    <n v="0"/>
    <x v="2587"/>
    <x v="2400"/>
    <n v="0.19637546114178286"/>
    <n v="1.0804897103514228E-2"/>
  </r>
  <r>
    <x v="2589"/>
    <n v="15"/>
    <n v="1"/>
    <n v="0"/>
    <n v="0"/>
    <x v="2588"/>
    <x v="2401"/>
    <n v="0.19637546114178286"/>
    <n v="1.0804897103514228E-2"/>
  </r>
  <r>
    <x v="2590"/>
    <n v="15"/>
    <n v="1"/>
    <n v="0.61899999999999999"/>
    <n v="0"/>
    <x v="2589"/>
    <x v="2402"/>
    <n v="0.19637546114178286"/>
    <n v="1.0804897103514228E-2"/>
  </r>
  <r>
    <x v="2591"/>
    <n v="14"/>
    <n v="1"/>
    <n v="0"/>
    <n v="0"/>
    <x v="2590"/>
    <x v="2403"/>
    <n v="0.18328376373233066"/>
    <n v="1.0804897103514228E-2"/>
  </r>
  <r>
    <x v="2592"/>
    <n v="13"/>
    <n v="0"/>
    <n v="0"/>
    <n v="0"/>
    <x v="2591"/>
    <x v="2404"/>
    <n v="0.17019206632287848"/>
    <n v="0"/>
  </r>
  <r>
    <x v="2593"/>
    <n v="12"/>
    <n v="0"/>
    <n v="0"/>
    <n v="0"/>
    <x v="2592"/>
    <x v="2405"/>
    <n v="0.15710036891342627"/>
    <n v="0"/>
  </r>
  <r>
    <x v="2594"/>
    <n v="12"/>
    <n v="0"/>
    <n v="0"/>
    <n v="7.1999999999999995E-2"/>
    <x v="2593"/>
    <x v="2406"/>
    <n v="0.15710036891342627"/>
    <n v="0"/>
  </r>
  <r>
    <x v="2595"/>
    <n v="11"/>
    <n v="1"/>
    <n v="4.7830000000000004"/>
    <n v="2.6389999999999998"/>
    <x v="2594"/>
    <x v="2407"/>
    <n v="0.14400867150397409"/>
    <n v="1.0804897103514228E-2"/>
  </r>
  <r>
    <x v="2596"/>
    <n v="10"/>
    <n v="1"/>
    <n v="3.0939999999999999"/>
    <n v="0.14299999999999999"/>
    <x v="2595"/>
    <x v="2408"/>
    <n v="0.13091697409452191"/>
    <n v="1.0804897103514228E-2"/>
  </r>
  <r>
    <x v="2597"/>
    <n v="9"/>
    <n v="1"/>
    <n v="0"/>
    <n v="8.9999999999999993E-3"/>
    <x v="2596"/>
    <x v="2409"/>
    <n v="0.1178252766850697"/>
    <n v="1.0804897103514228E-2"/>
  </r>
  <r>
    <x v="2598"/>
    <n v="7"/>
    <n v="1"/>
    <n v="0"/>
    <n v="0"/>
    <x v="2597"/>
    <x v="2410"/>
    <n v="9.1641881866165328E-2"/>
    <n v="1.0804897103514228E-2"/>
  </r>
  <r>
    <x v="2599"/>
    <n v="7"/>
    <n v="0"/>
    <n v="0"/>
    <n v="0"/>
    <x v="2598"/>
    <x v="2411"/>
    <n v="9.1641881866165328E-2"/>
    <n v="0"/>
  </r>
  <r>
    <x v="2600"/>
    <n v="7"/>
    <n v="0"/>
    <n v="0"/>
    <n v="0"/>
    <x v="2599"/>
    <x v="2412"/>
    <n v="9.1641881866165328E-2"/>
    <n v="0"/>
  </r>
  <r>
    <x v="2601"/>
    <n v="6"/>
    <n v="0"/>
    <n v="0"/>
    <n v="0"/>
    <x v="2600"/>
    <x v="2413"/>
    <n v="7.8550184456713135E-2"/>
    <n v="0"/>
  </r>
  <r>
    <x v="2602"/>
    <n v="5"/>
    <n v="0"/>
    <n v="0"/>
    <n v="0"/>
    <x v="2601"/>
    <x v="2414"/>
    <n v="6.5458487047260955E-2"/>
    <n v="0"/>
  </r>
  <r>
    <x v="2603"/>
    <n v="4"/>
    <n v="0"/>
    <n v="0"/>
    <n v="0"/>
    <x v="2602"/>
    <x v="2415"/>
    <n v="5.2366789637808761E-2"/>
    <n v="0"/>
  </r>
  <r>
    <x v="2604"/>
    <n v="3"/>
    <n v="0"/>
    <n v="0"/>
    <n v="0"/>
    <x v="2603"/>
    <x v="2416"/>
    <n v="3.9275092228356567E-2"/>
    <n v="0"/>
  </r>
  <r>
    <x v="2605"/>
    <n v="2"/>
    <n v="0"/>
    <n v="0"/>
    <n v="0"/>
    <x v="2604"/>
    <x v="2417"/>
    <n v="2.6183394818904381E-2"/>
    <n v="0"/>
  </r>
  <r>
    <x v="2606"/>
    <n v="2"/>
    <n v="0"/>
    <n v="0"/>
    <n v="6.0000000000000001E-3"/>
    <x v="2605"/>
    <x v="2418"/>
    <n v="2.6183394818904381E-2"/>
    <n v="0"/>
  </r>
  <r>
    <x v="2607"/>
    <n v="2"/>
    <n v="0"/>
    <n v="0"/>
    <n v="4.2999999999999997E-2"/>
    <x v="2606"/>
    <x v="2419"/>
    <n v="2.6183394818904381E-2"/>
    <n v="0"/>
  </r>
  <r>
    <x v="2608"/>
    <n v="2"/>
    <n v="0"/>
    <n v="6.6449999999999996"/>
    <n v="6.0430000000000001"/>
    <x v="2607"/>
    <x v="2420"/>
    <n v="2.6183394818904381E-2"/>
    <n v="0"/>
  </r>
  <r>
    <x v="2609"/>
    <n v="2"/>
    <n v="0"/>
    <n v="7.923"/>
    <n v="11.222"/>
    <x v="2608"/>
    <x v="2421"/>
    <n v="2.6183394818904381E-2"/>
    <n v="0"/>
  </r>
  <r>
    <x v="2610"/>
    <n v="2"/>
    <n v="0"/>
    <n v="0"/>
    <n v="0"/>
    <x v="2609"/>
    <x v="2422"/>
    <n v="2.6183394818904381E-2"/>
    <n v="0"/>
  </r>
  <r>
    <x v="2611"/>
    <n v="2"/>
    <n v="0"/>
    <n v="0"/>
    <n v="0"/>
    <x v="2610"/>
    <x v="2423"/>
    <n v="2.6183394818904381E-2"/>
    <n v="0"/>
  </r>
  <r>
    <x v="2612"/>
    <n v="2"/>
    <n v="0"/>
    <n v="0"/>
    <n v="0"/>
    <x v="2611"/>
    <x v="2424"/>
    <n v="2.6183394818904381E-2"/>
    <n v="0"/>
  </r>
  <r>
    <x v="2613"/>
    <n v="2"/>
    <n v="0"/>
    <n v="0"/>
    <n v="0"/>
    <x v="2612"/>
    <x v="2425"/>
    <n v="2.6183394818904381E-2"/>
    <n v="0"/>
  </r>
  <r>
    <x v="2614"/>
    <n v="2"/>
    <n v="0"/>
    <n v="0.115"/>
    <n v="5.8999999999999997E-2"/>
    <x v="2613"/>
    <x v="2426"/>
    <n v="2.6183394818904381E-2"/>
    <n v="0"/>
  </r>
  <r>
    <x v="2615"/>
    <n v="2"/>
    <n v="0"/>
    <n v="0.91"/>
    <n v="3.3420000000000001"/>
    <x v="2614"/>
    <x v="2427"/>
    <n v="2.6183394818904381E-2"/>
    <n v="0"/>
  </r>
  <r>
    <x v="2616"/>
    <n v="3"/>
    <n v="0"/>
    <n v="0.61099999999999999"/>
    <n v="0"/>
    <x v="2615"/>
    <x v="2428"/>
    <n v="3.9275092228356567E-2"/>
    <n v="0"/>
  </r>
  <r>
    <x v="2617"/>
    <n v="3"/>
    <n v="0"/>
    <n v="6.3970000000000002"/>
    <n v="9.2070000000000007"/>
    <x v="2616"/>
    <x v="2429"/>
    <n v="3.9275092228356567E-2"/>
    <n v="0"/>
  </r>
  <r>
    <x v="2618"/>
    <n v="4"/>
    <n v="0"/>
    <n v="5.9690000000000003"/>
    <n v="0.29499999999999998"/>
    <x v="2617"/>
    <x v="2430"/>
    <n v="5.2366789637808761E-2"/>
    <n v="0"/>
  </r>
  <r>
    <x v="2619"/>
    <n v="4"/>
    <n v="0"/>
    <n v="0"/>
    <n v="0"/>
    <x v="2618"/>
    <x v="2431"/>
    <n v="5.2366789637808761E-2"/>
    <n v="0"/>
  </r>
  <r>
    <x v="2620"/>
    <n v="4"/>
    <n v="1"/>
    <n v="0"/>
    <n v="0"/>
    <x v="2619"/>
    <x v="2432"/>
    <n v="5.2366789637808761E-2"/>
    <n v="1.0804897103514228E-2"/>
  </r>
  <r>
    <x v="2621"/>
    <n v="4"/>
    <n v="1"/>
    <n v="0"/>
    <n v="0"/>
    <x v="2620"/>
    <x v="2433"/>
    <n v="5.2366789637808761E-2"/>
    <n v="1.0804897103514228E-2"/>
  </r>
  <r>
    <x v="2622"/>
    <n v="4"/>
    <n v="1"/>
    <n v="0"/>
    <n v="0"/>
    <x v="2621"/>
    <x v="2434"/>
    <n v="5.2366789637808761E-2"/>
    <n v="1.0804897103514228E-2"/>
  </r>
  <r>
    <x v="2623"/>
    <n v="4"/>
    <n v="0"/>
    <n v="4.2469999999999999"/>
    <n v="0"/>
    <x v="2622"/>
    <x v="2435"/>
    <n v="5.2366789637808761E-2"/>
    <n v="0"/>
  </r>
  <r>
    <x v="2624"/>
    <n v="4"/>
    <n v="0"/>
    <n v="0.76200000000000001"/>
    <n v="4.4969999999999999"/>
    <x v="2623"/>
    <x v="2436"/>
    <n v="5.2366789637808761E-2"/>
    <n v="0"/>
  </r>
  <r>
    <x v="2625"/>
    <n v="4"/>
    <n v="1"/>
    <n v="1.8620000000000001"/>
    <n v="0.11600000000000001"/>
    <x v="2624"/>
    <x v="2437"/>
    <n v="5.2366789637808761E-2"/>
    <n v="1.0804897103514228E-2"/>
  </r>
  <r>
    <x v="2626"/>
    <n v="4"/>
    <n v="2"/>
    <n v="6.5279999999999996"/>
    <n v="0.98199999999999998"/>
    <x v="2625"/>
    <x v="2438"/>
    <n v="5.2366789637808761E-2"/>
    <n v="2.1609794207028455E-2"/>
  </r>
  <r>
    <x v="2627"/>
    <n v="4"/>
    <n v="3"/>
    <n v="0"/>
    <n v="4.7119999999999997"/>
    <x v="2626"/>
    <x v="2439"/>
    <n v="5.2366789637808761E-2"/>
    <n v="3.2414691310542677E-2"/>
  </r>
  <r>
    <x v="2628"/>
    <n v="4"/>
    <n v="3"/>
    <n v="0"/>
    <n v="0"/>
    <x v="2627"/>
    <x v="2440"/>
    <n v="5.2366789637808761E-2"/>
    <n v="3.2414691310542677E-2"/>
  </r>
  <r>
    <x v="2629"/>
    <n v="4"/>
    <n v="2"/>
    <n v="0"/>
    <n v="0"/>
    <x v="2628"/>
    <x v="2441"/>
    <n v="5.2366789637808761E-2"/>
    <n v="2.1609794207028455E-2"/>
  </r>
  <r>
    <x v="2630"/>
    <n v="3"/>
    <n v="1"/>
    <n v="0"/>
    <n v="0"/>
    <x v="2629"/>
    <x v="2442"/>
    <n v="3.9275092228356567E-2"/>
    <n v="1.0804897103514228E-2"/>
  </r>
  <r>
    <x v="2631"/>
    <n v="2"/>
    <n v="1"/>
    <n v="1.31"/>
    <n v="7.694"/>
    <x v="2630"/>
    <x v="2443"/>
    <n v="2.6183394818904381E-2"/>
    <n v="1.0804897103514228E-2"/>
  </r>
  <r>
    <x v="2632"/>
    <n v="3"/>
    <n v="1"/>
    <n v="14.798999999999999"/>
    <n v="2.2989999999999999"/>
    <x v="2631"/>
    <x v="2444"/>
    <n v="3.9275092228356567E-2"/>
    <n v="1.0804897103514228E-2"/>
  </r>
  <r>
    <x v="2633"/>
    <n v="3"/>
    <n v="2"/>
    <n v="0.219"/>
    <n v="0"/>
    <x v="2632"/>
    <x v="2445"/>
    <n v="3.9275092228356567E-2"/>
    <n v="2.1609794207028455E-2"/>
  </r>
  <r>
    <x v="2634"/>
    <n v="3"/>
    <n v="3"/>
    <n v="0"/>
    <n v="0"/>
    <x v="2633"/>
    <x v="2446"/>
    <n v="3.9275092228356567E-2"/>
    <n v="3.2414691310542677E-2"/>
  </r>
  <r>
    <x v="2635"/>
    <n v="3"/>
    <n v="4"/>
    <n v="0"/>
    <n v="2.9000000000000001E-2"/>
    <x v="2634"/>
    <x v="2447"/>
    <n v="3.9275092228356567E-2"/>
    <n v="4.321958841405691E-2"/>
  </r>
  <r>
    <x v="2636"/>
    <n v="3"/>
    <n v="5"/>
    <n v="0"/>
    <n v="0"/>
    <x v="2635"/>
    <x v="2448"/>
    <n v="3.9275092228356567E-2"/>
    <n v="5.4024485517571136E-2"/>
  </r>
  <r>
    <x v="2637"/>
    <n v="4"/>
    <n v="5"/>
    <n v="0"/>
    <n v="0"/>
    <x v="2636"/>
    <x v="2449"/>
    <n v="5.2366789637808761E-2"/>
    <n v="5.4024485517571136E-2"/>
  </r>
  <r>
    <x v="2638"/>
    <n v="4"/>
    <n v="5"/>
    <n v="0"/>
    <n v="0"/>
    <x v="2637"/>
    <x v="2450"/>
    <n v="5.2366789637808761E-2"/>
    <n v="5.4024485517571136E-2"/>
  </r>
  <r>
    <x v="2639"/>
    <n v="4"/>
    <n v="6"/>
    <n v="0"/>
    <n v="0"/>
    <x v="2638"/>
    <x v="2451"/>
    <n v="5.2366789637808761E-2"/>
    <n v="6.4829382621085355E-2"/>
  </r>
  <r>
    <x v="2640"/>
    <n v="8"/>
    <n v="6"/>
    <n v="4.83"/>
    <n v="1.107"/>
    <x v="2639"/>
    <x v="2452"/>
    <n v="0.10473357927561752"/>
    <n v="6.4829382621085355E-2"/>
  </r>
  <r>
    <x v="2641"/>
    <n v="10"/>
    <n v="6"/>
    <n v="0"/>
    <n v="0"/>
    <x v="2640"/>
    <x v="2453"/>
    <n v="0.13091697409452191"/>
    <n v="6.4829382621085355E-2"/>
  </r>
  <r>
    <x v="2642"/>
    <n v="9"/>
    <n v="6"/>
    <n v="4.7329999999999997"/>
    <n v="0"/>
    <x v="2641"/>
    <x v="2454"/>
    <n v="0.1178252766850697"/>
    <n v="6.4829382621085355E-2"/>
  </r>
  <r>
    <x v="2643"/>
    <n v="7"/>
    <n v="5"/>
    <n v="0"/>
    <n v="0"/>
    <x v="2642"/>
    <x v="2455"/>
    <n v="9.1641881866165328E-2"/>
    <n v="5.4024485517571136E-2"/>
  </r>
  <r>
    <x v="2644"/>
    <n v="6"/>
    <n v="5"/>
    <n v="0"/>
    <n v="0"/>
    <x v="2643"/>
    <x v="2456"/>
    <n v="7.8550184456713135E-2"/>
    <n v="5.4024485517571136E-2"/>
  </r>
  <r>
    <x v="2645"/>
    <n v="5"/>
    <n v="4"/>
    <n v="0"/>
    <n v="0"/>
    <x v="2644"/>
    <x v="2457"/>
    <n v="6.5458487047260955E-2"/>
    <n v="4.321958841405691E-2"/>
  </r>
  <r>
    <x v="2646"/>
    <n v="4"/>
    <n v="3"/>
    <n v="0"/>
    <n v="0"/>
    <x v="2645"/>
    <x v="2458"/>
    <n v="5.2366789637808761E-2"/>
    <n v="3.2414691310542677E-2"/>
  </r>
  <r>
    <x v="2647"/>
    <n v="3"/>
    <n v="3"/>
    <n v="0"/>
    <n v="0"/>
    <x v="2646"/>
    <x v="2459"/>
    <n v="3.9275092228356567E-2"/>
    <n v="3.2414691310542677E-2"/>
  </r>
  <r>
    <x v="2648"/>
    <n v="2"/>
    <n v="2"/>
    <n v="0"/>
    <n v="0"/>
    <x v="2647"/>
    <x v="2460"/>
    <n v="2.6183394818904381E-2"/>
    <n v="2.1609794207028455E-2"/>
  </r>
  <r>
    <x v="2649"/>
    <n v="2"/>
    <n v="2"/>
    <n v="0"/>
    <n v="0"/>
    <x v="2648"/>
    <x v="2461"/>
    <n v="2.6183394818904381E-2"/>
    <n v="2.1609794207028455E-2"/>
  </r>
  <r>
    <x v="2650"/>
    <n v="2"/>
    <n v="2"/>
    <n v="0"/>
    <n v="0"/>
    <x v="2649"/>
    <x v="2462"/>
    <n v="2.6183394818904381E-2"/>
    <n v="2.1609794207028455E-2"/>
  </r>
  <r>
    <x v="2651"/>
    <n v="2"/>
    <n v="1"/>
    <n v="0"/>
    <n v="0"/>
    <x v="2650"/>
    <x v="2463"/>
    <n v="2.6183394818904381E-2"/>
    <n v="1.0804897103514228E-2"/>
  </r>
  <r>
    <x v="2652"/>
    <n v="2"/>
    <n v="1"/>
    <n v="0"/>
    <n v="9.2999999999999999E-2"/>
    <x v="2651"/>
    <x v="2464"/>
    <n v="2.6183394818904381E-2"/>
    <n v="1.0804897103514228E-2"/>
  </r>
  <r>
    <x v="2653"/>
    <n v="3"/>
    <n v="1"/>
    <n v="11.106999999999999"/>
    <n v="14.801"/>
    <x v="2652"/>
    <x v="2465"/>
    <n v="3.9275092228356567E-2"/>
    <n v="1.0804897103514228E-2"/>
  </r>
  <r>
    <x v="2654"/>
    <n v="4"/>
    <n v="2"/>
    <n v="0"/>
    <n v="0"/>
    <x v="2653"/>
    <x v="2466"/>
    <n v="5.2366789637808761E-2"/>
    <n v="2.1609794207028455E-2"/>
  </r>
  <r>
    <x v="2655"/>
    <n v="7"/>
    <n v="2"/>
    <n v="12.516"/>
    <n v="26.088999999999999"/>
    <x v="2654"/>
    <x v="2467"/>
    <n v="9.1641881866165328E-2"/>
    <n v="2.1609794207028455E-2"/>
  </r>
  <r>
    <x v="2656"/>
    <n v="11"/>
    <n v="2"/>
    <n v="30.885999999999999"/>
    <n v="43.493000000000002"/>
    <x v="2655"/>
    <x v="2468"/>
    <n v="0.14400867150397409"/>
    <n v="2.1609794207028455E-2"/>
  </r>
  <r>
    <x v="2657"/>
    <n v="13"/>
    <n v="3"/>
    <n v="0"/>
    <n v="0"/>
    <x v="2656"/>
    <x v="2469"/>
    <n v="0.17019206632287848"/>
    <n v="3.2414691310542677E-2"/>
  </r>
  <r>
    <x v="2658"/>
    <n v="17"/>
    <n v="3"/>
    <n v="0"/>
    <n v="0"/>
    <x v="2657"/>
    <x v="2470"/>
    <n v="0.22255885596068725"/>
    <n v="3.2414691310542677E-2"/>
  </r>
  <r>
    <x v="2659"/>
    <n v="25"/>
    <n v="3"/>
    <n v="0"/>
    <n v="0"/>
    <x v="2658"/>
    <x v="2471"/>
    <n v="0.32729243523630475"/>
    <n v="3.2414691310542677E-2"/>
  </r>
  <r>
    <x v="2660"/>
    <n v="33"/>
    <n v="3"/>
    <n v="8.9649999999999999"/>
    <n v="13.047000000000001"/>
    <x v="2659"/>
    <x v="2472"/>
    <n v="0.43202601451192224"/>
    <n v="3.2414691310542677E-2"/>
  </r>
  <r>
    <x v="2661"/>
    <n v="40"/>
    <n v="5"/>
    <n v="22.527999999999999"/>
    <n v="34.884"/>
    <x v="2660"/>
    <x v="2473"/>
    <n v="0.52366789637808764"/>
    <n v="5.4024485517571136E-2"/>
  </r>
  <r>
    <x v="2662"/>
    <n v="73"/>
    <n v="11"/>
    <n v="65.986999999999995"/>
    <n v="84.852999999999994"/>
    <x v="2661"/>
    <x v="2474"/>
    <n v="0.95569391089000988"/>
    <n v="0.11885386813865649"/>
  </r>
  <r>
    <x v="2663"/>
    <n v="248"/>
    <n v="25"/>
    <n v="60.497"/>
    <n v="65.963999999999999"/>
    <x v="2662"/>
    <x v="2475"/>
    <n v="3.246740957544143"/>
    <n v="0.27012242758785571"/>
  </r>
  <r>
    <x v="2664"/>
    <n v="1062"/>
    <n v="62"/>
    <n v="1.0409999999999999"/>
    <n v="0"/>
    <x v="2663"/>
    <x v="2476"/>
    <n v="13.903382648838225"/>
    <n v="0.66990362041788198"/>
  </r>
  <r>
    <x v="2665"/>
    <n v="1276"/>
    <n v="100"/>
    <n v="0"/>
    <n v="0"/>
    <x v="2664"/>
    <x v="2477"/>
    <n v="16.705005894460992"/>
    <n v="1.0804897103514228"/>
  </r>
  <r>
    <x v="2666"/>
    <n v="1235"/>
    <n v="137"/>
    <n v="0"/>
    <n v="0"/>
    <x v="2665"/>
    <x v="2478"/>
    <n v="16.168246300673452"/>
    <n v="1.4802709031814492"/>
  </r>
  <r>
    <x v="2667"/>
    <n v="1198"/>
    <n v="280"/>
    <n v="0.78300000000000003"/>
    <n v="0"/>
    <x v="2666"/>
    <x v="2479"/>
    <n v="15.683853496523723"/>
    <n v="3.0253711889839834"/>
  </r>
  <r>
    <x v="2668"/>
    <n v="1044"/>
    <n v="980"/>
    <n v="0"/>
    <n v="0"/>
    <x v="2667"/>
    <x v="2480"/>
    <n v="13.667732095468086"/>
    <n v="10.588799161443943"/>
  </r>
  <r>
    <x v="2669"/>
    <n v="936"/>
    <n v="1151"/>
    <n v="18.239000000000001"/>
    <n v="19.917999999999999"/>
    <x v="2668"/>
    <x v="2481"/>
    <n v="12.25382877524725"/>
    <n v="12.436436566144874"/>
  </r>
  <r>
    <x v="2670"/>
    <n v="857"/>
    <n v="998"/>
    <n v="0"/>
    <n v="0"/>
    <x v="2669"/>
    <x v="2482"/>
    <n v="11.219584679900526"/>
    <n v="10.783287309307198"/>
  </r>
  <r>
    <x v="2671"/>
    <n v="783"/>
    <n v="793"/>
    <n v="0"/>
    <n v="0"/>
    <x v="2670"/>
    <x v="2483"/>
    <n v="10.250799071601065"/>
    <n v="8.5682834030867809"/>
  </r>
  <r>
    <x v="2672"/>
    <n v="701"/>
    <n v="663"/>
    <n v="0"/>
    <n v="0"/>
    <x v="2671"/>
    <x v="2484"/>
    <n v="9.1772798840259853"/>
    <n v="7.1636467796299321"/>
  </r>
  <r>
    <x v="2673"/>
    <n v="619"/>
    <n v="563"/>
    <n v="0"/>
    <n v="0"/>
    <x v="2672"/>
    <x v="2485"/>
    <n v="8.1037606964509052"/>
    <n v="6.08315706927851"/>
  </r>
  <r>
    <x v="2674"/>
    <n v="539"/>
    <n v="468"/>
    <n v="0"/>
    <n v="0"/>
    <x v="2673"/>
    <x v="2486"/>
    <n v="7.0564249036947304"/>
    <n v="5.056691844444658"/>
  </r>
  <r>
    <x v="2675"/>
    <n v="451"/>
    <n v="404"/>
    <n v="0"/>
    <n v="0"/>
    <x v="2674"/>
    <x v="2487"/>
    <n v="5.9043555316629375"/>
    <n v="4.3651784298197471"/>
  </r>
  <r>
    <x v="2676"/>
    <n v="345"/>
    <n v="352"/>
    <n v="0"/>
    <n v="0"/>
    <x v="2675"/>
    <x v="2488"/>
    <n v="4.5166356062610058"/>
    <n v="3.8033237804370077"/>
  </r>
  <r>
    <x v="2677"/>
    <n v="267"/>
    <n v="319"/>
    <n v="0"/>
    <n v="0"/>
    <x v="2676"/>
    <x v="2489"/>
    <n v="3.4954832083237348"/>
    <n v="3.4467621760210383"/>
  </r>
  <r>
    <x v="2678"/>
    <n v="199"/>
    <n v="296"/>
    <n v="0"/>
    <n v="0"/>
    <x v="2677"/>
    <x v="2490"/>
    <n v="2.6052477844809858"/>
    <n v="3.1982495426402111"/>
  </r>
  <r>
    <x v="2679"/>
    <n v="141"/>
    <n v="270"/>
    <n v="0"/>
    <n v="0"/>
    <x v="2678"/>
    <x v="2491"/>
    <n v="1.8459293347327588"/>
    <n v="2.9173222179488412"/>
  </r>
  <r>
    <x v="2680"/>
    <n v="100"/>
    <n v="241"/>
    <n v="21.885999999999999"/>
    <n v="16.512"/>
    <x v="2679"/>
    <x v="2492"/>
    <n v="1.309169740945219"/>
    <n v="2.6039802019469285"/>
  </r>
  <r>
    <x v="2681"/>
    <n v="86"/>
    <n v="226"/>
    <n v="0"/>
    <n v="0"/>
    <x v="2680"/>
    <x v="2493"/>
    <n v="1.1258859772128882"/>
    <n v="2.4419067453942152"/>
  </r>
  <r>
    <x v="2682"/>
    <n v="79"/>
    <n v="0"/>
    <n v="0"/>
    <n v="0"/>
    <x v="2681"/>
    <x v="2494"/>
    <n v="1.0342440953467229"/>
    <n v="0"/>
  </r>
  <r>
    <x v="2683"/>
    <n v="67"/>
    <n v="0"/>
    <n v="0"/>
    <n v="0"/>
    <x v="2682"/>
    <x v="2495"/>
    <n v="0.87714372643329674"/>
    <n v="0"/>
  </r>
  <r>
    <x v="2684"/>
    <n v="53"/>
    <n v="0"/>
    <n v="0"/>
    <n v="0"/>
    <x v="2683"/>
    <x v="2496"/>
    <n v="0.69385996270096606"/>
    <n v="0"/>
  </r>
  <r>
    <x v="2685"/>
    <n v="44"/>
    <n v="0"/>
    <n v="0"/>
    <n v="0"/>
    <x v="2684"/>
    <x v="2497"/>
    <n v="0.57603468601589636"/>
    <n v="0"/>
  </r>
  <r>
    <x v="2686"/>
    <n v="40"/>
    <n v="0"/>
    <n v="0"/>
    <n v="0"/>
    <x v="2685"/>
    <x v="2498"/>
    <n v="0.52366789637808764"/>
    <n v="0"/>
  </r>
  <r>
    <x v="2687"/>
    <n v="36"/>
    <n v="85"/>
    <n v="0"/>
    <n v="0"/>
    <x v="2686"/>
    <x v="2499"/>
    <n v="0.47130110674027881"/>
    <n v="0.91841625379870928"/>
  </r>
  <r>
    <x v="2688"/>
    <n v="33"/>
    <n v="77"/>
    <n v="0.55400000000000005"/>
    <n v="9.9819999999999993"/>
    <x v="2687"/>
    <x v="2500"/>
    <n v="0.43202601451192224"/>
    <n v="0.83197707697059542"/>
  </r>
  <r>
    <x v="2689"/>
    <n v="31"/>
    <n v="74"/>
    <n v="17.058"/>
    <n v="16.79"/>
    <x v="2688"/>
    <x v="2501"/>
    <n v="0.40584261969301788"/>
    <n v="0.79956238566005278"/>
  </r>
  <r>
    <x v="2690"/>
    <n v="30"/>
    <n v="74"/>
    <n v="7.8E-2"/>
    <n v="0"/>
    <x v="2689"/>
    <x v="74"/>
    <n v="0.39275092228356573"/>
    <n v="0.79956238566005278"/>
  </r>
  <r>
    <x v="2691"/>
    <n v="29"/>
    <n v="76"/>
    <n v="0"/>
    <n v="0"/>
    <x v="2690"/>
    <x v="2502"/>
    <n v="0.37965922487411347"/>
    <n v="0.82117217986708124"/>
  </r>
  <r>
    <x v="2692"/>
    <n v="29"/>
    <n v="74"/>
    <n v="0"/>
    <n v="0"/>
    <x v="2691"/>
    <x v="2503"/>
    <n v="0.37965922487411347"/>
    <n v="0.79956238566005278"/>
  </r>
  <r>
    <x v="2693"/>
    <n v="29"/>
    <n v="67"/>
    <n v="0"/>
    <n v="0"/>
    <x v="2692"/>
    <x v="2504"/>
    <n v="0.37965922487411347"/>
    <n v="0.7239281059354532"/>
  </r>
  <r>
    <x v="2694"/>
    <n v="30"/>
    <n v="59"/>
    <n v="0"/>
    <n v="0"/>
    <x v="2693"/>
    <x v="2505"/>
    <n v="0.39275092228356573"/>
    <n v="0.63748892910733934"/>
  </r>
  <r>
    <x v="2695"/>
    <n v="30"/>
    <n v="52"/>
    <n v="0"/>
    <n v="0"/>
    <x v="2694"/>
    <x v="2506"/>
    <n v="0.39275092228356573"/>
    <n v="0.56185464938273977"/>
  </r>
  <r>
    <x v="2696"/>
    <n v="30"/>
    <n v="41"/>
    <n v="0"/>
    <n v="0"/>
    <x v="2695"/>
    <x v="2507"/>
    <n v="0.39275092228356573"/>
    <n v="0.44300078124408332"/>
  </r>
  <r>
    <x v="2697"/>
    <n v="29"/>
    <n v="35"/>
    <n v="0"/>
    <n v="0"/>
    <x v="2696"/>
    <x v="2508"/>
    <n v="0.37965922487411347"/>
    <n v="0.37817139862299792"/>
  </r>
  <r>
    <x v="2698"/>
    <n v="33"/>
    <n v="34"/>
    <n v="0"/>
    <n v="0"/>
    <x v="2697"/>
    <x v="2509"/>
    <n v="0.43202601451192224"/>
    <n v="0.36736650151948375"/>
  </r>
  <r>
    <x v="2699"/>
    <n v="47"/>
    <n v="37"/>
    <n v="0"/>
    <n v="0"/>
    <x v="2698"/>
    <x v="2510"/>
    <n v="0.61530977824425304"/>
    <n v="0.39978119283002639"/>
  </r>
  <r>
    <x v="2700"/>
    <n v="70"/>
    <n v="38"/>
    <n v="0"/>
    <n v="0"/>
    <x v="2699"/>
    <x v="2511"/>
    <n v="0.91641881866165331"/>
    <n v="0.41058608993354062"/>
  </r>
  <r>
    <x v="2701"/>
    <n v="86"/>
    <n v="39"/>
    <n v="0.70299999999999996"/>
    <n v="0"/>
    <x v="2700"/>
    <x v="2512"/>
    <n v="1.1258859772128882"/>
    <n v="0.42139098703705485"/>
  </r>
  <r>
    <x v="2702"/>
    <n v="98"/>
    <n v="42"/>
    <n v="4.3929999999999998"/>
    <n v="0"/>
    <x v="2701"/>
    <x v="2513"/>
    <n v="1.2829863461263147"/>
    <n v="0.4538056783475975"/>
  </r>
  <r>
    <x v="2703"/>
    <n v="109"/>
    <n v="47"/>
    <n v="2.3380000000000001"/>
    <n v="0.874"/>
    <x v="2702"/>
    <x v="2514"/>
    <n v="1.4269950176302888"/>
    <n v="0.50783016386516866"/>
  </r>
  <r>
    <x v="2704"/>
    <n v="117"/>
    <n v="52"/>
    <n v="6.5129999999999999"/>
    <n v="4.5380000000000003"/>
    <x v="2703"/>
    <x v="2515"/>
    <n v="1.5317285969059062"/>
    <n v="0.56185464938273977"/>
  </r>
  <r>
    <x v="2705"/>
    <n v="125"/>
    <n v="60"/>
    <n v="11.311999999999999"/>
    <n v="15.614000000000001"/>
    <x v="2704"/>
    <x v="2516"/>
    <n v="1.6364621761815239"/>
    <n v="0.64829382621085363"/>
  </r>
  <r>
    <x v="2706"/>
    <n v="130"/>
    <n v="72"/>
    <n v="9.7330000000000005"/>
    <n v="6.3449999999999998"/>
    <x v="2705"/>
    <x v="2517"/>
    <n v="1.7019206632287847"/>
    <n v="0.77795259145302431"/>
  </r>
  <r>
    <x v="2707"/>
    <n v="132"/>
    <n v="81"/>
    <n v="3.0430000000000001"/>
    <n v="0.28899999999999998"/>
    <x v="2706"/>
    <x v="2518"/>
    <n v="1.728104058047689"/>
    <n v="0.87519666538465235"/>
  </r>
  <r>
    <x v="2708"/>
    <n v="120"/>
    <n v="91"/>
    <n v="0"/>
    <n v="0"/>
    <x v="2707"/>
    <x v="2519"/>
    <n v="1.5710036891342629"/>
    <n v="0.98324563641979468"/>
  </r>
  <r>
    <x v="2709"/>
    <n v="101"/>
    <n v="100"/>
    <n v="0"/>
    <n v="0"/>
    <x v="2708"/>
    <x v="2520"/>
    <n v="1.3222614383546711"/>
    <n v="1.0804897103514228"/>
  </r>
  <r>
    <x v="2710"/>
    <n v="81"/>
    <n v="106"/>
    <n v="0"/>
    <n v="0"/>
    <x v="2709"/>
    <x v="2521"/>
    <n v="1.0604274901656274"/>
    <n v="1.1453190929725081"/>
  </r>
  <r>
    <x v="2711"/>
    <n v="62"/>
    <n v="111"/>
    <n v="0"/>
    <n v="0"/>
    <x v="2710"/>
    <x v="2522"/>
    <n v="0.81168523938603576"/>
    <n v="1.1993435784900792"/>
  </r>
  <r>
    <x v="2712"/>
    <n v="47"/>
    <n v="110"/>
    <n v="0"/>
    <n v="0"/>
    <x v="2711"/>
    <x v="2523"/>
    <n v="0.61530977824425304"/>
    <n v="1.1885386813865648"/>
  </r>
  <r>
    <x v="2713"/>
    <n v="37"/>
    <n v="109"/>
    <n v="0"/>
    <n v="0"/>
    <x v="2712"/>
    <x v="2524"/>
    <n v="0.48439280414973102"/>
    <n v="1.1777337842830506"/>
  </r>
  <r>
    <x v="2714"/>
    <n v="33"/>
    <n v="103"/>
    <n v="0"/>
    <n v="0"/>
    <x v="2713"/>
    <x v="2525"/>
    <n v="0.43202601451192224"/>
    <n v="1.1129044016619654"/>
  </r>
  <r>
    <x v="2715"/>
    <n v="31"/>
    <n v="91"/>
    <n v="0"/>
    <n v="0"/>
    <x v="2714"/>
    <x v="2526"/>
    <n v="0.40584261969301788"/>
    <n v="0.98324563641979468"/>
  </r>
  <r>
    <x v="2716"/>
    <n v="31"/>
    <n v="74"/>
    <n v="0"/>
    <n v="0"/>
    <x v="2715"/>
    <x v="2527"/>
    <n v="0.40584261969301788"/>
    <n v="0.79956238566005278"/>
  </r>
  <r>
    <x v="2717"/>
    <n v="32"/>
    <n v="58"/>
    <n v="0"/>
    <n v="0"/>
    <x v="2716"/>
    <x v="2528"/>
    <n v="0.41893431710247009"/>
    <n v="0.62668403200382505"/>
  </r>
  <r>
    <x v="2718"/>
    <n v="35"/>
    <n v="46"/>
    <n v="0.29899999999999999"/>
    <n v="0"/>
    <x v="2717"/>
    <x v="2529"/>
    <n v="0.45820940933082666"/>
    <n v="0.49702526676165443"/>
  </r>
  <r>
    <x v="2719"/>
    <n v="38"/>
    <n v="38"/>
    <n v="0"/>
    <n v="0"/>
    <x v="2718"/>
    <x v="2530"/>
    <n v="0.49748450155918322"/>
    <n v="0.41058608993354062"/>
  </r>
  <r>
    <x v="2720"/>
    <n v="38"/>
    <n v="34"/>
    <n v="0"/>
    <n v="0"/>
    <x v="2719"/>
    <x v="2531"/>
    <n v="0.49748450155918322"/>
    <n v="0.36736650151948375"/>
  </r>
  <r>
    <x v="2721"/>
    <n v="35"/>
    <n v="32"/>
    <n v="1.85"/>
    <n v="2.81"/>
    <x v="2720"/>
    <x v="2532"/>
    <n v="0.45820940933082666"/>
    <n v="0.34575670731245528"/>
  </r>
  <r>
    <x v="2722"/>
    <n v="31"/>
    <n v="30"/>
    <n v="12.346"/>
    <n v="13.417"/>
    <x v="2721"/>
    <x v="2533"/>
    <n v="0.40584261969301788"/>
    <n v="0.32414691310542681"/>
  </r>
  <r>
    <x v="2723"/>
    <n v="31"/>
    <n v="29"/>
    <n v="0"/>
    <n v="0"/>
    <x v="2722"/>
    <x v="2534"/>
    <n v="0.40584261969301788"/>
    <n v="0.31334201600191253"/>
  </r>
  <r>
    <x v="2724"/>
    <n v="34"/>
    <n v="28"/>
    <n v="4.1210000000000004"/>
    <n v="7.3659999999999997"/>
    <x v="2723"/>
    <x v="2535"/>
    <n v="0.4451177119213745"/>
    <n v="0.30253711889839835"/>
  </r>
  <r>
    <x v="2725"/>
    <n v="40"/>
    <n v="26"/>
    <n v="18.638000000000002"/>
    <n v="17.641999999999999"/>
    <x v="2724"/>
    <x v="2536"/>
    <n v="0.52366789637808764"/>
    <n v="0.28092732469136988"/>
  </r>
  <r>
    <x v="2726"/>
    <n v="57"/>
    <n v="26"/>
    <n v="21.59"/>
    <n v="20.678000000000001"/>
    <x v="2725"/>
    <x v="2537"/>
    <n v="0.74622675233877489"/>
    <n v="0.28092732469136988"/>
  </r>
  <r>
    <x v="2727"/>
    <n v="86"/>
    <n v="27"/>
    <n v="0"/>
    <n v="0"/>
    <x v="2726"/>
    <x v="2538"/>
    <n v="1.1258859772128882"/>
    <n v="0.29173222179488417"/>
  </r>
  <r>
    <x v="2728"/>
    <n v="115"/>
    <n v="35"/>
    <n v="0"/>
    <n v="0"/>
    <x v="2727"/>
    <x v="2539"/>
    <n v="1.5055452020870019"/>
    <n v="0.37817139862299792"/>
  </r>
  <r>
    <x v="2729"/>
    <n v="137"/>
    <n v="43"/>
    <n v="0"/>
    <n v="0"/>
    <x v="2728"/>
    <x v="2540"/>
    <n v="1.7935625450949499"/>
    <n v="0.46461057545111173"/>
  </r>
  <r>
    <x v="2730"/>
    <n v="154"/>
    <n v="55"/>
    <n v="0"/>
    <n v="0"/>
    <x v="2729"/>
    <x v="2541"/>
    <n v="2.0161214010556372"/>
    <n v="0.59426934069328241"/>
  </r>
  <r>
    <x v="2731"/>
    <n v="165"/>
    <n v="68"/>
    <n v="0"/>
    <n v="0"/>
    <x v="2730"/>
    <x v="2542"/>
    <n v="2.1601300725596113"/>
    <n v="0.73473300303896749"/>
  </r>
  <r>
    <x v="2732"/>
    <n v="164"/>
    <n v="81"/>
    <n v="0"/>
    <n v="0"/>
    <x v="2731"/>
    <x v="2543"/>
    <n v="2.1470383751501592"/>
    <n v="0.87519666538465235"/>
  </r>
  <r>
    <x v="2733"/>
    <n v="156"/>
    <n v="94"/>
    <n v="28.2"/>
    <n v="12.090999999999999"/>
    <x v="2732"/>
    <x v="2544"/>
    <n v="2.0423047958745415"/>
    <n v="1.0156603277303373"/>
  </r>
  <r>
    <x v="2734"/>
    <n v="331"/>
    <n v="203"/>
    <n v="49.045000000000002"/>
    <n v="53.87"/>
    <x v="2733"/>
    <x v="2545"/>
    <n v="4.3333518425286748"/>
    <n v="2.193394112013388"/>
  </r>
  <r>
    <x v="2735"/>
    <n v="493"/>
    <n v="476"/>
    <n v="0"/>
    <n v="0"/>
    <x v="2734"/>
    <x v="2546"/>
    <n v="6.4542068228599296"/>
    <n v="5.1431310212727714"/>
  </r>
  <r>
    <x v="2736"/>
    <n v="426"/>
    <n v="554"/>
    <n v="0"/>
    <n v="0"/>
    <x v="2735"/>
    <x v="2547"/>
    <n v="5.5770630964266319"/>
    <n v="5.9859129953468813"/>
  </r>
  <r>
    <x v="2737"/>
    <n v="465"/>
    <n v="490"/>
    <n v="0"/>
    <n v="0"/>
    <x v="2736"/>
    <x v="2548"/>
    <n v="6.0876392953952685"/>
    <n v="5.2943995807219713"/>
  </r>
  <r>
    <x v="2738"/>
    <n v="505"/>
    <n v="472"/>
    <n v="0"/>
    <n v="0"/>
    <x v="2737"/>
    <x v="2549"/>
    <n v="6.6113071917733555"/>
    <n v="5.0999114328587147"/>
  </r>
  <r>
    <x v="2739"/>
    <n v="454"/>
    <n v="486"/>
    <n v="0"/>
    <n v="0"/>
    <x v="2738"/>
    <x v="2550"/>
    <n v="5.9436306238912939"/>
    <n v="5.2511799923079145"/>
  </r>
  <r>
    <x v="2740"/>
    <n v="390"/>
    <n v="500"/>
    <n v="0"/>
    <n v="0"/>
    <x v="2739"/>
    <x v="2551"/>
    <n v="5.1057619896863535"/>
    <n v="5.4024485517571135"/>
  </r>
  <r>
    <x v="2741"/>
    <n v="330"/>
    <n v="486"/>
    <n v="0"/>
    <n v="0"/>
    <x v="2740"/>
    <x v="2552"/>
    <n v="4.3202601451192226"/>
    <n v="5.2511799923079145"/>
  </r>
  <r>
    <x v="2742"/>
    <n v="313"/>
    <n v="466"/>
    <n v="0"/>
    <n v="0"/>
    <x v="2741"/>
    <x v="2553"/>
    <n v="4.0977012891585352"/>
    <n v="5.0350820502376292"/>
  </r>
  <r>
    <x v="2743"/>
    <n v="298"/>
    <n v="421"/>
    <n v="0"/>
    <n v="0"/>
    <x v="2742"/>
    <x v="2554"/>
    <n v="3.9013258280167524"/>
    <n v="4.5488616805794893"/>
  </r>
  <r>
    <x v="2744"/>
    <n v="271"/>
    <n v="367"/>
    <n v="0"/>
    <n v="0"/>
    <x v="2743"/>
    <x v="2555"/>
    <n v="3.5478499979615434"/>
    <n v="3.965397236989721"/>
  </r>
  <r>
    <x v="2745"/>
    <n v="216"/>
    <n v="327"/>
    <n v="6.9909999999999997"/>
    <n v="5.609"/>
    <x v="2744"/>
    <x v="2556"/>
    <n v="2.8278066404416733"/>
    <n v="3.5332013528491522"/>
  </r>
  <r>
    <x v="2746"/>
    <n v="137"/>
    <n v="311"/>
    <n v="9.16"/>
    <n v="4.1849999999999996"/>
    <x v="2745"/>
    <x v="2557"/>
    <n v="1.7935625450949499"/>
    <n v="3.3603229991929244"/>
  </r>
  <r>
    <x v="2747"/>
    <n v="85"/>
    <n v="293"/>
    <n v="5.8710000000000004"/>
    <n v="0.49099999999999999"/>
    <x v="2746"/>
    <x v="2558"/>
    <n v="1.1127942798034363"/>
    <n v="3.1658348513296684"/>
  </r>
  <r>
    <x v="2748"/>
    <n v="70"/>
    <n v="266"/>
    <n v="0"/>
    <n v="0"/>
    <x v="2747"/>
    <x v="2559"/>
    <n v="0.91641881866165331"/>
    <n v="2.874102629534784"/>
  </r>
  <r>
    <x v="2749"/>
    <n v="59"/>
    <n v="229"/>
    <n v="0"/>
    <n v="0"/>
    <x v="2748"/>
    <x v="2560"/>
    <n v="0.77241014715767919"/>
    <n v="2.4743214367047579"/>
  </r>
  <r>
    <x v="2750"/>
    <n v="49"/>
    <n v="183"/>
    <n v="0"/>
    <n v="0"/>
    <x v="2749"/>
    <x v="2561"/>
    <n v="0.64149317306315734"/>
    <n v="1.9772961699431033"/>
  </r>
  <r>
    <x v="2751"/>
    <n v="44"/>
    <n v="140"/>
    <n v="0"/>
    <n v="0"/>
    <x v="2750"/>
    <x v="2562"/>
    <n v="0.57603468601589636"/>
    <n v="1.5126855944919917"/>
  </r>
  <r>
    <x v="2752"/>
    <n v="40"/>
    <n v="105"/>
    <n v="0"/>
    <n v="0"/>
    <x v="2751"/>
    <x v="2563"/>
    <n v="0.52366789637808764"/>
    <n v="1.1345141958689937"/>
  </r>
  <r>
    <x v="2753"/>
    <n v="38"/>
    <n v="81"/>
    <n v="0"/>
    <n v="0"/>
    <x v="2752"/>
    <x v="2564"/>
    <n v="0.49748450155918322"/>
    <n v="0.87519666538465235"/>
  </r>
  <r>
    <x v="2754"/>
    <n v="39"/>
    <n v="68"/>
    <n v="7.9290000000000003"/>
    <n v="11.997999999999999"/>
    <x v="2753"/>
    <x v="2565"/>
    <n v="0.51057619896863538"/>
    <n v="0.73473300303896749"/>
  </r>
  <r>
    <x v="2755"/>
    <n v="176"/>
    <n v="119"/>
    <n v="44.61"/>
    <n v="48.655000000000001"/>
    <x v="2754"/>
    <x v="2566"/>
    <n v="2.3041387440635854"/>
    <n v="1.2857827553181929"/>
  </r>
  <r>
    <x v="2756"/>
    <n v="369"/>
    <n v="181"/>
    <n v="0"/>
    <n v="0"/>
    <x v="2755"/>
    <x v="2567"/>
    <n v="4.8308363440878574"/>
    <n v="1.9556863757360752"/>
  </r>
  <r>
    <x v="2757"/>
    <n v="335"/>
    <n v="235"/>
    <n v="3.274"/>
    <n v="4.016"/>
    <x v="2756"/>
    <x v="2568"/>
    <n v="4.3857186321664834"/>
    <n v="2.539150819325843"/>
  </r>
  <r>
    <x v="2758"/>
    <n v="544"/>
    <n v="340"/>
    <n v="76.36"/>
    <n v="83.320999999999998"/>
    <x v="2757"/>
    <x v="2569"/>
    <n v="7.1218833907419921"/>
    <n v="3.6736650151948371"/>
  </r>
  <r>
    <x v="2759"/>
    <n v="783"/>
    <n v="587"/>
    <n v="0"/>
    <n v="0"/>
    <x v="2758"/>
    <x v="2570"/>
    <n v="10.250799071601065"/>
    <n v="6.3424745997628511"/>
  </r>
  <r>
    <x v="2760"/>
    <n v="883"/>
    <n v="676"/>
    <n v="0"/>
    <n v="0"/>
    <x v="2759"/>
    <x v="2571"/>
    <n v="11.559968812546284"/>
    <n v="7.3041104419756167"/>
  </r>
  <r>
    <x v="2761"/>
    <n v="995"/>
    <n v="571"/>
    <n v="0"/>
    <n v="0"/>
    <x v="2760"/>
    <x v="2572"/>
    <n v="13.026238922404929"/>
    <n v="6.1695962461066234"/>
  </r>
  <r>
    <x v="2762"/>
    <n v="1001"/>
    <n v="453"/>
    <n v="0"/>
    <n v="0"/>
    <x v="2761"/>
    <x v="2573"/>
    <n v="13.104789106861643"/>
    <n v="4.8946183878919447"/>
  </r>
  <r>
    <x v="2763"/>
    <n v="941"/>
    <n v="396"/>
    <n v="0"/>
    <n v="0"/>
    <x v="2762"/>
    <x v="2574"/>
    <n v="12.319287262294511"/>
    <n v="4.2787392529916337"/>
  </r>
  <r>
    <x v="2764"/>
    <n v="848"/>
    <n v="359"/>
    <n v="0"/>
    <n v="0"/>
    <x v="2763"/>
    <x v="2575"/>
    <n v="11.101759403215457"/>
    <n v="3.8789580601616076"/>
  </r>
  <r>
    <x v="2765"/>
    <n v="753"/>
    <n v="412"/>
    <n v="0"/>
    <n v="0"/>
    <x v="2764"/>
    <x v="2576"/>
    <n v="9.858048149317499"/>
    <n v="4.4516176066478614"/>
  </r>
  <r>
    <x v="2766"/>
    <n v="673"/>
    <n v="574"/>
    <n v="0"/>
    <n v="0"/>
    <x v="2765"/>
    <x v="2577"/>
    <n v="8.8107123565613232"/>
    <n v="6.2020109374171666"/>
  </r>
  <r>
    <x v="2767"/>
    <n v="607"/>
    <n v="656"/>
    <n v="14.724"/>
    <n v="13.936"/>
    <x v="2766"/>
    <x v="2578"/>
    <n v="7.9466603275374794"/>
    <n v="7.0880124999053331"/>
  </r>
  <r>
    <x v="2768"/>
    <n v="547"/>
    <n v="594"/>
    <n v="1.6639999999999999"/>
    <n v="0"/>
    <x v="2767"/>
    <x v="2579"/>
    <n v="7.1611584829703485"/>
    <n v="6.4181088794874501"/>
  </r>
  <r>
    <x v="2769"/>
    <n v="490"/>
    <n v="519"/>
    <n v="0"/>
    <n v="0"/>
    <x v="2768"/>
    <x v="2580"/>
    <n v="6.4149317306315732"/>
    <n v="5.6077415967238835"/>
  </r>
  <r>
    <x v="2770"/>
    <n v="418"/>
    <n v="457"/>
    <n v="0"/>
    <n v="0"/>
    <x v="2769"/>
    <x v="2581"/>
    <n v="5.4723295171510156"/>
    <n v="4.9378379763060014"/>
  </r>
  <r>
    <x v="2771"/>
    <n v="322"/>
    <n v="405"/>
    <n v="0"/>
    <n v="0"/>
    <x v="2770"/>
    <x v="2582"/>
    <n v="4.2155265658436045"/>
    <n v="4.3759833269232615"/>
  </r>
  <r>
    <x v="2772"/>
    <n v="261"/>
    <n v="360"/>
    <n v="2.5259999999999998"/>
    <n v="1.236"/>
    <x v="2771"/>
    <x v="2583"/>
    <n v="3.4169330238670215"/>
    <n v="3.8897629572651216"/>
  </r>
  <r>
    <x v="2773"/>
    <n v="195"/>
    <n v="318"/>
    <n v="2.3919999999999999"/>
    <n v="5.8000000000000003E-2"/>
    <x v="2772"/>
    <x v="2584"/>
    <n v="2.5528809948431768"/>
    <n v="3.4359572789175243"/>
  </r>
  <r>
    <x v="2774"/>
    <n v="137"/>
    <n v="288"/>
    <n v="1.4259999999999999"/>
    <n v="2.2770000000000001"/>
    <x v="2773"/>
    <x v="2585"/>
    <n v="1.7935625450949499"/>
    <n v="3.1118103658120972"/>
  </r>
  <r>
    <x v="2775"/>
    <n v="99"/>
    <n v="253"/>
    <n v="0"/>
    <n v="0"/>
    <x v="2774"/>
    <x v="2586"/>
    <n v="1.2960780435357666"/>
    <n v="2.7336389671890995"/>
  </r>
  <r>
    <x v="2776"/>
    <n v="77"/>
    <n v="217"/>
    <n v="0"/>
    <n v="0.35199999999999998"/>
    <x v="2775"/>
    <x v="2587"/>
    <n v="1.0080607005278186"/>
    <n v="2.3446626714625869"/>
  </r>
  <r>
    <x v="2777"/>
    <n v="64"/>
    <n v="162"/>
    <n v="1.147"/>
    <n v="0.625"/>
    <x v="2776"/>
    <x v="2588"/>
    <n v="0.83786863420494018"/>
    <n v="1.7503933307693047"/>
  </r>
  <r>
    <x v="2778"/>
    <n v="55"/>
    <n v="120"/>
    <n v="0"/>
    <n v="0"/>
    <x v="2777"/>
    <x v="2589"/>
    <n v="0.72004335751987036"/>
    <n v="1.2965876524217073"/>
  </r>
  <r>
    <x v="2779"/>
    <n v="49"/>
    <n v="88"/>
    <n v="0"/>
    <n v="0"/>
    <x v="2778"/>
    <x v="2590"/>
    <n v="0.64149317306315734"/>
    <n v="0.95083094510925192"/>
  </r>
  <r>
    <x v="2780"/>
    <n v="45"/>
    <n v="68"/>
    <n v="0"/>
    <n v="0"/>
    <x v="2779"/>
    <x v="2591"/>
    <n v="0.58912638342534851"/>
    <n v="0.73473300303896749"/>
  </r>
  <r>
    <x v="2781"/>
    <n v="43"/>
    <n v="57"/>
    <n v="0"/>
    <n v="0"/>
    <x v="2780"/>
    <x v="2592"/>
    <n v="0.56294298860644409"/>
    <n v="0.61587913490031099"/>
  </r>
  <r>
    <x v="2782"/>
    <n v="40"/>
    <n v="47"/>
    <n v="0"/>
    <n v="0"/>
    <x v="2781"/>
    <x v="2593"/>
    <n v="0.52366789637808764"/>
    <n v="0.50783016386516866"/>
  </r>
  <r>
    <x v="2783"/>
    <n v="38"/>
    <n v="43"/>
    <n v="0.29099999999999998"/>
    <n v="0.27600000000000002"/>
    <x v="2782"/>
    <x v="2594"/>
    <n v="0.49748450155918322"/>
    <n v="0.46461057545111173"/>
  </r>
  <r>
    <x v="2784"/>
    <n v="35"/>
    <n v="39"/>
    <n v="0.184"/>
    <n v="0.45900000000000002"/>
    <x v="2783"/>
    <x v="2595"/>
    <n v="0.45820940933082666"/>
    <n v="0.42139098703705485"/>
  </r>
  <r>
    <x v="2785"/>
    <n v="34"/>
    <n v="35"/>
    <n v="0"/>
    <n v="0"/>
    <x v="2784"/>
    <x v="2596"/>
    <n v="0.4451177119213745"/>
    <n v="0.37817139862299792"/>
  </r>
  <r>
    <x v="2786"/>
    <n v="32"/>
    <n v="33"/>
    <n v="1.5680000000000001"/>
    <n v="2.6349999999999998"/>
    <x v="2785"/>
    <x v="2597"/>
    <n v="0.41893431710247009"/>
    <n v="0.35656160441596946"/>
  </r>
  <r>
    <x v="2787"/>
    <n v="30"/>
    <n v="31"/>
    <n v="0"/>
    <n v="0"/>
    <x v="2786"/>
    <x v="2598"/>
    <n v="0.39275092228356573"/>
    <n v="0.33495181020894099"/>
  </r>
  <r>
    <x v="2788"/>
    <n v="28"/>
    <n v="29"/>
    <n v="0.44"/>
    <n v="0.35299999999999998"/>
    <x v="2787"/>
    <x v="2599"/>
    <n v="0.36656752746466131"/>
    <n v="0.31334201600191253"/>
  </r>
  <r>
    <x v="2789"/>
    <n v="27"/>
    <n v="27"/>
    <n v="0"/>
    <n v="0"/>
    <x v="2788"/>
    <x v="2600"/>
    <n v="0.35347583005520916"/>
    <n v="0.29173222179488417"/>
  </r>
  <r>
    <x v="2790"/>
    <n v="25"/>
    <n v="25"/>
    <n v="0"/>
    <n v="0"/>
    <x v="2789"/>
    <x v="2601"/>
    <n v="0.32729243523630475"/>
    <n v="0.27012242758785571"/>
  </r>
  <r>
    <x v="2791"/>
    <n v="24"/>
    <n v="24"/>
    <n v="0"/>
    <n v="0"/>
    <x v="2790"/>
    <x v="2602"/>
    <n v="0.31420073782685254"/>
    <n v="0.25931753048434142"/>
  </r>
  <r>
    <x v="2792"/>
    <n v="23"/>
    <n v="23"/>
    <n v="0"/>
    <n v="0"/>
    <x v="2791"/>
    <x v="2603"/>
    <n v="0.30110904041740039"/>
    <n v="0.24851263338082721"/>
  </r>
  <r>
    <x v="2793"/>
    <n v="22"/>
    <n v="21"/>
    <n v="0"/>
    <n v="0"/>
    <x v="2792"/>
    <x v="2604"/>
    <n v="0.28801734300794818"/>
    <n v="0.22690283917379875"/>
  </r>
  <r>
    <x v="2794"/>
    <n v="22"/>
    <n v="18"/>
    <n v="0.65100000000000002"/>
    <n v="2.63"/>
    <x v="2793"/>
    <x v="2605"/>
    <n v="0.28801734300794818"/>
    <n v="0.19448814786325608"/>
  </r>
  <r>
    <x v="2795"/>
    <n v="21"/>
    <n v="17"/>
    <n v="1.8069999999999999"/>
    <n v="0"/>
    <x v="2794"/>
    <x v="2606"/>
    <n v="0.27492564559849597"/>
    <n v="0.18368325075974187"/>
  </r>
  <r>
    <x v="2796"/>
    <n v="21"/>
    <n v="16"/>
    <n v="0"/>
    <n v="0"/>
    <x v="2795"/>
    <x v="2607"/>
    <n v="0.27492564559849597"/>
    <n v="0.17287835365622764"/>
  </r>
  <r>
    <x v="2797"/>
    <n v="21"/>
    <n v="15"/>
    <n v="0"/>
    <n v="0"/>
    <x v="2796"/>
    <x v="2608"/>
    <n v="0.27492564559849597"/>
    <n v="0.16207345655271341"/>
  </r>
  <r>
    <x v="2798"/>
    <n v="21"/>
    <n v="14"/>
    <n v="1.917"/>
    <n v="0"/>
    <x v="2797"/>
    <x v="2609"/>
    <n v="0.27492564559849597"/>
    <n v="0.15126855944919917"/>
  </r>
  <r>
    <x v="2799"/>
    <n v="22"/>
    <n v="14"/>
    <n v="20.638999999999999"/>
    <n v="12.894"/>
    <x v="2798"/>
    <x v="2610"/>
    <n v="0.28801734300794818"/>
    <n v="0.15126855944919917"/>
  </r>
  <r>
    <x v="2800"/>
    <n v="23"/>
    <n v="13"/>
    <n v="3.1760000000000002"/>
    <n v="4.3650000000000002"/>
    <x v="2799"/>
    <x v="2611"/>
    <n v="0.30110904041740039"/>
    <n v="0.14046366234568494"/>
  </r>
  <r>
    <x v="2801"/>
    <n v="28"/>
    <n v="13"/>
    <n v="1.6619999999999999"/>
    <n v="8.2230000000000008"/>
    <x v="2800"/>
    <x v="2612"/>
    <n v="0.36656752746466131"/>
    <n v="0.14046366234568494"/>
  </r>
  <r>
    <x v="2802"/>
    <n v="30"/>
    <n v="13"/>
    <n v="0.45800000000000002"/>
    <n v="0"/>
    <x v="2801"/>
    <x v="2613"/>
    <n v="0.39275092228356573"/>
    <n v="0.14046366234568494"/>
  </r>
  <r>
    <x v="2803"/>
    <n v="29"/>
    <n v="13"/>
    <n v="0"/>
    <n v="0"/>
    <x v="2802"/>
    <x v="2614"/>
    <n v="0.37965922487411347"/>
    <n v="0.14046366234568494"/>
  </r>
  <r>
    <x v="2804"/>
    <n v="28"/>
    <n v="12"/>
    <n v="0"/>
    <n v="0"/>
    <x v="2803"/>
    <x v="2615"/>
    <n v="0.36656752746466131"/>
    <n v="0.12965876524217071"/>
  </r>
  <r>
    <x v="2805"/>
    <n v="28"/>
    <n v="12"/>
    <n v="3.516"/>
    <n v="5.9779999999999998"/>
    <x v="2804"/>
    <x v="2616"/>
    <n v="0.36656752746466131"/>
    <n v="0.12965876524217071"/>
  </r>
  <r>
    <x v="2806"/>
    <n v="27"/>
    <n v="12"/>
    <n v="1.157"/>
    <n v="4.0750000000000002"/>
    <x v="2805"/>
    <x v="2617"/>
    <n v="0.35347583005520916"/>
    <n v="0.12965876524217071"/>
  </r>
  <r>
    <x v="2807"/>
    <n v="26"/>
    <n v="11"/>
    <n v="0"/>
    <n v="0"/>
    <x v="2806"/>
    <x v="2618"/>
    <n v="0.34038413264575695"/>
    <n v="0.11885386813865649"/>
  </r>
  <r>
    <x v="2808"/>
    <n v="24"/>
    <n v="12"/>
    <n v="0"/>
    <n v="0"/>
    <x v="2807"/>
    <x v="2619"/>
    <n v="0.31420073782685254"/>
    <n v="0.12965876524217071"/>
  </r>
  <r>
    <x v="2809"/>
    <n v="23"/>
    <n v="12"/>
    <n v="0"/>
    <n v="0"/>
    <x v="2808"/>
    <x v="2620"/>
    <n v="0.30110904041740039"/>
    <n v="0.12965876524217071"/>
  </r>
  <r>
    <x v="2810"/>
    <n v="22"/>
    <n v="13"/>
    <n v="0"/>
    <n v="0"/>
    <x v="2809"/>
    <x v="2621"/>
    <n v="0.28801734300794818"/>
    <n v="0.14046366234568494"/>
  </r>
  <r>
    <x v="2811"/>
    <n v="21"/>
    <n v="12"/>
    <n v="0"/>
    <n v="0"/>
    <x v="2810"/>
    <x v="2622"/>
    <n v="0.27492564559849597"/>
    <n v="0.12965876524217071"/>
  </r>
  <r>
    <x v="2812"/>
    <n v="19"/>
    <n v="11"/>
    <n v="0"/>
    <n v="0"/>
    <x v="2811"/>
    <x v="2623"/>
    <n v="0.24874225077959161"/>
    <n v="0.11885386813865649"/>
  </r>
  <r>
    <x v="2813"/>
    <n v="19"/>
    <n v="11"/>
    <n v="5.98"/>
    <n v="4.1639999999999997"/>
    <x v="2812"/>
    <x v="2624"/>
    <n v="0.24874225077959161"/>
    <n v="0.11885386813865649"/>
  </r>
  <r>
    <x v="2814"/>
    <n v="18"/>
    <n v="11"/>
    <n v="3.968"/>
    <n v="3.4359999999999999"/>
    <x v="2813"/>
    <x v="2625"/>
    <n v="0.2356505533701394"/>
    <n v="0.11885386813865649"/>
  </r>
  <r>
    <x v="2815"/>
    <n v="19"/>
    <n v="11"/>
    <n v="0"/>
    <n v="0"/>
    <x v="2814"/>
    <x v="2626"/>
    <n v="0.24874225077959161"/>
    <n v="0.11885386813865649"/>
  </r>
  <r>
    <x v="2816"/>
    <n v="38"/>
    <n v="14"/>
    <n v="31.972999999999999"/>
    <n v="31.475000000000001"/>
    <x v="2815"/>
    <x v="2627"/>
    <n v="0.49748450155918322"/>
    <n v="0.15126855944919917"/>
  </r>
  <r>
    <x v="2817"/>
    <n v="125"/>
    <n v="23"/>
    <n v="28.446000000000002"/>
    <n v="23.515999999999998"/>
    <x v="2816"/>
    <x v="2628"/>
    <n v="1.6364621761815239"/>
    <n v="0.24851263338082721"/>
  </r>
  <r>
    <x v="2818"/>
    <n v="193"/>
    <n v="48"/>
    <n v="0"/>
    <n v="0"/>
    <x v="2817"/>
    <x v="2629"/>
    <n v="2.5266976000242725"/>
    <n v="0.51863506096868284"/>
  </r>
  <r>
    <x v="2819"/>
    <n v="196"/>
    <n v="64"/>
    <n v="6.8559999999999999"/>
    <n v="3.9620000000000002"/>
    <x v="2818"/>
    <x v="2630"/>
    <n v="2.5659726922526294"/>
    <n v="0.69151341462491056"/>
  </r>
  <r>
    <x v="2820"/>
    <n v="223"/>
    <n v="79"/>
    <n v="1.5720000000000001"/>
    <n v="1.2999999999999999E-2"/>
    <x v="2819"/>
    <x v="2631"/>
    <n v="2.9194485223078384"/>
    <n v="0.85358687117762388"/>
  </r>
  <r>
    <x v="2821"/>
    <n v="236"/>
    <n v="103"/>
    <n v="3.5270000000000001"/>
    <n v="3.157"/>
    <x v="2820"/>
    <x v="2632"/>
    <n v="3.0896405886307168"/>
    <n v="1.1129044016619654"/>
  </r>
  <r>
    <x v="2822"/>
    <n v="222"/>
    <n v="129"/>
    <n v="0"/>
    <n v="0"/>
    <x v="2821"/>
    <x v="2633"/>
    <n v="2.9063568248983862"/>
    <n v="1.3938317263533353"/>
  </r>
  <r>
    <x v="2823"/>
    <n v="196"/>
    <n v="154"/>
    <n v="0"/>
    <n v="0"/>
    <x v="2822"/>
    <x v="2634"/>
    <n v="2.5659726922526294"/>
    <n v="1.6639541539411908"/>
  </r>
  <r>
    <x v="2824"/>
    <n v="169"/>
    <n v="175"/>
    <n v="0"/>
    <n v="0"/>
    <x v="2823"/>
    <x v="2635"/>
    <n v="2.2124968621974199"/>
    <n v="1.8908569931149897"/>
  </r>
  <r>
    <x v="2825"/>
    <n v="136"/>
    <n v="198"/>
    <n v="0"/>
    <n v="0"/>
    <x v="2824"/>
    <x v="2636"/>
    <n v="1.780470847685498"/>
    <n v="2.1393696264958169"/>
  </r>
  <r>
    <x v="2826"/>
    <n v="93"/>
    <n v="211"/>
    <n v="0"/>
    <n v="0"/>
    <x v="2825"/>
    <x v="2637"/>
    <n v="1.2175278590790537"/>
    <n v="2.2798332888415018"/>
  </r>
  <r>
    <x v="2827"/>
    <n v="58"/>
    <n v="213"/>
    <n v="0"/>
    <n v="0"/>
    <x v="2826"/>
    <x v="2638"/>
    <n v="0.75931844974822693"/>
    <n v="2.3014430830485302"/>
  </r>
  <r>
    <x v="2828"/>
    <n v="39"/>
    <n v="209"/>
    <n v="0.112"/>
    <n v="4.3999999999999997E-2"/>
    <x v="2827"/>
    <x v="2639"/>
    <n v="0.51057619896863538"/>
    <n v="2.2582234946344735"/>
  </r>
  <r>
    <x v="2829"/>
    <n v="30"/>
    <n v="190"/>
    <n v="0"/>
    <n v="0.05"/>
    <x v="2828"/>
    <x v="2640"/>
    <n v="0.39275092228356573"/>
    <n v="2.052930449667703"/>
  </r>
  <r>
    <x v="2830"/>
    <n v="26"/>
    <n v="157"/>
    <n v="0"/>
    <n v="0"/>
    <x v="2829"/>
    <x v="2641"/>
    <n v="0.34038413264575695"/>
    <n v="1.6963688452517336"/>
  </r>
  <r>
    <x v="2831"/>
    <n v="22"/>
    <n v="45.554246859387504"/>
    <n v="0"/>
    <n v="0"/>
    <x v="2830"/>
    <x v="2642"/>
    <n v="0.28801734300794818"/>
    <n v="0.49220894994376813"/>
  </r>
  <r>
    <x v="2832"/>
    <n v="20"/>
    <n v="68"/>
    <n v="0"/>
    <n v="0"/>
    <x v="2831"/>
    <x v="2643"/>
    <n v="0.26183394818904382"/>
    <n v="0.73473300303896749"/>
  </r>
  <r>
    <x v="2833"/>
    <n v="18"/>
    <n v="42"/>
    <n v="0"/>
    <n v="0"/>
    <x v="2832"/>
    <x v="2644"/>
    <n v="0.2356505533701394"/>
    <n v="0.4538056783475975"/>
  </r>
  <r>
    <x v="2834"/>
    <n v="17"/>
    <n v="28"/>
    <n v="8.4239999999999995"/>
    <n v="12.157999999999999"/>
    <x v="2833"/>
    <x v="2645"/>
    <n v="0.22255885596068725"/>
    <n v="0.30253711889839835"/>
  </r>
  <r>
    <x v="2835"/>
    <n v="18"/>
    <n v="24"/>
    <n v="0"/>
    <n v="5.3999999999999999E-2"/>
    <x v="2834"/>
    <x v="2646"/>
    <n v="0.2356505533701394"/>
    <n v="0.25931753048434142"/>
  </r>
  <r>
    <x v="2836"/>
    <n v="23"/>
    <n v="23"/>
    <n v="0"/>
    <n v="0"/>
    <x v="2835"/>
    <x v="2647"/>
    <n v="0.30110904041740039"/>
    <n v="0.24851263338082721"/>
  </r>
  <r>
    <x v="2837"/>
    <n v="30"/>
    <n v="24"/>
    <n v="0"/>
    <n v="0"/>
    <x v="2836"/>
    <x v="2648"/>
    <n v="0.39275092228356573"/>
    <n v="0.25931753048434142"/>
  </r>
  <r>
    <x v="2838"/>
    <n v="35"/>
    <n v="25"/>
    <n v="0"/>
    <n v="0"/>
    <x v="2837"/>
    <x v="2649"/>
    <n v="0.45820940933082666"/>
    <n v="0.27012242758785571"/>
  </r>
  <r>
    <x v="2839"/>
    <n v="39"/>
    <n v="24"/>
    <n v="0"/>
    <n v="0"/>
    <x v="2838"/>
    <x v="2650"/>
    <n v="0.51057619896863538"/>
    <n v="0.25931753048434142"/>
  </r>
  <r>
    <x v="2840"/>
    <n v="45"/>
    <n v="24"/>
    <n v="0"/>
    <n v="0"/>
    <x v="2839"/>
    <x v="2651"/>
    <n v="0.58912638342534851"/>
    <n v="0.25931753048434142"/>
  </r>
  <r>
    <x v="2841"/>
    <n v="50"/>
    <n v="24"/>
    <n v="0"/>
    <n v="0"/>
    <x v="2840"/>
    <x v="2652"/>
    <n v="0.65458487047260949"/>
    <n v="0.25931753048434142"/>
  </r>
  <r>
    <x v="2842"/>
    <n v="53"/>
    <n v="25"/>
    <n v="0"/>
    <n v="0"/>
    <x v="2841"/>
    <x v="2653"/>
    <n v="0.69385996270096606"/>
    <n v="0.27012242758785571"/>
  </r>
  <r>
    <x v="2843"/>
    <n v="50"/>
    <n v="29"/>
    <n v="7.2039999999999997"/>
    <n v="5.8289999999999997"/>
    <x v="2842"/>
    <x v="74"/>
    <n v="0.65458487047260949"/>
    <n v="0.31334201600191253"/>
  </r>
  <r>
    <x v="2844"/>
    <n v="62"/>
    <n v="47"/>
    <n v="29.135000000000002"/>
    <n v="26.516999999999999"/>
    <x v="2843"/>
    <x v="2654"/>
    <n v="0.81168523938603576"/>
    <n v="0.50783016386516866"/>
  </r>
  <r>
    <x v="2845"/>
    <n v="228"/>
    <n v="150"/>
    <n v="96.522000000000006"/>
    <n v="85.36"/>
    <x v="2844"/>
    <x v="2655"/>
    <n v="2.9849070093550996"/>
    <n v="1.6207345655271341"/>
  </r>
  <r>
    <x v="2846"/>
    <n v="319"/>
    <n v="281"/>
    <n v="0"/>
    <n v="0"/>
    <x v="2845"/>
    <x v="2656"/>
    <n v="4.1762514736152481"/>
    <n v="3.0361760860874978"/>
  </r>
  <r>
    <x v="2847"/>
    <n v="344"/>
    <n v="380"/>
    <n v="0"/>
    <n v="0"/>
    <x v="2846"/>
    <x v="2657"/>
    <n v="4.5035439088515528"/>
    <n v="4.105860899335406"/>
  </r>
  <r>
    <x v="2848"/>
    <n v="472"/>
    <n v="358"/>
    <n v="0"/>
    <n v="0"/>
    <x v="2847"/>
    <x v="2658"/>
    <n v="6.1792811772614336"/>
    <n v="3.8681531630580932"/>
  </r>
  <r>
    <x v="2849"/>
    <n v="520"/>
    <n v="333"/>
    <n v="0"/>
    <n v="0"/>
    <x v="2848"/>
    <x v="2659"/>
    <n v="6.8076826529151386"/>
    <n v="3.5980307354702377"/>
  </r>
  <r>
    <x v="2850"/>
    <n v="459"/>
    <n v="323"/>
    <n v="0"/>
    <n v="0"/>
    <x v="2849"/>
    <x v="2660"/>
    <n v="6.0090891109385556"/>
    <n v="3.489981764435095"/>
  </r>
  <r>
    <x v="2851"/>
    <n v="400"/>
    <n v="322"/>
    <n v="6.0069999999999997"/>
    <n v="8.3000000000000004E-2"/>
    <x v="2850"/>
    <x v="2661"/>
    <n v="5.2366789637808759"/>
    <n v="3.4791768673315806"/>
  </r>
  <r>
    <x v="2852"/>
    <n v="379"/>
    <n v="331"/>
    <n v="9.6199999999999992"/>
    <n v="16.978999999999999"/>
    <x v="2851"/>
    <x v="2662"/>
    <n v="4.9617533181823807"/>
    <n v="3.5764209412632093"/>
  </r>
  <r>
    <x v="2853"/>
    <n v="382"/>
    <n v="356"/>
    <n v="0"/>
    <n v="0"/>
    <x v="2852"/>
    <x v="2663"/>
    <n v="5.0010284104107372"/>
    <n v="3.8465433688510648"/>
  </r>
  <r>
    <x v="2854"/>
    <n v="383"/>
    <n v="388"/>
    <n v="0"/>
    <n v="0"/>
    <x v="2853"/>
    <x v="2664"/>
    <n v="5.0141201078201885"/>
    <n v="4.1923000761635203"/>
  </r>
  <r>
    <x v="2855"/>
    <n v="353"/>
    <n v="392"/>
    <n v="0"/>
    <n v="0"/>
    <x v="2854"/>
    <x v="2665"/>
    <n v="4.621369185536623"/>
    <n v="4.235519664577577"/>
  </r>
  <r>
    <x v="2856"/>
    <n v="302"/>
    <n v="364"/>
    <n v="0"/>
    <n v="8.1000000000000003E-2"/>
    <x v="2855"/>
    <x v="2666"/>
    <n v="3.9536926176545615"/>
    <n v="3.9329825456791787"/>
  </r>
  <r>
    <x v="2857"/>
    <n v="244"/>
    <n v="334"/>
    <n v="0.46200000000000002"/>
    <n v="4.0000000000000001E-3"/>
    <x v="2856"/>
    <x v="2667"/>
    <n v="3.1943741679063344"/>
    <n v="3.6088356325737521"/>
  </r>
  <r>
    <x v="2858"/>
    <n v="168"/>
    <n v="318"/>
    <n v="0"/>
    <n v="0"/>
    <x v="2857"/>
    <x v="2668"/>
    <n v="2.1994051647879678"/>
    <n v="3.4359572789175243"/>
  </r>
  <r>
    <x v="2859"/>
    <n v="112"/>
    <n v="300"/>
    <n v="0"/>
    <n v="0"/>
    <x v="2858"/>
    <x v="2669"/>
    <n v="1.4662701098586453"/>
    <n v="3.2414691310542683"/>
  </r>
  <r>
    <x v="2860"/>
    <n v="90"/>
    <n v="270"/>
    <n v="0"/>
    <n v="0"/>
    <x v="2859"/>
    <x v="2670"/>
    <n v="1.178252766850697"/>
    <n v="2.9173222179488412"/>
  </r>
  <r>
    <x v="2861"/>
    <n v="79"/>
    <n v="228"/>
    <n v="0"/>
    <n v="0"/>
    <x v="2860"/>
    <x v="2671"/>
    <n v="1.0342440953467229"/>
    <n v="2.4635165396012439"/>
  </r>
  <r>
    <x v="2862"/>
    <n v="67"/>
    <n v="0"/>
    <n v="0"/>
    <n v="0"/>
    <x v="2861"/>
    <x v="2672"/>
    <n v="0.87714372643329674"/>
    <n v="0"/>
  </r>
  <r>
    <x v="2863"/>
    <n v="55"/>
    <n v="0"/>
    <n v="0"/>
    <n v="0"/>
    <x v="2862"/>
    <x v="2673"/>
    <n v="0.72004335751987036"/>
    <n v="0"/>
  </r>
  <r>
    <x v="2864"/>
    <n v="47"/>
    <n v="87"/>
    <n v="0"/>
    <n v="0"/>
    <x v="2863"/>
    <x v="2674"/>
    <n v="0.61530977824425304"/>
    <n v="0.94002604800573775"/>
  </r>
  <r>
    <x v="2865"/>
    <n v="41"/>
    <n v="69"/>
    <n v="0"/>
    <n v="0"/>
    <x v="2864"/>
    <x v="2675"/>
    <n v="0.53675959378753979"/>
    <n v="0.74553790014248156"/>
  </r>
  <r>
    <x v="2866"/>
    <n v="37"/>
    <n v="54"/>
    <n v="0"/>
    <n v="8.5999999999999993E-2"/>
    <x v="2865"/>
    <x v="2676"/>
    <n v="0.48439280414973102"/>
    <n v="0.58346444358976834"/>
  </r>
  <r>
    <x v="2867"/>
    <n v="33"/>
    <n v="44"/>
    <n v="0"/>
    <n v="0"/>
    <x v="2866"/>
    <x v="2677"/>
    <n v="0.43202601451192224"/>
    <n v="0.47541547255462596"/>
  </r>
  <r>
    <x v="2868"/>
    <n v="30"/>
    <n v="37"/>
    <n v="0"/>
    <n v="0"/>
    <x v="2867"/>
    <x v="2678"/>
    <n v="0.39275092228356573"/>
    <n v="0.39978119283002639"/>
  </r>
  <r>
    <x v="2869"/>
    <n v="27"/>
    <n v="32"/>
    <n v="0"/>
    <n v="0"/>
    <x v="2868"/>
    <x v="2679"/>
    <n v="0.35347583005520916"/>
    <n v="0.34575670731245528"/>
  </r>
  <r>
    <x v="2870"/>
    <n v="25"/>
    <n v="27"/>
    <n v="0"/>
    <n v="0"/>
    <x v="2869"/>
    <x v="2680"/>
    <n v="0.32729243523630475"/>
    <n v="0.29173222179488417"/>
  </r>
  <r>
    <x v="2871"/>
    <n v="22"/>
    <n v="23"/>
    <n v="0"/>
    <n v="0"/>
    <x v="2870"/>
    <x v="2681"/>
    <n v="0.28801734300794818"/>
    <n v="0.24851263338082721"/>
  </r>
  <r>
    <x v="2872"/>
    <n v="20"/>
    <n v="18"/>
    <n v="0"/>
    <n v="0"/>
    <x v="2871"/>
    <x v="2682"/>
    <n v="0.26183394818904382"/>
    <n v="0.19448814786325608"/>
  </r>
  <r>
    <x v="2873"/>
    <n v="19"/>
    <n v="17"/>
    <n v="0"/>
    <n v="0"/>
    <x v="2872"/>
    <x v="2683"/>
    <n v="0.24874225077959161"/>
    <n v="0.18368325075974187"/>
  </r>
  <r>
    <x v="2874"/>
    <n v="17"/>
    <n v="15"/>
    <n v="0"/>
    <n v="0"/>
    <x v="2873"/>
    <x v="2684"/>
    <n v="0.22255885596068725"/>
    <n v="0.16207345655271341"/>
  </r>
  <r>
    <x v="2875"/>
    <n v="16"/>
    <n v="14"/>
    <n v="0"/>
    <n v="0"/>
    <x v="2874"/>
    <x v="2685"/>
    <n v="0.20946715855123504"/>
    <n v="0.15126855944919917"/>
  </r>
  <r>
    <x v="2876"/>
    <n v="15"/>
    <n v="12"/>
    <n v="0"/>
    <n v="0"/>
    <x v="2875"/>
    <x v="2686"/>
    <n v="0.19637546114178286"/>
    <n v="0.12965876524217071"/>
  </r>
  <r>
    <x v="2877"/>
    <n v="15"/>
    <n v="12"/>
    <n v="0"/>
    <n v="0"/>
    <x v="2876"/>
    <x v="2687"/>
    <n v="0.19637546114178286"/>
    <n v="0.12965876524217071"/>
  </r>
  <r>
    <x v="2878"/>
    <n v="15"/>
    <n v="12"/>
    <n v="0"/>
    <n v="0"/>
    <x v="2877"/>
    <x v="2688"/>
    <n v="0.19637546114178286"/>
    <n v="0.12965876524217071"/>
  </r>
  <r>
    <x v="2879"/>
    <n v="14"/>
    <n v="11"/>
    <n v="0"/>
    <n v="0"/>
    <x v="2878"/>
    <x v="2689"/>
    <n v="0.18328376373233066"/>
    <n v="0.11885386813865649"/>
  </r>
  <r>
    <x v="2880"/>
    <n v="14"/>
    <n v="9"/>
    <n v="0"/>
    <n v="0"/>
    <x v="2879"/>
    <x v="2690"/>
    <n v="0.18328376373233066"/>
    <n v="9.7244073931628039E-2"/>
  </r>
  <r>
    <x v="2881"/>
    <n v="14"/>
    <n v="8"/>
    <n v="0"/>
    <n v="0"/>
    <x v="2880"/>
    <x v="2691"/>
    <n v="0.18328376373233066"/>
    <n v="8.643917682811382E-2"/>
  </r>
  <r>
    <x v="2882"/>
    <n v="13"/>
    <n v="7"/>
    <n v="0"/>
    <n v="0"/>
    <x v="2881"/>
    <x v="2692"/>
    <n v="0.17019206632287848"/>
    <n v="7.5634279724599587E-2"/>
  </r>
  <r>
    <x v="2883"/>
    <n v="12"/>
    <n v="5"/>
    <n v="0"/>
    <n v="0"/>
    <x v="2882"/>
    <x v="2693"/>
    <n v="0.15710036891342627"/>
    <n v="5.4024485517571136E-2"/>
  </r>
  <r>
    <x v="2884"/>
    <n v="13"/>
    <n v="5"/>
    <n v="59.610999999999997"/>
    <n v="56.636000000000003"/>
    <x v="2883"/>
    <x v="451"/>
    <n v="0.17019206632287848"/>
    <n v="5.4024485517571136E-2"/>
  </r>
  <r>
    <x v="2885"/>
    <n v="23"/>
    <n v="10"/>
    <n v="18.712"/>
    <n v="5.9630000000000001"/>
    <x v="2884"/>
    <x v="2694"/>
    <n v="0.30110904041740039"/>
    <n v="0.10804897103514227"/>
  </r>
  <r>
    <x v="2886"/>
    <n v="77"/>
    <n v="73"/>
    <n v="0"/>
    <n v="0"/>
    <x v="2885"/>
    <x v="2695"/>
    <n v="1.0080607005278186"/>
    <n v="0.78875748855653849"/>
  </r>
  <r>
    <x v="2887"/>
    <n v="123"/>
    <n v="166"/>
    <n v="0"/>
    <n v="0"/>
    <x v="2886"/>
    <x v="2696"/>
    <n v="1.6102787813626194"/>
    <n v="1.7936129191833616"/>
  </r>
  <r>
    <x v="2888"/>
    <n v="143"/>
    <n v="227"/>
    <n v="0"/>
    <n v="5.0439999999999996"/>
    <x v="2887"/>
    <x v="2697"/>
    <n v="1.8721127295516631"/>
    <n v="2.4527116424977295"/>
  </r>
  <r>
    <x v="2889"/>
    <n v="145"/>
    <n v="262"/>
    <n v="27.849"/>
    <n v="18.443999999999999"/>
    <x v="2888"/>
    <x v="2698"/>
    <n v="1.8982961243705676"/>
    <n v="2.8308830411207273"/>
  </r>
  <r>
    <x v="2890"/>
    <n v="142"/>
    <n v="269"/>
    <n v="0"/>
    <n v="0"/>
    <x v="2889"/>
    <x v="2699"/>
    <n v="1.8590210321422111"/>
    <n v="2.9065173208453268"/>
  </r>
  <r>
    <x v="2891"/>
    <n v="130"/>
    <n v="271"/>
    <n v="0"/>
    <n v="0"/>
    <x v="2890"/>
    <x v="2700"/>
    <n v="1.7019206632287847"/>
    <n v="2.9281271150523556"/>
  </r>
  <r>
    <x v="2892"/>
    <n v="112"/>
    <n v="272"/>
    <n v="0"/>
    <n v="0"/>
    <x v="2891"/>
    <x v="2701"/>
    <n v="1.4662701098586453"/>
    <n v="2.93893201215587"/>
  </r>
  <r>
    <x v="2893"/>
    <n v="88"/>
    <n v="272"/>
    <n v="0.84899999999999998"/>
    <n v="0.22800000000000001"/>
    <x v="2892"/>
    <x v="2702"/>
    <n v="1.1520693720317927"/>
    <n v="2.93893201215587"/>
  </r>
  <r>
    <x v="2894"/>
    <n v="61"/>
    <n v="269"/>
    <n v="0"/>
    <n v="0"/>
    <x v="2893"/>
    <x v="2703"/>
    <n v="0.79859354197658361"/>
    <n v="2.9065173208453268"/>
  </r>
  <r>
    <x v="2895"/>
    <n v="41"/>
    <n v="256"/>
    <n v="6.5590000000000002"/>
    <n v="16.637"/>
    <x v="2894"/>
    <x v="2704"/>
    <n v="0.53675959378753979"/>
    <n v="2.7660536584996422"/>
  </r>
  <r>
    <x v="2896"/>
    <n v="32"/>
    <n v="243"/>
    <n v="1.8680000000000001"/>
    <n v="0.34"/>
    <x v="2895"/>
    <x v="2705"/>
    <n v="0.41893431710247009"/>
    <n v="2.6255899961539573"/>
  </r>
  <r>
    <x v="2897"/>
    <n v="27"/>
    <n v="221"/>
    <n v="0"/>
    <n v="2.4E-2"/>
    <x v="2896"/>
    <x v="2706"/>
    <n v="0.35347583005520916"/>
    <n v="2.387882259876644"/>
  </r>
  <r>
    <x v="2898"/>
    <n v="24"/>
    <n v="208"/>
    <n v="0"/>
    <n v="0"/>
    <x v="2897"/>
    <x v="2707"/>
    <n v="0.31420073782685254"/>
    <n v="2.2474185975309591"/>
  </r>
  <r>
    <x v="2899"/>
    <n v="24"/>
    <n v="151"/>
    <n v="15.816000000000001"/>
    <n v="3.923"/>
    <x v="2898"/>
    <x v="2708"/>
    <n v="0.31420073782685254"/>
    <n v="1.6315394626306483"/>
  </r>
  <r>
    <x v="2900"/>
    <n v="26"/>
    <n v="0"/>
    <n v="0"/>
    <n v="0"/>
    <x v="2899"/>
    <x v="2709"/>
    <n v="0.34038413264575695"/>
    <n v="0"/>
  </r>
  <r>
    <x v="2901"/>
    <n v="29"/>
    <n v="0"/>
    <n v="0"/>
    <n v="0"/>
    <x v="2900"/>
    <x v="2710"/>
    <n v="0.37965922487411347"/>
    <n v="0"/>
  </r>
  <r>
    <x v="2902"/>
    <n v="37"/>
    <n v="88"/>
    <n v="0"/>
    <n v="0"/>
    <x v="2901"/>
    <x v="2711"/>
    <n v="0.48439280414973102"/>
    <n v="0.95083094510925192"/>
  </r>
  <r>
    <x v="2903"/>
    <n v="47"/>
    <n v="89"/>
    <n v="0"/>
    <n v="0"/>
    <x v="2902"/>
    <x v="2712"/>
    <n v="0.61530977824425304"/>
    <n v="0.96163584221276621"/>
  </r>
  <r>
    <x v="2904"/>
    <n v="48"/>
    <n v="83"/>
    <n v="11.423999999999999"/>
    <n v="12.436"/>
    <x v="2903"/>
    <x v="2713"/>
    <n v="0.62840147565370508"/>
    <n v="0.89680645959168082"/>
  </r>
  <r>
    <x v="2905"/>
    <n v="39"/>
    <n v="65"/>
    <n v="3.7999999999999999E-2"/>
    <n v="0"/>
    <x v="2904"/>
    <x v="2714"/>
    <n v="0.51057619896863538"/>
    <n v="0.70231831172842474"/>
  </r>
  <r>
    <x v="2906"/>
    <n v="33"/>
    <n v="52"/>
    <n v="0"/>
    <n v="0"/>
    <x v="2905"/>
    <x v="2715"/>
    <n v="0.43202601451192224"/>
    <n v="0.56185464938273977"/>
  </r>
  <r>
    <x v="2907"/>
    <n v="33"/>
    <n v="42"/>
    <n v="0"/>
    <n v="0"/>
    <x v="2906"/>
    <x v="2716"/>
    <n v="0.43202601451192224"/>
    <n v="0.4538056783475975"/>
  </r>
  <r>
    <x v="2908"/>
    <n v="40"/>
    <n v="38"/>
    <n v="4.6529999999999996"/>
    <n v="8.2260000000000009"/>
    <x v="2907"/>
    <x v="2717"/>
    <n v="0.52366789637808764"/>
    <n v="0.41058608993354062"/>
  </r>
  <r>
    <x v="2909"/>
    <n v="50"/>
    <n v="38"/>
    <n v="30.472000000000001"/>
    <n v="25.454000000000001"/>
    <x v="2908"/>
    <x v="2718"/>
    <n v="0.65458487047260949"/>
    <n v="0.41058608993354062"/>
  </r>
  <r>
    <x v="2910"/>
    <n v="70"/>
    <n v="38"/>
    <n v="0"/>
    <n v="4.1000000000000002E-2"/>
    <x v="2909"/>
    <x v="2719"/>
    <n v="0.91641881866165331"/>
    <n v="0.41058608993354062"/>
  </r>
  <r>
    <x v="2911"/>
    <n v="83"/>
    <n v="36"/>
    <n v="0"/>
    <n v="0"/>
    <x v="2910"/>
    <x v="2720"/>
    <n v="1.0866108849845317"/>
    <n v="0.38897629572651216"/>
  </r>
  <r>
    <x v="2912"/>
    <n v="87"/>
    <n v="46"/>
    <n v="10.84"/>
    <n v="11.618"/>
    <x v="2911"/>
    <x v="2721"/>
    <n v="1.1389776746223406"/>
    <n v="0.49702526676165443"/>
  </r>
  <r>
    <x v="2913"/>
    <n v="108"/>
    <n v="79"/>
    <n v="0"/>
    <n v="0"/>
    <x v="2912"/>
    <x v="2722"/>
    <n v="1.4139033202208366"/>
    <n v="0.85358687117762388"/>
  </r>
  <r>
    <x v="2914"/>
    <n v="127"/>
    <n v="0"/>
    <n v="0"/>
    <n v="0"/>
    <x v="2913"/>
    <x v="2723"/>
    <n v="1.662645571000428"/>
    <n v="0"/>
  </r>
  <r>
    <x v="2915"/>
    <n v="132"/>
    <n v="0"/>
    <n v="12.151999999999999"/>
    <n v="12.22"/>
    <x v="2914"/>
    <x v="2724"/>
    <n v="1.728104058047689"/>
    <n v="0"/>
  </r>
  <r>
    <x v="2916"/>
    <n v="129"/>
    <n v="0"/>
    <n v="0"/>
    <n v="0.63100000000000001"/>
    <x v="2915"/>
    <x v="2725"/>
    <n v="1.6888289658193325"/>
    <n v="0"/>
  </r>
  <r>
    <x v="2917"/>
    <n v="121"/>
    <n v="149"/>
    <n v="0"/>
    <n v="0"/>
    <x v="2916"/>
    <x v="2726"/>
    <n v="1.5840953865437148"/>
    <n v="1.6099296684236197"/>
  </r>
  <r>
    <x v="2918"/>
    <n v="108"/>
    <n v="0"/>
    <n v="0"/>
    <n v="0"/>
    <x v="2917"/>
    <x v="2727"/>
    <n v="1.4139033202208366"/>
    <n v="0"/>
  </r>
  <r>
    <x v="2919"/>
    <n v="90"/>
    <n v="0"/>
    <n v="0"/>
    <n v="0"/>
    <x v="2918"/>
    <x v="2728"/>
    <n v="1.178252766850697"/>
    <n v="0"/>
  </r>
  <r>
    <x v="2920"/>
    <n v="75"/>
    <n v="0"/>
    <n v="0"/>
    <n v="0"/>
    <x v="2919"/>
    <x v="2729"/>
    <n v="0.98187730570891429"/>
    <n v="0"/>
  </r>
  <r>
    <x v="2921"/>
    <n v="67"/>
    <n v="0"/>
    <n v="0"/>
    <n v="1.6359999999999999"/>
    <x v="2920"/>
    <x v="2730"/>
    <n v="0.87714372643329674"/>
    <n v="0"/>
  </r>
  <r>
    <x v="2922"/>
    <n v="63"/>
    <n v="87"/>
    <n v="20.972000000000001"/>
    <n v="21.702999999999999"/>
    <x v="2921"/>
    <x v="2731"/>
    <n v="0.82477693679548791"/>
    <n v="0.94002604800573775"/>
  </r>
  <r>
    <x v="2923"/>
    <n v="57"/>
    <n v="85"/>
    <n v="14.914999999999999"/>
    <n v="34.131"/>
    <x v="2922"/>
    <x v="2732"/>
    <n v="0.74622675233877489"/>
    <n v="0.91841625379870928"/>
  </r>
  <r>
    <x v="2924"/>
    <n v="58"/>
    <n v="80"/>
    <n v="0"/>
    <n v="0"/>
    <x v="2923"/>
    <x v="2733"/>
    <n v="0.75931844974822693"/>
    <n v="0.86439176828113817"/>
  </r>
  <r>
    <x v="2925"/>
    <n v="76"/>
    <n v="70"/>
    <n v="0"/>
    <n v="0"/>
    <x v="2924"/>
    <x v="2734"/>
    <n v="0.99496900311836645"/>
    <n v="0.75634279724599585"/>
  </r>
  <r>
    <x v="2926"/>
    <n v="99"/>
    <n v="59"/>
    <n v="0"/>
    <n v="0"/>
    <x v="2925"/>
    <x v="2735"/>
    <n v="1.2960780435357666"/>
    <n v="0.63748892910733934"/>
  </r>
  <r>
    <x v="2927"/>
    <n v="112"/>
    <n v="50"/>
    <n v="2.0499999999999998"/>
    <n v="9.5850000000000009"/>
    <x v="2926"/>
    <x v="2736"/>
    <n v="1.4662701098586453"/>
    <n v="0.54024485517571141"/>
  </r>
  <r>
    <x v="2928"/>
    <n v="114"/>
    <n v="44"/>
    <n v="0.41899999999999998"/>
    <n v="0"/>
    <x v="2927"/>
    <x v="2737"/>
    <n v="1.4924535046775498"/>
    <n v="0.47541547255462596"/>
  </r>
  <r>
    <x v="2929"/>
    <n v="108"/>
    <n v="42"/>
    <n v="0"/>
    <n v="0"/>
    <x v="2928"/>
    <x v="74"/>
    <n v="1.4139033202208366"/>
    <n v="0.4538056783475975"/>
  </r>
  <r>
    <x v="2930"/>
    <n v="87"/>
    <n v="41"/>
    <n v="0"/>
    <n v="0"/>
    <x v="2929"/>
    <x v="2738"/>
    <n v="1.1389776746223406"/>
    <n v="0.44300078124408332"/>
  </r>
  <r>
    <x v="2931"/>
    <n v="51"/>
    <n v="43"/>
    <n v="1E-3"/>
    <n v="0"/>
    <x v="2930"/>
    <x v="2739"/>
    <n v="0.66767656788206164"/>
    <n v="0.46461057545111173"/>
  </r>
  <r>
    <x v="2932"/>
    <n v="29"/>
    <n v="44"/>
    <n v="0"/>
    <n v="0"/>
    <x v="2931"/>
    <x v="2740"/>
    <n v="0.37965922487411347"/>
    <n v="0.47541547255462596"/>
  </r>
  <r>
    <x v="2933"/>
    <n v="22"/>
    <n v="45"/>
    <n v="0"/>
    <n v="0"/>
    <x v="2932"/>
    <x v="2741"/>
    <n v="0.28801734300794818"/>
    <n v="0.48622036965814019"/>
  </r>
  <r>
    <x v="2934"/>
    <n v="18"/>
    <n v="42"/>
    <n v="0"/>
    <n v="0"/>
    <x v="2933"/>
    <x v="2742"/>
    <n v="0.2356505533701394"/>
    <n v="0.4538056783475975"/>
  </r>
  <r>
    <x v="2935"/>
    <n v="16"/>
    <n v="37"/>
    <n v="0"/>
    <n v="0"/>
    <x v="2934"/>
    <x v="2743"/>
    <n v="0.20946715855123504"/>
    <n v="0.39978119283002639"/>
  </r>
  <r>
    <x v="2936"/>
    <n v="14"/>
    <n v="29"/>
    <n v="0"/>
    <n v="0"/>
    <x v="2935"/>
    <x v="2744"/>
    <n v="0.18328376373233066"/>
    <n v="0.31334201600191253"/>
  </r>
  <r>
    <x v="2937"/>
    <n v="12"/>
    <n v="22"/>
    <n v="0"/>
    <n v="0"/>
    <x v="2936"/>
    <x v="2745"/>
    <n v="0.15710036891342627"/>
    <n v="0.23770773627731298"/>
  </r>
  <r>
    <x v="2938"/>
    <n v="11"/>
    <n v="17"/>
    <n v="0"/>
    <n v="0"/>
    <x v="2937"/>
    <x v="2746"/>
    <n v="0.14400867150397409"/>
    <n v="0.18368325075974187"/>
  </r>
  <r>
    <x v="2939"/>
    <n v="9"/>
    <n v="14"/>
    <n v="0"/>
    <n v="0"/>
    <x v="2938"/>
    <x v="2747"/>
    <n v="0.1178252766850697"/>
    <n v="0.15126855944919917"/>
  </r>
  <r>
    <x v="2940"/>
    <n v="8"/>
    <n v="12"/>
    <n v="0.99199999999999999"/>
    <n v="0.45700000000000002"/>
    <x v="2939"/>
    <x v="2748"/>
    <n v="0.10473357927561752"/>
    <n v="0.12965876524217071"/>
  </r>
  <r>
    <x v="2941"/>
    <n v="7"/>
    <n v="11"/>
    <n v="0"/>
    <n v="0"/>
    <x v="2940"/>
    <x v="2749"/>
    <n v="9.1641881866165328E-2"/>
    <n v="0.11885386813865649"/>
  </r>
  <r>
    <x v="2942"/>
    <n v="5"/>
    <n v="8"/>
    <n v="0"/>
    <n v="0"/>
    <x v="2941"/>
    <x v="2750"/>
    <n v="6.5458487047260955E-2"/>
    <n v="8.643917682811382E-2"/>
  </r>
  <r>
    <x v="2943"/>
    <n v="4"/>
    <n v="6"/>
    <n v="0"/>
    <n v="0"/>
    <x v="2942"/>
    <x v="2751"/>
    <n v="5.2366789637808761E-2"/>
    <n v="6.4829382621085355E-2"/>
  </r>
  <r>
    <x v="2944"/>
    <n v="4"/>
    <n v="4"/>
    <n v="0"/>
    <n v="0"/>
    <x v="2943"/>
    <x v="2752"/>
    <n v="5.2366789637808761E-2"/>
    <n v="4.321958841405691E-2"/>
  </r>
  <r>
    <x v="2945"/>
    <n v="3"/>
    <n v="3"/>
    <n v="0"/>
    <n v="0"/>
    <x v="2944"/>
    <x v="2753"/>
    <n v="3.9275092228356567E-2"/>
    <n v="3.2414691310542677E-2"/>
  </r>
  <r>
    <x v="2946"/>
    <n v="2"/>
    <n v="3"/>
    <n v="1.9E-2"/>
    <n v="0"/>
    <x v="2945"/>
    <x v="2754"/>
    <n v="2.6183394818904381E-2"/>
    <n v="3.2414691310542677E-2"/>
  </r>
  <r>
    <x v="2947"/>
    <n v="2"/>
    <n v="2"/>
    <n v="0.26900000000000002"/>
    <n v="0"/>
    <x v="2946"/>
    <x v="2755"/>
    <n v="2.6183394818904381E-2"/>
    <n v="2.1609794207028455E-2"/>
  </r>
  <r>
    <x v="2948"/>
    <n v="1"/>
    <n v="2"/>
    <n v="9.6549999999999994"/>
    <n v="0"/>
    <x v="2947"/>
    <x v="2756"/>
    <n v="1.309169740945219E-2"/>
    <n v="2.1609794207028455E-2"/>
  </r>
  <r>
    <x v="2949"/>
    <n v="1"/>
    <n v="2"/>
    <n v="0"/>
    <n v="0"/>
    <x v="2948"/>
    <x v="2757"/>
    <n v="1.309169740945219E-2"/>
    <n v="2.1609794207028455E-2"/>
  </r>
  <r>
    <x v="2950"/>
    <n v="2"/>
    <n v="2"/>
    <n v="1.5049999999999999"/>
    <n v="0"/>
    <x v="2949"/>
    <x v="2758"/>
    <n v="2.6183394818904381E-2"/>
    <n v="2.1609794207028455E-2"/>
  </r>
  <r>
    <x v="2951"/>
    <n v="4"/>
    <n v="3"/>
    <n v="13.394"/>
    <n v="0"/>
    <x v="2950"/>
    <x v="2759"/>
    <n v="5.2366789637808761E-2"/>
    <n v="3.2414691310542677E-2"/>
  </r>
  <r>
    <x v="2952"/>
    <n v="4"/>
    <n v="3"/>
    <n v="0"/>
    <n v="0.98399999999999999"/>
    <x v="2951"/>
    <x v="2760"/>
    <n v="5.2366789637808761E-2"/>
    <n v="3.2414691310542677E-2"/>
  </r>
  <r>
    <x v="2953"/>
    <n v="3"/>
    <n v="4"/>
    <n v="0"/>
    <n v="0.73899999999999999"/>
    <x v="2952"/>
    <x v="2761"/>
    <n v="3.9275092228356567E-2"/>
    <n v="4.321958841405691E-2"/>
  </r>
  <r>
    <x v="2954"/>
    <n v="4"/>
    <n v="4"/>
    <n v="0"/>
    <n v="0"/>
    <x v="2953"/>
    <x v="2762"/>
    <n v="5.2366789637808761E-2"/>
    <n v="4.321958841405691E-2"/>
  </r>
  <r>
    <x v="2955"/>
    <n v="9"/>
    <n v="6"/>
    <n v="0.93100000000000005"/>
    <n v="0"/>
    <x v="2954"/>
    <x v="2763"/>
    <n v="0.1178252766850697"/>
    <n v="6.4829382621085355E-2"/>
  </r>
  <r>
    <x v="2956"/>
    <n v="12"/>
    <n v="10"/>
    <n v="0"/>
    <n v="0"/>
    <x v="2955"/>
    <x v="2764"/>
    <n v="0.15710036891342627"/>
    <n v="0.10804897103514227"/>
  </r>
  <r>
    <x v="2957"/>
    <n v="12"/>
    <n v="13"/>
    <n v="0"/>
    <n v="0"/>
    <x v="2956"/>
    <x v="2765"/>
    <n v="0.15710036891342627"/>
    <n v="0.14046366234568494"/>
  </r>
  <r>
    <x v="2958"/>
    <n v="11"/>
    <n v="14"/>
    <n v="0"/>
    <n v="0"/>
    <x v="2957"/>
    <x v="2766"/>
    <n v="0.14400867150397409"/>
    <n v="0.15126855944919917"/>
  </r>
  <r>
    <x v="2959"/>
    <n v="11"/>
    <n v="16"/>
    <n v="0"/>
    <n v="0"/>
    <x v="2958"/>
    <x v="2767"/>
    <n v="0.14400867150397409"/>
    <n v="0.17287835365622764"/>
  </r>
  <r>
    <x v="2960"/>
    <n v="12"/>
    <n v="18"/>
    <n v="0"/>
    <n v="0"/>
    <x v="2959"/>
    <x v="2768"/>
    <n v="0.15710036891342627"/>
    <n v="0.19448814786325608"/>
  </r>
  <r>
    <x v="2961"/>
    <n v="11"/>
    <n v="20"/>
    <n v="0"/>
    <n v="0"/>
    <x v="2960"/>
    <x v="2769"/>
    <n v="0.14400867150397409"/>
    <n v="0.21609794207028454"/>
  </r>
  <r>
    <x v="2962"/>
    <n v="9"/>
    <n v="21"/>
    <n v="0"/>
    <n v="0"/>
    <x v="2961"/>
    <x v="2770"/>
    <n v="0.1178252766850697"/>
    <n v="0.22690283917379875"/>
  </r>
  <r>
    <x v="2963"/>
    <n v="10"/>
    <n v="22"/>
    <n v="0"/>
    <n v="0"/>
    <x v="2962"/>
    <x v="2771"/>
    <n v="0.13091697409452191"/>
    <n v="0.23770773627731298"/>
  </r>
  <r>
    <x v="2964"/>
    <n v="11"/>
    <n v="22"/>
    <n v="0"/>
    <n v="0"/>
    <x v="2963"/>
    <x v="2772"/>
    <n v="0.14400867150397409"/>
    <n v="0.23770773627731298"/>
  </r>
  <r>
    <x v="2965"/>
    <n v="10"/>
    <n v="22"/>
    <n v="2.7080000000000002"/>
    <n v="0"/>
    <x v="2964"/>
    <x v="2773"/>
    <n v="0.13091697409452191"/>
    <n v="0.23770773627731298"/>
  </r>
  <r>
    <x v="2966"/>
    <n v="14"/>
    <n v="24"/>
    <n v="62.078000000000003"/>
    <n v="73.501000000000005"/>
    <x v="2965"/>
    <x v="2774"/>
    <n v="0.18328376373233066"/>
    <n v="0.25931753048434142"/>
  </r>
  <r>
    <x v="2967"/>
    <n v="30"/>
    <n v="27"/>
    <n v="0.56100000000000005"/>
    <n v="0"/>
    <x v="2966"/>
    <x v="2775"/>
    <n v="0.39275092228356573"/>
    <n v="0.29173222179488417"/>
  </r>
  <r>
    <x v="2968"/>
    <n v="33"/>
    <n v="29"/>
    <n v="0"/>
    <n v="0"/>
    <x v="2967"/>
    <x v="2776"/>
    <n v="0.43202601451192224"/>
    <n v="0.31334201600191253"/>
  </r>
  <r>
    <x v="2969"/>
    <n v="31"/>
    <n v="31"/>
    <n v="0"/>
    <n v="0"/>
    <x v="2968"/>
    <x v="2777"/>
    <n v="0.40584261969301788"/>
    <n v="0.33495181020894099"/>
  </r>
  <r>
    <x v="2970"/>
    <n v="28"/>
    <n v="30"/>
    <n v="0"/>
    <n v="0"/>
    <x v="2969"/>
    <x v="2778"/>
    <n v="0.36656752746466131"/>
    <n v="0.32414691310542681"/>
  </r>
  <r>
    <x v="2971"/>
    <n v="26"/>
    <n v="29"/>
    <n v="0"/>
    <n v="0"/>
    <x v="2970"/>
    <x v="2779"/>
    <n v="0.34038413264575695"/>
    <n v="0.31334201600191253"/>
  </r>
  <r>
    <x v="2972"/>
    <n v="26"/>
    <n v="27"/>
    <n v="0"/>
    <n v="0"/>
    <x v="2971"/>
    <x v="2780"/>
    <n v="0.34038413264575695"/>
    <n v="0.29173222179488417"/>
  </r>
  <r>
    <x v="2973"/>
    <n v="24"/>
    <n v="26"/>
    <n v="13.553000000000001"/>
    <n v="9.2370000000000001"/>
    <x v="2972"/>
    <x v="2781"/>
    <n v="0.31420073782685254"/>
    <n v="0.28092732469136988"/>
  </r>
  <r>
    <x v="2974"/>
    <n v="63"/>
    <n v="26"/>
    <n v="40.314999999999998"/>
    <n v="54.055999999999997"/>
    <x v="2973"/>
    <x v="2782"/>
    <n v="0.82477693679548791"/>
    <n v="0.28092732469136988"/>
  </r>
  <r>
    <x v="2975"/>
    <n v="125"/>
    <n v="29"/>
    <n v="0"/>
    <n v="0"/>
    <x v="2974"/>
    <x v="2783"/>
    <n v="1.6364621761815239"/>
    <n v="0.31334201600191253"/>
  </r>
  <r>
    <x v="2976"/>
    <n v="103"/>
    <n v="32"/>
    <n v="0"/>
    <n v="0"/>
    <x v="2975"/>
    <x v="2784"/>
    <n v="1.3484448331735757"/>
    <n v="0.34575670731245528"/>
  </r>
  <r>
    <x v="2977"/>
    <n v="85"/>
    <n v="35"/>
    <n v="0"/>
    <n v="0"/>
    <x v="2976"/>
    <x v="2785"/>
    <n v="1.1127942798034363"/>
    <n v="0.37817139862299792"/>
  </r>
  <r>
    <x v="2978"/>
    <n v="76"/>
    <n v="38"/>
    <n v="0"/>
    <n v="0"/>
    <x v="2977"/>
    <x v="2786"/>
    <n v="0.99496900311836645"/>
    <n v="0.41058608993354062"/>
  </r>
  <r>
    <x v="2979"/>
    <n v="83"/>
    <n v="44"/>
    <n v="3.1080000000000001"/>
    <n v="1.972"/>
    <x v="2978"/>
    <x v="2787"/>
    <n v="1.0866108849845317"/>
    <n v="0.47541547255462596"/>
  </r>
  <r>
    <x v="2980"/>
    <n v="94"/>
    <n v="53"/>
    <n v="0"/>
    <n v="0"/>
    <x v="2979"/>
    <x v="2788"/>
    <n v="1.2306195564885061"/>
    <n v="0.57265954648625406"/>
  </r>
  <r>
    <x v="2981"/>
    <n v="102"/>
    <n v="63"/>
    <n v="0"/>
    <n v="0"/>
    <x v="2980"/>
    <x v="2789"/>
    <n v="1.3353531357641233"/>
    <n v="0.68070851752139627"/>
  </r>
  <r>
    <x v="2982"/>
    <n v="104"/>
    <n v="74"/>
    <n v="0"/>
    <n v="0"/>
    <x v="2981"/>
    <x v="2790"/>
    <n v="1.3615365305830278"/>
    <n v="0.79956238566005278"/>
  </r>
  <r>
    <x v="2983"/>
    <n v="102"/>
    <n v="86"/>
    <n v="0"/>
    <n v="0"/>
    <x v="2982"/>
    <x v="2791"/>
    <n v="1.3353531357641233"/>
    <n v="0.92922115090222346"/>
  </r>
  <r>
    <x v="2984"/>
    <n v="96"/>
    <n v="99"/>
    <n v="0"/>
    <n v="0"/>
    <x v="2983"/>
    <x v="2792"/>
    <n v="1.2568029513074102"/>
    <n v="1.0696848132479084"/>
  </r>
  <r>
    <x v="2985"/>
    <n v="91"/>
    <n v="112"/>
    <n v="4.0000000000000001E-3"/>
    <n v="0.156"/>
    <x v="2984"/>
    <x v="2793"/>
    <n v="1.1913444642601494"/>
    <n v="1.2101484755935934"/>
  </r>
  <r>
    <x v="2986"/>
    <n v="87"/>
    <n v="122"/>
    <n v="0.32300000000000001"/>
    <n v="0"/>
    <x v="2985"/>
    <x v="2794"/>
    <n v="1.1389776746223406"/>
    <n v="1.3181974466287358"/>
  </r>
  <r>
    <x v="2987"/>
    <n v="80"/>
    <n v="130"/>
    <n v="0"/>
    <n v="0"/>
    <x v="2986"/>
    <x v="2795"/>
    <n v="1.0473357927561753"/>
    <n v="1.4046366234568495"/>
  </r>
  <r>
    <x v="2988"/>
    <n v="68"/>
    <n v="133"/>
    <n v="0"/>
    <n v="0"/>
    <x v="2987"/>
    <x v="2796"/>
    <n v="0.89023542384274901"/>
    <n v="1.437051314767392"/>
  </r>
  <r>
    <x v="2989"/>
    <n v="51"/>
    <n v="128"/>
    <n v="0"/>
    <n v="0"/>
    <x v="2988"/>
    <x v="2797"/>
    <n v="0.66767656788206164"/>
    <n v="1.3830268292498211"/>
  </r>
  <r>
    <x v="2990"/>
    <n v="46"/>
    <n v="114"/>
    <n v="1.1839999999999999"/>
    <n v="18.032"/>
    <x v="2989"/>
    <x v="2798"/>
    <n v="0.60221808083480077"/>
    <n v="1.231758269800622"/>
  </r>
  <r>
    <x v="2991"/>
    <n v="62"/>
    <n v="94"/>
    <n v="14.766"/>
    <n v="6.2960000000000003"/>
    <x v="2990"/>
    <x v="2799"/>
    <n v="0.81168523938603576"/>
    <n v="1.0156603277303373"/>
  </r>
  <r>
    <x v="2992"/>
    <n v="112"/>
    <n v="78"/>
    <n v="0.72299999999999998"/>
    <n v="0"/>
    <x v="2991"/>
    <x v="2800"/>
    <n v="1.4662701098586453"/>
    <n v="0.84278197407410971"/>
  </r>
  <r>
    <x v="2993"/>
    <n v="120"/>
    <n v="69"/>
    <n v="2.58"/>
    <n v="18.353999999999999"/>
    <x v="2992"/>
    <x v="2801"/>
    <n v="1.5710036891342629"/>
    <n v="0.74553790014248156"/>
  </r>
  <r>
    <x v="2994"/>
    <n v="95"/>
    <n v="57"/>
    <n v="6.0629999999999997"/>
    <n v="3.9409999999999998"/>
    <x v="2993"/>
    <x v="2802"/>
    <n v="1.243711253897958"/>
    <n v="0.61587913490031099"/>
  </r>
  <r>
    <x v="2995"/>
    <n v="69"/>
    <n v="48"/>
    <n v="11.11"/>
    <n v="2.3340000000000001"/>
    <x v="2994"/>
    <x v="2803"/>
    <n v="0.90332712125220105"/>
    <n v="0.51863506096868284"/>
  </r>
  <r>
    <x v="2996"/>
    <n v="60"/>
    <n v="44"/>
    <n v="1.2889999999999999"/>
    <n v="0"/>
    <x v="2995"/>
    <x v="2804"/>
    <n v="0.78550184456713146"/>
    <n v="0.47541547255462596"/>
  </r>
  <r>
    <x v="2997"/>
    <n v="58"/>
    <n v="41"/>
    <n v="0"/>
    <n v="0"/>
    <x v="2996"/>
    <x v="2805"/>
    <n v="0.75931844974822693"/>
    <n v="0.44300078124408332"/>
  </r>
  <r>
    <x v="2998"/>
    <n v="60"/>
    <n v="38"/>
    <n v="0"/>
    <n v="0"/>
    <x v="2997"/>
    <x v="2806"/>
    <n v="0.78550184456713146"/>
    <n v="0.41058608993354062"/>
  </r>
  <r>
    <x v="2999"/>
    <n v="62"/>
    <n v="34"/>
    <n v="0"/>
    <n v="0"/>
    <x v="2998"/>
    <x v="2807"/>
    <n v="0.81168523938603576"/>
    <n v="0.36736650151948375"/>
  </r>
  <r>
    <x v="3000"/>
    <n v="59"/>
    <n v="30"/>
    <n v="0"/>
    <n v="0"/>
    <x v="2999"/>
    <x v="2808"/>
    <n v="0.77241014715767919"/>
    <n v="0.32414691310542681"/>
  </r>
  <r>
    <x v="3001"/>
    <n v="51"/>
    <n v="27"/>
    <n v="1.52"/>
    <n v="1.4850000000000001"/>
    <x v="3000"/>
    <x v="2809"/>
    <n v="0.66767656788206164"/>
    <n v="0.29173222179488417"/>
  </r>
  <r>
    <x v="3002"/>
    <n v="45"/>
    <n v="24"/>
    <n v="11.6"/>
    <n v="23.003"/>
    <x v="3001"/>
    <x v="2810"/>
    <n v="0.58912638342534851"/>
    <n v="0.25931753048434142"/>
  </r>
  <r>
    <x v="3003"/>
    <n v="48"/>
    <n v="21"/>
    <n v="3.3610000000000002"/>
    <n v="0.97099999999999997"/>
    <x v="3002"/>
    <x v="2811"/>
    <n v="0.62840147565370508"/>
    <n v="0.22690283917379875"/>
  </r>
  <r>
    <x v="3004"/>
    <n v="42"/>
    <n v="19"/>
    <n v="0.152"/>
    <n v="0"/>
    <x v="3003"/>
    <x v="2812"/>
    <n v="0.54985129119699194"/>
    <n v="0.20529304496677031"/>
  </r>
  <r>
    <x v="3005"/>
    <n v="40"/>
    <n v="17"/>
    <n v="0"/>
    <n v="0"/>
    <x v="3004"/>
    <x v="2813"/>
    <n v="0.52366789637808764"/>
    <n v="0.18368325075974187"/>
  </r>
  <r>
    <x v="3006"/>
    <n v="40"/>
    <n v="16"/>
    <n v="0"/>
    <n v="0"/>
    <x v="3005"/>
    <x v="2814"/>
    <n v="0.52366789637808764"/>
    <n v="0.17287835365622764"/>
  </r>
  <r>
    <x v="3007"/>
    <n v="40"/>
    <n v="15"/>
    <n v="1.6990000000000001"/>
    <n v="5.22"/>
    <x v="3006"/>
    <x v="2815"/>
    <n v="0.52366789637808764"/>
    <n v="0.16207345655271341"/>
  </r>
  <r>
    <x v="3008"/>
    <n v="44"/>
    <n v="16"/>
    <n v="39.911999999999999"/>
    <n v="55.796999999999997"/>
    <x v="3007"/>
    <x v="451"/>
    <n v="0.57603468601589636"/>
    <n v="0.17287835365622764"/>
  </r>
  <r>
    <x v="3009"/>
    <n v="65"/>
    <n v="19"/>
    <n v="6.5069999999999997"/>
    <n v="2.2010000000000001"/>
    <x v="3008"/>
    <x v="2816"/>
    <n v="0.85096033161439233"/>
    <n v="0.20529304496677031"/>
  </r>
  <r>
    <x v="3010"/>
    <n v="82"/>
    <n v="23"/>
    <n v="0"/>
    <n v="0"/>
    <x v="3009"/>
    <x v="2817"/>
    <n v="1.0735191875750796"/>
    <n v="0.24851263338082721"/>
  </r>
  <r>
    <x v="3011"/>
    <n v="96"/>
    <n v="24"/>
    <n v="0"/>
    <n v="0"/>
    <x v="3010"/>
    <x v="2818"/>
    <n v="1.2568029513074102"/>
    <n v="0.25931753048434142"/>
  </r>
  <r>
    <x v="3012"/>
    <n v="111"/>
    <n v="25"/>
    <n v="0"/>
    <n v="0"/>
    <x v="3011"/>
    <x v="2819"/>
    <n v="1.4531784124491931"/>
    <n v="0.27012242758785571"/>
  </r>
  <r>
    <x v="3013"/>
    <n v="121"/>
    <n v="25"/>
    <n v="0"/>
    <n v="0"/>
    <x v="3012"/>
    <x v="2820"/>
    <n v="1.5840953865437148"/>
    <n v="0.27012242758785571"/>
  </r>
  <r>
    <x v="3014"/>
    <n v="129"/>
    <n v="25"/>
    <n v="1.036"/>
    <n v="0.34200000000000003"/>
    <x v="3013"/>
    <x v="2821"/>
    <n v="1.6888289658193325"/>
    <n v="0.27012242758785571"/>
  </r>
  <r>
    <x v="3015"/>
    <n v="136"/>
    <n v="25"/>
    <n v="0.30599999999999999"/>
    <n v="0.90900000000000003"/>
    <x v="3014"/>
    <x v="2822"/>
    <n v="1.780470847685498"/>
    <n v="0.27012242758785571"/>
  </r>
  <r>
    <x v="3016"/>
    <n v="140"/>
    <n v="28"/>
    <n v="0"/>
    <n v="0"/>
    <x v="3015"/>
    <x v="2823"/>
    <n v="1.8328376373233066"/>
    <n v="0.30253711889839835"/>
  </r>
  <r>
    <x v="3017"/>
    <n v="139"/>
    <n v="32"/>
    <n v="0.21099999999999999"/>
    <n v="3.911"/>
    <x v="3016"/>
    <x v="2824"/>
    <n v="1.8197459399138545"/>
    <n v="0.34575670731245528"/>
  </r>
  <r>
    <x v="3018"/>
    <n v="129"/>
    <n v="35"/>
    <n v="28.32"/>
    <n v="40.301000000000002"/>
    <x v="3017"/>
    <x v="2825"/>
    <n v="1.6888289658193325"/>
    <n v="0.37817139862299792"/>
  </r>
  <r>
    <x v="3019"/>
    <n v="102"/>
    <n v="36"/>
    <n v="0"/>
    <n v="0"/>
    <x v="3018"/>
    <x v="2826"/>
    <n v="1.3353531357641233"/>
    <n v="0.38897629572651216"/>
  </r>
  <r>
    <x v="3020"/>
    <n v="84"/>
    <n v="35"/>
    <n v="0"/>
    <n v="0"/>
    <x v="3019"/>
    <x v="2827"/>
    <n v="1.0997025823939839"/>
    <n v="0.37817139862299792"/>
  </r>
  <r>
    <x v="3021"/>
    <n v="94"/>
    <n v="31"/>
    <n v="0"/>
    <n v="0"/>
    <x v="3020"/>
    <x v="2828"/>
    <n v="1.2306195564885061"/>
    <n v="0.33495181020894099"/>
  </r>
  <r>
    <x v="3022"/>
    <n v="116"/>
    <n v="26"/>
    <n v="0.1"/>
    <n v="0"/>
    <x v="3021"/>
    <x v="2829"/>
    <n v="1.5186368994964539"/>
    <n v="0.28092732469136988"/>
  </r>
  <r>
    <x v="3023"/>
    <n v="166"/>
    <n v="32"/>
    <n v="43.710999999999999"/>
    <n v="71.319999999999993"/>
    <x v="3022"/>
    <x v="2830"/>
    <n v="2.1732217699690635"/>
    <n v="0.34575670731245528"/>
  </r>
  <r>
    <x v="3024"/>
    <n v="283"/>
    <n v="58"/>
    <n v="44.347999999999999"/>
    <n v="35.637"/>
    <x v="3023"/>
    <x v="2831"/>
    <n v="3.7049503668749697"/>
    <n v="0.62668403200382505"/>
  </r>
  <r>
    <x v="3025"/>
    <n v="328"/>
    <n v="87"/>
    <n v="42.073999999999998"/>
    <n v="12.73"/>
    <x v="3024"/>
    <x v="2832"/>
    <n v="4.2940767503003183"/>
    <n v="0.94002604800573775"/>
  </r>
  <r>
    <x v="3026"/>
    <n v="447"/>
    <n v="110"/>
    <n v="0.34300000000000003"/>
    <n v="0"/>
    <x v="3025"/>
    <x v="2833"/>
    <n v="5.8519887420251289"/>
    <n v="1.1885386813865648"/>
  </r>
  <r>
    <x v="3027"/>
    <n v="634"/>
    <n v="138"/>
    <n v="0"/>
    <n v="0"/>
    <x v="3026"/>
    <x v="2834"/>
    <n v="8.3001361575926875"/>
    <n v="1.4910758002849631"/>
  </r>
  <r>
    <x v="3028"/>
    <n v="707"/>
    <n v="168"/>
    <n v="0"/>
    <n v="0"/>
    <x v="3027"/>
    <x v="2835"/>
    <n v="9.2558300684826982"/>
    <n v="1.81522271339039"/>
  </r>
  <r>
    <x v="3029"/>
    <n v="817"/>
    <n v="282"/>
    <n v="0"/>
    <n v="0"/>
    <x v="3028"/>
    <x v="2836"/>
    <n v="10.69591678352244"/>
    <n v="3.0469809831910117"/>
  </r>
  <r>
    <x v="3030"/>
    <n v="833"/>
    <n v="1051"/>
    <n v="0"/>
    <n v="0"/>
    <x v="3029"/>
    <x v="2837"/>
    <n v="10.905383942073673"/>
    <n v="11.355946855793452"/>
  </r>
  <r>
    <x v="3031"/>
    <n v="782"/>
    <n v="1252"/>
    <n v="2.4609999999999999"/>
    <n v="0.85199999999999998"/>
    <x v="3030"/>
    <x v="2838"/>
    <n v="10.237707374191613"/>
    <n v="13.527731173599811"/>
  </r>
  <r>
    <x v="3032"/>
    <n v="720"/>
    <n v="1075"/>
    <n v="0"/>
    <n v="0"/>
    <x v="3031"/>
    <x v="2839"/>
    <n v="9.4260221348055762"/>
    <n v="11.615264386277794"/>
  </r>
  <r>
    <x v="3033"/>
    <n v="665"/>
    <n v="843"/>
    <n v="0"/>
    <n v="0"/>
    <x v="3032"/>
    <x v="2840"/>
    <n v="8.705978777285706"/>
    <n v="9.1085282582624938"/>
  </r>
  <r>
    <x v="3034"/>
    <n v="607"/>
    <n v="688"/>
    <n v="4.16"/>
    <n v="10.538"/>
    <x v="3033"/>
    <x v="2841"/>
    <n v="7.9466603275374794"/>
    <n v="7.4337692072177877"/>
  </r>
  <r>
    <x v="3035"/>
    <n v="563"/>
    <n v="602"/>
    <n v="25.640999999999998"/>
    <n v="33.475999999999999"/>
    <x v="3034"/>
    <x v="2842"/>
    <n v="7.3706256415215829"/>
    <n v="6.5045480563155644"/>
  </r>
  <r>
    <x v="3036"/>
    <n v="511"/>
    <n v="590"/>
    <n v="0"/>
    <n v="0"/>
    <x v="3035"/>
    <x v="2843"/>
    <n v="6.6898573762300684"/>
    <n v="6.3748892910733934"/>
  </r>
  <r>
    <x v="3037"/>
    <n v="456"/>
    <n v="577"/>
    <n v="0"/>
    <n v="0"/>
    <x v="3036"/>
    <x v="2844"/>
    <n v="5.9698140187101991"/>
    <n v="6.2344256287277089"/>
  </r>
  <r>
    <x v="3038"/>
    <n v="401"/>
    <n v="524"/>
    <n v="0"/>
    <n v="0"/>
    <x v="3037"/>
    <x v="2845"/>
    <n v="5.2497706611903281"/>
    <n v="5.6617660822414546"/>
  </r>
  <r>
    <x v="3039"/>
    <n v="325"/>
    <n v="475"/>
    <n v="0"/>
    <n v="0"/>
    <x v="3038"/>
    <x v="2846"/>
    <n v="4.2548016580719619"/>
    <n v="5.1323261241692579"/>
  </r>
  <r>
    <x v="3040"/>
    <n v="313"/>
    <n v="436"/>
    <n v="21.693999999999999"/>
    <n v="31.728000000000002"/>
    <x v="3039"/>
    <x v="2847"/>
    <n v="4.0977012891585352"/>
    <n v="4.7109351371322026"/>
  </r>
  <r>
    <x v="3041"/>
    <n v="379"/>
    <n v="427"/>
    <n v="28.503"/>
    <n v="34.99"/>
    <x v="3040"/>
    <x v="2848"/>
    <n v="4.9617533181823807"/>
    <n v="4.6136910632005748"/>
  </r>
  <r>
    <x v="3042"/>
    <n v="397"/>
    <n v="417"/>
    <n v="0"/>
    <n v="0"/>
    <x v="3041"/>
    <x v="2849"/>
    <n v="5.1974038715525195"/>
    <n v="4.5056420921654325"/>
  </r>
  <r>
    <x v="3043"/>
    <n v="413"/>
    <n v="394"/>
    <n v="0"/>
    <n v="0"/>
    <x v="3042"/>
    <x v="2850"/>
    <n v="5.4068710301037539"/>
    <n v="4.2571294587846058"/>
  </r>
  <r>
    <x v="3044"/>
    <n v="486"/>
    <n v="373"/>
    <n v="0"/>
    <n v="0"/>
    <x v="3043"/>
    <x v="2851"/>
    <n v="6.3625649409937646"/>
    <n v="4.030226619610807"/>
  </r>
  <r>
    <x v="3045"/>
    <n v="503"/>
    <n v="357"/>
    <n v="0"/>
    <n v="0"/>
    <x v="3044"/>
    <x v="2852"/>
    <n v="6.585123796954452"/>
    <n v="3.8573482659545788"/>
  </r>
  <r>
    <x v="3046"/>
    <n v="525"/>
    <n v="343"/>
    <n v="0"/>
    <n v="0"/>
    <x v="3045"/>
    <x v="2853"/>
    <n v="6.8731411399623994"/>
    <n v="3.7060797065053799"/>
  </r>
  <r>
    <x v="3047"/>
    <n v="472"/>
    <n v="331"/>
    <n v="0"/>
    <n v="0"/>
    <x v="3046"/>
    <x v="2854"/>
    <n v="6.1792811772614336"/>
    <n v="3.5764209412632093"/>
  </r>
  <r>
    <x v="3048"/>
    <n v="468"/>
    <n v="324"/>
    <n v="0"/>
    <n v="0"/>
    <x v="3047"/>
    <x v="2855"/>
    <n v="6.1269143876236249"/>
    <n v="3.5007866615386094"/>
  </r>
  <r>
    <x v="3049"/>
    <n v="484"/>
    <n v="323"/>
    <n v="15.38"/>
    <n v="14.345000000000001"/>
    <x v="3048"/>
    <x v="2856"/>
    <n v="6.3363815461748594"/>
    <n v="3.489981764435095"/>
  </r>
  <r>
    <x v="3050"/>
    <n v="504"/>
    <n v="324"/>
    <n v="0"/>
    <n v="0.156"/>
    <x v="3049"/>
    <x v="2857"/>
    <n v="6.5982154943639033"/>
    <n v="3.5007866615386094"/>
  </r>
  <r>
    <x v="3051"/>
    <n v="490"/>
    <n v="324"/>
    <n v="2.3199999999999998"/>
    <n v="7.2729999999999997"/>
    <x v="3050"/>
    <x v="2858"/>
    <n v="6.4149317306315732"/>
    <n v="3.5007866615386094"/>
  </r>
  <r>
    <x v="3052"/>
    <n v="474"/>
    <n v="324"/>
    <n v="29.1"/>
    <n v="42.433"/>
    <x v="3051"/>
    <x v="2859"/>
    <n v="6.2054645720803379"/>
    <n v="3.5007866615386094"/>
  </r>
  <r>
    <x v="3053"/>
    <n v="579"/>
    <n v="343"/>
    <n v="42.991999999999997"/>
    <n v="63.095999999999997"/>
    <x v="3052"/>
    <x v="2860"/>
    <n v="7.5800928000728174"/>
    <n v="3.7060797065053799"/>
  </r>
  <r>
    <x v="3054"/>
    <n v="691"/>
    <n v="386"/>
    <n v="0"/>
    <n v="0"/>
    <x v="3053"/>
    <x v="2861"/>
    <n v="9.046362909931462"/>
    <n v="4.1706902819564915"/>
  </r>
  <r>
    <x v="3055"/>
    <n v="845"/>
    <n v="416"/>
    <n v="0"/>
    <n v="0"/>
    <x v="3054"/>
    <x v="2862"/>
    <n v="11.0624843109871"/>
    <n v="4.4948371950619181"/>
  </r>
  <r>
    <x v="3056"/>
    <n v="977"/>
    <n v="445"/>
    <n v="0"/>
    <n v="0.29299999999999998"/>
    <x v="3055"/>
    <x v="2863"/>
    <n v="12.79058836903479"/>
    <n v="4.8081792110638313"/>
  </r>
  <r>
    <x v="3057"/>
    <n v="1099"/>
    <n v="430"/>
    <n v="0.56899999999999995"/>
    <n v="0"/>
    <x v="3056"/>
    <x v="2864"/>
    <n v="14.387775452987956"/>
    <n v="4.646105754511118"/>
  </r>
  <r>
    <x v="3058"/>
    <n v="1141"/>
    <n v="383"/>
    <n v="0"/>
    <n v="0"/>
    <x v="3057"/>
    <x v="2865"/>
    <n v="14.93762674418495"/>
    <n v="4.1382755906459492"/>
  </r>
  <r>
    <x v="3059"/>
    <n v="1057"/>
    <n v="353"/>
    <n v="0"/>
    <n v="0"/>
    <x v="3058"/>
    <x v="2866"/>
    <n v="13.837924161790964"/>
    <n v="3.8141286775405217"/>
  </r>
  <r>
    <x v="3060"/>
    <n v="947"/>
    <n v="391"/>
    <n v="0"/>
    <n v="0"/>
    <x v="3059"/>
    <x v="2867"/>
    <n v="12.397837446751225"/>
    <n v="4.2247147674740626"/>
  </r>
  <r>
    <x v="3061"/>
    <n v="843"/>
    <n v="509"/>
    <n v="0"/>
    <n v="0"/>
    <x v="3060"/>
    <x v="2868"/>
    <n v="11.036300916168196"/>
    <n v="5.4996926256887413"/>
  </r>
  <r>
    <x v="3062"/>
    <n v="735"/>
    <n v="594"/>
    <n v="0"/>
    <n v="0"/>
    <x v="3061"/>
    <x v="2869"/>
    <n v="9.6223975959473584"/>
    <n v="6.4181088794874501"/>
  </r>
  <r>
    <x v="3063"/>
    <n v="626"/>
    <n v="596"/>
    <n v="0"/>
    <n v="0"/>
    <x v="3062"/>
    <x v="2870"/>
    <n v="8.1954025783170703"/>
    <n v="6.4397186736944789"/>
  </r>
  <r>
    <x v="3064"/>
    <n v="517"/>
    <n v="560"/>
    <n v="9.4269999999999996"/>
    <n v="8.0370000000000008"/>
    <x v="3063"/>
    <x v="2871"/>
    <n v="6.7684075606867822"/>
    <n v="6.0507423779679668"/>
  </r>
  <r>
    <x v="3065"/>
    <n v="408"/>
    <n v="510"/>
    <n v="0"/>
    <n v="0"/>
    <x v="3064"/>
    <x v="2872"/>
    <n v="5.3414125430564932"/>
    <n v="5.5104975227922557"/>
  </r>
  <r>
    <x v="3066"/>
    <n v="324"/>
    <n v="450"/>
    <n v="3.7999999999999999E-2"/>
    <n v="0.19700000000000001"/>
    <x v="3065"/>
    <x v="2873"/>
    <n v="4.2417099606625097"/>
    <n v="4.8622036965814024"/>
  </r>
  <r>
    <x v="3067"/>
    <n v="221"/>
    <n v="394"/>
    <n v="0"/>
    <n v="0"/>
    <x v="3066"/>
    <x v="2874"/>
    <n v="2.8932651274889341"/>
    <n v="4.2571294587846058"/>
  </r>
  <r>
    <x v="3068"/>
    <n v="139"/>
    <n v="330"/>
    <n v="15.295999999999999"/>
    <n v="6.274"/>
    <x v="3067"/>
    <x v="2875"/>
    <n v="1.8197459399138545"/>
    <n v="3.5656160441596949"/>
  </r>
  <r>
    <x v="3069"/>
    <n v="106"/>
    <n v="305"/>
    <n v="18.419"/>
    <n v="17.024999999999999"/>
    <x v="3068"/>
    <x v="2876"/>
    <n v="1.3877199254019321"/>
    <n v="3.2954936165718394"/>
  </r>
  <r>
    <x v="3070"/>
    <n v="106"/>
    <n v="274"/>
    <n v="0.30299999999999999"/>
    <n v="1.363"/>
    <x v="3069"/>
    <x v="2877"/>
    <n v="1.3877199254019321"/>
    <n v="2.9605418063628983"/>
  </r>
  <r>
    <x v="3071"/>
    <n v="135"/>
    <n v="238"/>
    <n v="5.3940000000000001"/>
    <n v="2.194"/>
    <x v="3070"/>
    <x v="2878"/>
    <n v="1.7673791502760456"/>
    <n v="2.5715655106363857"/>
  </r>
  <r>
    <x v="3072"/>
    <n v="175"/>
    <n v="202"/>
    <n v="0"/>
    <n v="0"/>
    <x v="3071"/>
    <x v="2879"/>
    <n v="2.2910470466541333"/>
    <n v="2.1825892149098736"/>
  </r>
  <r>
    <x v="3073"/>
    <n v="237"/>
    <n v="171"/>
    <n v="0"/>
    <n v="0"/>
    <x v="3072"/>
    <x v="2880"/>
    <n v="3.1027322860401689"/>
    <n v="1.8476374047009327"/>
  </r>
  <r>
    <x v="3074"/>
    <n v="257"/>
    <n v="150"/>
    <n v="0"/>
    <n v="0"/>
    <x v="3073"/>
    <x v="2881"/>
    <n v="3.3645662342292124"/>
    <n v="1.6207345655271341"/>
  </r>
  <r>
    <x v="3075"/>
    <n v="253"/>
    <n v="141"/>
    <n v="16.811"/>
    <n v="18.527999999999999"/>
    <x v="3074"/>
    <x v="2882"/>
    <n v="3.3121994445914043"/>
    <n v="1.5234904915955059"/>
  </r>
  <r>
    <x v="3076"/>
    <n v="269"/>
    <n v="159"/>
    <n v="0"/>
    <n v="0"/>
    <x v="3075"/>
    <x v="2883"/>
    <n v="3.5216666031426387"/>
    <n v="1.7179786394587622"/>
  </r>
  <r>
    <x v="3077"/>
    <n v="309"/>
    <n v="179"/>
    <n v="18.425000000000001"/>
    <n v="36.658000000000001"/>
    <x v="3076"/>
    <x v="2884"/>
    <n v="4.0453344995207265"/>
    <n v="1.9340765815290466"/>
  </r>
  <r>
    <x v="3078"/>
    <n v="477"/>
    <n v="231"/>
    <n v="34.844999999999999"/>
    <n v="51.668999999999997"/>
    <x v="3077"/>
    <x v="2885"/>
    <n v="6.2447396643086952"/>
    <n v="2.4959312309117867"/>
  </r>
  <r>
    <x v="3079"/>
    <n v="1111"/>
    <n v="362"/>
    <n v="1.504"/>
    <n v="0"/>
    <x v="3078"/>
    <x v="2886"/>
    <n v="14.544875821901382"/>
    <n v="3.9113727514721504"/>
  </r>
  <r>
    <x v="3080"/>
    <n v="1433"/>
    <n v="605"/>
    <n v="16.763999999999999"/>
    <n v="19.18"/>
    <x v="3079"/>
    <x v="2887"/>
    <n v="18.760402387744989"/>
    <n v="6.5369627476261067"/>
  </r>
  <r>
    <x v="3081"/>
    <n v="1889"/>
    <n v="616"/>
    <n v="39.908000000000001"/>
    <n v="25.652000000000001"/>
    <x v="3080"/>
    <x v="2888"/>
    <n v="24.730216406455185"/>
    <n v="6.6558166157647634"/>
  </r>
  <r>
    <x v="3082"/>
    <n v="1923"/>
    <n v="620"/>
    <n v="2.5000000000000001E-2"/>
    <n v="0"/>
    <x v="3081"/>
    <x v="2889"/>
    <n v="25.175334118376561"/>
    <n v="6.6990362041788201"/>
  </r>
  <r>
    <x v="3083"/>
    <n v="1580"/>
    <n v="644"/>
    <n v="0"/>
    <n v="0"/>
    <x v="3082"/>
    <x v="2890"/>
    <n v="20.684881906934461"/>
    <n v="6.9583537346631612"/>
  </r>
  <r>
    <x v="3084"/>
    <n v="1271"/>
    <n v="749"/>
    <n v="0"/>
    <n v="0"/>
    <x v="3083"/>
    <x v="2891"/>
    <n v="16.639547407413733"/>
    <n v="8.0928679305321563"/>
  </r>
  <r>
    <x v="3085"/>
    <n v="1074"/>
    <n v="854"/>
    <n v="0"/>
    <n v="0"/>
    <x v="3084"/>
    <x v="2892"/>
    <n v="14.060483017751652"/>
    <n v="9.2273821264011495"/>
  </r>
  <r>
    <x v="3086"/>
    <n v="927"/>
    <n v="813"/>
    <n v="0"/>
    <n v="0"/>
    <x v="3085"/>
    <x v="2893"/>
    <n v="12.136003498562179"/>
    <n v="8.7843813451570671"/>
  </r>
  <r>
    <x v="3087"/>
    <n v="805"/>
    <n v="720"/>
    <n v="0"/>
    <n v="0"/>
    <x v="3086"/>
    <x v="2894"/>
    <n v="10.538816414609014"/>
    <n v="7.7795259145302431"/>
  </r>
  <r>
    <x v="3088"/>
    <n v="685"/>
    <n v="635"/>
    <n v="1.3919999999999999"/>
    <n v="4.33"/>
    <x v="3087"/>
    <x v="2895"/>
    <n v="8.9678127254747491"/>
    <n v="6.8611096607315334"/>
  </r>
  <r>
    <x v="3089"/>
    <n v="595"/>
    <n v="579"/>
    <n v="4.7809999999999997"/>
    <n v="13.597"/>
    <x v="3088"/>
    <x v="2896"/>
    <n v="7.7895599586240527"/>
    <n v="6.2560354229347368"/>
  </r>
  <r>
    <x v="3090"/>
    <n v="507"/>
    <n v="525"/>
    <n v="0"/>
    <n v="0"/>
    <x v="3089"/>
    <x v="2897"/>
    <n v="6.6374905865922607"/>
    <n v="5.672570979344969"/>
  </r>
  <r>
    <x v="3091"/>
    <n v="415"/>
    <n v="465"/>
    <n v="0"/>
    <n v="0"/>
    <x v="3090"/>
    <x v="2898"/>
    <n v="5.4330544249226591"/>
    <n v="5.0242771531341157"/>
  </r>
  <r>
    <x v="3092"/>
    <n v="352"/>
    <n v="409"/>
    <n v="0"/>
    <n v="0"/>
    <x v="3091"/>
    <x v="2899"/>
    <n v="4.6082774881271709"/>
    <n v="4.4192029153373191"/>
  </r>
  <r>
    <x v="3093"/>
    <n v="282"/>
    <n v="361"/>
    <n v="0"/>
    <n v="0"/>
    <x v="3092"/>
    <x v="2900"/>
    <n v="3.6918586694655176"/>
    <n v="3.900567854368636"/>
  </r>
  <r>
    <x v="3094"/>
    <n v="210"/>
    <n v="332"/>
    <n v="20.620999999999999"/>
    <n v="20.542000000000002"/>
    <x v="3093"/>
    <x v="2901"/>
    <n v="2.7492564559849595"/>
    <n v="3.5872258383667233"/>
  </r>
  <r>
    <x v="3095"/>
    <n v="170"/>
    <n v="319"/>
    <n v="6.5579999999999998"/>
    <n v="7.1529999999999996"/>
    <x v="3094"/>
    <x v="2902"/>
    <n v="2.2255885596068725"/>
    <n v="3.4467621760210383"/>
  </r>
  <r>
    <x v="3096"/>
    <n v="163"/>
    <n v="312"/>
    <n v="14.8"/>
    <n v="13.445"/>
    <x v="3095"/>
    <x v="2903"/>
    <n v="2.133946677740707"/>
    <n v="3.3711278962964388"/>
  </r>
  <r>
    <x v="3097"/>
    <n v="195"/>
    <n v="311"/>
    <n v="3.3740000000000001"/>
    <n v="5.048"/>
    <x v="3096"/>
    <x v="2904"/>
    <n v="2.5528809948431768"/>
    <n v="3.3603229991929244"/>
  </r>
  <r>
    <x v="3098"/>
    <n v="205"/>
    <n v="309"/>
    <n v="1.464"/>
    <n v="1.732"/>
    <x v="3097"/>
    <x v="2905"/>
    <n v="2.6837979689376987"/>
    <n v="3.3387132049858961"/>
  </r>
  <r>
    <x v="3099"/>
    <n v="194"/>
    <n v="297"/>
    <n v="3.0350000000000001"/>
    <n v="0.89500000000000002"/>
    <x v="3098"/>
    <x v="2906"/>
    <n v="2.5397892974337251"/>
    <n v="3.2090544397437251"/>
  </r>
  <r>
    <x v="3100"/>
    <n v="180"/>
    <n v="286"/>
    <n v="2.907"/>
    <n v="0.72199999999999998"/>
    <x v="3099"/>
    <x v="2907"/>
    <n v="2.356505533701394"/>
    <n v="3.0902005716050689"/>
  </r>
  <r>
    <x v="3101"/>
    <n v="177"/>
    <n v="280"/>
    <n v="0"/>
    <n v="0"/>
    <x v="3100"/>
    <x v="2908"/>
    <n v="2.3172304414730376"/>
    <n v="3.0253711889839834"/>
  </r>
  <r>
    <x v="3102"/>
    <n v="183"/>
    <n v="281"/>
    <n v="11.787000000000001"/>
    <n v="9.5559999999999992"/>
    <x v="3101"/>
    <x v="2909"/>
    <n v="2.3957806259297505"/>
    <n v="3.0361760860874978"/>
  </r>
  <r>
    <x v="3103"/>
    <n v="201"/>
    <n v="286"/>
    <n v="18.138000000000002"/>
    <n v="17.283000000000001"/>
    <x v="3102"/>
    <x v="2910"/>
    <n v="2.6314311792998901"/>
    <n v="3.0902005716050689"/>
  </r>
  <r>
    <x v="3104"/>
    <n v="223"/>
    <n v="287"/>
    <n v="24.731000000000002"/>
    <n v="15.384"/>
    <x v="3103"/>
    <x v="2911"/>
    <n v="2.9194485223078384"/>
    <n v="3.1010054687085833"/>
  </r>
  <r>
    <x v="3105"/>
    <n v="224"/>
    <n v="286"/>
    <n v="1.0209999999999999"/>
    <n v="0"/>
    <x v="3104"/>
    <x v="2912"/>
    <n v="2.9325402197172905"/>
    <n v="3.0902005716050689"/>
  </r>
  <r>
    <x v="3106"/>
    <n v="206"/>
    <n v="285"/>
    <n v="0"/>
    <n v="0"/>
    <x v="3105"/>
    <x v="2913"/>
    <n v="2.6968896663471513"/>
    <n v="3.0793956745015545"/>
  </r>
  <r>
    <x v="3107"/>
    <n v="183"/>
    <n v="285"/>
    <n v="0"/>
    <n v="0"/>
    <x v="3106"/>
    <x v="2914"/>
    <n v="2.3957806259297505"/>
    <n v="3.0793956745015545"/>
  </r>
  <r>
    <x v="3108"/>
    <n v="158"/>
    <n v="286"/>
    <n v="2.0950000000000002"/>
    <n v="1E-3"/>
    <x v="3107"/>
    <x v="2915"/>
    <n v="2.0684881906934458"/>
    <n v="3.0902005716050689"/>
  </r>
  <r>
    <x v="3109"/>
    <n v="134"/>
    <n v="288"/>
    <n v="0"/>
    <n v="0"/>
    <x v="3108"/>
    <x v="2916"/>
    <n v="1.7542874528665935"/>
    <n v="3.1118103658120972"/>
  </r>
  <r>
    <x v="3110"/>
    <n v="113"/>
    <n v="292"/>
    <n v="0"/>
    <n v="0"/>
    <x v="3109"/>
    <x v="2917"/>
    <n v="1.4793618072680974"/>
    <n v="3.155029954226154"/>
  </r>
  <r>
    <x v="3111"/>
    <n v="101"/>
    <n v="293"/>
    <n v="0"/>
    <n v="0"/>
    <x v="3110"/>
    <x v="2918"/>
    <n v="1.3222614383546711"/>
    <n v="3.1658348513296684"/>
  </r>
  <r>
    <x v="3112"/>
    <n v="94"/>
    <n v="292"/>
    <n v="0"/>
    <n v="0.47099999999999997"/>
    <x v="3111"/>
    <x v="2919"/>
    <n v="1.2306195564885061"/>
    <n v="3.155029954226154"/>
  </r>
  <r>
    <x v="3113"/>
    <n v="88"/>
    <n v="285"/>
    <n v="0"/>
    <n v="0"/>
    <x v="3112"/>
    <x v="2920"/>
    <n v="1.1520693720317927"/>
    <n v="3.0793956745015545"/>
  </r>
  <r>
    <x v="3114"/>
    <n v="81"/>
    <n v="273"/>
    <n v="0"/>
    <n v="0"/>
    <x v="3113"/>
    <x v="2921"/>
    <n v="1.0604274901656274"/>
    <n v="2.9497369092593839"/>
  </r>
  <r>
    <x v="3115"/>
    <n v="75"/>
    <n v="255"/>
    <n v="0"/>
    <n v="0"/>
    <x v="3114"/>
    <x v="2922"/>
    <n v="0.98187730570891429"/>
    <n v="2.7552487613961278"/>
  </r>
  <r>
    <x v="3116"/>
    <n v="70"/>
    <n v="232"/>
    <n v="0"/>
    <n v="0"/>
    <x v="3115"/>
    <x v="74"/>
    <n v="0.91641881866165331"/>
    <n v="2.5067361280153002"/>
  </r>
  <r>
    <x v="3117"/>
    <n v="89"/>
    <n v="241"/>
    <n v="0"/>
    <n v="0"/>
    <x v="3116"/>
    <x v="2923"/>
    <n v="1.1651610694412449"/>
    <n v="2.6039802019469285"/>
  </r>
  <r>
    <x v="3118"/>
    <n v="158"/>
    <n v="256"/>
    <n v="0"/>
    <n v="0"/>
    <x v="3117"/>
    <x v="2924"/>
    <n v="2.0684881906934458"/>
    <n v="2.7660536584996422"/>
  </r>
  <r>
    <x v="3119"/>
    <n v="180"/>
    <n v="282"/>
    <n v="0"/>
    <n v="0"/>
    <x v="3118"/>
    <x v="2925"/>
    <n v="2.356505533701394"/>
    <n v="3.0469809831910117"/>
  </r>
  <r>
    <x v="3120"/>
    <n v="208"/>
    <n v="297"/>
    <n v="0"/>
    <n v="0"/>
    <x v="3119"/>
    <x v="2926"/>
    <n v="2.7230730611660556"/>
    <n v="3.2090544397437251"/>
  </r>
  <r>
    <x v="3121"/>
    <n v="249"/>
    <n v="288"/>
    <n v="3.0840000000000001"/>
    <n v="0"/>
    <x v="3120"/>
    <x v="2927"/>
    <n v="3.2598326549535952"/>
    <n v="3.1118103658120972"/>
  </r>
  <r>
    <x v="3122"/>
    <n v="269"/>
    <n v="269"/>
    <n v="0"/>
    <n v="0"/>
    <x v="3121"/>
    <x v="2928"/>
    <n v="3.5216666031426387"/>
    <n v="2.9065173208453268"/>
  </r>
  <r>
    <x v="3123"/>
    <n v="264"/>
    <n v="253"/>
    <n v="0"/>
    <n v="0"/>
    <x v="3122"/>
    <x v="2929"/>
    <n v="3.4562081160953779"/>
    <n v="2.7336389671890995"/>
  </r>
  <r>
    <x v="3124"/>
    <n v="250"/>
    <n v="238"/>
    <n v="0"/>
    <n v="0"/>
    <x v="3123"/>
    <x v="2930"/>
    <n v="3.2729243523630478"/>
    <n v="2.5715655106363857"/>
  </r>
  <r>
    <x v="3125"/>
    <n v="236"/>
    <n v="232"/>
    <n v="0"/>
    <n v="0"/>
    <x v="3124"/>
    <x v="2931"/>
    <n v="3.0896405886307168"/>
    <n v="2.5067361280153002"/>
  </r>
  <r>
    <x v="3126"/>
    <n v="215"/>
    <n v="235"/>
    <n v="0"/>
    <n v="0"/>
    <x v="3125"/>
    <x v="2932"/>
    <n v="2.8147149430322207"/>
    <n v="2.539150819325843"/>
  </r>
  <r>
    <x v="3127"/>
    <n v="175"/>
    <n v="240"/>
    <n v="0"/>
    <n v="0"/>
    <x v="3126"/>
    <x v="2933"/>
    <n v="2.2910470466541333"/>
    <n v="2.5931753048434145"/>
  </r>
  <r>
    <x v="3128"/>
    <n v="134"/>
    <n v="246"/>
    <n v="2.8559999999999999"/>
    <n v="2.4820000000000002"/>
    <x v="3127"/>
    <x v="2934"/>
    <n v="1.7542874528665935"/>
    <n v="2.6580046874644996"/>
  </r>
  <r>
    <x v="3129"/>
    <n v="104"/>
    <n v="250"/>
    <n v="45.18"/>
    <n v="48.814999999999998"/>
    <x v="3128"/>
    <x v="2935"/>
    <n v="1.3615365305830278"/>
    <n v="2.7012242758785567"/>
  </r>
  <r>
    <x v="3130"/>
    <n v="87"/>
    <n v="252"/>
    <n v="3.335"/>
    <n v="2.38"/>
    <x v="3129"/>
    <x v="2936"/>
    <n v="1.1389776746223406"/>
    <n v="2.7228340700855851"/>
  </r>
  <r>
    <x v="3131"/>
    <n v="80"/>
    <n v="247"/>
    <n v="0"/>
    <n v="0"/>
    <x v="3130"/>
    <x v="2937"/>
    <n v="1.0473357927561753"/>
    <n v="2.668809584568014"/>
  </r>
  <r>
    <x v="3132"/>
    <n v="81"/>
    <n v="236"/>
    <n v="0"/>
    <n v="0"/>
    <x v="3131"/>
    <x v="2938"/>
    <n v="1.0604274901656274"/>
    <n v="2.5499557164293574"/>
  </r>
  <r>
    <x v="3133"/>
    <n v="87"/>
    <n v="219"/>
    <n v="19.161000000000001"/>
    <n v="8.5519999999999996"/>
    <x v="3132"/>
    <x v="74"/>
    <n v="1.1389776746223406"/>
    <n v="2.3662724656696157"/>
  </r>
  <r>
    <x v="3134"/>
    <n v="103"/>
    <n v="200"/>
    <n v="0"/>
    <n v="0"/>
    <x v="3133"/>
    <x v="2939"/>
    <n v="1.3484448331735757"/>
    <n v="2.1609794207028457"/>
  </r>
  <r>
    <x v="3135"/>
    <n v="131"/>
    <n v="182"/>
    <n v="0"/>
    <n v="0"/>
    <x v="3134"/>
    <x v="2940"/>
    <n v="1.715012360638237"/>
    <n v="1.9664912728395894"/>
  </r>
  <r>
    <x v="3136"/>
    <n v="157"/>
    <n v="165"/>
    <n v="0"/>
    <n v="0"/>
    <x v="3135"/>
    <x v="74"/>
    <n v="2.0553964932839937"/>
    <n v="1.7828080220798475"/>
  </r>
  <r>
    <x v="3137"/>
    <n v="190"/>
    <n v="151"/>
    <n v="0"/>
    <n v="0"/>
    <x v="3136"/>
    <x v="2941"/>
    <n v="2.487422507795916"/>
    <n v="1.6315394626306483"/>
  </r>
  <r>
    <x v="3138"/>
    <n v="200"/>
    <n v="145"/>
    <n v="0.89600000000000002"/>
    <n v="8.0000000000000002E-3"/>
    <x v="3137"/>
    <x v="2942"/>
    <n v="2.618339481890438"/>
    <n v="1.566710080009563"/>
  </r>
  <r>
    <x v="3139"/>
    <n v="193"/>
    <n v="145"/>
    <n v="0"/>
    <n v="0"/>
    <x v="3138"/>
    <x v="2943"/>
    <n v="2.5266976000242725"/>
    <n v="1.566710080009563"/>
  </r>
  <r>
    <x v="3140"/>
    <n v="182"/>
    <n v="150"/>
    <n v="0"/>
    <n v="0"/>
    <x v="3139"/>
    <x v="2944"/>
    <n v="2.3826889285202988"/>
    <n v="1.6207345655271341"/>
  </r>
  <r>
    <x v="3141"/>
    <n v="176"/>
    <n v="161"/>
    <n v="2.6680000000000001"/>
    <n v="8.2000000000000003E-2"/>
    <x v="3140"/>
    <x v="2945"/>
    <n v="2.3041387440635854"/>
    <n v="1.7395884336657903"/>
  </r>
  <r>
    <x v="3142"/>
    <n v="161"/>
    <n v="175"/>
    <n v="0"/>
    <n v="0"/>
    <x v="3141"/>
    <x v="2946"/>
    <n v="2.1077632829218023"/>
    <n v="1.8908569931149897"/>
  </r>
  <r>
    <x v="3143"/>
    <n v="139"/>
    <n v="193"/>
    <n v="0"/>
    <n v="0"/>
    <x v="3142"/>
    <x v="2947"/>
    <n v="1.8197459399138545"/>
    <n v="2.0853451409782457"/>
  </r>
  <r>
    <x v="3144"/>
    <n v="110"/>
    <n v="210"/>
    <n v="0.09"/>
    <n v="0"/>
    <x v="3143"/>
    <x v="2948"/>
    <n v="1.4400867150397407"/>
    <n v="2.2690283917379874"/>
  </r>
  <r>
    <x v="3145"/>
    <n v="83"/>
    <n v="222"/>
    <n v="3.5000000000000003E-2"/>
    <n v="0"/>
    <x v="3144"/>
    <x v="2949"/>
    <n v="1.0866108849845317"/>
    <n v="2.3986871569801584"/>
  </r>
  <r>
    <x v="3146"/>
    <n v="68"/>
    <n v="226"/>
    <n v="0"/>
    <n v="0"/>
    <x v="3145"/>
    <x v="2950"/>
    <n v="0.89023542384274901"/>
    <n v="2.4419067453942152"/>
  </r>
  <r>
    <x v="3147"/>
    <n v="60"/>
    <n v="219"/>
    <n v="0"/>
    <n v="0"/>
    <x v="3146"/>
    <x v="2951"/>
    <n v="0.78550184456713146"/>
    <n v="2.3662724656696157"/>
  </r>
  <r>
    <x v="3148"/>
    <n v="55"/>
    <n v="198"/>
    <n v="0"/>
    <n v="0"/>
    <x v="3147"/>
    <x v="2952"/>
    <n v="0.72004335751987036"/>
    <n v="2.1393696264958169"/>
  </r>
  <r>
    <x v="3149"/>
    <n v="50"/>
    <n v="162"/>
    <n v="0"/>
    <n v="8.5000000000000006E-2"/>
    <x v="3148"/>
    <x v="2953"/>
    <n v="0.65458487047260949"/>
    <n v="1.7503933307693047"/>
  </r>
  <r>
    <x v="3150"/>
    <n v="47"/>
    <n v="121"/>
    <n v="0"/>
    <n v="0.26400000000000001"/>
    <x v="3149"/>
    <x v="2954"/>
    <n v="0.61530977824425304"/>
    <n v="1.3073925495252214"/>
  </r>
  <r>
    <x v="3151"/>
    <n v="45"/>
    <n v="87"/>
    <n v="0"/>
    <n v="0"/>
    <x v="3150"/>
    <x v="2955"/>
    <n v="0.58912638342534851"/>
    <n v="0.94002604800573775"/>
  </r>
  <r>
    <x v="3152"/>
    <n v="43"/>
    <n v="64"/>
    <n v="0"/>
    <n v="0"/>
    <x v="3151"/>
    <x v="2956"/>
    <n v="0.56294298860644409"/>
    <n v="0.69151341462491056"/>
  </r>
  <r>
    <x v="3153"/>
    <n v="41"/>
    <n v="52"/>
    <n v="0"/>
    <n v="0"/>
    <x v="3152"/>
    <x v="2957"/>
    <n v="0.53675959378753979"/>
    <n v="0.56185464938273977"/>
  </r>
  <r>
    <x v="3154"/>
    <n v="38"/>
    <n v="45"/>
    <n v="0"/>
    <n v="0"/>
    <x v="3153"/>
    <x v="2958"/>
    <n v="0.49748450155918322"/>
    <n v="0.48622036965814019"/>
  </r>
  <r>
    <x v="3155"/>
    <n v="37"/>
    <n v="40"/>
    <n v="0"/>
    <n v="0"/>
    <x v="3154"/>
    <x v="2959"/>
    <n v="0.48439280414973102"/>
    <n v="0.43219588414056909"/>
  </r>
  <r>
    <x v="3156"/>
    <n v="39"/>
    <n v="36"/>
    <n v="10.849"/>
    <n v="15.791"/>
    <x v="3155"/>
    <x v="2960"/>
    <n v="0.51057619896863538"/>
    <n v="0.38897629572651216"/>
  </r>
  <r>
    <x v="3157"/>
    <n v="40"/>
    <n v="38"/>
    <n v="19.533999999999999"/>
    <n v="2.5950000000000002"/>
    <x v="3156"/>
    <x v="2961"/>
    <n v="0.52366789637808764"/>
    <n v="0.41058608993354062"/>
  </r>
  <r>
    <x v="3158"/>
    <n v="41"/>
    <n v="48"/>
    <n v="0"/>
    <n v="0"/>
    <x v="3157"/>
    <x v="2962"/>
    <n v="0.53675959378753979"/>
    <n v="0.51863506096868284"/>
  </r>
  <r>
    <x v="3159"/>
    <n v="43"/>
    <n v="55"/>
    <n v="0"/>
    <n v="0"/>
    <x v="3158"/>
    <x v="2963"/>
    <n v="0.56294298860644409"/>
    <n v="0.59426934069328241"/>
  </r>
  <r>
    <x v="3160"/>
    <n v="44"/>
    <n v="61"/>
    <n v="0"/>
    <n v="0"/>
    <x v="3159"/>
    <x v="2964"/>
    <n v="0.57603468601589636"/>
    <n v="0.65909872331436792"/>
  </r>
  <r>
    <x v="3161"/>
    <n v="45"/>
    <n v="73"/>
    <n v="0"/>
    <n v="0"/>
    <x v="3160"/>
    <x v="2965"/>
    <n v="0.58912638342534851"/>
    <n v="0.78875748855653849"/>
  </r>
  <r>
    <x v="3162"/>
    <n v="47"/>
    <n v="87"/>
    <n v="0"/>
    <n v="0"/>
    <x v="3161"/>
    <x v="2966"/>
    <n v="0.61530977824425304"/>
    <n v="0.94002604800573775"/>
  </r>
  <r>
    <x v="3163"/>
    <n v="47"/>
    <n v="98"/>
    <n v="0.36299999999999999"/>
    <n v="0.53100000000000003"/>
    <x v="3162"/>
    <x v="2967"/>
    <n v="0.61530977824425304"/>
    <n v="1.0588799161443943"/>
  </r>
  <r>
    <x v="3164"/>
    <n v="46"/>
    <n v="109"/>
    <n v="9.4570000000000007"/>
    <n v="14.382999999999999"/>
    <x v="3163"/>
    <x v="2968"/>
    <n v="0.60221808083480077"/>
    <n v="1.1777337842830506"/>
  </r>
  <r>
    <x v="3165"/>
    <n v="46"/>
    <n v="120"/>
    <n v="4.8520000000000003"/>
    <n v="4.8449999999999998"/>
    <x v="3164"/>
    <x v="2969"/>
    <n v="0.60221808083480077"/>
    <n v="1.2965876524217073"/>
  </r>
  <r>
    <x v="3166"/>
    <n v="47"/>
    <n v="132"/>
    <n v="0"/>
    <n v="0"/>
    <x v="3165"/>
    <x v="2970"/>
    <n v="0.61530977824425304"/>
    <n v="1.4262464176638778"/>
  </r>
  <r>
    <x v="3167"/>
    <n v="48"/>
    <n v="144"/>
    <n v="0"/>
    <n v="0"/>
    <x v="3166"/>
    <x v="2971"/>
    <n v="0.62840147565370508"/>
    <n v="1.5559051829060486"/>
  </r>
  <r>
    <x v="3168"/>
    <n v="46"/>
    <n v="147"/>
    <n v="0"/>
    <n v="0"/>
    <x v="3167"/>
    <x v="2972"/>
    <n v="0.60221808083480077"/>
    <n v="1.5883198742165912"/>
  </r>
  <r>
    <x v="3169"/>
    <n v="44"/>
    <n v="145"/>
    <n v="0"/>
    <n v="0"/>
    <x v="3168"/>
    <x v="2973"/>
    <n v="0.57603468601589636"/>
    <n v="1.566710080009563"/>
  </r>
  <r>
    <x v="3170"/>
    <n v="43"/>
    <n v="127"/>
    <n v="0"/>
    <n v="0"/>
    <x v="3169"/>
    <x v="2974"/>
    <n v="0.56294298860644409"/>
    <n v="1.3722219321463067"/>
  </r>
  <r>
    <x v="3171"/>
    <n v="41"/>
    <n v="106"/>
    <n v="0"/>
    <n v="0"/>
    <x v="3170"/>
    <x v="2975"/>
    <n v="0.53675959378753979"/>
    <n v="1.1453190929725081"/>
  </r>
  <r>
    <x v="3172"/>
    <n v="35"/>
    <n v="77"/>
    <n v="0"/>
    <n v="0"/>
    <x v="3171"/>
    <x v="2976"/>
    <n v="0.45820940933082666"/>
    <n v="0.83197707697059542"/>
  </r>
  <r>
    <x v="3173"/>
    <n v="31"/>
    <n v="58"/>
    <n v="0"/>
    <n v="0"/>
    <x v="3172"/>
    <x v="2977"/>
    <n v="0.40584261969301788"/>
    <n v="0.62668403200382505"/>
  </r>
  <r>
    <x v="3174"/>
    <n v="28"/>
    <n v="47"/>
    <n v="0"/>
    <n v="0"/>
    <x v="3173"/>
    <x v="2978"/>
    <n v="0.36656752746466131"/>
    <n v="0.50783016386516866"/>
  </r>
  <r>
    <x v="3175"/>
    <n v="25"/>
    <n v="41"/>
    <n v="0"/>
    <n v="0"/>
    <x v="3174"/>
    <x v="2979"/>
    <n v="0.32729243523630475"/>
    <n v="0.44300078124408332"/>
  </r>
  <r>
    <x v="3176"/>
    <n v="25"/>
    <n v="38"/>
    <n v="3.6320000000000001"/>
    <n v="0.106"/>
    <x v="3175"/>
    <x v="2980"/>
    <n v="0.32729243523630475"/>
    <n v="0.41058608993354062"/>
  </r>
  <r>
    <x v="3177"/>
    <n v="35"/>
    <n v="41"/>
    <n v="12.118"/>
    <n v="0.186"/>
    <x v="3176"/>
    <x v="2981"/>
    <n v="0.45820940933082666"/>
    <n v="0.44300078124408332"/>
  </r>
  <r>
    <x v="3178"/>
    <n v="64"/>
    <n v="44"/>
    <n v="0"/>
    <n v="0"/>
    <x v="3177"/>
    <x v="2982"/>
    <n v="0.83786863420494018"/>
    <n v="0.47541547255462596"/>
  </r>
  <r>
    <x v="3179"/>
    <n v="80"/>
    <n v="50"/>
    <n v="0"/>
    <n v="0"/>
    <x v="3178"/>
    <x v="2983"/>
    <n v="1.0473357927561753"/>
    <n v="0.54024485517571141"/>
  </r>
  <r>
    <x v="3180"/>
    <n v="75"/>
    <n v="55"/>
    <n v="0"/>
    <n v="0"/>
    <x v="3179"/>
    <x v="2984"/>
    <n v="0.98187730570891429"/>
    <n v="0.59426934069328241"/>
  </r>
  <r>
    <x v="3181"/>
    <n v="68"/>
    <n v="60"/>
    <n v="0"/>
    <n v="0"/>
    <x v="3180"/>
    <x v="2985"/>
    <n v="0.89023542384274901"/>
    <n v="0.64829382621085363"/>
  </r>
  <r>
    <x v="3182"/>
    <n v="64"/>
    <n v="64"/>
    <n v="9.9179999999999993"/>
    <n v="10.507999999999999"/>
    <x v="3181"/>
    <x v="2986"/>
    <n v="0.83786863420494018"/>
    <n v="0.69151341462491056"/>
  </r>
  <r>
    <x v="3183"/>
    <n v="58"/>
    <n v="66"/>
    <n v="14.045"/>
    <n v="2.875"/>
    <x v="3182"/>
    <x v="2987"/>
    <n v="0.75931844974822693"/>
    <n v="0.71312320883193892"/>
  </r>
  <r>
    <x v="3184"/>
    <n v="51"/>
    <n v="70"/>
    <n v="0"/>
    <n v="0"/>
    <x v="3183"/>
    <x v="2988"/>
    <n v="0.66767656788206164"/>
    <n v="0.75634279724599585"/>
  </r>
  <r>
    <x v="3185"/>
    <n v="45"/>
    <n v="76"/>
    <n v="0"/>
    <n v="0"/>
    <x v="3184"/>
    <x v="2989"/>
    <n v="0.58912638342534851"/>
    <n v="0.82117217986708124"/>
  </r>
  <r>
    <x v="3186"/>
    <n v="39"/>
    <n v="80"/>
    <n v="0"/>
    <n v="0"/>
    <x v="3185"/>
    <x v="2990"/>
    <n v="0.51057619896863538"/>
    <n v="0.86439176828113817"/>
  </r>
  <r>
    <x v="3187"/>
    <n v="38"/>
    <n v="86"/>
    <n v="28.073"/>
    <n v="38.08"/>
    <x v="3186"/>
    <x v="2991"/>
    <n v="0.49748450155918322"/>
    <n v="0.92922115090222346"/>
  </r>
  <r>
    <x v="3188"/>
    <n v="48"/>
    <n v="97"/>
    <n v="0.127"/>
    <n v="0"/>
    <x v="3187"/>
    <x v="2992"/>
    <n v="0.62840147565370508"/>
    <n v="1.0480750190408801"/>
  </r>
  <r>
    <x v="3189"/>
    <n v="80"/>
    <n v="111"/>
    <n v="29.536000000000001"/>
    <n v="20.312999999999999"/>
    <x v="3188"/>
    <x v="2993"/>
    <n v="1.0473357927561753"/>
    <n v="1.1993435784900792"/>
  </r>
  <r>
    <x v="3190"/>
    <n v="127"/>
    <n v="142"/>
    <n v="0"/>
    <n v="0"/>
    <x v="3189"/>
    <x v="2994"/>
    <n v="1.662645571000428"/>
    <n v="1.5342953886990203"/>
  </r>
  <r>
    <x v="3191"/>
    <n v="147"/>
    <n v="174"/>
    <n v="0"/>
    <n v="0"/>
    <x v="3190"/>
    <x v="2995"/>
    <n v="1.9244795191894717"/>
    <n v="1.8800520960114755"/>
  </r>
  <r>
    <x v="3192"/>
    <n v="187"/>
    <n v="197"/>
    <n v="0"/>
    <n v="0"/>
    <x v="3191"/>
    <x v="2996"/>
    <n v="2.4481474155675595"/>
    <n v="2.1285647293923029"/>
  </r>
  <r>
    <x v="3193"/>
    <n v="223"/>
    <n v="214"/>
    <n v="3.3839999999999999"/>
    <n v="3.871"/>
    <x v="3192"/>
    <x v="2997"/>
    <n v="2.9194485223078384"/>
    <n v="2.3122479801520446"/>
  </r>
  <r>
    <x v="3194"/>
    <n v="227"/>
    <n v="218"/>
    <n v="0"/>
    <n v="0"/>
    <x v="3193"/>
    <x v="2998"/>
    <n v="2.971815311945647"/>
    <n v="2.3554675685661013"/>
  </r>
  <r>
    <x v="3195"/>
    <n v="214"/>
    <n v="217"/>
    <n v="0"/>
    <n v="0"/>
    <x v="3194"/>
    <x v="2999"/>
    <n v="2.8016232456227685"/>
    <n v="2.3446626714625869"/>
  </r>
  <r>
    <x v="3196"/>
    <n v="195"/>
    <n v="213"/>
    <n v="2.0019999999999998"/>
    <n v="2.0459999999999998"/>
    <x v="3195"/>
    <x v="3000"/>
    <n v="2.5528809948431768"/>
    <n v="2.3014430830485302"/>
  </r>
  <r>
    <x v="3197"/>
    <n v="166"/>
    <n v="211"/>
    <n v="0.65100000000000002"/>
    <n v="5.7000000000000002E-2"/>
    <x v="3196"/>
    <x v="3001"/>
    <n v="2.1732217699690635"/>
    <n v="2.2798332888415018"/>
  </r>
  <r>
    <x v="3198"/>
    <n v="131"/>
    <n v="212"/>
    <n v="0"/>
    <n v="0"/>
    <x v="3197"/>
    <x v="3002"/>
    <n v="1.715012360638237"/>
    <n v="2.2906381859450162"/>
  </r>
  <r>
    <x v="3199"/>
    <n v="91"/>
    <n v="215"/>
    <n v="0"/>
    <n v="0"/>
    <x v="3198"/>
    <x v="3003"/>
    <n v="1.1913444642601494"/>
    <n v="2.323052877255559"/>
  </r>
  <r>
    <x v="3200"/>
    <n v="65"/>
    <n v="221"/>
    <n v="15.425000000000001"/>
    <n v="9.1440000000000001"/>
    <x v="3199"/>
    <x v="3004"/>
    <n v="0.85096033161439233"/>
    <n v="2.387882259876644"/>
  </r>
  <r>
    <x v="3201"/>
    <n v="52"/>
    <n v="225"/>
    <n v="0.253"/>
    <n v="0"/>
    <x v="3200"/>
    <x v="3005"/>
    <n v="0.68076826529151391"/>
    <n v="2.4311018482907012"/>
  </r>
  <r>
    <x v="3202"/>
    <n v="45"/>
    <n v="224"/>
    <n v="9.9000000000000005E-2"/>
    <n v="0.45900000000000002"/>
    <x v="3201"/>
    <x v="3006"/>
    <n v="0.58912638342534851"/>
    <n v="2.4202969511871868"/>
  </r>
  <r>
    <x v="3203"/>
    <n v="42"/>
    <n v="211"/>
    <n v="0"/>
    <n v="0"/>
    <x v="3202"/>
    <x v="3007"/>
    <n v="0.54985129119699194"/>
    <n v="2.2798332888415018"/>
  </r>
  <r>
    <x v="3204"/>
    <n v="38"/>
    <n v="184"/>
    <n v="0"/>
    <n v="0"/>
    <x v="3203"/>
    <x v="3008"/>
    <n v="0.49748450155918322"/>
    <n v="1.9881010670466177"/>
  </r>
  <r>
    <x v="3205"/>
    <n v="33"/>
    <n v="144"/>
    <n v="0"/>
    <n v="0"/>
    <x v="3204"/>
    <x v="3009"/>
    <n v="0.43202601451192224"/>
    <n v="1.5559051829060486"/>
  </r>
  <r>
    <x v="3206"/>
    <n v="30"/>
    <n v="108"/>
    <n v="0"/>
    <n v="0"/>
    <x v="3205"/>
    <x v="3010"/>
    <n v="0.39275092228356573"/>
    <n v="1.1669288871795367"/>
  </r>
  <r>
    <x v="3207"/>
    <n v="27"/>
    <n v="82"/>
    <n v="0"/>
    <n v="0"/>
    <x v="3206"/>
    <x v="3011"/>
    <n v="0.35347583005520916"/>
    <n v="0.88600156248816664"/>
  </r>
  <r>
    <x v="3208"/>
    <n v="24"/>
    <n v="66"/>
    <n v="0"/>
    <n v="0"/>
    <x v="3207"/>
    <x v="3012"/>
    <n v="0.31420073782685254"/>
    <n v="0.71312320883193892"/>
  </r>
  <r>
    <x v="3209"/>
    <n v="22"/>
    <n v="55"/>
    <n v="0"/>
    <n v="0"/>
    <x v="3208"/>
    <x v="3013"/>
    <n v="0.28801734300794818"/>
    <n v="0.59426934069328241"/>
  </r>
  <r>
    <x v="3210"/>
    <n v="20"/>
    <n v="44"/>
    <n v="3.7189999999999999"/>
    <n v="2.052"/>
    <x v="3209"/>
    <x v="3014"/>
    <n v="0.26183394818904382"/>
    <n v="0.47541547255462596"/>
  </r>
  <r>
    <x v="3211"/>
    <n v="25"/>
    <n v="38"/>
    <n v="25.556000000000001"/>
    <n v="29.754000000000001"/>
    <x v="3210"/>
    <x v="3015"/>
    <n v="0.32729243523630475"/>
    <n v="0.41058608993354062"/>
  </r>
  <r>
    <x v="3212"/>
    <n v="40"/>
    <n v="35"/>
    <n v="6.1840000000000002"/>
    <n v="13.837999999999999"/>
    <x v="3211"/>
    <x v="3016"/>
    <n v="0.52366789637808764"/>
    <n v="0.37817139862299792"/>
  </r>
  <r>
    <x v="3213"/>
    <n v="52"/>
    <n v="33"/>
    <n v="0"/>
    <n v="0"/>
    <x v="3212"/>
    <x v="3017"/>
    <n v="0.68076826529151391"/>
    <n v="0.35656160441596946"/>
  </r>
  <r>
    <x v="3214"/>
    <n v="54"/>
    <n v="33"/>
    <n v="9.5180000000000007"/>
    <n v="1.877"/>
    <x v="3213"/>
    <x v="3018"/>
    <n v="0.70695166011041832"/>
    <n v="0.35656160441596946"/>
  </r>
  <r>
    <x v="3215"/>
    <n v="61"/>
    <n v="35"/>
    <n v="1.218"/>
    <n v="1.4450000000000001"/>
    <x v="3214"/>
    <x v="3019"/>
    <n v="0.79859354197658361"/>
    <n v="0.37817139862299792"/>
  </r>
  <r>
    <x v="3216"/>
    <n v="76"/>
    <n v="37"/>
    <n v="0"/>
    <n v="0"/>
    <x v="3215"/>
    <x v="3020"/>
    <n v="0.99496900311836645"/>
    <n v="0.39978119283002639"/>
  </r>
  <r>
    <x v="3217"/>
    <n v="86"/>
    <n v="40"/>
    <n v="0"/>
    <n v="0"/>
    <x v="3216"/>
    <x v="3021"/>
    <n v="1.1258859772128882"/>
    <n v="0.43219588414056909"/>
  </r>
  <r>
    <x v="3218"/>
    <n v="86"/>
    <n v="45"/>
    <n v="0"/>
    <n v="0"/>
    <x v="3217"/>
    <x v="3022"/>
    <n v="1.1258859772128882"/>
    <n v="0.48622036965814019"/>
  </r>
  <r>
    <x v="3219"/>
    <n v="79"/>
    <n v="51"/>
    <n v="0"/>
    <n v="0"/>
    <x v="3218"/>
    <x v="3023"/>
    <n v="1.0342440953467229"/>
    <n v="0.55104975227922548"/>
  </r>
  <r>
    <x v="3220"/>
    <n v="66"/>
    <n v="57"/>
    <n v="3.7480000000000002"/>
    <n v="7.3239999999999998"/>
    <x v="3219"/>
    <x v="3024"/>
    <n v="0.86405202902384448"/>
    <n v="0.61587913490031099"/>
  </r>
  <r>
    <x v="3221"/>
    <n v="51"/>
    <n v="61"/>
    <n v="2.0390000000000001"/>
    <n v="4.4290000000000003"/>
    <x v="3220"/>
    <x v="3025"/>
    <n v="0.66767656788206164"/>
    <n v="0.65909872331436792"/>
  </r>
  <r>
    <x v="3222"/>
    <n v="40"/>
    <n v="61"/>
    <n v="0"/>
    <n v="0"/>
    <x v="3221"/>
    <x v="3026"/>
    <n v="0.52366789637808764"/>
    <n v="0.65909872331436792"/>
  </r>
  <r>
    <x v="3223"/>
    <n v="31"/>
    <n v="56"/>
    <n v="2.61"/>
    <n v="0.45500000000000002"/>
    <x v="3222"/>
    <x v="3027"/>
    <n v="0.40584261969301788"/>
    <n v="0.6050742377967967"/>
  </r>
  <r>
    <x v="3224"/>
    <n v="25"/>
    <n v="48"/>
    <n v="0"/>
    <n v="0"/>
    <x v="3223"/>
    <x v="3028"/>
    <n v="0.32729243523630475"/>
    <n v="0.51863506096868284"/>
  </r>
  <r>
    <x v="3225"/>
    <n v="21"/>
    <n v="39"/>
    <n v="0"/>
    <n v="0"/>
    <x v="3224"/>
    <x v="3029"/>
    <n v="0.27492564559849597"/>
    <n v="0.42139098703705485"/>
  </r>
  <r>
    <x v="3226"/>
    <n v="18"/>
    <n v="31"/>
    <n v="0"/>
    <n v="0"/>
    <x v="3225"/>
    <x v="3030"/>
    <n v="0.2356505533701394"/>
    <n v="0.33495181020894099"/>
  </r>
  <r>
    <x v="3227"/>
    <n v="16"/>
    <n v="24"/>
    <n v="0"/>
    <n v="0"/>
    <x v="3226"/>
    <x v="3031"/>
    <n v="0.20946715855123504"/>
    <n v="0.25931753048434142"/>
  </r>
  <r>
    <x v="3228"/>
    <n v="15"/>
    <n v="20"/>
    <n v="0"/>
    <n v="0"/>
    <x v="3227"/>
    <x v="3032"/>
    <n v="0.19637546114178286"/>
    <n v="0.21609794207028454"/>
  </r>
  <r>
    <x v="3229"/>
    <n v="15"/>
    <n v="17"/>
    <n v="6.1539999999999999"/>
    <n v="2.2210000000000001"/>
    <x v="3228"/>
    <x v="3033"/>
    <n v="0.19637546114178286"/>
    <n v="0.18368325075974187"/>
  </r>
  <r>
    <x v="3230"/>
    <n v="14"/>
    <n v="15"/>
    <n v="0"/>
    <n v="0"/>
    <x v="3229"/>
    <x v="3034"/>
    <n v="0.18328376373233066"/>
    <n v="0.16207345655271341"/>
  </r>
  <r>
    <x v="3231"/>
    <n v="13"/>
    <n v="13"/>
    <n v="0"/>
    <n v="0"/>
    <x v="3230"/>
    <x v="3035"/>
    <n v="0.17019206632287848"/>
    <n v="0.14046366234568494"/>
  </r>
  <r>
    <x v="3232"/>
    <n v="13"/>
    <n v="12"/>
    <n v="0"/>
    <n v="0"/>
    <x v="3231"/>
    <x v="3036"/>
    <n v="0.17019206632287848"/>
    <n v="0.12965876524217071"/>
  </r>
  <r>
    <x v="3233"/>
    <n v="12"/>
    <n v="12"/>
    <n v="0"/>
    <n v="0"/>
    <x v="3232"/>
    <x v="3037"/>
    <n v="0.15710036891342627"/>
    <n v="0.12965876524217071"/>
  </r>
  <r>
    <x v="3234"/>
    <n v="12"/>
    <n v="11"/>
    <n v="0"/>
    <n v="0"/>
    <x v="3233"/>
    <x v="3038"/>
    <n v="0.15710036891342627"/>
    <n v="0.11885386813865649"/>
  </r>
  <r>
    <x v="3235"/>
    <n v="12"/>
    <n v="10"/>
    <n v="0"/>
    <n v="0"/>
    <x v="3234"/>
    <x v="3039"/>
    <n v="0.15710036891342627"/>
    <n v="0.10804897103514227"/>
  </r>
  <r>
    <x v="3236"/>
    <n v="12"/>
    <n v="10"/>
    <n v="5.9379999999999997"/>
    <n v="7.9530000000000003"/>
    <x v="3235"/>
    <x v="3040"/>
    <n v="0.15710036891342627"/>
    <n v="0.10804897103514227"/>
  </r>
  <r>
    <x v="3237"/>
    <n v="12"/>
    <n v="9"/>
    <n v="0"/>
    <n v="0"/>
    <x v="3236"/>
    <x v="3041"/>
    <n v="0.15710036891342627"/>
    <n v="9.7244073931628039E-2"/>
  </r>
  <r>
    <x v="3238"/>
    <n v="11"/>
    <n v="8"/>
    <n v="2.6419999999999999"/>
    <n v="5.9489999999999998"/>
    <x v="3237"/>
    <x v="3042"/>
    <n v="0.14400867150397409"/>
    <n v="8.643917682811382E-2"/>
  </r>
  <r>
    <x v="3239"/>
    <n v="10"/>
    <n v="8"/>
    <n v="0"/>
    <n v="0"/>
    <x v="3238"/>
    <x v="3043"/>
    <n v="0.13091697409452191"/>
    <n v="8.643917682811382E-2"/>
  </r>
  <r>
    <x v="3240"/>
    <n v="10"/>
    <n v="7"/>
    <n v="0.27"/>
    <n v="0.41799999999999998"/>
    <x v="3239"/>
    <x v="3044"/>
    <n v="0.13091697409452191"/>
    <n v="7.5634279724599587E-2"/>
  </r>
  <r>
    <x v="3241"/>
    <n v="11"/>
    <n v="7"/>
    <n v="28.187000000000001"/>
    <n v="29.074999999999999"/>
    <x v="3240"/>
    <x v="3045"/>
    <n v="0.14400867150397409"/>
    <n v="7.5634279724599587E-2"/>
  </r>
  <r>
    <x v="3242"/>
    <n v="13"/>
    <n v="7"/>
    <n v="0"/>
    <n v="0"/>
    <x v="3241"/>
    <x v="3046"/>
    <n v="0.17019206632287848"/>
    <n v="7.5634279724599587E-2"/>
  </r>
  <r>
    <x v="3243"/>
    <n v="18"/>
    <n v="6"/>
    <n v="0"/>
    <n v="0"/>
    <x v="3242"/>
    <x v="3047"/>
    <n v="0.2356505533701394"/>
    <n v="6.4829382621085355E-2"/>
  </r>
  <r>
    <x v="3244"/>
    <n v="21"/>
    <n v="6"/>
    <n v="0"/>
    <n v="0"/>
    <x v="3243"/>
    <x v="3048"/>
    <n v="0.27492564559849597"/>
    <n v="6.4829382621085355E-2"/>
  </r>
  <r>
    <x v="3245"/>
    <n v="22"/>
    <n v="5"/>
    <n v="0.219"/>
    <n v="0.91200000000000003"/>
    <x v="3244"/>
    <x v="3049"/>
    <n v="0.28801734300794818"/>
    <n v="5.4024485517571136E-2"/>
  </r>
  <r>
    <x v="3246"/>
    <n v="22"/>
    <n v="5"/>
    <n v="8.9999999999999993E-3"/>
    <n v="5.8000000000000003E-2"/>
    <x v="3245"/>
    <x v="3050"/>
    <n v="0.28801734300794818"/>
    <n v="5.4024485517571136E-2"/>
  </r>
  <r>
    <x v="3247"/>
    <n v="21"/>
    <n v="4"/>
    <n v="0"/>
    <n v="0"/>
    <x v="3246"/>
    <x v="74"/>
    <n v="0.27492564559849597"/>
    <n v="4.321958841405691E-2"/>
  </r>
  <r>
    <x v="3248"/>
    <n v="19"/>
    <n v="3"/>
    <n v="0"/>
    <n v="0"/>
    <x v="3247"/>
    <x v="3051"/>
    <n v="0.24874225077959161"/>
    <n v="3.2414691310542677E-2"/>
  </r>
  <r>
    <x v="3249"/>
    <n v="16"/>
    <n v="3"/>
    <n v="0"/>
    <n v="0"/>
    <x v="3248"/>
    <x v="3052"/>
    <n v="0.20946715855123504"/>
    <n v="3.2414691310542677E-2"/>
  </r>
  <r>
    <x v="3250"/>
    <n v="13"/>
    <n v="3"/>
    <n v="0"/>
    <n v="0"/>
    <x v="3249"/>
    <x v="3053"/>
    <n v="0.17019206632287848"/>
    <n v="3.2414691310542677E-2"/>
  </r>
  <r>
    <x v="3251"/>
    <n v="11"/>
    <n v="2"/>
    <n v="0"/>
    <n v="0"/>
    <x v="3250"/>
    <x v="3054"/>
    <n v="0.14400867150397409"/>
    <n v="2.1609794207028455E-2"/>
  </r>
  <r>
    <x v="3252"/>
    <n v="10"/>
    <n v="2"/>
    <n v="0"/>
    <n v="0"/>
    <x v="3251"/>
    <x v="3055"/>
    <n v="0.13091697409452191"/>
    <n v="2.1609794207028455E-2"/>
  </r>
  <r>
    <x v="3253"/>
    <n v="8"/>
    <n v="2"/>
    <n v="0"/>
    <n v="0"/>
    <x v="3252"/>
    <x v="3056"/>
    <n v="0.10473357927561752"/>
    <n v="2.1609794207028455E-2"/>
  </r>
  <r>
    <x v="3254"/>
    <n v="8"/>
    <n v="2"/>
    <n v="4.1879999999999997"/>
    <n v="0.78700000000000003"/>
    <x v="3253"/>
    <x v="3057"/>
    <n v="0.10473357927561752"/>
    <n v="2.1609794207028455E-2"/>
  </r>
  <r>
    <x v="3255"/>
    <n v="7"/>
    <n v="1"/>
    <n v="6.194"/>
    <n v="2.431"/>
    <x v="3254"/>
    <x v="3058"/>
    <n v="9.1641881866165328E-2"/>
    <n v="1.0804897103514228E-2"/>
  </r>
  <r>
    <x v="3256"/>
    <n v="7"/>
    <n v="2"/>
    <n v="7.1139999999999999"/>
    <n v="1.7370000000000001"/>
    <x v="3255"/>
    <x v="3059"/>
    <n v="9.1641881866165328E-2"/>
    <n v="2.1609794207028455E-2"/>
  </r>
  <r>
    <x v="3257"/>
    <n v="7"/>
    <n v="3"/>
    <n v="0"/>
    <n v="0"/>
    <x v="3256"/>
    <x v="3060"/>
    <n v="9.1641881866165328E-2"/>
    <n v="3.2414691310542677E-2"/>
  </r>
  <r>
    <x v="3258"/>
    <n v="11"/>
    <n v="20"/>
    <n v="0"/>
    <n v="0"/>
    <x v="3257"/>
    <x v="3061"/>
    <n v="0.14400867150397409"/>
    <n v="0.21609794207028454"/>
  </r>
  <r>
    <x v="3259"/>
    <n v="11"/>
    <n v="24"/>
    <n v="0"/>
    <n v="0"/>
    <x v="3258"/>
    <x v="3062"/>
    <n v="0.14400867150397409"/>
    <n v="0.25931753048434142"/>
  </r>
  <r>
    <x v="3260"/>
    <n v="11"/>
    <n v="18"/>
    <n v="4.3470000000000004"/>
    <n v="2.5470000000000002"/>
    <x v="3259"/>
    <x v="3063"/>
    <n v="0.14400867150397409"/>
    <n v="0.19448814786325608"/>
  </r>
  <r>
    <x v="3261"/>
    <n v="9"/>
    <n v="16"/>
    <n v="7.9009999999999998"/>
    <n v="4.0679999999999996"/>
    <x v="3260"/>
    <x v="3064"/>
    <n v="0.1178252766850697"/>
    <n v="0.17287835365622764"/>
  </r>
  <r>
    <x v="3262"/>
    <n v="8"/>
    <n v="16"/>
    <n v="2.0630000000000002"/>
    <n v="1.24"/>
    <x v="3261"/>
    <x v="3065"/>
    <n v="0.10473357927561752"/>
    <n v="0.17287835365622764"/>
  </r>
  <r>
    <x v="3263"/>
    <n v="7"/>
    <n v="15"/>
    <n v="0"/>
    <n v="0"/>
    <x v="3262"/>
    <x v="74"/>
    <n v="9.1641881866165328E-2"/>
    <n v="0.16207345655271341"/>
  </r>
  <r>
    <x v="3264"/>
    <n v="5"/>
    <n v="13"/>
    <n v="0"/>
    <n v="0"/>
    <x v="3263"/>
    <x v="3066"/>
    <n v="6.5458487047260955E-2"/>
    <n v="0.14046366234568494"/>
  </r>
  <r>
    <x v="3265"/>
    <n v="5"/>
    <n v="11"/>
    <n v="0"/>
    <n v="0"/>
    <x v="3264"/>
    <x v="3067"/>
    <n v="6.5458487047260955E-2"/>
    <n v="0.11885386813865649"/>
  </r>
  <r>
    <x v="3266"/>
    <n v="5"/>
    <n v="9"/>
    <n v="1.5449999999999999"/>
    <n v="0.67400000000000004"/>
    <x v="3265"/>
    <x v="3068"/>
    <n v="6.5458487047260955E-2"/>
    <n v="9.7244073931628039E-2"/>
  </r>
  <r>
    <x v="3267"/>
    <n v="5"/>
    <n v="8"/>
    <n v="0"/>
    <n v="0"/>
    <x v="3266"/>
    <x v="3069"/>
    <n v="6.5458487047260955E-2"/>
    <n v="8.643917682811382E-2"/>
  </r>
  <r>
    <x v="3268"/>
    <n v="5"/>
    <n v="9"/>
    <n v="0"/>
    <n v="0"/>
    <x v="3267"/>
    <x v="3070"/>
    <n v="6.5458487047260955E-2"/>
    <n v="9.7244073931628039E-2"/>
  </r>
  <r>
    <x v="3269"/>
    <n v="5"/>
    <n v="9"/>
    <n v="0"/>
    <n v="0"/>
    <x v="3268"/>
    <x v="3071"/>
    <n v="6.5458487047260955E-2"/>
    <n v="9.7244073931628039E-2"/>
  </r>
  <r>
    <x v="3270"/>
    <n v="5"/>
    <n v="8"/>
    <n v="2.0459999999999998"/>
    <n v="4.0000000000000001E-3"/>
    <x v="3269"/>
    <x v="3072"/>
    <n v="6.5458487047260955E-2"/>
    <n v="8.643917682811382E-2"/>
  </r>
  <r>
    <x v="3271"/>
    <n v="4"/>
    <n v="7"/>
    <n v="0"/>
    <n v="0"/>
    <x v="3270"/>
    <x v="3073"/>
    <n v="5.2366789637808761E-2"/>
    <n v="7.5634279724599587E-2"/>
  </r>
  <r>
    <x v="3272"/>
    <n v="4"/>
    <n v="6"/>
    <n v="0"/>
    <n v="0.16900000000000001"/>
    <x v="3271"/>
    <x v="3074"/>
    <n v="5.2366789637808761E-2"/>
    <n v="6.4829382621085355E-2"/>
  </r>
  <r>
    <x v="3273"/>
    <n v="3"/>
    <n v="5"/>
    <n v="1.0669999999999999"/>
    <n v="0.52800000000000002"/>
    <x v="3272"/>
    <x v="3075"/>
    <n v="3.9275092228356567E-2"/>
    <n v="5.4024485517571136E-2"/>
  </r>
  <r>
    <x v="3274"/>
    <n v="3"/>
    <n v="4"/>
    <n v="3.8119999999999998"/>
    <n v="2.2759999999999998"/>
    <x v="3273"/>
    <x v="3076"/>
    <n v="3.9275092228356567E-2"/>
    <n v="4.321958841405691E-2"/>
  </r>
  <r>
    <x v="3275"/>
    <n v="3"/>
    <n v="4"/>
    <n v="5.5179999999999998"/>
    <n v="1.7030000000000001"/>
    <x v="3274"/>
    <x v="3077"/>
    <n v="3.9275092228356567E-2"/>
    <n v="4.321958841405691E-2"/>
  </r>
  <r>
    <x v="3276"/>
    <n v="3"/>
    <n v="3"/>
    <n v="8.2940000000000005"/>
    <n v="5.3170000000000002"/>
    <x v="3275"/>
    <x v="3078"/>
    <n v="3.9275092228356567E-2"/>
    <n v="3.2414691310542677E-2"/>
  </r>
  <r>
    <x v="3277"/>
    <n v="2"/>
    <n v="2"/>
    <n v="6.5389999999999997"/>
    <n v="3.859"/>
    <x v="3276"/>
    <x v="3079"/>
    <n v="2.6183394818904381E-2"/>
    <n v="2.1609794207028455E-2"/>
  </r>
  <r>
    <x v="3278"/>
    <n v="2"/>
    <n v="2"/>
    <n v="0.14599999999999999"/>
    <n v="2.8820000000000001"/>
    <x v="3277"/>
    <x v="3080"/>
    <n v="2.6183394818904381E-2"/>
    <n v="2.1609794207028455E-2"/>
  </r>
  <r>
    <x v="3279"/>
    <n v="2"/>
    <n v="2"/>
    <n v="5.0199999999999996"/>
    <n v="10.409000000000001"/>
    <x v="3278"/>
    <x v="3081"/>
    <n v="2.6183394818904381E-2"/>
    <n v="2.1609794207028455E-2"/>
  </r>
  <r>
    <x v="3280"/>
    <n v="3"/>
    <n v="1"/>
    <n v="0"/>
    <n v="0"/>
    <x v="3279"/>
    <x v="3082"/>
    <n v="3.9275092228356567E-2"/>
    <n v="1.0804897103514228E-2"/>
  </r>
  <r>
    <x v="3281"/>
    <n v="2"/>
    <n v="1"/>
    <n v="0"/>
    <n v="0"/>
    <x v="3280"/>
    <x v="3083"/>
    <n v="2.6183394818904381E-2"/>
    <n v="1.0804897103514228E-2"/>
  </r>
  <r>
    <x v="3282"/>
    <n v="2"/>
    <n v="1"/>
    <n v="0"/>
    <n v="0"/>
    <x v="3281"/>
    <x v="3084"/>
    <n v="2.6183394818904381E-2"/>
    <n v="1.0804897103514228E-2"/>
  </r>
  <r>
    <x v="3283"/>
    <n v="2"/>
    <n v="1"/>
    <n v="0"/>
    <n v="0"/>
    <x v="3282"/>
    <x v="3085"/>
    <n v="2.6183394818904381E-2"/>
    <n v="1.0804897103514228E-2"/>
  </r>
  <r>
    <x v="3284"/>
    <n v="2"/>
    <n v="0"/>
    <n v="0"/>
    <n v="0"/>
    <x v="3283"/>
    <x v="3086"/>
    <n v="2.6183394818904381E-2"/>
    <n v="0"/>
  </r>
  <r>
    <x v="3285"/>
    <n v="2"/>
    <n v="0"/>
    <n v="9.0359999999999996"/>
    <n v="22.72"/>
    <x v="3284"/>
    <x v="3087"/>
    <n v="2.6183394818904381E-2"/>
    <n v="0"/>
  </r>
  <r>
    <x v="3286"/>
    <n v="2"/>
    <n v="0"/>
    <n v="6.9039999999999999"/>
    <n v="10.928000000000001"/>
    <x v="3285"/>
    <x v="3088"/>
    <n v="2.6183394818904381E-2"/>
    <n v="0"/>
  </r>
  <r>
    <x v="3287"/>
    <n v="5"/>
    <n v="1"/>
    <n v="20.683"/>
    <n v="21.177"/>
    <x v="3286"/>
    <x v="3089"/>
    <n v="6.5458487047260955E-2"/>
    <n v="1.0804897103514228E-2"/>
  </r>
  <r>
    <x v="3288"/>
    <n v="15"/>
    <n v="2"/>
    <n v="22.58"/>
    <n v="54.718000000000004"/>
    <x v="3287"/>
    <x v="3090"/>
    <n v="0.19637546114178286"/>
    <n v="2.1609794207028455E-2"/>
  </r>
  <r>
    <x v="3289"/>
    <n v="45"/>
    <n v="5"/>
    <n v="31.042999999999999"/>
    <n v="22.218"/>
    <x v="3288"/>
    <x v="3091"/>
    <n v="0.58912638342534851"/>
    <n v="5.4024485517571136E-2"/>
  </r>
  <r>
    <x v="3290"/>
    <n v="87"/>
    <n v="32"/>
    <n v="4.4539999999999997"/>
    <n v="5.0309999999999997"/>
    <x v="3289"/>
    <x v="3092"/>
    <n v="1.1389776746223406"/>
    <n v="0.34575670731245528"/>
  </r>
  <r>
    <x v="3291"/>
    <n v="124"/>
    <n v="61"/>
    <n v="12.327999999999999"/>
    <n v="11.345000000000001"/>
    <x v="3290"/>
    <x v="3093"/>
    <n v="1.6233704787720715"/>
    <n v="0.65909872331436792"/>
  </r>
  <r>
    <x v="3292"/>
    <n v="154"/>
    <n v="82"/>
    <n v="13.744999999999999"/>
    <n v="17.242999999999999"/>
    <x v="3291"/>
    <x v="3094"/>
    <n v="2.0161214010556372"/>
    <n v="0.88600156248816664"/>
  </r>
  <r>
    <x v="3293"/>
    <n v="180"/>
    <n v="99"/>
    <n v="0"/>
    <n v="3.3000000000000002E-2"/>
    <x v="3292"/>
    <x v="3095"/>
    <n v="2.356505533701394"/>
    <n v="1.0696848132479084"/>
  </r>
  <r>
    <x v="3294"/>
    <n v="221"/>
    <n v="115"/>
    <n v="12.396000000000001"/>
    <n v="20.667999999999999"/>
    <x v="3293"/>
    <x v="3096"/>
    <n v="2.8932651274889341"/>
    <n v="1.2425631669041362"/>
  </r>
  <r>
    <x v="3295"/>
    <n v="288"/>
    <n v="136"/>
    <n v="11.218999999999999"/>
    <n v="18.841000000000001"/>
    <x v="3294"/>
    <x v="3097"/>
    <n v="3.7704088539222305"/>
    <n v="1.469466006077935"/>
  </r>
  <r>
    <x v="3296"/>
    <n v="368"/>
    <n v="154"/>
    <n v="4.8630000000000004"/>
    <n v="3.7080000000000002"/>
    <x v="3295"/>
    <x v="3098"/>
    <n v="4.8177446466784062"/>
    <n v="1.6639541539411908"/>
  </r>
  <r>
    <x v="3297"/>
    <n v="440"/>
    <n v="169"/>
    <n v="0"/>
    <n v="0"/>
    <x v="3296"/>
    <x v="3099"/>
    <n v="5.7603468601589629"/>
    <n v="1.8260276104939042"/>
  </r>
  <r>
    <x v="3298"/>
    <n v="484"/>
    <n v="187"/>
    <n v="5.2480000000000002"/>
    <n v="6.1070000000000002"/>
    <x v="3297"/>
    <x v="3100"/>
    <n v="6.3363815461748594"/>
    <n v="2.0205157583571602"/>
  </r>
  <r>
    <x v="3299"/>
    <n v="485"/>
    <n v="202"/>
    <n v="9.2409999999999997"/>
    <n v="10.997999999999999"/>
    <x v="3298"/>
    <x v="3101"/>
    <n v="6.3494732435843124"/>
    <n v="2.1825892149098736"/>
  </r>
  <r>
    <x v="3300"/>
    <n v="437"/>
    <n v="215"/>
    <n v="5.4039999999999999"/>
    <n v="9.6010000000000009"/>
    <x v="3299"/>
    <x v="3102"/>
    <n v="5.7210717679306065"/>
    <n v="2.323052877255559"/>
  </r>
  <r>
    <x v="3301"/>
    <n v="385"/>
    <n v="221"/>
    <n v="5.7619999999999996"/>
    <n v="1.647"/>
    <x v="3300"/>
    <x v="3103"/>
    <n v="5.0403035026390937"/>
    <n v="2.387882259876644"/>
  </r>
  <r>
    <x v="3302"/>
    <n v="344"/>
    <n v="228"/>
    <n v="7.4930000000000003"/>
    <n v="4.7050000000000001"/>
    <x v="3301"/>
    <x v="3104"/>
    <n v="4.5035439088515528"/>
    <n v="2.4635165396012439"/>
  </r>
  <r>
    <x v="3303"/>
    <n v="280"/>
    <n v="223"/>
    <n v="0.71599999999999997"/>
    <n v="1.2370000000000001"/>
    <x v="3302"/>
    <x v="3105"/>
    <n v="3.6656752746466132"/>
    <n v="2.4094920540836724"/>
  </r>
  <r>
    <x v="3304"/>
    <n v="199"/>
    <n v="172"/>
    <n v="4.4059999999999997"/>
    <n v="3.4380000000000002"/>
    <x v="3303"/>
    <x v="3106"/>
    <n v="2.6052477844809858"/>
    <n v="1.8584423018044469"/>
  </r>
  <r>
    <x v="3305"/>
    <n v="151"/>
    <n v="186"/>
    <n v="0"/>
    <n v="0"/>
    <x v="3304"/>
    <x v="3107"/>
    <n v="1.9768463088272807"/>
    <n v="2.0097108612536463"/>
  </r>
  <r>
    <x v="3306"/>
    <n v="0"/>
    <n v="142"/>
    <n v="0.48199999999999998"/>
    <n v="0.59399999999999997"/>
    <x v="3305"/>
    <x v="74"/>
    <n v="0"/>
    <n v="1.5342953886990203"/>
  </r>
  <r>
    <x v="3307"/>
    <n v="0"/>
    <n v="90"/>
    <n v="3.496"/>
    <n v="5.016"/>
    <x v="3306"/>
    <x v="3108"/>
    <n v="0"/>
    <n v="0.97244073931628039"/>
  </r>
  <r>
    <x v="3308"/>
    <n v="0"/>
    <n v="48"/>
    <n v="0"/>
    <n v="0"/>
    <x v="3307"/>
    <x v="3109"/>
    <n v="0"/>
    <n v="0.51863506096868284"/>
  </r>
  <r>
    <x v="3309"/>
    <n v="94"/>
    <n v="31"/>
    <n v="5.4779999999999998"/>
    <n v="8.6349999999999998"/>
    <x v="3308"/>
    <x v="3110"/>
    <n v="1.2306195564885061"/>
    <n v="0.33495181020894099"/>
  </r>
  <r>
    <x v="3310"/>
    <n v="81"/>
    <n v="26"/>
    <n v="4.4889999999999999"/>
    <n v="3.3889999999999998"/>
    <x v="3309"/>
    <x v="3111"/>
    <n v="1.0604274901656274"/>
    <n v="0.28092732469136988"/>
  </r>
  <r>
    <x v="3311"/>
    <n v="65"/>
    <n v="25"/>
    <n v="0"/>
    <n v="0"/>
    <x v="3310"/>
    <x v="3112"/>
    <n v="0.85096033161439233"/>
    <n v="0.27012242758785571"/>
  </r>
  <r>
    <x v="3312"/>
    <n v="57"/>
    <n v="25"/>
    <n v="18.59"/>
    <n v="28.114999999999998"/>
    <x v="3311"/>
    <x v="3113"/>
    <n v="0.74622675233877489"/>
    <n v="0.27012242758785571"/>
  </r>
  <r>
    <x v="3313"/>
    <n v="72"/>
    <n v="23"/>
    <n v="0.90800000000000003"/>
    <n v="2.2730000000000001"/>
    <x v="3312"/>
    <x v="3114"/>
    <n v="0.94260221348055762"/>
    <n v="0.24851263338082721"/>
  </r>
  <r>
    <x v="3314"/>
    <n v="91"/>
    <n v="20"/>
    <n v="6.9290000000000003"/>
    <n v="4.5460000000000003"/>
    <x v="3313"/>
    <x v="3115"/>
    <n v="1.1913444642601494"/>
    <n v="0.21609794207028454"/>
  </r>
  <r>
    <x v="3315"/>
    <n v="92"/>
    <n v="17"/>
    <n v="0.72899999999999998"/>
    <n v="2.7370000000000001"/>
    <x v="3314"/>
    <x v="3116"/>
    <n v="1.2044361616696015"/>
    <n v="0.18368325075974187"/>
  </r>
  <r>
    <x v="3316"/>
    <n v="89"/>
    <n v="16"/>
    <n v="1.6559999999999999"/>
    <n v="1.028"/>
    <x v="3315"/>
    <x v="3117"/>
    <n v="1.1651610694412449"/>
    <n v="0.17287835365622764"/>
  </r>
  <r>
    <x v="3317"/>
    <n v="90"/>
    <n v="21"/>
    <n v="0"/>
    <n v="0"/>
    <x v="3316"/>
    <x v="3118"/>
    <n v="1.178252766850697"/>
    <n v="0.22690283917379875"/>
  </r>
  <r>
    <x v="3318"/>
    <n v="89"/>
    <n v="26"/>
    <n v="10.332000000000001"/>
    <n v="10.023999999999999"/>
    <x v="3317"/>
    <x v="3119"/>
    <n v="1.1651610694412449"/>
    <n v="0.28092732469136988"/>
  </r>
  <r>
    <x v="3319"/>
    <n v="95"/>
    <n v="34"/>
    <n v="0"/>
    <n v="0"/>
    <x v="3318"/>
    <x v="3120"/>
    <n v="1.243711253897958"/>
    <n v="0.36736650151948375"/>
  </r>
  <r>
    <x v="3320"/>
    <n v="106"/>
    <n v="45"/>
    <n v="0"/>
    <n v="0"/>
    <x v="3319"/>
    <x v="3121"/>
    <n v="1.3877199254019321"/>
    <n v="0.48622036965814019"/>
  </r>
  <r>
    <x v="3321"/>
    <n v="99"/>
    <n v="54"/>
    <n v="0"/>
    <n v="0"/>
    <x v="3320"/>
    <x v="3122"/>
    <n v="1.2960780435357666"/>
    <n v="0.58346444358976834"/>
  </r>
  <r>
    <x v="3322"/>
    <n v="84"/>
    <n v="61"/>
    <n v="0"/>
    <n v="0"/>
    <x v="3321"/>
    <x v="3123"/>
    <n v="1.0997025823939839"/>
    <n v="0.65909872331436792"/>
  </r>
  <r>
    <x v="3323"/>
    <n v="75"/>
    <n v="65"/>
    <n v="7.3929999999999998"/>
    <n v="14.507"/>
    <x v="3322"/>
    <x v="3124"/>
    <n v="0.98187730570891429"/>
    <n v="0.70231831172842474"/>
  </r>
  <r>
    <x v="3324"/>
    <n v="64"/>
    <n v="68"/>
    <n v="4.2839999999999998"/>
    <n v="0"/>
    <x v="3323"/>
    <x v="3125"/>
    <n v="0.83786863420494018"/>
    <n v="0.73473300303896749"/>
  </r>
  <r>
    <x v="3325"/>
    <n v="49"/>
    <n v="66"/>
    <n v="13.108000000000001"/>
    <n v="13.365"/>
    <x v="3324"/>
    <x v="3126"/>
    <n v="0.64149317306315734"/>
    <n v="0.71312320883193892"/>
  </r>
  <r>
    <x v="3326"/>
    <n v="38"/>
    <n v="60"/>
    <n v="0"/>
    <n v="0"/>
    <x v="3325"/>
    <x v="3127"/>
    <n v="0.49748450155918322"/>
    <n v="0.64829382621085363"/>
  </r>
  <r>
    <x v="3327"/>
    <n v="27"/>
    <n v="53"/>
    <n v="0"/>
    <n v="0"/>
    <x v="3326"/>
    <x v="3128"/>
    <n v="0.35347583005520916"/>
    <n v="0.57265954648625406"/>
  </r>
  <r>
    <x v="3328"/>
    <n v="23"/>
    <n v="44"/>
    <n v="0"/>
    <n v="0"/>
    <x v="3327"/>
    <x v="3129"/>
    <n v="0.30110904041740039"/>
    <n v="0.47541547255462596"/>
  </r>
  <r>
    <x v="3329"/>
    <n v="19"/>
    <n v="36"/>
    <n v="0"/>
    <n v="0"/>
    <x v="3328"/>
    <x v="3130"/>
    <n v="0.24874225077959161"/>
    <n v="0.38897629572651216"/>
  </r>
  <r>
    <x v="3330"/>
    <n v="17"/>
    <n v="29"/>
    <n v="0"/>
    <n v="0"/>
    <x v="3329"/>
    <x v="3131"/>
    <n v="0.22255885596068725"/>
    <n v="0.31334201600191253"/>
  </r>
  <r>
    <x v="3331"/>
    <n v="15"/>
    <n v="23"/>
    <n v="6.3460000000000001"/>
    <n v="4.9400000000000004"/>
    <x v="3330"/>
    <x v="3132"/>
    <n v="0.19637546114178286"/>
    <n v="0.24851263338082721"/>
  </r>
  <r>
    <x v="3332"/>
    <n v="13"/>
    <n v="19"/>
    <n v="1.0620000000000001"/>
    <n v="4.6139999999999999"/>
    <x v="3331"/>
    <x v="3133"/>
    <n v="0.17019206632287848"/>
    <n v="0.20529304496677031"/>
  </r>
  <r>
    <x v="3333"/>
    <n v="12"/>
    <n v="16"/>
    <n v="0"/>
    <n v="0"/>
    <x v="3332"/>
    <x v="3134"/>
    <n v="0.15710036891342627"/>
    <n v="0.17287835365622764"/>
  </r>
  <r>
    <x v="3334"/>
    <n v="10"/>
    <n v="14"/>
    <n v="7.2610000000000001"/>
    <n v="0.13"/>
    <x v="3333"/>
    <x v="3135"/>
    <n v="0.13091697409452191"/>
    <n v="0.15126855944919917"/>
  </r>
  <r>
    <x v="3335"/>
    <n v="10"/>
    <n v="13"/>
    <n v="8.1560000000000006"/>
    <n v="1.0960000000000001"/>
    <x v="3334"/>
    <x v="3136"/>
    <n v="0.13091697409452191"/>
    <n v="0.14046366234568494"/>
  </r>
  <r>
    <x v="3336"/>
    <n v="13"/>
    <n v="12"/>
    <n v="9.7420000000000009"/>
    <n v="0"/>
    <x v="3335"/>
    <x v="3137"/>
    <n v="0.17019206632287848"/>
    <n v="0.12965876524217071"/>
  </r>
  <r>
    <x v="3337"/>
    <n v="17"/>
    <n v="12"/>
    <n v="5.0659999999999998"/>
    <n v="33.499000000000002"/>
    <x v="3336"/>
    <x v="3138"/>
    <n v="0.22255885596068725"/>
    <n v="0.12965876524217071"/>
  </r>
  <r>
    <x v="3338"/>
    <n v="30"/>
    <n v="15"/>
    <n v="6.7779999999999996"/>
    <n v="7.9359999999999999"/>
    <x v="3337"/>
    <x v="3139"/>
    <n v="0.39275092228356573"/>
    <n v="0.16207345655271341"/>
  </r>
  <r>
    <x v="3339"/>
    <n v="42"/>
    <n v="21"/>
    <n v="0"/>
    <n v="0"/>
    <x v="3338"/>
    <x v="3140"/>
    <n v="0.54985129119699194"/>
    <n v="0.22690283917379875"/>
  </r>
  <r>
    <x v="3340"/>
    <n v="48"/>
    <n v="24"/>
    <n v="0"/>
    <n v="0"/>
    <x v="3339"/>
    <x v="3141"/>
    <n v="0.62840147565370508"/>
    <n v="0.25931753048434142"/>
  </r>
  <r>
    <x v="3341"/>
    <n v="52"/>
    <n v="28"/>
    <n v="0"/>
    <n v="0"/>
    <x v="3340"/>
    <x v="3142"/>
    <n v="0.68076826529151391"/>
    <n v="0.30253711889839835"/>
  </r>
  <r>
    <x v="3342"/>
    <n v="55"/>
    <n v="28"/>
    <n v="0"/>
    <n v="0"/>
    <x v="3341"/>
    <x v="3143"/>
    <n v="0.72004335751987036"/>
    <n v="0.30253711889839835"/>
  </r>
  <r>
    <x v="3343"/>
    <n v="58"/>
    <n v="26"/>
    <n v="0"/>
    <n v="0"/>
    <x v="3342"/>
    <x v="3144"/>
    <n v="0.75931844974822693"/>
    <n v="0.28092732469136988"/>
  </r>
  <r>
    <x v="3344"/>
    <n v="57"/>
    <n v="24"/>
    <n v="0"/>
    <n v="0"/>
    <x v="3343"/>
    <x v="3145"/>
    <n v="0.74622675233877489"/>
    <n v="0.25931753048434142"/>
  </r>
  <r>
    <x v="3345"/>
    <n v="49"/>
    <n v="23"/>
    <n v="0"/>
    <n v="0"/>
    <x v="3344"/>
    <x v="3146"/>
    <n v="0.64149317306315734"/>
    <n v="0.24851263338082721"/>
  </r>
  <r>
    <x v="3346"/>
    <n v="38"/>
    <n v="22"/>
    <n v="0"/>
    <n v="0"/>
    <x v="3345"/>
    <x v="3147"/>
    <n v="0.49748450155918322"/>
    <n v="0.23770773627731298"/>
  </r>
  <r>
    <x v="3347"/>
    <n v="28"/>
    <n v="22"/>
    <n v="0"/>
    <n v="0"/>
    <x v="3346"/>
    <x v="3148"/>
    <n v="0.36656752746466131"/>
    <n v="0.23770773627731298"/>
  </r>
  <r>
    <x v="3348"/>
    <n v="19"/>
    <n v="22"/>
    <n v="1.2E-2"/>
    <n v="0"/>
    <x v="3347"/>
    <x v="3149"/>
    <n v="0.24874225077959161"/>
    <n v="0.23770773627731298"/>
  </r>
  <r>
    <x v="3349"/>
    <n v="15"/>
    <n v="21"/>
    <n v="0"/>
    <n v="0.121"/>
    <x v="3348"/>
    <x v="3150"/>
    <n v="0.19637546114178286"/>
    <n v="0.22690283917379875"/>
  </r>
  <r>
    <x v="3350"/>
    <n v="13"/>
    <n v="18"/>
    <n v="0"/>
    <n v="0"/>
    <x v="3349"/>
    <x v="3151"/>
    <n v="0.17019206632287848"/>
    <n v="0.19448814786325608"/>
  </r>
  <r>
    <x v="3351"/>
    <n v="10"/>
    <n v="15"/>
    <n v="0"/>
    <n v="0"/>
    <x v="3350"/>
    <x v="3152"/>
    <n v="0.13091697409452191"/>
    <n v="0.16207345655271341"/>
  </r>
  <r>
    <x v="3352"/>
    <n v="9"/>
    <n v="13"/>
    <n v="2.42"/>
    <n v="1.151"/>
    <x v="3351"/>
    <x v="3153"/>
    <n v="0.1178252766850697"/>
    <n v="0.14046366234568494"/>
  </r>
  <r>
    <x v="3353"/>
    <n v="9"/>
    <n v="12"/>
    <n v="5.9619999999999997"/>
    <n v="6.9"/>
    <x v="3352"/>
    <x v="3154"/>
    <n v="0.1178252766850697"/>
    <n v="0.12965876524217071"/>
  </r>
  <r>
    <x v="3354"/>
    <n v="9"/>
    <n v="11"/>
    <n v="0.112"/>
    <n v="1.5940000000000001"/>
    <x v="3353"/>
    <x v="3155"/>
    <n v="0.1178252766850697"/>
    <n v="0.11885386813865649"/>
  </r>
  <r>
    <x v="3355"/>
    <n v="8"/>
    <n v="11"/>
    <n v="0"/>
    <n v="0"/>
    <x v="3354"/>
    <x v="3156"/>
    <n v="0.10473357927561752"/>
    <n v="0.11885386813865649"/>
  </r>
  <r>
    <x v="3356"/>
    <n v="7"/>
    <n v="10"/>
    <n v="0"/>
    <n v="0"/>
    <x v="3355"/>
    <x v="3157"/>
    <n v="9.1641881866165328E-2"/>
    <n v="0.10804897103514227"/>
  </r>
  <r>
    <x v="3357"/>
    <n v="7"/>
    <n v="10"/>
    <n v="0"/>
    <n v="0"/>
    <x v="3356"/>
    <x v="3158"/>
    <n v="9.1641881866165328E-2"/>
    <n v="0.10804897103514227"/>
  </r>
  <r>
    <x v="3358"/>
    <n v="6"/>
    <n v="10"/>
    <n v="1E-3"/>
    <n v="3.0840000000000001"/>
    <x v="3357"/>
    <x v="3159"/>
    <n v="7.8550184456713135E-2"/>
    <n v="0.10804897103514227"/>
  </r>
  <r>
    <x v="3359"/>
    <n v="9"/>
    <n v="10"/>
    <n v="10.96"/>
    <n v="22.832000000000001"/>
    <x v="3358"/>
    <x v="3160"/>
    <n v="0.1178252766850697"/>
    <n v="0.10804897103514227"/>
  </r>
  <r>
    <x v="3360"/>
    <n v="11"/>
    <n v="10"/>
    <n v="0"/>
    <n v="0"/>
    <x v="3359"/>
    <x v="3161"/>
    <n v="0.14400867150397409"/>
    <n v="0.10804897103514227"/>
  </r>
  <r>
    <x v="3361"/>
    <n v="13"/>
    <n v="10"/>
    <n v="6.1260000000000003"/>
    <n v="9.67"/>
    <x v="3360"/>
    <x v="3162"/>
    <n v="0.17019206632287848"/>
    <n v="0.10804897103514227"/>
  </r>
  <r>
    <x v="3362"/>
    <n v="14"/>
    <n v="10"/>
    <n v="9.9960000000000004"/>
    <n v="17.478999999999999"/>
    <x v="3361"/>
    <x v="3163"/>
    <n v="0.18328376373233066"/>
    <n v="0.10804897103514227"/>
  </r>
  <r>
    <x v="3363"/>
    <n v="15"/>
    <n v="10"/>
    <n v="0.22800000000000001"/>
    <n v="0"/>
    <x v="3362"/>
    <x v="3164"/>
    <n v="0.19637546114178286"/>
    <n v="0.10804897103514227"/>
  </r>
  <r>
    <x v="3364"/>
    <n v="17"/>
    <n v="10"/>
    <n v="0"/>
    <n v="0"/>
    <x v="3363"/>
    <x v="3165"/>
    <n v="0.22255885596068725"/>
    <n v="0.10804897103514227"/>
  </r>
  <r>
    <x v="3365"/>
    <n v="18"/>
    <n v="10"/>
    <n v="0.92200000000000004"/>
    <n v="3.399"/>
    <x v="3364"/>
    <x v="3166"/>
    <n v="0.2356505533701394"/>
    <n v="0.10804897103514227"/>
  </r>
  <r>
    <x v="3366"/>
    <n v="17"/>
    <n v="10"/>
    <n v="0"/>
    <n v="0"/>
    <x v="3365"/>
    <x v="3167"/>
    <n v="0.22255885596068725"/>
    <n v="0.10804897103514227"/>
  </r>
  <r>
    <x v="3367"/>
    <n v="15"/>
    <n v="10"/>
    <n v="8.5000000000000006E-2"/>
    <n v="0.17599999999999999"/>
    <x v="3366"/>
    <x v="3168"/>
    <n v="0.19637546114178286"/>
    <n v="0.10804897103514227"/>
  </r>
  <r>
    <x v="3368"/>
    <n v="14"/>
    <n v="10"/>
    <n v="0"/>
    <n v="0"/>
    <x v="3367"/>
    <x v="3169"/>
    <n v="0.18328376373233066"/>
    <n v="0.10804897103514227"/>
  </r>
  <r>
    <x v="3369"/>
    <n v="13"/>
    <n v="9"/>
    <n v="0"/>
    <n v="0"/>
    <x v="3368"/>
    <x v="3170"/>
    <n v="0.17019206632287848"/>
    <n v="9.7244073931628039E-2"/>
  </r>
  <r>
    <x v="3370"/>
    <n v="10"/>
    <n v="8"/>
    <n v="0.34"/>
    <n v="6.9000000000000006E-2"/>
    <x v="3369"/>
    <x v="3171"/>
    <n v="0.13091697409452191"/>
    <n v="8.643917682811382E-2"/>
  </r>
  <r>
    <x v="3371"/>
    <n v="9"/>
    <n v="8"/>
    <n v="1.6240000000000001"/>
    <n v="1.1830000000000001"/>
    <x v="3370"/>
    <x v="3172"/>
    <n v="0.1178252766850697"/>
    <n v="8.643917682811382E-2"/>
  </r>
  <r>
    <x v="3372"/>
    <n v="8"/>
    <n v="8"/>
    <n v="0"/>
    <n v="0"/>
    <x v="3371"/>
    <x v="3173"/>
    <n v="0.10473357927561752"/>
    <n v="8.643917682811382E-2"/>
  </r>
  <r>
    <x v="3373"/>
    <n v="7"/>
    <n v="8"/>
    <n v="1E-3"/>
    <n v="0.35299999999999998"/>
    <x v="3372"/>
    <x v="3174"/>
    <n v="9.1641881866165328E-2"/>
    <n v="8.643917682811382E-2"/>
  </r>
  <r>
    <x v="3374"/>
    <n v="6"/>
    <n v="7"/>
    <n v="1E-3"/>
    <n v="0.22600000000000001"/>
    <x v="3373"/>
    <x v="3175"/>
    <n v="7.8550184456713135E-2"/>
    <n v="7.5634279724599587E-2"/>
  </r>
  <r>
    <x v="3375"/>
    <n v="6"/>
    <n v="7"/>
    <n v="0"/>
    <n v="0"/>
    <x v="3374"/>
    <x v="3176"/>
    <n v="7.8550184456713135E-2"/>
    <n v="7.5634279724599587E-2"/>
  </r>
  <r>
    <x v="3376"/>
    <n v="5"/>
    <n v="7"/>
    <n v="0"/>
    <n v="0"/>
    <x v="3375"/>
    <x v="3177"/>
    <n v="6.5458487047260955E-2"/>
    <n v="7.5634279724599587E-2"/>
  </r>
  <r>
    <x v="3377"/>
    <n v="5"/>
    <n v="6"/>
    <n v="0.51700000000000002"/>
    <n v="0.57799999999999996"/>
    <x v="3376"/>
    <x v="3178"/>
    <n v="6.5458487047260955E-2"/>
    <n v="6.4829382621085355E-2"/>
  </r>
  <r>
    <x v="3378"/>
    <n v="5"/>
    <n v="6"/>
    <n v="0"/>
    <n v="0"/>
    <x v="3377"/>
    <x v="3179"/>
    <n v="6.5458487047260955E-2"/>
    <n v="6.4829382621085355E-2"/>
  </r>
  <r>
    <x v="3379"/>
    <n v="4"/>
    <n v="5"/>
    <n v="3.0350000000000001"/>
    <n v="4.1589999999999998"/>
    <x v="3378"/>
    <x v="3180"/>
    <n v="5.2366789637808761E-2"/>
    <n v="5.4024485517571136E-2"/>
  </r>
  <r>
    <x v="3380"/>
    <n v="4"/>
    <n v="5"/>
    <n v="0.32"/>
    <n v="2.5720000000000001"/>
    <x v="3379"/>
    <x v="3181"/>
    <n v="5.2366789637808761E-2"/>
    <n v="5.4024485517571136E-2"/>
  </r>
  <r>
    <x v="3381"/>
    <n v="4"/>
    <n v="4"/>
    <n v="1.071"/>
    <n v="0.19500000000000001"/>
    <x v="3380"/>
    <x v="3182"/>
    <n v="5.2366789637808761E-2"/>
    <n v="4.321958841405691E-2"/>
  </r>
  <r>
    <x v="3382"/>
    <n v="4"/>
    <n v="4"/>
    <n v="6.8440000000000003"/>
    <n v="5.984"/>
    <x v="3381"/>
    <x v="3183"/>
    <n v="5.2366789637808761E-2"/>
    <n v="4.321958841405691E-2"/>
  </r>
  <r>
    <x v="3383"/>
    <n v="4"/>
    <n v="4"/>
    <n v="0"/>
    <n v="0"/>
    <x v="3382"/>
    <x v="3184"/>
    <n v="5.2366789637808761E-2"/>
    <n v="4.321958841405691E-2"/>
  </r>
  <r>
    <x v="3384"/>
    <n v="5"/>
    <n v="4"/>
    <n v="0"/>
    <n v="0"/>
    <x v="3383"/>
    <x v="3185"/>
    <n v="6.5458487047260955E-2"/>
    <n v="4.321958841405691E-2"/>
  </r>
  <r>
    <x v="3385"/>
    <n v="5"/>
    <n v="5"/>
    <n v="0"/>
    <n v="0"/>
    <x v="3384"/>
    <x v="3186"/>
    <n v="6.5458487047260955E-2"/>
    <n v="5.4024485517571136E-2"/>
  </r>
  <r>
    <x v="3386"/>
    <n v="6"/>
    <n v="6"/>
    <n v="0"/>
    <n v="0"/>
    <x v="3385"/>
    <x v="3187"/>
    <n v="7.8550184456713135E-2"/>
    <n v="6.4829382621085355E-2"/>
  </r>
  <r>
    <x v="3387"/>
    <n v="7"/>
    <n v="6"/>
    <n v="0"/>
    <n v="0"/>
    <x v="3386"/>
    <x v="3188"/>
    <n v="9.1641881866165328E-2"/>
    <n v="6.4829382621085355E-2"/>
  </r>
  <r>
    <x v="3388"/>
    <n v="7"/>
    <n v="6"/>
    <n v="0"/>
    <n v="0"/>
    <x v="3387"/>
    <x v="3189"/>
    <n v="9.1641881866165328E-2"/>
    <n v="6.4829382621085355E-2"/>
  </r>
  <r>
    <x v="3389"/>
    <n v="7"/>
    <n v="6"/>
    <n v="0"/>
    <n v="0"/>
    <x v="3388"/>
    <x v="3190"/>
    <n v="9.1641881866165328E-2"/>
    <n v="6.4829382621085355E-2"/>
  </r>
  <r>
    <x v="3390"/>
    <n v="7"/>
    <n v="6"/>
    <n v="0"/>
    <n v="0"/>
    <x v="3389"/>
    <x v="3191"/>
    <n v="9.1641881866165328E-2"/>
    <n v="6.4829382621085355E-2"/>
  </r>
  <r>
    <x v="3391"/>
    <n v="6"/>
    <n v="6"/>
    <n v="0.39900000000000002"/>
    <n v="2.7E-2"/>
    <x v="3390"/>
    <x v="3192"/>
    <n v="7.8550184456713135E-2"/>
    <n v="6.4829382621085355E-2"/>
  </r>
  <r>
    <x v="3392"/>
    <n v="7"/>
    <n v="6"/>
    <n v="15.936999999999999"/>
    <n v="21.306999999999999"/>
    <x v="3391"/>
    <x v="3193"/>
    <n v="9.1641881866165328E-2"/>
    <n v="6.4829382621085355E-2"/>
  </r>
  <r>
    <x v="3393"/>
    <n v="10"/>
    <n v="8"/>
    <n v="22.439"/>
    <n v="40.997999999999998"/>
    <x v="3392"/>
    <x v="3194"/>
    <n v="0.13091697409452191"/>
    <n v="8.643917682811382E-2"/>
  </r>
  <r>
    <x v="3394"/>
    <n v="17"/>
    <n v="8"/>
    <n v="25.161000000000001"/>
    <n v="5.22"/>
    <x v="3393"/>
    <x v="3195"/>
    <n v="0.22255885596068725"/>
    <n v="8.643917682811382E-2"/>
  </r>
  <r>
    <x v="3395"/>
    <n v="31"/>
    <n v="8"/>
    <n v="13.035"/>
    <n v="2.9729999999999999"/>
    <x v="3394"/>
    <x v="3196"/>
    <n v="0.40584261969301788"/>
    <n v="8.643917682811382E-2"/>
  </r>
  <r>
    <x v="3396"/>
    <n v="40"/>
    <n v="9"/>
    <n v="0"/>
    <n v="0"/>
    <x v="3395"/>
    <x v="3197"/>
    <n v="0.52366789637808764"/>
    <n v="9.7244073931628039E-2"/>
  </r>
  <r>
    <x v="3397"/>
    <n v="47"/>
    <n v="9"/>
    <n v="10.015000000000001"/>
    <n v="28.045000000000002"/>
    <x v="3396"/>
    <x v="3198"/>
    <n v="0.61530977824425304"/>
    <n v="9.7244073931628039E-2"/>
  </r>
  <r>
    <x v="3398"/>
    <n v="54"/>
    <n v="9"/>
    <n v="0"/>
    <n v="0"/>
    <x v="3397"/>
    <x v="3199"/>
    <n v="0.70695166011041832"/>
    <n v="9.7244073931628039E-2"/>
  </r>
  <r>
    <x v="3399"/>
    <n v="62"/>
    <n v="9"/>
    <n v="0"/>
    <n v="0"/>
    <x v="3398"/>
    <x v="3200"/>
    <n v="0.81168523938603576"/>
    <n v="9.7244073931628039E-2"/>
  </r>
  <r>
    <x v="3400"/>
    <n v="67"/>
    <n v="9"/>
    <n v="0"/>
    <n v="0"/>
    <x v="3399"/>
    <x v="3201"/>
    <n v="0.87714372643329674"/>
    <n v="9.7244073931628039E-2"/>
  </r>
  <r>
    <x v="3401"/>
    <n v="67"/>
    <n v="10"/>
    <n v="1.0429999999999999"/>
    <n v="0.96499999999999997"/>
    <x v="3400"/>
    <x v="3202"/>
    <n v="0.87714372643329674"/>
    <n v="0.10804897103514227"/>
  </r>
  <r>
    <x v="3402"/>
    <n v="65"/>
    <n v="11"/>
    <n v="0"/>
    <n v="3.0000000000000001E-3"/>
    <x v="3401"/>
    <x v="3203"/>
    <n v="0.85096033161439233"/>
    <n v="0.11885386813865649"/>
  </r>
  <r>
    <x v="3403"/>
    <n v="57"/>
    <n v="12"/>
    <n v="5.1999999999999998E-2"/>
    <n v="0"/>
    <x v="3402"/>
    <x v="3204"/>
    <n v="0.74622675233877489"/>
    <n v="0.12965876524217071"/>
  </r>
  <r>
    <x v="3404"/>
    <n v="46"/>
    <n v="12"/>
    <n v="0"/>
    <n v="0"/>
    <x v="3403"/>
    <x v="3205"/>
    <n v="0.60221808083480077"/>
    <n v="0.12965876524217071"/>
  </r>
  <r>
    <x v="3405"/>
    <n v="34"/>
    <n v="13"/>
    <n v="0"/>
    <n v="0"/>
    <x v="3404"/>
    <x v="3206"/>
    <n v="0.4451177119213745"/>
    <n v="0.14046366234568494"/>
  </r>
  <r>
    <x v="3406"/>
    <n v="24"/>
    <n v="12"/>
    <n v="0"/>
    <n v="0"/>
    <x v="3405"/>
    <x v="3207"/>
    <n v="0.31420073782685254"/>
    <n v="0.12965876524217071"/>
  </r>
  <r>
    <x v="3407"/>
    <n v="19"/>
    <n v="11"/>
    <n v="0"/>
    <n v="0"/>
    <x v="3406"/>
    <x v="3208"/>
    <n v="0.24874225077959161"/>
    <n v="0.11885386813865649"/>
  </r>
  <r>
    <x v="3408"/>
    <n v="16"/>
    <n v="10"/>
    <n v="1.3839999999999999"/>
    <n v="0.39900000000000002"/>
    <x v="3407"/>
    <x v="3209"/>
    <n v="0.20946715855123504"/>
    <n v="0.10804897103514227"/>
  </r>
  <r>
    <x v="3409"/>
    <n v="14"/>
    <n v="9"/>
    <n v="0"/>
    <n v="3.1E-2"/>
    <x v="3408"/>
    <x v="3210"/>
    <n v="0.18328376373233066"/>
    <n v="9.7244073931628039E-2"/>
  </r>
  <r>
    <x v="3410"/>
    <n v="12"/>
    <n v="9"/>
    <n v="8.1000000000000003E-2"/>
    <n v="0.23799999999999999"/>
    <x v="3409"/>
    <x v="3211"/>
    <n v="0.15710036891342627"/>
    <n v="9.7244073931628039E-2"/>
  </r>
  <r>
    <x v="3411"/>
    <n v="12"/>
    <n v="9"/>
    <n v="12.276999999999999"/>
    <n v="7.9039999999999999"/>
    <x v="3410"/>
    <x v="3212"/>
    <n v="0.15710036891342627"/>
    <n v="9.7244073931628039E-2"/>
  </r>
  <r>
    <x v="3412"/>
    <n v="15"/>
    <n v="8"/>
    <n v="5.7569999999999997"/>
    <n v="4.7539999999999996"/>
    <x v="3411"/>
    <x v="3213"/>
    <n v="0.19637546114178286"/>
    <n v="8.643917682811382E-2"/>
  </r>
  <r>
    <x v="3413"/>
    <n v="21"/>
    <n v="8"/>
    <n v="0.20599999999999999"/>
    <n v="0"/>
    <x v="3412"/>
    <x v="3214"/>
    <n v="0.27492564559849597"/>
    <n v="8.643917682811382E-2"/>
  </r>
  <r>
    <x v="3414"/>
    <n v="29"/>
    <n v="8"/>
    <n v="0.20899999999999999"/>
    <n v="0"/>
    <x v="3413"/>
    <x v="3215"/>
    <n v="0.37965922487411347"/>
    <n v="8.643917682811382E-2"/>
  </r>
  <r>
    <x v="3415"/>
    <n v="59"/>
    <n v="8"/>
    <n v="40.563000000000002"/>
    <n v="44.414000000000001"/>
    <x v="3414"/>
    <x v="3216"/>
    <n v="0.77241014715767919"/>
    <n v="8.643917682811382E-2"/>
  </r>
  <r>
    <x v="3416"/>
    <n v="184"/>
    <n v="17"/>
    <n v="42.012999999999998"/>
    <n v="53.390999999999998"/>
    <x v="3415"/>
    <x v="3217"/>
    <n v="2.4088723233392031"/>
    <n v="0.18368325075974187"/>
  </r>
  <r>
    <x v="3417"/>
    <n v="404"/>
    <n v="72"/>
    <n v="31.1"/>
    <n v="40.420999999999999"/>
    <x v="3416"/>
    <x v="3218"/>
    <n v="5.2890457534186845"/>
    <n v="0.77795259145302431"/>
  </r>
  <r>
    <x v="3418"/>
    <n v="899"/>
    <n v="227"/>
    <n v="48.356000000000002"/>
    <n v="65.453000000000003"/>
    <x v="3417"/>
    <x v="3219"/>
    <n v="11.769435971097518"/>
    <n v="2.4527116424977295"/>
  </r>
  <r>
    <x v="3419"/>
    <n v="1708"/>
    <n v="392"/>
    <n v="16.396000000000001"/>
    <n v="16.468"/>
    <x v="3418"/>
    <x v="3220"/>
    <n v="22.36061917534434"/>
    <n v="4.235519664577577"/>
  </r>
  <r>
    <x v="3420"/>
    <n v="2403"/>
    <n v="475"/>
    <n v="13.797000000000001"/>
    <n v="13.698"/>
    <x v="3419"/>
    <x v="3221"/>
    <n v="31.459348874913612"/>
    <n v="5.1323261241692579"/>
  </r>
  <r>
    <x v="3421"/>
    <n v="2293"/>
    <n v="461"/>
    <n v="0"/>
    <n v="0"/>
    <x v="3420"/>
    <x v="3222"/>
    <n v="30.019262159873868"/>
    <n v="4.9810575647200581"/>
  </r>
  <r>
    <x v="3422"/>
    <n v="1893"/>
    <n v="739"/>
    <n v="6.1719999999999997"/>
    <n v="9.9120000000000008"/>
    <x v="3421"/>
    <x v="3223"/>
    <n v="24.782583196092997"/>
    <n v="7.984818959497014"/>
  </r>
  <r>
    <x v="3423"/>
    <n v="1640"/>
    <n v="1061"/>
    <n v="1.224"/>
    <n v="1.1379999999999999"/>
    <x v="3422"/>
    <x v="3224"/>
    <n v="21.47038375150159"/>
    <n v="11.463995826828594"/>
  </r>
  <r>
    <x v="3424"/>
    <n v="1380"/>
    <n v="1073"/>
    <n v="0"/>
    <n v="0"/>
    <x v="3423"/>
    <x v="3225"/>
    <n v="18.066542425044023"/>
    <n v="11.593654592070765"/>
  </r>
  <r>
    <x v="3425"/>
    <n v="1178"/>
    <n v="942"/>
    <n v="0"/>
    <n v="0"/>
    <x v="3424"/>
    <x v="3226"/>
    <n v="15.42201954833468"/>
    <n v="10.178213071510402"/>
  </r>
  <r>
    <x v="3426"/>
    <n v="1001"/>
    <n v="801"/>
    <n v="0"/>
    <n v="0"/>
    <x v="3425"/>
    <x v="3227"/>
    <n v="13.104789106861643"/>
    <n v="8.6547225799148961"/>
  </r>
  <r>
    <x v="3427"/>
    <n v="872"/>
    <n v="687"/>
    <n v="0"/>
    <n v="0"/>
    <x v="3426"/>
    <x v="3228"/>
    <n v="11.41596014104231"/>
    <n v="7.4229643101142733"/>
  </r>
  <r>
    <x v="3428"/>
    <n v="0"/>
    <n v="602"/>
    <n v="0"/>
    <n v="0"/>
    <x v="3427"/>
    <x v="3229"/>
    <n v="0"/>
    <n v="6.5045480563155644"/>
  </r>
  <r>
    <x v="3429"/>
    <n v="609"/>
    <n v="503"/>
    <n v="0"/>
    <n v="0"/>
    <x v="3428"/>
    <x v="3230"/>
    <n v="7.9728437223563837"/>
    <n v="5.4348632430676567"/>
  </r>
  <r>
    <x v="3430"/>
    <n v="504"/>
    <n v="445"/>
    <n v="0"/>
    <n v="0"/>
    <x v="3429"/>
    <x v="3231"/>
    <n v="6.5982154943639033"/>
    <n v="4.8081792110638313"/>
  </r>
  <r>
    <x v="3431"/>
    <n v="403"/>
    <n v="395"/>
    <n v="0"/>
    <n v="1.476"/>
    <x v="3430"/>
    <x v="3232"/>
    <n v="5.2759540560092324"/>
    <n v="4.2679343558881193"/>
  </r>
  <r>
    <x v="3432"/>
    <n v="333"/>
    <n v="354"/>
    <n v="18.248000000000001"/>
    <n v="23.062999999999999"/>
    <x v="3431"/>
    <x v="3233"/>
    <n v="4.3595352373475791"/>
    <n v="3.824933574644036"/>
  </r>
  <r>
    <x v="3433"/>
    <n v="258"/>
    <n v="324"/>
    <n v="11.881"/>
    <n v="7.093"/>
    <x v="3432"/>
    <x v="74"/>
    <n v="3.377657931638665"/>
    <n v="3.5007866615386094"/>
  </r>
  <r>
    <x v="3434"/>
    <n v="222"/>
    <n v="307"/>
    <n v="7.1589999999999998"/>
    <n v="6.2050000000000001"/>
    <x v="3433"/>
    <x v="3234"/>
    <n v="2.9063568248983862"/>
    <n v="3.3171034107788673"/>
  </r>
  <r>
    <x v="3435"/>
    <n v="230"/>
    <n v="289"/>
    <n v="0"/>
    <n v="0"/>
    <x v="3434"/>
    <x v="3235"/>
    <n v="3.0110904041740039"/>
    <n v="3.1226152629156116"/>
  </r>
  <r>
    <x v="3436"/>
    <n v="279"/>
    <n v="265"/>
    <n v="0"/>
    <n v="0"/>
    <x v="3435"/>
    <x v="3236"/>
    <n v="3.6525835772371607"/>
    <n v="2.8632977324312701"/>
  </r>
  <r>
    <x v="3437"/>
    <n v="312"/>
    <n v="236"/>
    <n v="3.3"/>
    <n v="2.2429999999999999"/>
    <x v="3436"/>
    <x v="3237"/>
    <n v="4.084609591749083"/>
    <n v="2.5499557164293574"/>
  </r>
  <r>
    <x v="3438"/>
    <n v="305"/>
    <n v="210"/>
    <n v="6.0090000000000003"/>
    <n v="2.7450000000000001"/>
    <x v="3437"/>
    <x v="3238"/>
    <n v="3.9929677098829179"/>
    <n v="2.2690283917379874"/>
  </r>
  <r>
    <x v="3439"/>
    <n v="281"/>
    <n v="190"/>
    <n v="0"/>
    <n v="0"/>
    <x v="3438"/>
    <x v="3239"/>
    <n v="3.6787669720560654"/>
    <n v="2.052930449667703"/>
  </r>
  <r>
    <x v="3440"/>
    <n v="264"/>
    <n v="177"/>
    <n v="0"/>
    <n v="1.234"/>
    <x v="3439"/>
    <x v="3240"/>
    <n v="3.4562081160953779"/>
    <n v="1.912466787322018"/>
  </r>
  <r>
    <x v="3441"/>
    <n v="255"/>
    <n v="173"/>
    <n v="5.9889999999999999"/>
    <n v="2.5409999999999999"/>
    <x v="3440"/>
    <x v="74"/>
    <n v="3.3383828394103086"/>
    <n v="1.8692471989079613"/>
  </r>
  <r>
    <x v="3442"/>
    <n v="253"/>
    <n v="181"/>
    <n v="31.202000000000002"/>
    <n v="37.082999999999998"/>
    <x v="3441"/>
    <x v="3241"/>
    <n v="3.3121994445914043"/>
    <n v="1.9556863757360752"/>
  </r>
  <r>
    <x v="3443"/>
    <n v="275"/>
    <n v="198"/>
    <n v="0"/>
    <n v="0"/>
    <x v="3442"/>
    <x v="3242"/>
    <n v="3.6002167875993525"/>
    <n v="2.1393696264958169"/>
  </r>
  <r>
    <x v="3444"/>
    <n v="302"/>
    <n v="221"/>
    <n v="0"/>
    <n v="0"/>
    <x v="3443"/>
    <x v="3243"/>
    <n v="3.9536926176545615"/>
    <n v="2.387882259876644"/>
  </r>
  <r>
    <x v="3445"/>
    <n v="408"/>
    <n v="242"/>
    <n v="5.3559999999999999"/>
    <n v="6.4619999999999997"/>
    <x v="3444"/>
    <x v="3244"/>
    <n v="5.3414125430564932"/>
    <n v="2.6147850990504429"/>
  </r>
  <r>
    <x v="3446"/>
    <n v="512"/>
    <n v="267"/>
    <n v="23.952999999999999"/>
    <n v="17.771000000000001"/>
    <x v="3445"/>
    <x v="3245"/>
    <n v="6.7029490736395214"/>
    <n v="2.8849075266382984"/>
  </r>
  <r>
    <x v="3447"/>
    <n v="512"/>
    <n v="285"/>
    <n v="0"/>
    <n v="0"/>
    <x v="3446"/>
    <x v="3246"/>
    <n v="6.7029490736395214"/>
    <n v="3.0793956745015545"/>
  </r>
  <r>
    <x v="3448"/>
    <n v="405"/>
    <n v="302"/>
    <n v="0"/>
    <n v="0"/>
    <x v="3447"/>
    <x v="3247"/>
    <n v="5.3021374508281367"/>
    <n v="3.2630789252612966"/>
  </r>
  <r>
    <x v="3449"/>
    <n v="365"/>
    <n v="322"/>
    <n v="0"/>
    <n v="0"/>
    <x v="3448"/>
    <x v="74"/>
    <n v="4.7784695544500497"/>
    <n v="3.4791768673315806"/>
  </r>
  <r>
    <x v="3450"/>
    <n v="357"/>
    <n v="363"/>
    <n v="0"/>
    <n v="0.06"/>
    <x v="3449"/>
    <x v="74"/>
    <n v="4.6737359751744316"/>
    <n v="3.9221776485756643"/>
  </r>
  <r>
    <x v="3451"/>
    <n v="356"/>
    <n v="405"/>
    <n v="0.13"/>
    <n v="2E-3"/>
    <x v="3450"/>
    <x v="3248"/>
    <n v="4.6606442777649795"/>
    <n v="4.3759833269232615"/>
  </r>
  <r>
    <x v="3452"/>
    <n v="334"/>
    <n v="444"/>
    <n v="2.41"/>
    <n v="2.298"/>
    <x v="3451"/>
    <x v="3249"/>
    <n v="4.3726269347570312"/>
    <n v="4.7973743139603169"/>
  </r>
  <r>
    <x v="3453"/>
    <n v="306"/>
    <n v="431"/>
    <n v="5.9980000000000002"/>
    <n v="5"/>
    <x v="3452"/>
    <x v="3250"/>
    <n v="4.0060594072923701"/>
    <n v="4.6569106516146315"/>
  </r>
  <r>
    <x v="3454"/>
    <n v="278"/>
    <n v="421"/>
    <n v="39.939"/>
    <n v="37.860999999999997"/>
    <x v="3453"/>
    <x v="3251"/>
    <n v="3.6394918798277089"/>
    <n v="4.5488616805794893"/>
  </r>
  <r>
    <x v="3455"/>
    <n v="280"/>
    <n v="410"/>
    <n v="0"/>
    <n v="0"/>
    <x v="3454"/>
    <x v="3252"/>
    <n v="3.6656752746466132"/>
    <n v="4.4300078124408326"/>
  </r>
  <r>
    <x v="3456"/>
    <n v="280"/>
    <n v="403"/>
    <n v="0"/>
    <n v="0"/>
    <x v="3455"/>
    <x v="3253"/>
    <n v="3.6656752746466132"/>
    <n v="4.3543735327162336"/>
  </r>
  <r>
    <x v="3457"/>
    <n v="267"/>
    <n v="400"/>
    <n v="0"/>
    <n v="0"/>
    <x v="3456"/>
    <x v="3254"/>
    <n v="3.4954832083237348"/>
    <n v="4.3219588414056913"/>
  </r>
  <r>
    <x v="3458"/>
    <n v="267"/>
    <n v="377"/>
    <n v="0"/>
    <n v="0"/>
    <x v="3457"/>
    <x v="74"/>
    <n v="3.4954832083237348"/>
    <n v="4.0734462080248637"/>
  </r>
  <r>
    <x v="3459"/>
    <n v="261"/>
    <n v="339"/>
    <n v="2.0790000000000002"/>
    <n v="1.903"/>
    <x v="3458"/>
    <x v="3255"/>
    <n v="3.4169330238670215"/>
    <n v="3.6628601180913227"/>
  </r>
  <r>
    <x v="3460"/>
    <n v="183"/>
    <n v="313"/>
    <n v="0"/>
    <n v="0"/>
    <x v="3459"/>
    <x v="3256"/>
    <n v="2.3957806259297505"/>
    <n v="3.3819327933999528"/>
  </r>
  <r>
    <x v="3461"/>
    <n v="260"/>
    <n v="290"/>
    <n v="0"/>
    <n v="3.9E-2"/>
    <x v="3460"/>
    <x v="3257"/>
    <n v="3.4038413264575693"/>
    <n v="3.133420160019126"/>
  </r>
  <r>
    <x v="3462"/>
    <n v="252"/>
    <n v="270"/>
    <n v="0"/>
    <n v="0"/>
    <x v="3461"/>
    <x v="3258"/>
    <n v="3.2991077471819517"/>
    <n v="2.9173222179488412"/>
  </r>
  <r>
    <x v="3463"/>
    <n v="245"/>
    <n v="259"/>
    <n v="0"/>
    <n v="0.71699999999999997"/>
    <x v="3462"/>
    <x v="3259"/>
    <n v="3.2074658653157866"/>
    <n v="2.798468349810185"/>
  </r>
  <r>
    <x v="3464"/>
    <n v="233"/>
    <n v="259"/>
    <n v="0.11799999999999999"/>
    <n v="4.8000000000000001E-2"/>
    <x v="3463"/>
    <x v="3260"/>
    <n v="3.0503654964023603"/>
    <n v="2.798468349810185"/>
  </r>
  <r>
    <x v="3465"/>
    <n v="203"/>
    <n v="264"/>
    <n v="0.72899999999999998"/>
    <n v="0"/>
    <x v="3464"/>
    <x v="3261"/>
    <n v="2.6576145741187949"/>
    <n v="2.8524928353277557"/>
  </r>
  <r>
    <x v="3466"/>
    <n v="156"/>
    <n v="265"/>
    <n v="1.2470000000000001"/>
    <n v="0.97799999999999998"/>
    <x v="3465"/>
    <x v="74"/>
    <n v="2.0423047958745415"/>
    <n v="2.8632977324312701"/>
  </r>
  <r>
    <x v="3467"/>
    <n v="117"/>
    <n v="268"/>
    <n v="0"/>
    <n v="0"/>
    <x v="3466"/>
    <x v="3262"/>
    <n v="1.5317285969059062"/>
    <n v="2.8957124237418128"/>
  </r>
  <r>
    <x v="3468"/>
    <n v="90"/>
    <n v="259"/>
    <n v="0"/>
    <n v="0"/>
    <x v="3467"/>
    <x v="3263"/>
    <n v="1.178252766850697"/>
    <n v="2.798468349810185"/>
  </r>
  <r>
    <x v="3469"/>
    <n v="71"/>
    <n v="238"/>
    <n v="0"/>
    <n v="0"/>
    <x v="3468"/>
    <x v="3264"/>
    <n v="0.92951051607110557"/>
    <n v="2.5715655106363857"/>
  </r>
  <r>
    <x v="3470"/>
    <n v="61"/>
    <n v="201"/>
    <n v="0"/>
    <n v="0"/>
    <x v="3469"/>
    <x v="3265"/>
    <n v="0.79859354197658361"/>
    <n v="2.1717843178063596"/>
  </r>
  <r>
    <x v="3471"/>
    <n v="56"/>
    <n v="156"/>
    <n v="0"/>
    <n v="0"/>
    <x v="3470"/>
    <x v="3266"/>
    <n v="0.73313505492932263"/>
    <n v="1.6855639481482194"/>
  </r>
  <r>
    <x v="3472"/>
    <n v="51"/>
    <n v="111"/>
    <n v="0"/>
    <n v="0"/>
    <x v="3471"/>
    <x v="3267"/>
    <n v="0.66767656788206164"/>
    <n v="1.1993435784900792"/>
  </r>
  <r>
    <x v="3473"/>
    <n v="49"/>
    <n v="75"/>
    <n v="5.4429999999999996"/>
    <n v="3.3959999999999999"/>
    <x v="3472"/>
    <x v="3268"/>
    <n v="0.64149317306315734"/>
    <n v="0.81036728276356707"/>
  </r>
  <r>
    <x v="3474"/>
    <n v="53"/>
    <n v="56"/>
    <n v="8.3870000000000005"/>
    <n v="9.0739999999999998"/>
    <x v="3473"/>
    <x v="74"/>
    <n v="0.69385996270096606"/>
    <n v="0.6050742377967967"/>
  </r>
  <r>
    <x v="3475"/>
    <n v="64"/>
    <n v="51"/>
    <n v="0"/>
    <n v="0"/>
    <x v="3474"/>
    <x v="3269"/>
    <n v="0.83786863420494018"/>
    <n v="0.55104975227922548"/>
  </r>
  <r>
    <x v="3476"/>
    <n v="78"/>
    <n v="46"/>
    <n v="0"/>
    <n v="0"/>
    <x v="3475"/>
    <x v="3270"/>
    <n v="1.0211523979372708"/>
    <n v="0.49702526676165443"/>
  </r>
  <r>
    <x v="3477"/>
    <n v="81"/>
    <n v="43"/>
    <n v="0"/>
    <n v="0"/>
    <x v="3476"/>
    <x v="3271"/>
    <n v="1.0604274901656274"/>
    <n v="0.46461057545111173"/>
  </r>
  <r>
    <x v="3478"/>
    <n v="82"/>
    <n v="43"/>
    <n v="4.5890000000000004"/>
    <n v="2.4620000000000002"/>
    <x v="3477"/>
    <x v="3272"/>
    <n v="1.0735191875750796"/>
    <n v="0.46461057545111173"/>
  </r>
  <r>
    <x v="3479"/>
    <n v="84"/>
    <n v="46"/>
    <n v="0.153"/>
    <n v="1.2E-2"/>
    <x v="3478"/>
    <x v="3273"/>
    <n v="1.0997025823939839"/>
    <n v="0.49702526676165443"/>
  </r>
  <r>
    <x v="3480"/>
    <n v="85"/>
    <n v="48"/>
    <n v="1.847"/>
    <n v="1.5229999999999999"/>
    <x v="3479"/>
    <x v="3274"/>
    <n v="1.1127942798034363"/>
    <n v="0.51863506096868284"/>
  </r>
  <r>
    <x v="3481"/>
    <n v="84"/>
    <n v="56"/>
    <n v="0.313"/>
    <n v="2.8000000000000001E-2"/>
    <x v="3480"/>
    <x v="3275"/>
    <n v="1.0997025823939839"/>
    <n v="0.6050742377967967"/>
  </r>
  <r>
    <x v="3482"/>
    <n v="78"/>
    <n v="64"/>
    <n v="0.83799999999999997"/>
    <n v="1.5229999999999999"/>
    <x v="3481"/>
    <x v="74"/>
    <n v="1.0211523979372708"/>
    <n v="0.69151341462491056"/>
  </r>
  <r>
    <x v="3483"/>
    <n v="55"/>
    <n v="70"/>
    <n v="1.956"/>
    <n v="1.5229999999999999"/>
    <x v="3482"/>
    <x v="3276"/>
    <n v="0.72004335751987036"/>
    <n v="0.75634279724599585"/>
  </r>
  <r>
    <x v="3484"/>
    <n v="62"/>
    <n v="75"/>
    <n v="0"/>
    <n v="0"/>
    <x v="3483"/>
    <x v="3277"/>
    <n v="0.81168523938603576"/>
    <n v="0.81036728276356707"/>
  </r>
  <r>
    <x v="3485"/>
    <n v="54"/>
    <n v="77"/>
    <n v="0"/>
    <n v="0"/>
    <x v="3484"/>
    <x v="3278"/>
    <n v="0.70695166011041832"/>
    <n v="0.83197707697059542"/>
  </r>
  <r>
    <x v="3486"/>
    <n v="49"/>
    <n v="74"/>
    <n v="0"/>
    <n v="0"/>
    <x v="3485"/>
    <x v="3279"/>
    <n v="0.64149317306315734"/>
    <n v="0.79956238566005278"/>
  </r>
  <r>
    <x v="3487"/>
    <n v="45"/>
    <n v="65"/>
    <n v="0"/>
    <n v="0"/>
    <x v="3486"/>
    <x v="1180"/>
    <n v="0.58912638342534851"/>
    <n v="0.70231831172842474"/>
  </r>
  <r>
    <x v="3488"/>
    <n v="42"/>
    <n v="56"/>
    <n v="0"/>
    <n v="0"/>
    <x v="3487"/>
    <x v="3280"/>
    <n v="0.54985129119699194"/>
    <n v="0.6050742377967967"/>
  </r>
  <r>
    <x v="3489"/>
    <n v="40"/>
    <n v="46"/>
    <n v="1.7789999999999999"/>
    <n v="0.245"/>
    <x v="3488"/>
    <x v="3281"/>
    <n v="0.52366789637808764"/>
    <n v="0.49702526676165443"/>
  </r>
  <r>
    <x v="3490"/>
    <n v="39"/>
    <n v="41"/>
    <n v="0.39500000000000002"/>
    <n v="0"/>
    <x v="3489"/>
    <x v="3282"/>
    <n v="0.51057619896863538"/>
    <n v="0.44300078124408332"/>
  </r>
  <r>
    <x v="3491"/>
    <n v="37"/>
    <n v="36"/>
    <n v="0.28499999999999998"/>
    <n v="0.09"/>
    <x v="3490"/>
    <x v="3283"/>
    <n v="0.48439280414973102"/>
    <n v="0.38897629572651216"/>
  </r>
  <r>
    <x v="3492"/>
    <n v="34"/>
    <n v="32"/>
    <n v="0"/>
    <n v="0"/>
    <x v="3491"/>
    <x v="3284"/>
    <n v="0.4451177119213745"/>
    <n v="0.34575670731245528"/>
  </r>
  <r>
    <x v="3493"/>
    <n v="33"/>
    <n v="28"/>
    <n v="0"/>
    <n v="0"/>
    <x v="3492"/>
    <x v="3285"/>
    <n v="0.43202601451192224"/>
    <n v="0.30253711889839835"/>
  </r>
  <r>
    <x v="3494"/>
    <n v="31"/>
    <n v="25"/>
    <n v="0"/>
    <n v="0.32200000000000001"/>
    <x v="3493"/>
    <x v="3286"/>
    <n v="0.40584261969301788"/>
    <n v="0.27012242758785571"/>
  </r>
  <r>
    <x v="3495"/>
    <n v="31"/>
    <n v="23"/>
    <n v="1.879"/>
    <n v="0.37"/>
    <x v="3494"/>
    <x v="3287"/>
    <n v="0.40584261969301788"/>
    <n v="0.24851263338082721"/>
  </r>
  <r>
    <x v="3496"/>
    <n v="33"/>
    <n v="24"/>
    <n v="19.623000000000001"/>
    <n v="23.481999999999999"/>
    <x v="3495"/>
    <x v="3288"/>
    <n v="0.43202601451192224"/>
    <n v="0.25931753048434142"/>
  </r>
  <r>
    <x v="3497"/>
    <n v="76"/>
    <n v="36"/>
    <n v="13.109"/>
    <n v="10.398"/>
    <x v="3496"/>
    <x v="3289"/>
    <n v="0.99496900311836645"/>
    <n v="0.38897629572651216"/>
  </r>
  <r>
    <x v="3498"/>
    <n v="109"/>
    <n v="60"/>
    <n v="3.9670000000000001"/>
    <n v="0"/>
    <x v="3497"/>
    <x v="3290"/>
    <n v="1.4269950176302888"/>
    <n v="0.64829382621085363"/>
  </r>
  <r>
    <x v="3499"/>
    <n v="113"/>
    <n v="88"/>
    <n v="16.068000000000001"/>
    <n v="12.794"/>
    <x v="3498"/>
    <x v="3291"/>
    <n v="1.4793618072680974"/>
    <n v="0.95083094510925192"/>
  </r>
  <r>
    <x v="3500"/>
    <n v="131"/>
    <n v="122"/>
    <n v="0"/>
    <n v="0"/>
    <x v="3499"/>
    <x v="3292"/>
    <n v="1.715012360638237"/>
    <n v="1.3181974466287358"/>
  </r>
  <r>
    <x v="3501"/>
    <n v="148"/>
    <n v="156"/>
    <n v="0"/>
    <n v="0"/>
    <x v="3500"/>
    <x v="3293"/>
    <n v="1.9375712165989241"/>
    <n v="1.6855639481482194"/>
  </r>
  <r>
    <x v="3502"/>
    <n v="162"/>
    <n v="174"/>
    <n v="0"/>
    <n v="0"/>
    <x v="3501"/>
    <x v="3294"/>
    <n v="2.1208549803312549"/>
    <n v="1.8800520960114755"/>
  </r>
  <r>
    <x v="3503"/>
    <n v="163"/>
    <n v="182"/>
    <n v="0"/>
    <n v="0"/>
    <x v="3502"/>
    <x v="3295"/>
    <n v="2.133946677740707"/>
    <n v="1.9664912728395894"/>
  </r>
  <r>
    <x v="3504"/>
    <n v="158"/>
    <n v="181"/>
    <n v="0"/>
    <n v="0"/>
    <x v="3503"/>
    <x v="3296"/>
    <n v="2.0684881906934458"/>
    <n v="1.9556863757360752"/>
  </r>
  <r>
    <x v="3505"/>
    <n v="145"/>
    <n v="177"/>
    <n v="0.161"/>
    <n v="3.9220000000000002"/>
    <x v="3504"/>
    <x v="3297"/>
    <n v="1.8982961243705676"/>
    <n v="1.912466787322018"/>
  </r>
  <r>
    <x v="3506"/>
    <n v="126"/>
    <n v="146"/>
    <n v="3.4000000000000002E-2"/>
    <n v="1.1599999999999999"/>
    <x v="3505"/>
    <x v="3298"/>
    <n v="1.6495538735909758"/>
    <n v="1.577514977113077"/>
  </r>
  <r>
    <x v="3507"/>
    <n v="97"/>
    <n v="179"/>
    <n v="2.238"/>
    <n v="0.01"/>
    <x v="3506"/>
    <x v="3299"/>
    <n v="1.2698946487168625"/>
    <n v="1.9340765815290466"/>
  </r>
  <r>
    <x v="3508"/>
    <n v="73"/>
    <n v="195"/>
    <n v="0"/>
    <n v="0"/>
    <x v="3507"/>
    <x v="3300"/>
    <n v="0.95569391089000988"/>
    <n v="2.1069549351852741"/>
  </r>
  <r>
    <x v="3509"/>
    <n v="60"/>
    <n v="201"/>
    <n v="0"/>
    <n v="0"/>
    <x v="3508"/>
    <x v="3301"/>
    <n v="0.78550184456713146"/>
    <n v="2.1717843178063596"/>
  </r>
  <r>
    <x v="3510"/>
    <n v="52"/>
    <n v="206"/>
    <n v="0"/>
    <n v="0"/>
    <x v="3509"/>
    <x v="3302"/>
    <n v="0.68076826529151391"/>
    <n v="2.2258088033239307"/>
  </r>
  <r>
    <x v="3511"/>
    <n v="47"/>
    <n v="201"/>
    <n v="0"/>
    <n v="1.371"/>
    <x v="3510"/>
    <x v="3303"/>
    <n v="0.61530977824425304"/>
    <n v="2.1717843178063596"/>
  </r>
  <r>
    <x v="3512"/>
    <n v="42"/>
    <n v="188"/>
    <n v="0"/>
    <n v="0.60199999999999998"/>
    <x v="3511"/>
    <x v="3304"/>
    <n v="0.54985129119699194"/>
    <n v="2.0313206554606746"/>
  </r>
  <r>
    <x v="3513"/>
    <n v="38"/>
    <n v="159"/>
    <n v="0"/>
    <n v="0"/>
    <x v="3512"/>
    <x v="3305"/>
    <n v="0.49748450155918322"/>
    <n v="1.7179786394587622"/>
  </r>
  <r>
    <x v="3514"/>
    <n v="34"/>
    <n v="116"/>
    <n v="0"/>
    <n v="0"/>
    <x v="3513"/>
    <x v="3306"/>
    <n v="0.4451177119213745"/>
    <n v="1.2533680640076501"/>
  </r>
  <r>
    <x v="3515"/>
    <n v="31"/>
    <n v="78"/>
    <n v="0"/>
    <n v="0"/>
    <x v="3514"/>
    <x v="3307"/>
    <n v="0.40584261969301788"/>
    <n v="0.84278197407410971"/>
  </r>
  <r>
    <x v="3516"/>
    <n v="30"/>
    <n v="52"/>
    <n v="9.4239999999999995"/>
    <n v="5.4779999999999998"/>
    <x v="3515"/>
    <x v="3308"/>
    <n v="0.39275092228356573"/>
    <n v="0.56185464938273977"/>
  </r>
  <r>
    <x v="3517"/>
    <n v="30"/>
    <n v="39"/>
    <n v="0"/>
    <n v="0"/>
    <x v="3516"/>
    <x v="3309"/>
    <n v="0.39275092228356573"/>
    <n v="0.42139098703705485"/>
  </r>
  <r>
    <x v="3518"/>
    <n v="32"/>
    <n v="33"/>
    <n v="0"/>
    <n v="0"/>
    <x v="3517"/>
    <x v="3310"/>
    <n v="0.41893431710247009"/>
    <n v="0.35656160441596946"/>
  </r>
  <r>
    <x v="3519"/>
    <n v="37"/>
    <n v="30"/>
    <n v="0"/>
    <n v="0"/>
    <x v="3518"/>
    <x v="3311"/>
    <n v="0.48439280414973102"/>
    <n v="0.32414691310542681"/>
  </r>
  <r>
    <x v="3520"/>
    <n v="37"/>
    <n v="27"/>
    <n v="0"/>
    <n v="0"/>
    <x v="3519"/>
    <x v="3312"/>
    <n v="0.48439280414973102"/>
    <n v="0.29173222179488417"/>
  </r>
  <r>
    <x v="3521"/>
    <n v="35"/>
    <n v="25"/>
    <n v="1.3839999999999999"/>
    <n v="5.6239999999999997"/>
    <x v="3520"/>
    <x v="3313"/>
    <n v="0.45820940933082666"/>
    <n v="0.27012242758785571"/>
  </r>
  <r>
    <x v="3522"/>
    <n v="34"/>
    <n v="23"/>
    <n v="0.27300000000000002"/>
    <n v="0.124"/>
    <x v="3521"/>
    <x v="3314"/>
    <n v="0.4451177119213745"/>
    <n v="0.24851263338082721"/>
  </r>
  <r>
    <x v="3523"/>
    <n v="31"/>
    <n v="22"/>
    <n v="0"/>
    <n v="0"/>
    <x v="3522"/>
    <x v="3315"/>
    <n v="0.40584261969301788"/>
    <n v="0.23770773627731298"/>
  </r>
  <r>
    <x v="3524"/>
    <n v="28"/>
    <n v="21"/>
    <n v="0"/>
    <n v="0"/>
    <x v="3523"/>
    <x v="3316"/>
    <n v="0.36656752746466131"/>
    <n v="0.22690283917379875"/>
  </r>
  <r>
    <x v="3525"/>
    <n v="25"/>
    <n v="20"/>
    <n v="2.4870000000000001"/>
    <n v="0"/>
    <x v="3524"/>
    <x v="3317"/>
    <n v="0.32729243523630475"/>
    <n v="0.21609794207028454"/>
  </r>
  <r>
    <x v="3526"/>
    <n v="24"/>
    <n v="19"/>
    <n v="0"/>
    <n v="6.0000000000000001E-3"/>
    <x v="3525"/>
    <x v="3318"/>
    <n v="0.31420073782685254"/>
    <n v="0.20529304496677031"/>
  </r>
  <r>
    <x v="3527"/>
    <n v="23"/>
    <n v="18"/>
    <n v="3.4820000000000002"/>
    <n v="0"/>
    <x v="3526"/>
    <x v="3319"/>
    <n v="0.30110904041740039"/>
    <n v="0.19448814786325608"/>
  </r>
  <r>
    <x v="3528"/>
    <n v="21"/>
    <n v="17"/>
    <n v="1.393"/>
    <n v="0"/>
    <x v="3527"/>
    <x v="3320"/>
    <n v="0.27492564559849597"/>
    <n v="0.18368325075974187"/>
  </r>
  <r>
    <x v="3529"/>
    <n v="26"/>
    <n v="18"/>
    <n v="22.460999999999999"/>
    <n v="11.132999999999999"/>
    <x v="3528"/>
    <x v="3321"/>
    <n v="0.34038413264575695"/>
    <n v="0.19448814786325608"/>
  </r>
  <r>
    <x v="3530"/>
    <n v="63"/>
    <n v="33"/>
    <n v="0.308"/>
    <n v="5.7000000000000002E-2"/>
    <x v="3529"/>
    <x v="3322"/>
    <n v="0.82477693679548791"/>
    <n v="0.35656160441596946"/>
  </r>
  <r>
    <x v="3531"/>
    <n v="72"/>
    <n v="58"/>
    <n v="0"/>
    <n v="0"/>
    <x v="3530"/>
    <x v="3323"/>
    <n v="0.94260221348055762"/>
    <n v="0.62668403200382505"/>
  </r>
  <r>
    <x v="3532"/>
    <n v="62"/>
    <n v="95"/>
    <n v="0"/>
    <n v="0"/>
    <x v="3531"/>
    <x v="3324"/>
    <n v="0.81168523938603576"/>
    <n v="1.0264652248338515"/>
  </r>
  <r>
    <x v="3533"/>
    <n v="55"/>
    <n v="123"/>
    <n v="0"/>
    <n v="0"/>
    <x v="3532"/>
    <x v="3325"/>
    <n v="0.72004335751987036"/>
    <n v="1.3290023437322498"/>
  </r>
  <r>
    <x v="3534"/>
    <n v="48"/>
    <n v="124"/>
    <n v="0"/>
    <n v="0"/>
    <x v="3533"/>
    <x v="3326"/>
    <n v="0.62840147565370508"/>
    <n v="1.339807240835764"/>
  </r>
  <r>
    <x v="3535"/>
    <n v="42"/>
    <n v="109"/>
    <n v="0"/>
    <n v="0"/>
    <x v="3534"/>
    <x v="3327"/>
    <n v="0.54985129119699194"/>
    <n v="1.1777337842830506"/>
  </r>
  <r>
    <x v="3536"/>
    <n v="36"/>
    <n v="94"/>
    <n v="0"/>
    <n v="0"/>
    <x v="3535"/>
    <x v="3328"/>
    <n v="0.47130110674027881"/>
    <n v="1.0156603277303373"/>
  </r>
  <r>
    <x v="3537"/>
    <n v="31"/>
    <n v="79"/>
    <n v="8.1129999999999995"/>
    <n v="1.0369999999999999"/>
    <x v="3536"/>
    <x v="3329"/>
    <n v="0.40584261969301788"/>
    <n v="0.85358687117762388"/>
  </r>
  <r>
    <x v="3538"/>
    <n v="27"/>
    <n v="68"/>
    <n v="0"/>
    <n v="0"/>
    <x v="3537"/>
    <x v="3330"/>
    <n v="0.35347583005520916"/>
    <n v="0.73473300303896749"/>
  </r>
  <r>
    <x v="3539"/>
    <n v="24"/>
    <n v="60"/>
    <n v="0"/>
    <n v="0"/>
    <x v="3538"/>
    <x v="3331"/>
    <n v="0.31420073782685254"/>
    <n v="0.64829382621085363"/>
  </r>
  <r>
    <x v="3540"/>
    <n v="21"/>
    <n v="51"/>
    <n v="0"/>
    <n v="0"/>
    <x v="3539"/>
    <x v="3332"/>
    <n v="0.27492564559849597"/>
    <n v="0.55104975227922548"/>
  </r>
  <r>
    <x v="3541"/>
    <n v="19"/>
    <n v="42"/>
    <n v="0"/>
    <n v="0"/>
    <x v="3540"/>
    <x v="3333"/>
    <n v="0.24874225077959161"/>
    <n v="0.4538056783475975"/>
  </r>
  <r>
    <x v="3542"/>
    <n v="17"/>
    <n v="37"/>
    <n v="0.67800000000000005"/>
    <n v="0.59399999999999997"/>
    <x v="3541"/>
    <x v="3334"/>
    <n v="0.22255885596068725"/>
    <n v="0.39978119283002639"/>
  </r>
  <r>
    <x v="3543"/>
    <n v="15"/>
    <n v="32"/>
    <n v="2.4239999999999999"/>
    <n v="1.631"/>
    <x v="3542"/>
    <x v="3335"/>
    <n v="0.19637546114178286"/>
    <n v="0.34575670731245528"/>
  </r>
  <r>
    <x v="3544"/>
    <n v="14"/>
    <n v="27"/>
    <n v="4.3730000000000002"/>
    <n v="3.3180000000000001"/>
    <x v="3543"/>
    <x v="3336"/>
    <n v="0.18328376373233066"/>
    <n v="0.29173222179488417"/>
  </r>
  <r>
    <x v="3545"/>
    <n v="13"/>
    <n v="23"/>
    <n v="2.8929999999999998"/>
    <n v="3.7170000000000001"/>
    <x v="3544"/>
    <x v="3337"/>
    <n v="0.17019206632287848"/>
    <n v="0.24851263338082721"/>
  </r>
  <r>
    <x v="3546"/>
    <n v="13"/>
    <n v="20"/>
    <n v="1.524"/>
    <n v="5.2999999999999999E-2"/>
    <x v="3545"/>
    <x v="3338"/>
    <n v="0.17019206632287848"/>
    <n v="0.21609794207028454"/>
  </r>
  <r>
    <x v="3547"/>
    <n v="12"/>
    <n v="16"/>
    <n v="0.96"/>
    <n v="4.7E-2"/>
    <x v="3546"/>
    <x v="3339"/>
    <n v="0.15710036891342627"/>
    <n v="0.17287835365622764"/>
  </r>
  <r>
    <x v="3548"/>
    <n v="12"/>
    <n v="16"/>
    <n v="8.3230000000000004"/>
    <n v="20.721"/>
    <x v="3547"/>
    <x v="3340"/>
    <n v="0.15710036891342627"/>
    <n v="0.17287835365622764"/>
  </r>
  <r>
    <x v="3549"/>
    <n v="11"/>
    <n v="15"/>
    <n v="1.044"/>
    <n v="0.35699999999999998"/>
    <x v="3548"/>
    <x v="3341"/>
    <n v="0.14400867150397409"/>
    <n v="0.16207345655271341"/>
  </r>
  <r>
    <x v="3550"/>
    <n v="11"/>
    <n v="14"/>
    <n v="1.732"/>
    <n v="5.2999999999999999E-2"/>
    <x v="3549"/>
    <x v="3342"/>
    <n v="0.14400867150397409"/>
    <n v="0.15126855944919917"/>
  </r>
  <r>
    <x v="3551"/>
    <n v="11"/>
    <n v="12"/>
    <n v="1.4610000000000001"/>
    <n v="1.052"/>
    <x v="3550"/>
    <x v="3343"/>
    <n v="0.14400867150397409"/>
    <n v="0.12965876524217071"/>
  </r>
  <r>
    <x v="3552"/>
    <n v="15"/>
    <n v="11"/>
    <n v="0"/>
    <n v="0"/>
    <x v="3551"/>
    <x v="3344"/>
    <n v="0.19637546114178286"/>
    <n v="0.11885386813865649"/>
  </r>
  <r>
    <x v="3553"/>
    <n v="18"/>
    <n v="11"/>
    <n v="0.13300000000000001"/>
    <n v="0"/>
    <x v="3552"/>
    <x v="3345"/>
    <n v="0.2356505533701394"/>
    <n v="0.11885386813865649"/>
  </r>
  <r>
    <x v="3554"/>
    <n v="18"/>
    <n v="10"/>
    <n v="0.14599999999999999"/>
    <n v="0"/>
    <x v="3553"/>
    <x v="3346"/>
    <n v="0.2356505533701394"/>
    <n v="0.10804897103514227"/>
  </r>
  <r>
    <x v="3555"/>
    <n v="18"/>
    <n v="9"/>
    <n v="0"/>
    <n v="0"/>
    <x v="3554"/>
    <x v="3347"/>
    <n v="0.2356505533701394"/>
    <n v="9.7244073931628039E-2"/>
  </r>
  <r>
    <x v="3556"/>
    <n v="19"/>
    <n v="9"/>
    <n v="0"/>
    <n v="0"/>
    <x v="3555"/>
    <x v="3348"/>
    <n v="0.24874225077959161"/>
    <n v="9.7244073931628039E-2"/>
  </r>
  <r>
    <x v="3557"/>
    <n v="23"/>
    <n v="10"/>
    <n v="0"/>
    <n v="0"/>
    <x v="3556"/>
    <x v="3349"/>
    <n v="0.30110904041740039"/>
    <n v="0.10804897103514227"/>
  </r>
  <r>
    <x v="3558"/>
    <n v="33"/>
    <n v="10"/>
    <n v="0"/>
    <n v="0"/>
    <x v="3557"/>
    <x v="3350"/>
    <n v="0.43202601451192224"/>
    <n v="0.10804897103514227"/>
  </r>
  <r>
    <x v="3559"/>
    <n v="39"/>
    <n v="10"/>
    <n v="0.96399999999999997"/>
    <n v="0"/>
    <x v="3558"/>
    <x v="3351"/>
    <n v="0.51057619896863538"/>
    <n v="0.10804897103514227"/>
  </r>
  <r>
    <x v="3560"/>
    <n v="38"/>
    <n v="9"/>
    <n v="4.476"/>
    <n v="3.343"/>
    <x v="3559"/>
    <x v="3352"/>
    <n v="0.49748450155918322"/>
    <n v="9.7244073931628039E-2"/>
  </r>
  <r>
    <x v="3561"/>
    <n v="34"/>
    <n v="9"/>
    <n v="0"/>
    <n v="0"/>
    <x v="3560"/>
    <x v="3353"/>
    <n v="0.4451177119213745"/>
    <n v="9.7244073931628039E-2"/>
  </r>
  <r>
    <x v="3562"/>
    <n v="31"/>
    <n v="9"/>
    <n v="8.3699999999999992"/>
    <n v="7.41"/>
    <x v="3561"/>
    <x v="3354"/>
    <n v="0.40584261969301788"/>
    <n v="9.7244073931628039E-2"/>
  </r>
  <r>
    <x v="3563"/>
    <n v="30"/>
    <n v="9"/>
    <n v="0"/>
    <n v="0"/>
    <x v="3562"/>
    <x v="3355"/>
    <n v="0.39275092228356573"/>
    <n v="9.7244073931628039E-2"/>
  </r>
  <r>
    <x v="3564"/>
    <n v="33"/>
    <n v="9"/>
    <n v="0"/>
    <n v="0"/>
    <x v="3563"/>
    <x v="3356"/>
    <n v="0.43202601451192224"/>
    <n v="9.7244073931628039E-2"/>
  </r>
  <r>
    <x v="3565"/>
    <n v="36"/>
    <n v="10"/>
    <n v="0.222"/>
    <n v="1.7729999999999999"/>
    <x v="3564"/>
    <x v="3357"/>
    <n v="0.47130110674027881"/>
    <n v="0.10804897103514227"/>
  </r>
  <r>
    <x v="3566"/>
    <n v="36"/>
    <n v="11"/>
    <n v="7.6999999999999999E-2"/>
    <n v="9.2999999999999999E-2"/>
    <x v="3565"/>
    <x v="3358"/>
    <n v="0.47130110674027881"/>
    <n v="0.11885386813865649"/>
  </r>
  <r>
    <x v="3567"/>
    <n v="36"/>
    <n v="12"/>
    <n v="0.219"/>
    <n v="0.11700000000000001"/>
    <x v="3566"/>
    <x v="3359"/>
    <n v="0.47130110674027881"/>
    <n v="0.12965876524217071"/>
  </r>
  <r>
    <x v="3568"/>
    <n v="35"/>
    <n v="11"/>
    <n v="0.20599999999999999"/>
    <n v="0.08"/>
    <x v="3567"/>
    <x v="3360"/>
    <n v="0.45820940933082666"/>
    <n v="0.11885386813865649"/>
  </r>
  <r>
    <x v="3569"/>
    <n v="34"/>
    <n v="10"/>
    <n v="0.128"/>
    <n v="8.4000000000000005E-2"/>
    <x v="3568"/>
    <x v="3361"/>
    <n v="0.4451177119213745"/>
    <n v="0.10804897103514227"/>
  </r>
  <r>
    <x v="3570"/>
    <n v="32"/>
    <n v="9"/>
    <n v="0.219"/>
    <n v="0.11700000000000001"/>
    <x v="3569"/>
    <x v="3362"/>
    <n v="0.41893431710247009"/>
    <n v="9.7244073931628039E-2"/>
  </r>
  <r>
    <x v="3571"/>
    <n v="29"/>
    <n v="9"/>
    <n v="26.95"/>
    <n v="12.887"/>
    <x v="3570"/>
    <x v="3363"/>
    <n v="0.37965922487411347"/>
    <n v="9.7244073931628039E-2"/>
  </r>
  <r>
    <x v="3572"/>
    <n v="26"/>
    <n v="9"/>
    <n v="4.5679999999999996"/>
    <n v="6.4809999999999999"/>
    <x v="3571"/>
    <x v="3364"/>
    <n v="0.34038413264575695"/>
    <n v="9.7244073931628039E-2"/>
  </r>
  <r>
    <x v="3573"/>
    <n v="24"/>
    <n v="9"/>
    <n v="7.8010000000000002"/>
    <n v="4.13"/>
    <x v="3572"/>
    <x v="3365"/>
    <n v="0.31420073782685254"/>
    <n v="9.7244073931628039E-2"/>
  </r>
  <r>
    <x v="3574"/>
    <n v="21"/>
    <n v="9"/>
    <n v="2.2490000000000001"/>
    <n v="1.53"/>
    <x v="3573"/>
    <x v="3366"/>
    <n v="0.27492564559849597"/>
    <n v="9.7244073931628039E-2"/>
  </r>
  <r>
    <x v="3575"/>
    <n v="23"/>
    <n v="12"/>
    <n v="4.7240000000000002"/>
    <n v="6.5359999999999996"/>
    <x v="3574"/>
    <x v="3367"/>
    <n v="0.30110904041740039"/>
    <n v="0.12965876524217071"/>
  </r>
  <r>
    <x v="3576"/>
    <n v="27"/>
    <n v="18"/>
    <n v="7.31"/>
    <n v="8.0050000000000008"/>
    <x v="3575"/>
    <x v="3368"/>
    <n v="0.35347583005520916"/>
    <n v="0.19448814786325608"/>
  </r>
  <r>
    <x v="3577"/>
    <n v="40"/>
    <n v="20"/>
    <n v="7.7389999999999999"/>
    <n v="11.206"/>
    <x v="3576"/>
    <x v="3369"/>
    <n v="0.52366789637808764"/>
    <n v="0.21609794207028454"/>
  </r>
  <r>
    <x v="3578"/>
    <n v="68"/>
    <n v="26"/>
    <n v="7.0000000000000001E-3"/>
    <n v="3.3340000000000001"/>
    <x v="3577"/>
    <x v="3370"/>
    <n v="0.89023542384274901"/>
    <n v="0.28092732469136988"/>
  </r>
  <r>
    <x v="3579"/>
    <n v="82"/>
    <n v="40"/>
    <n v="4.7709999999999999"/>
    <n v="8.2929999999999993"/>
    <x v="3578"/>
    <x v="3371"/>
    <n v="1.0735191875750796"/>
    <n v="0.43219588414056909"/>
  </r>
  <r>
    <x v="3580"/>
    <n v="85"/>
    <n v="48"/>
    <n v="10.821"/>
    <n v="9.2579999999999991"/>
    <x v="3579"/>
    <x v="3372"/>
    <n v="1.1127942798034363"/>
    <n v="0.51863506096868284"/>
  </r>
  <r>
    <x v="3581"/>
    <n v="94"/>
    <n v="50"/>
    <n v="19.041"/>
    <n v="25.501000000000001"/>
    <x v="3580"/>
    <x v="3373"/>
    <n v="1.2306195564885061"/>
    <n v="0.54024485517571141"/>
  </r>
  <r>
    <x v="3582"/>
    <n v="108"/>
    <n v="56"/>
    <n v="11.135999999999999"/>
    <n v="9.8729999999999993"/>
    <x v="3581"/>
    <x v="3374"/>
    <n v="1.4139033202208366"/>
    <n v="0.6050742377967967"/>
  </r>
  <r>
    <x v="3583"/>
    <n v="126"/>
    <n v="66"/>
    <n v="0.113"/>
    <n v="0.66800000000000004"/>
    <x v="3582"/>
    <x v="3375"/>
    <n v="1.6495538735909758"/>
    <n v="0.71312320883193892"/>
  </r>
  <r>
    <x v="3584"/>
    <n v="152"/>
    <n v="73"/>
    <n v="1.5489999999999999"/>
    <n v="2.2690000000000001"/>
    <x v="3583"/>
    <x v="3376"/>
    <n v="1.9899380062367329"/>
    <n v="0.78875748855653849"/>
  </r>
  <r>
    <x v="3585"/>
    <n v="194"/>
    <n v="76"/>
    <n v="0.129"/>
    <n v="1.7000000000000001E-2"/>
    <x v="3584"/>
    <x v="3377"/>
    <n v="2.5397892974337251"/>
    <n v="0.82117217986708124"/>
  </r>
  <r>
    <x v="3586"/>
    <n v="237"/>
    <n v="80"/>
    <n v="5.5410000000000004"/>
    <n v="7.2270000000000003"/>
    <x v="3585"/>
    <x v="3378"/>
    <n v="3.1027322860401689"/>
    <n v="0.86439176828113817"/>
  </r>
  <r>
    <x v="3587"/>
    <n v="281"/>
    <n v="85"/>
    <n v="5.5410000000000004"/>
    <n v="7.2270000000000003"/>
    <x v="3586"/>
    <x v="3379"/>
    <n v="3.6787669720560654"/>
    <n v="0.91841625379870928"/>
  </r>
  <r>
    <x v="3588"/>
    <n v="310"/>
    <n v="87"/>
    <n v="1.6160000000000001"/>
    <n v="2.1080000000000001"/>
    <x v="3587"/>
    <x v="3380"/>
    <n v="4.0584261969301787"/>
    <n v="0.94002604800573775"/>
  </r>
  <r>
    <x v="3589"/>
    <n v="329"/>
    <n v="90"/>
    <n v="3.8170000000000002"/>
    <n v="5.9720000000000004"/>
    <x v="3588"/>
    <x v="3381"/>
    <n v="4.3071684477097705"/>
    <n v="0.97244073931628039"/>
  </r>
  <r>
    <x v="3590"/>
    <n v="338"/>
    <n v="92"/>
    <n v="9.2210000000000001"/>
    <n v="14.523999999999999"/>
    <x v="3589"/>
    <x v="3382"/>
    <n v="4.4249937243948398"/>
    <n v="0.99405053352330885"/>
  </r>
  <r>
    <x v="3591"/>
    <n v="339"/>
    <n v="99"/>
    <n v="3.41"/>
    <n v="5.1829999999999998"/>
    <x v="3590"/>
    <x v="3383"/>
    <n v="4.438085421804292"/>
    <n v="1.0696848132479084"/>
  </r>
  <r>
    <x v="3592"/>
    <n v="339"/>
    <n v="111"/>
    <n v="0"/>
    <n v="0"/>
    <x v="3591"/>
    <x v="3384"/>
    <n v="4.438085421804292"/>
    <n v="1.1993435784900792"/>
  </r>
  <r>
    <x v="3593"/>
    <n v="314"/>
    <n v="126"/>
    <n v="0"/>
    <n v="0"/>
    <x v="3592"/>
    <x v="3385"/>
    <n v="4.1107929865679873"/>
    <n v="1.3614170350427925"/>
  </r>
  <r>
    <x v="3594"/>
    <n v="278"/>
    <n v="131"/>
    <n v="0"/>
    <n v="0"/>
    <x v="3593"/>
    <x v="3386"/>
    <n v="3.6394918798277089"/>
    <n v="1.4154415205603637"/>
  </r>
  <r>
    <x v="3595"/>
    <n v="264"/>
    <n v="132"/>
    <n v="0"/>
    <n v="0"/>
    <x v="3594"/>
    <x v="3387"/>
    <n v="3.4562081160953779"/>
    <n v="1.4262464176638778"/>
  </r>
  <r>
    <x v="3596"/>
    <n v="262"/>
    <n v="124"/>
    <n v="17.609000000000002"/>
    <n v="16.901"/>
    <x v="3595"/>
    <x v="3388"/>
    <n v="3.4300247212764741"/>
    <n v="1.339807240835764"/>
  </r>
  <r>
    <x v="3597"/>
    <n v="264"/>
    <n v="110"/>
    <n v="0"/>
    <n v="0"/>
    <x v="3596"/>
    <x v="3389"/>
    <n v="3.4562081160953779"/>
    <n v="1.1885386813865648"/>
  </r>
  <r>
    <x v="3598"/>
    <n v="261"/>
    <n v="92"/>
    <n v="0"/>
    <n v="0"/>
    <x v="3597"/>
    <x v="3390"/>
    <n v="3.4169330238670215"/>
    <n v="0.99405053352330885"/>
  </r>
  <r>
    <x v="3599"/>
    <n v="257"/>
    <n v="80"/>
    <n v="0"/>
    <n v="0"/>
    <x v="3598"/>
    <x v="3391"/>
    <n v="3.3645662342292124"/>
    <n v="0.86439176828113817"/>
  </r>
  <r>
    <x v="3600"/>
    <n v="243"/>
    <n v="72"/>
    <n v="0"/>
    <n v="0"/>
    <x v="3599"/>
    <x v="3392"/>
    <n v="3.1812824704968823"/>
    <n v="0.77795259145302431"/>
  </r>
  <r>
    <x v="3601"/>
    <n v="203"/>
    <n v="64"/>
    <n v="0.998"/>
    <n v="2.8919999999999999"/>
    <x v="3600"/>
    <x v="3393"/>
    <n v="2.6576145741187949"/>
    <n v="0.69151341462491056"/>
  </r>
  <r>
    <x v="3602"/>
    <n v="179"/>
    <n v="56"/>
    <n v="22.574999999999999"/>
    <n v="26.466000000000001"/>
    <x v="3601"/>
    <x v="3394"/>
    <n v="2.3434138362919419"/>
    <n v="0.6050742377967967"/>
  </r>
  <r>
    <x v="3603"/>
    <n v="83"/>
    <n v="45"/>
    <n v="14.69"/>
    <n v="8.1760000000000002"/>
    <x v="3602"/>
    <x v="3395"/>
    <n v="1.0866108849845317"/>
    <n v="0.48622036965814019"/>
  </r>
  <r>
    <x v="3604"/>
    <n v="56"/>
    <n v="34"/>
    <n v="10.192"/>
    <n v="12.377000000000001"/>
    <x v="3603"/>
    <x v="3396"/>
    <n v="0.73313505492932263"/>
    <n v="0.36736650151948375"/>
  </r>
  <r>
    <x v="3605"/>
    <n v="68"/>
    <n v="25"/>
    <n v="2.6469999999999998"/>
    <n v="1.974"/>
    <x v="3604"/>
    <x v="3397"/>
    <n v="0.89023542384274901"/>
    <n v="0.27012242758785571"/>
  </r>
  <r>
    <x v="3606"/>
    <n v="125"/>
    <n v="25"/>
    <n v="12.131"/>
    <n v="11.272"/>
    <x v="3605"/>
    <x v="3398"/>
    <n v="1.6364621761815239"/>
    <n v="0.27012242758785571"/>
  </r>
  <r>
    <x v="3607"/>
    <n v="251"/>
    <n v="33"/>
    <n v="20.606999999999999"/>
    <n v="8.7810000000000006"/>
    <x v="3606"/>
    <x v="3399"/>
    <n v="3.2860160497724995"/>
    <n v="0.35656160441596946"/>
  </r>
  <r>
    <x v="3608"/>
    <n v="284"/>
    <n v="46"/>
    <n v="0"/>
    <n v="0"/>
    <x v="3607"/>
    <x v="3400"/>
    <n v="3.7180420642844223"/>
    <n v="0.49702526676165443"/>
  </r>
  <r>
    <x v="3609"/>
    <n v="299"/>
    <n v="58"/>
    <n v="0"/>
    <n v="0"/>
    <x v="3608"/>
    <x v="3401"/>
    <n v="3.914417525426205"/>
    <n v="0.62668403200382505"/>
  </r>
  <r>
    <x v="3610"/>
    <n v="329"/>
    <n v="69"/>
    <n v="0"/>
    <n v="0"/>
    <x v="3609"/>
    <x v="3402"/>
    <n v="4.3071684477097705"/>
    <n v="0.74553790014248156"/>
  </r>
  <r>
    <x v="3611"/>
    <n v="357"/>
    <n v="79"/>
    <n v="20.943000000000001"/>
    <n v="13.946"/>
    <x v="3610"/>
    <x v="3403"/>
    <n v="4.6737359751744316"/>
    <n v="0.85358687117762388"/>
  </r>
  <r>
    <x v="3612"/>
    <n v="357"/>
    <n v="97"/>
    <n v="2.4159999999999999"/>
    <n v="2.7"/>
    <x v="3611"/>
    <x v="3404"/>
    <n v="4.6737359751744316"/>
    <n v="1.0480750190408801"/>
  </r>
  <r>
    <x v="3613"/>
    <n v="345"/>
    <n v="110"/>
    <n v="2.331"/>
    <n v="2.5499999999999998"/>
    <x v="3612"/>
    <x v="3405"/>
    <n v="4.5166356062610058"/>
    <n v="1.1885386813865648"/>
  </r>
  <r>
    <x v="3614"/>
    <n v="319"/>
    <n v="170"/>
    <n v="0"/>
    <n v="0"/>
    <x v="3613"/>
    <x v="3406"/>
    <n v="4.1762514736152481"/>
    <n v="1.8368325075974186"/>
  </r>
  <r>
    <x v="3615"/>
    <n v="298"/>
    <n v="225"/>
    <n v="0.05"/>
    <n v="3.4000000000000002E-2"/>
    <x v="3614"/>
    <x v="3407"/>
    <n v="3.9013258280167524"/>
    <n v="2.4311018482907012"/>
  </r>
  <r>
    <x v="3616"/>
    <n v="268"/>
    <n v="273"/>
    <n v="1.5329999999999999"/>
    <n v="1.821"/>
    <x v="3615"/>
    <x v="3408"/>
    <n v="3.508574905733187"/>
    <n v="2.9497369092593839"/>
  </r>
  <r>
    <x v="3617"/>
    <n v="233"/>
    <n v="334"/>
    <n v="6.3840000000000003"/>
    <n v="0"/>
    <x v="3616"/>
    <x v="3409"/>
    <n v="3.0503654964023603"/>
    <n v="3.6088356325737521"/>
  </r>
  <r>
    <x v="3618"/>
    <n v="167"/>
    <n v="463"/>
    <n v="0"/>
    <n v="0"/>
    <x v="3617"/>
    <x v="3410"/>
    <n v="2.1863134673785156"/>
    <n v="5.0026673589270869"/>
  </r>
  <r>
    <x v="3619"/>
    <n v="106"/>
    <n v="599"/>
    <n v="0"/>
    <n v="0"/>
    <x v="3618"/>
    <x v="3411"/>
    <n v="1.3877199254019321"/>
    <n v="6.4721333650050212"/>
  </r>
  <r>
    <x v="3620"/>
    <n v="66"/>
    <n v="511"/>
    <n v="0"/>
    <n v="0"/>
    <x v="3619"/>
    <x v="3412"/>
    <n v="0.86405202902384448"/>
    <n v="5.5213024198957692"/>
  </r>
  <r>
    <x v="3621"/>
    <n v="47"/>
    <n v="447"/>
    <n v="18.66"/>
    <n v="10.375"/>
    <x v="3620"/>
    <x v="3413"/>
    <n v="0.61530977824425304"/>
    <n v="4.8297890052708601"/>
  </r>
  <r>
    <x v="3622"/>
    <n v="42"/>
    <n v="358"/>
    <n v="0"/>
    <n v="0"/>
    <x v="3621"/>
    <x v="3414"/>
    <n v="0.54985129119699194"/>
    <n v="3.8681531630580932"/>
  </r>
  <r>
    <x v="3623"/>
    <n v="40"/>
    <n v="305"/>
    <n v="0"/>
    <n v="0"/>
    <x v="3622"/>
    <x v="3415"/>
    <n v="0.52366789637808764"/>
    <n v="3.2954936165718394"/>
  </r>
  <r>
    <x v="3624"/>
    <n v="43"/>
    <n v="253"/>
    <n v="29.114999999999998"/>
    <n v="46.576000000000001"/>
    <x v="3623"/>
    <x v="3416"/>
    <n v="0.56294298860644409"/>
    <n v="2.7336389671890995"/>
  </r>
  <r>
    <x v="3625"/>
    <n v="110"/>
    <n v="208"/>
    <n v="30.933"/>
    <n v="45.228000000000002"/>
    <x v="3624"/>
    <x v="3417"/>
    <n v="1.4400867150397407"/>
    <n v="2.2474185975309591"/>
  </r>
  <r>
    <x v="3626"/>
    <n v="334"/>
    <n v="196"/>
    <n v="30.731999999999999"/>
    <n v="29.971"/>
    <x v="3625"/>
    <x v="3418"/>
    <n v="4.3726269347570312"/>
    <n v="2.1177598322887885"/>
  </r>
  <r>
    <x v="3627"/>
    <n v="378"/>
    <n v="196"/>
    <n v="0"/>
    <n v="0"/>
    <x v="3626"/>
    <x v="3419"/>
    <n v="4.9486616207729277"/>
    <n v="2.1177598322887885"/>
  </r>
  <r>
    <x v="3628"/>
    <n v="592"/>
    <n v="212"/>
    <n v="0"/>
    <n v="0"/>
    <x v="3627"/>
    <x v="3420"/>
    <n v="7.7502848663956962"/>
    <n v="2.2906381859450162"/>
  </r>
  <r>
    <x v="3629"/>
    <n v="708"/>
    <n v="217"/>
    <n v="0"/>
    <n v="0"/>
    <x v="3628"/>
    <x v="3421"/>
    <n v="9.2689217658921503"/>
    <n v="2.3446626714625869"/>
  </r>
  <r>
    <x v="3630"/>
    <n v="656"/>
    <n v="207"/>
    <n v="0"/>
    <n v="0"/>
    <x v="3629"/>
    <x v="3422"/>
    <n v="8.5881535006006366"/>
    <n v="2.2366137004274447"/>
  </r>
  <r>
    <x v="3631"/>
    <n v="652"/>
    <n v="188"/>
    <n v="0.10299999999999999"/>
    <n v="3.3000000000000002E-2"/>
    <x v="3630"/>
    <x v="3423"/>
    <n v="8.535786710962828"/>
    <n v="2.0313206554606746"/>
  </r>
  <r>
    <x v="3632"/>
    <n v="613"/>
    <n v="179"/>
    <n v="0"/>
    <n v="0"/>
    <x v="3631"/>
    <x v="3424"/>
    <n v="8.0252105119941923"/>
    <n v="1.9340765815290466"/>
  </r>
  <r>
    <x v="3633"/>
    <n v="530"/>
    <n v="180"/>
    <n v="0"/>
    <n v="0"/>
    <x v="3632"/>
    <x v="3425"/>
    <n v="6.938599627009661"/>
    <n v="1.9448814786325608"/>
  </r>
  <r>
    <x v="3634"/>
    <n v="470"/>
    <n v="225"/>
    <n v="36.189"/>
    <n v="35.97"/>
    <x v="3633"/>
    <x v="3426"/>
    <n v="6.1530977824425284"/>
    <n v="2.4311018482907012"/>
  </r>
  <r>
    <x v="3635"/>
    <n v="410"/>
    <n v="244"/>
    <n v="0"/>
    <n v="0"/>
    <x v="3634"/>
    <x v="3427"/>
    <n v="5.3675959378753975"/>
    <n v="2.6363948932574717"/>
  </r>
  <r>
    <x v="3636"/>
    <n v="367"/>
    <n v="255"/>
    <n v="6.9130000000000003"/>
    <n v="8.2249999999999996"/>
    <x v="3635"/>
    <x v="3428"/>
    <n v="4.804652949268954"/>
    <n v="2.7552487613961278"/>
  </r>
  <r>
    <x v="3637"/>
    <n v="314"/>
    <n v="265"/>
    <n v="0"/>
    <n v="0"/>
    <x v="3636"/>
    <x v="3429"/>
    <n v="4.1107929865679873"/>
    <n v="2.8632977324312701"/>
  </r>
  <r>
    <x v="3638"/>
    <n v="261"/>
    <n v="273"/>
    <n v="0"/>
    <n v="0"/>
    <x v="3637"/>
    <x v="3430"/>
    <n v="3.4169330238670215"/>
    <n v="2.9497369092593839"/>
  </r>
  <r>
    <x v="3639"/>
    <n v="226"/>
    <n v="275"/>
    <n v="0.46700000000000003"/>
    <n v="2.2309999999999999"/>
    <x v="3638"/>
    <x v="3431"/>
    <n v="2.9587236145361948"/>
    <n v="2.9713467034664127"/>
  </r>
  <r>
    <x v="3640"/>
    <n v="214"/>
    <n v="263"/>
    <n v="0"/>
    <n v="0"/>
    <x v="3639"/>
    <x v="3432"/>
    <n v="2.8016232456227685"/>
    <n v="2.8416879382242413"/>
  </r>
  <r>
    <x v="3641"/>
    <n v="225"/>
    <n v="230"/>
    <n v="0"/>
    <n v="0"/>
    <x v="3640"/>
    <x v="3433"/>
    <n v="2.9456319171267431"/>
    <n v="2.4851263338082723"/>
  </r>
  <r>
    <x v="3642"/>
    <n v="233"/>
    <n v="186"/>
    <n v="0"/>
    <n v="0"/>
    <x v="3641"/>
    <x v="3434"/>
    <n v="3.0503654964023603"/>
    <n v="2.0097108612536463"/>
  </r>
  <r>
    <x v="3643"/>
    <n v="232"/>
    <n v="142"/>
    <n v="0"/>
    <n v="0"/>
    <x v="3642"/>
    <x v="3435"/>
    <n v="3.0372737989929077"/>
    <n v="1.5342953886990203"/>
  </r>
  <r>
    <x v="3644"/>
    <n v="222"/>
    <n v="114"/>
    <n v="0.70799999999999996"/>
    <n v="1.395"/>
    <x v="3643"/>
    <x v="3436"/>
    <n v="2.9063568248983862"/>
    <n v="1.231758269800622"/>
  </r>
  <r>
    <x v="3645"/>
    <n v="184"/>
    <n v="100"/>
    <n v="0"/>
    <n v="0"/>
    <x v="3644"/>
    <x v="3437"/>
    <n v="2.4088723233392031"/>
    <n v="1.0804897103514228"/>
  </r>
  <r>
    <x v="3646"/>
    <n v="126"/>
    <n v="93"/>
    <n v="0"/>
    <n v="0"/>
    <x v="3645"/>
    <x v="3438"/>
    <n v="1.6495538735909758"/>
    <n v="1.0048554306268231"/>
  </r>
  <r>
    <x v="3647"/>
    <n v="73"/>
    <n v="90"/>
    <n v="1.022"/>
    <n v="1.7949999999999999"/>
    <x v="3646"/>
    <x v="3439"/>
    <n v="0.95569391089000988"/>
    <n v="0.97244073931628039"/>
  </r>
  <r>
    <x v="3648"/>
    <n v="51"/>
    <n v="89"/>
    <n v="25.292999999999999"/>
    <n v="31.95"/>
    <x v="3647"/>
    <x v="3440"/>
    <n v="0.66767656788206164"/>
    <n v="0.96163584221276621"/>
  </r>
  <r>
    <x v="3649"/>
    <n v="45"/>
    <n v="74"/>
    <n v="12.853"/>
    <n v="0.109"/>
    <x v="3648"/>
    <x v="3441"/>
    <n v="0.58912638342534851"/>
    <n v="0.79956238566005278"/>
  </r>
  <r>
    <x v="3650"/>
    <n v="43"/>
    <n v="56"/>
    <n v="0"/>
    <n v="0"/>
    <x v="3649"/>
    <x v="3442"/>
    <n v="0.56294298860644409"/>
    <n v="0.6050742377967967"/>
  </r>
  <r>
    <x v="3651"/>
    <n v="41"/>
    <n v="42"/>
    <n v="0"/>
    <n v="0"/>
    <x v="3650"/>
    <x v="3443"/>
    <n v="0.53675959378753979"/>
    <n v="0.4538056783475975"/>
  </r>
  <r>
    <x v="3652"/>
    <n v="39"/>
    <n v="31"/>
    <n v="0"/>
    <n v="0"/>
    <x v="3651"/>
    <x v="3444"/>
    <n v="0.51057619896863538"/>
    <n v="0.33495181020894099"/>
  </r>
  <r>
    <x v="3653"/>
    <n v="37"/>
    <n v="33"/>
    <n v="0"/>
    <n v="0"/>
    <x v="3652"/>
    <x v="3445"/>
    <n v="0.48439280414973102"/>
    <n v="0.35656160441596946"/>
  </r>
  <r>
    <x v="3654"/>
    <n v="36"/>
    <n v="38"/>
    <n v="0"/>
    <n v="0"/>
    <x v="3653"/>
    <x v="3446"/>
    <n v="0.47130110674027881"/>
    <n v="0.41058608993354062"/>
  </r>
  <r>
    <x v="3655"/>
    <n v="33"/>
    <n v="45"/>
    <n v="0"/>
    <n v="0"/>
    <x v="3654"/>
    <x v="3447"/>
    <n v="0.43202601451192224"/>
    <n v="0.48622036965814019"/>
  </r>
  <r>
    <x v="3656"/>
    <n v="29"/>
    <n v="53"/>
    <n v="0"/>
    <n v="0"/>
    <x v="3655"/>
    <x v="3448"/>
    <n v="0.37965922487411347"/>
    <n v="0.57265954648625406"/>
  </r>
  <r>
    <x v="3657"/>
    <n v="25"/>
    <n v="62"/>
    <n v="2.2519999999999998"/>
    <n v="2.9540000000000002"/>
    <x v="3656"/>
    <x v="3449"/>
    <n v="0.32729243523630475"/>
    <n v="0.66990362041788198"/>
  </r>
  <r>
    <x v="3658"/>
    <n v="20"/>
    <n v="69"/>
    <n v="1.4330000000000001"/>
    <n v="2.81"/>
    <x v="3657"/>
    <x v="3450"/>
    <n v="0.26183394818904382"/>
    <n v="0.74553790014248156"/>
  </r>
  <r>
    <x v="3659"/>
    <n v="18"/>
    <n v="75"/>
    <n v="19.454999999999998"/>
    <n v="14.005000000000001"/>
    <x v="3658"/>
    <x v="3451"/>
    <n v="0.2356505533701394"/>
    <n v="0.81036728276356707"/>
  </r>
  <r>
    <x v="3660"/>
    <n v="20"/>
    <n v="80"/>
    <n v="15.497"/>
    <n v="12.074"/>
    <x v="3659"/>
    <x v="3452"/>
    <n v="0.26183394818904382"/>
    <n v="0.86439176828113817"/>
  </r>
  <r>
    <x v="3661"/>
    <n v="23"/>
    <n v="79"/>
    <n v="0"/>
    <n v="0"/>
    <x v="3660"/>
    <x v="3453"/>
    <n v="0.30110904041740039"/>
    <n v="0.85358687117762388"/>
  </r>
  <r>
    <x v="3662"/>
    <n v="25"/>
    <n v="69"/>
    <n v="0"/>
    <n v="0"/>
    <x v="3661"/>
    <x v="3454"/>
    <n v="0.32729243523630475"/>
    <n v="0.74553790014248156"/>
  </r>
  <r>
    <x v="3663"/>
    <n v="25"/>
    <n v="49"/>
    <n v="4.1109999999999998"/>
    <n v="3.3410000000000002"/>
    <x v="3662"/>
    <x v="74"/>
    <n v="0.32729243523630475"/>
    <n v="0.52943995807219713"/>
  </r>
  <r>
    <x v="3664"/>
    <n v="23"/>
    <n v="30"/>
    <n v="0"/>
    <n v="0"/>
    <x v="3663"/>
    <x v="3455"/>
    <n v="0.30110904041740039"/>
    <n v="0.32414691310542681"/>
  </r>
  <r>
    <x v="3665"/>
    <n v="21"/>
    <n v="20"/>
    <n v="0"/>
    <n v="0"/>
    <x v="3664"/>
    <x v="3456"/>
    <n v="0.27492564559849597"/>
    <n v="0.21609794207028454"/>
  </r>
  <r>
    <x v="3666"/>
    <n v="18"/>
    <n v="16"/>
    <n v="0"/>
    <n v="0"/>
    <x v="3665"/>
    <x v="3457"/>
    <n v="0.2356505533701394"/>
    <n v="0.17287835365622764"/>
  </r>
  <r>
    <x v="3667"/>
    <n v="15"/>
    <n v="16"/>
    <n v="0"/>
    <n v="0"/>
    <x v="3666"/>
    <x v="3458"/>
    <n v="0.19637546114178286"/>
    <n v="0.17287835365622764"/>
  </r>
  <r>
    <x v="3668"/>
    <n v="12"/>
    <n v="22"/>
    <n v="0"/>
    <n v="0"/>
    <x v="3667"/>
    <x v="3459"/>
    <n v="0.15710036891342627"/>
    <n v="0.23770773627731298"/>
  </r>
  <r>
    <x v="3669"/>
    <n v="10"/>
    <n v="27"/>
    <n v="0"/>
    <n v="0"/>
    <x v="3668"/>
    <x v="3460"/>
    <n v="0.13091697409452191"/>
    <n v="0.29173222179488417"/>
  </r>
  <r>
    <x v="3670"/>
    <n v="9"/>
    <n v="28"/>
    <n v="3.9790000000000001"/>
    <n v="3.008"/>
    <x v="3669"/>
    <x v="3461"/>
    <n v="0.1178252766850697"/>
    <n v="0.30253711889839835"/>
  </r>
  <r>
    <x v="3671"/>
    <n v="8"/>
    <n v="25"/>
    <n v="0"/>
    <n v="0"/>
    <x v="3670"/>
    <x v="3462"/>
    <n v="0.10473357927561752"/>
    <n v="0.27012242758785571"/>
  </r>
  <r>
    <x v="3672"/>
    <n v="7"/>
    <n v="20"/>
    <n v="0"/>
    <n v="0"/>
    <x v="3671"/>
    <x v="3463"/>
    <n v="9.1641881866165328E-2"/>
    <n v="0.21609794207028454"/>
  </r>
  <r>
    <x v="3673"/>
    <n v="6"/>
    <n v="15"/>
    <n v="0"/>
    <n v="0"/>
    <x v="3672"/>
    <x v="3464"/>
    <n v="7.8550184456713135E-2"/>
    <n v="0.16207345655271341"/>
  </r>
  <r>
    <x v="3674"/>
    <n v="6"/>
    <n v="12"/>
    <n v="0"/>
    <n v="0"/>
    <x v="3673"/>
    <x v="3465"/>
    <n v="7.8550184456713135E-2"/>
    <n v="0.12965876524217071"/>
  </r>
  <r>
    <x v="3675"/>
    <n v="5"/>
    <n v="9"/>
    <n v="0"/>
    <n v="0"/>
    <x v="3674"/>
    <x v="3466"/>
    <n v="6.5458487047260955E-2"/>
    <n v="9.7244073931628039E-2"/>
  </r>
  <r>
    <x v="3676"/>
    <n v="5"/>
    <n v="8"/>
    <n v="5.1609999999999996"/>
    <n v="5.6749999999999998"/>
    <x v="3675"/>
    <x v="3467"/>
    <n v="6.5458487047260955E-2"/>
    <n v="8.643917682811382E-2"/>
  </r>
  <r>
    <x v="3677"/>
    <n v="5"/>
    <n v="7"/>
    <n v="2.2930000000000001"/>
    <n v="2.1560000000000001"/>
    <x v="3676"/>
    <x v="3468"/>
    <n v="6.5458487047260955E-2"/>
    <n v="7.5634279724599587E-2"/>
  </r>
  <r>
    <x v="3678"/>
    <n v="4"/>
    <n v="6"/>
    <n v="0"/>
    <n v="0"/>
    <x v="3677"/>
    <x v="3469"/>
    <n v="5.2366789637808761E-2"/>
    <n v="6.4829382621085355E-2"/>
  </r>
  <r>
    <x v="3679"/>
    <n v="4"/>
    <n v="5"/>
    <n v="0"/>
    <n v="0"/>
    <x v="3678"/>
    <x v="3470"/>
    <n v="5.2366789637808761E-2"/>
    <n v="5.4024485517571136E-2"/>
  </r>
  <r>
    <x v="3680"/>
    <n v="4"/>
    <n v="4"/>
    <n v="0"/>
    <n v="0"/>
    <x v="3679"/>
    <x v="3471"/>
    <n v="5.2366789637808761E-2"/>
    <n v="4.321958841405691E-2"/>
  </r>
  <r>
    <x v="3681"/>
    <n v="4"/>
    <n v="4"/>
    <n v="0"/>
    <n v="0"/>
    <x v="3680"/>
    <x v="3472"/>
    <n v="5.2366789637808761E-2"/>
    <n v="4.321958841405691E-2"/>
  </r>
  <r>
    <x v="3682"/>
    <n v="3"/>
    <n v="3"/>
    <n v="4.2249999999999996"/>
    <n v="1.6859999999999999"/>
    <x v="3681"/>
    <x v="3473"/>
    <n v="3.9275092228356567E-2"/>
    <n v="3.2414691310542677E-2"/>
  </r>
  <r>
    <x v="3683"/>
    <n v="3"/>
    <n v="3"/>
    <n v="0.29399999999999998"/>
    <n v="0"/>
    <x v="3682"/>
    <x v="3474"/>
    <n v="3.9275092228356567E-2"/>
    <n v="3.2414691310542677E-2"/>
  </r>
  <r>
    <x v="3684"/>
    <n v="3"/>
    <n v="3"/>
    <n v="0"/>
    <n v="0"/>
    <x v="3683"/>
    <x v="3475"/>
    <n v="3.9275092228356567E-2"/>
    <n v="3.2414691310542677E-2"/>
  </r>
  <r>
    <x v="3685"/>
    <n v="4"/>
    <n v="4"/>
    <n v="2.577"/>
    <n v="5.3529999999999998"/>
    <x v="3684"/>
    <x v="3476"/>
    <n v="5.2366789637808761E-2"/>
    <n v="4.321958841405691E-2"/>
  </r>
  <r>
    <x v="3686"/>
    <n v="4"/>
    <n v="4"/>
    <n v="7.5640000000000001"/>
    <n v="12.423999999999999"/>
    <x v="3685"/>
    <x v="3477"/>
    <n v="5.2366789637808761E-2"/>
    <n v="4.321958841405691E-2"/>
  </r>
  <r>
    <x v="3687"/>
    <n v="4"/>
    <n v="4"/>
    <n v="16.111000000000001"/>
    <n v="8.5749999999999993"/>
    <x v="3686"/>
    <x v="3478"/>
    <n v="5.2366789637808761E-2"/>
    <n v="4.321958841405691E-2"/>
  </r>
  <r>
    <x v="3688"/>
    <n v="6"/>
    <n v="4"/>
    <n v="0.374"/>
    <n v="6.3E-2"/>
    <x v="3687"/>
    <x v="3479"/>
    <n v="7.8550184456713135E-2"/>
    <n v="4.321958841405691E-2"/>
  </r>
  <r>
    <x v="3689"/>
    <n v="8"/>
    <n v="4"/>
    <n v="0"/>
    <n v="0"/>
    <x v="3688"/>
    <x v="3480"/>
    <n v="0.10473357927561752"/>
    <n v="4.321958841405691E-2"/>
  </r>
  <r>
    <x v="3690"/>
    <n v="8"/>
    <n v="5"/>
    <n v="0"/>
    <n v="0"/>
    <x v="3689"/>
    <x v="3481"/>
    <n v="0.10473357927561752"/>
    <n v="5.4024485517571136E-2"/>
  </r>
  <r>
    <x v="3691"/>
    <n v="7"/>
    <n v="5"/>
    <n v="0"/>
    <n v="0"/>
    <x v="3690"/>
    <x v="3482"/>
    <n v="9.1641881866165328E-2"/>
    <n v="5.4024485517571136E-2"/>
  </r>
  <r>
    <x v="3692"/>
    <n v="9"/>
    <n v="7"/>
    <n v="34.920999999999999"/>
    <n v="55.326000000000001"/>
    <x v="3691"/>
    <x v="3483"/>
    <n v="0.1178252766850697"/>
    <n v="7.5634279724599587E-2"/>
  </r>
  <r>
    <x v="3693"/>
    <n v="33"/>
    <n v="9"/>
    <n v="0"/>
    <n v="0"/>
    <x v="3692"/>
    <x v="3484"/>
    <n v="0.43202601451192224"/>
    <n v="9.7244073931628039E-2"/>
  </r>
  <r>
    <x v="3694"/>
    <n v="52"/>
    <n v="10"/>
    <n v="0"/>
    <n v="0"/>
    <x v="3693"/>
    <x v="74"/>
    <n v="0.68076826529151391"/>
    <n v="0.10804897103514227"/>
  </r>
  <r>
    <x v="3695"/>
    <n v="59"/>
    <n v="11"/>
    <n v="0"/>
    <n v="0"/>
    <x v="3694"/>
    <x v="74"/>
    <n v="0.77241014715767919"/>
    <n v="0.11885386813865649"/>
  </r>
  <r>
    <x v="3696"/>
    <n v="61"/>
    <n v="10"/>
    <n v="10.688000000000001"/>
    <n v="4.3259999999999996"/>
    <x v="3695"/>
    <x v="3485"/>
    <n v="0.79859354197658361"/>
    <n v="0.10804897103514227"/>
  </r>
  <r>
    <x v="3697"/>
    <n v="63"/>
    <n v="11"/>
    <n v="13.48"/>
    <n v="6.0579999999999998"/>
    <x v="3696"/>
    <x v="3486"/>
    <n v="0.82477693679548791"/>
    <n v="0.11885386813865649"/>
  </r>
  <r>
    <x v="3698"/>
    <n v="60"/>
    <n v="14"/>
    <n v="0"/>
    <n v="0"/>
    <x v="3697"/>
    <x v="3487"/>
    <n v="0.78550184456713146"/>
    <n v="0.15126855944919917"/>
  </r>
  <r>
    <x v="3699"/>
    <n v="54"/>
    <n v="18"/>
    <n v="23.550999999999998"/>
    <n v="29.856000000000002"/>
    <x v="3698"/>
    <x v="3488"/>
    <n v="0.70695166011041832"/>
    <n v="0.19448814786325608"/>
  </r>
  <r>
    <x v="3700"/>
    <n v="62"/>
    <n v="25"/>
    <n v="13.986000000000001"/>
    <n v="17.687000000000001"/>
    <x v="3699"/>
    <x v="3489"/>
    <n v="0.81168523938603576"/>
    <n v="0.27012242758785571"/>
  </r>
  <r>
    <x v="3701"/>
    <n v="83"/>
    <n v="32"/>
    <n v="0"/>
    <n v="0"/>
    <x v="3700"/>
    <x v="3490"/>
    <n v="1.0866108849845317"/>
    <n v="0.34575670731245528"/>
  </r>
  <r>
    <x v="3702"/>
    <n v="98"/>
    <n v="41"/>
    <n v="7.8970000000000002"/>
    <n v="9.5359999999999996"/>
    <x v="3701"/>
    <x v="3491"/>
    <n v="1.2829863461263147"/>
    <n v="0.44300078124408332"/>
  </r>
  <r>
    <x v="3703"/>
    <n v="103"/>
    <n v="49"/>
    <n v="0"/>
    <n v="0"/>
    <x v="3702"/>
    <x v="3492"/>
    <n v="1.3484448331735757"/>
    <n v="0.52943995807219713"/>
  </r>
  <r>
    <x v="3704"/>
    <n v="105"/>
    <n v="56"/>
    <n v="10.529"/>
    <n v="5.3390000000000004"/>
    <x v="3703"/>
    <x v="3493"/>
    <n v="1.3746282279924797"/>
    <n v="0.6050742377967967"/>
  </r>
  <r>
    <x v="3705"/>
    <n v="107"/>
    <n v="64"/>
    <n v="11.221"/>
    <n v="0.13300000000000001"/>
    <x v="3704"/>
    <x v="3494"/>
    <n v="1.4008116228113843"/>
    <n v="0.69151341462491056"/>
  </r>
  <r>
    <x v="3706"/>
    <n v="105"/>
    <n v="75"/>
    <n v="2.5459999999999998"/>
    <n v="0"/>
    <x v="3705"/>
    <x v="3495"/>
    <n v="1.3746282279924797"/>
    <n v="0.81036728276356707"/>
  </r>
  <r>
    <x v="3707"/>
    <n v="99"/>
    <n v="86"/>
    <n v="0"/>
    <n v="0"/>
    <x v="3706"/>
    <x v="3496"/>
    <n v="1.2960780435357666"/>
    <n v="0.92922115090222346"/>
  </r>
  <r>
    <x v="3708"/>
    <n v="83"/>
    <n v="96"/>
    <n v="0"/>
    <n v="0"/>
    <x v="3707"/>
    <x v="3497"/>
    <n v="1.0866108849845317"/>
    <n v="1.0372701219373657"/>
  </r>
  <r>
    <x v="3709"/>
    <n v="63"/>
    <n v="105"/>
    <n v="0.23899999999999999"/>
    <n v="0.30399999999999999"/>
    <x v="3708"/>
    <x v="3498"/>
    <n v="0.82477693679548791"/>
    <n v="1.1345141958689937"/>
  </r>
  <r>
    <x v="3710"/>
    <n v="47"/>
    <n v="112"/>
    <n v="0"/>
    <n v="0"/>
    <x v="3709"/>
    <x v="3499"/>
    <n v="0.61530977824425304"/>
    <n v="1.2101484755935934"/>
  </r>
  <r>
    <x v="3711"/>
    <n v="35"/>
    <n v="116"/>
    <n v="0.40600000000000003"/>
    <n v="2.4430000000000001"/>
    <x v="3710"/>
    <x v="3500"/>
    <n v="0.45820940933082666"/>
    <n v="1.2533680640076501"/>
  </r>
  <r>
    <x v="3712"/>
    <n v="26"/>
    <n v="114"/>
    <n v="0"/>
    <n v="0"/>
    <x v="3711"/>
    <x v="3501"/>
    <n v="0.34038413264575695"/>
    <n v="1.231758269800622"/>
  </r>
  <r>
    <x v="3713"/>
    <n v="22"/>
    <n v="103"/>
    <n v="0"/>
    <n v="0"/>
    <x v="3712"/>
    <x v="3502"/>
    <n v="0.28801734300794818"/>
    <n v="1.1129044016619654"/>
  </r>
  <r>
    <x v="3714"/>
    <n v="19"/>
    <n v="85"/>
    <n v="0"/>
    <n v="0"/>
    <x v="3713"/>
    <x v="3503"/>
    <n v="0.24874225077959161"/>
    <n v="0.91841625379870928"/>
  </r>
  <r>
    <x v="3715"/>
    <n v="17"/>
    <n v="67"/>
    <n v="3.4729999999999999"/>
    <n v="2.419"/>
    <x v="3714"/>
    <x v="3504"/>
    <n v="0.22255885596068725"/>
    <n v="0.7239281059354532"/>
  </r>
  <r>
    <x v="3716"/>
    <n v="14"/>
    <n v="51"/>
    <n v="0"/>
    <n v="0"/>
    <x v="3715"/>
    <x v="3505"/>
    <n v="0.18328376373233066"/>
    <n v="0.55104975227922548"/>
  </r>
  <r>
    <x v="3717"/>
    <n v="12"/>
    <n v="41"/>
    <n v="0"/>
    <n v="0"/>
    <x v="3716"/>
    <x v="3506"/>
    <n v="0.15710036891342627"/>
    <n v="0.44300078124408332"/>
  </r>
  <r>
    <x v="3718"/>
    <n v="10"/>
    <n v="33"/>
    <n v="0"/>
    <n v="0"/>
    <x v="3717"/>
    <x v="3507"/>
    <n v="0.13091697409452191"/>
    <n v="0.35656160441596946"/>
  </r>
  <r>
    <x v="3719"/>
    <n v="9"/>
    <n v="27"/>
    <n v="0.438"/>
    <n v="0"/>
    <x v="3718"/>
    <x v="3508"/>
    <n v="0.1178252766850697"/>
    <n v="0.29173222179488417"/>
  </r>
  <r>
    <x v="3720"/>
    <n v="8"/>
    <n v="22"/>
    <n v="0.54900000000000004"/>
    <n v="0.68200000000000005"/>
    <x v="3719"/>
    <x v="3509"/>
    <n v="0.10473357927561752"/>
    <n v="0.23770773627731298"/>
  </r>
  <r>
    <x v="3721"/>
    <n v="8"/>
    <n v="18"/>
    <n v="0"/>
    <n v="0"/>
    <x v="3720"/>
    <x v="3510"/>
    <n v="0.10473357927561752"/>
    <n v="0.19448814786325608"/>
  </r>
  <r>
    <x v="3722"/>
    <n v="7"/>
    <n v="16"/>
    <n v="0"/>
    <n v="0"/>
    <x v="3721"/>
    <x v="3511"/>
    <n v="9.1641881866165328E-2"/>
    <n v="0.17287835365622764"/>
  </r>
  <r>
    <x v="3723"/>
    <n v="7"/>
    <n v="14"/>
    <n v="0"/>
    <n v="0"/>
    <x v="3722"/>
    <x v="3512"/>
    <n v="9.1641881866165328E-2"/>
    <n v="0.15126855944919917"/>
  </r>
  <r>
    <x v="3724"/>
    <n v="6"/>
    <n v="13"/>
    <n v="0"/>
    <n v="0"/>
    <x v="3723"/>
    <x v="3513"/>
    <n v="7.8550184456713135E-2"/>
    <n v="0.14046366234568494"/>
  </r>
  <r>
    <x v="3725"/>
    <n v="5"/>
    <n v="12"/>
    <n v="0"/>
    <n v="0.58399999999999996"/>
    <x v="3724"/>
    <x v="3514"/>
    <n v="6.5458487047260955E-2"/>
    <n v="0.12965876524217071"/>
  </r>
  <r>
    <x v="3726"/>
    <n v="5"/>
    <n v="10"/>
    <n v="4.2770000000000001"/>
    <n v="2.323"/>
    <x v="3725"/>
    <x v="3515"/>
    <n v="6.5458487047260955E-2"/>
    <n v="0.10804897103514227"/>
  </r>
  <r>
    <x v="3727"/>
    <n v="5"/>
    <n v="10"/>
    <n v="15.647"/>
    <n v="10.885999999999999"/>
    <x v="3726"/>
    <x v="3516"/>
    <n v="6.5458487047260955E-2"/>
    <n v="0.10804897103514227"/>
  </r>
  <r>
    <x v="3728"/>
    <n v="5"/>
    <n v="10"/>
    <n v="15.531000000000001"/>
    <n v="5.0960000000000001"/>
    <x v="3727"/>
    <x v="3517"/>
    <n v="6.5458487047260955E-2"/>
    <n v="0.10804897103514227"/>
  </r>
  <r>
    <x v="3729"/>
    <n v="6"/>
    <n v="11"/>
    <n v="11.260999999999999"/>
    <n v="6.0060000000000002"/>
    <x v="3728"/>
    <x v="3518"/>
    <n v="7.8550184456713135E-2"/>
    <n v="0.11885386813865649"/>
  </r>
  <r>
    <x v="3730"/>
    <n v="8"/>
    <n v="11"/>
    <n v="9.1999999999999998E-2"/>
    <n v="0"/>
    <x v="3729"/>
    <x v="3519"/>
    <n v="0.10473357927561752"/>
    <n v="0.11885386813865649"/>
  </r>
  <r>
    <x v="3731"/>
    <n v="11"/>
    <n v="12"/>
    <n v="3.778"/>
    <n v="8.7479999999999993"/>
    <x v="3730"/>
    <x v="3520"/>
    <n v="0.14400867150397409"/>
    <n v="0.12965876524217071"/>
  </r>
  <r>
    <x v="3732"/>
    <n v="12"/>
    <n v="14"/>
    <n v="0.27200000000000002"/>
    <n v="0"/>
    <x v="3731"/>
    <x v="3521"/>
    <n v="0.15710036891342627"/>
    <n v="0.15126855944919917"/>
  </r>
  <r>
    <x v="3733"/>
    <n v="15"/>
    <n v="17"/>
    <n v="0"/>
    <n v="0"/>
    <x v="3732"/>
    <x v="3522"/>
    <n v="0.19637546114178286"/>
    <n v="0.18368325075974187"/>
  </r>
  <r>
    <x v="3734"/>
    <n v="18"/>
    <n v="21"/>
    <n v="0"/>
    <n v="0"/>
    <x v="3733"/>
    <x v="3523"/>
    <n v="0.2356505533701394"/>
    <n v="0.22690283917379875"/>
  </r>
  <r>
    <x v="3735"/>
    <n v="19"/>
    <n v="25"/>
    <n v="0"/>
    <n v="0"/>
    <x v="3734"/>
    <x v="3524"/>
    <n v="0.24874225077959161"/>
    <n v="0.27012242758785571"/>
  </r>
  <r>
    <x v="3736"/>
    <n v="20"/>
    <n v="32"/>
    <n v="24.664000000000001"/>
    <n v="24.190999999999999"/>
    <x v="3735"/>
    <x v="3525"/>
    <n v="0.26183394818904382"/>
    <n v="0.34575670731245528"/>
  </r>
  <r>
    <x v="3737"/>
    <n v="20"/>
    <n v="39"/>
    <n v="0"/>
    <n v="0"/>
    <x v="3736"/>
    <x v="3526"/>
    <n v="0.26183394818904382"/>
    <n v="0.42139098703705485"/>
  </r>
  <r>
    <x v="3738"/>
    <n v="25"/>
    <n v="45"/>
    <n v="0"/>
    <n v="0"/>
    <x v="3737"/>
    <x v="3527"/>
    <n v="0.32729243523630475"/>
    <n v="0.48622036965814019"/>
  </r>
  <r>
    <x v="3739"/>
    <n v="30"/>
    <n v="49"/>
    <n v="0"/>
    <n v="0"/>
    <x v="3738"/>
    <x v="3528"/>
    <n v="0.39275092228356573"/>
    <n v="0.52943995807219713"/>
  </r>
  <r>
    <x v="3740"/>
    <n v="35"/>
    <n v="82"/>
    <n v="47.737000000000002"/>
    <n v="21.341000000000001"/>
    <x v="3739"/>
    <x v="74"/>
    <n v="0.45820940933082666"/>
    <n v="0.88600156248816664"/>
  </r>
  <r>
    <x v="3741"/>
    <n v="46"/>
    <n v="136"/>
    <n v="9.3810000000000002"/>
    <n v="2.64"/>
    <x v="3740"/>
    <x v="3529"/>
    <n v="0.60221808083480077"/>
    <n v="1.469466006077935"/>
  </r>
  <r>
    <x v="3742"/>
    <n v="51"/>
    <n v="170"/>
    <n v="0"/>
    <n v="0"/>
    <x v="3741"/>
    <x v="3530"/>
    <n v="0.66767656788206164"/>
    <n v="1.8368325075974186"/>
  </r>
  <r>
    <x v="3743"/>
    <n v="55"/>
    <n v="185"/>
    <n v="0"/>
    <n v="0"/>
    <x v="3742"/>
    <x v="3531"/>
    <n v="0.72004335751987036"/>
    <n v="1.9989059641501319"/>
  </r>
  <r>
    <x v="3744"/>
    <n v="54"/>
    <n v="194"/>
    <n v="0"/>
    <n v="0"/>
    <x v="3743"/>
    <x v="3532"/>
    <n v="0.70695166011041832"/>
    <n v="2.0961500380817601"/>
  </r>
  <r>
    <x v="3745"/>
    <n v="48"/>
    <n v="202"/>
    <n v="0.82199999999999995"/>
    <n v="1.5429999999999999"/>
    <x v="3744"/>
    <x v="3533"/>
    <n v="0.62840147565370508"/>
    <n v="2.1825892149098736"/>
  </r>
  <r>
    <x v="3746"/>
    <n v="43"/>
    <n v="209"/>
    <n v="10.025"/>
    <n v="9.6509999999999998"/>
    <x v="3745"/>
    <x v="3534"/>
    <n v="0.56294298860644409"/>
    <n v="2.2582234946344735"/>
  </r>
  <r>
    <x v="3747"/>
    <n v="31"/>
    <n v="210"/>
    <n v="4.3879999999999999"/>
    <n v="5.7190000000000003"/>
    <x v="3746"/>
    <x v="3535"/>
    <n v="0.40584261969301788"/>
    <n v="2.2690283917379874"/>
  </r>
  <r>
    <x v="3748"/>
    <n v="24"/>
    <n v="205"/>
    <n v="5.7910000000000004"/>
    <n v="5.601"/>
    <x v="3747"/>
    <x v="3536"/>
    <n v="0.31420073782685254"/>
    <n v="2.2150039062204163"/>
  </r>
  <r>
    <x v="3749"/>
    <n v="20"/>
    <n v="193"/>
    <n v="0"/>
    <n v="0"/>
    <x v="3748"/>
    <x v="3537"/>
    <n v="0.26183394818904382"/>
    <n v="2.0853451409782457"/>
  </r>
  <r>
    <x v="3750"/>
    <n v="17"/>
    <n v="174"/>
    <n v="1.452"/>
    <n v="1.5620000000000001"/>
    <x v="3749"/>
    <x v="74"/>
    <n v="0.22255885596068725"/>
    <n v="1.8800520960114755"/>
  </r>
  <r>
    <x v="3751"/>
    <n v="15"/>
    <n v="152"/>
    <n v="0.05"/>
    <n v="0"/>
    <x v="3750"/>
    <x v="3538"/>
    <n v="0.19637546114178286"/>
    <n v="1.6423443597341625"/>
  </r>
  <r>
    <x v="3752"/>
    <n v="13"/>
    <n v="125"/>
    <n v="2.1379999999999999"/>
    <n v="2.5030000000000001"/>
    <x v="3751"/>
    <x v="3539"/>
    <n v="0.17019206632287848"/>
    <n v="1.3506121379392784"/>
  </r>
  <r>
    <x v="3753"/>
    <n v="12"/>
    <n v="96"/>
    <n v="0"/>
    <n v="0"/>
    <x v="3752"/>
    <x v="3540"/>
    <n v="0.15710036891342627"/>
    <n v="1.0372701219373657"/>
  </r>
  <r>
    <x v="3754"/>
    <n v="11"/>
    <n v="70"/>
    <n v="0"/>
    <n v="0"/>
    <x v="3753"/>
    <x v="3541"/>
    <n v="0.14400867150397409"/>
    <n v="0.75634279724599585"/>
  </r>
  <r>
    <x v="3755"/>
    <n v="10"/>
    <n v="50"/>
    <n v="0"/>
    <n v="0"/>
    <x v="3754"/>
    <x v="3542"/>
    <n v="0.13091697409452191"/>
    <n v="0.54024485517571141"/>
  </r>
  <r>
    <x v="3756"/>
    <n v="9"/>
    <n v="38"/>
    <n v="0"/>
    <n v="0"/>
    <x v="3755"/>
    <x v="3543"/>
    <n v="0.1178252766850697"/>
    <n v="0.41058608993354062"/>
  </r>
  <r>
    <x v="3757"/>
    <n v="9"/>
    <n v="31"/>
    <n v="0"/>
    <n v="0"/>
    <x v="3756"/>
    <x v="3544"/>
    <n v="0.1178252766850697"/>
    <n v="0.33495181020894099"/>
  </r>
  <r>
    <x v="3758"/>
    <n v="9"/>
    <n v="27"/>
    <n v="0"/>
    <n v="0"/>
    <x v="3757"/>
    <x v="3545"/>
    <n v="0.1178252766850697"/>
    <n v="0.29173222179488417"/>
  </r>
  <r>
    <x v="3759"/>
    <n v="8"/>
    <n v="24"/>
    <n v="17.882000000000001"/>
    <n v="18.353000000000002"/>
    <x v="3758"/>
    <x v="3546"/>
    <n v="0.10473357927561752"/>
    <n v="0.25931753048434142"/>
  </r>
  <r>
    <x v="3760"/>
    <n v="8"/>
    <n v="22"/>
    <n v="0"/>
    <n v="0"/>
    <x v="3759"/>
    <x v="3547"/>
    <n v="0.10473357927561752"/>
    <n v="0.23770773627731298"/>
  </r>
  <r>
    <x v="3761"/>
    <n v="8"/>
    <n v="23"/>
    <n v="0"/>
    <n v="0"/>
    <x v="3760"/>
    <x v="3548"/>
    <n v="0.10473357927561752"/>
    <n v="0.24851263338082721"/>
  </r>
  <r>
    <x v="3762"/>
    <n v="9"/>
    <n v="26"/>
    <n v="0"/>
    <n v="0"/>
    <x v="3761"/>
    <x v="3549"/>
    <n v="0.1178252766850697"/>
    <n v="0.28092732469136988"/>
  </r>
  <r>
    <x v="3763"/>
    <n v="10"/>
    <n v="29"/>
    <n v="0.34599999999999997"/>
    <n v="1.3089999999999999"/>
    <x v="3762"/>
    <x v="3550"/>
    <n v="0.13091697409452191"/>
    <n v="0.31334201600191253"/>
  </r>
  <r>
    <x v="3764"/>
    <n v="11"/>
    <n v="30"/>
    <n v="0"/>
    <n v="0"/>
    <x v="3763"/>
    <x v="3551"/>
    <n v="0.14400867150397409"/>
    <n v="0.32414691310542681"/>
  </r>
  <r>
    <x v="3765"/>
    <n v="13"/>
    <n v="32"/>
    <n v="0"/>
    <n v="0"/>
    <x v="3764"/>
    <x v="3552"/>
    <n v="0.17019206632287848"/>
    <n v="0.34575670731245528"/>
  </r>
  <r>
    <x v="3766"/>
    <n v="13"/>
    <n v="33"/>
    <n v="2.2770000000000001"/>
    <n v="3.4020000000000001"/>
    <x v="3765"/>
    <x v="3553"/>
    <n v="0.17019206632287848"/>
    <n v="0.35656160441596946"/>
  </r>
  <r>
    <x v="3767"/>
    <n v="12"/>
    <n v="33"/>
    <n v="6.0990000000000002"/>
    <n v="5.8710000000000004"/>
    <x v="3766"/>
    <x v="3554"/>
    <n v="0.15710036891342627"/>
    <n v="0.35656160441596946"/>
  </r>
  <r>
    <x v="3768"/>
    <n v="13"/>
    <n v="33"/>
    <n v="9.1240000000000006"/>
    <n v="1.736"/>
    <x v="3767"/>
    <x v="3555"/>
    <n v="0.17019206632287848"/>
    <n v="0.35656160441596946"/>
  </r>
  <r>
    <x v="3769"/>
    <n v="17"/>
    <n v="32"/>
    <n v="0.10199999999999999"/>
    <n v="0.38700000000000001"/>
    <x v="3768"/>
    <x v="3556"/>
    <n v="0.22255885596068725"/>
    <n v="0.34575670731245528"/>
  </r>
  <r>
    <x v="3770"/>
    <n v="35"/>
    <n v="30"/>
    <n v="11.018000000000001"/>
    <n v="22.027999999999999"/>
    <x v="3769"/>
    <x v="3557"/>
    <n v="0.45820940933082666"/>
    <n v="0.32414691310542681"/>
  </r>
  <r>
    <x v="3771"/>
    <n v="47"/>
    <n v="27"/>
    <n v="4.8410000000000002"/>
    <n v="5.65"/>
    <x v="3770"/>
    <x v="3558"/>
    <n v="0.61530977824425304"/>
    <n v="0.29173222179488417"/>
  </r>
  <r>
    <x v="3772"/>
    <n v="45"/>
    <n v="24"/>
    <n v="0"/>
    <n v="0"/>
    <x v="3771"/>
    <x v="3559"/>
    <n v="0.58912638342534851"/>
    <n v="0.25931753048434142"/>
  </r>
  <r>
    <x v="3773"/>
    <n v="89"/>
    <n v="22"/>
    <n v="1.2989999999999999"/>
    <n v="4.2910000000000004"/>
    <x v="3772"/>
    <x v="3560"/>
    <n v="1.1651610694412449"/>
    <n v="0.23770773627731298"/>
  </r>
  <r>
    <x v="3774"/>
    <n v="91"/>
    <n v="26"/>
    <n v="14.58"/>
    <n v="11.967000000000001"/>
    <x v="3773"/>
    <x v="3561"/>
    <n v="1.1913444642601494"/>
    <n v="0.28092732469136988"/>
  </r>
  <r>
    <x v="3775"/>
    <n v="101"/>
    <n v="33"/>
    <n v="13.205"/>
    <n v="12.9"/>
    <x v="3774"/>
    <x v="3562"/>
    <n v="1.3222614383546711"/>
    <n v="0.35656160441596946"/>
  </r>
  <r>
    <x v="3776"/>
    <n v="105"/>
    <n v="55"/>
    <n v="3.9649999999999999"/>
    <n v="1.657"/>
    <x v="3775"/>
    <x v="3563"/>
    <n v="1.3746282279924797"/>
    <n v="0.59426934069328241"/>
  </r>
  <r>
    <x v="3777"/>
    <n v="107"/>
    <n v="68"/>
    <n v="0"/>
    <n v="0"/>
    <x v="3776"/>
    <x v="3564"/>
    <n v="1.4008116228113843"/>
    <n v="0.73473300303896749"/>
  </r>
  <r>
    <x v="3778"/>
    <n v="107"/>
    <n v="75"/>
    <n v="0"/>
    <n v="0"/>
    <x v="3777"/>
    <x v="3565"/>
    <n v="1.4008116228113843"/>
    <n v="0.81036728276356707"/>
  </r>
  <r>
    <x v="3779"/>
    <n v="102"/>
    <n v="82"/>
    <n v="2.8559999999999999"/>
    <n v="0.41699999999999998"/>
    <x v="3778"/>
    <x v="3566"/>
    <n v="1.3353531357641233"/>
    <n v="0.88600156248816664"/>
  </r>
  <r>
    <x v="3780"/>
    <n v="93"/>
    <n v="89"/>
    <n v="8.4260000000000002"/>
    <n v="8.6370000000000005"/>
    <x v="3779"/>
    <x v="3567"/>
    <n v="1.2175278590790537"/>
    <n v="0.96163584221276621"/>
  </r>
  <r>
    <x v="3781"/>
    <n v="88"/>
    <n v="99"/>
    <n v="18.07"/>
    <n v="17.297999999999998"/>
    <x v="3780"/>
    <x v="3568"/>
    <n v="1.1520693720317927"/>
    <n v="1.0696848132479084"/>
  </r>
  <r>
    <x v="3782"/>
    <n v="92"/>
    <n v="104"/>
    <n v="0"/>
    <n v="0"/>
    <x v="3781"/>
    <x v="3569"/>
    <n v="1.2044361616696015"/>
    <n v="1.1237092987654795"/>
  </r>
  <r>
    <x v="3783"/>
    <n v="93"/>
    <n v="106"/>
    <n v="4.8419999999999996"/>
    <n v="5.1189999999999998"/>
    <x v="3782"/>
    <x v="3570"/>
    <n v="1.2175278590790537"/>
    <n v="1.1453190929725081"/>
  </r>
  <r>
    <x v="3784"/>
    <n v="87"/>
    <n v="108"/>
    <n v="0"/>
    <n v="0"/>
    <x v="3783"/>
    <x v="3571"/>
    <n v="1.1389776746223406"/>
    <n v="1.1669288871795367"/>
  </r>
  <r>
    <x v="3785"/>
    <n v="79"/>
    <n v="111"/>
    <n v="0"/>
    <n v="0"/>
    <x v="3784"/>
    <x v="3572"/>
    <n v="1.0342440953467229"/>
    <n v="1.1993435784900792"/>
  </r>
  <r>
    <x v="3786"/>
    <n v="72"/>
    <n v="115"/>
    <n v="0"/>
    <n v="0"/>
    <x v="3785"/>
    <x v="3573"/>
    <n v="0.94260221348055762"/>
    <n v="1.2425631669041362"/>
  </r>
  <r>
    <x v="3787"/>
    <n v="66"/>
    <n v="117"/>
    <n v="0"/>
    <n v="0"/>
    <x v="3786"/>
    <x v="3574"/>
    <n v="0.86405202902384448"/>
    <n v="1.2641729611111645"/>
  </r>
  <r>
    <x v="3788"/>
    <n v="60"/>
    <n v="118"/>
    <n v="0"/>
    <n v="0"/>
    <x v="3787"/>
    <x v="3575"/>
    <n v="0.78550184456713146"/>
    <n v="1.2749778582146787"/>
  </r>
  <r>
    <x v="3789"/>
    <n v="53"/>
    <n v="119"/>
    <n v="0"/>
    <n v="0"/>
    <x v="3788"/>
    <x v="3576"/>
    <n v="0.69385996270096606"/>
    <n v="1.2857827553181929"/>
  </r>
  <r>
    <x v="3790"/>
    <n v="46"/>
    <n v="123"/>
    <n v="0.434"/>
    <n v="0"/>
    <x v="3789"/>
    <x v="3577"/>
    <n v="0.60221808083480077"/>
    <n v="1.3290023437322498"/>
  </r>
  <r>
    <x v="3791"/>
    <n v="40"/>
    <n v="128"/>
    <n v="3.532"/>
    <n v="0.19600000000000001"/>
    <x v="3790"/>
    <x v="3578"/>
    <n v="0.52366789637808764"/>
    <n v="1.3830268292498211"/>
  </r>
  <r>
    <x v="3792"/>
    <n v="36"/>
    <n v="133"/>
    <n v="0.32800000000000001"/>
    <n v="0"/>
    <x v="3791"/>
    <x v="3579"/>
    <n v="0.47130110674027881"/>
    <n v="1.437051314767392"/>
  </r>
  <r>
    <x v="3793"/>
    <n v="32"/>
    <n v="132"/>
    <n v="0"/>
    <n v="0"/>
    <x v="3792"/>
    <x v="3580"/>
    <n v="0.41893431710247009"/>
    <n v="1.4262464176638778"/>
  </r>
  <r>
    <x v="3794"/>
    <n v="30"/>
    <n v="124"/>
    <n v="3.492"/>
    <n v="6.4989999999999997"/>
    <x v="3793"/>
    <x v="3581"/>
    <n v="0.39275092228356573"/>
    <n v="1.339807240835764"/>
  </r>
  <r>
    <x v="3795"/>
    <n v="29"/>
    <n v="106"/>
    <n v="0.128"/>
    <n v="1.536"/>
    <x v="3794"/>
    <x v="3582"/>
    <n v="0.37965922487411347"/>
    <n v="1.1453190929725081"/>
  </r>
  <r>
    <x v="3796"/>
    <n v="29"/>
    <n v="81"/>
    <n v="1.103"/>
    <n v="3.3"/>
    <x v="3795"/>
    <x v="3583"/>
    <n v="0.37965922487411347"/>
    <n v="0.87519666538465235"/>
  </r>
  <r>
    <x v="3797"/>
    <n v="27"/>
    <n v="64"/>
    <n v="1.3320000000000001"/>
    <n v="0"/>
    <x v="3796"/>
    <x v="3584"/>
    <n v="0.35347583005520916"/>
    <n v="0.69151341462491056"/>
  </r>
  <r>
    <x v="3798"/>
    <n v="27"/>
    <n v="52"/>
    <n v="0"/>
    <n v="0.23499999999999999"/>
    <x v="3797"/>
    <x v="3585"/>
    <n v="0.35347583005520916"/>
    <n v="0.56185464938273977"/>
  </r>
  <r>
    <x v="3799"/>
    <n v="32"/>
    <n v="46"/>
    <n v="4.8000000000000001E-2"/>
    <n v="3.2000000000000001E-2"/>
    <x v="3798"/>
    <x v="3586"/>
    <n v="0.41893431710247009"/>
    <n v="0.49702526676165443"/>
  </r>
  <r>
    <x v="3800"/>
    <n v="35"/>
    <n v="41"/>
    <n v="1.0309999999999999"/>
    <n v="1.8660000000000001"/>
    <x v="3799"/>
    <x v="3587"/>
    <n v="0.45820940933082666"/>
    <n v="0.44300078124408332"/>
  </r>
  <r>
    <x v="3801"/>
    <n v="35"/>
    <n v="37"/>
    <n v="0"/>
    <n v="0"/>
    <x v="3800"/>
    <x v="3588"/>
    <n v="0.45820940933082666"/>
    <n v="0.39978119283002639"/>
  </r>
  <r>
    <x v="3802"/>
    <n v="34"/>
    <n v="33"/>
    <n v="0.91"/>
    <n v="1.119"/>
    <x v="3801"/>
    <x v="3589"/>
    <n v="0.4451177119213745"/>
    <n v="0.35656160441596946"/>
  </r>
  <r>
    <x v="3803"/>
    <n v="33"/>
    <n v="31"/>
    <n v="8.1980000000000004"/>
    <n v="10.132"/>
    <x v="3802"/>
    <x v="3590"/>
    <n v="0.43202601451192224"/>
    <n v="0.33495181020894099"/>
  </r>
  <r>
    <x v="3804"/>
    <n v="28"/>
    <n v="32"/>
    <n v="0"/>
    <n v="0"/>
    <x v="3803"/>
    <x v="3591"/>
    <n v="0.36656752746466131"/>
    <n v="0.34575670731245528"/>
  </r>
  <r>
    <x v="3805"/>
    <n v="24"/>
    <n v="34"/>
    <n v="3.7999999999999999E-2"/>
    <n v="0"/>
    <x v="3804"/>
    <x v="3592"/>
    <n v="0.31420073782685254"/>
    <n v="0.36736650151948375"/>
  </r>
  <r>
    <x v="3806"/>
    <n v="21"/>
    <n v="34"/>
    <n v="0.31900000000000001"/>
    <n v="4.7E-2"/>
    <x v="3805"/>
    <x v="3593"/>
    <n v="0.27492564559849597"/>
    <n v="0.36736650151948375"/>
  </r>
  <r>
    <x v="3807"/>
    <n v="19"/>
    <n v="31"/>
    <n v="0"/>
    <n v="0"/>
    <x v="3806"/>
    <x v="3594"/>
    <n v="0.24874225077959161"/>
    <n v="0.33495181020894099"/>
  </r>
  <r>
    <x v="3808"/>
    <n v="19"/>
    <n v="27"/>
    <n v="0"/>
    <n v="0.25800000000000001"/>
    <x v="3807"/>
    <x v="3595"/>
    <n v="0.24874225077959161"/>
    <n v="0.29173222179488417"/>
  </r>
  <r>
    <x v="3809"/>
    <n v="19"/>
    <n v="23"/>
    <n v="0.47599999999999998"/>
    <n v="3.1E-2"/>
    <x v="3808"/>
    <x v="3596"/>
    <n v="0.24874225077959161"/>
    <n v="0.24851263338082721"/>
  </r>
  <r>
    <x v="3810"/>
    <n v="19"/>
    <n v="21"/>
    <n v="0"/>
    <n v="0.52300000000000002"/>
    <x v="3809"/>
    <x v="3597"/>
    <n v="0.24874225077959161"/>
    <n v="0.22690283917379875"/>
  </r>
  <r>
    <x v="3811"/>
    <n v="18"/>
    <n v="20"/>
    <n v="0"/>
    <n v="0"/>
    <x v="3810"/>
    <x v="3598"/>
    <n v="0.2356505533701394"/>
    <n v="0.21609794207028454"/>
  </r>
  <r>
    <x v="3812"/>
    <n v="16"/>
    <n v="20"/>
    <n v="0"/>
    <n v="0"/>
    <x v="3811"/>
    <x v="3599"/>
    <n v="0.20946715855123504"/>
    <n v="0.21609794207028454"/>
  </r>
  <r>
    <x v="3813"/>
    <n v="15"/>
    <n v="18"/>
    <n v="0"/>
    <n v="0"/>
    <x v="3812"/>
    <x v="3600"/>
    <n v="0.19637546114178286"/>
    <n v="0.19448814786325608"/>
  </r>
  <r>
    <x v="3814"/>
    <n v="14"/>
    <n v="17"/>
    <n v="0"/>
    <n v="0"/>
    <x v="3813"/>
    <x v="3601"/>
    <n v="0.18328376373233066"/>
    <n v="0.18368325075974187"/>
  </r>
  <r>
    <x v="3815"/>
    <n v="13"/>
    <n v="16"/>
    <n v="0"/>
    <n v="0"/>
    <x v="3814"/>
    <x v="3602"/>
    <n v="0.17019206632287848"/>
    <n v="0.17287835365622764"/>
  </r>
  <r>
    <x v="3816"/>
    <n v="12"/>
    <n v="15"/>
    <n v="9.0999999999999998E-2"/>
    <n v="0"/>
    <x v="3815"/>
    <x v="3603"/>
    <n v="0.15710036891342627"/>
    <n v="0.16207345655271341"/>
  </r>
  <r>
    <x v="3817"/>
    <n v="11"/>
    <n v="14"/>
    <n v="0"/>
    <n v="0"/>
    <x v="3816"/>
    <x v="3604"/>
    <n v="0.14400867150397409"/>
    <n v="0.15126855944919917"/>
  </r>
  <r>
    <x v="3818"/>
    <n v="11"/>
    <n v="13"/>
    <n v="1.091"/>
    <n v="3.7810000000000001"/>
    <x v="3817"/>
    <x v="3605"/>
    <n v="0.14400867150397409"/>
    <n v="0.14046366234568494"/>
  </r>
  <r>
    <x v="3819"/>
    <n v="13"/>
    <n v="13"/>
    <n v="24.263999999999999"/>
    <n v="24.992000000000001"/>
    <x v="3818"/>
    <x v="3606"/>
    <n v="0.17019206632287848"/>
    <n v="0.14046366234568494"/>
  </r>
  <r>
    <x v="3820"/>
    <n v="84"/>
    <n v="99"/>
    <n v="58.463000000000001"/>
    <n v="50.573"/>
    <x v="3819"/>
    <x v="3607"/>
    <n v="1.0997025823939839"/>
    <n v="1.0696848132479084"/>
  </r>
  <r>
    <x v="3821"/>
    <n v="560"/>
    <n v="284"/>
    <n v="18.962"/>
    <n v="10.894"/>
    <x v="3820"/>
    <x v="3608"/>
    <n v="7.3313505492932265"/>
    <n v="3.0685907773980405"/>
  </r>
  <r>
    <x v="3822"/>
    <n v="575"/>
    <n v="622"/>
    <n v="11.663"/>
    <n v="3.2000000000000001E-2"/>
    <x v="3821"/>
    <x v="3609"/>
    <n v="7.5277260104350088"/>
    <n v="6.7206459983858489"/>
  </r>
  <r>
    <x v="3823"/>
    <n v="975"/>
    <n v="622"/>
    <n v="12.243"/>
    <n v="14.695"/>
    <x v="3822"/>
    <x v="3610"/>
    <n v="12.764404974215884"/>
    <n v="6.7206459983858489"/>
  </r>
  <r>
    <x v="3824"/>
    <n v="905"/>
    <n v="774"/>
    <n v="13.489000000000001"/>
    <n v="9.6620000000000008"/>
    <x v="3823"/>
    <x v="3611"/>
    <n v="11.847986155554231"/>
    <n v="8.3629903581200118"/>
  </r>
  <r>
    <x v="3825"/>
    <n v="751"/>
    <n v="948"/>
    <n v="5.6689999999999996"/>
    <n v="9.2949999999999999"/>
    <x v="3824"/>
    <x v="3612"/>
    <n v="9.8318647544985946"/>
    <n v="10.243042454131487"/>
  </r>
  <r>
    <x v="3826"/>
    <n v="644"/>
    <n v="892"/>
    <n v="0"/>
    <n v="0"/>
    <x v="3825"/>
    <x v="3613"/>
    <n v="8.431053131687209"/>
    <n v="9.6379682163346896"/>
  </r>
  <r>
    <x v="3827"/>
    <n v="561"/>
    <n v="903"/>
    <n v="0.93899999999999995"/>
    <n v="0"/>
    <x v="3826"/>
    <x v="3614"/>
    <n v="7.3444422467026778"/>
    <n v="9.7568220844733471"/>
  </r>
  <r>
    <x v="3828"/>
    <n v="533"/>
    <n v="766"/>
    <n v="0"/>
    <n v="0"/>
    <x v="3827"/>
    <x v="3615"/>
    <n v="6.9778747192380175"/>
    <n v="8.2765511812918984"/>
  </r>
  <r>
    <x v="3829"/>
    <n v="490"/>
    <n v="676"/>
    <n v="0"/>
    <n v="0"/>
    <x v="3828"/>
    <x v="3616"/>
    <n v="6.4149317306315732"/>
    <n v="7.3041104419756167"/>
  </r>
  <r>
    <x v="3830"/>
    <n v="423"/>
    <n v="609"/>
    <n v="0"/>
    <n v="0"/>
    <x v="3829"/>
    <x v="3617"/>
    <n v="5.5377880041982754"/>
    <n v="6.5801823360401643"/>
  </r>
  <r>
    <x v="3831"/>
    <n v="372"/>
    <n v="548"/>
    <n v="0"/>
    <n v="0"/>
    <x v="3830"/>
    <x v="3618"/>
    <n v="4.8701114363162148"/>
    <n v="5.9210836127257966"/>
  </r>
  <r>
    <x v="3832"/>
    <n v="322"/>
    <n v="485"/>
    <n v="0"/>
    <n v="0"/>
    <x v="3831"/>
    <x v="3619"/>
    <n v="4.2155265658436045"/>
    <n v="5.2403750952044001"/>
  </r>
  <r>
    <x v="3833"/>
    <n v="258"/>
    <n v="434"/>
    <n v="0.625"/>
    <n v="6.2E-2"/>
    <x v="3832"/>
    <x v="3620"/>
    <n v="3.377657931638665"/>
    <n v="4.6893253429251738"/>
  </r>
  <r>
    <x v="3834"/>
    <n v="179"/>
    <n v="415"/>
    <n v="0"/>
    <n v="0"/>
    <x v="3833"/>
    <x v="3621"/>
    <n v="2.3434138362919419"/>
    <n v="4.4840322979584046"/>
  </r>
  <r>
    <x v="3835"/>
    <n v="114"/>
    <n v="382"/>
    <n v="0"/>
    <n v="0"/>
    <x v="3834"/>
    <x v="3622"/>
    <n v="1.4924535046775498"/>
    <n v="4.1274706935424348"/>
  </r>
  <r>
    <x v="3836"/>
    <n v="73"/>
    <n v="334"/>
    <n v="0"/>
    <n v="0"/>
    <x v="3835"/>
    <x v="3623"/>
    <n v="0.95569391089000988"/>
    <n v="3.6088356325737521"/>
  </r>
  <r>
    <x v="3837"/>
    <n v="54"/>
    <n v="305"/>
    <n v="2.9000000000000001E-2"/>
    <n v="2.5000000000000001E-2"/>
    <x v="3836"/>
    <x v="3624"/>
    <n v="0.70695166011041832"/>
    <n v="3.2954936165718394"/>
  </r>
  <r>
    <x v="3838"/>
    <n v="45"/>
    <n v="285"/>
    <n v="3.9590000000000001"/>
    <n v="5.29"/>
    <x v="3837"/>
    <x v="3625"/>
    <n v="0.58912638342534851"/>
    <n v="3.0793956745015545"/>
  </r>
  <r>
    <x v="3839"/>
    <n v="43"/>
    <n v="247"/>
    <n v="23.323"/>
    <n v="19.228000000000002"/>
    <x v="3838"/>
    <x v="3626"/>
    <n v="0.56294298860644409"/>
    <n v="2.668809584568014"/>
  </r>
  <r>
    <x v="3840"/>
    <n v="47"/>
    <n v="192"/>
    <n v="0"/>
    <n v="0"/>
    <x v="3839"/>
    <x v="3627"/>
    <n v="0.61530977824425304"/>
    <n v="2.0745402438747313"/>
  </r>
  <r>
    <x v="3841"/>
    <n v="51"/>
    <n v="130"/>
    <n v="0"/>
    <n v="0"/>
    <x v="3840"/>
    <x v="3628"/>
    <n v="0.66767656788206164"/>
    <n v="1.4046366234568495"/>
  </r>
  <r>
    <x v="3842"/>
    <n v="52"/>
    <n v="81"/>
    <n v="0"/>
    <n v="0"/>
    <x v="3841"/>
    <x v="3629"/>
    <n v="0.68076826529151391"/>
    <n v="0.87519666538465235"/>
  </r>
  <r>
    <x v="3843"/>
    <n v="53"/>
    <n v="56"/>
    <n v="0"/>
    <n v="0"/>
    <x v="3842"/>
    <x v="3630"/>
    <n v="0.69385996270096606"/>
    <n v="0.6050742377967967"/>
  </r>
  <r>
    <x v="3844"/>
    <n v="53"/>
    <n v="46"/>
    <n v="0"/>
    <n v="0"/>
    <x v="3843"/>
    <x v="3631"/>
    <n v="0.69385996270096606"/>
    <n v="0.49702526676165443"/>
  </r>
  <r>
    <x v="3845"/>
    <n v="52"/>
    <n v="42"/>
    <n v="0"/>
    <n v="0"/>
    <x v="3844"/>
    <x v="74"/>
    <n v="0.68076826529151391"/>
    <n v="0.4538056783475975"/>
  </r>
  <r>
    <x v="3846"/>
    <n v="50"/>
    <n v="40"/>
    <n v="0"/>
    <n v="0"/>
    <x v="3845"/>
    <x v="3632"/>
    <n v="0.65458487047260949"/>
    <n v="0.43219588414056909"/>
  </r>
  <r>
    <x v="3847"/>
    <n v="46"/>
    <n v="41"/>
    <n v="0"/>
    <n v="0"/>
    <x v="3846"/>
    <x v="3633"/>
    <n v="0.60221808083480077"/>
    <n v="0.44300078124408332"/>
  </r>
  <r>
    <x v="3848"/>
    <n v="42"/>
    <n v="43"/>
    <n v="0"/>
    <n v="0"/>
    <x v="3847"/>
    <x v="3634"/>
    <n v="0.54985129119699194"/>
    <n v="0.46461057545111173"/>
  </r>
  <r>
    <x v="3849"/>
    <n v="37"/>
    <n v="43"/>
    <n v="0"/>
    <n v="0"/>
    <x v="3848"/>
    <x v="3635"/>
    <n v="0.48439280414973102"/>
    <n v="0.46461057545111173"/>
  </r>
  <r>
    <x v="3850"/>
    <n v="34"/>
    <n v="42"/>
    <n v="0"/>
    <n v="0"/>
    <x v="3849"/>
    <x v="3636"/>
    <n v="0.4451177119213745"/>
    <n v="0.4538056783475975"/>
  </r>
  <r>
    <x v="3851"/>
    <n v="30"/>
    <n v="39"/>
    <n v="4.9000000000000002E-2"/>
    <n v="0.311"/>
    <x v="3850"/>
    <x v="3637"/>
    <n v="0.39275092228356573"/>
    <n v="0.42139098703705485"/>
  </r>
  <r>
    <x v="3852"/>
    <n v="28"/>
    <n v="35"/>
    <n v="1.365"/>
    <n v="3.1859999999999999"/>
    <x v="3851"/>
    <x v="3638"/>
    <n v="0.36656752746466131"/>
    <n v="0.37817139862299792"/>
  </r>
  <r>
    <x v="3853"/>
    <n v="30"/>
    <n v="31"/>
    <n v="4.9989999999999997"/>
    <n v="3.2370000000000001"/>
    <x v="3852"/>
    <x v="3639"/>
    <n v="0.39275092228356573"/>
    <n v="0.33495181020894099"/>
  </r>
  <r>
    <x v="3854"/>
    <n v="49"/>
    <n v="28"/>
    <n v="1.9430000000000001"/>
    <n v="7.1020000000000003"/>
    <x v="3853"/>
    <x v="3640"/>
    <n v="0.64149317306315734"/>
    <n v="0.30253711889839835"/>
  </r>
  <r>
    <x v="3855"/>
    <n v="62"/>
    <n v="31"/>
    <n v="29.391999999999999"/>
    <n v="23.587"/>
    <x v="3854"/>
    <x v="3641"/>
    <n v="0.81168523938603576"/>
    <n v="0.33495181020894099"/>
  </r>
  <r>
    <x v="3856"/>
    <n v="60"/>
    <n v="39"/>
    <n v="0"/>
    <n v="0"/>
    <x v="3855"/>
    <x v="3642"/>
    <n v="0.78550184456713146"/>
    <n v="0.42139098703705485"/>
  </r>
  <r>
    <x v="3857"/>
    <n v="57"/>
    <n v="44"/>
    <n v="0"/>
    <n v="0"/>
    <x v="3856"/>
    <x v="3643"/>
    <n v="0.74622675233877489"/>
    <n v="0.47541547255462596"/>
  </r>
  <r>
    <x v="3858"/>
    <n v="54"/>
    <n v="43"/>
    <n v="0.436"/>
    <n v="0"/>
    <x v="3857"/>
    <x v="3644"/>
    <n v="0.70695166011041832"/>
    <n v="0.46461057545111173"/>
  </r>
  <r>
    <x v="3859"/>
    <n v="95"/>
    <n v="42"/>
    <n v="0"/>
    <n v="0"/>
    <x v="3858"/>
    <x v="3645"/>
    <n v="1.243711253897958"/>
    <n v="0.4538056783475975"/>
  </r>
  <r>
    <x v="3860"/>
    <n v="59"/>
    <n v="42"/>
    <n v="0"/>
    <n v="0"/>
    <x v="3859"/>
    <x v="3646"/>
    <n v="0.77241014715767919"/>
    <n v="0.4538056783475975"/>
  </r>
  <r>
    <x v="3861"/>
    <n v="196"/>
    <n v="130"/>
    <n v="68.096999999999994"/>
    <n v="69.572000000000003"/>
    <x v="3860"/>
    <x v="3647"/>
    <n v="2.5659726922526294"/>
    <n v="1.4046366234568495"/>
  </r>
  <r>
    <x v="3862"/>
    <n v="350"/>
    <n v="260"/>
    <n v="4.4080000000000004"/>
    <n v="0.114"/>
    <x v="3861"/>
    <x v="3648"/>
    <n v="4.5820940933082666"/>
    <n v="2.809273246913699"/>
  </r>
  <r>
    <x v="3863"/>
    <n v="348"/>
    <n v="411"/>
    <n v="18.786999999999999"/>
    <n v="7.8049999999999997"/>
    <x v="3862"/>
    <x v="3649"/>
    <n v="4.5559106984893623"/>
    <n v="4.440812709544347"/>
  </r>
  <r>
    <x v="3864"/>
    <n v="507"/>
    <n v="515"/>
    <n v="29.219000000000001"/>
    <n v="9.5129999999999999"/>
    <x v="3863"/>
    <x v="3650"/>
    <n v="6.6374905865922607"/>
    <n v="5.5645220083098268"/>
  </r>
  <r>
    <x v="3865"/>
    <n v="674"/>
    <n v="622"/>
    <n v="2.5209999999999999"/>
    <n v="6.0970000000000004"/>
    <x v="3864"/>
    <x v="3651"/>
    <n v="8.8238040539707772"/>
    <n v="6.7206459983858489"/>
  </r>
  <r>
    <x v="3866"/>
    <n v="706"/>
    <n v="630"/>
    <n v="8.3940000000000001"/>
    <n v="1.383"/>
    <x v="3865"/>
    <x v="3652"/>
    <n v="9.242738371073246"/>
    <n v="6.8070851752139632"/>
  </r>
  <r>
    <x v="3867"/>
    <n v="665"/>
    <n v="804"/>
    <n v="0"/>
    <n v="0"/>
    <x v="3866"/>
    <x v="3653"/>
    <n v="8.705978777285706"/>
    <n v="8.6871372712254384"/>
  </r>
  <r>
    <x v="3868"/>
    <n v="606"/>
    <n v="1186"/>
    <n v="0"/>
    <n v="0"/>
    <x v="3867"/>
    <x v="3654"/>
    <n v="7.9335686301280273"/>
    <n v="12.814607964767873"/>
  </r>
  <r>
    <x v="3869"/>
    <n v="536"/>
    <n v="1256"/>
    <n v="0"/>
    <n v="0"/>
    <x v="3868"/>
    <x v="3655"/>
    <n v="7.017149811466374"/>
    <n v="13.570950762013869"/>
  </r>
  <r>
    <x v="3870"/>
    <n v="455"/>
    <n v="1100"/>
    <n v="0"/>
    <n v="0"/>
    <x v="3869"/>
    <x v="3656"/>
    <n v="5.9567223213007461"/>
    <n v="11.885386813865651"/>
  </r>
  <r>
    <x v="3871"/>
    <n v="414"/>
    <n v="889"/>
    <n v="0"/>
    <n v="0.14099999999999999"/>
    <x v="3870"/>
    <x v="3657"/>
    <n v="5.4199627275132061"/>
    <n v="9.6055535250241473"/>
  </r>
  <r>
    <x v="3872"/>
    <n v="381"/>
    <n v="734"/>
    <n v="3.8519999999999999"/>
    <n v="9.0690000000000008"/>
    <x v="3871"/>
    <x v="3658"/>
    <n v="4.9879367130012842"/>
    <n v="7.930794473979442"/>
  </r>
  <r>
    <x v="3873"/>
    <n v="338"/>
    <n v="629"/>
    <n v="12.585000000000001"/>
    <n v="7.8079999999999998"/>
    <x v="3872"/>
    <x v="3659"/>
    <n v="4.4249937243948398"/>
    <n v="6.7962802781104479"/>
  </r>
  <r>
    <x v="3874"/>
    <n v="271"/>
    <n v="561"/>
    <n v="0"/>
    <n v="0"/>
    <x v="3873"/>
    <x v="3660"/>
    <n v="3.5478499979615434"/>
    <n v="6.0615472750714812"/>
  </r>
  <r>
    <x v="3875"/>
    <n v="178"/>
    <n v="500"/>
    <n v="0"/>
    <n v="0"/>
    <x v="3874"/>
    <x v="3661"/>
    <n v="2.3303221388824897"/>
    <n v="5.4024485517571135"/>
  </r>
  <r>
    <x v="3876"/>
    <n v="116"/>
    <n v="440"/>
    <n v="0"/>
    <n v="0"/>
    <x v="3875"/>
    <x v="3662"/>
    <n v="1.5186368994964539"/>
    <n v="4.7541547255462593"/>
  </r>
  <r>
    <x v="3877"/>
    <n v="95"/>
    <n v="377"/>
    <n v="0"/>
    <n v="0"/>
    <x v="3876"/>
    <x v="3663"/>
    <n v="1.243711253897958"/>
    <n v="4.0734462080248637"/>
  </r>
  <r>
    <x v="3878"/>
    <n v="89"/>
    <n v="327"/>
    <n v="1.08"/>
    <n v="0"/>
    <x v="3877"/>
    <x v="3664"/>
    <n v="1.1651610694412449"/>
    <n v="3.5332013528491522"/>
  </r>
  <r>
    <x v="3879"/>
    <n v="85"/>
    <n v="298"/>
    <n v="1.976"/>
    <n v="0.84099999999999997"/>
    <x v="3878"/>
    <x v="3665"/>
    <n v="1.1127942798034363"/>
    <n v="3.2198593368472395"/>
  </r>
  <r>
    <x v="3880"/>
    <n v="80"/>
    <n v="261"/>
    <n v="0"/>
    <n v="0"/>
    <x v="3879"/>
    <x v="3666"/>
    <n v="1.0473357927561753"/>
    <n v="2.8200781440172129"/>
  </r>
  <r>
    <x v="3881"/>
    <n v="73"/>
    <n v="219"/>
    <n v="0"/>
    <n v="0"/>
    <x v="3880"/>
    <x v="3667"/>
    <n v="0.95569391089000988"/>
    <n v="2.3662724656696157"/>
  </r>
  <r>
    <x v="3882"/>
    <n v="65"/>
    <n v="181"/>
    <n v="0"/>
    <n v="0"/>
    <x v="3881"/>
    <x v="3668"/>
    <n v="0.85096033161439233"/>
    <n v="1.9556863757360752"/>
  </r>
  <r>
    <x v="3883"/>
    <n v="57"/>
    <n v="153"/>
    <n v="0"/>
    <n v="0"/>
    <x v="3882"/>
    <x v="3669"/>
    <n v="0.74622675233877489"/>
    <n v="1.6531492568376767"/>
  </r>
  <r>
    <x v="3884"/>
    <n v="47"/>
    <n v="135"/>
    <n v="1.9E-2"/>
    <n v="0"/>
    <x v="3883"/>
    <x v="3670"/>
    <n v="0.61530977824425304"/>
    <n v="1.4586611089744206"/>
  </r>
  <r>
    <x v="3885"/>
    <n v="45"/>
    <n v="120"/>
    <n v="8.7999999999999995E-2"/>
    <n v="0"/>
    <x v="3884"/>
    <x v="3671"/>
    <n v="0.58912638342534851"/>
    <n v="1.2965876524217073"/>
  </r>
  <r>
    <x v="3886"/>
    <n v="43"/>
    <n v="102"/>
    <n v="3.1E-2"/>
    <n v="3.0000000000000001E-3"/>
    <x v="3885"/>
    <x v="3672"/>
    <n v="0.56294298860644409"/>
    <n v="1.102099504558451"/>
  </r>
  <r>
    <x v="3887"/>
    <n v="40"/>
    <n v="81"/>
    <n v="0"/>
    <n v="0.20599999999999999"/>
    <x v="3886"/>
    <x v="3673"/>
    <n v="0.52366789637808764"/>
    <n v="0.87519666538465235"/>
  </r>
  <r>
    <x v="3888"/>
    <n v="37"/>
    <n v="63"/>
    <n v="0"/>
    <n v="0"/>
    <x v="3887"/>
    <x v="3674"/>
    <n v="0.48439280414973102"/>
    <n v="0.68070851752139627"/>
  </r>
  <r>
    <x v="3889"/>
    <n v="33"/>
    <n v="50"/>
    <n v="0"/>
    <n v="0"/>
    <x v="3888"/>
    <x v="3675"/>
    <n v="0.43202601451192224"/>
    <n v="0.54024485517571141"/>
  </r>
  <r>
    <x v="3890"/>
    <n v="31"/>
    <n v="43"/>
    <n v="0.27300000000000002"/>
    <n v="0"/>
    <x v="3889"/>
    <x v="3676"/>
    <n v="0.40584261969301788"/>
    <n v="0.46461057545111173"/>
  </r>
  <r>
    <x v="3891"/>
    <n v="28"/>
    <n v="38"/>
    <n v="4.0629999999999997"/>
    <n v="6.0179999999999998"/>
    <x v="3890"/>
    <x v="3677"/>
    <n v="0.36656752746466131"/>
    <n v="0.41058608993354062"/>
  </r>
  <r>
    <x v="3892"/>
    <n v="28"/>
    <n v="35"/>
    <n v="12.824"/>
    <n v="15.244999999999999"/>
    <x v="3891"/>
    <x v="3678"/>
    <n v="0.36656752746466131"/>
    <n v="0.37817139862299792"/>
  </r>
  <r>
    <x v="3893"/>
    <n v="26"/>
    <n v="33"/>
    <n v="0"/>
    <n v="0"/>
    <x v="3892"/>
    <x v="3679"/>
    <n v="0.34038413264575695"/>
    <n v="0.35656160441596946"/>
  </r>
  <r>
    <x v="3894"/>
    <n v="28"/>
    <n v="31"/>
    <n v="7.056"/>
    <n v="3.238"/>
    <x v="3893"/>
    <x v="3680"/>
    <n v="0.36656752746466131"/>
    <n v="0.33495181020894099"/>
  </r>
  <r>
    <x v="3895"/>
    <n v="30"/>
    <n v="33"/>
    <n v="18.122"/>
    <n v="15.994"/>
    <x v="3894"/>
    <x v="3681"/>
    <n v="0.39275092228356573"/>
    <n v="0.35656160441596946"/>
  </r>
  <r>
    <x v="3896"/>
    <n v="67"/>
    <n v="75"/>
    <n v="17.82"/>
    <n v="17.375"/>
    <x v="3895"/>
    <x v="3682"/>
    <n v="0.87714372643329674"/>
    <n v="0.81036728276356707"/>
  </r>
  <r>
    <x v="3897"/>
    <n v="139"/>
    <n v="154"/>
    <n v="2.0459999999999998"/>
    <n v="4.8460000000000001"/>
    <x v="3896"/>
    <x v="3683"/>
    <n v="1.8197459399138545"/>
    <n v="1.6639541539411908"/>
  </r>
  <r>
    <x v="3898"/>
    <n v="125"/>
    <n v="214"/>
    <n v="0"/>
    <n v="0"/>
    <x v="3897"/>
    <x v="3684"/>
    <n v="1.6364621761815239"/>
    <n v="2.3122479801520446"/>
  </r>
  <r>
    <x v="3899"/>
    <n v="121"/>
    <n v="209"/>
    <n v="0"/>
    <n v="0"/>
    <x v="3898"/>
    <x v="3685"/>
    <n v="1.5840953865437148"/>
    <n v="2.2582234946344735"/>
  </r>
  <r>
    <x v="3900"/>
    <n v="122"/>
    <n v="119"/>
    <n v="0"/>
    <n v="0"/>
    <x v="3899"/>
    <x v="3686"/>
    <n v="1.5971870839531672"/>
    <n v="1.2857827553181929"/>
  </r>
  <r>
    <x v="3901"/>
    <n v="120"/>
    <n v="144"/>
    <n v="0"/>
    <n v="0"/>
    <x v="3900"/>
    <x v="3687"/>
    <n v="1.5710036891342629"/>
    <n v="1.5559051829060486"/>
  </r>
  <r>
    <x v="3902"/>
    <n v="110"/>
    <n v="130"/>
    <n v="1"/>
    <n v="2.4670000000000001"/>
    <x v="3901"/>
    <x v="3688"/>
    <n v="1.4400867150397407"/>
    <n v="1.4046366234568495"/>
  </r>
  <r>
    <x v="3903"/>
    <n v="91"/>
    <n v="114"/>
    <n v="0"/>
    <n v="0"/>
    <x v="3902"/>
    <x v="3689"/>
    <n v="1.1913444642601494"/>
    <n v="1.231758269800622"/>
  </r>
  <r>
    <x v="3904"/>
    <n v="68"/>
    <n v="105"/>
    <n v="0"/>
    <n v="0"/>
    <x v="3903"/>
    <x v="3690"/>
    <n v="0.89023542384274901"/>
    <n v="1.1345141958689937"/>
  </r>
  <r>
    <x v="3905"/>
    <n v="52"/>
    <n v="98"/>
    <n v="0"/>
    <n v="0"/>
    <x v="3904"/>
    <x v="3691"/>
    <n v="0.68076826529151391"/>
    <n v="1.0588799161443943"/>
  </r>
  <r>
    <x v="3906"/>
    <n v="43"/>
    <n v="88"/>
    <n v="0"/>
    <n v="0"/>
    <x v="3905"/>
    <x v="3692"/>
    <n v="0.56294298860644409"/>
    <n v="0.95083094510925192"/>
  </r>
  <r>
    <x v="3907"/>
    <n v="38"/>
    <n v="70"/>
    <n v="9.6419999999999995"/>
    <n v="13.472"/>
    <x v="3906"/>
    <x v="3693"/>
    <n v="0.49748450155918322"/>
    <n v="0.75634279724599585"/>
  </r>
  <r>
    <x v="3908"/>
    <n v="35"/>
    <n v="51"/>
    <n v="10.129"/>
    <n v="10.866"/>
    <x v="3907"/>
    <x v="3694"/>
    <n v="0.45820940933082666"/>
    <n v="0.55104975227922548"/>
  </r>
  <r>
    <x v="3909"/>
    <n v="38"/>
    <n v="37"/>
    <n v="13.077"/>
    <n v="18.396000000000001"/>
    <x v="3908"/>
    <x v="3695"/>
    <n v="0.49748450155918322"/>
    <n v="0.39978119283002639"/>
  </r>
  <r>
    <x v="3910"/>
    <n v="49"/>
    <n v="30"/>
    <n v="1.6319999999999999"/>
    <n v="0.42199999999999999"/>
    <x v="3909"/>
    <x v="3696"/>
    <n v="0.64149317306315734"/>
    <n v="0.32414691310542681"/>
  </r>
  <r>
    <x v="3911"/>
    <n v="67"/>
    <n v="26"/>
    <n v="1.093"/>
    <n v="1.0780000000000001"/>
    <x v="3910"/>
    <x v="3697"/>
    <n v="0.87714372643329674"/>
    <n v="0.28092732469136988"/>
  </r>
  <r>
    <x v="3912"/>
    <n v="87"/>
    <n v="23"/>
    <n v="8.0000000000000002E-3"/>
    <n v="0"/>
    <x v="3911"/>
    <x v="3698"/>
    <n v="1.1389776746223406"/>
    <n v="0.24851263338082721"/>
  </r>
  <r>
    <x v="3913"/>
    <n v="103"/>
    <n v="21"/>
    <n v="0"/>
    <n v="0"/>
    <x v="3912"/>
    <x v="3699"/>
    <n v="1.3484448331735757"/>
    <n v="0.22690283917379875"/>
  </r>
  <r>
    <x v="3914"/>
    <n v="113"/>
    <n v="20"/>
    <n v="0"/>
    <n v="0"/>
    <x v="3913"/>
    <x v="3700"/>
    <n v="1.4793618072680974"/>
    <n v="0.21609794207028454"/>
  </r>
  <r>
    <x v="3915"/>
    <n v="117"/>
    <n v="19"/>
    <n v="0"/>
    <n v="0"/>
    <x v="3914"/>
    <x v="3701"/>
    <n v="1.5317285969059062"/>
    <n v="0.20529304496677031"/>
  </r>
  <r>
    <x v="3916"/>
    <n v="119"/>
    <n v="22"/>
    <n v="1.7170000000000001"/>
    <n v="0"/>
    <x v="3915"/>
    <x v="3702"/>
    <n v="1.5579119917248105"/>
    <n v="0.23770773627731298"/>
  </r>
  <r>
    <x v="3917"/>
    <n v="115"/>
    <n v="25"/>
    <n v="8.2420000000000009"/>
    <n v="4.1609999999999996"/>
    <x v="3916"/>
    <x v="3703"/>
    <n v="1.5055452020870019"/>
    <n v="0.27012242758785571"/>
  </r>
  <r>
    <x v="3918"/>
    <n v="96"/>
    <n v="26"/>
    <n v="0"/>
    <n v="0"/>
    <x v="3917"/>
    <x v="3704"/>
    <n v="1.2568029513074102"/>
    <n v="0.28092732469136988"/>
  </r>
  <r>
    <x v="3919"/>
    <n v="67"/>
    <n v="25"/>
    <n v="0"/>
    <n v="3.3000000000000002E-2"/>
    <x v="3918"/>
    <x v="3705"/>
    <n v="0.87714372643329674"/>
    <n v="0.27012242758785571"/>
  </r>
  <r>
    <x v="3920"/>
    <n v="52"/>
    <n v="22"/>
    <n v="9.7149999999999999"/>
    <n v="11.189"/>
    <x v="3919"/>
    <x v="3706"/>
    <n v="0.68076826529151391"/>
    <n v="0.23770773627731298"/>
  </r>
  <r>
    <x v="3921"/>
    <n v="48"/>
    <n v="19"/>
    <n v="0"/>
    <n v="0"/>
    <x v="3920"/>
    <x v="3707"/>
    <n v="0.62840147565370508"/>
    <n v="0.20529304496677031"/>
  </r>
  <r>
    <x v="3922"/>
    <n v="47"/>
    <n v="18"/>
    <n v="0"/>
    <n v="0"/>
    <x v="3921"/>
    <x v="3708"/>
    <n v="0.61530977824425304"/>
    <n v="0.19448814786325608"/>
  </r>
  <r>
    <x v="3923"/>
    <n v="49"/>
    <n v="18"/>
    <n v="0"/>
    <n v="1.0860000000000001"/>
    <x v="3922"/>
    <x v="3709"/>
    <n v="0.64149317306315734"/>
    <n v="0.19448814786325608"/>
  </r>
  <r>
    <x v="3924"/>
    <n v="49"/>
    <n v="17"/>
    <n v="12.881"/>
    <n v="13.114000000000001"/>
    <x v="3923"/>
    <x v="3710"/>
    <n v="0.64149317306315734"/>
    <n v="0.18368325075974187"/>
  </r>
  <r>
    <x v="3925"/>
    <n v="47"/>
    <n v="16"/>
    <n v="0"/>
    <n v="0"/>
    <x v="3924"/>
    <x v="3711"/>
    <n v="0.61530977824425304"/>
    <n v="0.17287835365622764"/>
  </r>
  <r>
    <x v="3926"/>
    <n v="45"/>
    <n v="16"/>
    <n v="0"/>
    <n v="0"/>
    <x v="3925"/>
    <x v="3712"/>
    <n v="0.58912638342534851"/>
    <n v="0.17287835365622764"/>
  </r>
  <r>
    <x v="3927"/>
    <n v="43"/>
    <n v="17"/>
    <n v="3.149"/>
    <n v="2.0579999999999998"/>
    <x v="3926"/>
    <x v="3713"/>
    <n v="0.56294298860644409"/>
    <n v="0.18368325075974187"/>
  </r>
  <r>
    <x v="3928"/>
    <n v="40"/>
    <n v="20"/>
    <n v="1.5860000000000001"/>
    <n v="3.2160000000000002"/>
    <x v="3927"/>
    <x v="3714"/>
    <n v="0.52366789637808764"/>
    <n v="0.21609794207028454"/>
  </r>
  <r>
    <x v="3929"/>
    <n v="33"/>
    <n v="22"/>
    <n v="0.41399999999999998"/>
    <n v="1.4999999999999999E-2"/>
    <x v="3928"/>
    <x v="3715"/>
    <n v="0.43202601451192224"/>
    <n v="0.23770773627731298"/>
  </r>
  <r>
    <x v="3930"/>
    <n v="29"/>
    <n v="21"/>
    <n v="0.64600000000000002"/>
    <n v="1.4999999999999999E-2"/>
    <x v="3929"/>
    <x v="3716"/>
    <n v="0.37965922487411347"/>
    <n v="0.22690283917379875"/>
  </r>
  <r>
    <x v="3931"/>
    <n v="26"/>
    <n v="18"/>
    <n v="0"/>
    <n v="0"/>
    <x v="3930"/>
    <x v="3717"/>
    <n v="0.34038413264575695"/>
    <n v="0.19448814786325608"/>
  </r>
  <r>
    <x v="3932"/>
    <n v="23"/>
    <n v="16"/>
    <n v="0"/>
    <n v="8.0000000000000002E-3"/>
    <x v="3931"/>
    <x v="3718"/>
    <n v="0.30110904041740039"/>
    <n v="0.17287835365622764"/>
  </r>
  <r>
    <x v="3933"/>
    <n v="20"/>
    <n v="14"/>
    <n v="1.627"/>
    <n v="3.4950000000000001"/>
    <x v="3932"/>
    <x v="3719"/>
    <n v="0.26183394818904382"/>
    <n v="0.15126855944919917"/>
  </r>
  <r>
    <x v="3934"/>
    <n v="19"/>
    <n v="12"/>
    <n v="6.383"/>
    <n v="13.097"/>
    <x v="3933"/>
    <x v="3720"/>
    <n v="0.24874225077959161"/>
    <n v="0.12965876524217071"/>
  </r>
  <r>
    <x v="3935"/>
    <n v="18"/>
    <n v="11"/>
    <n v="5.3440000000000003"/>
    <n v="10.885999999999999"/>
    <x v="3934"/>
    <x v="3721"/>
    <n v="0.2356505533701394"/>
    <n v="0.11885386813865649"/>
  </r>
  <r>
    <x v="3936"/>
    <n v="19"/>
    <n v="10"/>
    <n v="10.798"/>
    <n v="11.234999999999999"/>
    <x v="3935"/>
    <x v="3722"/>
    <n v="0.24874225077959161"/>
    <n v="0.10804897103514227"/>
  </r>
  <r>
    <x v="3937"/>
    <n v="139"/>
    <n v="14"/>
    <n v="36.664000000000001"/>
    <n v="47.753"/>
    <x v="3936"/>
    <x v="3723"/>
    <n v="1.8197459399138545"/>
    <n v="0.15126855944919917"/>
  </r>
  <r>
    <x v="3938"/>
    <n v="249"/>
    <n v="35"/>
    <n v="19.622"/>
    <n v="26.372"/>
    <x v="3937"/>
    <x v="3724"/>
    <n v="3.2598326549535952"/>
    <n v="0.37817139862299792"/>
  </r>
  <r>
    <x v="3939"/>
    <n v="296"/>
    <n v="70"/>
    <n v="0"/>
    <n v="0"/>
    <x v="3938"/>
    <x v="3725"/>
    <n v="3.8751424331978481"/>
    <n v="0.75634279724599585"/>
  </r>
  <r>
    <x v="3940"/>
    <n v="400"/>
    <n v="97"/>
    <n v="0"/>
    <n v="0"/>
    <x v="3939"/>
    <x v="3726"/>
    <n v="5.2366789637808759"/>
    <n v="1.0480750190408801"/>
  </r>
  <r>
    <x v="3941"/>
    <n v="474"/>
    <n v="126"/>
    <n v="16.222000000000001"/>
    <n v="16.271999999999998"/>
    <x v="3940"/>
    <x v="3727"/>
    <n v="6.2054645720803379"/>
    <n v="1.3614170350427925"/>
  </r>
  <r>
    <x v="3942"/>
    <n v="500"/>
    <n v="174"/>
    <n v="22.12"/>
    <n v="15.42"/>
    <x v="3941"/>
    <x v="3728"/>
    <n v="6.5458487047260956"/>
    <n v="1.8800520960114755"/>
  </r>
  <r>
    <x v="3943"/>
    <n v="457"/>
    <n v="215"/>
    <n v="0"/>
    <n v="0"/>
    <x v="3942"/>
    <x v="3729"/>
    <n v="5.9829057161196504"/>
    <n v="2.323052877255559"/>
  </r>
  <r>
    <x v="3944"/>
    <n v="490"/>
    <n v="248"/>
    <n v="12.968999999999999"/>
    <n v="2.0339999999999998"/>
    <x v="3943"/>
    <x v="3730"/>
    <n v="6.4149317306315732"/>
    <n v="2.6796144816715279"/>
  </r>
  <r>
    <x v="3945"/>
    <n v="599"/>
    <n v="280"/>
    <n v="0.753"/>
    <n v="0"/>
    <x v="3944"/>
    <x v="3731"/>
    <n v="7.8419267482618613"/>
    <n v="3.0253711889839834"/>
  </r>
  <r>
    <x v="3946"/>
    <n v="579"/>
    <n v="303"/>
    <n v="0"/>
    <n v="0"/>
    <x v="3945"/>
    <x v="3732"/>
    <n v="7.5800928000728174"/>
    <n v="3.273883822364811"/>
  </r>
  <r>
    <x v="3947"/>
    <n v="521"/>
    <n v="319"/>
    <n v="4.3639999999999999"/>
    <n v="3.05"/>
    <x v="3946"/>
    <x v="3733"/>
    <n v="6.8207743503245908"/>
    <n v="3.4467621760210383"/>
  </r>
  <r>
    <x v="3948"/>
    <n v="478"/>
    <n v="334"/>
    <n v="2.4510000000000001"/>
    <n v="5.0839999999999996"/>
    <x v="3947"/>
    <x v="3734"/>
    <n v="6.2578313617181465"/>
    <n v="3.6088356325737521"/>
  </r>
  <r>
    <x v="3949"/>
    <n v="428"/>
    <n v="357"/>
    <n v="0"/>
    <n v="0"/>
    <x v="3948"/>
    <x v="3735"/>
    <n v="5.6032464912455371"/>
    <n v="3.8573482659545788"/>
  </r>
  <r>
    <x v="3950"/>
    <n v="388"/>
    <n v="363"/>
    <n v="0"/>
    <n v="0"/>
    <x v="3949"/>
    <x v="3736"/>
    <n v="5.0795785948674501"/>
    <n v="3.9221776485756643"/>
  </r>
  <r>
    <x v="3951"/>
    <n v="352"/>
    <n v="349"/>
    <n v="0"/>
    <n v="0"/>
    <x v="3950"/>
    <x v="3737"/>
    <n v="4.6082774881271709"/>
    <n v="3.7709090891264654"/>
  </r>
  <r>
    <x v="3952"/>
    <n v="299"/>
    <n v="334"/>
    <n v="0"/>
    <n v="0"/>
    <x v="3951"/>
    <x v="3738"/>
    <n v="3.914417525426205"/>
    <n v="3.6088356325737521"/>
  </r>
  <r>
    <x v="3953"/>
    <n v="226"/>
    <n v="327"/>
    <n v="0"/>
    <n v="0"/>
    <x v="3952"/>
    <x v="3739"/>
    <n v="2.9587236145361948"/>
    <n v="3.5332013528491522"/>
  </r>
  <r>
    <x v="3954"/>
    <n v="154"/>
    <n v="320"/>
    <n v="0"/>
    <n v="0"/>
    <x v="3953"/>
    <x v="3740"/>
    <n v="2.0161214010556372"/>
    <n v="3.4575670731245527"/>
  </r>
  <r>
    <x v="3955"/>
    <n v="127"/>
    <n v="311"/>
    <n v="5.609"/>
    <n v="8.42"/>
    <x v="3954"/>
    <x v="3741"/>
    <n v="1.662645571000428"/>
    <n v="3.3603229991929244"/>
  </r>
  <r>
    <x v="3956"/>
    <n v="131"/>
    <n v="309"/>
    <n v="10.577"/>
    <n v="7.7050000000000001"/>
    <x v="3955"/>
    <x v="3742"/>
    <n v="1.715012360638237"/>
    <n v="3.3387132049858961"/>
  </r>
  <r>
    <x v="3957"/>
    <n v="126"/>
    <n v="315"/>
    <n v="0"/>
    <n v="0"/>
    <x v="3956"/>
    <x v="3743"/>
    <n v="1.6495538735909758"/>
    <n v="3.4035425876069816"/>
  </r>
  <r>
    <x v="3958"/>
    <n v="130"/>
    <n v="311"/>
    <n v="0"/>
    <n v="0"/>
    <x v="3957"/>
    <x v="3744"/>
    <n v="1.7019206632287847"/>
    <n v="3.3603229991929244"/>
  </r>
  <r>
    <x v="3959"/>
    <n v="116"/>
    <n v="311"/>
    <n v="0"/>
    <n v="0"/>
    <x v="3958"/>
    <x v="3745"/>
    <n v="1.5186368994964539"/>
    <n v="3.3603229991929244"/>
  </r>
  <r>
    <x v="3960"/>
    <n v="99"/>
    <n v="298"/>
    <n v="11.661"/>
    <n v="16.484000000000002"/>
    <x v="3959"/>
    <x v="3746"/>
    <n v="1.2960780435357666"/>
    <n v="3.2198593368472395"/>
  </r>
  <r>
    <x v="3961"/>
    <n v="88"/>
    <n v="260"/>
    <n v="25.873999999999999"/>
    <n v="17.417000000000002"/>
    <x v="3960"/>
    <x v="3747"/>
    <n v="1.1520693720317927"/>
    <n v="2.809273246913699"/>
  </r>
  <r>
    <x v="3962"/>
    <n v="80"/>
    <n v="208"/>
    <n v="0.40600000000000003"/>
    <n v="0.71899999999999997"/>
    <x v="3961"/>
    <x v="3748"/>
    <n v="1.0473357927561753"/>
    <n v="2.2474185975309591"/>
  </r>
  <r>
    <x v="3963"/>
    <n v="73"/>
    <n v="154"/>
    <n v="0"/>
    <n v="0"/>
    <x v="3962"/>
    <x v="3749"/>
    <n v="0.95569391089000988"/>
    <n v="1.6639541539411908"/>
  </r>
  <r>
    <x v="3964"/>
    <n v="66"/>
    <n v="110"/>
    <n v="1.2E-2"/>
    <n v="0.75"/>
    <x v="3963"/>
    <x v="3750"/>
    <n v="0.86405202902384448"/>
    <n v="1.1885386813865648"/>
  </r>
  <r>
    <x v="3965"/>
    <n v="59"/>
    <n v="86"/>
    <n v="0.40799999999999997"/>
    <n v="0.91400000000000003"/>
    <x v="3964"/>
    <x v="3751"/>
    <n v="0.77241014715767919"/>
    <n v="0.92922115090222346"/>
  </r>
  <r>
    <x v="3966"/>
    <n v="52"/>
    <n v="74"/>
    <n v="0"/>
    <n v="0"/>
    <x v="3965"/>
    <x v="3752"/>
    <n v="0.68076826529151391"/>
    <n v="0.79956238566005278"/>
  </r>
  <r>
    <x v="3967"/>
    <n v="47"/>
    <n v="66"/>
    <n v="0"/>
    <n v="2.8000000000000001E-2"/>
    <x v="3966"/>
    <x v="3753"/>
    <n v="0.61530977824425304"/>
    <n v="0.71312320883193892"/>
  </r>
  <r>
    <x v="3968"/>
    <n v="42"/>
    <n v="54"/>
    <n v="3.8210000000000002"/>
    <n v="9.0730000000000004"/>
    <x v="3967"/>
    <x v="3754"/>
    <n v="0.54985129119699194"/>
    <n v="0.58346444358976834"/>
  </r>
  <r>
    <x v="3969"/>
    <n v="35"/>
    <n v="41"/>
    <n v="0"/>
    <n v="0"/>
    <x v="3968"/>
    <x v="3755"/>
    <n v="0.45820940933082666"/>
    <n v="0.44300078124408332"/>
  </r>
  <r>
    <x v="3970"/>
    <n v="29"/>
    <n v="31"/>
    <n v="0"/>
    <n v="0"/>
    <x v="3969"/>
    <x v="3756"/>
    <n v="0.37965922487411347"/>
    <n v="0.33495181020894099"/>
  </r>
  <r>
    <x v="3971"/>
    <n v="28"/>
    <n v="25"/>
    <n v="9.0950000000000006"/>
    <n v="18.754000000000001"/>
    <x v="3970"/>
    <x v="3757"/>
    <n v="0.36656752746466131"/>
    <n v="0.27012242758785571"/>
  </r>
  <r>
    <x v="3972"/>
    <n v="37"/>
    <n v="20"/>
    <n v="0"/>
    <n v="0"/>
    <x v="3971"/>
    <x v="3758"/>
    <n v="0.48439280414973102"/>
    <n v="0.21609794207028454"/>
  </r>
  <r>
    <x v="3973"/>
    <n v="50"/>
    <n v="17"/>
    <n v="0"/>
    <n v="0"/>
    <x v="3972"/>
    <x v="3759"/>
    <n v="0.65458487047260949"/>
    <n v="0.18368325075974187"/>
  </r>
  <r>
    <x v="3974"/>
    <n v="56"/>
    <n v="15"/>
    <n v="0"/>
    <n v="0"/>
    <x v="3973"/>
    <x v="3760"/>
    <n v="0.73313505492932263"/>
    <n v="0.16207345655271341"/>
  </r>
  <r>
    <x v="3975"/>
    <n v="58"/>
    <n v="14"/>
    <n v="0"/>
    <n v="0"/>
    <x v="3974"/>
    <x v="3761"/>
    <n v="0.75931844974822693"/>
    <n v="0.15126855944919917"/>
  </r>
  <r>
    <x v="3976"/>
    <n v="59"/>
    <n v="12"/>
    <n v="0"/>
    <n v="0"/>
    <x v="3975"/>
    <x v="3762"/>
    <n v="0.77241014715767919"/>
    <n v="0.12965876524217071"/>
  </r>
  <r>
    <x v="3977"/>
    <n v="57"/>
    <n v="11"/>
    <n v="0"/>
    <n v="0"/>
    <x v="3976"/>
    <x v="3763"/>
    <n v="0.74622675233877489"/>
    <n v="0.11885386813865649"/>
  </r>
  <r>
    <x v="3978"/>
    <n v="51"/>
    <n v="11"/>
    <n v="0"/>
    <n v="0"/>
    <x v="3977"/>
    <x v="3764"/>
    <n v="0.66767656788206164"/>
    <n v="0.11885386813865649"/>
  </r>
  <r>
    <x v="3979"/>
    <n v="42"/>
    <n v="11"/>
    <n v="0"/>
    <n v="0"/>
    <x v="3978"/>
    <x v="3765"/>
    <n v="0.54985129119699194"/>
    <n v="0.11885386813865649"/>
  </r>
  <r>
    <x v="3980"/>
    <n v="33"/>
    <n v="12"/>
    <n v="0"/>
    <n v="0"/>
    <x v="3979"/>
    <x v="3766"/>
    <n v="0.43202601451192224"/>
    <n v="0.12965876524217071"/>
  </r>
  <r>
    <x v="3981"/>
    <n v="26"/>
    <n v="11"/>
    <n v="0"/>
    <n v="0"/>
    <x v="3980"/>
    <x v="3767"/>
    <n v="0.34038413264575695"/>
    <n v="0.11885386813865649"/>
  </r>
  <r>
    <x v="3982"/>
    <n v="21"/>
    <n v="10"/>
    <n v="2.4359999999999999"/>
    <n v="1.3009999999999999"/>
    <x v="3981"/>
    <x v="3768"/>
    <n v="0.27492564559849597"/>
    <n v="0.10804897103514227"/>
  </r>
  <r>
    <x v="3983"/>
    <n v="18"/>
    <n v="8"/>
    <n v="0"/>
    <n v="0"/>
    <x v="3982"/>
    <x v="3769"/>
    <n v="0.2356505533701394"/>
    <n v="8.643917682811382E-2"/>
  </r>
  <r>
    <x v="3984"/>
    <n v="14"/>
    <n v="8"/>
    <n v="16.399000000000001"/>
    <n v="9.157"/>
    <x v="3983"/>
    <x v="3770"/>
    <n v="0.18328376373233066"/>
    <n v="8.643917682811382E-2"/>
  </r>
  <r>
    <x v="3985"/>
    <n v="12"/>
    <n v="7"/>
    <n v="4.6230000000000002"/>
    <n v="0.63"/>
    <x v="3984"/>
    <x v="3771"/>
    <n v="0.15710036891342627"/>
    <n v="7.5634279724599587E-2"/>
  </r>
  <r>
    <x v="3986"/>
    <n v="12"/>
    <n v="6"/>
    <n v="0"/>
    <n v="0"/>
    <x v="3985"/>
    <x v="3772"/>
    <n v="0.15710036891342627"/>
    <n v="6.4829382621085355E-2"/>
  </r>
  <r>
    <x v="3987"/>
    <n v="20"/>
    <n v="6"/>
    <n v="0"/>
    <n v="0"/>
    <x v="3986"/>
    <x v="3773"/>
    <n v="0.26183394818904382"/>
    <n v="6.4829382621085355E-2"/>
  </r>
  <r>
    <x v="3988"/>
    <n v="38"/>
    <n v="6"/>
    <n v="12.941000000000001"/>
    <n v="13.321"/>
    <x v="3987"/>
    <x v="3774"/>
    <n v="0.49748450155918322"/>
    <n v="6.4829382621085355E-2"/>
  </r>
  <r>
    <x v="3989"/>
    <n v="49"/>
    <n v="8"/>
    <n v="26.242000000000001"/>
    <n v="19.664999999999999"/>
    <x v="3988"/>
    <x v="3775"/>
    <n v="0.64149317306315734"/>
    <n v="8.643917682811382E-2"/>
  </r>
  <r>
    <x v="3990"/>
    <n v="41"/>
    <n v="10"/>
    <n v="16.047999999999998"/>
    <n v="9.4139999999999997"/>
    <x v="3989"/>
    <x v="3776"/>
    <n v="0.53675959378753979"/>
    <n v="0.10804897103514227"/>
  </r>
  <r>
    <x v="3991"/>
    <n v="46"/>
    <n v="10"/>
    <n v="0"/>
    <n v="0"/>
    <x v="3990"/>
    <x v="3777"/>
    <n v="0.60221808083480077"/>
    <n v="0.10804897103514227"/>
  </r>
  <r>
    <x v="3992"/>
    <n v="43"/>
    <n v="9"/>
    <n v="0"/>
    <n v="0"/>
    <x v="3991"/>
    <x v="3778"/>
    <n v="0.56294298860644409"/>
    <n v="9.7244073931628039E-2"/>
  </r>
  <r>
    <x v="3993"/>
    <n v="35"/>
    <n v="10"/>
    <n v="0"/>
    <n v="0"/>
    <x v="3992"/>
    <x v="3779"/>
    <n v="0.45820940933082666"/>
    <n v="0.10804897103514227"/>
  </r>
  <r>
    <x v="3994"/>
    <n v="30"/>
    <n v="12"/>
    <n v="0"/>
    <n v="0"/>
    <x v="3993"/>
    <x v="3780"/>
    <n v="0.39275092228356573"/>
    <n v="0.12965876524217071"/>
  </r>
  <r>
    <x v="3995"/>
    <n v="23"/>
    <n v="13"/>
    <n v="0.42199999999999999"/>
    <n v="0.27400000000000002"/>
    <x v="3994"/>
    <x v="3781"/>
    <n v="0.30110904041740039"/>
    <n v="0.14046366234568494"/>
  </r>
  <r>
    <x v="3996"/>
    <n v="16"/>
    <n v="16"/>
    <n v="0"/>
    <n v="0"/>
    <x v="3995"/>
    <x v="3782"/>
    <n v="0.20946715855123504"/>
    <n v="0.17287835365622764"/>
  </r>
  <r>
    <x v="3997"/>
    <n v="21"/>
    <n v="20"/>
    <n v="0.72299999999999998"/>
    <n v="1.5109999999999999"/>
    <x v="3996"/>
    <x v="3783"/>
    <n v="0.27492564559849597"/>
    <n v="0.21609794207028454"/>
  </r>
  <r>
    <x v="3998"/>
    <n v="22"/>
    <n v="25"/>
    <n v="4.3040000000000003"/>
    <n v="6.9009999999999998"/>
    <x v="3997"/>
    <x v="3784"/>
    <n v="0.28801734300794818"/>
    <n v="0.27012242758785571"/>
  </r>
  <r>
    <x v="3999"/>
    <n v="19"/>
    <n v="28"/>
    <n v="10.433999999999999"/>
    <n v="13.032"/>
    <x v="3998"/>
    <x v="3785"/>
    <n v="0.24874225077959161"/>
    <n v="0.30253711889839835"/>
  </r>
  <r>
    <x v="4000"/>
    <n v="13"/>
    <n v="25"/>
    <n v="6.0000000000000001E-3"/>
    <n v="0"/>
    <x v="3999"/>
    <x v="3786"/>
    <n v="0.17019206632287848"/>
    <n v="0.27012242758785571"/>
  </r>
  <r>
    <x v="4001"/>
    <n v="10"/>
    <n v="19"/>
    <n v="0"/>
    <n v="0"/>
    <x v="4000"/>
    <x v="3787"/>
    <n v="0.13091697409452191"/>
    <n v="0.20529304496677031"/>
  </r>
  <r>
    <x v="4002"/>
    <n v="8"/>
    <n v="14"/>
    <n v="3.8029999999999999"/>
    <n v="6.7969999999999997"/>
    <x v="4001"/>
    <x v="3788"/>
    <n v="0.10473357927561752"/>
    <n v="0.15126855944919917"/>
  </r>
  <r>
    <x v="4003"/>
    <n v="8"/>
    <n v="11"/>
    <n v="0.30499999999999999"/>
    <n v="1.1040000000000001"/>
    <x v="4002"/>
    <x v="3789"/>
    <n v="0.10473357927561752"/>
    <n v="0.11885386813865649"/>
  </r>
  <r>
    <x v="4004"/>
    <n v="7"/>
    <n v="9"/>
    <n v="0"/>
    <n v="0"/>
    <x v="4003"/>
    <x v="3790"/>
    <n v="9.1641881866165328E-2"/>
    <n v="9.7244073931628039E-2"/>
  </r>
  <r>
    <x v="4005"/>
    <n v="7"/>
    <n v="7"/>
    <n v="0"/>
    <n v="0.36699999999999999"/>
    <x v="4004"/>
    <x v="3791"/>
    <n v="9.1641881866165328E-2"/>
    <n v="7.5634279724599587E-2"/>
  </r>
  <r>
    <x v="4006"/>
    <n v="6"/>
    <n v="5"/>
    <n v="0"/>
    <n v="0"/>
    <x v="4005"/>
    <x v="3792"/>
    <n v="7.8550184456713135E-2"/>
    <n v="5.4024485517571136E-2"/>
  </r>
  <r>
    <x v="4007"/>
    <n v="6"/>
    <n v="4"/>
    <n v="0"/>
    <n v="0"/>
    <x v="4006"/>
    <x v="3793"/>
    <n v="7.8550184456713135E-2"/>
    <n v="4.321958841405691E-2"/>
  </r>
  <r>
    <x v="4008"/>
    <n v="5"/>
    <n v="4"/>
    <n v="0.112"/>
    <n v="0"/>
    <x v="4007"/>
    <x v="3794"/>
    <n v="6.5458487047260955E-2"/>
    <n v="4.321958841405691E-2"/>
  </r>
  <r>
    <x v="4009"/>
    <n v="5"/>
    <n v="3"/>
    <n v="0"/>
    <n v="0"/>
    <x v="4008"/>
    <x v="3795"/>
    <n v="6.5458487047260955E-2"/>
    <n v="3.2414691310542677E-2"/>
  </r>
  <r>
    <x v="4010"/>
    <n v="4"/>
    <n v="2"/>
    <n v="0.214"/>
    <n v="0"/>
    <x v="4009"/>
    <x v="3796"/>
    <n v="5.2366789637808761E-2"/>
    <n v="2.1609794207028455E-2"/>
  </r>
  <r>
    <x v="4011"/>
    <n v="4"/>
    <n v="2"/>
    <n v="8.4000000000000005E-2"/>
    <n v="1.3939999999999999"/>
    <x v="4010"/>
    <x v="3797"/>
    <n v="5.2366789637808761E-2"/>
    <n v="2.1609794207028455E-2"/>
  </r>
  <r>
    <x v="4012"/>
    <n v="4"/>
    <n v="2"/>
    <n v="0.99299999999999999"/>
    <n v="4.4999999999999998E-2"/>
    <x v="4011"/>
    <x v="3798"/>
    <n v="5.2366789637808761E-2"/>
    <n v="2.1609794207028455E-2"/>
  </r>
  <r>
    <x v="4013"/>
    <n v="4"/>
    <n v="1"/>
    <n v="0.246"/>
    <n v="0.29599999999999999"/>
    <x v="4012"/>
    <x v="3799"/>
    <n v="5.2366789637808761E-2"/>
    <n v="1.0804897103514228E-2"/>
  </r>
  <r>
    <x v="4014"/>
    <n v="6"/>
    <n v="1"/>
    <n v="8.4130000000000003"/>
    <n v="9.3019999999999996"/>
    <x v="4013"/>
    <x v="3800"/>
    <n v="7.8550184456713135E-2"/>
    <n v="1.0804897103514228E-2"/>
  </r>
  <r>
    <x v="4015"/>
    <n v="9"/>
    <n v="1"/>
    <n v="1.2E-2"/>
    <n v="0"/>
    <x v="4014"/>
    <x v="3801"/>
    <n v="0.1178252766850697"/>
    <n v="1.0804897103514228E-2"/>
  </r>
  <r>
    <x v="4016"/>
    <n v="10"/>
    <n v="1"/>
    <n v="0.48599999999999999"/>
    <n v="0"/>
    <x v="4015"/>
    <x v="3802"/>
    <n v="0.13091697409452191"/>
    <n v="1.0804897103514228E-2"/>
  </r>
  <r>
    <x v="4017"/>
    <n v="9"/>
    <n v="1"/>
    <n v="0"/>
    <n v="0"/>
    <x v="4016"/>
    <x v="3803"/>
    <n v="0.1178252766850697"/>
    <n v="1.0804897103514228E-2"/>
  </r>
  <r>
    <x v="4018"/>
    <n v="5"/>
    <n v="1"/>
    <n v="0"/>
    <n v="0"/>
    <x v="4017"/>
    <x v="3804"/>
    <n v="6.5458487047260955E-2"/>
    <n v="1.0804897103514228E-2"/>
  </r>
  <r>
    <x v="4019"/>
    <n v="7"/>
    <n v="1"/>
    <n v="7.8630000000000004"/>
    <n v="25.172999999999998"/>
    <x v="4018"/>
    <x v="3805"/>
    <n v="9.1641881866165328E-2"/>
    <n v="1.0804897103514228E-2"/>
  </r>
  <r>
    <x v="4020"/>
    <n v="9"/>
    <n v="0"/>
    <n v="0"/>
    <n v="2.0659999999999998"/>
    <x v="4019"/>
    <x v="3806"/>
    <n v="0.1178252766850697"/>
    <n v="0"/>
  </r>
  <r>
    <x v="4021"/>
    <n v="8"/>
    <n v="0"/>
    <n v="3.4060000000000001"/>
    <n v="19.190999999999999"/>
    <x v="4020"/>
    <x v="3807"/>
    <n v="0.10473357927561752"/>
    <n v="0"/>
  </r>
  <r>
    <x v="4022"/>
    <n v="7"/>
    <n v="1"/>
    <n v="5.194"/>
    <n v="0"/>
    <x v="4021"/>
    <x v="3808"/>
    <n v="9.1641881866165328E-2"/>
    <n v="1.0804897103514228E-2"/>
  </r>
  <r>
    <x v="4023"/>
    <n v="8"/>
    <n v="1"/>
    <n v="0"/>
    <n v="0"/>
    <x v="4022"/>
    <x v="74"/>
    <n v="0.10473357927561752"/>
    <n v="1.0804897103514228E-2"/>
  </r>
  <r>
    <x v="4024"/>
    <n v="11"/>
    <n v="2"/>
    <n v="0"/>
    <n v="0"/>
    <x v="4023"/>
    <x v="74"/>
    <n v="0.14400867150397409"/>
    <n v="2.1609794207028455E-2"/>
  </r>
  <r>
    <x v="4025"/>
    <n v="11"/>
    <n v="5"/>
    <n v="0"/>
    <n v="0"/>
    <x v="4024"/>
    <x v="3809"/>
    <n v="0.14400867150397409"/>
    <n v="5.4024485517571136E-2"/>
  </r>
  <r>
    <x v="4026"/>
    <n v="11"/>
    <n v="5"/>
    <n v="6.1589999999999998"/>
    <n v="2.1999999999999999E-2"/>
    <x v="4025"/>
    <x v="3810"/>
    <n v="0.14400867150397409"/>
    <n v="5.4024485517571136E-2"/>
  </r>
  <r>
    <x v="4027"/>
    <n v="11"/>
    <n v="4"/>
    <n v="0"/>
    <n v="0"/>
    <x v="4026"/>
    <x v="3811"/>
    <n v="0.14400867150397409"/>
    <n v="4.321958841405691E-2"/>
  </r>
  <r>
    <x v="4028"/>
    <n v="10"/>
    <n v="3"/>
    <n v="0"/>
    <n v="0"/>
    <x v="4027"/>
    <x v="3812"/>
    <n v="0.13091697409452191"/>
    <n v="3.2414691310542677E-2"/>
  </r>
  <r>
    <x v="4029"/>
    <n v="8"/>
    <n v="2"/>
    <n v="0.41499999999999998"/>
    <n v="0"/>
    <x v="4028"/>
    <x v="3813"/>
    <n v="0.10473357927561752"/>
    <n v="2.1609794207028455E-2"/>
  </r>
  <r>
    <x v="4030"/>
    <n v="6"/>
    <n v="3"/>
    <n v="6.4749999999999996"/>
    <n v="0.16200000000000001"/>
    <x v="4029"/>
    <x v="3814"/>
    <n v="7.8550184456713135E-2"/>
    <n v="3.2414691310542677E-2"/>
  </r>
  <r>
    <x v="4031"/>
    <n v="5"/>
    <n v="5"/>
    <n v="0.432"/>
    <n v="0"/>
    <x v="4030"/>
    <x v="3815"/>
    <n v="6.5458487047260955E-2"/>
    <n v="5.4024485517571136E-2"/>
  </r>
  <r>
    <x v="4032"/>
    <n v="5"/>
    <n v="7"/>
    <n v="8.5000000000000006E-2"/>
    <n v="0"/>
    <x v="4031"/>
    <x v="3816"/>
    <n v="6.5458487047260955E-2"/>
    <n v="7.5634279724599587E-2"/>
  </r>
  <r>
    <x v="4033"/>
    <n v="5"/>
    <n v="8"/>
    <n v="6.0110000000000001"/>
    <n v="1.2E-2"/>
    <x v="4032"/>
    <x v="3817"/>
    <n v="6.5458487047260955E-2"/>
    <n v="8.643917682811382E-2"/>
  </r>
  <r>
    <x v="4034"/>
    <n v="5"/>
    <n v="7"/>
    <n v="4.2999999999999997E-2"/>
    <n v="6.0000000000000001E-3"/>
    <x v="4033"/>
    <x v="3818"/>
    <n v="6.5458487047260955E-2"/>
    <n v="7.5634279724599587E-2"/>
  </r>
  <r>
    <x v="4035"/>
    <n v="5"/>
    <n v="6"/>
    <n v="0"/>
    <n v="0"/>
    <x v="4034"/>
    <x v="3819"/>
    <n v="6.5458487047260955E-2"/>
    <n v="6.4829382621085355E-2"/>
  </r>
  <r>
    <x v="4036"/>
    <n v="5"/>
    <n v="6"/>
    <n v="0"/>
    <n v="0"/>
    <x v="4035"/>
    <x v="3820"/>
    <n v="6.5458487047260955E-2"/>
    <n v="6.4829382621085355E-2"/>
  </r>
  <r>
    <x v="4037"/>
    <n v="5"/>
    <n v="5"/>
    <n v="0.247"/>
    <n v="0.20399999999999999"/>
    <x v="4036"/>
    <x v="3821"/>
    <n v="6.5458487047260955E-2"/>
    <n v="5.4024485517571136E-2"/>
  </r>
  <r>
    <x v="4038"/>
    <n v="4"/>
    <n v="4"/>
    <n v="0"/>
    <n v="0"/>
    <x v="4037"/>
    <x v="3822"/>
    <n v="5.2366789637808761E-2"/>
    <n v="4.321958841405691E-2"/>
  </r>
  <r>
    <x v="4039"/>
    <n v="4"/>
    <n v="3"/>
    <n v="1.123"/>
    <n v="0"/>
    <x v="4038"/>
    <x v="3823"/>
    <n v="5.2366789637808761E-2"/>
    <n v="3.2414691310542677E-2"/>
  </r>
  <r>
    <x v="4040"/>
    <n v="4"/>
    <n v="3"/>
    <n v="0.39300000000000002"/>
    <n v="0"/>
    <x v="4039"/>
    <x v="3824"/>
    <n v="5.2366789637808761E-2"/>
    <n v="3.2414691310542677E-2"/>
  </r>
  <r>
    <x v="4041"/>
    <n v="3"/>
    <n v="3"/>
    <n v="5.2999999999999999E-2"/>
    <n v="0"/>
    <x v="4040"/>
    <x v="3825"/>
    <n v="3.9275092228356567E-2"/>
    <n v="3.2414691310542677E-2"/>
  </r>
  <r>
    <x v="4042"/>
    <n v="4"/>
    <n v="3"/>
    <n v="1.5629999999999999"/>
    <n v="0.19800000000000001"/>
    <x v="4041"/>
    <x v="3826"/>
    <n v="5.2366789637808761E-2"/>
    <n v="3.2414691310542677E-2"/>
  </r>
  <r>
    <x v="4043"/>
    <n v="3"/>
    <n v="3"/>
    <n v="0"/>
    <n v="0"/>
    <x v="4042"/>
    <x v="3827"/>
    <n v="3.9275092228356567E-2"/>
    <n v="3.2414691310542677E-2"/>
  </r>
  <r>
    <x v="4044"/>
    <n v="3"/>
    <n v="3"/>
    <n v="4.6639999999999997"/>
    <n v="9.7669999999999995"/>
    <x v="4043"/>
    <x v="3828"/>
    <n v="3.9275092228356567E-2"/>
    <n v="3.2414691310542677E-2"/>
  </r>
  <r>
    <x v="4045"/>
    <n v="3"/>
    <n v="3"/>
    <n v="3.0830000000000002"/>
    <n v="0"/>
    <x v="4044"/>
    <x v="3829"/>
    <n v="3.9275092228356567E-2"/>
    <n v="3.2414691310542677E-2"/>
  </r>
  <r>
    <x v="4046"/>
    <n v="3"/>
    <n v="2"/>
    <n v="3.0979999999999999"/>
    <n v="1.7000000000000001E-2"/>
    <x v="4045"/>
    <x v="3830"/>
    <n v="3.9275092228356567E-2"/>
    <n v="2.1609794207028455E-2"/>
  </r>
  <r>
    <x v="4047"/>
    <n v="3"/>
    <n v="2"/>
    <n v="0.127"/>
    <n v="0"/>
    <x v="4046"/>
    <x v="3831"/>
    <n v="3.9275092228356567E-2"/>
    <n v="2.1609794207028455E-2"/>
  </r>
  <r>
    <x v="4048"/>
    <n v="3"/>
    <n v="2"/>
    <n v="0.40699999999999997"/>
    <n v="0"/>
    <x v="4047"/>
    <x v="3832"/>
    <n v="3.9275092228356567E-2"/>
    <n v="2.1609794207028455E-2"/>
  </r>
  <r>
    <x v="4049"/>
    <n v="2"/>
    <n v="2"/>
    <n v="0"/>
    <n v="12.648"/>
    <x v="4048"/>
    <x v="3833"/>
    <n v="2.6183394818904381E-2"/>
    <n v="2.1609794207028455E-2"/>
  </r>
  <r>
    <x v="4050"/>
    <n v="2"/>
    <n v="2"/>
    <n v="0"/>
    <n v="0"/>
    <x v="4049"/>
    <x v="3834"/>
    <n v="2.6183394818904381E-2"/>
    <n v="2.1609794207028455E-2"/>
  </r>
  <r>
    <x v="4051"/>
    <n v="2"/>
    <n v="2"/>
    <n v="0"/>
    <n v="0"/>
    <x v="4050"/>
    <x v="3835"/>
    <n v="2.6183394818904381E-2"/>
    <n v="2.1609794207028455E-2"/>
  </r>
  <r>
    <x v="4052"/>
    <n v="2"/>
    <n v="1"/>
    <n v="0"/>
    <n v="0"/>
    <x v="4051"/>
    <x v="3836"/>
    <n v="2.6183394818904381E-2"/>
    <n v="1.0804897103514228E-2"/>
  </r>
  <r>
    <x v="4053"/>
    <n v="2"/>
    <n v="1"/>
    <n v="0"/>
    <n v="0"/>
    <x v="4052"/>
    <x v="3837"/>
    <n v="2.6183394818904381E-2"/>
    <n v="1.0804897103514228E-2"/>
  </r>
  <r>
    <x v="4054"/>
    <n v="2"/>
    <n v="1"/>
    <n v="0"/>
    <n v="0"/>
    <x v="4053"/>
    <x v="3838"/>
    <n v="2.6183394818904381E-2"/>
    <n v="1.0804897103514228E-2"/>
  </r>
  <r>
    <x v="4055"/>
    <n v="1"/>
    <n v="1"/>
    <n v="0"/>
    <n v="0"/>
    <x v="4054"/>
    <x v="3839"/>
    <n v="1.309169740945219E-2"/>
    <n v="1.0804897103514228E-2"/>
  </r>
  <r>
    <x v="4056"/>
    <n v="2"/>
    <n v="1"/>
    <n v="0"/>
    <n v="0"/>
    <x v="4055"/>
    <x v="3840"/>
    <n v="2.6183394818904381E-2"/>
    <n v="1.0804897103514228E-2"/>
  </r>
  <r>
    <x v="4057"/>
    <n v="2"/>
    <n v="1"/>
    <n v="3.1880000000000002"/>
    <n v="0.154"/>
    <x v="4056"/>
    <x v="3841"/>
    <n v="2.6183394818904381E-2"/>
    <n v="1.0804897103514228E-2"/>
  </r>
  <r>
    <x v="4058"/>
    <n v="2"/>
    <n v="1"/>
    <n v="0"/>
    <n v="0"/>
    <x v="4057"/>
    <x v="3842"/>
    <n v="2.6183394818904381E-2"/>
    <n v="1.0804897103514228E-2"/>
  </r>
  <r>
    <x v="4059"/>
    <n v="2"/>
    <n v="1"/>
    <n v="0"/>
    <n v="0"/>
    <x v="4058"/>
    <x v="3843"/>
    <n v="2.6183394818904381E-2"/>
    <n v="1.0804897103514228E-2"/>
  </r>
  <r>
    <x v="4060"/>
    <n v="2"/>
    <n v="1"/>
    <n v="0"/>
    <n v="0"/>
    <x v="4059"/>
    <x v="3844"/>
    <n v="2.6183394818904381E-2"/>
    <n v="1.0804897103514228E-2"/>
  </r>
  <r>
    <x v="4061"/>
    <n v="3"/>
    <n v="1"/>
    <n v="26.658000000000001"/>
    <n v="31.596"/>
    <x v="4060"/>
    <x v="3845"/>
    <n v="3.9275092228356567E-2"/>
    <n v="1.0804897103514228E-2"/>
  </r>
  <r>
    <x v="4062"/>
    <n v="7"/>
    <n v="2"/>
    <n v="1.5069999999999999"/>
    <n v="0"/>
    <x v="4061"/>
    <x v="74"/>
    <n v="9.1641881866165328E-2"/>
    <n v="2.1609794207028455E-2"/>
  </r>
  <r>
    <x v="4063"/>
    <n v="9"/>
    <n v="4"/>
    <n v="0"/>
    <n v="0"/>
    <x v="4062"/>
    <x v="3846"/>
    <n v="0.1178252766850697"/>
    <n v="4.321958841405691E-2"/>
  </r>
  <r>
    <x v="4064"/>
    <n v="8"/>
    <n v="5"/>
    <n v="0"/>
    <n v="0"/>
    <x v="4063"/>
    <x v="3847"/>
    <n v="0.10473357927561752"/>
    <n v="5.4024485517571136E-2"/>
  </r>
  <r>
    <x v="4065"/>
    <n v="7"/>
    <n v="7"/>
    <n v="0"/>
    <n v="0"/>
    <x v="4064"/>
    <x v="3848"/>
    <n v="9.1641881866165328E-2"/>
    <n v="7.5634279724599587E-2"/>
  </r>
  <r>
    <x v="4066"/>
    <n v="7"/>
    <n v="8"/>
    <n v="0"/>
    <n v="0"/>
    <x v="4065"/>
    <x v="3849"/>
    <n v="9.1641881866165328E-2"/>
    <n v="8.643917682811382E-2"/>
  </r>
  <r>
    <x v="4067"/>
    <n v="7"/>
    <n v="9"/>
    <n v="0"/>
    <n v="0"/>
    <x v="4066"/>
    <x v="3850"/>
    <n v="9.1641881866165328E-2"/>
    <n v="9.7244073931628039E-2"/>
  </r>
  <r>
    <x v="4068"/>
    <n v="6"/>
    <n v="10"/>
    <n v="0"/>
    <n v="0"/>
    <x v="4067"/>
    <x v="3851"/>
    <n v="7.8550184456713135E-2"/>
    <n v="0.10804897103514227"/>
  </r>
  <r>
    <x v="4069"/>
    <n v="5"/>
    <n v="10"/>
    <n v="0"/>
    <n v="0"/>
    <x v="4068"/>
    <x v="3852"/>
    <n v="6.5458487047260955E-2"/>
    <n v="0.10804897103514227"/>
  </r>
  <r>
    <x v="4070"/>
    <n v="7"/>
    <n v="12"/>
    <n v="45.796999999999997"/>
    <n v="58.186"/>
    <x v="4069"/>
    <x v="3853"/>
    <n v="9.1641881866165328E-2"/>
    <n v="0.12965876524217071"/>
  </r>
  <r>
    <x v="4071"/>
    <n v="9"/>
    <n v="14"/>
    <n v="11.695"/>
    <n v="16.870999999999999"/>
    <x v="4070"/>
    <x v="3854"/>
    <n v="0.1178252766850697"/>
    <n v="0.15126855944919917"/>
  </r>
  <r>
    <x v="4072"/>
    <n v="10"/>
    <n v="16"/>
    <n v="2.2559999999999998"/>
    <n v="0.14099999999999999"/>
    <x v="4071"/>
    <x v="3855"/>
    <n v="0.13091697409452191"/>
    <n v="0.17287835365622764"/>
  </r>
  <r>
    <x v="4073"/>
    <n v="11"/>
    <n v="15"/>
    <n v="0"/>
    <n v="0"/>
    <x v="4072"/>
    <x v="3856"/>
    <n v="0.14400867150397409"/>
    <n v="0.16207345655271341"/>
  </r>
  <r>
    <x v="4074"/>
    <n v="11"/>
    <n v="14"/>
    <n v="0"/>
    <n v="0"/>
    <x v="4073"/>
    <x v="3857"/>
    <n v="0.14400867150397409"/>
    <n v="0.15126855944919917"/>
  </r>
  <r>
    <x v="4075"/>
    <n v="16"/>
    <n v="18"/>
    <n v="42.786999999999999"/>
    <n v="69.506"/>
    <x v="4074"/>
    <x v="3858"/>
    <n v="0.20946715855123504"/>
    <n v="0.19448814786325608"/>
  </r>
  <r>
    <x v="4076"/>
    <n v="48"/>
    <n v="36"/>
    <n v="0"/>
    <n v="0.92200000000000004"/>
    <x v="4075"/>
    <x v="3859"/>
    <n v="0.62840147565370508"/>
    <n v="0.38897629572651216"/>
  </r>
  <r>
    <x v="4077"/>
    <n v="89"/>
    <n v="42"/>
    <n v="0"/>
    <n v="0"/>
    <x v="4076"/>
    <x v="3860"/>
    <n v="1.1651610694412449"/>
    <n v="0.4538056783475975"/>
  </r>
  <r>
    <x v="4078"/>
    <n v="101"/>
    <n v="40"/>
    <n v="0"/>
    <n v="0"/>
    <x v="4077"/>
    <x v="3861"/>
    <n v="1.3222614383546711"/>
    <n v="0.43219588414056909"/>
  </r>
  <r>
    <x v="4079"/>
    <n v="98"/>
    <n v="37"/>
    <n v="8.9060000000000006"/>
    <n v="4.91"/>
    <x v="4078"/>
    <x v="3862"/>
    <n v="1.2829863461263147"/>
    <n v="0.39978119283002639"/>
  </r>
  <r>
    <x v="4080"/>
    <n v="106"/>
    <n v="35"/>
    <n v="19.623999999999999"/>
    <n v="25.971"/>
    <x v="4079"/>
    <x v="74"/>
    <n v="1.3877199254019321"/>
    <n v="0.37817139862299792"/>
  </r>
  <r>
    <x v="4081"/>
    <n v="113"/>
    <n v="34"/>
    <n v="0"/>
    <n v="0"/>
    <x v="4080"/>
    <x v="3863"/>
    <n v="1.4793618072680974"/>
    <n v="0.36736650151948375"/>
  </r>
  <r>
    <x v="4082"/>
    <n v="124"/>
    <n v="32"/>
    <n v="0"/>
    <n v="0"/>
    <x v="4081"/>
    <x v="3864"/>
    <n v="1.6233704787720715"/>
    <n v="0.34575670731245528"/>
  </r>
  <r>
    <x v="4083"/>
    <n v="194"/>
    <n v="35"/>
    <n v="45.04"/>
    <n v="61.14"/>
    <x v="4082"/>
    <x v="3865"/>
    <n v="2.5397892974337251"/>
    <n v="0.37817139862299792"/>
  </r>
  <r>
    <x v="4084"/>
    <n v="236"/>
    <n v="58"/>
    <n v="21.187000000000001"/>
    <n v="14.472"/>
    <x v="4083"/>
    <x v="74"/>
    <n v="3.0896405886307168"/>
    <n v="0.62668403200382505"/>
  </r>
  <r>
    <x v="4085"/>
    <n v="263"/>
    <n v="72"/>
    <n v="0"/>
    <n v="0"/>
    <x v="4084"/>
    <x v="3866"/>
    <n v="3.4431164186859258"/>
    <n v="0.77795259145302431"/>
  </r>
  <r>
    <x v="4086"/>
    <n v="300"/>
    <n v="78"/>
    <n v="0"/>
    <n v="0"/>
    <x v="4085"/>
    <x v="3867"/>
    <n v="3.9275092228356572"/>
    <n v="0.84278197407410971"/>
  </r>
  <r>
    <x v="4087"/>
    <n v="325"/>
    <n v="80"/>
    <n v="0"/>
    <n v="0"/>
    <x v="4086"/>
    <x v="3868"/>
    <n v="4.2548016580719619"/>
    <n v="0.86439176828113817"/>
  </r>
  <r>
    <x v="4088"/>
    <n v="323"/>
    <n v="82"/>
    <n v="0"/>
    <n v="0"/>
    <x v="4087"/>
    <x v="3869"/>
    <n v="4.2286182632530576"/>
    <n v="0.88600156248816664"/>
  </r>
  <r>
    <x v="4089"/>
    <n v="305"/>
    <n v="80"/>
    <n v="0"/>
    <n v="0"/>
    <x v="4088"/>
    <x v="3870"/>
    <n v="3.9929677098829179"/>
    <n v="0.86439176828113817"/>
  </r>
  <r>
    <x v="4090"/>
    <n v="280"/>
    <n v="75"/>
    <n v="0"/>
    <n v="0"/>
    <x v="4089"/>
    <x v="3871"/>
    <n v="3.6656752746466132"/>
    <n v="0.81036728276356707"/>
  </r>
  <r>
    <x v="4091"/>
    <n v="247"/>
    <n v="71"/>
    <n v="0"/>
    <n v="0"/>
    <x v="4090"/>
    <x v="3872"/>
    <n v="3.2336492601346913"/>
    <n v="0.76714769434951013"/>
  </r>
  <r>
    <x v="4092"/>
    <n v="193"/>
    <n v="69"/>
    <n v="0"/>
    <n v="0"/>
    <x v="4091"/>
    <x v="3873"/>
    <n v="2.5266976000242725"/>
    <n v="0.74553790014248156"/>
  </r>
  <r>
    <x v="4093"/>
    <n v="116"/>
    <n v="68"/>
    <n v="0"/>
    <n v="5.0000000000000001E-3"/>
    <x v="4092"/>
    <x v="3874"/>
    <n v="1.5186368994964539"/>
    <n v="0.73473300303896749"/>
  </r>
  <r>
    <x v="4094"/>
    <n v="57"/>
    <n v="65"/>
    <n v="0"/>
    <n v="0"/>
    <x v="4093"/>
    <x v="3875"/>
    <n v="0.74622675233877489"/>
    <n v="0.70231831172842474"/>
  </r>
  <r>
    <x v="4095"/>
    <n v="39"/>
    <n v="57"/>
    <n v="0"/>
    <n v="0"/>
    <x v="4094"/>
    <x v="3876"/>
    <n v="0.51057619896863538"/>
    <n v="0.61587913490031099"/>
  </r>
  <r>
    <x v="4096"/>
    <n v="30"/>
    <n v="44"/>
    <n v="0"/>
    <n v="0"/>
    <x v="4095"/>
    <x v="3877"/>
    <n v="0.39275092228356573"/>
    <n v="0.47541547255462596"/>
  </r>
  <r>
    <x v="4097"/>
    <n v="25"/>
    <n v="32"/>
    <n v="0"/>
    <n v="0"/>
    <x v="4096"/>
    <x v="3878"/>
    <n v="0.32729243523630475"/>
    <n v="0.34575670731245528"/>
  </r>
  <r>
    <x v="4098"/>
    <n v="23"/>
    <n v="23"/>
    <n v="1.5580000000000001"/>
    <n v="1.488"/>
    <x v="4097"/>
    <x v="3879"/>
    <n v="0.30110904041740039"/>
    <n v="0.24851263338082721"/>
  </r>
  <r>
    <x v="4099"/>
    <n v="26"/>
    <n v="18"/>
    <n v="1.742"/>
    <n v="4.6619999999999999"/>
    <x v="4098"/>
    <x v="3880"/>
    <n v="0.34038413264575695"/>
    <n v="0.19448814786325608"/>
  </r>
  <r>
    <x v="4100"/>
    <n v="28"/>
    <n v="15"/>
    <n v="0"/>
    <n v="0"/>
    <x v="4099"/>
    <x v="3881"/>
    <n v="0.36656752746466131"/>
    <n v="0.16207345655271341"/>
  </r>
  <r>
    <x v="4101"/>
    <n v="27"/>
    <n v="13"/>
    <n v="0"/>
    <n v="0.504"/>
    <x v="4100"/>
    <x v="3882"/>
    <n v="0.35347583005520916"/>
    <n v="0.14046366234568494"/>
  </r>
  <r>
    <x v="4102"/>
    <n v="27"/>
    <n v="12"/>
    <n v="0"/>
    <n v="0"/>
    <x v="4101"/>
    <x v="3883"/>
    <n v="0.35347583005520916"/>
    <n v="0.12965876524217071"/>
  </r>
  <r>
    <x v="4103"/>
    <n v="29"/>
    <n v="11"/>
    <n v="0"/>
    <n v="0"/>
    <x v="4102"/>
    <x v="3884"/>
    <n v="0.37965922487411347"/>
    <n v="0.11885386813865649"/>
  </r>
  <r>
    <x v="4104"/>
    <n v="29"/>
    <n v="10"/>
    <n v="0"/>
    <n v="0"/>
    <x v="4103"/>
    <x v="3885"/>
    <n v="0.37965922487411347"/>
    <n v="0.10804897103514227"/>
  </r>
  <r>
    <x v="4105"/>
    <n v="28"/>
    <n v="10"/>
    <n v="0"/>
    <n v="0"/>
    <x v="4104"/>
    <x v="3886"/>
    <n v="0.36656752746466131"/>
    <n v="0.10804897103514227"/>
  </r>
  <r>
    <x v="4106"/>
    <n v="27"/>
    <n v="10"/>
    <n v="0"/>
    <n v="0"/>
    <x v="4105"/>
    <x v="3887"/>
    <n v="0.35347583005520916"/>
    <n v="0.10804897103514227"/>
  </r>
  <r>
    <x v="4107"/>
    <n v="25"/>
    <n v="11"/>
    <n v="10.228"/>
    <n v="16.984000000000002"/>
    <x v="4106"/>
    <x v="3888"/>
    <n v="0.32729243523630475"/>
    <n v="0.11885386813865649"/>
  </r>
  <r>
    <x v="4108"/>
    <n v="25"/>
    <n v="11"/>
    <n v="0"/>
    <n v="0"/>
    <x v="4107"/>
    <x v="3889"/>
    <n v="0.32729243523630475"/>
    <n v="0.11885386813865649"/>
  </r>
  <r>
    <x v="4109"/>
    <n v="30"/>
    <n v="11"/>
    <n v="0"/>
    <n v="0"/>
    <x v="4108"/>
    <x v="3890"/>
    <n v="0.39275092228356573"/>
    <n v="0.11885386813865649"/>
  </r>
  <r>
    <x v="4110"/>
    <n v="35"/>
    <n v="11"/>
    <n v="0"/>
    <n v="0"/>
    <x v="4109"/>
    <x v="3891"/>
    <n v="0.45820940933082666"/>
    <n v="0.11885386813865649"/>
  </r>
  <r>
    <x v="4111"/>
    <n v="47"/>
    <n v="12"/>
    <n v="0"/>
    <n v="0"/>
    <x v="4110"/>
    <x v="3892"/>
    <n v="0.61530977824425304"/>
    <n v="0.12965876524217071"/>
  </r>
  <r>
    <x v="4112"/>
    <n v="54"/>
    <n v="14"/>
    <n v="0"/>
    <n v="0"/>
    <x v="4111"/>
    <x v="3893"/>
    <n v="0.70695166011041832"/>
    <n v="0.15126855944919917"/>
  </r>
  <r>
    <x v="4113"/>
    <n v="55"/>
    <n v="16"/>
    <n v="0"/>
    <n v="0"/>
    <x v="4112"/>
    <x v="3894"/>
    <n v="0.72004335751987036"/>
    <n v="0.17287835365622764"/>
  </r>
  <r>
    <x v="4114"/>
    <n v="52"/>
    <n v="18"/>
    <n v="0"/>
    <n v="0"/>
    <x v="4113"/>
    <x v="3895"/>
    <n v="0.68076826529151391"/>
    <n v="0.19448814786325608"/>
  </r>
  <r>
    <x v="4115"/>
    <n v="45"/>
    <n v="19"/>
    <n v="0"/>
    <n v="0"/>
    <x v="4114"/>
    <x v="3896"/>
    <n v="0.58912638342534851"/>
    <n v="0.20529304496677031"/>
  </r>
  <r>
    <x v="4116"/>
    <n v="36"/>
    <n v="21"/>
    <n v="0.71299999999999997"/>
    <n v="2.2429999999999999"/>
    <x v="4115"/>
    <x v="3897"/>
    <n v="0.47130110674027881"/>
    <n v="0.22690283917379875"/>
  </r>
  <r>
    <x v="4117"/>
    <n v="28"/>
    <n v="22"/>
    <n v="0"/>
    <n v="0"/>
    <x v="4116"/>
    <x v="3898"/>
    <n v="0.36656752746466131"/>
    <n v="0.23770773627731298"/>
  </r>
  <r>
    <x v="4118"/>
    <n v="23"/>
    <n v="21"/>
    <n v="0"/>
    <n v="0"/>
    <x v="4117"/>
    <x v="3899"/>
    <n v="0.30110904041740039"/>
    <n v="0.22690283917379875"/>
  </r>
  <r>
    <x v="4119"/>
    <n v="19"/>
    <n v="19"/>
    <n v="0"/>
    <n v="0"/>
    <x v="4118"/>
    <x v="3900"/>
    <n v="0.24874225077959161"/>
    <n v="0.20529304496677031"/>
  </r>
  <r>
    <x v="4120"/>
    <n v="17"/>
    <n v="17"/>
    <n v="0"/>
    <n v="0"/>
    <x v="4119"/>
    <x v="3901"/>
    <n v="0.22255885596068725"/>
    <n v="0.18368325075974187"/>
  </r>
  <r>
    <x v="4121"/>
    <n v="15"/>
    <n v="15"/>
    <n v="0"/>
    <n v="2.2949999999999999"/>
    <x v="4120"/>
    <x v="3902"/>
    <n v="0.19637546114178286"/>
    <n v="0.16207345655271341"/>
  </r>
  <r>
    <x v="4122"/>
    <n v="14"/>
    <n v="14"/>
    <n v="0.23599999999999999"/>
    <n v="0"/>
    <x v="4121"/>
    <x v="3903"/>
    <n v="0.18328376373233066"/>
    <n v="0.15126855944919917"/>
  </r>
  <r>
    <x v="4123"/>
    <n v="14"/>
    <n v="13"/>
    <n v="0"/>
    <n v="0"/>
    <x v="4122"/>
    <x v="3904"/>
    <n v="0.18328376373233066"/>
    <n v="0.14046366234568494"/>
  </r>
  <r>
    <x v="4124"/>
    <n v="13"/>
    <n v="12"/>
    <n v="1.8680000000000001"/>
    <n v="0"/>
    <x v="4123"/>
    <x v="3905"/>
    <n v="0.17019206632287848"/>
    <n v="0.12965876524217071"/>
  </r>
  <r>
    <x v="4125"/>
    <n v="12"/>
    <n v="11"/>
    <n v="0"/>
    <n v="0"/>
    <x v="4124"/>
    <x v="3906"/>
    <n v="0.15710036891342627"/>
    <n v="0.11885386813865649"/>
  </r>
  <r>
    <x v="4126"/>
    <n v="11"/>
    <n v="10"/>
    <n v="8.0410000000000004"/>
    <n v="3.0470000000000002"/>
    <x v="4125"/>
    <x v="3907"/>
    <n v="0.14400867150397409"/>
    <n v="0.10804897103514227"/>
  </r>
  <r>
    <x v="4127"/>
    <n v="9"/>
    <n v="9"/>
    <n v="1.1779999999999999"/>
    <n v="0"/>
    <x v="4126"/>
    <x v="3908"/>
    <n v="0.1178252766850697"/>
    <n v="9.7244073931628039E-2"/>
  </r>
  <r>
    <x v="4128"/>
    <n v="8"/>
    <n v="8"/>
    <n v="0"/>
    <n v="0"/>
    <x v="4127"/>
    <x v="3909"/>
    <n v="0.10473357927561752"/>
    <n v="8.643917682811382E-2"/>
  </r>
  <r>
    <x v="4129"/>
    <n v="7"/>
    <n v="8"/>
    <n v="0"/>
    <n v="0"/>
    <x v="4128"/>
    <x v="3910"/>
    <n v="9.1641881866165328E-2"/>
    <n v="8.643917682811382E-2"/>
  </r>
  <r>
    <x v="4130"/>
    <n v="6"/>
    <n v="7"/>
    <n v="0"/>
    <n v="0"/>
    <x v="4129"/>
    <x v="3911"/>
    <n v="7.8550184456713135E-2"/>
    <n v="7.5634279724599587E-2"/>
  </r>
  <r>
    <x v="4131"/>
    <n v="6"/>
    <n v="6"/>
    <n v="0"/>
    <n v="0"/>
    <x v="4130"/>
    <x v="3912"/>
    <n v="7.8550184456713135E-2"/>
    <n v="6.4829382621085355E-2"/>
  </r>
  <r>
    <x v="4132"/>
    <n v="6"/>
    <n v="6"/>
    <n v="0"/>
    <n v="0"/>
    <x v="4131"/>
    <x v="3913"/>
    <n v="7.8550184456713135E-2"/>
    <n v="6.4829382621085355E-2"/>
  </r>
  <r>
    <x v="4133"/>
    <n v="5"/>
    <n v="5"/>
    <n v="0"/>
    <n v="0"/>
    <x v="4132"/>
    <x v="3914"/>
    <n v="6.5458487047260955E-2"/>
    <n v="5.4024485517571136E-2"/>
  </r>
  <r>
    <x v="4134"/>
    <n v="6"/>
    <n v="5"/>
    <n v="0"/>
    <n v="0"/>
    <x v="4133"/>
    <x v="3915"/>
    <n v="7.8550184456713135E-2"/>
    <n v="5.4024485517571136E-2"/>
  </r>
  <r>
    <x v="4135"/>
    <n v="7"/>
    <n v="4"/>
    <n v="26.103000000000002"/>
    <n v="29.544"/>
    <x v="4134"/>
    <x v="3916"/>
    <n v="9.1641881866165328E-2"/>
    <n v="4.321958841405691E-2"/>
  </r>
  <r>
    <x v="4136"/>
    <n v="9"/>
    <n v="5"/>
    <n v="5.32"/>
    <n v="1.181"/>
    <x v="4135"/>
    <x v="3917"/>
    <n v="0.1178252766850697"/>
    <n v="5.4024485517571136E-2"/>
  </r>
  <r>
    <x v="4137"/>
    <n v="15"/>
    <n v="5"/>
    <n v="15.887"/>
    <n v="20.02"/>
    <x v="4136"/>
    <x v="3918"/>
    <n v="0.19637546114178286"/>
    <n v="5.4024485517571136E-2"/>
  </r>
  <r>
    <x v="4138"/>
    <n v="28"/>
    <n v="9"/>
    <n v="58.898000000000003"/>
    <n v="47.442999999999998"/>
    <x v="4137"/>
    <x v="3919"/>
    <n v="0.36656752746466131"/>
    <n v="9.7244073931628039E-2"/>
  </r>
  <r>
    <x v="4139"/>
    <n v="58"/>
    <n v="30"/>
    <n v="0"/>
    <n v="0"/>
    <x v="4138"/>
    <x v="3920"/>
    <n v="0.75931844974822693"/>
    <n v="0.32414691310542681"/>
  </r>
  <r>
    <x v="4140"/>
    <n v="93"/>
    <n v="34"/>
    <n v="0"/>
    <n v="0"/>
    <x v="4139"/>
    <x v="3921"/>
    <n v="1.2175278590790537"/>
    <n v="0.36736650151948375"/>
  </r>
  <r>
    <x v="4141"/>
    <n v="107"/>
    <n v="35"/>
    <n v="0"/>
    <n v="0"/>
    <x v="4140"/>
    <x v="3922"/>
    <n v="1.4008116228113843"/>
    <n v="0.37817139862299792"/>
  </r>
  <r>
    <x v="4142"/>
    <n v="124"/>
    <n v="36"/>
    <n v="0"/>
    <n v="1.052"/>
    <x v="4141"/>
    <x v="3923"/>
    <n v="1.6233704787720715"/>
    <n v="0.38897629572651216"/>
  </r>
  <r>
    <x v="4143"/>
    <n v="144"/>
    <n v="39"/>
    <n v="11.137"/>
    <n v="9.2959999999999994"/>
    <x v="4142"/>
    <x v="3924"/>
    <n v="1.8852044269611152"/>
    <n v="0.42139098703705485"/>
  </r>
  <r>
    <x v="4144"/>
    <n v="165"/>
    <n v="38"/>
    <n v="0"/>
    <n v="0"/>
    <x v="4143"/>
    <x v="3925"/>
    <n v="2.1601300725596113"/>
    <n v="0.41058608993354062"/>
  </r>
  <r>
    <x v="4145"/>
    <n v="180"/>
    <n v="58"/>
    <n v="0"/>
    <n v="0"/>
    <x v="4144"/>
    <x v="3926"/>
    <n v="2.356505533701394"/>
    <n v="0.62668403200382505"/>
  </r>
  <r>
    <x v="4146"/>
    <n v="186"/>
    <n v="68"/>
    <n v="0"/>
    <n v="0"/>
    <x v="4145"/>
    <x v="3927"/>
    <n v="2.4350557181581074"/>
    <n v="0.73473300303896749"/>
  </r>
  <r>
    <x v="4147"/>
    <n v="191"/>
    <n v="76"/>
    <n v="0"/>
    <n v="0"/>
    <x v="4146"/>
    <x v="3928"/>
    <n v="2.5005142052053686"/>
    <n v="0.82117217986708124"/>
  </r>
  <r>
    <x v="4148"/>
    <n v="174"/>
    <n v="80"/>
    <n v="0"/>
    <n v="0"/>
    <x v="4147"/>
    <x v="3929"/>
    <n v="2.2779553492446811"/>
    <n v="0.86439176828113817"/>
  </r>
  <r>
    <x v="4149"/>
    <n v="133"/>
    <n v="83"/>
    <n v="0"/>
    <n v="9.1999999999999998E-2"/>
    <x v="4148"/>
    <x v="3930"/>
    <n v="1.7411957554571411"/>
    <n v="0.89680645959168082"/>
  </r>
  <r>
    <x v="4150"/>
    <n v="80"/>
    <n v="81"/>
    <n v="0"/>
    <n v="4.569"/>
    <x v="4149"/>
    <x v="3931"/>
    <n v="1.0473357927561753"/>
    <n v="0.87519666538465235"/>
  </r>
  <r>
    <x v="4151"/>
    <n v="51"/>
    <n v="79"/>
    <n v="13.571"/>
    <n v="0.82099999999999995"/>
    <x v="4150"/>
    <x v="3932"/>
    <n v="0.66767656788206164"/>
    <n v="0.85358687117762388"/>
  </r>
  <r>
    <x v="4152"/>
    <n v="44"/>
    <n v="84"/>
    <n v="0"/>
    <n v="0"/>
    <x v="4151"/>
    <x v="3933"/>
    <n v="0.57603468601589636"/>
    <n v="0.90761135669519499"/>
  </r>
  <r>
    <x v="4153"/>
    <n v="41"/>
    <n v="85"/>
    <n v="0"/>
    <n v="0"/>
    <x v="4152"/>
    <x v="3934"/>
    <n v="0.53675959378753979"/>
    <n v="0.91841625379870928"/>
  </r>
  <r>
    <x v="4154"/>
    <n v="38"/>
    <n v="77"/>
    <n v="0.08"/>
    <n v="0"/>
    <x v="4153"/>
    <x v="3935"/>
    <n v="0.49748450155918322"/>
    <n v="0.83197707697059542"/>
  </r>
  <r>
    <x v="4155"/>
    <n v="35"/>
    <n v="63"/>
    <n v="2.1999999999999999E-2"/>
    <n v="0"/>
    <x v="4154"/>
    <x v="3936"/>
    <n v="0.45820940933082666"/>
    <n v="0.68070851752139627"/>
  </r>
  <r>
    <x v="4156"/>
    <n v="32"/>
    <n v="50"/>
    <n v="0"/>
    <n v="0"/>
    <x v="4155"/>
    <x v="3937"/>
    <n v="0.41893431710247009"/>
    <n v="0.54024485517571141"/>
  </r>
  <r>
    <x v="4157"/>
    <n v="28"/>
    <n v="40"/>
    <n v="0"/>
    <n v="0.47599999999999998"/>
    <x v="4156"/>
    <x v="3938"/>
    <n v="0.36656752746466131"/>
    <n v="0.43219588414056909"/>
  </r>
  <r>
    <x v="4158"/>
    <n v="24"/>
    <n v="32"/>
    <n v="0"/>
    <n v="0"/>
    <x v="4157"/>
    <x v="3939"/>
    <n v="0.31420073782685254"/>
    <n v="0.34575670731245528"/>
  </r>
  <r>
    <x v="4159"/>
    <n v="22"/>
    <n v="25"/>
    <n v="0"/>
    <n v="0"/>
    <x v="4158"/>
    <x v="3940"/>
    <n v="0.28801734300794818"/>
    <n v="0.27012242758785571"/>
  </r>
  <r>
    <x v="4160"/>
    <n v="19"/>
    <n v="21"/>
    <n v="0"/>
    <n v="0"/>
    <x v="4159"/>
    <x v="3941"/>
    <n v="0.24874225077959161"/>
    <n v="0.22690283917379875"/>
  </r>
  <r>
    <x v="4161"/>
    <n v="18"/>
    <n v="18"/>
    <n v="0.22"/>
    <n v="0"/>
    <x v="4160"/>
    <x v="3942"/>
    <n v="0.2356505533701394"/>
    <n v="0.19448814786325608"/>
  </r>
  <r>
    <x v="4162"/>
    <n v="16"/>
    <n v="16"/>
    <n v="0.753"/>
    <n v="0.505"/>
    <x v="4161"/>
    <x v="3943"/>
    <n v="0.20946715855123504"/>
    <n v="0.17287835365622764"/>
  </r>
  <r>
    <x v="4163"/>
    <n v="15"/>
    <n v="14"/>
    <n v="0"/>
    <n v="0"/>
    <x v="4162"/>
    <x v="3944"/>
    <n v="0.19637546114178286"/>
    <n v="0.15126855944919917"/>
  </r>
  <r>
    <x v="4164"/>
    <n v="14"/>
    <n v="13"/>
    <n v="0.156"/>
    <n v="0.11799999999999999"/>
    <x v="4163"/>
    <x v="3945"/>
    <n v="0.18328376373233066"/>
    <n v="0.14046366234568494"/>
  </r>
  <r>
    <x v="4165"/>
    <n v="13"/>
    <n v="12"/>
    <n v="0"/>
    <n v="0"/>
    <x v="4164"/>
    <x v="3946"/>
    <n v="0.17019206632287848"/>
    <n v="0.12965876524217071"/>
  </r>
  <r>
    <x v="4166"/>
    <n v="13"/>
    <n v="11"/>
    <n v="1.0589999999999999"/>
    <n v="0.31"/>
    <x v="4165"/>
    <x v="3947"/>
    <n v="0.17019206632287848"/>
    <n v="0.11885386813865649"/>
  </r>
  <r>
    <x v="4167"/>
    <n v="12"/>
    <n v="10"/>
    <n v="2.0430000000000001"/>
    <n v="1.038"/>
    <x v="4166"/>
    <x v="3948"/>
    <n v="0.15710036891342627"/>
    <n v="0.10804897103514227"/>
  </r>
  <r>
    <x v="4168"/>
    <n v="11"/>
    <n v="9"/>
    <n v="2.036"/>
    <n v="1.2430000000000001"/>
    <x v="4167"/>
    <x v="3949"/>
    <n v="0.14400867150397409"/>
    <n v="9.7244073931628039E-2"/>
  </r>
  <r>
    <x v="4169"/>
    <n v="11"/>
    <n v="9"/>
    <n v="5.8000000000000003E-2"/>
    <n v="1.897"/>
    <x v="4168"/>
    <x v="3950"/>
    <n v="0.14400867150397409"/>
    <n v="9.7244073931628039E-2"/>
  </r>
  <r>
    <x v="4170"/>
    <n v="10"/>
    <n v="8"/>
    <n v="0"/>
    <n v="0"/>
    <x v="4169"/>
    <x v="3951"/>
    <n v="0.13091697409452191"/>
    <n v="8.643917682811382E-2"/>
  </r>
  <r>
    <x v="4171"/>
    <n v="10"/>
    <n v="7"/>
    <n v="0"/>
    <n v="0"/>
    <x v="4170"/>
    <x v="3952"/>
    <n v="0.13091697409452191"/>
    <n v="7.5634279724599587E-2"/>
  </r>
  <r>
    <x v="4172"/>
    <n v="9"/>
    <n v="7"/>
    <n v="0"/>
    <n v="0"/>
    <x v="4171"/>
    <x v="3953"/>
    <n v="0.1178252766850697"/>
    <n v="7.5634279724599587E-2"/>
  </r>
  <r>
    <x v="4173"/>
    <n v="10"/>
    <n v="6"/>
    <n v="0"/>
    <n v="0"/>
    <x v="4172"/>
    <x v="3954"/>
    <n v="0.13091697409452191"/>
    <n v="6.4829382621085355E-2"/>
  </r>
  <r>
    <x v="4174"/>
    <n v="11"/>
    <n v="6"/>
    <n v="0.39700000000000002"/>
    <n v="0"/>
    <x v="4173"/>
    <x v="3955"/>
    <n v="0.14400867150397409"/>
    <n v="6.4829382621085355E-2"/>
  </r>
  <r>
    <x v="4175"/>
    <n v="11"/>
    <n v="6"/>
    <n v="0"/>
    <n v="0"/>
    <x v="4174"/>
    <x v="3956"/>
    <n v="0.14400867150397409"/>
    <n v="6.4829382621085355E-2"/>
  </r>
  <r>
    <x v="4176"/>
    <n v="11"/>
    <n v="6"/>
    <n v="0"/>
    <n v="0"/>
    <x v="4175"/>
    <x v="3957"/>
    <n v="0.14400867150397409"/>
    <n v="6.4829382621085355E-2"/>
  </r>
  <r>
    <x v="4177"/>
    <n v="11"/>
    <n v="6"/>
    <n v="0"/>
    <n v="0"/>
    <x v="4176"/>
    <x v="3958"/>
    <n v="0.14400867150397409"/>
    <n v="6.4829382621085355E-2"/>
  </r>
  <r>
    <x v="4178"/>
    <n v="10"/>
    <n v="6"/>
    <n v="7.16"/>
    <n v="7.01"/>
    <x v="4177"/>
    <x v="3959"/>
    <n v="0.13091697409452191"/>
    <n v="6.4829382621085355E-2"/>
  </r>
  <r>
    <x v="4179"/>
    <n v="10"/>
    <n v="5"/>
    <n v="0"/>
    <n v="5.7000000000000002E-2"/>
    <x v="4178"/>
    <x v="3960"/>
    <n v="0.13091697409452191"/>
    <n v="5.4024485517571136E-2"/>
  </r>
  <r>
    <x v="4180"/>
    <n v="10"/>
    <n v="6"/>
    <n v="22.38"/>
    <n v="16.882000000000001"/>
    <x v="4179"/>
    <x v="3961"/>
    <n v="0.13091697409452191"/>
    <n v="6.4829382621085355E-2"/>
  </r>
  <r>
    <x v="4181"/>
    <n v="11"/>
    <n v="9"/>
    <n v="0"/>
    <n v="0"/>
    <x v="4180"/>
    <x v="3962"/>
    <n v="0.14400867150397409"/>
    <n v="9.7244073931628039E-2"/>
  </r>
  <r>
    <x v="4182"/>
    <n v="13"/>
    <n v="10"/>
    <n v="0"/>
    <n v="0"/>
    <x v="4181"/>
    <x v="3963"/>
    <n v="0.17019206632287848"/>
    <n v="0.10804897103514227"/>
  </r>
  <r>
    <x v="4183"/>
    <n v="20"/>
    <n v="25"/>
    <n v="2.5760000000000001"/>
    <n v="1.758"/>
    <x v="4182"/>
    <x v="3964"/>
    <n v="0.26183394818904382"/>
    <n v="0.27012242758785571"/>
  </r>
  <r>
    <x v="4184"/>
    <n v="49"/>
    <n v="68"/>
    <n v="48.52"/>
    <n v="31.859000000000002"/>
    <x v="4183"/>
    <x v="3965"/>
    <n v="0.64149317306315734"/>
    <n v="0.73473300303896749"/>
  </r>
  <r>
    <x v="4185"/>
    <n v="98"/>
    <n v="131"/>
    <n v="0"/>
    <n v="0"/>
    <x v="4184"/>
    <x v="3966"/>
    <n v="1.2829863461263147"/>
    <n v="1.4154415205603637"/>
  </r>
  <r>
    <x v="4186"/>
    <n v="104"/>
    <n v="207"/>
    <n v="0"/>
    <n v="0"/>
    <x v="4185"/>
    <x v="3967"/>
    <n v="1.3615365305830278"/>
    <n v="2.2366137004274447"/>
  </r>
  <r>
    <x v="4187"/>
    <n v="103"/>
    <n v="243"/>
    <n v="0"/>
    <n v="0"/>
    <x v="4186"/>
    <x v="3968"/>
    <n v="1.3484448331735757"/>
    <n v="2.6255899961539573"/>
  </r>
  <r>
    <x v="4188"/>
    <n v="115"/>
    <n v="228"/>
    <n v="0"/>
    <n v="0"/>
    <x v="4187"/>
    <x v="3969"/>
    <n v="1.5055452020870019"/>
    <n v="2.4635165396012439"/>
  </r>
  <r>
    <x v="4189"/>
    <n v="130"/>
    <n v="198"/>
    <n v="0.314"/>
    <n v="0"/>
    <x v="4188"/>
    <x v="3970"/>
    <n v="1.7019206632287847"/>
    <n v="2.1393696264958169"/>
  </r>
  <r>
    <x v="4190"/>
    <n v="140"/>
    <n v="170"/>
    <n v="0.27900000000000003"/>
    <n v="0"/>
    <x v="4189"/>
    <x v="3971"/>
    <n v="1.8328376373233066"/>
    <n v="1.8368325075974186"/>
  </r>
  <r>
    <x v="4191"/>
    <n v="142"/>
    <n v="147"/>
    <n v="0.27800000000000002"/>
    <n v="0.313"/>
    <x v="4190"/>
    <x v="3972"/>
    <n v="1.8590210321422111"/>
    <n v="1.5883198742165912"/>
  </r>
  <r>
    <x v="4192"/>
    <n v="139"/>
    <n v="132"/>
    <n v="24.681999999999999"/>
    <n v="12.331"/>
    <x v="4191"/>
    <x v="3973"/>
    <n v="1.8197459399138545"/>
    <n v="1.4262464176638778"/>
  </r>
  <r>
    <x v="4193"/>
    <n v="128"/>
    <n v="125"/>
    <n v="0.01"/>
    <n v="0"/>
    <x v="4192"/>
    <x v="3974"/>
    <n v="1.6757372684098804"/>
    <n v="1.3506121379392784"/>
  </r>
  <r>
    <x v="4194"/>
    <n v="102"/>
    <n v="116"/>
    <n v="1.7999999999999999E-2"/>
    <n v="0"/>
    <x v="4193"/>
    <x v="3975"/>
    <n v="1.3353531357641233"/>
    <n v="1.2533680640076501"/>
  </r>
  <r>
    <x v="4195"/>
    <n v="68"/>
    <n v="109"/>
    <n v="2.8420000000000001"/>
    <n v="2.7989999999999999"/>
    <x v="4194"/>
    <x v="3976"/>
    <n v="0.89023542384274901"/>
    <n v="1.1777337842830506"/>
  </r>
  <r>
    <x v="4196"/>
    <n v="50"/>
    <n v="102"/>
    <n v="0"/>
    <n v="0"/>
    <x v="4195"/>
    <x v="3977"/>
    <n v="0.65458487047260949"/>
    <n v="1.102099504558451"/>
  </r>
  <r>
    <x v="4197"/>
    <n v="42"/>
    <n v="90"/>
    <n v="0"/>
    <n v="0"/>
    <x v="4196"/>
    <x v="3978"/>
    <n v="0.54985129119699194"/>
    <n v="0.97244073931628039"/>
  </r>
  <r>
    <x v="4198"/>
    <n v="37"/>
    <n v="75"/>
    <n v="0"/>
    <n v="0"/>
    <x v="4197"/>
    <x v="3979"/>
    <n v="0.48439280414973102"/>
    <n v="0.81036728276356707"/>
  </r>
  <r>
    <x v="4199"/>
    <n v="35"/>
    <n v="75"/>
    <n v="12.196999999999999"/>
    <n v="4.4610000000000003"/>
    <x v="4198"/>
    <x v="3980"/>
    <n v="0.45820940933082666"/>
    <n v="0.81036728276356707"/>
  </r>
  <r>
    <x v="4200"/>
    <n v="74"/>
    <n v="86"/>
    <n v="32.366999999999997"/>
    <n v="21.582000000000001"/>
    <x v="4199"/>
    <x v="3981"/>
    <n v="0.96878560829946203"/>
    <n v="0.92922115090222346"/>
  </r>
  <r>
    <x v="4201"/>
    <n v="281"/>
    <n v="227"/>
    <n v="19.257000000000001"/>
    <n v="5.8330000000000002"/>
    <x v="4200"/>
    <x v="3982"/>
    <n v="3.6787669720560654"/>
    <n v="2.4527116424977295"/>
  </r>
  <r>
    <x v="4202"/>
    <n v="293"/>
    <n v="469"/>
    <n v="0"/>
    <n v="0"/>
    <x v="4201"/>
    <x v="3983"/>
    <n v="3.8358673409694917"/>
    <n v="5.0674967415481724"/>
  </r>
  <r>
    <x v="4203"/>
    <n v="296"/>
    <n v="569"/>
    <n v="20.190000000000001"/>
    <n v="11.971"/>
    <x v="4202"/>
    <x v="3984"/>
    <n v="3.8751424331978481"/>
    <n v="6.1479864518995946"/>
  </r>
  <r>
    <x v="4204"/>
    <n v="352"/>
    <n v="536"/>
    <n v="14.053000000000001"/>
    <n v="10.593999999999999"/>
    <x v="4203"/>
    <x v="3985"/>
    <n v="4.6082774881271709"/>
    <n v="5.7914248474836256"/>
  </r>
  <r>
    <x v="4205"/>
    <n v="371"/>
    <n v="588"/>
    <n v="0"/>
    <n v="0"/>
    <x v="4204"/>
    <x v="3986"/>
    <n v="4.8570197389067626"/>
    <n v="6.3532794968663646"/>
  </r>
  <r>
    <x v="4206"/>
    <n v="335"/>
    <n v="607"/>
    <n v="0"/>
    <n v="0"/>
    <x v="4205"/>
    <x v="3987"/>
    <n v="4.3857186321664834"/>
    <n v="6.5585725418331355"/>
  </r>
  <r>
    <x v="4207"/>
    <n v="300"/>
    <n v="611"/>
    <n v="0.59799999999999998"/>
    <n v="0"/>
    <x v="4206"/>
    <x v="3988"/>
    <n v="3.9275092228356572"/>
    <n v="6.6017921302471922"/>
  </r>
  <r>
    <x v="4208"/>
    <n v="282"/>
    <n v="578"/>
    <n v="0"/>
    <n v="0"/>
    <x v="4207"/>
    <x v="3989"/>
    <n v="3.6918586694655176"/>
    <n v="6.2452305258312233"/>
  </r>
  <r>
    <x v="4209"/>
    <n v="272"/>
    <n v="550"/>
    <n v="0.123"/>
    <n v="0"/>
    <x v="4208"/>
    <x v="3990"/>
    <n v="3.560941695370996"/>
    <n v="5.9426934069328254"/>
  </r>
  <r>
    <x v="4210"/>
    <n v="245"/>
    <n v="501"/>
    <n v="11.298999999999999"/>
    <n v="4.7480000000000002"/>
    <x v="4209"/>
    <x v="3991"/>
    <n v="3.2074658653157866"/>
    <n v="5.4132534488606279"/>
  </r>
  <r>
    <x v="4211"/>
    <n v="217"/>
    <n v="460"/>
    <n v="9.1340000000000003"/>
    <n v="13.204000000000001"/>
    <x v="4210"/>
    <x v="3992"/>
    <n v="2.840898337851125"/>
    <n v="4.9702526676165446"/>
  </r>
  <r>
    <x v="4212"/>
    <n v="203"/>
    <n v="434"/>
    <n v="36.728000000000002"/>
    <n v="33.104999999999997"/>
    <x v="4211"/>
    <x v="74"/>
    <n v="2.6576145741187949"/>
    <n v="4.6893253429251738"/>
  </r>
  <r>
    <x v="4213"/>
    <n v="286"/>
    <n v="423"/>
    <n v="34.204000000000001"/>
    <n v="26.390999999999998"/>
    <x v="4212"/>
    <x v="3993"/>
    <n v="3.7442254591033262"/>
    <n v="4.5704714747865172"/>
  </r>
  <r>
    <x v="4214"/>
    <n v="344"/>
    <n v="494"/>
    <n v="0.88400000000000001"/>
    <n v="0"/>
    <x v="4213"/>
    <x v="3994"/>
    <n v="4.5035439088515528"/>
    <n v="5.337619169136028"/>
  </r>
  <r>
    <x v="4215"/>
    <n v="537"/>
    <n v="616"/>
    <n v="16.529"/>
    <n v="9.5069999999999997"/>
    <x v="4214"/>
    <x v="3995"/>
    <n v="7.0302415088758261"/>
    <n v="6.6558166157647634"/>
  </r>
  <r>
    <x v="4216"/>
    <n v="764"/>
    <n v="691"/>
    <n v="5.8029999999999999"/>
    <n v="12.759"/>
    <x v="4215"/>
    <x v="3996"/>
    <n v="10.002056820821474"/>
    <n v="7.46618389852833"/>
  </r>
  <r>
    <x v="4217"/>
    <n v="649"/>
    <n v="830"/>
    <n v="0"/>
    <n v="0"/>
    <x v="4216"/>
    <x v="3997"/>
    <n v="8.4965116187344716"/>
    <n v="8.9680645959168093"/>
  </r>
  <r>
    <x v="4218"/>
    <n v="482"/>
    <n v="1075"/>
    <n v="0"/>
    <n v="0"/>
    <x v="4217"/>
    <x v="3998"/>
    <n v="6.3101981513559551"/>
    <n v="11.615264386277794"/>
  </r>
  <r>
    <x v="4219"/>
    <n v="478"/>
    <n v="1003"/>
    <n v="0"/>
    <n v="0"/>
    <x v="4218"/>
    <x v="3999"/>
    <n v="6.2578313617181465"/>
    <n v="10.837311794824769"/>
  </r>
  <r>
    <x v="4220"/>
    <n v="514"/>
    <n v="834"/>
    <n v="0"/>
    <n v="0"/>
    <x v="4219"/>
    <x v="4000"/>
    <n v="6.7291324684584248"/>
    <n v="9.0112841843308651"/>
  </r>
  <r>
    <x v="4221"/>
    <n v="515"/>
    <n v="677"/>
    <n v="0"/>
    <n v="0"/>
    <x v="4220"/>
    <x v="4001"/>
    <n v="6.7422241658678779"/>
    <n v="7.3149153390791319"/>
  </r>
  <r>
    <x v="4222"/>
    <n v="487"/>
    <n v="561"/>
    <n v="0"/>
    <n v="0"/>
    <x v="4221"/>
    <x v="4002"/>
    <n v="6.3756566384032158"/>
    <n v="6.0615472750714812"/>
  </r>
  <r>
    <x v="4223"/>
    <n v="425"/>
    <n v="465"/>
    <n v="1.663"/>
    <n v="0"/>
    <x v="4222"/>
    <x v="4003"/>
    <n v="5.5639713990171806"/>
    <n v="5.0242771531341157"/>
  </r>
  <r>
    <x v="4224"/>
    <n v="373"/>
    <n v="399"/>
    <n v="5.6"/>
    <n v="1.546"/>
    <x v="4223"/>
    <x v="4004"/>
    <n v="4.8832031337256669"/>
    <n v="4.311153944302176"/>
  </r>
  <r>
    <x v="4225"/>
    <n v="320"/>
    <n v="370"/>
    <n v="39.158000000000001"/>
    <n v="37.241"/>
    <x v="4224"/>
    <x v="4005"/>
    <n v="4.1893431710247011"/>
    <n v="3.9978119283002638"/>
  </r>
  <r>
    <x v="4226"/>
    <n v="249"/>
    <n v="377"/>
    <n v="0"/>
    <n v="0"/>
    <x v="4225"/>
    <x v="4006"/>
    <n v="3.2598326549535952"/>
    <n v="4.0734462080248637"/>
  </r>
  <r>
    <x v="4227"/>
    <n v="197"/>
    <n v="392"/>
    <n v="0"/>
    <n v="0"/>
    <x v="4226"/>
    <x v="4007"/>
    <n v="2.5790643896620815"/>
    <n v="4.235519664577577"/>
  </r>
  <r>
    <x v="4228"/>
    <n v="158"/>
    <n v="395"/>
    <n v="0"/>
    <n v="0"/>
    <x v="4227"/>
    <x v="4008"/>
    <n v="2.0684881906934458"/>
    <n v="4.2679343558881193"/>
  </r>
  <r>
    <x v="4229"/>
    <n v="139"/>
    <n v="362"/>
    <n v="0"/>
    <n v="0"/>
    <x v="4228"/>
    <x v="4009"/>
    <n v="1.8197459399138545"/>
    <n v="3.9113727514721504"/>
  </r>
  <r>
    <x v="4230"/>
    <n v="135"/>
    <n v="328"/>
    <n v="0"/>
    <n v="0"/>
    <x v="4229"/>
    <x v="4010"/>
    <n v="1.7673791502760456"/>
    <n v="3.5440062499526666"/>
  </r>
  <r>
    <x v="4231"/>
    <n v="138"/>
    <n v="322"/>
    <n v="0"/>
    <n v="0"/>
    <x v="4230"/>
    <x v="4011"/>
    <n v="1.8066542425044021"/>
    <n v="3.4791768673315806"/>
  </r>
  <r>
    <x v="4232"/>
    <n v="133"/>
    <n v="311"/>
    <n v="8.7040000000000006"/>
    <n v="0.36799999999999999"/>
    <x v="4231"/>
    <x v="4012"/>
    <n v="1.7411957554571411"/>
    <n v="3.3603229991929244"/>
  </r>
  <r>
    <x v="4233"/>
    <n v="128"/>
    <n v="309"/>
    <n v="0"/>
    <n v="0"/>
    <x v="4232"/>
    <x v="4013"/>
    <n v="1.6757372684098804"/>
    <n v="3.3387132049858961"/>
  </r>
  <r>
    <x v="4234"/>
    <n v="122"/>
    <n v="312"/>
    <n v="0"/>
    <n v="0"/>
    <x v="4233"/>
    <x v="4014"/>
    <n v="1.5971870839531672"/>
    <n v="3.3711278962964388"/>
  </r>
  <r>
    <x v="4235"/>
    <n v="111"/>
    <n v="321"/>
    <n v="0"/>
    <n v="0"/>
    <x v="4234"/>
    <x v="4015"/>
    <n v="1.4531784124491931"/>
    <n v="3.4683719702280666"/>
  </r>
  <r>
    <x v="4236"/>
    <n v="94"/>
    <n v="326"/>
    <n v="0"/>
    <n v="0"/>
    <x v="4235"/>
    <x v="4016"/>
    <n v="1.2306195564885061"/>
    <n v="3.5223964557456378"/>
  </r>
  <r>
    <x v="4237"/>
    <n v="76"/>
    <n v="325"/>
    <n v="0"/>
    <n v="0"/>
    <x v="4236"/>
    <x v="4017"/>
    <n v="0.99496900311836645"/>
    <n v="3.5115915586421234"/>
  </r>
  <r>
    <x v="4238"/>
    <n v="61"/>
    <n v="319"/>
    <n v="0"/>
    <n v="0"/>
    <x v="4237"/>
    <x v="4018"/>
    <n v="0.79859354197658361"/>
    <n v="3.4467621760210383"/>
  </r>
  <r>
    <x v="4239"/>
    <n v="53"/>
    <n v="303"/>
    <n v="0"/>
    <n v="0"/>
    <x v="4238"/>
    <x v="4019"/>
    <n v="0.69385996270096606"/>
    <n v="3.273883822364811"/>
  </r>
  <r>
    <x v="4240"/>
    <n v="47"/>
    <n v="280"/>
    <n v="13.711"/>
    <n v="15.006"/>
    <x v="4239"/>
    <x v="4020"/>
    <n v="0.61530977824425304"/>
    <n v="3.0253711889839834"/>
  </r>
  <r>
    <x v="4241"/>
    <n v="44"/>
    <n v="253"/>
    <n v="2.008"/>
    <n v="2.1309999999999998"/>
    <x v="4240"/>
    <x v="4021"/>
    <n v="0.57603468601589636"/>
    <n v="2.7336389671890995"/>
  </r>
  <r>
    <x v="4242"/>
    <n v="40"/>
    <n v="219"/>
    <n v="1.3959999999999999"/>
    <n v="2.1309999999999998"/>
    <x v="4241"/>
    <x v="4022"/>
    <n v="0.52366789637808764"/>
    <n v="2.3662724656696157"/>
  </r>
  <r>
    <x v="4243"/>
    <n v="38"/>
    <n v="177"/>
    <n v="7.5339999999999998"/>
    <n v="4.883"/>
    <x v="4242"/>
    <x v="4023"/>
    <n v="0.49748450155918322"/>
    <n v="1.912466787322018"/>
  </r>
  <r>
    <x v="4244"/>
    <n v="34"/>
    <n v="134"/>
    <n v="0.879"/>
    <n v="0.6"/>
    <x v="4243"/>
    <x v="4024"/>
    <n v="0.4451177119213745"/>
    <n v="1.4478562118709064"/>
  </r>
  <r>
    <x v="4245"/>
    <n v="31"/>
    <n v="93"/>
    <n v="0.122"/>
    <n v="6.0000000000000001E-3"/>
    <x v="4244"/>
    <x v="4025"/>
    <n v="0.40584261969301788"/>
    <n v="1.0048554306268231"/>
  </r>
  <r>
    <x v="4246"/>
    <n v="29"/>
    <n v="65"/>
    <n v="0.23599999999999999"/>
    <n v="0"/>
    <x v="4245"/>
    <x v="4026"/>
    <n v="0.37965922487411347"/>
    <n v="0.70231831172842474"/>
  </r>
  <r>
    <x v="4247"/>
    <n v="27"/>
    <n v="50"/>
    <n v="0"/>
    <n v="0"/>
    <x v="4246"/>
    <x v="4027"/>
    <n v="0.35347583005520916"/>
    <n v="0.54024485517571141"/>
  </r>
  <r>
    <x v="4248"/>
    <n v="25"/>
    <n v="43"/>
    <n v="0"/>
    <n v="0"/>
    <x v="4247"/>
    <x v="4028"/>
    <n v="0.32729243523630475"/>
    <n v="0.46461057545111173"/>
  </r>
  <r>
    <x v="4249"/>
    <n v="22"/>
    <n v="41"/>
    <n v="0"/>
    <n v="0"/>
    <x v="4248"/>
    <x v="4029"/>
    <n v="0.28801734300794818"/>
    <n v="0.44300078124408332"/>
  </r>
  <r>
    <x v="4250"/>
    <n v="21"/>
    <n v="40"/>
    <n v="0"/>
    <n v="0"/>
    <x v="4249"/>
    <x v="4030"/>
    <n v="0.27492564559849597"/>
    <n v="0.43219588414056909"/>
  </r>
  <r>
    <x v="4251"/>
    <n v="19"/>
    <n v="38"/>
    <n v="0"/>
    <n v="0"/>
    <x v="4250"/>
    <x v="4031"/>
    <n v="0.24874225077959161"/>
    <n v="0.41058608993354062"/>
  </r>
  <r>
    <x v="4252"/>
    <n v="17"/>
    <n v="36"/>
    <n v="0"/>
    <n v="0"/>
    <x v="4251"/>
    <x v="4032"/>
    <n v="0.22255885596068725"/>
    <n v="0.38897629572651216"/>
  </r>
  <r>
    <x v="4253"/>
    <n v="16"/>
    <n v="33"/>
    <n v="0"/>
    <n v="0"/>
    <x v="4252"/>
    <x v="4033"/>
    <n v="0.20946715855123504"/>
    <n v="0.35656160441596946"/>
  </r>
  <r>
    <x v="4254"/>
    <n v="16"/>
    <n v="30"/>
    <n v="0"/>
    <n v="0"/>
    <x v="4253"/>
    <x v="4034"/>
    <n v="0.20946715855123504"/>
    <n v="0.32414691310542681"/>
  </r>
  <r>
    <x v="4255"/>
    <n v="15"/>
    <n v="27"/>
    <n v="0"/>
    <n v="0"/>
    <x v="4254"/>
    <x v="4035"/>
    <n v="0.19637546114178286"/>
    <n v="0.29173222179488417"/>
  </r>
  <r>
    <x v="4256"/>
    <n v="15"/>
    <n v="24"/>
    <n v="0"/>
    <n v="0"/>
    <x v="4255"/>
    <x v="4036"/>
    <n v="0.19637546114178286"/>
    <n v="0.25931753048434142"/>
  </r>
  <r>
    <x v="4257"/>
    <n v="14"/>
    <n v="21"/>
    <n v="0.19900000000000001"/>
    <n v="0.90300000000000002"/>
    <x v="4256"/>
    <x v="4037"/>
    <n v="0.18328376373233066"/>
    <n v="0.22690283917379875"/>
  </r>
  <r>
    <x v="4258"/>
    <n v="13"/>
    <n v="19"/>
    <n v="0"/>
    <n v="0.51900000000000002"/>
    <x v="4257"/>
    <x v="4038"/>
    <n v="0.17019206632287848"/>
    <n v="0.20529304496677031"/>
  </r>
  <r>
    <x v="4259"/>
    <n v="12"/>
    <n v="17"/>
    <n v="7.86"/>
    <n v="2.5150000000000001"/>
    <x v="4258"/>
    <x v="4039"/>
    <n v="0.15710036891342627"/>
    <n v="0.18368325075974187"/>
  </r>
  <r>
    <x v="4260"/>
    <n v="11"/>
    <n v="16"/>
    <n v="0"/>
    <n v="0"/>
    <x v="4259"/>
    <x v="4040"/>
    <n v="0.14400867150397409"/>
    <n v="0.17287835365622764"/>
  </r>
  <r>
    <x v="4261"/>
    <n v="15"/>
    <n v="15"/>
    <n v="0"/>
    <n v="0"/>
    <x v="4260"/>
    <x v="4041"/>
    <n v="0.19637546114178286"/>
    <n v="0.16207345655271341"/>
  </r>
  <r>
    <x v="4262"/>
    <n v="15"/>
    <n v="14"/>
    <n v="0"/>
    <n v="0"/>
    <x v="4261"/>
    <x v="4042"/>
    <n v="0.19637546114178286"/>
    <n v="0.15126855944919917"/>
  </r>
  <r>
    <x v="4263"/>
    <n v="14"/>
    <n v="13"/>
    <n v="0"/>
    <n v="0"/>
    <x v="4262"/>
    <x v="4043"/>
    <n v="0.18328376373233066"/>
    <n v="0.14046366234568494"/>
  </r>
  <r>
    <x v="4264"/>
    <n v="13"/>
    <n v="11"/>
    <n v="0"/>
    <n v="0"/>
    <x v="4263"/>
    <x v="4044"/>
    <n v="0.17019206632287848"/>
    <n v="0.11885386813865649"/>
  </r>
  <r>
    <x v="4265"/>
    <n v="13"/>
    <n v="10"/>
    <n v="0"/>
    <n v="0"/>
    <x v="4264"/>
    <x v="4045"/>
    <n v="0.17019206632287848"/>
    <n v="0.10804897103514227"/>
  </r>
  <r>
    <x v="4266"/>
    <n v="13"/>
    <n v="9"/>
    <n v="0"/>
    <n v="0"/>
    <x v="4265"/>
    <x v="4046"/>
    <n v="0.17019206632287848"/>
    <n v="9.7244073931628039E-2"/>
  </r>
  <r>
    <x v="4267"/>
    <n v="12"/>
    <n v="9"/>
    <n v="0"/>
    <n v="0"/>
    <x v="4266"/>
    <x v="4047"/>
    <n v="0.15710036891342627"/>
    <n v="9.7244073931628039E-2"/>
  </r>
  <r>
    <x v="4268"/>
    <n v="12"/>
    <n v="8"/>
    <n v="8.1000000000000003E-2"/>
    <n v="0"/>
    <x v="4267"/>
    <x v="4048"/>
    <n v="0.15710036891342627"/>
    <n v="8.643917682811382E-2"/>
  </r>
  <r>
    <x v="4269"/>
    <n v="14"/>
    <n v="8"/>
    <n v="0.245"/>
    <n v="9.1129999999999995"/>
    <x v="4268"/>
    <x v="4049"/>
    <n v="0.18328376373233066"/>
    <n v="8.643917682811382E-2"/>
  </r>
  <r>
    <x v="4270"/>
    <n v="20"/>
    <n v="12"/>
    <n v="6.5739999999999998"/>
    <n v="4.5019999999999998"/>
    <x v="4269"/>
    <x v="4050"/>
    <n v="0.26183394818904382"/>
    <n v="0.12965876524217071"/>
  </r>
  <r>
    <x v="4271"/>
    <n v="38"/>
    <n v="29"/>
    <n v="9.6039999999999992"/>
    <n v="1.488"/>
    <x v="4270"/>
    <x v="4051"/>
    <n v="0.49748450155918322"/>
    <n v="0.31334201600191253"/>
  </r>
  <r>
    <x v="4272"/>
    <n v="54"/>
    <n v="45"/>
    <n v="0"/>
    <n v="0"/>
    <x v="4271"/>
    <x v="4052"/>
    <n v="0.70695166011041832"/>
    <n v="0.48622036965814019"/>
  </r>
  <r>
    <x v="4273"/>
    <n v="62"/>
    <n v="50"/>
    <n v="46.485999999999997"/>
    <n v="41.969000000000001"/>
    <x v="4272"/>
    <x v="451"/>
    <n v="0.81168523938603576"/>
    <n v="0.54024485517571141"/>
  </r>
  <r>
    <x v="4274"/>
    <n v="84"/>
    <n v="67"/>
    <n v="0"/>
    <n v="0"/>
    <x v="4273"/>
    <x v="4053"/>
    <n v="1.0997025823939839"/>
    <n v="0.7239281059354532"/>
  </r>
  <r>
    <x v="4275"/>
    <n v="98"/>
    <n v="89"/>
    <n v="0"/>
    <n v="0"/>
    <x v="4274"/>
    <x v="4054"/>
    <n v="1.2829863461263147"/>
    <n v="0.96163584221276621"/>
  </r>
  <r>
    <x v="4276"/>
    <n v="89"/>
    <n v="97"/>
    <n v="0"/>
    <n v="0"/>
    <x v="4275"/>
    <x v="4055"/>
    <n v="1.1651610694412449"/>
    <n v="1.0480750190408801"/>
  </r>
  <r>
    <x v="4277"/>
    <n v="82"/>
    <n v="100"/>
    <n v="0.20899999999999999"/>
    <n v="0.121"/>
    <x v="4276"/>
    <x v="4056"/>
    <n v="1.0735191875750796"/>
    <n v="1.0804897103514228"/>
  </r>
  <r>
    <x v="4278"/>
    <n v="77"/>
    <n v="105"/>
    <n v="0"/>
    <n v="0"/>
    <x v="4277"/>
    <x v="4057"/>
    <n v="1.0080607005278186"/>
    <n v="1.1345141958689937"/>
  </r>
  <r>
    <x v="4279"/>
    <n v="73"/>
    <n v="104"/>
    <n v="0"/>
    <n v="0"/>
    <x v="4278"/>
    <x v="4058"/>
    <n v="0.95569391089000988"/>
    <n v="1.1237092987654795"/>
  </r>
  <r>
    <x v="4280"/>
    <n v="65"/>
    <n v="103"/>
    <n v="0"/>
    <n v="0"/>
    <x v="4279"/>
    <x v="4059"/>
    <n v="0.85096033161439233"/>
    <n v="1.1129044016619654"/>
  </r>
  <r>
    <x v="4281"/>
    <n v="59"/>
    <n v="102"/>
    <n v="0"/>
    <n v="0"/>
    <x v="4280"/>
    <x v="4060"/>
    <n v="0.77241014715767919"/>
    <n v="1.102099504558451"/>
  </r>
  <r>
    <x v="4282"/>
    <n v="51"/>
    <n v="101"/>
    <n v="0.86099999999999999"/>
    <n v="4.8000000000000001E-2"/>
    <x v="4281"/>
    <x v="4061"/>
    <n v="0.66767656788206164"/>
    <n v="1.0912946074549368"/>
  </r>
  <r>
    <x v="4283"/>
    <n v="42"/>
    <n v="100"/>
    <n v="0"/>
    <n v="0"/>
    <x v="4282"/>
    <x v="4062"/>
    <n v="0.54985129119699194"/>
    <n v="1.0804897103514228"/>
  </r>
  <r>
    <x v="4284"/>
    <n v="33"/>
    <n v="94"/>
    <n v="0"/>
    <n v="0"/>
    <x v="4283"/>
    <x v="4063"/>
    <n v="0.43202601451192224"/>
    <n v="1.0156603277303373"/>
  </r>
  <r>
    <x v="4285"/>
    <n v="27"/>
    <n v="81"/>
    <n v="1.518"/>
    <n v="0.83399999999999996"/>
    <x v="4284"/>
    <x v="4064"/>
    <n v="0.35347583005520916"/>
    <n v="0.87519666538465235"/>
  </r>
  <r>
    <x v="4286"/>
    <n v="23"/>
    <n v="61"/>
    <n v="5.8570000000000002"/>
    <n v="3.04"/>
    <x v="4285"/>
    <x v="4065"/>
    <n v="0.30110904041740039"/>
    <n v="0.65909872331436792"/>
  </r>
  <r>
    <x v="4287"/>
    <n v="20"/>
    <n v="40"/>
    <n v="2.758"/>
    <n v="0.57399999999999995"/>
    <x v="4286"/>
    <x v="4066"/>
    <n v="0.26183394818904382"/>
    <n v="0.43219588414056909"/>
  </r>
  <r>
    <x v="4288"/>
    <n v="18"/>
    <n v="27"/>
    <n v="1.952"/>
    <n v="5.181"/>
    <x v="4287"/>
    <x v="4067"/>
    <n v="0.2356505533701394"/>
    <n v="0.29173222179488417"/>
  </r>
  <r>
    <x v="4289"/>
    <n v="16"/>
    <n v="20"/>
    <n v="9.4540000000000006"/>
    <n v="5.2009999999999996"/>
    <x v="4288"/>
    <x v="4068"/>
    <n v="0.20946715855123504"/>
    <n v="0.21609794207028454"/>
  </r>
  <r>
    <x v="4290"/>
    <n v="15"/>
    <n v="16"/>
    <n v="0"/>
    <n v="0"/>
    <x v="4289"/>
    <x v="4069"/>
    <n v="0.19637546114178286"/>
    <n v="0.17287835365622764"/>
  </r>
  <r>
    <x v="4291"/>
    <n v="15"/>
    <n v="14"/>
    <n v="0"/>
    <n v="0"/>
    <x v="4290"/>
    <x v="4070"/>
    <n v="0.19637546114178286"/>
    <n v="0.15126855944919917"/>
  </r>
  <r>
    <x v="4292"/>
    <n v="15"/>
    <n v="13"/>
    <n v="0"/>
    <n v="0"/>
    <x v="4291"/>
    <x v="4071"/>
    <n v="0.19637546114178286"/>
    <n v="0.14046366234568494"/>
  </r>
  <r>
    <x v="4293"/>
    <n v="15"/>
    <n v="11"/>
    <n v="16.100999999999999"/>
    <n v="22.084"/>
    <x v="4292"/>
    <x v="4072"/>
    <n v="0.19637546114178286"/>
    <n v="0.11885386813865649"/>
  </r>
  <r>
    <x v="4294"/>
    <n v="42"/>
    <n v="25"/>
    <n v="22.292999999999999"/>
    <n v="24.129000000000001"/>
    <x v="4293"/>
    <x v="4073"/>
    <n v="0.54985129119699194"/>
    <n v="0.27012242758785571"/>
  </r>
  <r>
    <x v="4295"/>
    <n v="100"/>
    <n v="39"/>
    <n v="4.5309999999999997"/>
    <n v="1.002"/>
    <x v="4294"/>
    <x v="4074"/>
    <n v="1.309169740945219"/>
    <n v="0.42139098703705485"/>
  </r>
  <r>
    <x v="4296"/>
    <n v="115"/>
    <n v="51"/>
    <n v="0"/>
    <n v="0"/>
    <x v="4295"/>
    <x v="4075"/>
    <n v="1.5055452020870019"/>
    <n v="0.55104975227922548"/>
  </r>
  <r>
    <x v="4297"/>
    <n v="126"/>
    <n v="48"/>
    <n v="6.3639999999999999"/>
    <n v="3.0259999999999998"/>
    <x v="4296"/>
    <x v="4076"/>
    <n v="1.6495538735909758"/>
    <n v="0.51863506096868284"/>
  </r>
  <r>
    <x v="4298"/>
    <n v="136"/>
    <n v="60"/>
    <n v="0"/>
    <n v="0"/>
    <x v="4297"/>
    <x v="4077"/>
    <n v="1.780470847685498"/>
    <n v="0.64829382621085363"/>
  </r>
  <r>
    <x v="4299"/>
    <n v="142"/>
    <n v="49"/>
    <n v="0"/>
    <n v="0"/>
    <x v="4298"/>
    <x v="4078"/>
    <n v="1.8590210321422111"/>
    <n v="0.52943995807219713"/>
  </r>
  <r>
    <x v="4300"/>
    <n v="156"/>
    <n v="57"/>
    <n v="0"/>
    <n v="0"/>
    <x v="4299"/>
    <x v="4079"/>
    <n v="2.0423047958745415"/>
    <n v="0.61587913490031099"/>
  </r>
  <r>
    <x v="4301"/>
    <n v="178"/>
    <n v="60"/>
    <n v="0"/>
    <n v="0"/>
    <x v="4300"/>
    <x v="4080"/>
    <n v="2.3303221388824897"/>
    <n v="0.64829382621085363"/>
  </r>
  <r>
    <x v="4302"/>
    <n v="175"/>
    <n v="63"/>
    <n v="7.6929999999999996"/>
    <n v="10.262"/>
    <x v="4301"/>
    <x v="4081"/>
    <n v="2.2910470466541333"/>
    <n v="0.68070851752139627"/>
  </r>
  <r>
    <x v="4303"/>
    <n v="144"/>
    <n v="66"/>
    <n v="1.8819999999999999"/>
    <n v="1.145"/>
    <x v="4302"/>
    <x v="4082"/>
    <n v="1.8852044269611152"/>
    <n v="0.71312320883193892"/>
  </r>
  <r>
    <x v="4304"/>
    <n v="105"/>
    <n v="64"/>
    <n v="0"/>
    <n v="0"/>
    <x v="4303"/>
    <x v="4083"/>
    <n v="1.3746282279924797"/>
    <n v="0.69151341462491056"/>
  </r>
  <r>
    <x v="4305"/>
    <n v="71"/>
    <n v="58"/>
    <n v="0"/>
    <n v="0"/>
    <x v="4304"/>
    <x v="4084"/>
    <n v="0.92951051607110557"/>
    <n v="0.62668403200382505"/>
  </r>
  <r>
    <x v="4306"/>
    <n v="56"/>
    <n v="49"/>
    <n v="0"/>
    <n v="0"/>
    <x v="4305"/>
    <x v="4085"/>
    <n v="0.73313505492932263"/>
    <n v="0.52943995807219713"/>
  </r>
  <r>
    <x v="4307"/>
    <n v="48"/>
    <n v="38"/>
    <n v="1.181"/>
    <n v="3.1720000000000002"/>
    <x v="4306"/>
    <x v="4086"/>
    <n v="0.62840147565370508"/>
    <n v="0.41058608993354062"/>
  </r>
  <r>
    <x v="4308"/>
    <n v="42"/>
    <n v="29"/>
    <n v="1.9830000000000001"/>
    <n v="1.395"/>
    <x v="4307"/>
    <x v="4087"/>
    <n v="0.54985129119699194"/>
    <n v="0.31334201600191253"/>
  </r>
  <r>
    <x v="4309"/>
    <n v="35"/>
    <n v="22"/>
    <n v="0"/>
    <n v="0.185"/>
    <x v="4308"/>
    <x v="4088"/>
    <n v="0.45820940933082666"/>
    <n v="0.23770773627731298"/>
  </r>
  <r>
    <x v="4310"/>
    <n v="30"/>
    <n v="18"/>
    <n v="0.13700000000000001"/>
    <n v="0"/>
    <x v="4309"/>
    <x v="4089"/>
    <n v="0.39275092228356573"/>
    <n v="0.19448814786325608"/>
  </r>
  <r>
    <x v="4311"/>
    <n v="24"/>
    <n v="15"/>
    <n v="0"/>
    <n v="0"/>
    <x v="4310"/>
    <x v="4090"/>
    <n v="0.31420073782685254"/>
    <n v="0.16207345655271341"/>
  </r>
  <r>
    <x v="4312"/>
    <n v="20"/>
    <n v="13"/>
    <n v="0"/>
    <n v="0"/>
    <x v="4311"/>
    <x v="4091"/>
    <n v="0.26183394818904382"/>
    <n v="0.14046366234568494"/>
  </r>
  <r>
    <x v="4313"/>
    <n v="17"/>
    <n v="11"/>
    <n v="0"/>
    <n v="0"/>
    <x v="4312"/>
    <x v="4092"/>
    <n v="0.22255885596068725"/>
    <n v="0.11885386813865649"/>
  </r>
  <r>
    <x v="4314"/>
    <n v="15"/>
    <n v="10"/>
    <n v="0"/>
    <n v="0"/>
    <x v="4313"/>
    <x v="4093"/>
    <n v="0.19637546114178286"/>
    <n v="0.10804897103514227"/>
  </r>
  <r>
    <x v="4315"/>
    <n v="15"/>
    <n v="9"/>
    <n v="7.109"/>
    <n v="2.91"/>
    <x v="4314"/>
    <x v="4094"/>
    <n v="0.19637546114178286"/>
    <n v="9.7244073931628039E-2"/>
  </r>
  <r>
    <x v="4316"/>
    <n v="14"/>
    <n v="9"/>
    <n v="35.694000000000003"/>
    <n v="45.289000000000001"/>
    <x v="4315"/>
    <x v="4095"/>
    <n v="0.18328376373233066"/>
    <n v="9.7244073931628039E-2"/>
  </r>
  <r>
    <x v="4317"/>
    <n v="21"/>
    <n v="10"/>
    <n v="11.997"/>
    <n v="8.9130000000000003"/>
    <x v="4316"/>
    <x v="4096"/>
    <n v="0.27492564559849597"/>
    <n v="0.10804897103514227"/>
  </r>
  <r>
    <x v="4318"/>
    <n v="42"/>
    <n v="10"/>
    <n v="0"/>
    <n v="0"/>
    <x v="4317"/>
    <x v="4097"/>
    <n v="0.54985129119699194"/>
    <n v="0.10804897103514227"/>
  </r>
  <r>
    <x v="4319"/>
    <n v="71"/>
    <n v="9"/>
    <n v="0"/>
    <n v="0"/>
    <x v="4318"/>
    <x v="4098"/>
    <n v="0.92951051607110557"/>
    <n v="9.7244073931628039E-2"/>
  </r>
  <r>
    <x v="4320"/>
    <n v="93"/>
    <n v="9"/>
    <n v="0"/>
    <n v="0"/>
    <x v="4319"/>
    <x v="4099"/>
    <n v="1.2175278590790537"/>
    <n v="9.7244073931628039E-2"/>
  </r>
  <r>
    <x v="4321"/>
    <n v="112"/>
    <n v="9"/>
    <n v="0"/>
    <n v="0"/>
    <x v="4320"/>
    <x v="4100"/>
    <n v="1.4662701098586453"/>
    <n v="9.7244073931628039E-2"/>
  </r>
  <r>
    <x v="4322"/>
    <n v="129"/>
    <n v="0"/>
    <n v="0"/>
    <n v="0"/>
    <x v="4321"/>
    <x v="4101"/>
    <n v="1.6888289658193325"/>
    <n v="0"/>
  </r>
  <r>
    <x v="4323"/>
    <n v="141"/>
    <n v="0"/>
    <n v="0"/>
    <n v="0"/>
    <x v="4322"/>
    <x v="4102"/>
    <n v="1.8459293347327588"/>
    <n v="0"/>
  </r>
  <r>
    <x v="4324"/>
    <n v="149"/>
    <n v="0"/>
    <n v="0"/>
    <n v="0"/>
    <x v="4323"/>
    <x v="4103"/>
    <n v="1.9506629140083762"/>
    <n v="0"/>
  </r>
  <r>
    <x v="4325"/>
    <n v="148"/>
    <n v="0"/>
    <n v="0"/>
    <n v="0"/>
    <x v="4324"/>
    <x v="4104"/>
    <n v="1.9375712165989241"/>
    <n v="0"/>
  </r>
  <r>
    <x v="4326"/>
    <n v="130"/>
    <n v="0"/>
    <n v="0"/>
    <n v="0"/>
    <x v="4325"/>
    <x v="4105"/>
    <n v="1.7019206632287847"/>
    <n v="0"/>
  </r>
  <r>
    <x v="4327"/>
    <n v="86"/>
    <n v="0"/>
    <n v="0.12"/>
    <n v="1.9E-2"/>
    <x v="4326"/>
    <x v="4106"/>
    <n v="1.1258859772128882"/>
    <n v="0"/>
  </r>
  <r>
    <x v="4328"/>
    <n v="46"/>
    <n v="0"/>
    <n v="27.616"/>
    <n v="25.414000000000001"/>
    <x v="4327"/>
    <x v="4107"/>
    <n v="0.60221808083480077"/>
    <n v="0"/>
  </r>
  <r>
    <x v="4329"/>
    <n v="32"/>
    <n v="30"/>
    <n v="15.497"/>
    <n v="18.791"/>
    <x v="4328"/>
    <x v="4108"/>
    <n v="0.41893431710247009"/>
    <n v="0.32414691310542681"/>
  </r>
  <r>
    <x v="4330"/>
    <n v="90"/>
    <n v="25"/>
    <n v="23.855"/>
    <n v="26.248000000000001"/>
    <x v="4329"/>
    <x v="4109"/>
    <n v="1.178252766850697"/>
    <n v="0.27012242758785571"/>
  </r>
  <r>
    <x v="4331"/>
    <n v="210"/>
    <n v="37"/>
    <n v="0"/>
    <n v="0"/>
    <x v="4330"/>
    <x v="4110"/>
    <n v="2.7492564559849595"/>
    <n v="0.39978119283002639"/>
  </r>
  <r>
    <x v="4332"/>
    <n v="220"/>
    <n v="77"/>
    <n v="0"/>
    <n v="0"/>
    <x v="4331"/>
    <x v="4111"/>
    <n v="2.8801734300794815"/>
    <n v="0.83197707697059542"/>
  </r>
  <r>
    <x v="4333"/>
    <n v="251"/>
    <n v="95"/>
    <n v="0"/>
    <n v="0"/>
    <x v="4332"/>
    <x v="4112"/>
    <n v="3.2860160497724995"/>
    <n v="1.0264652248338515"/>
  </r>
  <r>
    <x v="4334"/>
    <n v="281"/>
    <n v="99"/>
    <n v="0"/>
    <n v="0"/>
    <x v="4333"/>
    <x v="4113"/>
    <n v="3.6787669720560654"/>
    <n v="1.0696848132479084"/>
  </r>
  <r>
    <x v="4335"/>
    <n v="281"/>
    <n v="101"/>
    <n v="0"/>
    <n v="0.441"/>
    <x v="4334"/>
    <x v="4114"/>
    <n v="3.6787669720560654"/>
    <n v="1.0912946074549368"/>
  </r>
  <r>
    <x v="4336"/>
    <n v="255"/>
    <n v="104"/>
    <n v="0"/>
    <n v="0"/>
    <x v="4335"/>
    <x v="4115"/>
    <n v="3.3383828394103086"/>
    <n v="1.1237092987654795"/>
  </r>
  <r>
    <x v="4337"/>
    <n v="222"/>
    <n v="104"/>
    <n v="0.54300000000000004"/>
    <n v="1.327"/>
    <x v="4336"/>
    <x v="4116"/>
    <n v="2.9063568248983862"/>
    <n v="1.1237092987654795"/>
  </r>
  <r>
    <x v="4338"/>
    <n v="190"/>
    <n v="115"/>
    <n v="0.94199999999999995"/>
    <n v="0"/>
    <x v="4337"/>
    <x v="4117"/>
    <n v="2.487422507795916"/>
    <n v="1.2425631669041362"/>
  </r>
  <r>
    <x v="4339"/>
    <n v="144"/>
    <n v="119"/>
    <n v="0"/>
    <n v="0"/>
    <x v="4338"/>
    <x v="4118"/>
    <n v="1.8852044269611152"/>
    <n v="1.2857827553181929"/>
  </r>
  <r>
    <x v="4340"/>
    <n v="93"/>
    <n v="113"/>
    <n v="0"/>
    <n v="0"/>
    <x v="4339"/>
    <x v="4119"/>
    <n v="1.2175278590790537"/>
    <n v="1.2209533726971076"/>
  </r>
  <r>
    <x v="4341"/>
    <n v="61"/>
    <n v="96"/>
    <n v="0"/>
    <n v="0"/>
    <x v="4340"/>
    <x v="4120"/>
    <n v="0.79859354197658361"/>
    <n v="1.0372701219373657"/>
  </r>
  <r>
    <x v="4342"/>
    <n v="51"/>
    <n v="76"/>
    <n v="0"/>
    <n v="0"/>
    <x v="4341"/>
    <x v="4121"/>
    <n v="0.66767656788206164"/>
    <n v="0.82117217986708124"/>
  </r>
  <r>
    <x v="4343"/>
    <n v="45"/>
    <n v="55"/>
    <n v="1.524"/>
    <n v="1.2030000000000001"/>
    <x v="4342"/>
    <x v="4122"/>
    <n v="0.58912638342534851"/>
    <n v="0.59426934069328241"/>
  </r>
  <r>
    <x v="4344"/>
    <n v="42"/>
    <n v="40"/>
    <n v="0"/>
    <n v="0"/>
    <x v="4343"/>
    <x v="4123"/>
    <n v="0.54985129119699194"/>
    <n v="0.43219588414056909"/>
  </r>
  <r>
    <x v="4345"/>
    <n v="36"/>
    <n v="30"/>
    <n v="0"/>
    <n v="0"/>
    <x v="4344"/>
    <x v="4124"/>
    <n v="0.47130110674027881"/>
    <n v="0.32414691310542681"/>
  </r>
  <r>
    <x v="4346"/>
    <n v="30"/>
    <n v="24"/>
    <n v="0"/>
    <n v="1.4999999999999999E-2"/>
    <x v="4345"/>
    <x v="4125"/>
    <n v="0.39275092228356573"/>
    <n v="0.25931753048434142"/>
  </r>
  <r>
    <x v="4347"/>
    <n v="24"/>
    <n v="19"/>
    <n v="1.7110000000000001"/>
    <n v="4.306"/>
    <x v="4346"/>
    <x v="4126"/>
    <n v="0.31420073782685254"/>
    <n v="0.20529304496677031"/>
  </r>
  <r>
    <x v="4348"/>
    <n v="21"/>
    <n v="15"/>
    <n v="0"/>
    <n v="0"/>
    <x v="4347"/>
    <x v="4127"/>
    <n v="0.27492564559849597"/>
    <n v="0.16207345655271341"/>
  </r>
  <r>
    <x v="4349"/>
    <n v="18"/>
    <n v="13"/>
    <n v="0"/>
    <n v="0"/>
    <x v="4348"/>
    <x v="4128"/>
    <n v="0.2356505533701394"/>
    <n v="0.14046366234568494"/>
  </r>
  <r>
    <x v="4350"/>
    <n v="15"/>
    <n v="11"/>
    <n v="0"/>
    <n v="0"/>
    <x v="4349"/>
    <x v="4129"/>
    <n v="0.19637546114178286"/>
    <n v="0.11885386813865649"/>
  </r>
  <r>
    <x v="4351"/>
    <n v="14"/>
    <n v="9"/>
    <n v="0"/>
    <n v="0"/>
    <x v="4350"/>
    <x v="4130"/>
    <n v="0.18328376373233066"/>
    <n v="9.7244073931628039E-2"/>
  </r>
  <r>
    <x v="4352"/>
    <n v="12"/>
    <n v="8"/>
    <n v="4.9989999999999997"/>
    <n v="11.789"/>
    <x v="4351"/>
    <x v="4131"/>
    <n v="0.15710036891342627"/>
    <n v="8.643917682811382E-2"/>
  </r>
  <r>
    <x v="4353"/>
    <n v="11"/>
    <n v="6"/>
    <n v="0"/>
    <n v="0"/>
    <x v="4352"/>
    <x v="4132"/>
    <n v="0.14400867150397409"/>
    <n v="6.4829382621085355E-2"/>
  </r>
  <r>
    <x v="4354"/>
    <n v="10"/>
    <n v="5"/>
    <n v="0"/>
    <n v="0"/>
    <x v="4353"/>
    <x v="4133"/>
    <n v="0.13091697409452191"/>
    <n v="5.4024485517571136E-2"/>
  </r>
  <r>
    <x v="4355"/>
    <n v="9"/>
    <n v="4"/>
    <n v="0"/>
    <n v="0"/>
    <x v="4354"/>
    <x v="4134"/>
    <n v="0.1178252766850697"/>
    <n v="4.321958841405691E-2"/>
  </r>
  <r>
    <x v="4356"/>
    <n v="8"/>
    <n v="3"/>
    <n v="0"/>
    <n v="0"/>
    <x v="4355"/>
    <x v="4135"/>
    <n v="0.10473357927561752"/>
    <n v="3.2414691310542677E-2"/>
  </r>
  <r>
    <x v="4357"/>
    <n v="7"/>
    <n v="2"/>
    <n v="0"/>
    <n v="0"/>
    <x v="4356"/>
    <x v="4136"/>
    <n v="9.1641881866165328E-2"/>
    <n v="2.1609794207028455E-2"/>
  </r>
  <r>
    <x v="4358"/>
    <n v="7"/>
    <n v="2"/>
    <n v="0"/>
    <n v="0"/>
    <x v="4357"/>
    <x v="4137"/>
    <n v="9.1641881866165328E-2"/>
    <n v="2.1609794207028455E-2"/>
  </r>
  <r>
    <x v="4359"/>
    <n v="6"/>
    <n v="2"/>
    <n v="0"/>
    <n v="0"/>
    <x v="4358"/>
    <x v="4138"/>
    <n v="7.8550184456713135E-2"/>
    <n v="2.1609794207028455E-2"/>
  </r>
  <r>
    <x v="4360"/>
    <n v="5"/>
    <n v="2"/>
    <n v="0"/>
    <n v="0"/>
    <x v="4359"/>
    <x v="4139"/>
    <n v="6.5458487047260955E-2"/>
    <n v="2.1609794207028455E-2"/>
  </r>
  <r>
    <x v="4361"/>
    <n v="5"/>
    <n v="2"/>
    <n v="0"/>
    <n v="0"/>
    <x v="4360"/>
    <x v="4140"/>
    <n v="6.5458487047260955E-2"/>
    <n v="2.1609794207028455E-2"/>
  </r>
  <r>
    <x v="4362"/>
    <n v="5"/>
    <n v="1"/>
    <n v="0"/>
    <n v="0"/>
    <x v="4361"/>
    <x v="4141"/>
    <n v="6.5458487047260955E-2"/>
    <n v="1.0804897103514228E-2"/>
  </r>
  <r>
    <x v="4363"/>
    <n v="4"/>
    <n v="1"/>
    <n v="0"/>
    <n v="0"/>
    <x v="4362"/>
    <x v="4142"/>
    <n v="5.2366789637808761E-2"/>
    <n v="1.0804897103514228E-2"/>
  </r>
  <r>
    <x v="4364"/>
    <n v="4"/>
    <n v="1"/>
    <n v="0"/>
    <n v="0"/>
    <x v="4363"/>
    <x v="4143"/>
    <n v="5.2366789637808761E-2"/>
    <n v="1.0804897103514228E-2"/>
  </r>
  <r>
    <x v="4365"/>
    <n v="4"/>
    <n v="1"/>
    <n v="0"/>
    <n v="0"/>
    <x v="4364"/>
    <x v="4144"/>
    <n v="5.2366789637808761E-2"/>
    <n v="1.0804897103514228E-2"/>
  </r>
  <r>
    <x v="4366"/>
    <n v="3"/>
    <n v="1"/>
    <n v="0"/>
    <n v="0"/>
    <x v="4365"/>
    <x v="4145"/>
    <n v="3.9275092228356567E-2"/>
    <n v="1.0804897103514228E-2"/>
  </r>
  <r>
    <x v="4367"/>
    <n v="3"/>
    <n v="1"/>
    <n v="0"/>
    <n v="0"/>
    <x v="4366"/>
    <x v="4146"/>
    <n v="3.9275092228356567E-2"/>
    <n v="1.0804897103514228E-2"/>
  </r>
  <r>
    <x v="4368"/>
    <n v="3"/>
    <n v="1"/>
    <n v="0"/>
    <n v="0.92"/>
    <x v="4367"/>
    <x v="4147"/>
    <n v="3.9275092228356567E-2"/>
    <n v="1.0804897103514228E-2"/>
  </r>
  <r>
    <x v="4369"/>
    <n v="3"/>
    <n v="1"/>
    <n v="0.27600000000000002"/>
    <n v="1.1060000000000001"/>
    <x v="4368"/>
    <x v="4148"/>
    <n v="3.9275092228356567E-2"/>
    <n v="1.0804897103514228E-2"/>
  </r>
  <r>
    <x v="4370"/>
    <n v="3"/>
    <n v="1"/>
    <n v="0"/>
    <n v="0.14599999999999999"/>
    <x v="4369"/>
    <x v="4149"/>
    <n v="3.9275092228356567E-2"/>
    <n v="1.0804897103514228E-2"/>
  </r>
  <r>
    <x v="4371"/>
    <n v="3"/>
    <n v="1"/>
    <n v="0"/>
    <n v="0"/>
    <x v="4370"/>
    <x v="4150"/>
    <n v="3.9275092228356567E-2"/>
    <n v="1.0804897103514228E-2"/>
  </r>
  <r>
    <x v="4372"/>
    <n v="3"/>
    <n v="0"/>
    <n v="0.61199999999999999"/>
    <n v="1.962"/>
    <x v="4371"/>
    <x v="4151"/>
    <n v="3.9275092228356567E-2"/>
    <n v="0"/>
  </r>
  <r>
    <x v="4373"/>
    <n v="3"/>
    <n v="0"/>
    <n v="7.47"/>
    <n v="11.182"/>
    <x v="4372"/>
    <x v="4152"/>
    <n v="3.9275092228356567E-2"/>
    <n v="0"/>
  </r>
  <r>
    <x v="4374"/>
    <n v="3"/>
    <n v="0"/>
    <n v="18.117000000000001"/>
    <n v="9.6739999999999995"/>
    <x v="4373"/>
    <x v="4153"/>
    <n v="3.9275092228356567E-2"/>
    <n v="0"/>
  </r>
  <r>
    <x v="4375"/>
    <n v="23"/>
    <n v="0"/>
    <n v="5.5289999999999999"/>
    <n v="4.835"/>
    <x v="4374"/>
    <x v="4154"/>
    <n v="0.30110904041740039"/>
    <n v="0"/>
  </r>
  <r>
    <x v="4376"/>
    <n v="54"/>
    <n v="1"/>
    <n v="3.915"/>
    <n v="10.337"/>
    <x v="4375"/>
    <x v="4155"/>
    <n v="0.70695166011041832"/>
    <n v="1.0804897103514228E-2"/>
  </r>
  <r>
    <x v="4377"/>
    <n v="63"/>
    <n v="2"/>
    <n v="0"/>
    <n v="0"/>
    <x v="4376"/>
    <x v="4156"/>
    <n v="0.82477693679548791"/>
    <n v="2.1609794207028455E-2"/>
  </r>
  <r>
    <x v="4378"/>
    <n v="61"/>
    <n v="1"/>
    <n v="0"/>
    <n v="0"/>
    <x v="4377"/>
    <x v="4157"/>
    <n v="0.79859354197658361"/>
    <n v="1.0804897103514228E-2"/>
  </r>
  <r>
    <x v="4379"/>
    <n v="51"/>
    <n v="1"/>
    <n v="0"/>
    <n v="0"/>
    <x v="4378"/>
    <x v="4158"/>
    <n v="0.66767656788206164"/>
    <n v="1.0804897103514228E-2"/>
  </r>
  <r>
    <x v="4380"/>
    <n v="41"/>
    <n v="2"/>
    <n v="0"/>
    <n v="0"/>
    <x v="4379"/>
    <x v="74"/>
    <n v="0.53675959378753979"/>
    <n v="2.1609794207028455E-2"/>
  </r>
  <r>
    <x v="4381"/>
    <n v="29"/>
    <n v="1"/>
    <n v="0"/>
    <n v="0"/>
    <x v="4380"/>
    <x v="4159"/>
    <n v="0.37965922487411347"/>
    <n v="1.0804897103514228E-2"/>
  </r>
  <r>
    <x v="4382"/>
    <n v="20"/>
    <n v="1"/>
    <n v="0"/>
    <n v="0"/>
    <x v="4381"/>
    <x v="4160"/>
    <n v="0.26183394818904382"/>
    <n v="1.0804897103514228E-2"/>
  </r>
  <r>
    <x v="4383"/>
    <n v="15"/>
    <n v="1"/>
    <n v="0"/>
    <n v="0"/>
    <x v="4382"/>
    <x v="4161"/>
    <n v="0.19637546114178286"/>
    <n v="1.0804897103514228E-2"/>
  </r>
  <r>
    <x v="4384"/>
    <n v="12"/>
    <n v="1"/>
    <n v="0.496"/>
    <n v="0"/>
    <x v="4383"/>
    <x v="4162"/>
    <n v="0.15710036891342627"/>
    <n v="1.0804897103514228E-2"/>
  </r>
  <r>
    <x v="4385"/>
    <n v="10"/>
    <n v="1"/>
    <n v="0"/>
    <n v="0.161"/>
    <x v="4384"/>
    <x v="4163"/>
    <n v="0.13091697409452191"/>
    <n v="1.0804897103514228E-2"/>
  </r>
  <r>
    <x v="4386"/>
    <n v="8"/>
    <n v="1"/>
    <n v="5.7069999999999999"/>
    <n v="6.2759999999999998"/>
    <x v="4385"/>
    <x v="4164"/>
    <n v="0.10473357927561752"/>
    <n v="1.0804897103514228E-2"/>
  </r>
  <r>
    <x v="4387"/>
    <n v="7"/>
    <n v="2"/>
    <n v="7.5570000000000004"/>
    <n v="12.872999999999999"/>
    <x v="4386"/>
    <x v="4165"/>
    <n v="9.1641881866165328E-2"/>
    <n v="2.1609794207028455E-2"/>
  </r>
  <r>
    <x v="4388"/>
    <n v="9"/>
    <n v="2"/>
    <n v="0"/>
    <n v="0"/>
    <x v="4387"/>
    <x v="4166"/>
    <n v="0.1178252766850697"/>
    <n v="2.1609794207028455E-2"/>
  </r>
  <r>
    <x v="4389"/>
    <n v="10"/>
    <n v="3"/>
    <n v="0"/>
    <n v="0"/>
    <x v="4388"/>
    <x v="4167"/>
    <n v="0.13091697409452191"/>
    <n v="3.2414691310542677E-2"/>
  </r>
  <r>
    <x v="4390"/>
    <n v="13"/>
    <n v="3"/>
    <n v="0"/>
    <n v="0"/>
    <x v="4389"/>
    <x v="4168"/>
    <n v="0.17019206632287848"/>
    <n v="3.2414691310542677E-2"/>
  </r>
  <r>
    <x v="4391"/>
    <n v="14"/>
    <n v="2"/>
    <n v="0"/>
    <n v="0"/>
    <x v="4390"/>
    <x v="4169"/>
    <n v="0.18328376373233066"/>
    <n v="2.1609794207028455E-2"/>
  </r>
  <r>
    <x v="4392"/>
    <n v="12"/>
    <n v="3"/>
    <n v="0"/>
    <n v="0"/>
    <x v="4391"/>
    <x v="4170"/>
    <n v="0.15710036891342627"/>
    <n v="3.2414691310542677E-2"/>
  </r>
  <r>
    <x v="4393"/>
    <n v="10"/>
    <n v="3"/>
    <n v="21.553000000000001"/>
    <n v="22.486000000000001"/>
    <x v="4392"/>
    <x v="4171"/>
    <n v="0.13091697409452191"/>
    <n v="3.2414691310542677E-2"/>
  </r>
  <r>
    <x v="4394"/>
    <n v="9"/>
    <n v="3"/>
    <n v="8.2889999999999997"/>
    <n v="5.5720000000000001"/>
    <x v="4393"/>
    <x v="4172"/>
    <n v="0.1178252766850697"/>
    <n v="3.2414691310542677E-2"/>
  </r>
  <r>
    <x v="4395"/>
    <n v="9"/>
    <n v="3"/>
    <n v="0"/>
    <n v="0"/>
    <x v="4394"/>
    <x v="4173"/>
    <n v="0.1178252766850697"/>
    <n v="3.2414691310542677E-2"/>
  </r>
  <r>
    <x v="4396"/>
    <n v="9"/>
    <n v="3"/>
    <n v="0"/>
    <n v="0"/>
    <x v="4395"/>
    <x v="4174"/>
    <n v="0.1178252766850697"/>
    <n v="3.2414691310542677E-2"/>
  </r>
  <r>
    <x v="4397"/>
    <n v="7"/>
    <n v="2"/>
    <n v="0"/>
    <n v="0"/>
    <x v="4396"/>
    <x v="4175"/>
    <n v="9.1641881866165328E-2"/>
    <n v="2.1609794207028455E-2"/>
  </r>
  <r>
    <x v="4398"/>
    <n v="5"/>
    <n v="2"/>
    <n v="0"/>
    <n v="0"/>
    <x v="4397"/>
    <x v="4176"/>
    <n v="6.5458487047260955E-2"/>
    <n v="2.1609794207028455E-2"/>
  </r>
  <r>
    <x v="4399"/>
    <n v="5"/>
    <n v="2"/>
    <n v="6.9000000000000006E-2"/>
    <n v="1.8680000000000001"/>
    <x v="4398"/>
    <x v="4177"/>
    <n v="6.5458487047260955E-2"/>
    <n v="2.1609794207028455E-2"/>
  </r>
  <r>
    <x v="4400"/>
    <n v="5"/>
    <n v="2"/>
    <n v="0"/>
    <n v="0"/>
    <x v="4399"/>
    <x v="4178"/>
    <n v="6.5458487047260955E-2"/>
    <n v="2.1609794207028455E-2"/>
  </r>
  <r>
    <x v="4401"/>
    <n v="5"/>
    <n v="1"/>
    <n v="0"/>
    <n v="0"/>
    <x v="4400"/>
    <x v="4179"/>
    <n v="6.5458487047260955E-2"/>
    <n v="1.0804897103514228E-2"/>
  </r>
  <r>
    <x v="4402"/>
    <n v="8"/>
    <n v="2"/>
    <n v="0"/>
    <n v="0"/>
    <x v="4401"/>
    <x v="4180"/>
    <n v="0.10473357927561752"/>
    <n v="2.1609794207028455E-2"/>
  </r>
  <r>
    <x v="4403"/>
    <n v="10"/>
    <n v="3"/>
    <n v="0"/>
    <n v="0"/>
    <x v="4402"/>
    <x v="4181"/>
    <n v="0.13091697409452191"/>
    <n v="3.2414691310542677E-2"/>
  </r>
  <r>
    <x v="4404"/>
    <n v="8"/>
    <n v="4"/>
    <n v="0"/>
    <n v="0"/>
    <x v="4403"/>
    <x v="4182"/>
    <n v="0.10473357927561752"/>
    <n v="4.321958841405691E-2"/>
  </r>
  <r>
    <x v="4405"/>
    <n v="6"/>
    <n v="5"/>
    <n v="0"/>
    <n v="0"/>
    <x v="4404"/>
    <x v="4183"/>
    <n v="7.8550184456713135E-2"/>
    <n v="5.4024485517571136E-2"/>
  </r>
  <r>
    <x v="4406"/>
    <n v="6"/>
    <n v="4"/>
    <n v="1.7909999999999999"/>
    <n v="3.0779999999999998"/>
    <x v="4405"/>
    <x v="4184"/>
    <n v="7.8550184456713135E-2"/>
    <n v="4.321958841405691E-2"/>
  </r>
  <r>
    <x v="4407"/>
    <n v="7"/>
    <n v="4"/>
    <n v="37.904000000000003"/>
    <n v="33.456000000000003"/>
    <x v="4406"/>
    <x v="4185"/>
    <n v="9.1641881866165328E-2"/>
    <n v="4.321958841405691E-2"/>
  </r>
  <r>
    <x v="4408"/>
    <n v="9"/>
    <n v="5"/>
    <n v="54.823999999999998"/>
    <n v="56.247"/>
    <x v="4407"/>
    <x v="4186"/>
    <n v="0.1178252766850697"/>
    <n v="5.4024485517571136E-2"/>
  </r>
  <r>
    <x v="4409"/>
    <n v="19"/>
    <n v="5"/>
    <n v="1.446"/>
    <n v="19.641999999999999"/>
    <x v="4408"/>
    <x v="4187"/>
    <n v="0.24874225077959161"/>
    <n v="5.4024485517571136E-2"/>
  </r>
  <r>
    <x v="4410"/>
    <n v="41"/>
    <n v="6"/>
    <n v="6.0999999999999999E-2"/>
    <n v="0.70599999999999996"/>
    <x v="4409"/>
    <x v="4188"/>
    <n v="0.53675959378753979"/>
    <n v="6.4829382621085355E-2"/>
  </r>
  <r>
    <x v="4411"/>
    <n v="56"/>
    <n v="11"/>
    <n v="3.387"/>
    <n v="6.016"/>
    <x v="4410"/>
    <x v="4189"/>
    <n v="0.73313505492932263"/>
    <n v="0.11885386813865649"/>
  </r>
  <r>
    <x v="4412"/>
    <n v="73"/>
    <n v="14"/>
    <n v="14.878"/>
    <n v="4.9000000000000004"/>
    <x v="4411"/>
    <x v="4190"/>
    <n v="0.95569391089000988"/>
    <n v="0.15126855944919917"/>
  </r>
  <r>
    <x v="4413"/>
    <n v="94"/>
    <n v="20"/>
    <n v="0"/>
    <n v="0"/>
    <x v="4412"/>
    <x v="4191"/>
    <n v="1.2306195564885061"/>
    <n v="0.21609794207028454"/>
  </r>
  <r>
    <x v="4414"/>
    <n v="115"/>
    <n v="25"/>
    <n v="0"/>
    <n v="0"/>
    <x v="4413"/>
    <x v="4192"/>
    <n v="1.5055452020870019"/>
    <n v="0.27012242758785571"/>
  </r>
  <r>
    <x v="4415"/>
    <n v="132"/>
    <n v="30"/>
    <n v="0"/>
    <n v="0"/>
    <x v="4414"/>
    <x v="4193"/>
    <n v="1.728104058047689"/>
    <n v="0.32414691310542681"/>
  </r>
  <r>
    <x v="4416"/>
    <n v="152"/>
    <n v="36"/>
    <n v="0"/>
    <n v="0"/>
    <x v="4415"/>
    <x v="4194"/>
    <n v="1.9899380062367329"/>
    <n v="0.38897629572651216"/>
  </r>
  <r>
    <x v="4417"/>
    <n v="157"/>
    <n v="41"/>
    <n v="0"/>
    <n v="2.427"/>
    <x v="4416"/>
    <x v="4195"/>
    <n v="2.0553964932839937"/>
    <n v="0.44300078124408332"/>
  </r>
  <r>
    <x v="4418"/>
    <n v="152"/>
    <n v="46"/>
    <n v="6.2E-2"/>
    <n v="0.88600000000000001"/>
    <x v="4417"/>
    <x v="4196"/>
    <n v="1.9899380062367329"/>
    <n v="0.49702526676165443"/>
  </r>
  <r>
    <x v="4419"/>
    <n v="138"/>
    <n v="50"/>
    <n v="0"/>
    <n v="0"/>
    <x v="4418"/>
    <x v="4197"/>
    <n v="1.8066542425044021"/>
    <n v="0.54024485517571141"/>
  </r>
  <r>
    <x v="4420"/>
    <n v="124"/>
    <n v="54"/>
    <n v="0"/>
    <n v="0"/>
    <x v="4419"/>
    <x v="4198"/>
    <n v="1.6233704787720715"/>
    <n v="0.58346444358976834"/>
  </r>
  <r>
    <x v="4421"/>
    <n v="107"/>
    <n v="57"/>
    <n v="10.077999999999999"/>
    <n v="6.508"/>
    <x v="4420"/>
    <x v="4199"/>
    <n v="1.4008116228113843"/>
    <n v="0.61587913490031099"/>
  </r>
  <r>
    <x v="4422"/>
    <n v="87"/>
    <n v="60"/>
    <n v="2.786"/>
    <n v="2.13"/>
    <x v="4421"/>
    <x v="4200"/>
    <n v="1.1389776746223406"/>
    <n v="0.64829382621085363"/>
  </r>
  <r>
    <x v="4423"/>
    <n v="66"/>
    <n v="60"/>
    <n v="16.440000000000001"/>
    <n v="10.074999999999999"/>
    <x v="4422"/>
    <x v="4201"/>
    <n v="0.86405202902384448"/>
    <n v="0.64829382621085363"/>
  </r>
  <r>
    <x v="4424"/>
    <n v="48"/>
    <n v="55"/>
    <n v="0"/>
    <n v="0"/>
    <x v="4423"/>
    <x v="4202"/>
    <n v="0.62840147565370508"/>
    <n v="0.59426934069328241"/>
  </r>
  <r>
    <x v="4425"/>
    <n v="32"/>
    <n v="45"/>
    <n v="0"/>
    <n v="0"/>
    <x v="4424"/>
    <x v="4203"/>
    <n v="0.41893431710247009"/>
    <n v="0.48622036965814019"/>
  </r>
  <r>
    <x v="4426"/>
    <n v="23"/>
    <n v="33"/>
    <n v="0"/>
    <n v="0"/>
    <x v="4425"/>
    <x v="4204"/>
    <n v="0.30110904041740039"/>
    <n v="0.35656160441596946"/>
  </r>
  <r>
    <x v="4427"/>
    <n v="17"/>
    <n v="22"/>
    <n v="8.6999999999999994E-2"/>
    <n v="0.89100000000000001"/>
    <x v="4426"/>
    <x v="4205"/>
    <n v="0.22255885596068725"/>
    <n v="0.23770773627731298"/>
  </r>
  <r>
    <x v="4428"/>
    <n v="15"/>
    <n v="16"/>
    <n v="2.5470000000000002"/>
    <n v="0.27100000000000002"/>
    <x v="4427"/>
    <x v="4206"/>
    <n v="0.19637546114178286"/>
    <n v="0.17287835365622764"/>
  </r>
  <r>
    <x v="4429"/>
    <n v="13"/>
    <n v="13"/>
    <n v="0"/>
    <n v="0"/>
    <x v="4428"/>
    <x v="4207"/>
    <n v="0.17019206632287848"/>
    <n v="0.14046366234568494"/>
  </r>
  <r>
    <x v="4430"/>
    <n v="11"/>
    <n v="11"/>
    <n v="0"/>
    <n v="0"/>
    <x v="4429"/>
    <x v="4208"/>
    <n v="0.14400867150397409"/>
    <n v="0.11885386813865649"/>
  </r>
  <r>
    <x v="4431"/>
    <n v="10"/>
    <n v="10"/>
    <n v="0"/>
    <n v="0"/>
    <x v="4430"/>
    <x v="4209"/>
    <n v="0.13091697409452191"/>
    <n v="0.10804897103514227"/>
  </r>
  <r>
    <x v="4432"/>
    <n v="8"/>
    <n v="10"/>
    <n v="0"/>
    <n v="0"/>
    <x v="4431"/>
    <x v="4210"/>
    <n v="0.10473357927561752"/>
    <n v="0.10804897103514227"/>
  </r>
  <r>
    <x v="4433"/>
    <n v="7"/>
    <n v="10"/>
    <n v="0"/>
    <n v="0.188"/>
    <x v="4432"/>
    <x v="4211"/>
    <n v="9.1641881866165328E-2"/>
    <n v="0.10804897103514227"/>
  </r>
  <r>
    <x v="4434"/>
    <n v="7"/>
    <n v="9"/>
    <n v="0"/>
    <n v="0"/>
    <x v="4433"/>
    <x v="4212"/>
    <n v="9.1641881866165328E-2"/>
    <n v="9.7244073931628039E-2"/>
  </r>
  <r>
    <x v="4435"/>
    <n v="7"/>
    <n v="7"/>
    <n v="2.036"/>
    <n v="3.1059999999999999"/>
    <x v="4434"/>
    <x v="4213"/>
    <n v="9.1641881866165328E-2"/>
    <n v="7.5634279724599587E-2"/>
  </r>
  <r>
    <x v="4436"/>
    <n v="8"/>
    <n v="6"/>
    <n v="37.82"/>
    <n v="35.81"/>
    <x v="4435"/>
    <x v="4214"/>
    <n v="0.10473357927561752"/>
    <n v="6.4829382621085355E-2"/>
  </r>
  <r>
    <x v="4437"/>
    <n v="9"/>
    <n v="6"/>
    <n v="0.89700000000000002"/>
    <n v="4.9960000000000004"/>
    <x v="4436"/>
    <x v="4215"/>
    <n v="0.1178252766850697"/>
    <n v="6.4829382621085355E-2"/>
  </r>
  <r>
    <x v="4438"/>
    <n v="12"/>
    <n v="5"/>
    <n v="0"/>
    <n v="0"/>
    <x v="4437"/>
    <x v="4216"/>
    <n v="0.15710036891342627"/>
    <n v="5.4024485517571136E-2"/>
  </r>
  <r>
    <x v="4439"/>
    <n v="15"/>
    <n v="5"/>
    <n v="0"/>
    <n v="0"/>
    <x v="4438"/>
    <x v="4217"/>
    <n v="0.19637546114178286"/>
    <n v="5.4024485517571136E-2"/>
  </r>
  <r>
    <x v="4440"/>
    <n v="21"/>
    <n v="6"/>
    <n v="0"/>
    <n v="0"/>
    <x v="4439"/>
    <x v="4218"/>
    <n v="0.27492564559849597"/>
    <n v="6.4829382621085355E-2"/>
  </r>
  <r>
    <x v="4441"/>
    <n v="26"/>
    <n v="12"/>
    <n v="21.824999999999999"/>
    <n v="27.367000000000001"/>
    <x v="4440"/>
    <x v="4219"/>
    <n v="0.34038413264575695"/>
    <n v="0.12965876524217071"/>
  </r>
  <r>
    <x v="4442"/>
    <n v="31"/>
    <n v="24"/>
    <n v="0"/>
    <n v="0"/>
    <x v="4441"/>
    <x v="4220"/>
    <n v="0.40584261969301788"/>
    <n v="0.25931753048434142"/>
  </r>
  <r>
    <x v="4443"/>
    <n v="40"/>
    <n v="36"/>
    <n v="0"/>
    <n v="0"/>
    <x v="4442"/>
    <x v="4221"/>
    <n v="0.52366789637808764"/>
    <n v="0.38897629572651216"/>
  </r>
  <r>
    <x v="4444"/>
    <n v="45"/>
    <n v="48"/>
    <n v="0"/>
    <n v="0"/>
    <x v="4443"/>
    <x v="4222"/>
    <n v="0.58912638342534851"/>
    <n v="0.51863506096868284"/>
  </r>
  <r>
    <x v="4445"/>
    <n v="42"/>
    <n v="56"/>
    <n v="0"/>
    <n v="0"/>
    <x v="4444"/>
    <x v="4223"/>
    <n v="0.54985129119699194"/>
    <n v="0.6050742377967967"/>
  </r>
  <r>
    <x v="4446"/>
    <n v="36"/>
    <n v="62"/>
    <n v="0"/>
    <n v="0"/>
    <x v="4445"/>
    <x v="4224"/>
    <n v="0.47130110674027881"/>
    <n v="0.66990362041788198"/>
  </r>
  <r>
    <x v="4447"/>
    <n v="31"/>
    <n v="66"/>
    <n v="0"/>
    <n v="0"/>
    <x v="4446"/>
    <x v="4225"/>
    <n v="0.40584261969301788"/>
    <n v="0.71312320883193892"/>
  </r>
  <r>
    <x v="4448"/>
    <n v="27"/>
    <n v="71"/>
    <n v="0"/>
    <n v="0"/>
    <x v="4447"/>
    <x v="4226"/>
    <n v="0.35347583005520916"/>
    <n v="0.76714769434951013"/>
  </r>
  <r>
    <x v="4449"/>
    <n v="23"/>
    <n v="69"/>
    <n v="0"/>
    <n v="0"/>
    <x v="4448"/>
    <x v="4227"/>
    <n v="0.30110904041740039"/>
    <n v="0.74553790014248156"/>
  </r>
  <r>
    <x v="4450"/>
    <n v="22"/>
    <n v="63"/>
    <n v="0"/>
    <n v="0"/>
    <x v="4449"/>
    <x v="4228"/>
    <n v="0.28801734300794818"/>
    <n v="0.68070851752139627"/>
  </r>
  <r>
    <x v="4451"/>
    <n v="20"/>
    <n v="52"/>
    <n v="0"/>
    <n v="0"/>
    <x v="4450"/>
    <x v="4229"/>
    <n v="0.26183394818904382"/>
    <n v="0.56185464938273977"/>
  </r>
  <r>
    <x v="4452"/>
    <n v="16"/>
    <n v="37"/>
    <n v="0"/>
    <n v="0"/>
    <x v="4451"/>
    <x v="4230"/>
    <n v="0.20946715855123504"/>
    <n v="0.39978119283002639"/>
  </r>
  <r>
    <x v="4453"/>
    <n v="13"/>
    <n v="25"/>
    <n v="0"/>
    <n v="0.46300000000000002"/>
    <x v="4452"/>
    <x v="4231"/>
    <n v="0.17019206632287848"/>
    <n v="0.27012242758785571"/>
  </r>
  <r>
    <x v="4454"/>
    <n v="11"/>
    <n v="20"/>
    <n v="15.707000000000001"/>
    <n v="19.425000000000001"/>
    <x v="1145"/>
    <x v="4232"/>
    <n v="0.14400867150397409"/>
    <n v="0.21609794207028454"/>
  </r>
  <r>
    <x v="4455"/>
    <n v="11"/>
    <n v="16"/>
    <n v="12.724"/>
    <n v="7.5190000000000001"/>
    <x v="4453"/>
    <x v="4233"/>
    <n v="0.14400867150397409"/>
    <n v="0.17287835365622764"/>
  </r>
  <r>
    <x v="4456"/>
    <n v="10"/>
    <n v="13"/>
    <n v="0"/>
    <n v="0"/>
    <x v="4454"/>
    <x v="4234"/>
    <n v="0.13091697409452191"/>
    <n v="0.14046366234568494"/>
  </r>
  <r>
    <x v="4457"/>
    <n v="9"/>
    <n v="11"/>
    <n v="0"/>
    <n v="0"/>
    <x v="4455"/>
    <x v="4235"/>
    <n v="0.1178252766850697"/>
    <n v="0.11885386813865649"/>
  </r>
  <r>
    <x v="4458"/>
    <n v="9"/>
    <n v="10"/>
    <n v="0"/>
    <n v="0"/>
    <x v="4456"/>
    <x v="4236"/>
    <n v="0.1178252766850697"/>
    <n v="0.10804897103514227"/>
  </r>
  <r>
    <x v="4459"/>
    <n v="8"/>
    <n v="9"/>
    <n v="0"/>
    <n v="0"/>
    <x v="4457"/>
    <x v="4237"/>
    <n v="0.10473357927561752"/>
    <n v="9.7244073931628039E-2"/>
  </r>
  <r>
    <x v="4460"/>
    <n v="8"/>
    <n v="8"/>
    <n v="0"/>
    <n v="0"/>
    <x v="4458"/>
    <x v="4238"/>
    <n v="0.10473357927561752"/>
    <n v="8.643917682811382E-2"/>
  </r>
  <r>
    <x v="4461"/>
    <n v="7"/>
    <n v="7"/>
    <n v="0"/>
    <n v="0"/>
    <x v="4459"/>
    <x v="4239"/>
    <n v="9.1641881866165328E-2"/>
    <n v="7.5634279724599587E-2"/>
  </r>
  <r>
    <x v="4462"/>
    <n v="7"/>
    <n v="6"/>
    <n v="0"/>
    <n v="0"/>
    <x v="4460"/>
    <x v="74"/>
    <n v="9.1641881866165328E-2"/>
    <n v="6.4829382621085355E-2"/>
  </r>
  <r>
    <x v="4463"/>
    <n v="7"/>
    <n v="6"/>
    <n v="0"/>
    <n v="0"/>
    <x v="4461"/>
    <x v="4240"/>
    <n v="9.1641881866165328E-2"/>
    <n v="6.4829382621085355E-2"/>
  </r>
  <r>
    <x v="4464"/>
    <n v="7"/>
    <n v="5"/>
    <n v="0"/>
    <n v="0"/>
    <x v="4462"/>
    <x v="4241"/>
    <n v="9.1641881866165328E-2"/>
    <n v="5.4024485517571136E-2"/>
  </r>
  <r>
    <x v="4465"/>
    <n v="7"/>
    <n v="5"/>
    <n v="0"/>
    <n v="6.9000000000000006E-2"/>
    <x v="4463"/>
    <x v="4242"/>
    <n v="9.1641881866165328E-2"/>
    <n v="5.4024485517571136E-2"/>
  </r>
  <r>
    <x v="4466"/>
    <n v="7"/>
    <n v="5"/>
    <n v="0"/>
    <n v="0"/>
    <x v="4464"/>
    <x v="4243"/>
    <n v="9.1641881866165328E-2"/>
    <n v="5.4024485517571136E-2"/>
  </r>
  <r>
    <x v="4467"/>
    <n v="7"/>
    <n v="5"/>
    <n v="0"/>
    <n v="0"/>
    <x v="4465"/>
    <x v="4244"/>
    <n v="9.1641881866165328E-2"/>
    <n v="5.4024485517571136E-2"/>
  </r>
  <r>
    <x v="4468"/>
    <n v="9"/>
    <n v="5"/>
    <n v="0"/>
    <n v="0"/>
    <x v="4466"/>
    <x v="4245"/>
    <n v="0.1178252766850697"/>
    <n v="5.4024485517571136E-2"/>
  </r>
  <r>
    <x v="4469"/>
    <n v="10"/>
    <n v="6"/>
    <n v="0"/>
    <n v="0"/>
    <x v="4467"/>
    <x v="4246"/>
    <n v="0.13091697409452191"/>
    <n v="6.4829382621085355E-2"/>
  </r>
  <r>
    <x v="4470"/>
    <n v="9"/>
    <n v="8"/>
    <n v="0"/>
    <n v="0"/>
    <x v="4468"/>
    <x v="4247"/>
    <n v="0.1178252766850697"/>
    <n v="8.643917682811382E-2"/>
  </r>
  <r>
    <x v="4471"/>
    <n v="8"/>
    <n v="9"/>
    <n v="40.177"/>
    <n v="40.658999999999999"/>
    <x v="4469"/>
    <x v="4248"/>
    <n v="0.10473357927561752"/>
    <n v="9.7244073931628039E-2"/>
  </r>
  <r>
    <x v="4472"/>
    <n v="7"/>
    <n v="9"/>
    <n v="0"/>
    <n v="0"/>
    <x v="4470"/>
    <x v="4249"/>
    <n v="9.1641881866165328E-2"/>
    <n v="9.7244073931628039E-2"/>
  </r>
  <r>
    <x v="4473"/>
    <n v="17.525788077716633"/>
    <n v="8"/>
    <n v="0.30299999999999999"/>
    <n v="0"/>
    <x v="4471"/>
    <x v="4250"/>
    <n v="0.22944231437565088"/>
    <n v="8.643917682811382E-2"/>
  </r>
  <r>
    <x v="4474"/>
    <n v="9"/>
    <n v="8"/>
    <n v="1.8779999999999999"/>
    <n v="10.163"/>
    <x v="4472"/>
    <x v="4251"/>
    <n v="0.1178252766850697"/>
    <n v="8.643917682811382E-2"/>
  </r>
  <r>
    <x v="4475"/>
    <n v="46"/>
    <n v="10"/>
    <n v="37.420999999999999"/>
    <n v="39.948"/>
    <x v="4473"/>
    <x v="4252"/>
    <n v="0.60221808083480077"/>
    <n v="0.10804897103514227"/>
  </r>
  <r>
    <x v="4476"/>
    <n v="233"/>
    <n v="22"/>
    <n v="28.872"/>
    <n v="26.637"/>
    <x v="4474"/>
    <x v="4253"/>
    <n v="3.0503654964023603"/>
    <n v="0.23770773627731298"/>
  </r>
  <r>
    <x v="4477"/>
    <n v="302"/>
    <n v="48"/>
    <n v="53.847000000000001"/>
    <n v="51.198999999999998"/>
    <x v="4475"/>
    <x v="4254"/>
    <n v="3.9536926176545615"/>
    <n v="0.51863506096868284"/>
  </r>
  <r>
    <x v="4478"/>
    <n v="359"/>
    <n v="76"/>
    <n v="8.8480000000000008"/>
    <n v="3.4630000000000001"/>
    <x v="4476"/>
    <x v="4255"/>
    <n v="4.6999193699933368"/>
    <n v="0.82117217986708124"/>
  </r>
  <r>
    <x v="4479"/>
    <n v="610"/>
    <n v="109"/>
    <n v="13.198"/>
    <n v="9.5540000000000003"/>
    <x v="4477"/>
    <x v="4256"/>
    <n v="7.9859354197658359"/>
    <n v="1.1777337842830506"/>
  </r>
  <r>
    <x v="4480"/>
    <n v="689"/>
    <n v="145"/>
    <n v="0"/>
    <n v="0"/>
    <x v="4478"/>
    <x v="4257"/>
    <n v="9.0201795151125594"/>
    <n v="1.566710080009563"/>
  </r>
  <r>
    <x v="4481"/>
    <n v="674"/>
    <n v="175"/>
    <n v="0"/>
    <n v="0"/>
    <x v="4479"/>
    <x v="4258"/>
    <n v="8.8238040539707772"/>
    <n v="1.8908569931149897"/>
  </r>
  <r>
    <x v="4482"/>
    <n v="691"/>
    <n v="208"/>
    <n v="28.754000000000001"/>
    <n v="17.369"/>
    <x v="4480"/>
    <x v="4259"/>
    <n v="9.046362909931462"/>
    <n v="2.2474185975309591"/>
  </r>
  <r>
    <x v="4483"/>
    <n v="660"/>
    <n v="258"/>
    <n v="2.2040000000000002"/>
    <n v="0"/>
    <x v="4481"/>
    <x v="4260"/>
    <n v="8.6405202902384453"/>
    <n v="2.7876634527066706"/>
  </r>
  <r>
    <x v="4484"/>
    <n v="600"/>
    <n v="308"/>
    <n v="0"/>
    <n v="0"/>
    <x v="4482"/>
    <x v="4261"/>
    <n v="7.8550184456713144"/>
    <n v="3.3279083078823817"/>
  </r>
  <r>
    <x v="4485"/>
    <n v="551"/>
    <n v="398"/>
    <n v="0"/>
    <n v="0"/>
    <x v="4483"/>
    <x v="4262"/>
    <n v="7.2135252726081571"/>
    <n v="4.3003490471986625"/>
  </r>
  <r>
    <x v="4486"/>
    <n v="532"/>
    <n v="496"/>
    <n v="0"/>
    <n v="0"/>
    <x v="4484"/>
    <x v="4263"/>
    <n v="6.9647830218285645"/>
    <n v="5.3592289633430559"/>
  </r>
  <r>
    <x v="4487"/>
    <n v="507"/>
    <n v="503"/>
    <n v="0"/>
    <n v="0"/>
    <x v="4485"/>
    <x v="4264"/>
    <n v="6.6374905865922607"/>
    <n v="5.4348632430676567"/>
  </r>
  <r>
    <x v="4488"/>
    <n v="458"/>
    <n v="452"/>
    <n v="1.5760000000000001"/>
    <n v="1.5609999999999999"/>
    <x v="4486"/>
    <x v="4265"/>
    <n v="5.9959974135291025"/>
    <n v="4.8838134907884303"/>
  </r>
  <r>
    <x v="4489"/>
    <n v="395"/>
    <n v="438"/>
    <n v="1.7629999999999999"/>
    <n v="0"/>
    <x v="4487"/>
    <x v="4266"/>
    <n v="5.1712204767336152"/>
    <n v="4.7325449313392314"/>
  </r>
  <r>
    <x v="4490"/>
    <n v="354"/>
    <n v="403"/>
    <n v="0"/>
    <n v="0"/>
    <x v="4488"/>
    <x v="4267"/>
    <n v="4.6344608829460752"/>
    <n v="4.3543735327162336"/>
  </r>
  <r>
    <x v="4491"/>
    <n v="301"/>
    <n v="362"/>
    <n v="0"/>
    <n v="0"/>
    <x v="4489"/>
    <x v="4268"/>
    <n v="3.9406009202451089"/>
    <n v="3.9113727514721504"/>
  </r>
  <r>
    <x v="4492"/>
    <n v="238"/>
    <n v="329"/>
    <n v="0"/>
    <n v="0"/>
    <x v="4490"/>
    <x v="4269"/>
    <n v="3.1158239834496211"/>
    <n v="3.5548111470561805"/>
  </r>
  <r>
    <x v="4493"/>
    <n v="404.53905879412633"/>
    <n v="310"/>
    <n v="0"/>
    <n v="0"/>
    <x v="4491"/>
    <x v="4270"/>
    <n v="5.2961029480372916"/>
    <n v="3.34951810208941"/>
  </r>
  <r>
    <x v="4494"/>
    <n v="122"/>
    <n v="286"/>
    <n v="0"/>
    <n v="0"/>
    <x v="4492"/>
    <x v="4271"/>
    <n v="1.5971870839531672"/>
    <n v="3.0902005716050689"/>
  </r>
  <r>
    <x v="4495"/>
    <n v="94"/>
    <n v="273"/>
    <n v="0"/>
    <n v="0"/>
    <x v="4493"/>
    <x v="4272"/>
    <n v="1.2306195564885061"/>
    <n v="2.9497369092593839"/>
  </r>
  <r>
    <x v="4496"/>
    <n v="74"/>
    <n v="251"/>
    <n v="0"/>
    <n v="0"/>
    <x v="4494"/>
    <x v="4273"/>
    <n v="0.96878560829946203"/>
    <n v="2.7120291729820707"/>
  </r>
  <r>
    <x v="4497"/>
    <n v="66"/>
    <n v="222"/>
    <n v="27.193000000000001"/>
    <n v="41.536000000000001"/>
    <x v="4495"/>
    <x v="4274"/>
    <n v="0.86405202902384448"/>
    <n v="2.3986871569801584"/>
  </r>
  <r>
    <x v="4498"/>
    <n v="97"/>
    <n v="219"/>
    <n v="16.812000000000001"/>
    <n v="20.215"/>
    <x v="4496"/>
    <x v="4275"/>
    <n v="1.2698946487168625"/>
    <n v="2.3662724656696157"/>
  </r>
  <r>
    <x v="4499"/>
    <n v="141"/>
    <n v="169"/>
    <n v="0"/>
    <n v="0"/>
    <x v="4497"/>
    <x v="4276"/>
    <n v="1.8459293347327588"/>
    <n v="1.8260276104939042"/>
  </r>
  <r>
    <x v="4500"/>
    <n v="169"/>
    <n v="133"/>
    <n v="0"/>
    <n v="0"/>
    <x v="4498"/>
    <x v="4277"/>
    <n v="2.2124968621974199"/>
    <n v="1.437051314767392"/>
  </r>
  <r>
    <x v="4501"/>
    <n v="210"/>
    <n v="111"/>
    <n v="0"/>
    <n v="0"/>
    <x v="4499"/>
    <x v="4278"/>
    <n v="2.7492564559849595"/>
    <n v="1.1993435784900792"/>
  </r>
  <r>
    <x v="4502"/>
    <n v="247"/>
    <n v="143.75050852353769"/>
    <n v="0"/>
    <n v="0"/>
    <x v="4500"/>
    <x v="4279"/>
    <n v="3.2336492601346913"/>
    <n v="1.5532094531746696"/>
  </r>
  <r>
    <x v="4503"/>
    <n v="262"/>
    <n v="85"/>
    <n v="0"/>
    <n v="0"/>
    <x v="4501"/>
    <x v="4280"/>
    <n v="3.4300247212764741"/>
    <n v="0.91841625379870928"/>
  </r>
  <r>
    <x v="4504"/>
    <n v="262"/>
    <n v="84"/>
    <n v="0.25900000000000001"/>
    <n v="0"/>
    <x v="4502"/>
    <x v="4281"/>
    <n v="3.4300247212764741"/>
    <n v="0.90761135669519499"/>
  </r>
  <r>
    <x v="4505"/>
    <n v="259"/>
    <n v="88"/>
    <n v="0"/>
    <n v="0"/>
    <x v="4503"/>
    <x v="4282"/>
    <n v="3.3907496290481172"/>
    <n v="0.95083094510925192"/>
  </r>
  <r>
    <x v="4506"/>
    <n v="256"/>
    <n v="89"/>
    <n v="0"/>
    <n v="0"/>
    <x v="4504"/>
    <x v="4283"/>
    <n v="3.3514745368197607"/>
    <n v="0.96163584221276621"/>
  </r>
  <r>
    <x v="4507"/>
    <n v="240"/>
    <n v="93"/>
    <n v="0"/>
    <n v="0"/>
    <x v="4505"/>
    <x v="4284"/>
    <n v="3.1420073782685258"/>
    <n v="1.0048554306268231"/>
  </r>
  <r>
    <x v="4508"/>
    <n v="201"/>
    <n v="94"/>
    <n v="0"/>
    <n v="0"/>
    <x v="4506"/>
    <x v="4285"/>
    <n v="2.6314311792998901"/>
    <n v="1.0156603277303373"/>
  </r>
  <r>
    <x v="4509"/>
    <n v="141"/>
    <n v="94"/>
    <n v="0"/>
    <n v="0"/>
    <x v="4507"/>
    <x v="74"/>
    <n v="1.8459293347327588"/>
    <n v="1.0156603277303373"/>
  </r>
  <r>
    <x v="4510"/>
    <n v="92"/>
    <n v="92"/>
    <n v="0"/>
    <n v="0"/>
    <x v="4508"/>
    <x v="4286"/>
    <n v="1.2044361616696015"/>
    <n v="0.99405053352330885"/>
  </r>
  <r>
    <x v="4511"/>
    <n v="62"/>
    <n v="79"/>
    <n v="0.28499999999999998"/>
    <n v="0.65300000000000002"/>
    <x v="4509"/>
    <x v="4287"/>
    <n v="0.81168523938603576"/>
    <n v="0.85358687117762388"/>
  </r>
  <r>
    <x v="4512"/>
    <n v="53"/>
    <n v="60"/>
    <n v="1.2070000000000001"/>
    <n v="0.65300000000000002"/>
    <x v="4510"/>
    <x v="4288"/>
    <n v="0.69385996270096606"/>
    <n v="0.64829382621085363"/>
  </r>
  <r>
    <x v="4513"/>
    <n v="46"/>
    <n v="42"/>
    <n v="0"/>
    <n v="0"/>
    <x v="4511"/>
    <x v="4289"/>
    <n v="0.60221808083480077"/>
    <n v="0.4538056783475975"/>
  </r>
  <r>
    <x v="4514"/>
    <n v="40"/>
    <n v="30"/>
    <n v="0"/>
    <n v="0"/>
    <x v="4512"/>
    <x v="4290"/>
    <n v="0.52366789637808764"/>
    <n v="0.32414691310542681"/>
  </r>
  <r>
    <x v="4515"/>
    <n v="34"/>
    <n v="24"/>
    <n v="0"/>
    <n v="0"/>
    <x v="4513"/>
    <x v="4291"/>
    <n v="0.4451177119213745"/>
    <n v="0.25931753048434142"/>
  </r>
  <r>
    <x v="4516"/>
    <n v="31"/>
    <n v="20"/>
    <n v="0.189"/>
    <n v="0"/>
    <x v="4514"/>
    <x v="4292"/>
    <n v="0.40584261969301788"/>
    <n v="0.21609794207028454"/>
  </r>
  <r>
    <x v="4517"/>
    <n v="28"/>
    <n v="18"/>
    <n v="0"/>
    <n v="0"/>
    <x v="4515"/>
    <x v="4293"/>
    <n v="0.36656752746466131"/>
    <n v="0.19448814786325608"/>
  </r>
  <r>
    <x v="4518"/>
    <n v="26"/>
    <n v="16"/>
    <n v="0"/>
    <n v="0"/>
    <x v="4516"/>
    <x v="4294"/>
    <n v="0.34038413264575695"/>
    <n v="0.17287835365622764"/>
  </r>
  <r>
    <x v="4519"/>
    <n v="25"/>
    <n v="15"/>
    <n v="0"/>
    <n v="0"/>
    <x v="4517"/>
    <x v="4295"/>
    <n v="0.32729243523630475"/>
    <n v="0.16207345655271341"/>
  </r>
  <r>
    <x v="4520"/>
    <n v="23"/>
    <n v="14"/>
    <n v="0.88500000000000001"/>
    <n v="6.6020000000000003"/>
    <x v="4518"/>
    <x v="4296"/>
    <n v="0.30110904041740039"/>
    <n v="0.15126855944919917"/>
  </r>
  <r>
    <x v="4521"/>
    <n v="22"/>
    <n v="13"/>
    <n v="0.42499999999999999"/>
    <n v="0"/>
    <x v="4519"/>
    <x v="4297"/>
    <n v="0.28801734300794818"/>
    <n v="0.14046366234568494"/>
  </r>
  <r>
    <x v="4522"/>
    <n v="21"/>
    <n v="12"/>
    <n v="0.16700000000000001"/>
    <n v="0"/>
    <x v="4520"/>
    <x v="4298"/>
    <n v="0.27492564559849597"/>
    <n v="0.12965876524217071"/>
  </r>
  <r>
    <x v="4523"/>
    <n v="20"/>
    <n v="12"/>
    <n v="0"/>
    <n v="0"/>
    <x v="4521"/>
    <x v="4299"/>
    <n v="0.26183394818904382"/>
    <n v="0.12965876524217071"/>
  </r>
  <r>
    <x v="4524"/>
    <n v="20"/>
    <n v="11"/>
    <n v="0"/>
    <n v="0"/>
    <x v="4522"/>
    <x v="4300"/>
    <n v="0.26183394818904382"/>
    <n v="0.11885386813865649"/>
  </r>
  <r>
    <x v="4525"/>
    <n v="20"/>
    <n v="11"/>
    <n v="0"/>
    <n v="0"/>
    <x v="4523"/>
    <x v="4301"/>
    <n v="0.26183394818904382"/>
    <n v="0.11885386813865649"/>
  </r>
  <r>
    <x v="4526"/>
    <n v="20"/>
    <n v="10"/>
    <n v="0"/>
    <n v="0"/>
    <x v="4524"/>
    <x v="4302"/>
    <n v="0.26183394818904382"/>
    <n v="0.10804897103514227"/>
  </r>
  <r>
    <x v="4527"/>
    <n v="20"/>
    <n v="9"/>
    <n v="1.0740000000000001"/>
    <n v="1.4239999999999999"/>
    <x v="4525"/>
    <x v="4303"/>
    <n v="0.26183394818904382"/>
    <n v="9.7244073931628039E-2"/>
  </r>
  <r>
    <x v="4528"/>
    <n v="20"/>
    <n v="9"/>
    <n v="3.3839999999999999"/>
    <n v="3.0169999999999999"/>
    <x v="4526"/>
    <x v="74"/>
    <n v="0.26183394818904382"/>
    <n v="9.7244073931628039E-2"/>
  </r>
  <r>
    <x v="4529"/>
    <n v="19"/>
    <n v="9"/>
    <n v="0"/>
    <n v="0"/>
    <x v="4527"/>
    <x v="4304"/>
    <n v="0.24874225077959161"/>
    <n v="9.7244073931628039E-2"/>
  </r>
  <r>
    <x v="4530"/>
    <n v="18"/>
    <n v="9"/>
    <n v="0"/>
    <n v="0"/>
    <x v="4528"/>
    <x v="4305"/>
    <n v="0.2356505533701394"/>
    <n v="9.7244073931628039E-2"/>
  </r>
  <r>
    <x v="4531"/>
    <n v="17"/>
    <n v="9"/>
    <n v="0"/>
    <n v="0"/>
    <x v="4529"/>
    <x v="4306"/>
    <n v="0.22255885596068725"/>
    <n v="9.7244073931628039E-2"/>
  </r>
  <r>
    <x v="4532"/>
    <n v="17"/>
    <n v="8"/>
    <n v="0"/>
    <n v="0"/>
    <x v="4530"/>
    <x v="4307"/>
    <n v="0.22255885596068725"/>
    <n v="8.643917682811382E-2"/>
  </r>
  <r>
    <x v="4533"/>
    <n v="16"/>
    <n v="7"/>
    <n v="1.0999999999999999E-2"/>
    <n v="0"/>
    <x v="4531"/>
    <x v="74"/>
    <n v="0.20946715855123504"/>
    <n v="7.5634279724599587E-2"/>
  </r>
  <r>
    <x v="4534"/>
    <n v="15"/>
    <n v="7"/>
    <n v="2.2530000000000001"/>
    <n v="4.5999999999999999E-2"/>
    <x v="4532"/>
    <x v="4308"/>
    <n v="0.19637546114178286"/>
    <n v="7.5634279724599587E-2"/>
  </r>
  <r>
    <x v="4535"/>
    <n v="15"/>
    <n v="6"/>
    <n v="0"/>
    <n v="0"/>
    <x v="4533"/>
    <x v="4309"/>
    <n v="0.19637546114178286"/>
    <n v="6.4829382621085355E-2"/>
  </r>
  <r>
    <x v="4536"/>
    <n v="15"/>
    <n v="6"/>
    <n v="0"/>
    <n v="0"/>
    <x v="4534"/>
    <x v="4310"/>
    <n v="0.19637546114178286"/>
    <n v="6.4829382621085355E-2"/>
  </r>
  <r>
    <x v="4537"/>
    <n v="15"/>
    <n v="6"/>
    <n v="0"/>
    <n v="0"/>
    <x v="4535"/>
    <x v="4311"/>
    <n v="0.19637546114178286"/>
    <n v="6.4829382621085355E-2"/>
  </r>
  <r>
    <x v="4538"/>
    <n v="15"/>
    <n v="6"/>
    <n v="0"/>
    <n v="0"/>
    <x v="4536"/>
    <x v="74"/>
    <n v="0.19637546114178286"/>
    <n v="6.4829382621085355E-2"/>
  </r>
  <r>
    <x v="4539"/>
    <n v="14"/>
    <n v="6"/>
    <n v="0"/>
    <n v="0"/>
    <x v="4537"/>
    <x v="4312"/>
    <n v="0.18328376373233066"/>
    <n v="6.4829382621085355E-2"/>
  </r>
  <r>
    <x v="4540"/>
    <n v="14"/>
    <n v="6"/>
    <n v="0"/>
    <n v="0"/>
    <x v="4538"/>
    <x v="4313"/>
    <n v="0.18328376373233066"/>
    <n v="6.4829382621085355E-2"/>
  </r>
  <r>
    <x v="4541"/>
    <n v="14"/>
    <n v="5"/>
    <n v="0.23899999999999999"/>
    <n v="1.851"/>
    <x v="4539"/>
    <x v="4314"/>
    <n v="0.18328376373233066"/>
    <n v="5.4024485517571136E-2"/>
  </r>
  <r>
    <x v="4542"/>
    <n v="13"/>
    <n v="5"/>
    <n v="0"/>
    <n v="0"/>
    <x v="4540"/>
    <x v="4315"/>
    <n v="0.17019206632287848"/>
    <n v="5.4024485517571136E-2"/>
  </r>
  <r>
    <x v="4543"/>
    <n v="12"/>
    <n v="4"/>
    <n v="0"/>
    <n v="0"/>
    <x v="4541"/>
    <x v="4316"/>
    <n v="0.15710036891342627"/>
    <n v="4.321958841405691E-2"/>
  </r>
  <r>
    <x v="4544"/>
    <n v="12"/>
    <n v="4"/>
    <n v="0"/>
    <n v="0"/>
    <x v="4542"/>
    <x v="74"/>
    <n v="0.15710036891342627"/>
    <n v="4.321958841405691E-2"/>
  </r>
  <r>
    <x v="4545"/>
    <n v="11"/>
    <n v="4"/>
    <n v="0"/>
    <n v="0"/>
    <x v="4543"/>
    <x v="4317"/>
    <n v="0.14400867150397409"/>
    <n v="4.321958841405691E-2"/>
  </r>
  <r>
    <x v="4546"/>
    <n v="11"/>
    <n v="4"/>
    <n v="0"/>
    <n v="0"/>
    <x v="4544"/>
    <x v="4318"/>
    <n v="0.14400867150397409"/>
    <n v="4.321958841405691E-2"/>
  </r>
  <r>
    <x v="4547"/>
    <n v="11"/>
    <n v="4"/>
    <n v="0"/>
    <n v="0"/>
    <x v="4545"/>
    <x v="4319"/>
    <n v="0.14400867150397409"/>
    <n v="4.321958841405691E-2"/>
  </r>
  <r>
    <x v="4548"/>
    <n v="11"/>
    <n v="4"/>
    <n v="0"/>
    <n v="0"/>
    <x v="4546"/>
    <x v="4320"/>
    <n v="0.14400867150397409"/>
    <n v="4.321958841405691E-2"/>
  </r>
  <r>
    <x v="4549"/>
    <n v="12"/>
    <n v="4"/>
    <n v="12.311"/>
    <n v="10.821"/>
    <x v="4547"/>
    <x v="4321"/>
    <n v="0.15710036891342627"/>
    <n v="4.321958841405691E-2"/>
  </r>
  <r>
    <x v="4550"/>
    <n v="26"/>
    <n v="6"/>
    <n v="2.9340000000000002"/>
    <n v="0.74099999999999999"/>
    <x v="4548"/>
    <x v="74"/>
    <n v="0.34038413264575695"/>
    <n v="6.4829382621085355E-2"/>
  </r>
  <r>
    <x v="4551"/>
    <n v="52"/>
    <n v="9"/>
    <n v="0"/>
    <n v="0"/>
    <x v="4549"/>
    <x v="4322"/>
    <n v="0.68076826529151391"/>
    <n v="9.7244073931628039E-2"/>
  </r>
  <r>
    <x v="4552"/>
    <n v="57"/>
    <n v="11"/>
    <n v="0"/>
    <n v="0"/>
    <x v="4550"/>
    <x v="74"/>
    <n v="0.74622675233877489"/>
    <n v="0.11885386813865649"/>
  </r>
  <r>
    <x v="4553"/>
    <n v="56"/>
    <n v="14"/>
    <n v="1.4019999999999999"/>
    <n v="2.7360000000000002"/>
    <x v="4551"/>
    <x v="4323"/>
    <n v="0.73313505492932263"/>
    <n v="0.15126855944919917"/>
  </r>
  <r>
    <x v="4554"/>
    <n v="57"/>
    <n v="20"/>
    <n v="31.068000000000001"/>
    <n v="32.695"/>
    <x v="4552"/>
    <x v="4324"/>
    <n v="0.74622675233877489"/>
    <n v="0.21609794207028454"/>
  </r>
  <r>
    <x v="4555"/>
    <n v="56"/>
    <n v="30"/>
    <n v="0"/>
    <n v="0"/>
    <x v="4553"/>
    <x v="4325"/>
    <n v="0.73313505492932263"/>
    <n v="0.32414691310542681"/>
  </r>
  <r>
    <x v="4556"/>
    <n v="55"/>
    <n v="38"/>
    <n v="0"/>
    <n v="0"/>
    <x v="4554"/>
    <x v="4326"/>
    <n v="0.72004335751987036"/>
    <n v="0.41058608993354062"/>
  </r>
  <r>
    <x v="4557"/>
    <n v="53"/>
    <n v="41"/>
    <n v="0"/>
    <n v="0"/>
    <x v="4555"/>
    <x v="4327"/>
    <n v="0.69385996270096606"/>
    <n v="0.44300078124408332"/>
  </r>
  <r>
    <x v="4558"/>
    <n v="51"/>
    <n v="41"/>
    <n v="6.8000000000000005E-2"/>
    <n v="0"/>
    <x v="4556"/>
    <x v="4328"/>
    <n v="0.66767656788206164"/>
    <n v="0.44300078124408332"/>
  </r>
  <r>
    <x v="4559"/>
    <n v="46"/>
    <n v="37"/>
    <n v="0"/>
    <n v="0"/>
    <x v="4557"/>
    <x v="4329"/>
    <n v="0.60221808083480077"/>
    <n v="0.39978119283002639"/>
  </r>
  <r>
    <x v="4560"/>
    <n v="43"/>
    <n v="33"/>
    <n v="4.9429999999999996"/>
    <n v="0.92600000000000005"/>
    <x v="4558"/>
    <x v="4330"/>
    <n v="0.56294298860644409"/>
    <n v="0.35656160441596946"/>
  </r>
  <r>
    <x v="4561"/>
    <n v="39"/>
    <n v="29"/>
    <n v="4.8230000000000004"/>
    <n v="3.8889999999999998"/>
    <x v="4559"/>
    <x v="74"/>
    <n v="0.51057619896863538"/>
    <n v="0.31334201600191253"/>
  </r>
  <r>
    <x v="4562"/>
    <n v="35"/>
    <n v="24"/>
    <n v="0"/>
    <n v="0"/>
    <x v="4560"/>
    <x v="74"/>
    <n v="0.45820940933082666"/>
    <n v="0.25931753048434142"/>
  </r>
  <r>
    <x v="4563"/>
    <n v="32"/>
    <n v="22"/>
    <n v="0"/>
    <n v="0"/>
    <x v="4561"/>
    <x v="4331"/>
    <n v="0.41893431710247009"/>
    <n v="0.23770773627731298"/>
  </r>
  <r>
    <x v="4564"/>
    <n v="28"/>
    <n v="21"/>
    <n v="0"/>
    <n v="0"/>
    <x v="4562"/>
    <x v="4332"/>
    <n v="0.36656752746466131"/>
    <n v="0.22690283917379875"/>
  </r>
  <r>
    <x v="4565"/>
    <n v="24"/>
    <n v="20"/>
    <n v="0.57199999999999995"/>
    <n v="0"/>
    <x v="4563"/>
    <x v="4333"/>
    <n v="0.31420073782685254"/>
    <n v="0.21609794207028454"/>
  </r>
  <r>
    <x v="4566"/>
    <n v="20"/>
    <n v="18"/>
    <n v="2.153"/>
    <n v="2.6040000000000001"/>
    <x v="4564"/>
    <x v="4334"/>
    <n v="0.26183394818904382"/>
    <n v="0.19448814786325608"/>
  </r>
  <r>
    <x v="4567"/>
    <n v="20"/>
    <n v="15"/>
    <n v="0"/>
    <n v="0"/>
    <x v="4565"/>
    <x v="4335"/>
    <n v="0.26183394818904382"/>
    <n v="0.16207345655271341"/>
  </r>
  <r>
    <x v="4568"/>
    <n v="18"/>
    <n v="13"/>
    <n v="0"/>
    <n v="0"/>
    <x v="4566"/>
    <x v="74"/>
    <n v="0.2356505533701394"/>
    <n v="0.14046366234568494"/>
  </r>
  <r>
    <x v="4569"/>
    <n v="16"/>
    <n v="12"/>
    <n v="0"/>
    <n v="0"/>
    <x v="4567"/>
    <x v="4336"/>
    <n v="0.20946715855123504"/>
    <n v="0.12965876524217071"/>
  </r>
  <r>
    <x v="4570"/>
    <n v="15"/>
    <n v="11"/>
    <n v="0"/>
    <n v="2.7E-2"/>
    <x v="4568"/>
    <x v="4337"/>
    <n v="0.19637546114178286"/>
    <n v="0.11885386813865649"/>
  </r>
  <r>
    <x v="4571"/>
    <n v="15"/>
    <n v="10"/>
    <n v="1.921"/>
    <n v="6.6000000000000003E-2"/>
    <x v="4569"/>
    <x v="74"/>
    <n v="0.19637546114178286"/>
    <n v="0.10804897103514227"/>
  </r>
  <r>
    <x v="4572"/>
    <n v="15"/>
    <n v="10"/>
    <n v="13.156000000000001"/>
    <n v="13.454000000000001"/>
    <x v="4570"/>
    <x v="74"/>
    <n v="0.19637546114178286"/>
    <n v="0.10804897103514227"/>
  </r>
  <r>
    <x v="4573"/>
    <n v="15"/>
    <n v="10"/>
    <n v="1.8460000000000001"/>
    <n v="1.4419999999999999"/>
    <x v="4571"/>
    <x v="4338"/>
    <n v="0.19637546114178286"/>
    <n v="0.10804897103514227"/>
  </r>
  <r>
    <x v="4574"/>
    <n v="15"/>
    <n v="9"/>
    <n v="0"/>
    <n v="0"/>
    <x v="4572"/>
    <x v="4339"/>
    <n v="0.19637546114178286"/>
    <n v="9.7244073931628039E-2"/>
  </r>
  <r>
    <x v="4575"/>
    <n v="15"/>
    <n v="9"/>
    <n v="7.0000000000000001E-3"/>
    <n v="0.54900000000000004"/>
    <x v="4573"/>
    <x v="4340"/>
    <n v="0.19637546114178286"/>
    <n v="9.7244073931628039E-2"/>
  </r>
  <r>
    <x v="4576"/>
    <n v="15"/>
    <n v="9"/>
    <n v="0"/>
    <n v="0"/>
    <x v="4574"/>
    <x v="4341"/>
    <n v="0.19637546114178286"/>
    <n v="9.7244073931628039E-2"/>
  </r>
  <r>
    <x v="4577"/>
    <n v="15"/>
    <n v="8"/>
    <n v="0"/>
    <n v="0"/>
    <x v="4575"/>
    <x v="4342"/>
    <n v="0.19637546114178286"/>
    <n v="8.643917682811382E-2"/>
  </r>
  <r>
    <x v="4578"/>
    <n v="15"/>
    <n v="7"/>
    <n v="0"/>
    <n v="0"/>
    <x v="4576"/>
    <x v="4343"/>
    <n v="0.19637546114178286"/>
    <n v="7.5634279724599587E-2"/>
  </r>
  <r>
    <x v="4579"/>
    <n v="15"/>
    <n v="7"/>
    <n v="0"/>
    <n v="0"/>
    <x v="4577"/>
    <x v="4344"/>
    <n v="0.19637546114178286"/>
    <n v="7.5634279724599587E-2"/>
  </r>
  <r>
    <x v="4580"/>
    <n v="15"/>
    <n v="7"/>
    <n v="7.9000000000000001E-2"/>
    <n v="0"/>
    <x v="4578"/>
    <x v="4345"/>
    <n v="0.19637546114178286"/>
    <n v="7.5634279724599587E-2"/>
  </r>
  <r>
    <x v="4581"/>
    <n v="15"/>
    <n v="6"/>
    <n v="0"/>
    <n v="0"/>
    <x v="4579"/>
    <x v="4346"/>
    <n v="0.19637546114178286"/>
    <n v="6.4829382621085355E-2"/>
  </r>
  <r>
    <x v="4582"/>
    <n v="15"/>
    <n v="6"/>
    <n v="0"/>
    <n v="0"/>
    <x v="4580"/>
    <x v="74"/>
    <n v="0.19637546114178286"/>
    <n v="6.4829382621085355E-2"/>
  </r>
  <r>
    <x v="4583"/>
    <n v="14"/>
    <n v="6"/>
    <n v="0"/>
    <n v="0.38700000000000001"/>
    <x v="4581"/>
    <x v="4347"/>
    <n v="0.18328376373233066"/>
    <n v="6.4829382621085355E-2"/>
  </r>
  <r>
    <x v="4584"/>
    <n v="12"/>
    <n v="6"/>
    <n v="0"/>
    <n v="0"/>
    <x v="4582"/>
    <x v="4348"/>
    <n v="0.15710036891342627"/>
    <n v="6.4829382621085355E-2"/>
  </r>
  <r>
    <x v="4585"/>
    <n v="12"/>
    <n v="6"/>
    <n v="0"/>
    <n v="0"/>
    <x v="4583"/>
    <x v="74"/>
    <n v="0.15710036891342627"/>
    <n v="6.4829382621085355E-2"/>
  </r>
  <r>
    <x v="4586"/>
    <n v="11"/>
    <n v="6"/>
    <n v="0"/>
    <n v="0"/>
    <x v="4584"/>
    <x v="4349"/>
    <n v="0.14400867150397409"/>
    <n v="6.4829382621085355E-2"/>
  </r>
  <r>
    <x v="4587"/>
    <n v="11"/>
    <n v="5"/>
    <n v="0"/>
    <n v="2.5999999999999999E-2"/>
    <x v="4585"/>
    <x v="4350"/>
    <n v="0.14400867150397409"/>
    <n v="5.4024485517571136E-2"/>
  </r>
  <r>
    <x v="4588"/>
    <n v="11"/>
    <n v="5"/>
    <n v="2.823"/>
    <n v="3.242"/>
    <x v="4586"/>
    <x v="4351"/>
    <n v="0.14400867150397409"/>
    <n v="5.4024485517571136E-2"/>
  </r>
  <r>
    <x v="4589"/>
    <n v="11"/>
    <n v="5"/>
    <n v="0"/>
    <n v="0"/>
    <x v="4587"/>
    <x v="4352"/>
    <n v="0.14400867150397409"/>
    <n v="5.4024485517571136E-2"/>
  </r>
  <r>
    <x v="4590"/>
    <n v="10"/>
    <n v="4"/>
    <n v="6.3E-2"/>
    <n v="0.17"/>
    <x v="4588"/>
    <x v="4353"/>
    <n v="0.13091697409452191"/>
    <n v="4.321958841405691E-2"/>
  </r>
  <r>
    <x v="4591"/>
    <n v="9"/>
    <n v="4"/>
    <n v="0"/>
    <n v="0"/>
    <x v="4589"/>
    <x v="74"/>
    <n v="0.1178252766850697"/>
    <n v="4.321958841405691E-2"/>
  </r>
  <r>
    <x v="4592"/>
    <n v="9"/>
    <n v="4"/>
    <n v="0"/>
    <n v="0"/>
    <x v="4590"/>
    <x v="4354"/>
    <n v="0.1178252766850697"/>
    <n v="4.321958841405691E-2"/>
  </r>
  <r>
    <x v="4593"/>
    <n v="9"/>
    <n v="4"/>
    <n v="0"/>
    <n v="0"/>
    <x v="4591"/>
    <x v="4355"/>
    <n v="0.1178252766850697"/>
    <n v="4.321958841405691E-2"/>
  </r>
  <r>
    <x v="4594"/>
    <n v="8"/>
    <n v="4"/>
    <n v="0"/>
    <n v="0"/>
    <x v="4592"/>
    <x v="4356"/>
    <n v="0.10473357927561752"/>
    <n v="4.321958841405691E-2"/>
  </r>
  <r>
    <x v="4595"/>
    <n v="8"/>
    <n v="3"/>
    <n v="0"/>
    <n v="0"/>
    <x v="4593"/>
    <x v="4357"/>
    <n v="0.10473357927561752"/>
    <n v="3.2414691310542677E-2"/>
  </r>
  <r>
    <x v="4596"/>
    <n v="8"/>
    <n v="3"/>
    <n v="0"/>
    <n v="0"/>
    <x v="4594"/>
    <x v="4358"/>
    <n v="0.10473357927561752"/>
    <n v="3.2414691310542677E-2"/>
  </r>
  <r>
    <x v="4597"/>
    <n v="8"/>
    <n v="3"/>
    <n v="0"/>
    <n v="0"/>
    <x v="4595"/>
    <x v="4359"/>
    <n v="0.10473357927561752"/>
    <n v="3.2414691310542677E-2"/>
  </r>
  <r>
    <x v="4598"/>
    <n v="8"/>
    <n v="3"/>
    <n v="0"/>
    <n v="0"/>
    <x v="4596"/>
    <x v="4360"/>
    <n v="0.10473357927561752"/>
    <n v="3.2414691310542677E-2"/>
  </r>
  <r>
    <x v="4599"/>
    <n v="8"/>
    <n v="3"/>
    <n v="0"/>
    <n v="0"/>
    <x v="4597"/>
    <x v="4361"/>
    <n v="0.10473357927561752"/>
    <n v="3.2414691310542677E-2"/>
  </r>
  <r>
    <x v="4600"/>
    <n v="8"/>
    <n v="3"/>
    <n v="0"/>
    <n v="0"/>
    <x v="4598"/>
    <x v="4362"/>
    <n v="0.10473357927561752"/>
    <n v="3.2414691310542677E-2"/>
  </r>
  <r>
    <x v="4601"/>
    <n v="7"/>
    <n v="2"/>
    <n v="16.992999999999999"/>
    <n v="19.701000000000001"/>
    <x v="4599"/>
    <x v="4363"/>
    <n v="9.1641881866165328E-2"/>
    <n v="2.1609794207028455E-2"/>
  </r>
  <r>
    <x v="4602"/>
    <n v="8"/>
    <n v="2"/>
    <n v="0.151"/>
    <n v="0"/>
    <x v="4600"/>
    <x v="4364"/>
    <n v="0.10473357927561752"/>
    <n v="2.1609794207028455E-2"/>
  </r>
  <r>
    <x v="4603"/>
    <n v="11"/>
    <n v="2"/>
    <n v="6.34"/>
    <n v="12.544"/>
    <x v="4601"/>
    <x v="4365"/>
    <n v="0.14400867150397409"/>
    <n v="2.1609794207028455E-2"/>
  </r>
  <r>
    <x v="4604"/>
    <n v="36"/>
    <n v="3"/>
    <n v="1.1339999999999999"/>
    <n v="0"/>
    <x v="4602"/>
    <x v="4366"/>
    <n v="0.47130110674027881"/>
    <n v="3.2414691310542677E-2"/>
  </r>
  <r>
    <x v="4605"/>
    <n v="55"/>
    <n v="4"/>
    <n v="0"/>
    <n v="0"/>
    <x v="4603"/>
    <x v="4367"/>
    <n v="0.72004335751987036"/>
    <n v="4.321958841405691E-2"/>
  </r>
  <r>
    <x v="4606"/>
    <n v="70"/>
    <n v="8"/>
    <n v="0"/>
    <n v="0"/>
    <x v="4604"/>
    <x v="4368"/>
    <n v="0.91641881866165331"/>
    <n v="8.643917682811382E-2"/>
  </r>
  <r>
    <x v="4607"/>
    <n v="80"/>
    <n v="12"/>
    <n v="0"/>
    <n v="0"/>
    <x v="4605"/>
    <x v="74"/>
    <n v="1.0473357927561753"/>
    <n v="0.12965876524217071"/>
  </r>
  <r>
    <x v="4608"/>
    <n v="87"/>
    <n v="18"/>
    <n v="12.472"/>
    <n v="8.3670000000000009"/>
    <x v="4606"/>
    <x v="4369"/>
    <n v="1.1389776746223406"/>
    <n v="0.19448814786325608"/>
  </r>
  <r>
    <x v="4609"/>
    <n v="90"/>
    <n v="24"/>
    <n v="0"/>
    <n v="1.0609999999999999"/>
    <x v="4607"/>
    <x v="4370"/>
    <n v="1.178252766850697"/>
    <n v="0.25931753048434142"/>
  </r>
  <r>
    <x v="4610"/>
    <n v="89"/>
    <n v="31"/>
    <n v="0"/>
    <n v="0"/>
    <x v="4608"/>
    <x v="4371"/>
    <n v="1.1651610694412449"/>
    <n v="0.33495181020894099"/>
  </r>
  <r>
    <x v="4611"/>
    <n v="82"/>
    <n v="32"/>
    <n v="0"/>
    <n v="0"/>
    <x v="4609"/>
    <x v="4372"/>
    <n v="1.0735191875750796"/>
    <n v="0.34575670731245528"/>
  </r>
  <r>
    <x v="4612"/>
    <n v="73"/>
    <n v="33"/>
    <n v="4.9000000000000002E-2"/>
    <n v="5.5E-2"/>
    <x v="4610"/>
    <x v="4373"/>
    <n v="0.95569391089000988"/>
    <n v="0.35656160441596946"/>
  </r>
  <r>
    <x v="4613"/>
    <n v="66"/>
    <n v="33"/>
    <n v="0"/>
    <n v="0"/>
    <x v="4611"/>
    <x v="4374"/>
    <n v="0.86405202902384448"/>
    <n v="0.35656160441596946"/>
  </r>
  <r>
    <x v="4614"/>
    <n v="60"/>
    <n v="34"/>
    <n v="0"/>
    <n v="0"/>
    <x v="4612"/>
    <x v="4375"/>
    <n v="0.78550184456713146"/>
    <n v="0.36736650151948375"/>
  </r>
  <r>
    <x v="4615"/>
    <n v="51"/>
    <n v="40"/>
    <n v="0"/>
    <n v="0"/>
    <x v="4613"/>
    <x v="4376"/>
    <n v="0.66767656788206164"/>
    <n v="0.43219588414056909"/>
  </r>
  <r>
    <x v="4616"/>
    <n v="43"/>
    <n v="44"/>
    <n v="0"/>
    <n v="0"/>
    <x v="4614"/>
    <x v="4377"/>
    <n v="0.56294298860644409"/>
    <n v="0.47541547255462596"/>
  </r>
  <r>
    <x v="4617"/>
    <n v="32"/>
    <n v="51"/>
    <n v="0"/>
    <n v="0"/>
    <x v="4615"/>
    <x v="4378"/>
    <n v="0.41893431710247009"/>
    <n v="0.55104975227922548"/>
  </r>
  <r>
    <x v="4618"/>
    <n v="25"/>
    <n v="53"/>
    <n v="0"/>
    <n v="0"/>
    <x v="4616"/>
    <x v="4379"/>
    <n v="0.32729243523630475"/>
    <n v="0.57265954648625406"/>
  </r>
  <r>
    <x v="4619"/>
    <n v="22"/>
    <n v="48"/>
    <n v="0"/>
    <n v="0"/>
    <x v="4617"/>
    <x v="4380"/>
    <n v="0.28801734300794818"/>
    <n v="0.51863506096868284"/>
  </r>
  <r>
    <x v="4620"/>
    <n v="20"/>
    <n v="35"/>
    <n v="3.6880000000000002"/>
    <n v="6.1769999999999996"/>
    <x v="4618"/>
    <x v="4381"/>
    <n v="0.26183394818904382"/>
    <n v="0.37817139862299792"/>
  </r>
  <r>
    <x v="4621"/>
    <n v="19"/>
    <n v="23"/>
    <n v="0"/>
    <n v="0"/>
    <x v="4619"/>
    <x v="4382"/>
    <n v="0.24874225077959161"/>
    <n v="0.24851263338082721"/>
  </r>
  <r>
    <x v="4622"/>
    <n v="17"/>
    <n v="17"/>
    <n v="0"/>
    <n v="0"/>
    <x v="4620"/>
    <x v="4383"/>
    <n v="0.22255885596068725"/>
    <n v="0.18368325075974187"/>
  </r>
  <r>
    <x v="4623"/>
    <n v="15"/>
    <n v="12"/>
    <n v="0"/>
    <n v="0"/>
    <x v="4621"/>
    <x v="4384"/>
    <n v="0.19637546114178286"/>
    <n v="0.12965876524217071"/>
  </r>
  <r>
    <x v="4624"/>
    <n v="14"/>
    <n v="12"/>
    <n v="0"/>
    <n v="0"/>
    <x v="4622"/>
    <x v="4385"/>
    <n v="0.18328376373233066"/>
    <n v="0.12965876524217071"/>
  </r>
  <r>
    <x v="4625"/>
    <n v="16"/>
    <n v="15"/>
    <n v="18.248999999999999"/>
    <n v="20.428000000000001"/>
    <x v="4623"/>
    <x v="4386"/>
    <n v="0.20946715855123504"/>
    <n v="0.16207345655271341"/>
  </r>
  <r>
    <x v="4626"/>
    <n v="19"/>
    <n v="26"/>
    <n v="22.37"/>
    <n v="7.2229999999999999"/>
    <x v="4624"/>
    <x v="74"/>
    <n v="0.24874225077959161"/>
    <n v="0.28092732469136988"/>
  </r>
  <r>
    <x v="4627"/>
    <n v="22"/>
    <n v="36"/>
    <n v="0.1"/>
    <n v="0.98299999999999998"/>
    <x v="4625"/>
    <x v="4387"/>
    <n v="0.28801734300794818"/>
    <n v="0.38897629572651216"/>
  </r>
  <r>
    <x v="4628"/>
    <n v="24"/>
    <n v="43"/>
    <n v="9.2999999999999999E-2"/>
    <n v="0"/>
    <x v="4626"/>
    <x v="4388"/>
    <n v="0.31420073782685254"/>
    <n v="0.46461057545111173"/>
  </r>
  <r>
    <x v="4629"/>
    <n v="25"/>
    <n v="51"/>
    <n v="7.2140000000000004"/>
    <n v="7.2469999999999999"/>
    <x v="4627"/>
    <x v="4389"/>
    <n v="0.32729243523630475"/>
    <n v="0.55104975227922548"/>
  </r>
  <r>
    <x v="4630"/>
    <n v="23"/>
    <n v="56"/>
    <n v="0"/>
    <n v="0"/>
    <x v="4628"/>
    <x v="4390"/>
    <n v="0.30110904041740039"/>
    <n v="0.6050742377967967"/>
  </r>
  <r>
    <x v="4631"/>
    <n v="21"/>
    <n v="60"/>
    <n v="0"/>
    <n v="0"/>
    <x v="4629"/>
    <x v="4391"/>
    <n v="0.27492564559849597"/>
    <n v="0.64829382621085363"/>
  </r>
  <r>
    <x v="4632"/>
    <n v="20"/>
    <n v="60"/>
    <n v="0"/>
    <n v="0"/>
    <x v="4630"/>
    <x v="4392"/>
    <n v="0.26183394818904382"/>
    <n v="0.64829382621085363"/>
  </r>
  <r>
    <x v="4633"/>
    <n v="20"/>
    <n v="57"/>
    <n v="0.183"/>
    <n v="9.5000000000000001E-2"/>
    <x v="4631"/>
    <x v="4393"/>
    <n v="0.26183394818904382"/>
    <n v="0.61587913490031099"/>
  </r>
  <r>
    <x v="4634"/>
    <n v="18"/>
    <n v="55"/>
    <n v="18.062999999999999"/>
    <n v="17.201000000000001"/>
    <x v="4632"/>
    <x v="4394"/>
    <n v="0.2356505533701394"/>
    <n v="0.59426934069328241"/>
  </r>
  <r>
    <x v="4635"/>
    <n v="20"/>
    <n v="53"/>
    <n v="0"/>
    <n v="0"/>
    <x v="4633"/>
    <x v="4395"/>
    <n v="0.26183394818904382"/>
    <n v="0.57265954648625406"/>
  </r>
  <r>
    <x v="4636"/>
    <n v="33"/>
    <n v="47"/>
    <n v="0"/>
    <n v="0"/>
    <x v="4634"/>
    <x v="4396"/>
    <n v="0.43202601451192224"/>
    <n v="0.50783016386516866"/>
  </r>
  <r>
    <x v="4637"/>
    <n v="46"/>
    <n v="44"/>
    <n v="0"/>
    <n v="0"/>
    <x v="4635"/>
    <x v="4397"/>
    <n v="0.60221808083480077"/>
    <n v="0.47541547255462596"/>
  </r>
  <r>
    <x v="4638"/>
    <n v="47"/>
    <n v="38"/>
    <n v="0"/>
    <n v="0"/>
    <x v="4636"/>
    <x v="4398"/>
    <n v="0.61530977824425304"/>
    <n v="0.41058608993354062"/>
  </r>
  <r>
    <x v="4639"/>
    <n v="49"/>
    <n v="35"/>
    <n v="0"/>
    <n v="0"/>
    <x v="4637"/>
    <x v="4399"/>
    <n v="0.64149317306315734"/>
    <n v="0.37817139862299792"/>
  </r>
  <r>
    <x v="4640"/>
    <n v="49"/>
    <n v="43"/>
    <n v="0"/>
    <n v="0"/>
    <x v="4638"/>
    <x v="4400"/>
    <n v="0.64149317306315734"/>
    <n v="0.46461057545111173"/>
  </r>
  <r>
    <x v="4641"/>
    <n v="44"/>
    <n v="49"/>
    <n v="7.88"/>
    <n v="4.5460000000000003"/>
    <x v="4639"/>
    <x v="4401"/>
    <n v="0.57603468601589636"/>
    <n v="0.52943995807219713"/>
  </r>
  <r>
    <x v="4642"/>
    <n v="38"/>
    <n v="57"/>
    <n v="0.91600000000000004"/>
    <n v="0.312"/>
    <x v="4640"/>
    <x v="4402"/>
    <n v="0.49748450155918322"/>
    <n v="0.61587913490031099"/>
  </r>
  <r>
    <x v="4643"/>
    <n v="30"/>
    <n v="59"/>
    <n v="0"/>
    <n v="0"/>
    <x v="4641"/>
    <x v="4403"/>
    <n v="0.39275092228356573"/>
    <n v="0.63748892910733934"/>
  </r>
  <r>
    <x v="4644"/>
    <n v="24"/>
    <n v="60"/>
    <n v="0"/>
    <n v="0"/>
    <x v="4642"/>
    <x v="4404"/>
    <n v="0.31420073782685254"/>
    <n v="0.64829382621085363"/>
  </r>
  <r>
    <x v="4645"/>
    <n v="21"/>
    <n v="53"/>
    <n v="0.219"/>
    <n v="0"/>
    <x v="4643"/>
    <x v="4405"/>
    <n v="0.27492564559849597"/>
    <n v="0.57265954648625406"/>
  </r>
  <r>
    <x v="4646"/>
    <n v="18"/>
    <n v="44"/>
    <n v="19.640999999999998"/>
    <n v="11.25"/>
    <x v="4644"/>
    <x v="4406"/>
    <n v="0.2356505533701394"/>
    <n v="0.47541547255462596"/>
  </r>
  <r>
    <x v="4647"/>
    <n v="18"/>
    <n v="110"/>
    <n v="35.494999999999997"/>
    <n v="21.074000000000002"/>
    <x v="4645"/>
    <x v="4407"/>
    <n v="0.2356505533701394"/>
    <n v="1.1885386813865648"/>
  </r>
  <r>
    <x v="4648"/>
    <n v="79"/>
    <n v="288"/>
    <n v="21.437999999999999"/>
    <n v="20.158999999999999"/>
    <x v="4646"/>
    <x v="4408"/>
    <n v="1.0342440953467229"/>
    <n v="3.1118103658120972"/>
  </r>
  <r>
    <x v="4649"/>
    <n v="126"/>
    <n v="483"/>
    <n v="0"/>
    <n v="0"/>
    <x v="4647"/>
    <x v="4409"/>
    <n v="1.6495538735909758"/>
    <n v="5.2187653009973713"/>
  </r>
  <r>
    <x v="4650"/>
    <n v="115"/>
    <n v="406"/>
    <n v="0.65600000000000003"/>
    <n v="3.1379999999999999"/>
    <x v="4648"/>
    <x v="4410"/>
    <n v="1.5055452020870019"/>
    <n v="4.3867882240267759"/>
  </r>
  <r>
    <x v="4651"/>
    <n v="121"/>
    <n v="325"/>
    <n v="2.1819999999999999"/>
    <n v="2.9329999999999998"/>
    <x v="4649"/>
    <x v="4411"/>
    <n v="1.5840953865437148"/>
    <n v="3.5115915586421234"/>
  </r>
  <r>
    <x v="4652"/>
    <n v="98"/>
    <n v="297"/>
    <n v="0"/>
    <n v="0"/>
    <x v="4650"/>
    <x v="4412"/>
    <n v="1.2829863461263147"/>
    <n v="3.2090544397437251"/>
  </r>
  <r>
    <x v="4653"/>
    <n v="95"/>
    <n v="284"/>
    <n v="1.53"/>
    <n v="6.282"/>
    <x v="4651"/>
    <x v="4413"/>
    <n v="1.243711253897958"/>
    <n v="3.0685907773980405"/>
  </r>
  <r>
    <x v="4654"/>
    <n v="86"/>
    <n v="264"/>
    <n v="0"/>
    <n v="0"/>
    <x v="4652"/>
    <x v="4414"/>
    <n v="1.1258859772128882"/>
    <n v="2.8524928353277557"/>
  </r>
  <r>
    <x v="4655"/>
    <n v="77"/>
    <n v="232"/>
    <n v="0"/>
    <n v="0"/>
    <x v="4653"/>
    <x v="4415"/>
    <n v="1.0080607005278186"/>
    <n v="2.5067361280153002"/>
  </r>
  <r>
    <x v="4656"/>
    <n v="72"/>
    <n v="195"/>
    <n v="0"/>
    <n v="0"/>
    <x v="4654"/>
    <x v="4416"/>
    <n v="0.94260221348055762"/>
    <n v="2.1069549351852741"/>
  </r>
  <r>
    <x v="4657"/>
    <n v="71"/>
    <n v="170"/>
    <n v="6.3040000000000003"/>
    <n v="13.962"/>
    <x v="4655"/>
    <x v="4417"/>
    <n v="0.92951051607110557"/>
    <n v="1.8368325075974186"/>
  </r>
  <r>
    <x v="4658"/>
    <n v="70"/>
    <n v="143"/>
    <n v="9.0079999999999991"/>
    <n v="2.9119999999999999"/>
    <x v="4656"/>
    <x v="74"/>
    <n v="0.91641881866165331"/>
    <n v="1.5451002858025344"/>
  </r>
  <r>
    <x v="4659"/>
    <n v="74"/>
    <n v="123"/>
    <n v="0"/>
    <n v="0"/>
    <x v="4657"/>
    <x v="4418"/>
    <n v="0.96878560829946203"/>
    <n v="1.3290023437322498"/>
  </r>
  <r>
    <x v="4660"/>
    <n v="82"/>
    <n v="98"/>
    <n v="0"/>
    <n v="0.01"/>
    <x v="4658"/>
    <x v="4419"/>
    <n v="1.0735191875750796"/>
    <n v="1.0588799161443943"/>
  </r>
  <r>
    <x v="4661"/>
    <n v="89"/>
    <n v="75"/>
    <n v="18.033000000000001"/>
    <n v="20.527999999999999"/>
    <x v="4659"/>
    <x v="4420"/>
    <n v="1.1651610694412449"/>
    <n v="0.81036728276356707"/>
  </r>
  <r>
    <x v="4662"/>
    <n v="116"/>
    <n v="68"/>
    <n v="0"/>
    <n v="0"/>
    <x v="4660"/>
    <x v="4421"/>
    <n v="1.5186368994964539"/>
    <n v="0.73473300303896749"/>
  </r>
  <r>
    <x v="4663"/>
    <n v="152"/>
    <n v="78"/>
    <n v="0"/>
    <n v="0"/>
    <x v="4661"/>
    <x v="74"/>
    <n v="1.9899380062367329"/>
    <n v="0.84278197407410971"/>
  </r>
  <r>
    <x v="4664"/>
    <n v="200"/>
    <n v="85"/>
    <n v="0"/>
    <n v="0"/>
    <x v="4662"/>
    <x v="4422"/>
    <n v="2.618339481890438"/>
    <n v="0.91841625379870928"/>
  </r>
  <r>
    <x v="4665"/>
    <n v="226"/>
    <n v="90"/>
    <n v="5.258"/>
    <n v="4.048"/>
    <x v="4663"/>
    <x v="4423"/>
    <n v="2.9587236145361948"/>
    <n v="0.97244073931628039"/>
  </r>
  <r>
    <x v="4666"/>
    <n v="215"/>
    <n v="85"/>
    <n v="0"/>
    <n v="2E-3"/>
    <x v="4664"/>
    <x v="4424"/>
    <n v="2.8147149430322207"/>
    <n v="0.91841625379870928"/>
  </r>
  <r>
    <x v="4667"/>
    <n v="168"/>
    <n v="75"/>
    <n v="0"/>
    <n v="0"/>
    <x v="4665"/>
    <x v="4425"/>
    <n v="2.1994051647879678"/>
    <n v="0.81036728276356707"/>
  </r>
  <r>
    <x v="4668"/>
    <n v="130"/>
    <n v="63"/>
    <n v="0"/>
    <n v="0"/>
    <x v="4666"/>
    <x v="4426"/>
    <n v="1.7019206632287847"/>
    <n v="0.68070851752139627"/>
  </r>
  <r>
    <x v="4669"/>
    <n v="93"/>
    <n v="47"/>
    <n v="1E-3"/>
    <n v="1.407"/>
    <x v="4667"/>
    <x v="4427"/>
    <n v="1.2175278590790537"/>
    <n v="0.50783016386516866"/>
  </r>
  <r>
    <x v="4670"/>
    <n v="63"/>
    <n v="40"/>
    <n v="5.1999999999999998E-2"/>
    <n v="0"/>
    <x v="4668"/>
    <x v="4428"/>
    <n v="0.82477693679548791"/>
    <n v="0.43219588414056909"/>
  </r>
  <r>
    <x v="4671"/>
    <n v="47"/>
    <n v="38"/>
    <n v="0"/>
    <n v="0"/>
    <x v="4669"/>
    <x v="4429"/>
    <n v="0.61530977824425304"/>
    <n v="0.41058608993354062"/>
  </r>
  <r>
    <x v="4672"/>
    <n v="37"/>
    <n v="30"/>
    <n v="0"/>
    <n v="0"/>
    <x v="4670"/>
    <x v="4430"/>
    <n v="0.48439280414973102"/>
    <n v="0.32414691310542681"/>
  </r>
  <r>
    <x v="4673"/>
    <n v="30"/>
    <n v="23"/>
    <n v="0.67100000000000004"/>
    <n v="0.14599999999999999"/>
    <x v="4671"/>
    <x v="4431"/>
    <n v="0.39275092228356573"/>
    <n v="0.24851263338082721"/>
  </r>
  <r>
    <x v="4674"/>
    <n v="26"/>
    <n v="18"/>
    <n v="17.263999999999999"/>
    <n v="21.01"/>
    <x v="4672"/>
    <x v="4432"/>
    <n v="0.34038413264575695"/>
    <n v="0.19448814786325608"/>
  </r>
  <r>
    <x v="4675"/>
    <n v="24"/>
    <n v="16"/>
    <n v="0"/>
    <n v="0"/>
    <x v="4673"/>
    <x v="4433"/>
    <n v="0.31420073782685254"/>
    <n v="0.17287835365622764"/>
  </r>
  <r>
    <x v="4676"/>
    <n v="21"/>
    <n v="16"/>
    <n v="0"/>
    <n v="0"/>
    <x v="4674"/>
    <x v="4434"/>
    <n v="0.27492564559849597"/>
    <n v="0.17287835365622764"/>
  </r>
  <r>
    <x v="4677"/>
    <n v="23"/>
    <n v="18"/>
    <n v="0"/>
    <n v="0.66600000000000004"/>
    <x v="4675"/>
    <x v="4435"/>
    <n v="0.30110904041740039"/>
    <n v="0.19448814786325608"/>
  </r>
  <r>
    <x v="4678"/>
    <n v="36"/>
    <n v="18"/>
    <n v="10.08"/>
    <n v="9.5869999999999997"/>
    <x v="4676"/>
    <x v="4436"/>
    <n v="0.47130110674027881"/>
    <n v="0.19448814786325608"/>
  </r>
  <r>
    <x v="4679"/>
    <n v="45"/>
    <n v="16"/>
    <n v="0"/>
    <n v="0"/>
    <x v="4677"/>
    <x v="4437"/>
    <n v="0.58912638342534851"/>
    <n v="0.17287835365622764"/>
  </r>
  <r>
    <x v="4680"/>
    <n v="52"/>
    <n v="14"/>
    <n v="19.294"/>
    <n v="6.43"/>
    <x v="4678"/>
    <x v="4438"/>
    <n v="0.68076826529151391"/>
    <n v="0.15126855944919917"/>
  </r>
  <r>
    <x v="4681"/>
    <n v="54"/>
    <n v="13"/>
    <n v="0"/>
    <n v="0"/>
    <x v="4679"/>
    <x v="4439"/>
    <n v="0.70695166011041832"/>
    <n v="0.14046366234568494"/>
  </r>
  <r>
    <x v="4682"/>
    <n v="52"/>
    <n v="13"/>
    <n v="0"/>
    <n v="0"/>
    <x v="4680"/>
    <x v="4440"/>
    <n v="0.68076826529151391"/>
    <n v="0.14046366234568494"/>
  </r>
  <r>
    <x v="4683"/>
    <n v="49"/>
    <n v="15"/>
    <n v="0"/>
    <n v="0"/>
    <x v="4681"/>
    <x v="4441"/>
    <n v="0.64149317306315734"/>
    <n v="0.16207345655271341"/>
  </r>
  <r>
    <x v="4684"/>
    <n v="50"/>
    <n v="20"/>
    <n v="0"/>
    <n v="0"/>
    <x v="4682"/>
    <x v="4442"/>
    <n v="0.65458487047260949"/>
    <n v="0.21609794207028454"/>
  </r>
  <r>
    <x v="4685"/>
    <n v="56"/>
    <n v="22"/>
    <n v="9.8000000000000004E-2"/>
    <n v="0"/>
    <x v="4683"/>
    <x v="4443"/>
    <n v="0.73313505492932263"/>
    <n v="0.23770773627731298"/>
  </r>
  <r>
    <x v="4686"/>
    <n v="60"/>
    <n v="26"/>
    <n v="1.5580000000000001"/>
    <n v="3.327"/>
    <x v="4684"/>
    <x v="4444"/>
    <n v="0.78550184456713146"/>
    <n v="0.28092732469136988"/>
  </r>
  <r>
    <x v="4687"/>
    <n v="62"/>
    <n v="30"/>
    <n v="0"/>
    <n v="0"/>
    <x v="4685"/>
    <x v="4445"/>
    <n v="0.81168523938603576"/>
    <n v="0.32414691310542681"/>
  </r>
  <r>
    <x v="4688"/>
    <n v="61"/>
    <n v="34"/>
    <n v="6.0190000000000001"/>
    <n v="5.5679999999999996"/>
    <x v="4686"/>
    <x v="4446"/>
    <n v="0.79859354197658361"/>
    <n v="0.36736650151948375"/>
  </r>
  <r>
    <x v="4689"/>
    <n v="55"/>
    <n v="38"/>
    <n v="11.39"/>
    <n v="13.865"/>
    <x v="4687"/>
    <x v="4447"/>
    <n v="0.72004335751987036"/>
    <n v="0.41058608993354062"/>
  </r>
  <r>
    <x v="4690"/>
    <n v="46"/>
    <n v="40"/>
    <n v="0"/>
    <n v="0"/>
    <x v="4688"/>
    <x v="4448"/>
    <n v="0.60221808083480077"/>
    <n v="0.43219588414056909"/>
  </r>
  <r>
    <x v="4691"/>
    <n v="37"/>
    <n v="36"/>
    <n v="0"/>
    <n v="0"/>
    <x v="4689"/>
    <x v="4449"/>
    <n v="0.48439280414973102"/>
    <n v="0.38897629572651216"/>
  </r>
  <r>
    <x v="4692"/>
    <n v="32"/>
    <n v="29"/>
    <n v="0"/>
    <n v="0"/>
    <x v="4690"/>
    <x v="4450"/>
    <n v="0.41893431710247009"/>
    <n v="0.31334201600191253"/>
  </r>
  <r>
    <x v="4693"/>
    <n v="26"/>
    <n v="22"/>
    <n v="0"/>
    <n v="0"/>
    <x v="4691"/>
    <x v="4451"/>
    <n v="0.34038413264575695"/>
    <n v="0.23770773627731298"/>
  </r>
  <r>
    <x v="4694"/>
    <n v="28"/>
    <n v="19"/>
    <n v="10.291"/>
    <n v="17.186"/>
    <x v="4692"/>
    <x v="4452"/>
    <n v="0.36656752746466131"/>
    <n v="0.20529304496677031"/>
  </r>
  <r>
    <x v="4695"/>
    <n v="41"/>
    <n v="16"/>
    <n v="0"/>
    <n v="0"/>
    <x v="4693"/>
    <x v="4453"/>
    <n v="0.53675959378753979"/>
    <n v="0.17287835365622764"/>
  </r>
  <r>
    <x v="4696"/>
    <n v="95"/>
    <n v="43"/>
    <n v="44.29"/>
    <n v="54.83"/>
    <x v="4694"/>
    <x v="4454"/>
    <n v="1.243711253897958"/>
    <n v="0.46461057545111173"/>
  </r>
  <r>
    <x v="4697"/>
    <n v="263"/>
    <n v="157"/>
    <n v="0.182"/>
    <n v="0"/>
    <x v="4695"/>
    <x v="4455"/>
    <n v="3.4431164186859258"/>
    <n v="1.6963688452517336"/>
  </r>
  <r>
    <x v="4698"/>
    <n v="275"/>
    <n v="230"/>
    <n v="0"/>
    <n v="0"/>
    <x v="4696"/>
    <x v="4456"/>
    <n v="3.6002167875993525"/>
    <n v="2.4851263338082723"/>
  </r>
  <r>
    <x v="4699"/>
    <n v="291"/>
    <n v="270"/>
    <n v="0.82099999999999995"/>
    <n v="0.26900000000000002"/>
    <x v="4697"/>
    <x v="4457"/>
    <n v="3.8096839461505869"/>
    <n v="2.9173222179488412"/>
  </r>
  <r>
    <x v="4700"/>
    <n v="341"/>
    <n v="263"/>
    <n v="0.502"/>
    <n v="0"/>
    <x v="4698"/>
    <x v="4458"/>
    <n v="4.4642688166231963"/>
    <n v="2.8416879382242413"/>
  </r>
  <r>
    <x v="4701"/>
    <n v="354"/>
    <n v="233"/>
    <n v="0"/>
    <n v="0"/>
    <x v="4699"/>
    <x v="4459"/>
    <n v="4.6344608829460752"/>
    <n v="2.5175410251188146"/>
  </r>
  <r>
    <x v="4702"/>
    <n v="345"/>
    <n v="204"/>
    <n v="1.4830000000000001"/>
    <n v="4.1390000000000002"/>
    <x v="4700"/>
    <x v="4460"/>
    <n v="4.5166356062610058"/>
    <n v="2.2041990091169019"/>
  </r>
  <r>
    <x v="4703"/>
    <n v="339"/>
    <n v="176"/>
    <n v="0"/>
    <n v="0"/>
    <x v="4701"/>
    <x v="4461"/>
    <n v="4.438085421804292"/>
    <n v="1.9016618902185038"/>
  </r>
  <r>
    <x v="4704"/>
    <n v="346"/>
    <n v="158"/>
    <n v="0"/>
    <n v="0"/>
    <x v="4702"/>
    <x v="4462"/>
    <n v="4.5297273036704579"/>
    <n v="1.7071737423552478"/>
  </r>
  <r>
    <x v="4705"/>
    <n v="353"/>
    <n v="140"/>
    <n v="0"/>
    <n v="0"/>
    <x v="4703"/>
    <x v="4463"/>
    <n v="4.621369185536623"/>
    <n v="1.5126855944919917"/>
  </r>
  <r>
    <x v="4706"/>
    <n v="338"/>
    <n v="129"/>
    <n v="3.1E-2"/>
    <n v="0.34300000000000003"/>
    <x v="4704"/>
    <x v="4464"/>
    <n v="4.4249937243948398"/>
    <n v="1.3938317263533353"/>
  </r>
  <r>
    <x v="4707"/>
    <n v="282"/>
    <n v="113"/>
    <n v="0"/>
    <n v="0"/>
    <x v="4705"/>
    <x v="4465"/>
    <n v="3.6918586694655176"/>
    <n v="1.2209533726971076"/>
  </r>
  <r>
    <x v="4708"/>
    <n v="173"/>
    <n v="81"/>
    <n v="0"/>
    <n v="0"/>
    <x v="4706"/>
    <x v="4466"/>
    <n v="2.264863651835229"/>
    <n v="0.87519666538465235"/>
  </r>
  <r>
    <x v="4709"/>
    <n v="81"/>
    <n v="50"/>
    <n v="5.2999999999999999E-2"/>
    <n v="7.242"/>
    <x v="4707"/>
    <x v="74"/>
    <n v="1.0604274901656274"/>
    <n v="0.54024485517571141"/>
  </r>
  <r>
    <x v="4710"/>
    <n v="42"/>
    <n v="28"/>
    <n v="0.34699999999999998"/>
    <n v="0"/>
    <x v="4708"/>
    <x v="4467"/>
    <n v="0.54985129119699194"/>
    <n v="0.30253711889839835"/>
  </r>
  <r>
    <x v="4711"/>
    <n v="32"/>
    <n v="20"/>
    <n v="0"/>
    <n v="0"/>
    <x v="4709"/>
    <x v="4468"/>
    <n v="0.41893431710247009"/>
    <n v="0.21609794207028454"/>
  </r>
  <r>
    <x v="4712"/>
    <n v="24"/>
    <n v="13"/>
    <n v="0"/>
    <n v="0"/>
    <x v="4710"/>
    <x v="4469"/>
    <n v="0.31420073782685254"/>
    <n v="0.14046366234568494"/>
  </r>
  <r>
    <x v="4713"/>
    <n v="20"/>
    <n v="10"/>
    <n v="0"/>
    <n v="0"/>
    <x v="4711"/>
    <x v="4470"/>
    <n v="0.26183394818904382"/>
    <n v="0.10804897103514227"/>
  </r>
  <r>
    <x v="4714"/>
    <n v="18"/>
    <n v="8"/>
    <n v="0"/>
    <n v="0"/>
    <x v="4712"/>
    <x v="4471"/>
    <n v="0.2356505533701394"/>
    <n v="8.643917682811382E-2"/>
  </r>
  <r>
    <x v="4715"/>
    <n v="15"/>
    <n v="6"/>
    <n v="0"/>
    <n v="0"/>
    <x v="4713"/>
    <x v="4472"/>
    <n v="0.19637546114178286"/>
    <n v="6.4829382621085355E-2"/>
  </r>
  <r>
    <x v="4716"/>
    <n v="15"/>
    <n v="5"/>
    <n v="5.2999999999999999E-2"/>
    <n v="5.2999999999999999E-2"/>
    <x v="4714"/>
    <x v="4473"/>
    <n v="0.19637546114178286"/>
    <n v="5.4024485517571136E-2"/>
  </r>
  <r>
    <x v="4717"/>
    <n v="14"/>
    <n v="4"/>
    <n v="3.2749999999999999"/>
    <n v="2.0499999999999998"/>
    <x v="4715"/>
    <x v="4474"/>
    <n v="0.18328376373233066"/>
    <n v="4.321958841405691E-2"/>
  </r>
  <r>
    <x v="4718"/>
    <n v="12"/>
    <n v="3"/>
    <n v="0"/>
    <n v="0"/>
    <x v="4716"/>
    <x v="4475"/>
    <n v="0.15710036891342627"/>
    <n v="3.2414691310542677E-2"/>
  </r>
  <r>
    <x v="4719"/>
    <n v="11"/>
    <n v="2"/>
    <n v="9.9000000000000005E-2"/>
    <n v="0"/>
    <x v="4717"/>
    <x v="4476"/>
    <n v="0.14400867150397409"/>
    <n v="2.1609794207028455E-2"/>
  </r>
  <r>
    <x v="4720"/>
    <n v="11"/>
    <n v="2"/>
    <n v="1.915"/>
    <n v="11.458"/>
    <x v="4718"/>
    <x v="4477"/>
    <n v="0.14400867150397409"/>
    <n v="2.1609794207028455E-2"/>
  </r>
  <r>
    <x v="4721"/>
    <n v="10"/>
    <n v="2"/>
    <n v="5.8730000000000002"/>
    <n v="5.806"/>
    <x v="4719"/>
    <x v="4478"/>
    <n v="0.13091697409452191"/>
    <n v="2.1609794207028455E-2"/>
  </r>
  <r>
    <x v="4722"/>
    <n v="9"/>
    <n v="2"/>
    <n v="0.66700000000000004"/>
    <n v="0.23400000000000001"/>
    <x v="4720"/>
    <x v="4479"/>
    <n v="0.1178252766850697"/>
    <n v="2.1609794207028455E-2"/>
  </r>
  <r>
    <x v="4723"/>
    <n v="9"/>
    <n v="1"/>
    <n v="3.0670000000000002"/>
    <n v="6.1539999999999999"/>
    <x v="4721"/>
    <x v="4480"/>
    <n v="0.1178252766850697"/>
    <n v="1.0804897103514228E-2"/>
  </r>
  <r>
    <x v="4724"/>
    <n v="9"/>
    <n v="1"/>
    <n v="0"/>
    <n v="0"/>
    <x v="4722"/>
    <x v="4481"/>
    <n v="0.1178252766850697"/>
    <n v="1.0804897103514228E-2"/>
  </r>
  <r>
    <x v="4725"/>
    <n v="9"/>
    <n v="1"/>
    <n v="0"/>
    <n v="0"/>
    <x v="4723"/>
    <x v="4482"/>
    <n v="0.1178252766850697"/>
    <n v="1.0804897103514228E-2"/>
  </r>
  <r>
    <x v="4726"/>
    <n v="9"/>
    <n v="1"/>
    <n v="2.944"/>
    <n v="5.6289999999999996"/>
    <x v="4724"/>
    <x v="4483"/>
    <n v="0.1178252766850697"/>
    <n v="1.0804897103514228E-2"/>
  </r>
  <r>
    <x v="4727"/>
    <n v="9"/>
    <n v="1"/>
    <n v="13.034000000000001"/>
    <n v="19.968"/>
    <x v="4725"/>
    <x v="4484"/>
    <n v="0.1178252766850697"/>
    <n v="1.0804897103514228E-2"/>
  </r>
  <r>
    <x v="4728"/>
    <n v="9"/>
    <n v="1"/>
    <n v="0"/>
    <n v="0"/>
    <x v="4726"/>
    <x v="4485"/>
    <n v="0.1178252766850697"/>
    <n v="1.0804897103514228E-2"/>
  </r>
  <r>
    <x v="4729"/>
    <n v="9"/>
    <n v="1"/>
    <n v="0"/>
    <n v="1.329"/>
    <x v="4727"/>
    <x v="4486"/>
    <n v="0.1178252766850697"/>
    <n v="1.0804897103514228E-2"/>
  </r>
  <r>
    <x v="4730"/>
    <n v="10"/>
    <n v="1"/>
    <n v="0.39600000000000002"/>
    <n v="4.8280000000000003"/>
    <x v="4728"/>
    <x v="4487"/>
    <n v="0.13091697409452191"/>
    <n v="1.0804897103514228E-2"/>
  </r>
  <r>
    <x v="4731"/>
    <n v="11"/>
    <n v="1"/>
    <n v="0"/>
    <n v="0"/>
    <x v="4729"/>
    <x v="4488"/>
    <n v="0.14400867150397409"/>
    <n v="1.0804897103514228E-2"/>
  </r>
  <r>
    <x v="4732"/>
    <n v="11"/>
    <n v="1"/>
    <n v="7.8E-2"/>
    <n v="0"/>
    <x v="4730"/>
    <x v="4489"/>
    <n v="0.14400867150397409"/>
    <n v="1.0804897103514228E-2"/>
  </r>
  <r>
    <x v="4733"/>
    <n v="11"/>
    <n v="1"/>
    <n v="1.879"/>
    <n v="0"/>
    <x v="4731"/>
    <x v="4490"/>
    <n v="0.14400867150397409"/>
    <n v="1.0804897103514228E-2"/>
  </r>
  <r>
    <x v="4734"/>
    <n v="11"/>
    <n v="1"/>
    <n v="0"/>
    <n v="0"/>
    <x v="4732"/>
    <x v="4491"/>
    <n v="0.14400867150397409"/>
    <n v="1.0804897103514228E-2"/>
  </r>
  <r>
    <x v="4735"/>
    <n v="12"/>
    <n v="1"/>
    <n v="0"/>
    <n v="0"/>
    <x v="4733"/>
    <x v="4492"/>
    <n v="0.15710036891342627"/>
    <n v="1.0804897103514228E-2"/>
  </r>
  <r>
    <x v="4736"/>
    <n v="14"/>
    <n v="0"/>
    <n v="15.519"/>
    <n v="13.509"/>
    <x v="4734"/>
    <x v="4493"/>
    <n v="0.18328376373233066"/>
    <n v="0"/>
  </r>
  <r>
    <x v="4737"/>
    <n v="14"/>
    <n v="0"/>
    <n v="0"/>
    <n v="5.5E-2"/>
    <x v="4735"/>
    <x v="4494"/>
    <n v="0.18328376373233066"/>
    <n v="0"/>
  </r>
  <r>
    <x v="4738"/>
    <n v="12"/>
    <n v="0"/>
    <n v="1.0999999999999999E-2"/>
    <n v="0.60399999999999998"/>
    <x v="4736"/>
    <x v="4495"/>
    <n v="0.15710036891342627"/>
    <n v="0"/>
  </r>
  <r>
    <x v="4739"/>
    <n v="11"/>
    <n v="0"/>
    <n v="0"/>
    <n v="0"/>
    <x v="4737"/>
    <x v="4496"/>
    <n v="0.14400867150397409"/>
    <n v="0"/>
  </r>
  <r>
    <x v="4740"/>
    <n v="13"/>
    <n v="0"/>
    <n v="0"/>
    <n v="0"/>
    <x v="4738"/>
    <x v="4497"/>
    <n v="0.17019206632287848"/>
    <n v="0"/>
  </r>
  <r>
    <x v="4741"/>
    <n v="18"/>
    <n v="0"/>
    <n v="0"/>
    <n v="0"/>
    <x v="4739"/>
    <x v="4498"/>
    <n v="0.2356505533701394"/>
    <n v="0"/>
  </r>
  <r>
    <x v="4742"/>
    <n v="16"/>
    <n v="0"/>
    <n v="0"/>
    <n v="0"/>
    <x v="4740"/>
    <x v="4499"/>
    <n v="0.20946715855123504"/>
    <n v="0"/>
  </r>
  <r>
    <x v="4743"/>
    <n v="15"/>
    <n v="0"/>
    <n v="5.4320000000000004"/>
    <n v="8.0239999999999991"/>
    <x v="4741"/>
    <x v="4500"/>
    <n v="0.19637546114178286"/>
    <n v="0"/>
  </r>
  <r>
    <x v="4744"/>
    <n v="14"/>
    <n v="0"/>
    <n v="0"/>
    <n v="0"/>
    <x v="4742"/>
    <x v="4501"/>
    <n v="0.18328376373233066"/>
    <n v="0"/>
  </r>
  <r>
    <x v="4745"/>
    <n v="12"/>
    <n v="0"/>
    <n v="0"/>
    <n v="0"/>
    <x v="4743"/>
    <x v="4502"/>
    <n v="0.15710036891342627"/>
    <n v="0"/>
  </r>
  <r>
    <x v="4746"/>
    <n v="10"/>
    <n v="0"/>
    <n v="0"/>
    <n v="0"/>
    <x v="4744"/>
    <x v="4503"/>
    <n v="0.13091697409452191"/>
    <n v="0"/>
  </r>
  <r>
    <x v="4747"/>
    <n v="8"/>
    <n v="0"/>
    <n v="0"/>
    <n v="0"/>
    <x v="4745"/>
    <x v="4504"/>
    <n v="0.10473357927561752"/>
    <n v="0"/>
  </r>
  <r>
    <x v="4748"/>
    <n v="7"/>
    <n v="0"/>
    <n v="0"/>
    <n v="0"/>
    <x v="4746"/>
    <x v="4505"/>
    <n v="9.1641881866165328E-2"/>
    <n v="0"/>
  </r>
  <r>
    <x v="4749"/>
    <n v="7"/>
    <n v="0"/>
    <n v="0"/>
    <n v="0"/>
    <x v="4747"/>
    <x v="4506"/>
    <n v="9.1641881866165328E-2"/>
    <n v="0"/>
  </r>
  <r>
    <x v="4750"/>
    <n v="7"/>
    <n v="0"/>
    <n v="1.0999999999999999E-2"/>
    <n v="0"/>
    <x v="4748"/>
    <x v="4507"/>
    <n v="9.1641881866165328E-2"/>
    <n v="0"/>
  </r>
  <r>
    <x v="4751"/>
    <n v="6"/>
    <n v="0"/>
    <n v="0"/>
    <n v="0"/>
    <x v="4749"/>
    <x v="4508"/>
    <n v="7.8550184456713135E-2"/>
    <n v="0"/>
  </r>
  <r>
    <x v="4752"/>
    <n v="5"/>
    <n v="0"/>
    <n v="0"/>
    <n v="0"/>
    <x v="4750"/>
    <x v="4509"/>
    <n v="6.5458487047260955E-2"/>
    <n v="0"/>
  </r>
  <r>
    <x v="4753"/>
    <n v="5"/>
    <n v="0"/>
    <n v="0"/>
    <n v="0"/>
    <x v="4751"/>
    <x v="4510"/>
    <n v="6.5458487047260955E-2"/>
    <n v="0"/>
  </r>
  <r>
    <x v="4754"/>
    <n v="5"/>
    <n v="0"/>
    <n v="0.56799999999999995"/>
    <n v="0"/>
    <x v="4752"/>
    <x v="4511"/>
    <n v="6.5458487047260955E-2"/>
    <n v="0"/>
  </r>
  <r>
    <x v="4755"/>
    <n v="4"/>
    <n v="0"/>
    <n v="0"/>
    <n v="0"/>
    <x v="4753"/>
    <x v="4512"/>
    <n v="5.2366789637808761E-2"/>
    <n v="0"/>
  </r>
  <r>
    <x v="4756"/>
    <n v="3"/>
    <n v="0"/>
    <n v="14.864000000000001"/>
    <n v="28.475000000000001"/>
    <x v="4754"/>
    <x v="4513"/>
    <n v="3.9275092228356567E-2"/>
    <n v="0"/>
  </r>
  <r>
    <x v="4757"/>
    <n v="2"/>
    <n v="0"/>
    <n v="0"/>
    <n v="0"/>
    <x v="4755"/>
    <x v="4514"/>
    <n v="2.6183394818904381E-2"/>
    <n v="0"/>
  </r>
  <r>
    <x v="4758"/>
    <n v="2"/>
    <n v="0"/>
    <n v="0"/>
    <n v="0"/>
    <x v="4756"/>
    <x v="4515"/>
    <n v="2.6183394818904381E-2"/>
    <n v="0"/>
  </r>
  <r>
    <x v="4759"/>
    <n v="2"/>
    <n v="0"/>
    <n v="0"/>
    <n v="0"/>
    <x v="4757"/>
    <x v="4516"/>
    <n v="2.6183394818904381E-2"/>
    <n v="0"/>
  </r>
  <r>
    <x v="4760"/>
    <n v="2"/>
    <n v="0"/>
    <n v="0"/>
    <n v="4.7830000000000004"/>
    <x v="4758"/>
    <x v="4517"/>
    <n v="2.6183394818904381E-2"/>
    <n v="0"/>
  </r>
  <r>
    <x v="4761"/>
    <n v="2"/>
    <n v="0"/>
    <n v="2.157"/>
    <n v="9.5259999999999998"/>
    <x v="4759"/>
    <x v="4518"/>
    <n v="2.6183394818904381E-2"/>
    <n v="0"/>
  </r>
  <r>
    <x v="4762"/>
    <n v="2"/>
    <n v="0"/>
    <n v="0"/>
    <n v="0"/>
    <x v="4760"/>
    <x v="4519"/>
    <n v="2.6183394818904381E-2"/>
    <n v="0"/>
  </r>
  <r>
    <x v="4763"/>
    <n v="4"/>
    <n v="0"/>
    <n v="0"/>
    <n v="0"/>
    <x v="4761"/>
    <x v="4520"/>
    <n v="5.2366789637808761E-2"/>
    <n v="0"/>
  </r>
  <r>
    <x v="4764"/>
    <n v="4"/>
    <n v="0"/>
    <n v="0"/>
    <n v="0"/>
    <x v="4762"/>
    <x v="4521"/>
    <n v="5.2366789637808761E-2"/>
    <n v="0"/>
  </r>
  <r>
    <x v="4765"/>
    <n v="3"/>
    <n v="0"/>
    <n v="2.0430000000000001"/>
    <n v="6.0209999999999999"/>
    <x v="4763"/>
    <x v="4522"/>
    <n v="3.9275092228356567E-2"/>
    <n v="0"/>
  </r>
  <r>
    <x v="4766"/>
    <n v="3"/>
    <n v="0"/>
    <n v="33.645000000000003"/>
    <n v="27.771999999999998"/>
    <x v="4764"/>
    <x v="4523"/>
    <n v="3.9275092228356567E-2"/>
    <n v="0"/>
  </r>
  <r>
    <x v="4767"/>
    <n v="4"/>
    <n v="0"/>
    <n v="16.561"/>
    <n v="5.548"/>
    <x v="4765"/>
    <x v="4524"/>
    <n v="5.2366789637808761E-2"/>
    <n v="0"/>
  </r>
  <r>
    <x v="4768"/>
    <n v="5"/>
    <n v="0"/>
    <n v="0"/>
    <n v="0"/>
    <x v="4766"/>
    <x v="4525"/>
    <n v="6.5458487047260955E-2"/>
    <n v="0"/>
  </r>
  <r>
    <x v="4769"/>
    <n v="5"/>
    <n v="0"/>
    <n v="0"/>
    <n v="0"/>
    <x v="3625"/>
    <x v="4526"/>
    <n v="6.5458487047260955E-2"/>
    <n v="0"/>
  </r>
  <r>
    <x v="4770"/>
    <n v="10"/>
    <n v="0"/>
    <n v="0"/>
    <n v="0"/>
    <x v="4767"/>
    <x v="4527"/>
    <n v="0.13091697409452191"/>
    <n v="0"/>
  </r>
  <r>
    <x v="4771"/>
    <n v="23"/>
    <n v="0"/>
    <n v="0"/>
    <n v="0"/>
    <x v="4768"/>
    <x v="4528"/>
    <n v="0.30110904041740039"/>
    <n v="0"/>
  </r>
  <r>
    <x v="4772"/>
    <n v="23"/>
    <n v="0"/>
    <n v="0"/>
    <n v="0"/>
    <x v="4769"/>
    <x v="4529"/>
    <n v="0.30110904041740039"/>
    <n v="0"/>
  </r>
  <r>
    <x v="4773"/>
    <n v="17"/>
    <n v="1"/>
    <n v="0"/>
    <n v="0"/>
    <x v="4770"/>
    <x v="4530"/>
    <n v="0.22255885596068725"/>
    <n v="1.0804897103514228E-2"/>
  </r>
  <r>
    <x v="4774"/>
    <n v="13"/>
    <n v="1"/>
    <n v="0"/>
    <n v="0"/>
    <x v="4771"/>
    <x v="4531"/>
    <n v="0.17019206632287848"/>
    <n v="1.0804897103514228E-2"/>
  </r>
  <r>
    <x v="4775"/>
    <n v="8"/>
    <n v="1"/>
    <n v="0"/>
    <n v="0"/>
    <x v="4772"/>
    <x v="4532"/>
    <n v="0.10473357927561752"/>
    <n v="1.0804897103514228E-2"/>
  </r>
  <r>
    <x v="4776"/>
    <n v="6"/>
    <n v="1"/>
    <n v="0"/>
    <n v="0"/>
    <x v="4773"/>
    <x v="4533"/>
    <n v="7.8550184456713135E-2"/>
    <n v="1.0804897103514228E-2"/>
  </r>
  <r>
    <x v="4777"/>
    <n v="4"/>
    <n v="0"/>
    <n v="0"/>
    <n v="0"/>
    <x v="4774"/>
    <x v="4534"/>
    <n v="5.2366789637808761E-2"/>
    <n v="0"/>
  </r>
  <r>
    <x v="4778"/>
    <n v="4"/>
    <n v="0"/>
    <n v="0.998"/>
    <n v="0.26500000000000001"/>
    <x v="4775"/>
    <x v="4535"/>
    <n v="5.2366789637808761E-2"/>
    <n v="0"/>
  </r>
  <r>
    <x v="4779"/>
    <n v="3"/>
    <n v="0"/>
    <n v="1.012"/>
    <n v="0"/>
    <x v="4776"/>
    <x v="4536"/>
    <n v="3.9275092228356567E-2"/>
    <n v="0"/>
  </r>
  <r>
    <x v="4780"/>
    <n v="3"/>
    <n v="0"/>
    <n v="3.7789999999999999"/>
    <n v="0"/>
    <x v="4777"/>
    <x v="4537"/>
    <n v="3.9275092228356567E-2"/>
    <n v="0"/>
  </r>
  <r>
    <x v="4781"/>
    <n v="3"/>
    <n v="0"/>
    <n v="0"/>
    <n v="0"/>
    <x v="4778"/>
    <x v="4538"/>
    <n v="3.9275092228356567E-2"/>
    <n v="0"/>
  </r>
  <r>
    <x v="4782"/>
    <n v="3"/>
    <n v="0"/>
    <n v="0"/>
    <n v="0"/>
    <x v="4779"/>
    <x v="4539"/>
    <n v="3.9275092228356567E-2"/>
    <n v="0"/>
  </r>
  <r>
    <x v="4783"/>
    <n v="3"/>
    <n v="0"/>
    <n v="14.151"/>
    <n v="12.064"/>
    <x v="4780"/>
    <x v="4540"/>
    <n v="3.9275092228356567E-2"/>
    <n v="0"/>
  </r>
  <r>
    <x v="4784"/>
    <n v="4"/>
    <n v="1"/>
    <n v="68.507999999999996"/>
    <n v="43.96"/>
    <x v="4781"/>
    <x v="4541"/>
    <n v="5.2366789637808761E-2"/>
    <n v="1.0804897103514228E-2"/>
  </r>
  <r>
    <x v="4785"/>
    <n v="7"/>
    <n v="2"/>
    <n v="14.324"/>
    <n v="9.4909999999999997"/>
    <x v="4782"/>
    <x v="4542"/>
    <n v="9.1641881866165328E-2"/>
    <n v="2.1609794207028455E-2"/>
  </r>
  <r>
    <x v="4786"/>
    <n v="9"/>
    <n v="5"/>
    <n v="0"/>
    <n v="0"/>
    <x v="4783"/>
    <x v="4543"/>
    <n v="0.1178252766850697"/>
    <n v="5.4024485517571136E-2"/>
  </r>
  <r>
    <x v="4787"/>
    <n v="15"/>
    <n v="10"/>
    <n v="0"/>
    <n v="0.74"/>
    <x v="4784"/>
    <x v="4544"/>
    <n v="0.19637546114178286"/>
    <n v="0.10804897103514227"/>
  </r>
  <r>
    <x v="4788"/>
    <n v="31"/>
    <n v="17"/>
    <n v="30.37"/>
    <n v="8.0129999999999999"/>
    <x v="4785"/>
    <x v="4545"/>
    <n v="0.40584261969301788"/>
    <n v="0.18368325075974187"/>
  </r>
  <r>
    <x v="4789"/>
    <n v="52"/>
    <n v="34"/>
    <n v="37.945"/>
    <n v="32.430999999999997"/>
    <x v="4786"/>
    <x v="4546"/>
    <n v="0.68076826529151391"/>
    <n v="0.36736650151948375"/>
  </r>
  <r>
    <x v="4790"/>
    <n v="72"/>
    <n v="69"/>
    <n v="0"/>
    <n v="0"/>
    <x v="4787"/>
    <x v="4547"/>
    <n v="0.94260221348055762"/>
    <n v="0.74553790014248156"/>
  </r>
  <r>
    <x v="4791"/>
    <n v="84"/>
    <n v="97"/>
    <n v="0"/>
    <n v="0"/>
    <x v="4788"/>
    <x v="4548"/>
    <n v="1.0997025823939839"/>
    <n v="1.0480750190408801"/>
  </r>
  <r>
    <x v="4792"/>
    <n v="90"/>
    <n v="114"/>
    <n v="0"/>
    <n v="0"/>
    <x v="4789"/>
    <x v="4549"/>
    <n v="1.178252766850697"/>
    <n v="1.231758269800622"/>
  </r>
  <r>
    <x v="4793"/>
    <n v="93"/>
    <n v="122"/>
    <n v="0"/>
    <n v="0"/>
    <x v="4790"/>
    <x v="4550"/>
    <n v="1.2175278590790537"/>
    <n v="1.3181974466287358"/>
  </r>
  <r>
    <x v="4794"/>
    <n v="86"/>
    <n v="131"/>
    <n v="0"/>
    <n v="0"/>
    <x v="4791"/>
    <x v="4551"/>
    <n v="1.1258859772128882"/>
    <n v="1.4154415205603637"/>
  </r>
  <r>
    <x v="4795"/>
    <n v="83"/>
    <n v="137"/>
    <n v="12.801"/>
    <n v="20.236999999999998"/>
    <x v="4792"/>
    <x v="4552"/>
    <n v="1.0866108849845317"/>
    <n v="1.4802709031814492"/>
  </r>
  <r>
    <x v="4796"/>
    <n v="90"/>
    <n v="149"/>
    <n v="11.254"/>
    <n v="14.436"/>
    <x v="4793"/>
    <x v="4553"/>
    <n v="1.178252766850697"/>
    <n v="1.6099296684236197"/>
  </r>
  <r>
    <x v="4797"/>
    <n v="82"/>
    <n v="162"/>
    <n v="0"/>
    <n v="0"/>
    <x v="4794"/>
    <x v="4554"/>
    <n v="1.0735191875750796"/>
    <n v="1.7503933307693047"/>
  </r>
  <r>
    <x v="4798"/>
    <n v="100"/>
    <n v="169"/>
    <n v="18.943999999999999"/>
    <n v="31.431000000000001"/>
    <x v="4795"/>
    <x v="4555"/>
    <n v="1.309169740945219"/>
    <n v="1.8260276104939042"/>
  </r>
  <r>
    <x v="4799"/>
    <n v="129"/>
    <n v="170"/>
    <n v="0"/>
    <n v="0"/>
    <x v="4796"/>
    <x v="4556"/>
    <n v="1.6888289658193325"/>
    <n v="1.8368325075974186"/>
  </r>
  <r>
    <x v="4800"/>
    <n v="152"/>
    <n v="167"/>
    <n v="0"/>
    <n v="0"/>
    <x v="4797"/>
    <x v="4557"/>
    <n v="1.9899380062367329"/>
    <n v="1.804417816286876"/>
  </r>
  <r>
    <x v="4801"/>
    <n v="160"/>
    <n v="149"/>
    <n v="0"/>
    <n v="0"/>
    <x v="4798"/>
    <x v="4558"/>
    <n v="2.0946715855123506"/>
    <n v="1.6099296684236197"/>
  </r>
  <r>
    <x v="4802"/>
    <n v="161"/>
    <n v="133"/>
    <n v="0"/>
    <n v="0"/>
    <x v="4799"/>
    <x v="4559"/>
    <n v="2.1077632829218023"/>
    <n v="1.437051314767392"/>
  </r>
  <r>
    <x v="4803"/>
    <n v="146"/>
    <n v="114"/>
    <n v="0"/>
    <n v="0"/>
    <x v="4800"/>
    <x v="4560"/>
    <n v="1.9113878217800198"/>
    <n v="1.231758269800622"/>
  </r>
  <r>
    <x v="4804"/>
    <n v="127"/>
    <n v="96"/>
    <n v="0"/>
    <n v="0"/>
    <x v="4801"/>
    <x v="4561"/>
    <n v="1.662645571000428"/>
    <n v="1.0372701219373657"/>
  </r>
  <r>
    <x v="4805"/>
    <n v="102"/>
    <n v="82"/>
    <n v="5.7000000000000002E-2"/>
    <n v="4.5999999999999996"/>
    <x v="4802"/>
    <x v="4562"/>
    <n v="1.3353531357641233"/>
    <n v="0.88600156248816664"/>
  </r>
  <r>
    <x v="4806"/>
    <n v="77"/>
    <n v="73"/>
    <n v="0"/>
    <n v="0"/>
    <x v="4803"/>
    <x v="4563"/>
    <n v="1.0080607005278186"/>
    <n v="0.78875748855653849"/>
  </r>
  <r>
    <x v="4807"/>
    <n v="61"/>
    <n v="60"/>
    <n v="0"/>
    <n v="0"/>
    <x v="4804"/>
    <x v="4564"/>
    <n v="0.79859354197658361"/>
    <n v="0.64829382621085363"/>
  </r>
  <r>
    <x v="4808"/>
    <n v="57"/>
    <n v="47"/>
    <n v="0"/>
    <n v="0"/>
    <x v="4805"/>
    <x v="4565"/>
    <n v="0.74622675233877489"/>
    <n v="0.50783016386516866"/>
  </r>
  <r>
    <x v="4809"/>
    <n v="56"/>
    <n v="37"/>
    <n v="0"/>
    <n v="0"/>
    <x v="4806"/>
    <x v="4566"/>
    <n v="0.73313505492932263"/>
    <n v="0.39978119283002639"/>
  </r>
  <r>
    <x v="4810"/>
    <n v="50"/>
    <n v="27"/>
    <n v="0"/>
    <n v="0"/>
    <x v="4807"/>
    <x v="4567"/>
    <n v="0.65458487047260949"/>
    <n v="0.29173222179488417"/>
  </r>
  <r>
    <x v="4811"/>
    <n v="47"/>
    <n v="24"/>
    <n v="5.0999999999999997E-2"/>
    <n v="0"/>
    <x v="4808"/>
    <x v="4568"/>
    <n v="0.61530977824425304"/>
    <n v="0.25931753048434142"/>
  </r>
  <r>
    <x v="4812"/>
    <n v="46"/>
    <n v="21"/>
    <n v="0.80900000000000005"/>
    <n v="0"/>
    <x v="4809"/>
    <x v="4569"/>
    <n v="0.60221808083480077"/>
    <n v="0.22690283917379875"/>
  </r>
  <r>
    <x v="4813"/>
    <n v="43"/>
    <n v="17"/>
    <n v="0"/>
    <n v="0"/>
    <x v="4810"/>
    <x v="4570"/>
    <n v="0.56294298860644409"/>
    <n v="0.18368325075974187"/>
  </r>
  <r>
    <x v="4814"/>
    <n v="34"/>
    <n v="14"/>
    <n v="0"/>
    <n v="0"/>
    <x v="4811"/>
    <x v="4571"/>
    <n v="0.4451177119213745"/>
    <n v="0.15126855944919917"/>
  </r>
  <r>
    <x v="4815"/>
    <n v="22"/>
    <n v="13"/>
    <n v="0"/>
    <n v="0"/>
    <x v="4812"/>
    <x v="4572"/>
    <n v="0.28801734300794818"/>
    <n v="0.14046366234568494"/>
  </r>
  <r>
    <x v="4816"/>
    <n v="14"/>
    <n v="12"/>
    <n v="0"/>
    <n v="0"/>
    <x v="4813"/>
    <x v="4573"/>
    <n v="0.18328376373233066"/>
    <n v="0.12965876524217071"/>
  </r>
  <r>
    <x v="4817"/>
    <n v="13"/>
    <n v="11"/>
    <n v="1E-3"/>
    <n v="4.4359999999999999"/>
    <x v="4814"/>
    <x v="4574"/>
    <n v="0.17019206632287848"/>
    <n v="0.11885386813865649"/>
  </r>
  <r>
    <x v="4818"/>
    <n v="13"/>
    <n v="11"/>
    <n v="24.065000000000001"/>
    <n v="28.45"/>
    <x v="4815"/>
    <x v="4575"/>
    <n v="0.17019206632287848"/>
    <n v="0.11885386813865649"/>
  </r>
  <r>
    <x v="4819"/>
    <n v="15"/>
    <n v="10"/>
    <n v="0"/>
    <n v="0"/>
    <x v="4816"/>
    <x v="4576"/>
    <n v="0.19637546114178286"/>
    <n v="0.10804897103514227"/>
  </r>
  <r>
    <x v="4820"/>
    <n v="18"/>
    <n v="10"/>
    <n v="0"/>
    <n v="0"/>
    <x v="4817"/>
    <x v="4577"/>
    <n v="0.2356505533701394"/>
    <n v="0.10804897103514227"/>
  </r>
  <r>
    <x v="4821"/>
    <n v="15"/>
    <n v="10"/>
    <n v="0"/>
    <n v="0"/>
    <x v="4818"/>
    <x v="4578"/>
    <n v="0.19637546114178286"/>
    <n v="0.10804897103514227"/>
  </r>
  <r>
    <x v="4822"/>
    <n v="13"/>
    <n v="10"/>
    <n v="0"/>
    <n v="0"/>
    <x v="4819"/>
    <x v="4579"/>
    <n v="0.17019206632287848"/>
    <n v="0.10804897103514227"/>
  </r>
  <r>
    <x v="4823"/>
    <n v="12"/>
    <n v="10"/>
    <n v="0"/>
    <n v="0"/>
    <x v="4820"/>
    <x v="4580"/>
    <n v="0.15710036891342627"/>
    <n v="0.10804897103514227"/>
  </r>
  <r>
    <x v="4824"/>
    <n v="12"/>
    <n v="10"/>
    <n v="0"/>
    <n v="0"/>
    <x v="4821"/>
    <x v="4581"/>
    <n v="0.15710036891342627"/>
    <n v="0.10804897103514227"/>
  </r>
  <r>
    <x v="4825"/>
    <n v="12"/>
    <n v="9"/>
    <n v="0"/>
    <n v="0"/>
    <x v="4822"/>
    <x v="4582"/>
    <n v="0.15710036891342627"/>
    <n v="9.7244073931628039E-2"/>
  </r>
  <r>
    <x v="4826"/>
    <n v="11"/>
    <n v="7"/>
    <n v="0"/>
    <n v="0"/>
    <x v="4823"/>
    <x v="4583"/>
    <n v="0.14400867150397409"/>
    <n v="7.5634279724599587E-2"/>
  </r>
  <r>
    <x v="4827"/>
    <n v="8"/>
    <n v="7"/>
    <n v="0"/>
    <n v="0"/>
    <x v="4824"/>
    <x v="4584"/>
    <n v="0.10473357927561752"/>
    <n v="7.5634279724599587E-2"/>
  </r>
  <r>
    <x v="4828"/>
    <n v="7"/>
    <n v="7"/>
    <n v="0"/>
    <n v="0"/>
    <x v="4825"/>
    <x v="4585"/>
    <n v="9.1641881866165328E-2"/>
    <n v="7.5634279724599587E-2"/>
  </r>
  <r>
    <x v="4829"/>
    <n v="7"/>
    <n v="7"/>
    <n v="14.904"/>
    <n v="6.16"/>
    <x v="4826"/>
    <x v="4586"/>
    <n v="9.1641881866165328E-2"/>
    <n v="7.5634279724599587E-2"/>
  </r>
  <r>
    <x v="4830"/>
    <n v="7"/>
    <n v="7"/>
    <n v="0.90100000000000002"/>
    <n v="0"/>
    <x v="4827"/>
    <x v="4587"/>
    <n v="9.1641881866165328E-2"/>
    <n v="7.5634279724599587E-2"/>
  </r>
  <r>
    <x v="4831"/>
    <n v="7"/>
    <n v="7"/>
    <n v="0"/>
    <n v="0"/>
    <x v="4828"/>
    <x v="4588"/>
    <n v="9.1641881866165328E-2"/>
    <n v="7.5634279724599587E-2"/>
  </r>
  <r>
    <x v="4832"/>
    <n v="7"/>
    <n v="6"/>
    <n v="0"/>
    <n v="0"/>
    <x v="4829"/>
    <x v="4589"/>
    <n v="9.1641881866165328E-2"/>
    <n v="6.4829382621085355E-2"/>
  </r>
  <r>
    <x v="4833"/>
    <n v="7"/>
    <n v="5"/>
    <n v="0"/>
    <n v="0"/>
    <x v="4830"/>
    <x v="4590"/>
    <n v="9.1641881866165328E-2"/>
    <n v="5.4024485517571136E-2"/>
  </r>
  <r>
    <x v="4834"/>
    <n v="7"/>
    <n v="4"/>
    <n v="0"/>
    <n v="0"/>
    <x v="4831"/>
    <x v="4591"/>
    <n v="9.1641881866165328E-2"/>
    <n v="4.321958841405691E-2"/>
  </r>
  <r>
    <x v="4835"/>
    <n v="6"/>
    <n v="4"/>
    <n v="0"/>
    <n v="0"/>
    <x v="4832"/>
    <x v="4592"/>
    <n v="7.8550184456713135E-2"/>
    <n v="4.321958841405691E-2"/>
  </r>
  <r>
    <x v="4836"/>
    <n v="5"/>
    <n v="4"/>
    <n v="0"/>
    <n v="0"/>
    <x v="4833"/>
    <x v="4593"/>
    <n v="6.5458487047260955E-2"/>
    <n v="4.321958841405691E-2"/>
  </r>
  <r>
    <x v="4837"/>
    <n v="5"/>
    <n v="4"/>
    <n v="0"/>
    <n v="0"/>
    <x v="4834"/>
    <x v="4594"/>
    <n v="6.5458487047260955E-2"/>
    <n v="4.321958841405691E-2"/>
  </r>
  <r>
    <x v="4838"/>
    <n v="4"/>
    <n v="3"/>
    <n v="0"/>
    <n v="0"/>
    <x v="4835"/>
    <x v="4595"/>
    <n v="5.2366789637808761E-2"/>
    <n v="3.2414691310542677E-2"/>
  </r>
  <r>
    <x v="4839"/>
    <n v="4"/>
    <n v="3"/>
    <n v="0"/>
    <n v="0"/>
    <x v="4836"/>
    <x v="4596"/>
    <n v="5.2366789637808761E-2"/>
    <n v="3.2414691310542677E-2"/>
  </r>
  <r>
    <x v="4840"/>
    <n v="4"/>
    <n v="3"/>
    <n v="0"/>
    <n v="0"/>
    <x v="4837"/>
    <x v="4597"/>
    <n v="5.2366789637808761E-2"/>
    <n v="3.2414691310542677E-2"/>
  </r>
  <r>
    <x v="4841"/>
    <n v="4"/>
    <n v="3"/>
    <n v="2.2370000000000001"/>
    <n v="3.6930000000000001"/>
    <x v="4838"/>
    <x v="4598"/>
    <n v="5.2366789637808761E-2"/>
    <n v="3.2414691310542677E-2"/>
  </r>
  <r>
    <x v="4842"/>
    <n v="4"/>
    <n v="3"/>
    <n v="10.335000000000001"/>
    <n v="8.2070000000000007"/>
    <x v="4839"/>
    <x v="4599"/>
    <n v="5.2366789637808761E-2"/>
    <n v="3.2414691310542677E-2"/>
  </r>
  <r>
    <x v="4843"/>
    <n v="4"/>
    <n v="3"/>
    <n v="0"/>
    <n v="0"/>
    <x v="4840"/>
    <x v="4600"/>
    <n v="5.2366789637808761E-2"/>
    <n v="3.2414691310542677E-2"/>
  </r>
  <r>
    <x v="4844"/>
    <n v="4"/>
    <n v="3"/>
    <n v="0"/>
    <n v="0"/>
    <x v="4841"/>
    <x v="4601"/>
    <n v="5.2366789637808761E-2"/>
    <n v="3.2414691310542677E-2"/>
  </r>
  <r>
    <x v="4845"/>
    <n v="4"/>
    <n v="2"/>
    <n v="0"/>
    <n v="0"/>
    <x v="4842"/>
    <x v="4602"/>
    <n v="5.2366789637808761E-2"/>
    <n v="2.1609794207028455E-2"/>
  </r>
  <r>
    <x v="4846"/>
    <n v="4"/>
    <n v="2"/>
    <n v="0"/>
    <n v="0"/>
    <x v="4843"/>
    <x v="4603"/>
    <n v="5.2366789637808761E-2"/>
    <n v="2.1609794207028455E-2"/>
  </r>
  <r>
    <x v="4847"/>
    <n v="4"/>
    <n v="2"/>
    <n v="0"/>
    <n v="0"/>
    <x v="4844"/>
    <x v="4604"/>
    <n v="5.2366789637808761E-2"/>
    <n v="2.1609794207028455E-2"/>
  </r>
  <r>
    <x v="4848"/>
    <n v="4"/>
    <n v="2"/>
    <n v="8.5999999999999993E-2"/>
    <n v="0.45200000000000001"/>
    <x v="4845"/>
    <x v="4605"/>
    <n v="5.2366789637808761E-2"/>
    <n v="2.1609794207028455E-2"/>
  </r>
  <r>
    <x v="4849"/>
    <n v="4"/>
    <n v="2"/>
    <n v="4.8019999999999996"/>
    <n v="9.8209999999999997"/>
    <x v="4846"/>
    <x v="4606"/>
    <n v="5.2366789637808761E-2"/>
    <n v="2.1609794207028455E-2"/>
  </r>
  <r>
    <x v="4850"/>
    <n v="5"/>
    <n v="2"/>
    <n v="0"/>
    <n v="0"/>
    <x v="4847"/>
    <x v="4607"/>
    <n v="6.5458487047260955E-2"/>
    <n v="2.1609794207028455E-2"/>
  </r>
  <r>
    <x v="4851"/>
    <n v="5"/>
    <n v="2"/>
    <n v="0"/>
    <n v="0"/>
    <x v="4848"/>
    <x v="4608"/>
    <n v="6.5458487047260955E-2"/>
    <n v="2.1609794207028455E-2"/>
  </r>
  <r>
    <x v="4852"/>
    <n v="4"/>
    <n v="2"/>
    <n v="0"/>
    <n v="0"/>
    <x v="4849"/>
    <x v="4609"/>
    <n v="5.2366789637808761E-2"/>
    <n v="2.1609794207028455E-2"/>
  </r>
  <r>
    <x v="4853"/>
    <n v="4"/>
    <n v="2"/>
    <n v="0"/>
    <n v="0"/>
    <x v="4850"/>
    <x v="4610"/>
    <n v="5.2366789637808761E-2"/>
    <n v="2.1609794207028455E-2"/>
  </r>
  <r>
    <x v="4854"/>
    <n v="4"/>
    <n v="2"/>
    <n v="1.3069999999999999"/>
    <n v="1.976"/>
    <x v="4851"/>
    <x v="4611"/>
    <n v="5.2366789637808761E-2"/>
    <n v="2.1609794207028455E-2"/>
  </r>
  <r>
    <x v="4855"/>
    <n v="4"/>
    <n v="3"/>
    <n v="3.9449999999999998"/>
    <n v="0"/>
    <x v="4852"/>
    <x v="4612"/>
    <n v="5.2366789637808761E-2"/>
    <n v="3.2414691310542677E-2"/>
  </r>
  <r>
    <x v="4856"/>
    <n v="4"/>
    <n v="3"/>
    <n v="0"/>
    <n v="0"/>
    <x v="4853"/>
    <x v="4613"/>
    <n v="5.2366789637808761E-2"/>
    <n v="3.2414691310542677E-2"/>
  </r>
  <r>
    <x v="4857"/>
    <n v="5"/>
    <n v="3"/>
    <n v="33.234999999999999"/>
    <n v="34.08"/>
    <x v="4854"/>
    <x v="4614"/>
    <n v="6.5458487047260955E-2"/>
    <n v="3.2414691310542677E-2"/>
  </r>
  <r>
    <x v="4858"/>
    <n v="6"/>
    <n v="4"/>
    <n v="3.7450000000000001"/>
    <n v="1.673"/>
    <x v="4855"/>
    <x v="4615"/>
    <n v="7.8550184456713135E-2"/>
    <n v="4.321958841405691E-2"/>
  </r>
  <r>
    <x v="4859"/>
    <n v="7"/>
    <n v="4"/>
    <n v="0"/>
    <n v="0"/>
    <x v="4856"/>
    <x v="4616"/>
    <n v="9.1641881866165328E-2"/>
    <n v="4.321958841405691E-2"/>
  </r>
  <r>
    <x v="4860"/>
    <n v="8"/>
    <n v="4"/>
    <n v="0"/>
    <n v="0.33100000000000002"/>
    <x v="4857"/>
    <x v="4617"/>
    <n v="0.10473357927561752"/>
    <n v="4.321958841405691E-2"/>
  </r>
  <r>
    <x v="4861"/>
    <n v="10"/>
    <n v="5"/>
    <n v="0"/>
    <n v="0"/>
    <x v="4858"/>
    <x v="4618"/>
    <n v="0.13091697409452191"/>
    <n v="5.4024485517571136E-2"/>
  </r>
  <r>
    <x v="4862"/>
    <n v="13"/>
    <n v="5"/>
    <n v="15.643000000000001"/>
    <n v="14.87"/>
    <x v="4859"/>
    <x v="4619"/>
    <n v="0.17019206632287848"/>
    <n v="5.4024485517571136E-2"/>
  </r>
  <r>
    <x v="4863"/>
    <n v="17"/>
    <n v="5"/>
    <n v="0"/>
    <n v="0"/>
    <x v="4860"/>
    <x v="4620"/>
    <n v="0.22255885596068725"/>
    <n v="5.4024485517571136E-2"/>
  </r>
  <r>
    <x v="4864"/>
    <n v="19"/>
    <n v="5"/>
    <n v="0"/>
    <n v="0"/>
    <x v="4861"/>
    <x v="4621"/>
    <n v="0.24874225077959161"/>
    <n v="5.4024485517571136E-2"/>
  </r>
  <r>
    <x v="4865"/>
    <n v="19"/>
    <n v="5"/>
    <n v="0.60599999999999998"/>
    <n v="1.236"/>
    <x v="4862"/>
    <x v="4622"/>
    <n v="0.24874225077959161"/>
    <n v="5.4024485517571136E-2"/>
  </r>
  <r>
    <x v="4866"/>
    <n v="19"/>
    <n v="6"/>
    <n v="0"/>
    <n v="0"/>
    <x v="4863"/>
    <x v="4623"/>
    <n v="0.24874225077959161"/>
    <n v="6.4829382621085355E-2"/>
  </r>
  <r>
    <x v="4867"/>
    <n v="17"/>
    <n v="6"/>
    <n v="0"/>
    <n v="0"/>
    <x v="4864"/>
    <x v="74"/>
    <n v="0.22255885596068725"/>
    <n v="6.4829382621085355E-2"/>
  </r>
  <r>
    <x v="4868"/>
    <n v="18"/>
    <n v="7"/>
    <n v="0"/>
    <n v="0"/>
    <x v="4865"/>
    <x v="4624"/>
    <n v="0.2356505533701394"/>
    <n v="7.5634279724599587E-2"/>
  </r>
  <r>
    <x v="4869"/>
    <n v="20"/>
    <n v="7"/>
    <n v="0"/>
    <n v="0.10299999999999999"/>
    <x v="4866"/>
    <x v="4625"/>
    <n v="0.26183394818904382"/>
    <n v="7.5634279724599587E-2"/>
  </r>
  <r>
    <x v="4870"/>
    <n v="20"/>
    <n v="6"/>
    <n v="0.94099999999999995"/>
    <n v="0"/>
    <x v="4867"/>
    <x v="4626"/>
    <n v="0.26183394818904382"/>
    <n v="6.4829382621085355E-2"/>
  </r>
  <r>
    <x v="4871"/>
    <n v="18"/>
    <n v="6"/>
    <n v="0"/>
    <n v="0"/>
    <x v="4868"/>
    <x v="4627"/>
    <n v="0.2356505533701394"/>
    <n v="6.4829382621085355E-2"/>
  </r>
  <r>
    <x v="4872"/>
    <n v="15"/>
    <n v="6"/>
    <n v="0"/>
    <n v="0"/>
    <x v="4869"/>
    <x v="4628"/>
    <n v="0.19637546114178286"/>
    <n v="6.4829382621085355E-2"/>
  </r>
  <r>
    <x v="4873"/>
    <n v="12"/>
    <n v="6"/>
    <n v="0"/>
    <n v="0"/>
    <x v="4870"/>
    <x v="4629"/>
    <n v="0.15710036891342627"/>
    <n v="6.4829382621085355E-2"/>
  </r>
  <r>
    <x v="4874"/>
    <n v="10"/>
    <n v="5"/>
    <n v="0"/>
    <n v="0"/>
    <x v="4871"/>
    <x v="4630"/>
    <n v="0.13091697409452191"/>
    <n v="5.4024485517571136E-2"/>
  </r>
  <r>
    <x v="4875"/>
    <n v="9"/>
    <n v="5"/>
    <n v="0"/>
    <n v="0"/>
    <x v="4872"/>
    <x v="4631"/>
    <n v="0.1178252766850697"/>
    <n v="5.4024485517571136E-2"/>
  </r>
  <r>
    <x v="4876"/>
    <n v="8"/>
    <n v="5"/>
    <n v="0"/>
    <n v="0"/>
    <x v="4873"/>
    <x v="4632"/>
    <n v="0.10473357927561752"/>
    <n v="5.4024485517571136E-2"/>
  </r>
  <r>
    <x v="4877"/>
    <n v="7"/>
    <n v="4"/>
    <n v="0"/>
    <n v="0"/>
    <x v="4874"/>
    <x v="4633"/>
    <n v="9.1641881866165328E-2"/>
    <n v="4.321958841405691E-2"/>
  </r>
  <r>
    <x v="4878"/>
    <n v="6"/>
    <n v="3"/>
    <n v="0"/>
    <n v="0"/>
    <x v="4875"/>
    <x v="4634"/>
    <n v="7.8550184456713135E-2"/>
    <n v="3.2414691310542677E-2"/>
  </r>
  <r>
    <x v="4879"/>
    <n v="5"/>
    <n v="3"/>
    <n v="0"/>
    <n v="0"/>
    <x v="4876"/>
    <x v="4635"/>
    <n v="6.5458487047260955E-2"/>
    <n v="3.2414691310542677E-2"/>
  </r>
  <r>
    <x v="4880"/>
    <n v="4"/>
    <n v="2"/>
    <n v="0"/>
    <n v="0"/>
    <x v="4877"/>
    <x v="4636"/>
    <n v="5.2366789637808761E-2"/>
    <n v="2.1609794207028455E-2"/>
  </r>
  <r>
    <x v="4881"/>
    <n v="4"/>
    <n v="2"/>
    <n v="0"/>
    <n v="0"/>
    <x v="4878"/>
    <x v="4637"/>
    <n v="5.2366789637808761E-2"/>
    <n v="2.1609794207028455E-2"/>
  </r>
  <r>
    <x v="4882"/>
    <n v="4"/>
    <n v="2"/>
    <n v="0"/>
    <n v="0"/>
    <x v="4879"/>
    <x v="4638"/>
    <n v="5.2366789637808761E-2"/>
    <n v="2.1609794207028455E-2"/>
  </r>
  <r>
    <x v="4883"/>
    <n v="4"/>
    <n v="2"/>
    <n v="0"/>
    <n v="0"/>
    <x v="4880"/>
    <x v="4639"/>
    <n v="5.2366789637808761E-2"/>
    <n v="2.1609794207028455E-2"/>
  </r>
  <r>
    <x v="4884"/>
    <n v="4"/>
    <n v="2"/>
    <n v="0"/>
    <n v="0"/>
    <x v="4881"/>
    <x v="4640"/>
    <n v="5.2366789637808761E-2"/>
    <n v="2.1609794207028455E-2"/>
  </r>
  <r>
    <x v="4885"/>
    <n v="5"/>
    <n v="2"/>
    <n v="0"/>
    <n v="0"/>
    <x v="4882"/>
    <x v="4641"/>
    <n v="6.5458487047260955E-2"/>
    <n v="2.1609794207028455E-2"/>
  </r>
  <r>
    <x v="4886"/>
    <n v="7"/>
    <n v="3"/>
    <n v="29.021999999999998"/>
    <n v="34.950000000000003"/>
    <x v="4883"/>
    <x v="4642"/>
    <n v="9.1641881866165328E-2"/>
    <n v="3.2414691310542677E-2"/>
  </r>
  <r>
    <x v="4887"/>
    <n v="29"/>
    <n v="37"/>
    <n v="72.319999999999993"/>
    <n v="50.253999999999998"/>
    <x v="4884"/>
    <x v="4643"/>
    <n v="0.37965922487411347"/>
    <n v="0.39978119283002639"/>
  </r>
  <r>
    <x v="4888"/>
    <n v="70"/>
    <n v="125"/>
    <n v="31.879000000000001"/>
    <n v="18.937999999999999"/>
    <x v="4885"/>
    <x v="4644"/>
    <n v="0.91641881866165331"/>
    <n v="1.3506121379392784"/>
  </r>
  <r>
    <x v="4889"/>
    <n v="123"/>
    <n v="193"/>
    <n v="3.6509999999999998"/>
    <n v="11.093"/>
    <x v="4886"/>
    <x v="4645"/>
    <n v="1.6102787813626194"/>
    <n v="2.0853451409782457"/>
  </r>
  <r>
    <x v="4890"/>
    <n v="157"/>
    <n v="229"/>
    <n v="0.28799999999999998"/>
    <n v="0"/>
    <x v="4887"/>
    <x v="4646"/>
    <n v="2.0553964932839937"/>
    <n v="2.4743214367047579"/>
  </r>
  <r>
    <x v="4891"/>
    <n v="223"/>
    <n v="244"/>
    <n v="0"/>
    <n v="0.19700000000000001"/>
    <x v="4888"/>
    <x v="4647"/>
    <n v="2.9194485223078384"/>
    <n v="2.6363948932574717"/>
  </r>
  <r>
    <x v="4892"/>
    <n v="255"/>
    <n v="250"/>
    <n v="4.0860000000000003"/>
    <n v="4.3289999999999997"/>
    <x v="4889"/>
    <x v="4648"/>
    <n v="3.3383828394103086"/>
    <n v="2.7012242758785567"/>
  </r>
  <r>
    <x v="4893"/>
    <n v="266"/>
    <n v="255"/>
    <n v="0"/>
    <n v="0"/>
    <x v="4890"/>
    <x v="4649"/>
    <n v="3.4823915109142822"/>
    <n v="2.7552487613961278"/>
  </r>
  <r>
    <x v="4894"/>
    <n v="252"/>
    <n v="258"/>
    <n v="0"/>
    <n v="0"/>
    <x v="4891"/>
    <x v="4650"/>
    <n v="3.2991077471819517"/>
    <n v="2.7876634527066706"/>
  </r>
  <r>
    <x v="4895"/>
    <n v="252"/>
    <n v="260"/>
    <n v="5.4619999999999997"/>
    <n v="7.2190000000000003"/>
    <x v="4892"/>
    <x v="4651"/>
    <n v="3.2991077471819517"/>
    <n v="2.809273246913699"/>
  </r>
  <r>
    <x v="4896"/>
    <n v="256"/>
    <n v="262"/>
    <n v="1.3160000000000001"/>
    <n v="1.0129999999999999"/>
    <x v="4893"/>
    <x v="4652"/>
    <n v="3.3514745368197607"/>
    <n v="2.8308830411207273"/>
  </r>
  <r>
    <x v="4897"/>
    <n v="259"/>
    <n v="268"/>
    <n v="0"/>
    <n v="0"/>
    <x v="4894"/>
    <x v="4653"/>
    <n v="3.3907496290481172"/>
    <n v="2.8957124237418128"/>
  </r>
  <r>
    <x v="4898"/>
    <n v="262"/>
    <n v="274"/>
    <n v="0"/>
    <n v="0"/>
    <x v="4895"/>
    <x v="4654"/>
    <n v="3.4300247212764741"/>
    <n v="2.9605418063628983"/>
  </r>
  <r>
    <x v="4899"/>
    <n v="213"/>
    <n v="274"/>
    <n v="6.0999999999999999E-2"/>
    <n v="2E-3"/>
    <x v="4896"/>
    <x v="4655"/>
    <n v="2.7885315482133159"/>
    <n v="2.9605418063628983"/>
  </r>
  <r>
    <x v="4900"/>
    <n v="144"/>
    <n v="266"/>
    <n v="0.114"/>
    <n v="0.02"/>
    <x v="4897"/>
    <x v="4656"/>
    <n v="1.8852044269611152"/>
    <n v="2.874102629534784"/>
  </r>
  <r>
    <x v="4901"/>
    <n v="87"/>
    <n v="249"/>
    <n v="4.7850000000000001"/>
    <n v="8.8119999999999994"/>
    <x v="4898"/>
    <x v="4657"/>
    <n v="1.1389776746223406"/>
    <n v="2.6904193787750423"/>
  </r>
  <r>
    <x v="4902"/>
    <n v="55"/>
    <n v="214"/>
    <n v="0"/>
    <n v="0"/>
    <x v="4899"/>
    <x v="4658"/>
    <n v="0.72004335751987036"/>
    <n v="2.3122479801520446"/>
  </r>
  <r>
    <x v="4903"/>
    <n v="52"/>
    <n v="163"/>
    <n v="0"/>
    <n v="0"/>
    <x v="4900"/>
    <x v="4659"/>
    <n v="0.68076826529151391"/>
    <n v="1.7611982278728189"/>
  </r>
  <r>
    <x v="4904"/>
    <n v="36"/>
    <n v="103"/>
    <n v="5.0510000000000002"/>
    <n v="19.123000000000001"/>
    <x v="4901"/>
    <x v="4660"/>
    <n v="0.47130110674027881"/>
    <n v="1.1129044016619654"/>
  </r>
  <r>
    <x v="4905"/>
    <n v="34"/>
    <n v="57"/>
    <n v="2.9159999999999999"/>
    <n v="0.14499999999999999"/>
    <x v="4902"/>
    <x v="4661"/>
    <n v="0.4451177119213745"/>
    <n v="0.61587913490031099"/>
  </r>
  <r>
    <x v="4906"/>
    <n v="40"/>
    <n v="35"/>
    <n v="0"/>
    <n v="1.5960000000000001"/>
    <x v="4903"/>
    <x v="4662"/>
    <n v="0.52366789637808764"/>
    <n v="0.37817139862299792"/>
  </r>
  <r>
    <x v="4907"/>
    <n v="51"/>
    <n v="32"/>
    <n v="0"/>
    <n v="0"/>
    <x v="4904"/>
    <x v="4663"/>
    <n v="0.66767656788206164"/>
    <n v="0.34575670731245528"/>
  </r>
  <r>
    <x v="4908"/>
    <n v="61"/>
    <n v="30"/>
    <n v="0"/>
    <n v="0"/>
    <x v="4905"/>
    <x v="4664"/>
    <n v="0.79859354197658361"/>
    <n v="0.32414691310542681"/>
  </r>
  <r>
    <x v="4909"/>
    <n v="69"/>
    <n v="31"/>
    <n v="0"/>
    <n v="0"/>
    <x v="4906"/>
    <x v="4665"/>
    <n v="0.90332712125220105"/>
    <n v="0.33495181020894099"/>
  </r>
  <r>
    <x v="4910"/>
    <n v="75"/>
    <n v="32"/>
    <n v="1.569"/>
    <n v="4.0860000000000003"/>
    <x v="4907"/>
    <x v="4666"/>
    <n v="0.98187730570891429"/>
    <n v="0.34575670731245528"/>
  </r>
  <r>
    <x v="4911"/>
    <n v="79"/>
    <n v="32"/>
    <n v="2.5999999999999999E-2"/>
    <n v="0"/>
    <x v="4908"/>
    <x v="4667"/>
    <n v="1.0342440953467229"/>
    <n v="0.34575670731245528"/>
  </r>
  <r>
    <x v="4912"/>
    <n v="89"/>
    <n v="40"/>
    <n v="31.965"/>
    <n v="45.817999999999998"/>
    <x v="4909"/>
    <x v="4668"/>
    <n v="1.1651610694412449"/>
    <n v="0.43219588414056909"/>
  </r>
  <r>
    <x v="4913"/>
    <n v="132"/>
    <n v="87"/>
    <n v="15.561999999999999"/>
    <n v="7.3970000000000002"/>
    <x v="4910"/>
    <x v="4669"/>
    <n v="1.728104058047689"/>
    <n v="0.94002604800573775"/>
  </r>
  <r>
    <x v="4914"/>
    <n v="149"/>
    <n v="128"/>
    <n v="2.9159999999999999"/>
    <n v="1.0129999999999999"/>
    <x v="4911"/>
    <x v="4670"/>
    <n v="1.9506629140083762"/>
    <n v="1.3830268292498211"/>
  </r>
  <r>
    <x v="4915"/>
    <n v="153"/>
    <n v="148"/>
    <n v="1.5580000000000001"/>
    <n v="1.2589999999999999"/>
    <x v="4912"/>
    <x v="4671"/>
    <n v="2.003029703646185"/>
    <n v="1.5991247713201056"/>
  </r>
  <r>
    <x v="4916"/>
    <n v="177"/>
    <n v="159"/>
    <n v="0"/>
    <n v="0"/>
    <x v="4913"/>
    <x v="4672"/>
    <n v="2.3172304414730376"/>
    <n v="1.7179786394587622"/>
  </r>
  <r>
    <x v="4917"/>
    <n v="205"/>
    <n v="163"/>
    <n v="1.036"/>
    <n v="0"/>
    <x v="4914"/>
    <x v="4673"/>
    <n v="2.6837979689376987"/>
    <n v="1.7611982278728189"/>
  </r>
  <r>
    <x v="4918"/>
    <n v="216"/>
    <n v="162"/>
    <n v="10.269"/>
    <n v="0"/>
    <x v="4915"/>
    <x v="4674"/>
    <n v="2.8278066404416733"/>
    <n v="1.7503933307693047"/>
  </r>
  <r>
    <x v="4919"/>
    <n v="213"/>
    <n v="162"/>
    <n v="8.9420000000000002"/>
    <n v="7.9530000000000003"/>
    <x v="4916"/>
    <x v="4675"/>
    <n v="2.7885315482133159"/>
    <n v="1.7503933307693047"/>
  </r>
  <r>
    <x v="4920"/>
    <n v="213"/>
    <n v="167"/>
    <n v="1.163"/>
    <n v="0"/>
    <x v="4917"/>
    <x v="4676"/>
    <n v="2.7885315482133159"/>
    <n v="1.804417816286876"/>
  </r>
  <r>
    <x v="4921"/>
    <n v="211"/>
    <n v="195"/>
    <n v="28.34"/>
    <n v="5.7409999999999997"/>
    <x v="4918"/>
    <x v="4677"/>
    <n v="2.7623481533944121"/>
    <n v="2.1069549351852741"/>
  </r>
  <r>
    <x v="4922"/>
    <n v="228"/>
    <n v="234"/>
    <n v="4.5819999999999999"/>
    <n v="1.4339999999999999"/>
    <x v="4919"/>
    <x v="4678"/>
    <n v="2.9849070093550996"/>
    <n v="2.528345922222329"/>
  </r>
  <r>
    <x v="4923"/>
    <n v="243"/>
    <n v="271"/>
    <n v="8.5999999999999993E-2"/>
    <n v="0"/>
    <x v="4920"/>
    <x v="4679"/>
    <n v="3.1812824704968823"/>
    <n v="2.9281271150523556"/>
  </r>
  <r>
    <x v="4924"/>
    <n v="225"/>
    <n v="304"/>
    <n v="0"/>
    <n v="0"/>
    <x v="4921"/>
    <x v="4680"/>
    <n v="2.9456319171267431"/>
    <n v="3.284688719468325"/>
  </r>
  <r>
    <x v="4925"/>
    <n v="191"/>
    <n v="325"/>
    <n v="0"/>
    <n v="0"/>
    <x v="4922"/>
    <x v="4681"/>
    <n v="2.5005142052053686"/>
    <n v="3.5115915586421234"/>
  </r>
  <r>
    <x v="4926"/>
    <n v="164"/>
    <n v="327"/>
    <n v="0"/>
    <n v="0"/>
    <x v="4923"/>
    <x v="4682"/>
    <n v="2.1470383751501592"/>
    <n v="3.5332013528491522"/>
  </r>
  <r>
    <x v="4927"/>
    <n v="152"/>
    <n v="326"/>
    <n v="0"/>
    <n v="0"/>
    <x v="4924"/>
    <x v="4683"/>
    <n v="1.9899380062367329"/>
    <n v="3.5223964557456378"/>
  </r>
  <r>
    <x v="4928"/>
    <n v="141"/>
    <n v="317"/>
    <n v="0"/>
    <n v="0"/>
    <x v="4925"/>
    <x v="4684"/>
    <n v="1.8459293347327588"/>
    <n v="3.4251523818140099"/>
  </r>
  <r>
    <x v="4929"/>
    <n v="125"/>
    <n v="305"/>
    <n v="0"/>
    <n v="0"/>
    <x v="4926"/>
    <x v="4685"/>
    <n v="1.6364621761815239"/>
    <n v="3.2954936165718394"/>
  </r>
  <r>
    <x v="4930"/>
    <n v="102"/>
    <n v="286"/>
    <n v="0"/>
    <n v="0"/>
    <x v="4927"/>
    <x v="4686"/>
    <n v="1.3353531357641233"/>
    <n v="3.0902005716050689"/>
  </r>
  <r>
    <x v="4931"/>
    <n v="83"/>
    <n v="277"/>
    <n v="0"/>
    <n v="0"/>
    <x v="4928"/>
    <x v="4687"/>
    <n v="1.0866108849845317"/>
    <n v="2.9929564976734406"/>
  </r>
  <r>
    <x v="4932"/>
    <n v="67"/>
    <n v="267"/>
    <n v="0"/>
    <n v="0"/>
    <x v="4929"/>
    <x v="4688"/>
    <n v="0.87714372643329674"/>
    <n v="2.8849075266382984"/>
  </r>
  <r>
    <x v="4933"/>
    <n v="55"/>
    <n v="248"/>
    <n v="0"/>
    <n v="0"/>
    <x v="4930"/>
    <x v="4689"/>
    <n v="0.72004335751987036"/>
    <n v="2.6796144816715279"/>
  </r>
  <r>
    <x v="4934"/>
    <n v="46"/>
    <n v="228"/>
    <n v="3.89"/>
    <n v="4.7210000000000001"/>
    <x v="4931"/>
    <x v="4690"/>
    <n v="0.60221808083480077"/>
    <n v="2.4635165396012439"/>
  </r>
  <r>
    <x v="4935"/>
    <n v="38"/>
    <n v="192"/>
    <n v="11.927"/>
    <n v="9.0419999999999998"/>
    <x v="4932"/>
    <x v="4691"/>
    <n v="0.49748450155918322"/>
    <n v="2.0745402438747313"/>
  </r>
  <r>
    <x v="4936"/>
    <n v="40"/>
    <n v="154"/>
    <n v="13.753"/>
    <n v="18.244"/>
    <x v="4933"/>
    <x v="4692"/>
    <n v="0.52366789637808764"/>
    <n v="1.6639541539411908"/>
  </r>
  <r>
    <x v="4937"/>
    <n v="47"/>
    <n v="112"/>
    <n v="6.4889999999999999"/>
    <n v="2.806"/>
    <x v="4934"/>
    <x v="4693"/>
    <n v="0.61530977824425304"/>
    <n v="1.2101484755935934"/>
  </r>
  <r>
    <x v="4938"/>
    <n v="57"/>
    <n v="81"/>
    <n v="0.28199999999999997"/>
    <n v="0.10100000000000001"/>
    <x v="4935"/>
    <x v="4694"/>
    <n v="0.74622675233877489"/>
    <n v="0.87519666538465235"/>
  </r>
  <r>
    <x v="4939"/>
    <n v="75"/>
    <n v="69"/>
    <n v="0"/>
    <n v="0"/>
    <x v="4936"/>
    <x v="4695"/>
    <n v="0.98187730570891429"/>
    <n v="0.74553790014248156"/>
  </r>
  <r>
    <x v="4940"/>
    <n v="91"/>
    <n v="72"/>
    <n v="0"/>
    <n v="0"/>
    <x v="4937"/>
    <x v="4696"/>
    <n v="1.1913444642601494"/>
    <n v="0.77795259145302431"/>
  </r>
  <r>
    <x v="4941"/>
    <n v="109"/>
    <n v="78"/>
    <n v="0"/>
    <n v="0"/>
    <x v="4938"/>
    <x v="4697"/>
    <n v="1.4269950176302888"/>
    <n v="0.84278197407410971"/>
  </r>
  <r>
    <x v="4942"/>
    <n v="120"/>
    <n v="82"/>
    <n v="0.878"/>
    <n v="0.375"/>
    <x v="4939"/>
    <x v="4698"/>
    <n v="1.5710036891342629"/>
    <n v="0.88600156248816664"/>
  </r>
  <r>
    <x v="4943"/>
    <n v="121"/>
    <n v="85"/>
    <n v="0"/>
    <n v="0"/>
    <x v="4940"/>
    <x v="4699"/>
    <n v="1.5840953865437148"/>
    <n v="0.91841625379870928"/>
  </r>
  <r>
    <x v="4944"/>
    <n v="111"/>
    <n v="90"/>
    <n v="6.7839999999999998"/>
    <n v="7.742"/>
    <x v="4941"/>
    <x v="4700"/>
    <n v="1.4531784124491931"/>
    <n v="0.97244073931628039"/>
  </r>
  <r>
    <x v="4945"/>
    <n v="92"/>
    <n v="100"/>
    <n v="19.433"/>
    <n v="8.141"/>
    <x v="4942"/>
    <x v="4701"/>
    <n v="1.2044361616696015"/>
    <n v="1.0804897103514228"/>
  </r>
  <r>
    <x v="4946"/>
    <n v="72"/>
    <n v="113"/>
    <n v="0"/>
    <n v="0"/>
    <x v="4943"/>
    <x v="4702"/>
    <n v="0.94260221348055762"/>
    <n v="1.2209533726971076"/>
  </r>
  <r>
    <x v="4947"/>
    <n v="60"/>
    <n v="120"/>
    <n v="0"/>
    <n v="0"/>
    <x v="4944"/>
    <x v="4703"/>
    <n v="0.78550184456713146"/>
    <n v="1.2965876524217073"/>
  </r>
  <r>
    <x v="4948"/>
    <n v="53"/>
    <n v="126"/>
    <n v="0.82"/>
    <n v="0.05"/>
    <x v="4945"/>
    <x v="4704"/>
    <n v="0.69385996270096606"/>
    <n v="1.3614170350427925"/>
  </r>
  <r>
    <x v="4949"/>
    <n v="51"/>
    <n v="127"/>
    <n v="0.74399999999999999"/>
    <n v="0"/>
    <x v="4946"/>
    <x v="4705"/>
    <n v="0.66767656788206164"/>
    <n v="1.3722219321463067"/>
  </r>
  <r>
    <x v="4950"/>
    <n v="52"/>
    <n v="119"/>
    <n v="0"/>
    <n v="0"/>
    <x v="4947"/>
    <x v="4706"/>
    <n v="0.68076826529151391"/>
    <n v="1.2857827553181929"/>
  </r>
  <r>
    <x v="4951"/>
    <n v="56"/>
    <n v="107"/>
    <n v="0.44500000000000001"/>
    <n v="0.53300000000000003"/>
    <x v="4948"/>
    <x v="4707"/>
    <n v="0.73313505492932263"/>
    <n v="1.1561239900760223"/>
  </r>
  <r>
    <x v="4952"/>
    <n v="57"/>
    <n v="103"/>
    <n v="0"/>
    <n v="0"/>
    <x v="4949"/>
    <x v="4708"/>
    <n v="0.74622675233877489"/>
    <n v="1.1129044016619654"/>
  </r>
  <r>
    <x v="4953"/>
    <n v="56"/>
    <n v="106"/>
    <n v="0"/>
    <n v="0"/>
    <x v="4950"/>
    <x v="4709"/>
    <n v="0.73313505492932263"/>
    <n v="1.1453190929725081"/>
  </r>
  <r>
    <x v="4954"/>
    <n v="53"/>
    <n v="119"/>
    <n v="0"/>
    <n v="0"/>
    <x v="4951"/>
    <x v="4710"/>
    <n v="0.69385996270096606"/>
    <n v="1.2857827553181929"/>
  </r>
  <r>
    <x v="4955"/>
    <n v="51"/>
    <n v="130"/>
    <n v="0"/>
    <n v="0"/>
    <x v="4952"/>
    <x v="4711"/>
    <n v="0.66767656788206164"/>
    <n v="1.4046366234568495"/>
  </r>
  <r>
    <x v="4956"/>
    <n v="46"/>
    <n v="140"/>
    <n v="4.3999999999999997E-2"/>
    <n v="1.246"/>
    <x v="4953"/>
    <x v="4712"/>
    <n v="0.60221808083480077"/>
    <n v="1.5126855944919917"/>
  </r>
  <r>
    <x v="4957"/>
    <n v="42"/>
    <n v="142"/>
    <n v="0.86499999999999999"/>
    <n v="2.5000000000000001E-2"/>
    <x v="4954"/>
    <x v="4713"/>
    <n v="0.54985129119699194"/>
    <n v="1.5342953886990203"/>
  </r>
  <r>
    <x v="4958"/>
    <n v="36"/>
    <n v="130"/>
    <n v="0"/>
    <n v="0"/>
    <x v="4955"/>
    <x v="4714"/>
    <n v="0.47130110674027881"/>
    <n v="1.4046366234568495"/>
  </r>
  <r>
    <x v="4959"/>
    <n v="31"/>
    <n v="106"/>
    <n v="0"/>
    <n v="0"/>
    <x v="4956"/>
    <x v="4715"/>
    <n v="0.40584261969301788"/>
    <n v="1.1453190929725081"/>
  </r>
  <r>
    <x v="4960"/>
    <n v="28"/>
    <n v="71"/>
    <n v="0.51100000000000001"/>
    <n v="0.71099999999999997"/>
    <x v="4957"/>
    <x v="4716"/>
    <n v="0.36656752746466131"/>
    <n v="0.76714769434951013"/>
  </r>
  <r>
    <x v="4961"/>
    <n v="32"/>
    <n v="44"/>
    <n v="17.936"/>
    <n v="18.683"/>
    <x v="4958"/>
    <x v="4717"/>
    <n v="0.41893431710247009"/>
    <n v="0.47541547255462596"/>
  </r>
  <r>
    <x v="4962"/>
    <n v="39"/>
    <n v="34"/>
    <n v="8.7070000000000007"/>
    <n v="0.52600000000000002"/>
    <x v="4959"/>
    <x v="4718"/>
    <n v="0.51057619896863538"/>
    <n v="0.36736650151948375"/>
  </r>
  <r>
    <x v="4963"/>
    <n v="46"/>
    <n v="30"/>
    <n v="11.428000000000001"/>
    <n v="11.249000000000001"/>
    <x v="4960"/>
    <x v="4719"/>
    <n v="0.60221808083480077"/>
    <n v="0.32414691310542681"/>
  </r>
  <r>
    <x v="4964"/>
    <n v="57"/>
    <n v="32"/>
    <n v="0"/>
    <n v="0"/>
    <x v="4961"/>
    <x v="4720"/>
    <n v="0.74622675233877489"/>
    <n v="0.34575670731245528"/>
  </r>
  <r>
    <x v="4965"/>
    <n v="60"/>
    <n v="41"/>
    <n v="0"/>
    <n v="0"/>
    <x v="4962"/>
    <x v="4721"/>
    <n v="0.78550184456713146"/>
    <n v="0.44300078124408332"/>
  </r>
  <r>
    <x v="4966"/>
    <n v="65"/>
    <n v="51"/>
    <n v="0"/>
    <n v="0"/>
    <x v="4963"/>
    <x v="4722"/>
    <n v="0.85096033161439233"/>
    <n v="0.55104975227922548"/>
  </r>
  <r>
    <x v="4967"/>
    <n v="68"/>
    <n v="57"/>
    <n v="0"/>
    <n v="0"/>
    <x v="4964"/>
    <x v="4723"/>
    <n v="0.89023542384274901"/>
    <n v="0.61587913490031099"/>
  </r>
  <r>
    <x v="4968"/>
    <n v="71"/>
    <n v="67"/>
    <n v="0"/>
    <n v="0"/>
    <x v="4965"/>
    <x v="4724"/>
    <n v="0.92951051607110557"/>
    <n v="0.7239281059354532"/>
  </r>
  <r>
    <x v="4969"/>
    <n v="68"/>
    <n v="74"/>
    <n v="0"/>
    <n v="0"/>
    <x v="4966"/>
    <x v="4725"/>
    <n v="0.89023542384274901"/>
    <n v="0.79956238566005278"/>
  </r>
  <r>
    <x v="4970"/>
    <n v="62"/>
    <n v="81"/>
    <n v="0"/>
    <n v="0"/>
    <x v="4967"/>
    <x v="4726"/>
    <n v="0.81168523938603576"/>
    <n v="0.87519666538465235"/>
  </r>
  <r>
    <x v="4971"/>
    <n v="55"/>
    <n v="87"/>
    <n v="0.3"/>
    <n v="0.21099999999999999"/>
    <x v="4968"/>
    <x v="4727"/>
    <n v="0.72004335751987036"/>
    <n v="0.94002604800573775"/>
  </r>
  <r>
    <x v="4972"/>
    <n v="48"/>
    <n v="89"/>
    <n v="0"/>
    <n v="0"/>
    <x v="4969"/>
    <x v="4728"/>
    <n v="0.62840147565370508"/>
    <n v="0.96163584221276621"/>
  </r>
  <r>
    <x v="4973"/>
    <n v="42"/>
    <n v="91"/>
    <n v="0"/>
    <n v="0"/>
    <x v="4970"/>
    <x v="4729"/>
    <n v="0.54985129119699194"/>
    <n v="0.98324563641979468"/>
  </r>
  <r>
    <x v="4974"/>
    <n v="37"/>
    <n v="89"/>
    <n v="0"/>
    <n v="0"/>
    <x v="4971"/>
    <x v="4730"/>
    <n v="0.48439280414973102"/>
    <n v="0.96163584221276621"/>
  </r>
  <r>
    <x v="4975"/>
    <n v="31"/>
    <n v="77"/>
    <n v="5.0860000000000003"/>
    <n v="5.9039999999999999"/>
    <x v="4972"/>
    <x v="4731"/>
    <n v="0.40584261969301788"/>
    <n v="0.83197707697059542"/>
  </r>
  <r>
    <x v="4976"/>
    <n v="40"/>
    <n v="65"/>
    <n v="29.702000000000002"/>
    <n v="20.446999999999999"/>
    <x v="4973"/>
    <x v="4732"/>
    <n v="0.52366789637808764"/>
    <n v="0.70231831172842474"/>
  </r>
  <r>
    <x v="4977"/>
    <n v="51"/>
    <n v="64"/>
    <n v="0.61899999999999999"/>
    <n v="0.29699999999999999"/>
    <x v="4974"/>
    <x v="4733"/>
    <n v="0.66767656788206164"/>
    <n v="0.69151341462491056"/>
  </r>
  <r>
    <x v="4978"/>
    <n v="51"/>
    <n v="75"/>
    <n v="0.44600000000000001"/>
    <n v="1.4790000000000001"/>
    <x v="4975"/>
    <x v="4734"/>
    <n v="0.66767656788206164"/>
    <n v="0.81036728276356707"/>
  </r>
  <r>
    <x v="4979"/>
    <n v="66"/>
    <n v="104"/>
    <n v="28.42"/>
    <n v="26.823"/>
    <x v="4976"/>
    <x v="4735"/>
    <n v="0.86405202902384448"/>
    <n v="1.1237092987654795"/>
  </r>
  <r>
    <x v="4980"/>
    <n v="136"/>
    <n v="171"/>
    <n v="0"/>
    <n v="0"/>
    <x v="4977"/>
    <x v="4736"/>
    <n v="1.780470847685498"/>
    <n v="1.8476374047009327"/>
  </r>
  <r>
    <x v="4981"/>
    <n v="114"/>
    <n v="211"/>
    <n v="0"/>
    <n v="0"/>
    <x v="4978"/>
    <x v="4737"/>
    <n v="1.4924535046775498"/>
    <n v="2.2798332888415018"/>
  </r>
  <r>
    <x v="4982"/>
    <n v="86"/>
    <n v="220"/>
    <n v="5.7000000000000002E-2"/>
    <n v="0.152"/>
    <x v="4979"/>
    <x v="4738"/>
    <n v="1.1258859772128882"/>
    <n v="2.3770773627731296"/>
  </r>
  <r>
    <x v="4983"/>
    <n v="125"/>
    <n v="200"/>
    <n v="0"/>
    <n v="0"/>
    <x v="4980"/>
    <x v="4739"/>
    <n v="1.6364621761815239"/>
    <n v="2.1609794207028457"/>
  </r>
  <r>
    <x v="4984"/>
    <n v="133"/>
    <n v="180"/>
    <n v="0"/>
    <n v="0.77600000000000002"/>
    <x v="4981"/>
    <x v="4740"/>
    <n v="1.7411957554571411"/>
    <n v="1.9448814786325608"/>
  </r>
  <r>
    <x v="4985"/>
    <n v="121"/>
    <n v="162"/>
    <n v="0"/>
    <n v="0"/>
    <x v="4982"/>
    <x v="4741"/>
    <n v="1.5840953865437148"/>
    <n v="1.7503933307693047"/>
  </r>
  <r>
    <x v="4986"/>
    <n v="105"/>
    <n v="151"/>
    <n v="0"/>
    <n v="0"/>
    <x v="4983"/>
    <x v="4742"/>
    <n v="1.3746282279924797"/>
    <n v="1.6315394626306483"/>
  </r>
  <r>
    <x v="4987"/>
    <n v="92"/>
    <n v="146"/>
    <n v="0"/>
    <n v="0"/>
    <x v="4984"/>
    <x v="4743"/>
    <n v="1.2044361616696015"/>
    <n v="1.577514977113077"/>
  </r>
  <r>
    <x v="4988"/>
    <n v="77"/>
    <n v="147"/>
    <n v="0"/>
    <n v="0"/>
    <x v="4985"/>
    <x v="4744"/>
    <n v="1.0080607005278186"/>
    <n v="1.5883198742165912"/>
  </r>
  <r>
    <x v="4989"/>
    <n v="59"/>
    <n v="151"/>
    <n v="0"/>
    <n v="0"/>
    <x v="4986"/>
    <x v="4745"/>
    <n v="0.77241014715767919"/>
    <n v="1.6315394626306483"/>
  </r>
  <r>
    <x v="4990"/>
    <n v="48"/>
    <n v="150"/>
    <n v="0"/>
    <n v="0"/>
    <x v="4987"/>
    <x v="4746"/>
    <n v="0.62840147565370508"/>
    <n v="1.6207345655271341"/>
  </r>
  <r>
    <x v="4991"/>
    <n v="44"/>
    <n v="147"/>
    <n v="2.2240000000000002"/>
    <n v="2.7669999999999999"/>
    <x v="4988"/>
    <x v="4747"/>
    <n v="0.57603468601589636"/>
    <n v="1.5883198742165912"/>
  </r>
  <r>
    <x v="4992"/>
    <n v="38"/>
    <n v="133"/>
    <n v="26.068999999999999"/>
    <n v="30.696000000000002"/>
    <x v="4989"/>
    <x v="4748"/>
    <n v="0.49748450155918322"/>
    <n v="1.437051314767392"/>
  </r>
  <r>
    <x v="4993"/>
    <n v="45"/>
    <n v="106"/>
    <n v="17.251999999999999"/>
    <n v="13.826000000000001"/>
    <x v="4990"/>
    <x v="4749"/>
    <n v="0.58912638342534851"/>
    <n v="1.1453190929725081"/>
  </r>
  <r>
    <x v="4994"/>
    <n v="74"/>
    <n v="75"/>
    <n v="0"/>
    <n v="0"/>
    <x v="4991"/>
    <x v="4750"/>
    <n v="0.96878560829946203"/>
    <n v="0.81036728276356707"/>
  </r>
  <r>
    <x v="4995"/>
    <n v="121"/>
    <n v="47"/>
    <n v="2.5999999999999999E-2"/>
    <n v="0.114"/>
    <x v="4992"/>
    <x v="4751"/>
    <n v="1.5840953865437148"/>
    <n v="0.50783016386516866"/>
  </r>
  <r>
    <x v="4996"/>
    <n v="176"/>
    <n v="47"/>
    <n v="11.948"/>
    <n v="6.3630000000000004"/>
    <x v="4993"/>
    <x v="4752"/>
    <n v="2.3041387440635854"/>
    <n v="0.50783016386516866"/>
  </r>
  <r>
    <x v="4997"/>
    <n v="209"/>
    <n v="111"/>
    <n v="0"/>
    <n v="0"/>
    <x v="4994"/>
    <x v="4753"/>
    <n v="2.7361647585755078"/>
    <n v="1.1993435784900792"/>
  </r>
  <r>
    <x v="4998"/>
    <n v="209"/>
    <n v="149"/>
    <n v="5.0599999999999996"/>
    <n v="0.28199999999999997"/>
    <x v="4995"/>
    <x v="4754"/>
    <n v="2.7361647585755078"/>
    <n v="1.6099296684236197"/>
  </r>
  <r>
    <x v="4999"/>
    <n v="201"/>
    <n v="199"/>
    <n v="18.167999999999999"/>
    <n v="5.9969999999999999"/>
    <x v="4996"/>
    <x v="4755"/>
    <n v="2.6314311792998901"/>
    <n v="2.1501745235993313"/>
  </r>
  <r>
    <x v="5000"/>
    <n v="192"/>
    <n v="281"/>
    <n v="0"/>
    <n v="0"/>
    <x v="4997"/>
    <x v="4756"/>
    <n v="2.5136059026148203"/>
    <n v="3.0361760860874978"/>
  </r>
  <r>
    <x v="5001"/>
    <n v="170"/>
    <n v="329"/>
    <n v="0"/>
    <n v="0"/>
    <x v="4998"/>
    <x v="4757"/>
    <n v="2.2255885596068725"/>
    <n v="3.5548111470561805"/>
  </r>
  <r>
    <x v="5002"/>
    <n v="141"/>
    <n v="316"/>
    <n v="0"/>
    <n v="0"/>
    <x v="4999"/>
    <x v="4758"/>
    <n v="1.8459293347327588"/>
    <n v="3.4143474847104955"/>
  </r>
  <r>
    <x v="5003"/>
    <n v="99"/>
    <n v="285"/>
    <n v="0"/>
    <n v="0"/>
    <x v="5000"/>
    <x v="4759"/>
    <n v="1.2960780435357666"/>
    <n v="3.0793956745015545"/>
  </r>
  <r>
    <x v="5004"/>
    <n v="68"/>
    <n v="252"/>
    <n v="0.22900000000000001"/>
    <n v="0"/>
    <x v="5001"/>
    <x v="4760"/>
    <n v="0.89023542384274901"/>
    <n v="2.7228340700855851"/>
  </r>
  <r>
    <x v="5005"/>
    <n v="51"/>
    <n v="221"/>
    <n v="0"/>
    <n v="0"/>
    <x v="5002"/>
    <x v="4761"/>
    <n v="0.66767656788206164"/>
    <n v="2.387882259876644"/>
  </r>
  <r>
    <x v="5006"/>
    <n v="41"/>
    <n v="193"/>
    <n v="0"/>
    <n v="0"/>
    <x v="5003"/>
    <x v="4762"/>
    <n v="0.53675959378753979"/>
    <n v="2.0853451409782457"/>
  </r>
  <r>
    <x v="5007"/>
    <n v="34"/>
    <n v="170"/>
    <n v="0"/>
    <n v="0"/>
    <x v="5004"/>
    <x v="3112"/>
    <n v="0.4451177119213745"/>
    <n v="1.8368325075974186"/>
  </r>
  <r>
    <x v="5008"/>
    <n v="30"/>
    <n v="149"/>
    <n v="0"/>
    <n v="0"/>
    <x v="5005"/>
    <x v="4763"/>
    <n v="0.39275092228356573"/>
    <n v="1.6099296684236197"/>
  </r>
  <r>
    <x v="5009"/>
    <n v="26"/>
    <n v="127"/>
    <n v="0"/>
    <n v="0"/>
    <x v="5006"/>
    <x v="4764"/>
    <n v="0.34038413264575695"/>
    <n v="1.3722219321463067"/>
  </r>
  <r>
    <x v="5010"/>
    <n v="24"/>
    <n v="94"/>
    <n v="3.016"/>
    <n v="3.952"/>
    <x v="5007"/>
    <x v="4765"/>
    <n v="0.31420073782685254"/>
    <n v="1.0156603277303373"/>
  </r>
  <r>
    <x v="5011"/>
    <n v="20"/>
    <n v="61"/>
    <n v="3.4849999999999999"/>
    <n v="0.80900000000000005"/>
    <x v="5008"/>
    <x v="4766"/>
    <n v="0.26183394818904382"/>
    <n v="0.65909872331436792"/>
  </r>
  <r>
    <x v="5012"/>
    <n v="20"/>
    <n v="37"/>
    <n v="0"/>
    <n v="0"/>
    <x v="5009"/>
    <x v="4767"/>
    <n v="0.26183394818904382"/>
    <n v="0.39978119283002639"/>
  </r>
  <r>
    <x v="5013"/>
    <n v="20"/>
    <n v="26"/>
    <n v="0"/>
    <n v="0"/>
    <x v="5010"/>
    <x v="4768"/>
    <n v="0.26183394818904382"/>
    <n v="0.28092732469136988"/>
  </r>
  <r>
    <x v="5014"/>
    <n v="18"/>
    <n v="21"/>
    <n v="0"/>
    <n v="0"/>
    <x v="5011"/>
    <x v="4769"/>
    <n v="0.2356505533701394"/>
    <n v="0.22690283917379875"/>
  </r>
  <r>
    <x v="5015"/>
    <n v="17"/>
    <n v="18"/>
    <n v="0"/>
    <n v="0"/>
    <x v="5012"/>
    <x v="4770"/>
    <n v="0.22255885596068725"/>
    <n v="0.19448814786325608"/>
  </r>
  <r>
    <x v="5016"/>
    <n v="16"/>
    <n v="15"/>
    <n v="0"/>
    <n v="0"/>
    <x v="5013"/>
    <x v="4771"/>
    <n v="0.20946715855123504"/>
    <n v="0.16207345655271341"/>
  </r>
  <r>
    <x v="5017"/>
    <n v="15"/>
    <n v="13"/>
    <n v="0"/>
    <n v="0"/>
    <x v="5014"/>
    <x v="4772"/>
    <n v="0.19637546114178286"/>
    <n v="0.14046366234568494"/>
  </r>
  <r>
    <x v="5018"/>
    <n v="15"/>
    <n v="11"/>
    <n v="0"/>
    <n v="0"/>
    <x v="5015"/>
    <x v="4773"/>
    <n v="0.19637546114178286"/>
    <n v="0.11885386813865649"/>
  </r>
  <r>
    <x v="5019"/>
    <n v="15"/>
    <n v="10"/>
    <n v="2.9689999999999999"/>
    <n v="2.4300000000000002"/>
    <x v="5016"/>
    <x v="4774"/>
    <n v="0.19637546114178286"/>
    <n v="0.10804897103514227"/>
  </r>
  <r>
    <x v="5020"/>
    <n v="13"/>
    <n v="10"/>
    <n v="2.5840000000000001"/>
    <n v="2.6619999999999999"/>
    <x v="5017"/>
    <x v="4775"/>
    <n v="0.17019206632287848"/>
    <n v="0.10804897103514227"/>
  </r>
  <r>
    <x v="5021"/>
    <n v="13"/>
    <n v="9"/>
    <n v="1.087"/>
    <n v="1.6890000000000001"/>
    <x v="5018"/>
    <x v="4776"/>
    <n v="0.17019206632287848"/>
    <n v="9.7244073931628039E-2"/>
  </r>
  <r>
    <x v="5022"/>
    <n v="12"/>
    <n v="9"/>
    <n v="1.952"/>
    <n v="3.7890000000000001"/>
    <x v="5019"/>
    <x v="4777"/>
    <n v="0.15710036891342627"/>
    <n v="9.7244073931628039E-2"/>
  </r>
  <r>
    <x v="5023"/>
    <n v="11"/>
    <n v="8"/>
    <n v="0"/>
    <n v="0"/>
    <x v="5020"/>
    <x v="4778"/>
    <n v="0.14400867150397409"/>
    <n v="8.643917682811382E-2"/>
  </r>
  <r>
    <x v="5024"/>
    <n v="11"/>
    <n v="8"/>
    <n v="3.097"/>
    <n v="3.8450000000000002"/>
    <x v="5021"/>
    <x v="4779"/>
    <n v="0.14400867150397409"/>
    <n v="8.643917682811382E-2"/>
  </r>
  <r>
    <x v="5025"/>
    <n v="12"/>
    <n v="8"/>
    <n v="27.193000000000001"/>
    <n v="22.047999999999998"/>
    <x v="5022"/>
    <x v="4780"/>
    <n v="0.15710036891342627"/>
    <n v="8.643917682811382E-2"/>
  </r>
  <r>
    <x v="5026"/>
    <n v="24"/>
    <n v="10"/>
    <n v="23.277999999999999"/>
    <n v="15.907999999999999"/>
    <x v="5023"/>
    <x v="4781"/>
    <n v="0.31420073782685254"/>
    <n v="0.10804897103514227"/>
  </r>
  <r>
    <x v="5027"/>
    <n v="40"/>
    <n v="16"/>
    <n v="0"/>
    <n v="0"/>
    <x v="5024"/>
    <x v="4782"/>
    <n v="0.52366789637808764"/>
    <n v="0.17287835365622764"/>
  </r>
  <r>
    <x v="5028"/>
    <n v="47"/>
    <n v="19"/>
    <n v="0"/>
    <n v="0"/>
    <x v="5025"/>
    <x v="4783"/>
    <n v="0.61530977824425304"/>
    <n v="0.20529304496677031"/>
  </r>
  <r>
    <x v="5029"/>
    <n v="48"/>
    <n v="19"/>
    <n v="2.3029999999999999"/>
    <n v="0.67300000000000004"/>
    <x v="5026"/>
    <x v="4784"/>
    <n v="0.62840147565370508"/>
    <n v="0.20529304496677031"/>
  </r>
  <r>
    <x v="5030"/>
    <n v="46"/>
    <n v="18"/>
    <n v="3.7269999999999999"/>
    <n v="4.3360000000000003"/>
    <x v="5027"/>
    <x v="4785"/>
    <n v="0.60221808083480077"/>
    <n v="0.19448814786325608"/>
  </r>
  <r>
    <x v="5031"/>
    <n v="44"/>
    <n v="21"/>
    <n v="1.6479999999999999"/>
    <n v="1.9630000000000001"/>
    <x v="5028"/>
    <x v="4786"/>
    <n v="0.57603468601589636"/>
    <n v="0.22690283917379875"/>
  </r>
  <r>
    <x v="5032"/>
    <n v="45"/>
    <n v="28"/>
    <n v="1.2809999999999999"/>
    <n v="4.7140000000000004"/>
    <x v="5029"/>
    <x v="4787"/>
    <n v="0.58912638342534851"/>
    <n v="0.30253711889839835"/>
  </r>
  <r>
    <x v="5033"/>
    <n v="46"/>
    <n v="40"/>
    <n v="8.0009999999999994"/>
    <n v="7.8639999999999999"/>
    <x v="5030"/>
    <x v="4788"/>
    <n v="0.60221808083480077"/>
    <n v="0.43219588414056909"/>
  </r>
  <r>
    <x v="5034"/>
    <n v="45"/>
    <n v="62"/>
    <n v="22.027000000000001"/>
    <n v="17.838000000000001"/>
    <x v="5031"/>
    <x v="4789"/>
    <n v="0.58912638342534851"/>
    <n v="0.66990362041788198"/>
  </r>
  <r>
    <x v="5035"/>
    <n v="50"/>
    <n v="82"/>
    <n v="8.9719999999999995"/>
    <n v="12.638"/>
    <x v="5032"/>
    <x v="4790"/>
    <n v="0.65458487047260949"/>
    <n v="0.88600156248816664"/>
  </r>
  <r>
    <x v="5036"/>
    <n v="62"/>
    <n v="92"/>
    <n v="27.44"/>
    <n v="23.774999999999999"/>
    <x v="5033"/>
    <x v="4791"/>
    <n v="0.81168523938603576"/>
    <n v="0.99405053352330885"/>
  </r>
  <r>
    <x v="5037"/>
    <n v="88"/>
    <n v="105"/>
    <n v="0"/>
    <n v="0"/>
    <x v="5034"/>
    <x v="4792"/>
    <n v="1.1520693720317927"/>
    <n v="1.1345141958689937"/>
  </r>
  <r>
    <x v="5038"/>
    <n v="122"/>
    <n v="136"/>
    <n v="0"/>
    <n v="0"/>
    <x v="5035"/>
    <x v="4793"/>
    <n v="1.5971870839531672"/>
    <n v="1.469466006077935"/>
  </r>
  <r>
    <x v="5039"/>
    <n v="159"/>
    <n v="144"/>
    <n v="0"/>
    <n v="0"/>
    <x v="5036"/>
    <x v="4794"/>
    <n v="2.0815798881028984"/>
    <n v="1.5559051829060486"/>
  </r>
  <r>
    <x v="5040"/>
    <n v="213"/>
    <n v="128"/>
    <n v="0"/>
    <n v="0"/>
    <x v="5037"/>
    <x v="4795"/>
    <n v="2.7885315482133159"/>
    <n v="1.3830268292498211"/>
  </r>
  <r>
    <x v="5041"/>
    <n v="225"/>
    <n v="110"/>
    <n v="0"/>
    <n v="0"/>
    <x v="5038"/>
    <x v="4796"/>
    <n v="2.9456319171267431"/>
    <n v="1.1885386813865648"/>
  </r>
  <r>
    <x v="5042"/>
    <n v="213"/>
    <n v="98"/>
    <n v="0"/>
    <n v="0"/>
    <x v="5039"/>
    <x v="4797"/>
    <n v="2.7885315482133159"/>
    <n v="1.0588799161443943"/>
  </r>
  <r>
    <x v="5043"/>
    <n v="198"/>
    <n v="96"/>
    <n v="0"/>
    <n v="0"/>
    <x v="5040"/>
    <x v="4798"/>
    <n v="2.5921560870715332"/>
    <n v="1.0372701219373657"/>
  </r>
  <r>
    <x v="5044"/>
    <n v="180"/>
    <n v="105"/>
    <n v="0"/>
    <n v="0"/>
    <x v="5041"/>
    <x v="4799"/>
    <n v="2.356505533701394"/>
    <n v="1.1345141958689937"/>
  </r>
  <r>
    <x v="5045"/>
    <n v="147"/>
    <n v="118"/>
    <n v="0"/>
    <n v="0"/>
    <x v="5042"/>
    <x v="4800"/>
    <n v="1.9244795191894717"/>
    <n v="1.2749778582146787"/>
  </r>
  <r>
    <x v="5046"/>
    <n v="105"/>
    <n v="133"/>
    <n v="0"/>
    <n v="0"/>
    <x v="5043"/>
    <x v="4801"/>
    <n v="1.3746282279924797"/>
    <n v="1.437051314767392"/>
  </r>
  <r>
    <x v="5047"/>
    <n v="72"/>
    <n v="141"/>
    <n v="0"/>
    <n v="0"/>
    <x v="5044"/>
    <x v="4802"/>
    <n v="0.94260221348055762"/>
    <n v="1.5234904915955059"/>
  </r>
  <r>
    <x v="5048"/>
    <n v="57"/>
    <n v="143"/>
    <n v="9.2460000000000004"/>
    <n v="1.7390000000000001"/>
    <x v="5045"/>
    <x v="4803"/>
    <n v="0.74622675233877489"/>
    <n v="1.5451002858025344"/>
  </r>
  <r>
    <x v="5049"/>
    <n v="55"/>
    <n v="149"/>
    <n v="42.790999999999997"/>
    <n v="41.253999999999998"/>
    <x v="5046"/>
    <x v="4804"/>
    <n v="0.72004335751987036"/>
    <n v="1.6099296684236197"/>
  </r>
  <r>
    <x v="5050"/>
    <n v="69"/>
    <n v="170"/>
    <n v="3.734"/>
    <n v="1.4590000000000001"/>
    <x v="5047"/>
    <x v="4805"/>
    <n v="0.90332712125220105"/>
    <n v="1.8368325075974186"/>
  </r>
  <r>
    <x v="5051"/>
    <n v="77"/>
    <n v="187"/>
    <n v="0"/>
    <n v="0"/>
    <x v="5048"/>
    <x v="4806"/>
    <n v="1.0080607005278186"/>
    <n v="2.0205157583571602"/>
  </r>
  <r>
    <x v="5052"/>
    <n v="102"/>
    <n v="191"/>
    <n v="0"/>
    <n v="0"/>
    <x v="5049"/>
    <x v="4807"/>
    <n v="1.3353531357641233"/>
    <n v="2.0637353467712174"/>
  </r>
  <r>
    <x v="5053"/>
    <n v="122"/>
    <n v="187"/>
    <n v="0"/>
    <n v="0"/>
    <x v="5050"/>
    <x v="4808"/>
    <n v="1.5971870839531672"/>
    <n v="2.0205157583571602"/>
  </r>
  <r>
    <x v="5054"/>
    <n v="137"/>
    <n v="200"/>
    <n v="15.301"/>
    <n v="9.41"/>
    <x v="5051"/>
    <x v="4809"/>
    <n v="1.7935625450949499"/>
    <n v="2.1609794207028457"/>
  </r>
  <r>
    <x v="5055"/>
    <n v="150"/>
    <n v="270"/>
    <n v="0"/>
    <n v="0"/>
    <x v="5052"/>
    <x v="4810"/>
    <n v="1.9637546114178286"/>
    <n v="2.9173222179488412"/>
  </r>
  <r>
    <x v="5056"/>
    <n v="146"/>
    <n v="346"/>
    <n v="0.17299999999999999"/>
    <n v="0"/>
    <x v="5053"/>
    <x v="4811"/>
    <n v="1.9113878217800198"/>
    <n v="3.7384943978159226"/>
  </r>
  <r>
    <x v="5057"/>
    <n v="124"/>
    <n v="381"/>
    <n v="16.265999999999998"/>
    <n v="17.989999999999998"/>
    <x v="5054"/>
    <x v="4812"/>
    <n v="1.6233704787720715"/>
    <n v="4.1166657964389204"/>
  </r>
  <r>
    <x v="5058"/>
    <n v="106"/>
    <n v="356"/>
    <n v="7.6520000000000001"/>
    <n v="12.371"/>
    <x v="5055"/>
    <x v="4813"/>
    <n v="1.3877199254019321"/>
    <n v="3.8465433688510648"/>
  </r>
  <r>
    <x v="5059"/>
    <n v="90"/>
    <n v="330"/>
    <n v="0"/>
    <n v="0"/>
    <x v="5056"/>
    <x v="4814"/>
    <n v="1.178252766850697"/>
    <n v="3.5656160441596949"/>
  </r>
  <r>
    <x v="5060"/>
    <n v="79"/>
    <n v="321"/>
    <n v="0"/>
    <n v="0"/>
    <x v="5057"/>
    <x v="4815"/>
    <n v="1.0342440953467229"/>
    <n v="3.4683719702280666"/>
  </r>
  <r>
    <x v="5061"/>
    <n v="75"/>
    <n v="317"/>
    <n v="22.036999999999999"/>
    <n v="20.292999999999999"/>
    <x v="5058"/>
    <x v="4816"/>
    <n v="0.98187730570891429"/>
    <n v="3.4251523818140099"/>
  </r>
  <r>
    <x v="5062"/>
    <n v="97"/>
    <n v="316"/>
    <n v="0.22600000000000001"/>
    <n v="3.698"/>
    <x v="5059"/>
    <x v="4817"/>
    <n v="1.2698946487168625"/>
    <n v="3.4143474847104955"/>
  </r>
  <r>
    <x v="5063"/>
    <n v="120"/>
    <n v="311"/>
    <n v="7.8650000000000002"/>
    <n v="8.7140000000000004"/>
    <x v="5060"/>
    <x v="4818"/>
    <n v="1.5710036891342629"/>
    <n v="3.3603229991929244"/>
  </r>
  <r>
    <x v="5064"/>
    <n v="143"/>
    <n v="306"/>
    <n v="28.754000000000001"/>
    <n v="30.715"/>
    <x v="5061"/>
    <x v="4819"/>
    <n v="1.8721127295516631"/>
    <n v="3.3062985136753533"/>
  </r>
  <r>
    <x v="5065"/>
    <n v="248"/>
    <n v="302"/>
    <n v="1.875"/>
    <n v="5.9370000000000003"/>
    <x v="5062"/>
    <x v="4820"/>
    <n v="3.246740957544143"/>
    <n v="3.2630789252612966"/>
  </r>
  <r>
    <x v="5066"/>
    <n v="279"/>
    <n v="296"/>
    <n v="0"/>
    <n v="0"/>
    <x v="5063"/>
    <x v="4821"/>
    <n v="3.6525835772371607"/>
    <n v="3.1982495426402111"/>
  </r>
  <r>
    <x v="5067"/>
    <n v="301"/>
    <n v="286"/>
    <n v="0"/>
    <n v="0"/>
    <x v="5064"/>
    <x v="4822"/>
    <n v="3.9406009202451089"/>
    <n v="3.0902005716050689"/>
  </r>
  <r>
    <x v="5068"/>
    <n v="317"/>
    <n v="275"/>
    <n v="0"/>
    <n v="0"/>
    <x v="5065"/>
    <x v="4823"/>
    <n v="4.1500680787963438"/>
    <n v="2.9713467034664127"/>
  </r>
  <r>
    <x v="5069"/>
    <n v="321"/>
    <n v="259"/>
    <n v="0"/>
    <n v="0"/>
    <x v="5066"/>
    <x v="4824"/>
    <n v="4.2024348684341533"/>
    <n v="2.798468349810185"/>
  </r>
  <r>
    <x v="5070"/>
    <n v="311"/>
    <n v="240"/>
    <n v="0"/>
    <n v="0"/>
    <x v="5067"/>
    <x v="4825"/>
    <n v="4.0715178943396308"/>
    <n v="2.5931753048434145"/>
  </r>
  <r>
    <x v="5071"/>
    <n v="293"/>
    <n v="225"/>
    <n v="0"/>
    <n v="0"/>
    <x v="5068"/>
    <x v="4826"/>
    <n v="3.8358673409694917"/>
    <n v="2.4311018482907012"/>
  </r>
  <r>
    <x v="5072"/>
    <n v="281"/>
    <n v="212"/>
    <n v="4.7110000000000003"/>
    <n v="4.5419999999999998"/>
    <x v="5069"/>
    <x v="4827"/>
    <n v="3.6787669720560654"/>
    <n v="2.2906381859450162"/>
  </r>
  <r>
    <x v="5073"/>
    <n v="269"/>
    <n v="206"/>
    <n v="6.9859999999999998"/>
    <n v="7.5090000000000003"/>
    <x v="5070"/>
    <x v="4828"/>
    <n v="3.5216666031426387"/>
    <n v="2.2258088033239307"/>
  </r>
  <r>
    <x v="5074"/>
    <n v="257"/>
    <n v="206"/>
    <n v="0"/>
    <n v="0"/>
    <x v="5071"/>
    <x v="4829"/>
    <n v="3.3645662342292124"/>
    <n v="2.2258088033239307"/>
  </r>
  <r>
    <x v="5075"/>
    <n v="213"/>
    <n v="206"/>
    <n v="2.923"/>
    <n v="3.4590000000000001"/>
    <x v="5072"/>
    <x v="4830"/>
    <n v="2.7885315482133159"/>
    <n v="2.2258088033239307"/>
  </r>
  <r>
    <x v="5076"/>
    <n v="141"/>
    <n v="206"/>
    <n v="0"/>
    <n v="0.127"/>
    <x v="5073"/>
    <x v="4831"/>
    <n v="1.8459293347327588"/>
    <n v="2.2258088033239307"/>
  </r>
  <r>
    <x v="5077"/>
    <n v="74"/>
    <n v="206"/>
    <n v="2.3919999999999999"/>
    <n v="5.2629999999999999"/>
    <x v="5074"/>
    <x v="4832"/>
    <n v="0.96878560829946203"/>
    <n v="2.2258088033239307"/>
  </r>
  <r>
    <x v="5078"/>
    <n v="56"/>
    <n v="198"/>
    <n v="18.952000000000002"/>
    <n v="24.216000000000001"/>
    <x v="5075"/>
    <x v="4833"/>
    <n v="0.73313505492932263"/>
    <n v="2.1393696264958169"/>
  </r>
  <r>
    <x v="5079"/>
    <n v="55"/>
    <n v="161"/>
    <n v="0"/>
    <n v="0"/>
    <x v="5076"/>
    <x v="4834"/>
    <n v="0.72004335751987036"/>
    <n v="1.7395884336657903"/>
  </r>
  <r>
    <x v="5080"/>
    <n v="56"/>
    <n v="106"/>
    <n v="0"/>
    <n v="0"/>
    <x v="5077"/>
    <x v="4835"/>
    <n v="0.73313505492932263"/>
    <n v="1.1453190929725081"/>
  </r>
  <r>
    <x v="5081"/>
    <n v="52"/>
    <n v="67"/>
    <n v="0"/>
    <n v="0"/>
    <x v="5078"/>
    <x v="4836"/>
    <n v="0.68076826529151391"/>
    <n v="0.7239281059354532"/>
  </r>
  <r>
    <x v="5082"/>
    <n v="52"/>
    <n v="50"/>
    <n v="1.512"/>
    <n v="1.887"/>
    <x v="5079"/>
    <x v="4837"/>
    <n v="0.68076826529151391"/>
    <n v="0.54024485517571141"/>
  </r>
  <r>
    <x v="5083"/>
    <n v="52"/>
    <n v="47"/>
    <n v="0.20699999999999999"/>
    <n v="0"/>
    <x v="5080"/>
    <x v="4838"/>
    <n v="0.68076826529151391"/>
    <n v="0.50783016386516866"/>
  </r>
  <r>
    <x v="5084"/>
    <n v="50"/>
    <n v="45"/>
    <n v="0"/>
    <n v="0"/>
    <x v="5081"/>
    <x v="4839"/>
    <n v="0.65458487047260949"/>
    <n v="0.48622036965814019"/>
  </r>
  <r>
    <x v="5085"/>
    <n v="45"/>
    <n v="45"/>
    <n v="1.4570000000000001"/>
    <n v="1.2999999999999999E-2"/>
    <x v="5082"/>
    <x v="4840"/>
    <n v="0.58912638342534851"/>
    <n v="0.48622036965814019"/>
  </r>
  <r>
    <x v="5086"/>
    <n v="38"/>
    <n v="45"/>
    <n v="0.1"/>
    <n v="1E-3"/>
    <x v="5083"/>
    <x v="4841"/>
    <n v="0.49748450155918322"/>
    <n v="0.48622036965814019"/>
  </r>
  <r>
    <x v="5087"/>
    <n v="31"/>
    <n v="45"/>
    <n v="0"/>
    <n v="0"/>
    <x v="5084"/>
    <x v="4842"/>
    <n v="0.40584261969301788"/>
    <n v="0.48622036965814019"/>
  </r>
  <r>
    <x v="5088"/>
    <n v="24"/>
    <n v="44"/>
    <n v="0"/>
    <n v="2E-3"/>
    <x v="5085"/>
    <x v="4843"/>
    <n v="0.31420073782685254"/>
    <n v="0.47541547255462596"/>
  </r>
  <r>
    <x v="5089"/>
    <n v="19"/>
    <n v="42"/>
    <n v="0"/>
    <n v="0"/>
    <x v="5086"/>
    <x v="4844"/>
    <n v="0.24874225077959161"/>
    <n v="0.4538056783475975"/>
  </r>
  <r>
    <x v="5090"/>
    <n v="15"/>
    <n v="36"/>
    <n v="0"/>
    <n v="0"/>
    <x v="5087"/>
    <x v="4845"/>
    <n v="0.19637546114178286"/>
    <n v="0.38897629572651216"/>
  </r>
  <r>
    <x v="5091"/>
    <n v="15"/>
    <n v="19"/>
    <n v="0"/>
    <n v="1.542"/>
    <x v="5088"/>
    <x v="4846"/>
    <n v="0.19637546114178286"/>
    <n v="0.20529304496677031"/>
  </r>
  <r>
    <x v="5092"/>
    <n v="14"/>
    <n v="12"/>
    <n v="0.90300000000000002"/>
    <n v="2.0289999999999999"/>
    <x v="5089"/>
    <x v="4847"/>
    <n v="0.18328376373233066"/>
    <n v="0.12965876524217071"/>
  </r>
  <r>
    <x v="5093"/>
    <n v="11"/>
    <n v="10"/>
    <n v="0"/>
    <n v="1.573"/>
    <x v="5090"/>
    <x v="4848"/>
    <n v="0.14400867150397409"/>
    <n v="0.10804897103514227"/>
  </r>
  <r>
    <x v="5094"/>
    <n v="12"/>
    <n v="8"/>
    <n v="20.824999999999999"/>
    <n v="34.704999999999998"/>
    <x v="5091"/>
    <x v="4849"/>
    <n v="0.15710036891342627"/>
    <n v="8.643917682811382E-2"/>
  </r>
  <r>
    <x v="5095"/>
    <n v="40"/>
    <n v="17"/>
    <n v="51.6"/>
    <n v="40.529000000000003"/>
    <x v="5092"/>
    <x v="4850"/>
    <n v="0.52366789637808764"/>
    <n v="0.18368325075974187"/>
  </r>
  <r>
    <x v="5096"/>
    <n v="102"/>
    <n v="68"/>
    <n v="0"/>
    <n v="0"/>
    <x v="5093"/>
    <x v="4851"/>
    <n v="1.3353531357641233"/>
    <n v="0.73473300303896749"/>
  </r>
  <r>
    <x v="5097"/>
    <n v="126"/>
    <n v="98"/>
    <n v="0"/>
    <n v="0"/>
    <x v="5094"/>
    <x v="4852"/>
    <n v="1.6495538735909758"/>
    <n v="1.0588799161443943"/>
  </r>
  <r>
    <x v="5098"/>
    <n v="124"/>
    <n v="115"/>
    <n v="0"/>
    <n v="0"/>
    <x v="5095"/>
    <x v="4853"/>
    <n v="1.6233704787720715"/>
    <n v="1.2425631669041362"/>
  </r>
  <r>
    <x v="5099"/>
    <n v="118"/>
    <n v="114"/>
    <n v="0"/>
    <n v="0"/>
    <x v="5096"/>
    <x v="4854"/>
    <n v="1.5448202943153584"/>
    <n v="1.231758269800622"/>
  </r>
  <r>
    <x v="5100"/>
    <n v="95"/>
    <n v="96"/>
    <n v="0"/>
    <n v="0"/>
    <x v="5097"/>
    <x v="4855"/>
    <n v="1.243711253897958"/>
    <n v="1.0372701219373657"/>
  </r>
  <r>
    <x v="5101"/>
    <n v="66"/>
    <n v="81"/>
    <n v="6.5359999999999996"/>
    <n v="9.19"/>
    <x v="5098"/>
    <x v="4856"/>
    <n v="0.86405202902384448"/>
    <n v="0.87519666538465235"/>
  </r>
  <r>
    <x v="5102"/>
    <n v="56"/>
    <n v="77"/>
    <n v="10.332000000000001"/>
    <n v="14.462"/>
    <x v="5099"/>
    <x v="4857"/>
    <n v="0.73313505492932263"/>
    <n v="0.83197707697059542"/>
  </r>
  <r>
    <x v="5103"/>
    <n v="57"/>
    <n v="70"/>
    <n v="29.585999999999999"/>
    <n v="60.978000000000002"/>
    <x v="5100"/>
    <x v="4858"/>
    <n v="0.74622675233877489"/>
    <n v="0.75634279724599585"/>
  </r>
  <r>
    <x v="5104"/>
    <n v="119"/>
    <n v="113"/>
    <n v="58.683"/>
    <n v="80.759"/>
    <x v="5101"/>
    <x v="4859"/>
    <n v="1.5579119917248105"/>
    <n v="1.2209533726971076"/>
  </r>
  <r>
    <x v="5105"/>
    <n v="361"/>
    <n v="229"/>
    <n v="11.555999999999999"/>
    <n v="0.72499999999999998"/>
    <x v="5102"/>
    <x v="4860"/>
    <n v="4.7261027648122402"/>
    <n v="2.4743214367047579"/>
  </r>
  <r>
    <x v="5106"/>
    <n v="838"/>
    <n v="298"/>
    <n v="0"/>
    <n v="0"/>
    <x v="5103"/>
    <x v="4861"/>
    <n v="10.970842429120935"/>
    <n v="3.2198593368472395"/>
  </r>
  <r>
    <x v="5107"/>
    <n v="1651"/>
    <n v="321"/>
    <n v="2.0390000000000001"/>
    <n v="0"/>
    <x v="5104"/>
    <x v="4862"/>
    <n v="21.614392423005565"/>
    <n v="3.4683719702280666"/>
  </r>
  <r>
    <x v="5108"/>
    <n v="1940"/>
    <n v="314"/>
    <n v="7.3890000000000002"/>
    <n v="3.3260000000000001"/>
    <x v="5105"/>
    <x v="4863"/>
    <n v="25.39789297433725"/>
    <n v="3.3927376905034672"/>
  </r>
  <r>
    <x v="5109"/>
    <n v="1718"/>
    <n v="399"/>
    <n v="55.962000000000003"/>
    <n v="85.489000000000004"/>
    <x v="5106"/>
    <x v="4864"/>
    <n v="22.491536149438865"/>
    <n v="4.311153944302176"/>
  </r>
  <r>
    <x v="5110"/>
    <n v="1623"/>
    <n v="725"/>
    <n v="7.9429999999999996"/>
    <n v="9.1790000000000003"/>
    <x v="5107"/>
    <x v="4865"/>
    <n v="21.247824895540905"/>
    <n v="7.8335504000478142"/>
  </r>
  <r>
    <x v="5111"/>
    <n v="1514"/>
    <n v="890"/>
    <n v="0.28399999999999997"/>
    <n v="4.6550000000000002"/>
    <x v="5108"/>
    <x v="4866"/>
    <n v="19.820829877910615"/>
    <n v="9.6163584221276626"/>
  </r>
  <r>
    <x v="5112"/>
    <n v="1976"/>
    <n v="1006"/>
    <n v="24.018000000000001"/>
    <n v="50.914000000000001"/>
    <x v="5109"/>
    <x v="4867"/>
    <n v="25.869194081077531"/>
    <n v="10.869726486135313"/>
  </r>
  <r>
    <x v="5113"/>
    <n v="2069"/>
    <n v="1046"/>
    <n v="0"/>
    <n v="0"/>
    <x v="5110"/>
    <x v="4868"/>
    <n v="27.086721940156579"/>
    <n v="11.30192237027588"/>
  </r>
  <r>
    <x v="5114"/>
    <n v="1814"/>
    <n v="948"/>
    <n v="19.062999999999999"/>
    <n v="27.209"/>
    <x v="5111"/>
    <x v="4869"/>
    <n v="23.748339100746271"/>
    <n v="10.243042454131487"/>
  </r>
  <r>
    <x v="5115"/>
    <n v="1692"/>
    <n v="924"/>
    <n v="0.34599999999999997"/>
    <n v="0"/>
    <x v="5112"/>
    <x v="4870"/>
    <n v="22.151152016793102"/>
    <n v="9.9837249236471468"/>
  </r>
  <r>
    <x v="5116"/>
    <n v="1531"/>
    <n v="909"/>
    <n v="0"/>
    <n v="0"/>
    <x v="5113"/>
    <x v="4871"/>
    <n v="20.043388733871303"/>
    <n v="9.8216514670944317"/>
  </r>
  <r>
    <x v="5117"/>
    <n v="1314"/>
    <n v="850"/>
    <n v="0.39700000000000002"/>
    <n v="6.3540000000000001"/>
    <x v="5114"/>
    <x v="4872"/>
    <n v="17.202490396020178"/>
    <n v="9.1841625379870919"/>
  </r>
  <r>
    <x v="5118"/>
    <n v="1281"/>
    <n v="816"/>
    <n v="25.553000000000001"/>
    <n v="33.034999999999997"/>
    <x v="5115"/>
    <x v="4873"/>
    <n v="16.770464381508255"/>
    <n v="8.8167960364676077"/>
  </r>
  <r>
    <x v="5119"/>
    <n v="1670"/>
    <n v="883"/>
    <n v="81.403000000000006"/>
    <n v="100.557"/>
    <x v="5116"/>
    <x v="4874"/>
    <n v="21.863134673785158"/>
    <n v="9.5407241424030627"/>
  </r>
  <r>
    <x v="5120"/>
    <n v="1813"/>
    <n v="1047"/>
    <n v="3.2730000000000001"/>
    <n v="5.1950000000000003"/>
    <x v="5117"/>
    <x v="4875"/>
    <n v="23.735247403336821"/>
    <n v="11.312727267379396"/>
  </r>
  <r>
    <x v="5121"/>
    <n v="1875"/>
    <n v="1113"/>
    <n v="0"/>
    <n v="0"/>
    <x v="5118"/>
    <x v="4876"/>
    <n v="24.546932642722854"/>
    <n v="12.025850476211335"/>
  </r>
  <r>
    <x v="5122"/>
    <n v="2015"/>
    <n v="1236"/>
    <n v="0"/>
    <n v="0"/>
    <x v="5119"/>
    <x v="4877"/>
    <n v="26.379770280046163"/>
    <n v="13.354852819943584"/>
  </r>
  <r>
    <x v="5123"/>
    <n v="1741"/>
    <n v="1556"/>
    <n v="0"/>
    <n v="0"/>
    <x v="5120"/>
    <x v="4878"/>
    <n v="22.792645189856263"/>
    <n v="16.812419893068135"/>
  </r>
  <r>
    <x v="5124"/>
    <n v="1499"/>
    <n v="1648"/>
    <n v="1.7969999999999999"/>
    <n v="3.173"/>
    <x v="5121"/>
    <x v="4879"/>
    <n v="19.624454416768831"/>
    <n v="17.806470426591446"/>
  </r>
  <r>
    <x v="5125"/>
    <n v="1242"/>
    <n v="1438"/>
    <n v="0"/>
    <n v="0"/>
    <x v="5122"/>
    <x v="4880"/>
    <n v="16.259888182539619"/>
    <n v="15.537442034853457"/>
  </r>
  <r>
    <x v="5126"/>
    <n v="1033"/>
    <n v="1079"/>
    <n v="0"/>
    <n v="0"/>
    <x v="5123"/>
    <x v="4881"/>
    <n v="13.523723423964112"/>
    <n v="11.658483974691851"/>
  </r>
  <r>
    <x v="5127"/>
    <n v="869"/>
    <n v="835"/>
    <n v="12.526999999999999"/>
    <n v="14.704000000000001"/>
    <x v="5124"/>
    <x v="4882"/>
    <n v="11.376685048813952"/>
    <n v="9.0220890814343804"/>
  </r>
  <r>
    <x v="5128"/>
    <n v="727"/>
    <n v="636"/>
    <n v="0"/>
    <n v="0"/>
    <x v="5125"/>
    <x v="4883"/>
    <n v="9.517664016671743"/>
    <n v="6.8719145578350487"/>
  </r>
  <r>
    <x v="5129"/>
    <n v="592"/>
    <n v="482"/>
    <n v="0"/>
    <n v="0"/>
    <x v="5126"/>
    <x v="4884"/>
    <n v="7.7502848663956962"/>
    <n v="5.2079604038938569"/>
  </r>
  <r>
    <x v="5130"/>
    <n v="462"/>
    <n v="440"/>
    <n v="0"/>
    <n v="0"/>
    <x v="5127"/>
    <x v="4885"/>
    <n v="6.048364203166912"/>
    <n v="4.7541547255462593"/>
  </r>
  <r>
    <x v="5131"/>
    <n v="373"/>
    <n v="393"/>
    <n v="0"/>
    <n v="0"/>
    <x v="5128"/>
    <x v="4886"/>
    <n v="4.8832031337256669"/>
    <n v="4.2463245616810905"/>
  </r>
  <r>
    <x v="5132"/>
    <n v="285"/>
    <n v="336"/>
    <n v="0"/>
    <n v="0"/>
    <x v="5129"/>
    <x v="4887"/>
    <n v="3.731133761693874"/>
    <n v="3.63044542678078"/>
  </r>
  <r>
    <x v="5133"/>
    <n v="181"/>
    <n v="311"/>
    <n v="0"/>
    <n v="0"/>
    <x v="5130"/>
    <x v="4888"/>
    <n v="2.3695972311108466"/>
    <n v="3.3603229991929244"/>
  </r>
  <r>
    <x v="5134"/>
    <n v="123"/>
    <n v="282"/>
    <n v="0.48799999999999999"/>
    <n v="2.7480000000000002"/>
    <x v="5131"/>
    <x v="4889"/>
    <n v="1.6102787813626194"/>
    <n v="3.0469809831910117"/>
  </r>
  <r>
    <x v="5135"/>
    <n v="104"/>
    <n v="260"/>
    <n v="13.726000000000001"/>
    <n v="24.213000000000001"/>
    <x v="5132"/>
    <x v="451"/>
    <n v="1.3615365305830278"/>
    <n v="2.809273246913699"/>
  </r>
  <r>
    <x v="5136"/>
    <n v="102"/>
    <n v="214"/>
    <n v="0"/>
    <n v="0"/>
    <x v="5133"/>
    <x v="4890"/>
    <n v="1.3353531357641233"/>
    <n v="2.3122479801520446"/>
  </r>
  <r>
    <x v="5137"/>
    <n v="104"/>
    <n v="151"/>
    <n v="0"/>
    <n v="0"/>
    <x v="5134"/>
    <x v="4891"/>
    <n v="1.3615365305830278"/>
    <n v="1.6315394626306483"/>
  </r>
  <r>
    <x v="5138"/>
    <n v="96"/>
    <n v="106"/>
    <n v="0"/>
    <n v="0"/>
    <x v="5135"/>
    <x v="4892"/>
    <n v="1.2568029513074102"/>
    <n v="1.1453190929725081"/>
  </r>
  <r>
    <x v="5139"/>
    <n v="91"/>
    <n v="64"/>
    <n v="2.8879999999999999"/>
    <n v="13.329000000000001"/>
    <x v="5136"/>
    <x v="4893"/>
    <n v="1.1913444642601494"/>
    <n v="0.69151341462491056"/>
  </r>
  <r>
    <x v="5140"/>
    <n v="91"/>
    <n v="43"/>
    <n v="26.274000000000001"/>
    <n v="42.722999999999999"/>
    <x v="5137"/>
    <x v="4894"/>
    <n v="1.1913444642601494"/>
    <n v="0.46461057545111173"/>
  </r>
  <r>
    <x v="5141"/>
    <n v="106"/>
    <n v="38"/>
    <n v="15.744"/>
    <n v="29.713000000000001"/>
    <x v="5138"/>
    <x v="4895"/>
    <n v="1.3877199254019321"/>
    <n v="0.41058608993354062"/>
  </r>
  <r>
    <x v="5142"/>
    <n v="148"/>
    <n v="36"/>
    <n v="0"/>
    <n v="0"/>
    <x v="5139"/>
    <x v="4896"/>
    <n v="1.9375712165989241"/>
    <n v="0.38897629572651216"/>
  </r>
  <r>
    <x v="5143"/>
    <n v="188"/>
    <n v="36"/>
    <n v="9.8230000000000004"/>
    <n v="17.736000000000001"/>
    <x v="5140"/>
    <x v="4897"/>
    <n v="2.4612391129770121"/>
    <n v="0.38897629572651216"/>
  </r>
  <r>
    <x v="5144"/>
    <n v="210"/>
    <n v="36"/>
    <n v="0.749"/>
    <n v="1.81"/>
    <x v="5141"/>
    <x v="4898"/>
    <n v="2.7492564559849595"/>
    <n v="0.38897629572651216"/>
  </r>
  <r>
    <x v="5145"/>
    <n v="226"/>
    <n v="36"/>
    <n v="5.3109999999999999"/>
    <n v="3.9780000000000002"/>
    <x v="5142"/>
    <x v="4899"/>
    <n v="2.9587236145361948"/>
    <n v="0.38897629572651216"/>
  </r>
  <r>
    <x v="5146"/>
    <n v="234"/>
    <n v="36"/>
    <n v="0"/>
    <n v="2.9000000000000001E-2"/>
    <x v="5143"/>
    <x v="4900"/>
    <n v="3.0634571938118125"/>
    <n v="0.38897629572651216"/>
  </r>
  <r>
    <x v="5147"/>
    <n v="273"/>
    <n v="40"/>
    <n v="27.227"/>
    <n v="24.244"/>
    <x v="5144"/>
    <x v="4901"/>
    <n v="3.5740333927804477"/>
    <n v="0.43219588414056909"/>
  </r>
  <r>
    <x v="5148"/>
    <n v="392"/>
    <n v="99"/>
    <n v="39.152999999999999"/>
    <n v="17.004999999999999"/>
    <x v="5145"/>
    <x v="4902"/>
    <n v="5.1319453845052587"/>
    <n v="1.0696848132479084"/>
  </r>
  <r>
    <x v="5149"/>
    <n v="461"/>
    <n v="151"/>
    <n v="0"/>
    <n v="0.152"/>
    <x v="5146"/>
    <x v="4903"/>
    <n v="6.035272505757459"/>
    <n v="1.6315394626306483"/>
  </r>
  <r>
    <x v="5150"/>
    <n v="448"/>
    <n v="187"/>
    <n v="12.589"/>
    <n v="9.4510000000000005"/>
    <x v="5147"/>
    <x v="4904"/>
    <n v="5.865080439434581"/>
    <n v="2.0205157583571602"/>
  </r>
  <r>
    <x v="5151"/>
    <n v="771"/>
    <n v="259"/>
    <n v="27.14"/>
    <n v="27.997"/>
    <x v="5148"/>
    <x v="4905"/>
    <n v="10.093698702687639"/>
    <n v="2.798468349810185"/>
  </r>
  <r>
    <x v="5152"/>
    <n v="796"/>
    <n v="385"/>
    <n v="0"/>
    <n v="0"/>
    <x v="5149"/>
    <x v="4906"/>
    <n v="10.420991137923943"/>
    <n v="4.159885384852978"/>
  </r>
  <r>
    <x v="5153"/>
    <n v="727"/>
    <n v="480"/>
    <n v="21.806000000000001"/>
    <n v="21.141999999999999"/>
    <x v="5150"/>
    <x v="4907"/>
    <n v="9.517664016671743"/>
    <n v="5.186350609686829"/>
  </r>
  <r>
    <x v="5154"/>
    <n v="674"/>
    <n v="429"/>
    <n v="0"/>
    <n v="0"/>
    <x v="5151"/>
    <x v="4908"/>
    <n v="8.8238040539707772"/>
    <n v="4.6353008574076036"/>
  </r>
  <r>
    <x v="5155"/>
    <n v="603"/>
    <n v="354"/>
    <n v="0"/>
    <n v="0"/>
    <x v="5152"/>
    <x v="4909"/>
    <n v="7.8942935378996708"/>
    <n v="3.824933574644036"/>
  </r>
  <r>
    <x v="5156"/>
    <n v="508"/>
    <n v="336"/>
    <n v="0"/>
    <n v="0"/>
    <x v="5153"/>
    <x v="4910"/>
    <n v="6.6505822840017119"/>
    <n v="3.63044542678078"/>
  </r>
  <r>
    <x v="5157"/>
    <n v="385"/>
    <n v="335"/>
    <n v="0"/>
    <n v="0"/>
    <x v="5154"/>
    <x v="4911"/>
    <n v="5.0403035026390937"/>
    <n v="3.619640529677266"/>
  </r>
  <r>
    <x v="5158"/>
    <n v="397"/>
    <n v="332"/>
    <n v="0"/>
    <n v="0"/>
    <x v="5155"/>
    <x v="4912"/>
    <n v="5.1974038715525195"/>
    <n v="3.5872258383667233"/>
  </r>
  <r>
    <x v="5159"/>
    <n v="372"/>
    <n v="326"/>
    <n v="2.1000000000000001E-2"/>
    <n v="0"/>
    <x v="5156"/>
    <x v="4913"/>
    <n v="4.8701114363162148"/>
    <n v="3.5223964557456378"/>
  </r>
  <r>
    <x v="5160"/>
    <n v="343"/>
    <n v="323"/>
    <n v="0"/>
    <n v="0"/>
    <x v="5157"/>
    <x v="4914"/>
    <n v="4.4904522114421015"/>
    <n v="3.489981764435095"/>
  </r>
  <r>
    <x v="5161"/>
    <n v="309"/>
    <n v="318"/>
    <n v="0"/>
    <n v="0"/>
    <x v="5158"/>
    <x v="4915"/>
    <n v="4.0453344995207265"/>
    <n v="3.4359572789175243"/>
  </r>
  <r>
    <x v="5162"/>
    <n v="272"/>
    <n v="309"/>
    <n v="1.768"/>
    <n v="10.699"/>
    <x v="5159"/>
    <x v="4916"/>
    <n v="3.560941695370996"/>
    <n v="3.3387132049858961"/>
  </r>
  <r>
    <x v="5163"/>
    <n v="224"/>
    <n v="298"/>
    <n v="0"/>
    <n v="0"/>
    <x v="5160"/>
    <x v="4917"/>
    <n v="2.9325402197172905"/>
    <n v="3.2198593368472395"/>
  </r>
  <r>
    <x v="5164"/>
    <n v="171"/>
    <n v="282"/>
    <n v="0"/>
    <n v="0"/>
    <x v="5161"/>
    <x v="4918"/>
    <n v="2.2386802570163247"/>
    <n v="3.0469809831910117"/>
  </r>
  <r>
    <x v="5165"/>
    <n v="118"/>
    <n v="261"/>
    <n v="0"/>
    <n v="0"/>
    <x v="5162"/>
    <x v="4919"/>
    <n v="1.5448202943153584"/>
    <n v="2.8200781440172129"/>
  </r>
  <r>
    <x v="5166"/>
    <n v="83"/>
    <n v="227"/>
    <n v="0"/>
    <n v="0"/>
    <x v="5163"/>
    <x v="4920"/>
    <n v="1.0866108849845317"/>
    <n v="2.4527116424977295"/>
  </r>
  <r>
    <x v="5167"/>
    <n v="65"/>
    <n v="194"/>
    <n v="25.501999999999999"/>
    <n v="30.707000000000001"/>
    <x v="5164"/>
    <x v="4921"/>
    <n v="0.85096033161439233"/>
    <n v="2.0961500380817601"/>
  </r>
  <r>
    <x v="5168"/>
    <n v="60"/>
    <n v="156"/>
    <n v="1.611"/>
    <n v="0"/>
    <x v="5165"/>
    <x v="4922"/>
    <n v="0.78550184456713146"/>
    <n v="1.6855639481482194"/>
  </r>
  <r>
    <x v="5169"/>
    <n v="67"/>
    <n v="114"/>
    <n v="0"/>
    <n v="0.80700000000000005"/>
    <x v="5166"/>
    <x v="4923"/>
    <n v="0.87714372643329674"/>
    <n v="1.231758269800622"/>
  </r>
  <r>
    <x v="5170"/>
    <n v="81"/>
    <n v="70"/>
    <n v="0"/>
    <n v="0"/>
    <x v="5167"/>
    <x v="4924"/>
    <n v="1.0604274901656274"/>
    <n v="0.75634279724599585"/>
  </r>
  <r>
    <x v="5171"/>
    <n v="88"/>
    <n v="55"/>
    <n v="1.5740000000000001"/>
    <n v="0.113"/>
    <x v="5168"/>
    <x v="4925"/>
    <n v="1.1520693720317927"/>
    <n v="0.59426934069328241"/>
  </r>
  <r>
    <x v="5172"/>
    <n v="87"/>
    <n v="47"/>
    <n v="0"/>
    <n v="0"/>
    <x v="5169"/>
    <x v="4926"/>
    <n v="1.1389776746223406"/>
    <n v="0.50783016386516866"/>
  </r>
  <r>
    <x v="5173"/>
    <n v="81"/>
    <n v="44"/>
    <n v="0.27300000000000002"/>
    <n v="0"/>
    <x v="5170"/>
    <x v="4927"/>
    <n v="1.0604274901656274"/>
    <n v="0.47541547255462596"/>
  </r>
  <r>
    <x v="5174"/>
    <n v="76"/>
    <n v="43"/>
    <n v="0"/>
    <n v="0"/>
    <x v="5171"/>
    <x v="4928"/>
    <n v="0.99496900311836645"/>
    <n v="0.46461057545111173"/>
  </r>
  <r>
    <x v="5175"/>
    <n v="71"/>
    <n v="46"/>
    <n v="0"/>
    <n v="0"/>
    <x v="5172"/>
    <x v="4929"/>
    <n v="0.92951051607110557"/>
    <n v="0.49702526676165443"/>
  </r>
  <r>
    <x v="5176"/>
    <n v="67"/>
    <n v="60"/>
    <n v="0"/>
    <n v="0"/>
    <x v="5173"/>
    <x v="4930"/>
    <n v="0.87714372643329674"/>
    <n v="0.64829382621085363"/>
  </r>
  <r>
    <x v="5177"/>
    <n v="62"/>
    <n v="71"/>
    <n v="16.376999999999999"/>
    <n v="5.0609999999999999"/>
    <x v="5174"/>
    <x v="4931"/>
    <n v="0.81168523938603576"/>
    <n v="0.76714769434951013"/>
  </r>
  <r>
    <x v="5178"/>
    <n v="54"/>
    <n v="78"/>
    <n v="15.191000000000001"/>
    <n v="1.351"/>
    <x v="2468"/>
    <x v="4932"/>
    <n v="0.70695166011041832"/>
    <n v="0.84278197407410971"/>
  </r>
  <r>
    <x v="5179"/>
    <n v="70"/>
    <n v="86"/>
    <n v="25.196999999999999"/>
    <n v="40.264000000000003"/>
    <x v="5175"/>
    <x v="4933"/>
    <n v="0.91641881866165331"/>
    <n v="0.92922115090222346"/>
  </r>
  <r>
    <x v="5180"/>
    <n v="138"/>
    <n v="95"/>
    <n v="3.0449999999999999"/>
    <n v="13.279"/>
    <x v="5176"/>
    <x v="4934"/>
    <n v="1.8066542425044021"/>
    <n v="1.0264652248338515"/>
  </r>
  <r>
    <x v="5181"/>
    <n v="198"/>
    <n v="104"/>
    <n v="3.7770000000000001"/>
    <n v="11.016999999999999"/>
    <x v="5177"/>
    <x v="4935"/>
    <n v="2.5921560870715332"/>
    <n v="1.1237092987654795"/>
  </r>
  <r>
    <x v="5182"/>
    <n v="234"/>
    <n v="126"/>
    <n v="8.3149999999999995"/>
    <n v="30.6"/>
    <x v="5178"/>
    <x v="4936"/>
    <n v="3.0634571938118125"/>
    <n v="1.3614170350427925"/>
  </r>
  <r>
    <x v="5183"/>
    <n v="279"/>
    <n v="136"/>
    <n v="0"/>
    <n v="0"/>
    <x v="5179"/>
    <x v="4937"/>
    <n v="3.6525835772371607"/>
    <n v="1.469466006077935"/>
  </r>
  <r>
    <x v="5184"/>
    <n v="312"/>
    <n v="145"/>
    <n v="4.1859999999999999"/>
    <n v="6.3550000000000004"/>
    <x v="5180"/>
    <x v="4938"/>
    <n v="4.084609591749083"/>
    <n v="1.566710080009563"/>
  </r>
  <r>
    <x v="5185"/>
    <n v="327"/>
    <n v="153"/>
    <n v="14.837"/>
    <n v="19.146999999999998"/>
    <x v="5181"/>
    <x v="4939"/>
    <n v="4.2809850528908662"/>
    <n v="1.6531492568376767"/>
  </r>
  <r>
    <x v="5186"/>
    <n v="336"/>
    <n v="156"/>
    <n v="3.512"/>
    <n v="0"/>
    <x v="5182"/>
    <x v="4940"/>
    <n v="4.3988103295759355"/>
    <n v="1.6855639481482194"/>
  </r>
  <r>
    <x v="5187"/>
    <n v="337"/>
    <n v="149"/>
    <n v="0"/>
    <n v="0"/>
    <x v="5183"/>
    <x v="4941"/>
    <n v="4.4119020269853886"/>
    <n v="1.6099296684236197"/>
  </r>
  <r>
    <x v="5188"/>
    <n v="343"/>
    <n v="137"/>
    <n v="0"/>
    <n v="0"/>
    <x v="5184"/>
    <x v="4942"/>
    <n v="4.4904522114421015"/>
    <n v="1.4802709031814492"/>
  </r>
  <r>
    <x v="5189"/>
    <n v="345"/>
    <n v="122"/>
    <n v="17.951000000000001"/>
    <n v="37.970999999999997"/>
    <x v="5185"/>
    <x v="4943"/>
    <n v="4.5166356062610058"/>
    <n v="1.3181974466287358"/>
  </r>
  <r>
    <x v="5190"/>
    <n v="354"/>
    <n v="112"/>
    <n v="6.2030000000000003"/>
    <n v="12.516"/>
    <x v="5186"/>
    <x v="4944"/>
    <n v="4.6344608829460752"/>
    <n v="1.2101484755935934"/>
  </r>
  <r>
    <x v="5191"/>
    <n v="378"/>
    <n v="100"/>
    <n v="0"/>
    <n v="0"/>
    <x v="5187"/>
    <x v="4945"/>
    <n v="4.9486616207729277"/>
    <n v="1.0804897103514228"/>
  </r>
  <r>
    <x v="5192"/>
    <n v="408"/>
    <n v="90"/>
    <n v="0"/>
    <n v="0"/>
    <x v="5188"/>
    <x v="4946"/>
    <n v="5.3414125430564932"/>
    <n v="0.97244073931628039"/>
  </r>
  <r>
    <x v="5193"/>
    <n v="438"/>
    <n v="90"/>
    <n v="4.6349999999999998"/>
    <n v="7.39"/>
    <x v="5189"/>
    <x v="4947"/>
    <n v="5.7341634653400595"/>
    <n v="0.97244073931628039"/>
  </r>
  <r>
    <x v="5194"/>
    <n v="462"/>
    <n v="91"/>
    <n v="1.986"/>
    <n v="1.8149999999999999"/>
    <x v="5190"/>
    <x v="4948"/>
    <n v="6.048364203166912"/>
    <n v="0.98324563641979468"/>
  </r>
  <r>
    <x v="5195"/>
    <n v="484"/>
    <n v="96"/>
    <n v="0"/>
    <n v="0"/>
    <x v="5191"/>
    <x v="4949"/>
    <n v="6.3363815461748594"/>
    <n v="1.0372701219373657"/>
  </r>
  <r>
    <x v="5196"/>
    <n v="448"/>
    <n v="99"/>
    <n v="0"/>
    <n v="0"/>
    <x v="5192"/>
    <x v="4950"/>
    <n v="5.865080439434581"/>
    <n v="1.0696848132479084"/>
  </r>
  <r>
    <x v="5197"/>
    <n v="417"/>
    <n v="101"/>
    <n v="0"/>
    <n v="0"/>
    <x v="5193"/>
    <x v="4951"/>
    <n v="5.4592378197415625"/>
    <n v="1.0912946074549368"/>
  </r>
  <r>
    <x v="5198"/>
    <n v="388"/>
    <n v="102"/>
    <n v="0"/>
    <n v="0"/>
    <x v="5194"/>
    <x v="4952"/>
    <n v="5.0795785948674501"/>
    <n v="1.102099504558451"/>
  </r>
  <r>
    <x v="5199"/>
    <n v="359"/>
    <n v="104"/>
    <n v="12.721"/>
    <n v="12.603"/>
    <x v="5195"/>
    <x v="4953"/>
    <n v="4.6999193699933368"/>
    <n v="1.1237092987654795"/>
  </r>
  <r>
    <x v="5200"/>
    <n v="325"/>
    <n v="109"/>
    <n v="1.9650000000000001"/>
    <n v="2.375"/>
    <x v="5196"/>
    <x v="4954"/>
    <n v="4.2548016580719619"/>
    <n v="1.1777337842830506"/>
  </r>
  <r>
    <x v="5201"/>
    <n v="263"/>
    <n v="114"/>
    <n v="0"/>
    <n v="0"/>
    <x v="5197"/>
    <x v="4955"/>
    <n v="3.4431164186859258"/>
    <n v="1.231758269800622"/>
  </r>
  <r>
    <x v="5202"/>
    <n v="175"/>
    <n v="117"/>
    <n v="0"/>
    <n v="0"/>
    <x v="5198"/>
    <x v="4956"/>
    <n v="2.2910470466541333"/>
    <n v="1.2641729611111645"/>
  </r>
  <r>
    <x v="5203"/>
    <n v="112"/>
    <n v="115"/>
    <n v="0"/>
    <n v="0"/>
    <x v="5199"/>
    <x v="4957"/>
    <n v="1.4662701098586453"/>
    <n v="1.2425631669041362"/>
  </r>
  <r>
    <x v="5204"/>
    <n v="75"/>
    <n v="98"/>
    <n v="0"/>
    <n v="0"/>
    <x v="5200"/>
    <x v="4958"/>
    <n v="0.98187730570891429"/>
    <n v="1.0588799161443943"/>
  </r>
  <r>
    <x v="5205"/>
    <n v="63"/>
    <n v="72"/>
    <n v="0"/>
    <n v="0"/>
    <x v="5201"/>
    <x v="4959"/>
    <n v="0.82477693679548791"/>
    <n v="0.77795259145302431"/>
  </r>
  <r>
    <x v="5206"/>
    <n v="57"/>
    <n v="51"/>
    <n v="0"/>
    <n v="0"/>
    <x v="5202"/>
    <x v="4960"/>
    <n v="0.74622675233877489"/>
    <n v="0.55104975227922548"/>
  </r>
  <r>
    <x v="5207"/>
    <n v="48"/>
    <n v="39"/>
    <n v="0"/>
    <n v="0"/>
    <x v="5203"/>
    <x v="4961"/>
    <n v="0.62840147565370508"/>
    <n v="0.42139098703705485"/>
  </r>
  <r>
    <x v="5208"/>
    <n v="45"/>
    <n v="32"/>
    <n v="0"/>
    <n v="0"/>
    <x v="5204"/>
    <x v="4962"/>
    <n v="0.58912638342534851"/>
    <n v="0.34575670731245528"/>
  </r>
  <r>
    <x v="5209"/>
    <n v="44"/>
    <n v="29"/>
    <n v="14.898999999999999"/>
    <n v="26.875"/>
    <x v="5205"/>
    <x v="4963"/>
    <n v="0.57603468601589636"/>
    <n v="0.31334201600191253"/>
  </r>
  <r>
    <x v="5210"/>
    <n v="79"/>
    <n v="27"/>
    <n v="40.106000000000002"/>
    <n v="21.533999999999999"/>
    <x v="5206"/>
    <x v="4964"/>
    <n v="1.0342440953467229"/>
    <n v="0.29173222179488417"/>
  </r>
  <r>
    <x v="5211"/>
    <n v="133"/>
    <n v="24"/>
    <n v="0"/>
    <n v="0"/>
    <x v="5207"/>
    <x v="4965"/>
    <n v="1.7411957554571411"/>
    <n v="0.25931753048434142"/>
  </r>
  <r>
    <x v="5212"/>
    <n v="169"/>
    <n v="23"/>
    <n v="0"/>
    <n v="0"/>
    <x v="5208"/>
    <x v="4966"/>
    <n v="2.2124968621974199"/>
    <n v="0.24851263338082721"/>
  </r>
  <r>
    <x v="5213"/>
    <n v="179"/>
    <n v="28"/>
    <n v="20.565999999999999"/>
    <n v="22.552"/>
    <x v="5209"/>
    <x v="4967"/>
    <n v="2.3434138362919419"/>
    <n v="0.30253711889839835"/>
  </r>
  <r>
    <x v="5214"/>
    <n v="184"/>
    <n v="71"/>
    <n v="30.765000000000001"/>
    <n v="25.747"/>
    <x v="5210"/>
    <x v="4968"/>
    <n v="2.4088723233392031"/>
    <n v="0.76714769434951013"/>
  </r>
  <r>
    <x v="5215"/>
    <n v="213"/>
    <n v="113"/>
    <n v="39.273000000000003"/>
    <n v="47.46"/>
    <x v="5211"/>
    <x v="4969"/>
    <n v="2.7885315482133159"/>
    <n v="1.2209533726971076"/>
  </r>
  <r>
    <x v="5216"/>
    <n v="256"/>
    <n v="171"/>
    <n v="35.5"/>
    <n v="37.668999999999997"/>
    <x v="5212"/>
    <x v="4970"/>
    <n v="3.3514745368197607"/>
    <n v="1.8476374047009327"/>
  </r>
  <r>
    <x v="5217"/>
    <n v="270"/>
    <n v="193"/>
    <n v="0.13900000000000001"/>
    <n v="0.17199999999999999"/>
    <x v="5213"/>
    <x v="4971"/>
    <n v="3.5347583005520913"/>
    <n v="2.0853451409782457"/>
  </r>
  <r>
    <x v="5218"/>
    <n v="270"/>
    <n v="185"/>
    <n v="3.492"/>
    <n v="1.69"/>
    <x v="5214"/>
    <x v="4972"/>
    <n v="3.5347583005520913"/>
    <n v="1.9989059641501319"/>
  </r>
  <r>
    <x v="5219"/>
    <n v="291"/>
    <n v="174"/>
    <n v="1.0640000000000001"/>
    <n v="0.60299999999999998"/>
    <x v="5215"/>
    <x v="4973"/>
    <n v="3.8096839461505869"/>
    <n v="1.8800520960114755"/>
  </r>
  <r>
    <x v="5220"/>
    <n v="464"/>
    <n v="222"/>
    <n v="4.3840000000000003"/>
    <n v="1.0529999999999999"/>
    <x v="5216"/>
    <x v="4974"/>
    <n v="6.0745475979858155"/>
    <n v="2.3986871569801584"/>
  </r>
  <r>
    <x v="5221"/>
    <n v="1247"/>
    <n v="909"/>
    <n v="1.518"/>
    <n v="2.2549999999999999"/>
    <x v="5217"/>
    <x v="4975"/>
    <n v="16.325346669586878"/>
    <n v="9.8216514670944317"/>
  </r>
  <r>
    <x v="5222"/>
    <n v="1690"/>
    <n v="1705"/>
    <n v="0"/>
    <n v="0"/>
    <x v="5218"/>
    <x v="4976"/>
    <n v="22.124968621974201"/>
    <n v="18.422349561491757"/>
  </r>
  <r>
    <x v="5223"/>
    <n v="1237"/>
    <n v="2255"/>
    <n v="0"/>
    <n v="0"/>
    <x v="5219"/>
    <x v="4977"/>
    <n v="16.19442969549236"/>
    <n v="24.365042968424579"/>
  </r>
  <r>
    <x v="5224"/>
    <n v="1309"/>
    <n v="2728"/>
    <n v="0"/>
    <n v="0"/>
    <x v="5220"/>
    <x v="4978"/>
    <n v="17.137031908972915"/>
    <n v="29.475759298386809"/>
  </r>
  <r>
    <x v="5225"/>
    <n v="1072"/>
    <n v="2601"/>
    <n v="8.4280000000000008"/>
    <n v="5.6529999999999996"/>
    <x v="5221"/>
    <x v="4979"/>
    <n v="14.034299622932748"/>
    <n v="28.103537366240506"/>
  </r>
  <r>
    <x v="5226"/>
    <n v="935"/>
    <n v="2073"/>
    <n v="17.716999999999999"/>
    <n v="15.119"/>
    <x v="5222"/>
    <x v="4980"/>
    <n v="12.240737077837798"/>
    <n v="22.398551695584992"/>
  </r>
  <r>
    <x v="5227"/>
    <n v="810"/>
    <n v="1516"/>
    <n v="0"/>
    <n v="0"/>
    <x v="5223"/>
    <x v="4981"/>
    <n v="10.604274901656273"/>
    <n v="16.38022400892757"/>
  </r>
  <r>
    <x v="5228"/>
    <n v="682"/>
    <n v="1040"/>
    <n v="0"/>
    <n v="0"/>
    <x v="5224"/>
    <x v="4982"/>
    <n v="8.9285376332463926"/>
    <n v="11.237092987654796"/>
  </r>
  <r>
    <x v="5229"/>
    <n v="591"/>
    <n v="845"/>
    <n v="0"/>
    <n v="0"/>
    <x v="5225"/>
    <x v="4983"/>
    <n v="7.7371931689862441"/>
    <n v="9.1301380524695208"/>
  </r>
  <r>
    <x v="5230"/>
    <n v="476"/>
    <n v="673"/>
    <n v="23.960999999999999"/>
    <n v="21.675000000000001"/>
    <x v="5226"/>
    <x v="4984"/>
    <n v="6.2316479668992422"/>
    <n v="7.2716957506650743"/>
  </r>
  <r>
    <x v="5231"/>
    <n v="393"/>
    <n v="548"/>
    <n v="0"/>
    <n v="0"/>
    <x v="5227"/>
    <x v="4985"/>
    <n v="5.14503708191471"/>
    <n v="5.9210836127257966"/>
  </r>
  <r>
    <x v="5232"/>
    <n v="323"/>
    <n v="453"/>
    <n v="0"/>
    <n v="0"/>
    <x v="5228"/>
    <x v="4986"/>
    <n v="4.2286182632530576"/>
    <n v="4.8946183878919447"/>
  </r>
  <r>
    <x v="5233"/>
    <n v="220"/>
    <n v="401"/>
    <n v="0"/>
    <n v="0"/>
    <x v="5229"/>
    <x v="4987"/>
    <n v="2.8801734300794815"/>
    <n v="4.3327637385092048"/>
  </r>
  <r>
    <x v="5234"/>
    <n v="144"/>
    <n v="346"/>
    <n v="0"/>
    <n v="0"/>
    <x v="5230"/>
    <x v="4988"/>
    <n v="1.8852044269611152"/>
    <n v="3.7384943978159226"/>
  </r>
  <r>
    <x v="5235"/>
    <n v="114"/>
    <n v="314"/>
    <n v="0"/>
    <n v="0"/>
    <x v="5231"/>
    <x v="4989"/>
    <n v="1.4924535046775498"/>
    <n v="3.3927376905034672"/>
  </r>
  <r>
    <x v="5236"/>
    <n v="95"/>
    <n v="290"/>
    <n v="0"/>
    <n v="0"/>
    <x v="5232"/>
    <x v="4990"/>
    <n v="1.243711253897958"/>
    <n v="3.133420160019126"/>
  </r>
  <r>
    <x v="5237"/>
    <n v="87"/>
    <n v="258"/>
    <n v="0"/>
    <n v="0"/>
    <x v="5233"/>
    <x v="4991"/>
    <n v="1.1389776746223406"/>
    <n v="2.7876634527066706"/>
  </r>
  <r>
    <x v="5238"/>
    <n v="86"/>
    <n v="205"/>
    <n v="0"/>
    <n v="0"/>
    <x v="5234"/>
    <x v="4992"/>
    <n v="1.1258859772128882"/>
    <n v="2.2150039062204163"/>
  </r>
  <r>
    <x v="5239"/>
    <n v="85"/>
    <n v="153"/>
    <n v="0"/>
    <n v="0"/>
    <x v="5235"/>
    <x v="4993"/>
    <n v="1.1127942798034363"/>
    <n v="1.6531492568376767"/>
  </r>
  <r>
    <x v="5240"/>
    <n v="79"/>
    <n v="113"/>
    <n v="0"/>
    <n v="0"/>
    <x v="5236"/>
    <x v="4994"/>
    <n v="1.0342440953467229"/>
    <n v="1.2209533726971076"/>
  </r>
  <r>
    <x v="5241"/>
    <n v="70"/>
    <n v="100"/>
    <n v="0"/>
    <n v="0"/>
    <x v="5237"/>
    <x v="4995"/>
    <n v="0.91641881866165331"/>
    <n v="1.0804897103514228"/>
  </r>
  <r>
    <x v="5242"/>
    <n v="63"/>
    <n v="81"/>
    <n v="0"/>
    <n v="0"/>
    <x v="5238"/>
    <x v="4996"/>
    <n v="0.82477693679548791"/>
    <n v="0.87519666538465235"/>
  </r>
  <r>
    <x v="5243"/>
    <n v="58"/>
    <n v="59"/>
    <n v="0"/>
    <n v="0"/>
    <x v="5239"/>
    <x v="4997"/>
    <n v="0.75931844974822693"/>
    <n v="0.63748892910733934"/>
  </r>
  <r>
    <x v="5244"/>
    <n v="57"/>
    <n v="50"/>
    <n v="0.57199999999999995"/>
    <n v="6.843"/>
    <x v="5240"/>
    <x v="4998"/>
    <n v="0.74622675233877489"/>
    <n v="0.54024485517571141"/>
  </r>
  <r>
    <x v="5245"/>
    <n v="58"/>
    <n v="47"/>
    <n v="38.063000000000002"/>
    <n v="33.32"/>
    <x v="5241"/>
    <x v="4999"/>
    <n v="0.75931844974822693"/>
    <n v="0.50783016386516866"/>
  </r>
  <r>
    <x v="5246"/>
    <n v="67"/>
    <n v="46"/>
    <n v="0.36"/>
    <n v="11.087"/>
    <x v="5242"/>
    <x v="5000"/>
    <n v="0.87714372643329674"/>
    <n v="0.49702526676165443"/>
  </r>
  <r>
    <x v="5247"/>
    <n v="98"/>
    <n v="60"/>
    <n v="32.28"/>
    <n v="25.952000000000002"/>
    <x v="5243"/>
    <x v="5001"/>
    <n v="1.2829863461263147"/>
    <n v="0.64829382621085363"/>
  </r>
  <r>
    <x v="5248"/>
    <n v="225"/>
    <n v="137"/>
    <n v="0"/>
    <n v="0"/>
    <x v="5244"/>
    <x v="5002"/>
    <n v="2.9456319171267431"/>
    <n v="1.4802709031814492"/>
  </r>
  <r>
    <x v="5249"/>
    <n v="341"/>
    <n v="201"/>
    <n v="2.5470000000000002"/>
    <n v="0"/>
    <x v="5245"/>
    <x v="5003"/>
    <n v="4.4642688166231963"/>
    <n v="2.1717843178063596"/>
  </r>
  <r>
    <x v="5250"/>
    <n v="571"/>
    <n v="262"/>
    <n v="0"/>
    <n v="0"/>
    <x v="5246"/>
    <x v="5004"/>
    <n v="7.4753592207972011"/>
    <n v="2.8308830411207273"/>
  </r>
  <r>
    <x v="5251"/>
    <n v="735"/>
    <n v="292"/>
    <n v="0"/>
    <n v="0"/>
    <x v="5247"/>
    <x v="5005"/>
    <n v="9.6223975959473584"/>
    <n v="3.155029954226154"/>
  </r>
  <r>
    <x v="5252"/>
    <n v="653"/>
    <n v="294"/>
    <n v="0"/>
    <n v="0"/>
    <x v="5248"/>
    <x v="5006"/>
    <n v="8.5488784083722802"/>
    <n v="3.1766397484331823"/>
  </r>
  <r>
    <x v="5253"/>
    <n v="581"/>
    <n v="298"/>
    <n v="0"/>
    <n v="0"/>
    <x v="5249"/>
    <x v="5007"/>
    <n v="7.6062761948917226"/>
    <n v="3.2198593368472395"/>
  </r>
  <r>
    <x v="5254"/>
    <n v="538"/>
    <n v="318"/>
    <n v="0"/>
    <n v="0"/>
    <x v="5250"/>
    <x v="5008"/>
    <n v="7.0433332062852774"/>
    <n v="3.4359572789175243"/>
  </r>
  <r>
    <x v="5255"/>
    <n v="534"/>
    <n v="362"/>
    <n v="0"/>
    <n v="0"/>
    <x v="5251"/>
    <x v="5009"/>
    <n v="6.9909664166474697"/>
    <n v="3.9113727514721504"/>
  </r>
  <r>
    <x v="5256"/>
    <n v="483"/>
    <n v="452"/>
    <n v="1.228"/>
    <n v="6.6849999999999996"/>
    <x v="5252"/>
    <x v="5010"/>
    <n v="6.3232898487654081"/>
    <n v="4.8838134907884303"/>
  </r>
  <r>
    <x v="5257"/>
    <n v="411"/>
    <n v="492"/>
    <n v="11.329000000000001"/>
    <n v="17.039000000000001"/>
    <x v="5253"/>
    <x v="5011"/>
    <n v="5.3806876352848496"/>
    <n v="5.3160093749289992"/>
  </r>
  <r>
    <x v="5258"/>
    <n v="423"/>
    <n v="496"/>
    <n v="26.71"/>
    <n v="44.984000000000002"/>
    <x v="5254"/>
    <x v="5012"/>
    <n v="5.5377880041982754"/>
    <n v="5.3592289633430559"/>
  </r>
  <r>
    <x v="5259"/>
    <n v="671"/>
    <n v="535"/>
    <n v="42.372999999999998"/>
    <n v="46.338000000000001"/>
    <x v="5255"/>
    <x v="5013"/>
    <n v="8.7845289617424189"/>
    <n v="5.7806199503801112"/>
  </r>
  <r>
    <x v="5260"/>
    <n v="952"/>
    <n v="619"/>
    <n v="0"/>
    <n v="0"/>
    <x v="5256"/>
    <x v="5014"/>
    <n v="12.463295933798484"/>
    <n v="6.6882313070753066"/>
  </r>
  <r>
    <x v="5261"/>
    <n v="1176"/>
    <n v="735"/>
    <n v="0.63300000000000001"/>
    <n v="11.132"/>
    <x v="5257"/>
    <x v="5015"/>
    <n v="15.395836153515774"/>
    <n v="7.9415993710829564"/>
  </r>
  <r>
    <x v="5262"/>
    <n v="1270"/>
    <n v="738"/>
    <n v="0"/>
    <n v="0"/>
    <x v="5258"/>
    <x v="5016"/>
    <n v="16.626455710004279"/>
    <n v="7.9740140623934987"/>
  </r>
  <r>
    <x v="5263"/>
    <n v="1116"/>
    <n v="804"/>
    <n v="0"/>
    <n v="0"/>
    <x v="5259"/>
    <x v="5017"/>
    <n v="14.610334308948643"/>
    <n v="8.6871372712254384"/>
  </r>
  <r>
    <x v="5264"/>
    <n v="959"/>
    <n v="890"/>
    <n v="0"/>
    <n v="0"/>
    <x v="5260"/>
    <x v="5018"/>
    <n v="12.554937815664651"/>
    <n v="9.6163584221276626"/>
  </r>
  <r>
    <x v="5265"/>
    <n v="814"/>
    <n v="815"/>
    <n v="0.98799999999999999"/>
    <n v="2.726"/>
    <x v="5261"/>
    <x v="5019"/>
    <n v="10.656641691294082"/>
    <n v="8.8059911393640942"/>
  </r>
  <r>
    <x v="5266"/>
    <n v="703"/>
    <n v="715"/>
    <n v="0"/>
    <n v="0"/>
    <x v="5262"/>
    <x v="5020"/>
    <n v="9.2034632788448896"/>
    <n v="7.7255014290126729"/>
  </r>
  <r>
    <x v="5267"/>
    <n v="593"/>
    <n v="573"/>
    <n v="0"/>
    <n v="0"/>
    <x v="5263"/>
    <x v="5021"/>
    <n v="7.7633765638051484"/>
    <n v="6.1912060403136513"/>
  </r>
  <r>
    <x v="5268"/>
    <n v="495"/>
    <n v="469"/>
    <n v="0"/>
    <n v="0"/>
    <x v="5264"/>
    <x v="5022"/>
    <n v="6.4803902176788339"/>
    <n v="5.0674967415481724"/>
  </r>
  <r>
    <x v="5269"/>
    <n v="403"/>
    <n v="416"/>
    <n v="0"/>
    <n v="0"/>
    <x v="5265"/>
    <x v="5023"/>
    <n v="5.2759540560092324"/>
    <n v="4.4948371950619181"/>
  </r>
  <r>
    <x v="5270"/>
    <n v="334"/>
    <n v="394"/>
    <n v="0"/>
    <n v="0"/>
    <x v="5266"/>
    <x v="5024"/>
    <n v="4.3726269347570312"/>
    <n v="4.2571294587846058"/>
  </r>
  <r>
    <x v="5271"/>
    <n v="228"/>
    <n v="334"/>
    <n v="3.573"/>
    <n v="0.376"/>
    <x v="5267"/>
    <x v="5025"/>
    <n v="2.9849070093550996"/>
    <n v="3.6088356325737521"/>
  </r>
  <r>
    <x v="5272"/>
    <n v="144"/>
    <n v="311"/>
    <n v="0"/>
    <n v="0"/>
    <x v="5268"/>
    <x v="5026"/>
    <n v="1.8852044269611152"/>
    <n v="3.3603229991929244"/>
  </r>
  <r>
    <x v="5273"/>
    <n v="109"/>
    <n v="282"/>
    <n v="12.227"/>
    <n v="13.637"/>
    <x v="5269"/>
    <x v="5027"/>
    <n v="1.4269950176302888"/>
    <n v="3.0469809831910117"/>
  </r>
  <r>
    <x v="5274"/>
    <n v="144"/>
    <n v="255"/>
    <n v="35.527000000000001"/>
    <n v="50.238"/>
    <x v="5270"/>
    <x v="5028"/>
    <n v="1.8852044269611152"/>
    <n v="2.7552487613961278"/>
  </r>
  <r>
    <x v="5275"/>
    <n v="329"/>
    <n v="234"/>
    <n v="0"/>
    <n v="0"/>
    <x v="5271"/>
    <x v="5029"/>
    <n v="4.3071684477097705"/>
    <n v="2.528345922222329"/>
  </r>
  <r>
    <x v="5276"/>
    <n v="545"/>
    <n v="230"/>
    <n v="0"/>
    <n v="0"/>
    <x v="5272"/>
    <x v="5030"/>
    <n v="7.1349750881514433"/>
    <n v="2.4851263338082723"/>
  </r>
  <r>
    <x v="5277"/>
    <n v="1088"/>
    <n v="238"/>
    <n v="0"/>
    <n v="0"/>
    <x v="5273"/>
    <x v="5031"/>
    <n v="14.243766781483984"/>
    <n v="2.5715655106363857"/>
  </r>
  <r>
    <x v="5278"/>
    <n v="1279"/>
    <n v="248"/>
    <n v="0"/>
    <n v="0"/>
    <x v="5274"/>
    <x v="5032"/>
    <n v="16.74428098668935"/>
    <n v="2.6796144816715279"/>
  </r>
  <r>
    <x v="5279"/>
    <n v="1219"/>
    <n v="264"/>
    <n v="29.423999999999999"/>
    <n v="42.3"/>
    <x v="5275"/>
    <x v="5033"/>
    <n v="15.95877914212222"/>
    <n v="2.8524928353277557"/>
  </r>
  <r>
    <x v="5280"/>
    <n v="1011"/>
    <n v="323"/>
    <n v="39.981999999999999"/>
    <n v="43.823999999999998"/>
    <x v="5276"/>
    <x v="5034"/>
    <n v="13.235706080956163"/>
    <n v="3.489981764435095"/>
  </r>
  <r>
    <x v="5281"/>
    <n v="1194"/>
    <n v="654"/>
    <n v="0"/>
    <n v="0"/>
    <x v="5277"/>
    <x v="5035"/>
    <n v="15.631486706885916"/>
    <n v="7.0664027056983043"/>
  </r>
  <r>
    <x v="5282"/>
    <n v="1079"/>
    <n v="779"/>
    <n v="1.58"/>
    <n v="3.0190000000000001"/>
    <x v="5278"/>
    <x v="5036"/>
    <n v="14.125941504798913"/>
    <n v="8.4170148436375829"/>
  </r>
  <r>
    <x v="5283"/>
    <n v="961"/>
    <n v="732"/>
    <n v="0.24299999999999999"/>
    <n v="4.1369999999999996"/>
    <x v="5279"/>
    <x v="5037"/>
    <n v="12.581121210483554"/>
    <n v="7.9091846797724132"/>
  </r>
  <r>
    <x v="5284"/>
    <n v="848"/>
    <n v="665"/>
    <n v="6.2E-2"/>
    <n v="0"/>
    <x v="5280"/>
    <x v="5038"/>
    <n v="11.101759403215457"/>
    <n v="7.1852565738369609"/>
  </r>
  <r>
    <x v="5285"/>
    <n v="720"/>
    <n v="602"/>
    <n v="0"/>
    <n v="0"/>
    <x v="5281"/>
    <x v="5039"/>
    <n v="9.4260221348055762"/>
    <n v="6.5045480563155644"/>
  </r>
  <r>
    <x v="5286"/>
    <n v="652"/>
    <n v="547"/>
    <n v="0"/>
    <n v="0"/>
    <x v="5282"/>
    <x v="5040"/>
    <n v="8.535786710962828"/>
    <n v="5.9102787156222822"/>
  </r>
  <r>
    <x v="5287"/>
    <n v="577"/>
    <n v="478"/>
    <n v="0.27600000000000002"/>
    <n v="1.0820000000000001"/>
    <x v="5283"/>
    <x v="5041"/>
    <n v="7.553909405253914"/>
    <n v="5.1647408154798002"/>
  </r>
  <r>
    <x v="5288"/>
    <n v="521"/>
    <n v="441"/>
    <n v="0"/>
    <n v="0"/>
    <x v="5284"/>
    <x v="5042"/>
    <n v="6.8207743503245908"/>
    <n v="4.7649596226497746"/>
  </r>
  <r>
    <x v="5289"/>
    <n v="433"/>
    <n v="410"/>
    <n v="0"/>
    <n v="0"/>
    <x v="5285"/>
    <x v="5043"/>
    <n v="5.6687049782927987"/>
    <n v="4.4300078124408326"/>
  </r>
  <r>
    <x v="5290"/>
    <n v="372"/>
    <n v="387"/>
    <n v="0"/>
    <n v="0"/>
    <x v="5286"/>
    <x v="5044"/>
    <n v="4.8701114363162148"/>
    <n v="4.1814951790600059"/>
  </r>
  <r>
    <x v="5291"/>
    <n v="320"/>
    <n v="365"/>
    <n v="0"/>
    <n v="0"/>
    <x v="5287"/>
    <x v="5045"/>
    <n v="4.1893431710247011"/>
    <n v="3.9437874427826931"/>
  </r>
  <r>
    <x v="5292"/>
    <n v="234"/>
    <n v="335"/>
    <n v="0"/>
    <n v="0"/>
    <x v="5288"/>
    <x v="5046"/>
    <n v="3.0634571938118125"/>
    <n v="3.619640529677266"/>
  </r>
  <r>
    <x v="5293"/>
    <n v="153"/>
    <n v="309"/>
    <n v="0.114"/>
    <n v="0.11"/>
    <x v="5289"/>
    <x v="5047"/>
    <n v="2.003029703646185"/>
    <n v="3.3387132049858961"/>
  </r>
  <r>
    <x v="5294"/>
    <n v="119"/>
    <n v="282"/>
    <n v="11.579000000000001"/>
    <n v="8.4610000000000003"/>
    <x v="5290"/>
    <x v="5048"/>
    <n v="1.5579119917248105"/>
    <n v="3.0469809831910117"/>
  </r>
  <r>
    <x v="5295"/>
    <n v="124"/>
    <n v="264"/>
    <n v="24.106000000000002"/>
    <n v="14.148"/>
    <x v="5291"/>
    <x v="5049"/>
    <n v="1.6233704787720715"/>
    <n v="2.8524928353277557"/>
  </r>
  <r>
    <x v="5296"/>
    <n v="139"/>
    <n v="267"/>
    <n v="0"/>
    <n v="0"/>
    <x v="5292"/>
    <x v="5050"/>
    <n v="1.8197459399138545"/>
    <n v="2.8849075266382984"/>
  </r>
  <r>
    <x v="5297"/>
    <n v="131"/>
    <n v="286"/>
    <n v="0"/>
    <n v="0"/>
    <x v="5293"/>
    <x v="5051"/>
    <n v="1.715012360638237"/>
    <n v="3.0902005716050689"/>
  </r>
  <r>
    <x v="5298"/>
    <n v="128"/>
    <n v="285"/>
    <n v="1.4990000000000001"/>
    <n v="8.69"/>
    <x v="5294"/>
    <x v="5052"/>
    <n v="1.6757372684098804"/>
    <n v="3.0793956745015545"/>
  </r>
  <r>
    <x v="5299"/>
    <n v="124"/>
    <n v="265"/>
    <n v="0.20300000000000001"/>
    <n v="0"/>
    <x v="5295"/>
    <x v="5053"/>
    <n v="1.6233704787720715"/>
    <n v="2.8632977324312701"/>
  </r>
  <r>
    <x v="5300"/>
    <n v="124"/>
    <n v="227"/>
    <n v="4.8979999999999997"/>
    <n v="3.4279999999999999"/>
    <x v="5296"/>
    <x v="5054"/>
    <n v="1.6233704787720715"/>
    <n v="2.4527116424977295"/>
  </r>
  <r>
    <x v="5301"/>
    <n v="136"/>
    <n v="214"/>
    <n v="1.9410000000000001"/>
    <n v="0"/>
    <x v="5297"/>
    <x v="5055"/>
    <n v="1.780470847685498"/>
    <n v="2.3122479801520446"/>
  </r>
  <r>
    <x v="5302"/>
    <n v="139"/>
    <n v="217"/>
    <n v="0"/>
    <n v="0"/>
    <x v="5298"/>
    <x v="5056"/>
    <n v="1.8197459399138545"/>
    <n v="2.3446626714625869"/>
  </r>
  <r>
    <x v="5303"/>
    <n v="128"/>
    <n v="216"/>
    <n v="0"/>
    <n v="0"/>
    <x v="5299"/>
    <x v="5057"/>
    <n v="1.6757372684098804"/>
    <n v="2.3338577743590734"/>
  </r>
  <r>
    <x v="5304"/>
    <n v="119"/>
    <n v="211"/>
    <n v="0"/>
    <n v="0"/>
    <x v="5300"/>
    <x v="5058"/>
    <n v="1.5579119917248105"/>
    <n v="2.2798332888415018"/>
  </r>
  <r>
    <x v="5305"/>
    <n v="105"/>
    <n v="202"/>
    <n v="0"/>
    <n v="0"/>
    <x v="5301"/>
    <x v="5059"/>
    <n v="1.3746282279924797"/>
    <n v="2.1825892149098736"/>
  </r>
  <r>
    <x v="5306"/>
    <n v="94"/>
    <n v="181"/>
    <n v="0"/>
    <n v="0"/>
    <x v="5302"/>
    <x v="5060"/>
    <n v="1.2306195564885061"/>
    <n v="1.9556863757360752"/>
  </r>
  <r>
    <x v="5307"/>
    <n v="84"/>
    <n v="154"/>
    <n v="0"/>
    <n v="0"/>
    <x v="5303"/>
    <x v="5061"/>
    <n v="1.0997025823939839"/>
    <n v="1.6639541539411908"/>
  </r>
  <r>
    <x v="5308"/>
    <n v="75"/>
    <n v="128"/>
    <n v="0"/>
    <n v="0"/>
    <x v="5304"/>
    <x v="5062"/>
    <n v="0.98187730570891429"/>
    <n v="1.3830268292498211"/>
  </r>
  <r>
    <x v="5309"/>
    <n v="67"/>
    <n v="109"/>
    <n v="0"/>
    <n v="0"/>
    <x v="5305"/>
    <x v="5063"/>
    <n v="0.87714372643329674"/>
    <n v="1.1777337842830506"/>
  </r>
  <r>
    <x v="5310"/>
    <n v="65"/>
    <n v="96"/>
    <n v="0"/>
    <n v="1.7999999999999999E-2"/>
    <x v="5306"/>
    <x v="5064"/>
    <n v="0.85096033161439233"/>
    <n v="1.0372701219373657"/>
  </r>
  <r>
    <x v="5311"/>
    <n v="69"/>
    <n v="98"/>
    <n v="49.136000000000003"/>
    <n v="33.542000000000002"/>
    <x v="5307"/>
    <x v="5065"/>
    <n v="0.90332712125220105"/>
    <n v="1.0588799161443943"/>
  </r>
  <r>
    <x v="5312"/>
    <n v="112"/>
    <n v="146"/>
    <n v="6.452"/>
    <n v="3.1379999999999999"/>
    <x v="5308"/>
    <x v="5066"/>
    <n v="1.4662701098586453"/>
    <n v="1.577514977113077"/>
  </r>
  <r>
    <x v="5313"/>
    <n v="136"/>
    <n v="185"/>
    <n v="0"/>
    <n v="0"/>
    <x v="5309"/>
    <x v="5067"/>
    <n v="1.780470847685498"/>
    <n v="1.9989059641501319"/>
  </r>
  <r>
    <x v="5314"/>
    <n v="148"/>
    <n v="209"/>
    <n v="0.20100000000000001"/>
    <n v="2.181"/>
    <x v="5310"/>
    <x v="5068"/>
    <n v="1.9375712165989241"/>
    <n v="2.2582234946344735"/>
  </r>
  <r>
    <x v="5315"/>
    <n v="168"/>
    <n v="224"/>
    <n v="0"/>
    <n v="0"/>
    <x v="5311"/>
    <x v="5069"/>
    <n v="2.1994051647879678"/>
    <n v="2.4202969511871868"/>
  </r>
  <r>
    <x v="5316"/>
    <n v="196"/>
    <n v="228"/>
    <n v="0"/>
    <n v="0"/>
    <x v="5312"/>
    <x v="5070"/>
    <n v="2.5659726922526294"/>
    <n v="2.4635165396012439"/>
  </r>
  <r>
    <x v="5317"/>
    <n v="206"/>
    <n v="226"/>
    <n v="3.581"/>
    <n v="7.6710000000000003"/>
    <x v="5313"/>
    <x v="5071"/>
    <n v="2.6968896663471513"/>
    <n v="2.4419067453942152"/>
  </r>
  <r>
    <x v="5318"/>
    <n v="209"/>
    <n v="223"/>
    <n v="22.513999999999999"/>
    <n v="15.801"/>
    <x v="5314"/>
    <x v="5072"/>
    <n v="2.7361647585755078"/>
    <n v="2.4094920540836724"/>
  </r>
  <r>
    <x v="5319"/>
    <n v="219"/>
    <n v="244"/>
    <n v="6.3490000000000002"/>
    <n v="9.6010000000000009"/>
    <x v="5315"/>
    <x v="5073"/>
    <n v="2.8670817326700297"/>
    <n v="2.6363948932574717"/>
  </r>
  <r>
    <x v="5320"/>
    <n v="227"/>
    <n v="276"/>
    <n v="0"/>
    <n v="0"/>
    <x v="5316"/>
    <x v="5074"/>
    <n v="2.971815311945647"/>
    <n v="2.9821516005699262"/>
  </r>
  <r>
    <x v="5321"/>
    <n v="217"/>
    <n v="300"/>
    <n v="0"/>
    <n v="0"/>
    <x v="5317"/>
    <x v="5075"/>
    <n v="2.840898337851125"/>
    <n v="3.2414691310542683"/>
  </r>
  <r>
    <x v="5322"/>
    <n v="192"/>
    <n v="314"/>
    <n v="0.09"/>
    <n v="0"/>
    <x v="5318"/>
    <x v="5076"/>
    <n v="2.5136059026148203"/>
    <n v="3.3927376905034672"/>
  </r>
  <r>
    <x v="5323"/>
    <n v="166"/>
    <n v="309"/>
    <n v="0"/>
    <n v="0"/>
    <x v="5319"/>
    <x v="5077"/>
    <n v="2.1732217699690635"/>
    <n v="3.3387132049858961"/>
  </r>
  <r>
    <x v="5324"/>
    <n v="144"/>
    <n v="292"/>
    <n v="0"/>
    <n v="0"/>
    <x v="5320"/>
    <x v="5078"/>
    <n v="1.8852044269611152"/>
    <n v="3.155029954226154"/>
  </r>
  <r>
    <x v="5325"/>
    <n v="130"/>
    <n v="280"/>
    <n v="1.528"/>
    <n v="3.6389999999999998"/>
    <x v="5321"/>
    <x v="5079"/>
    <n v="1.7019206632287847"/>
    <n v="3.0253711889839834"/>
  </r>
  <r>
    <x v="5326"/>
    <n v="117"/>
    <n v="245"/>
    <n v="1.4999999999999999E-2"/>
    <n v="0.22600000000000001"/>
    <x v="5322"/>
    <x v="5080"/>
    <n v="1.5317285969059062"/>
    <n v="2.6471997903609856"/>
  </r>
  <r>
    <x v="5327"/>
    <n v="102"/>
    <n v="214"/>
    <n v="0"/>
    <n v="0"/>
    <x v="5323"/>
    <x v="5081"/>
    <n v="1.3353531357641233"/>
    <n v="2.3122479801520446"/>
  </r>
  <r>
    <x v="5328"/>
    <n v="87"/>
    <n v="186"/>
    <n v="0"/>
    <n v="0"/>
    <x v="5324"/>
    <x v="5082"/>
    <n v="1.1389776746223406"/>
    <n v="2.0097108612536463"/>
  </r>
  <r>
    <x v="5329"/>
    <n v="74"/>
    <n v="159"/>
    <n v="0"/>
    <n v="0"/>
    <x v="5325"/>
    <x v="5083"/>
    <n v="0.96878560829946203"/>
    <n v="1.7179786394587622"/>
  </r>
  <r>
    <x v="5330"/>
    <n v="65"/>
    <n v="134"/>
    <n v="0"/>
    <n v="0"/>
    <x v="5326"/>
    <x v="5084"/>
    <n v="0.85096033161439233"/>
    <n v="1.4478562118709064"/>
  </r>
  <r>
    <x v="5331"/>
    <n v="57"/>
    <n v="106"/>
    <n v="0"/>
    <n v="0"/>
    <x v="5327"/>
    <x v="5085"/>
    <n v="0.74622675233877489"/>
    <n v="1.1453190929725081"/>
  </r>
  <r>
    <x v="5332"/>
    <n v="56"/>
    <n v="80"/>
    <n v="0"/>
    <n v="0"/>
    <x v="5328"/>
    <x v="5086"/>
    <n v="0.73313505492932263"/>
    <n v="0.86439176828113817"/>
  </r>
  <r>
    <x v="5333"/>
    <n v="53"/>
    <n v="57"/>
    <n v="0"/>
    <n v="0"/>
    <x v="5329"/>
    <x v="5087"/>
    <n v="0.69385996270096606"/>
    <n v="0.61587913490031099"/>
  </r>
  <r>
    <x v="5334"/>
    <n v="50"/>
    <n v="46"/>
    <n v="0"/>
    <n v="0"/>
    <x v="5330"/>
    <x v="5088"/>
    <n v="0.65458487047260949"/>
    <n v="0.49702526676165443"/>
  </r>
  <r>
    <x v="5335"/>
    <n v="53"/>
    <n v="40"/>
    <n v="0"/>
    <n v="0"/>
    <x v="5331"/>
    <x v="5089"/>
    <n v="0.69385996270096606"/>
    <n v="0.43219588414056909"/>
  </r>
  <r>
    <x v="5336"/>
    <n v="79"/>
    <n v="61"/>
    <n v="6.0449999999999999"/>
    <n v="8.4589999999999996"/>
    <x v="5332"/>
    <x v="5090"/>
    <n v="1.0342440953467229"/>
    <n v="0.65909872331436792"/>
  </r>
  <r>
    <x v="5337"/>
    <n v="107"/>
    <n v="107"/>
    <n v="0"/>
    <n v="0"/>
    <x v="5333"/>
    <x v="5091"/>
    <n v="1.4008116228113843"/>
    <n v="1.1561239900760223"/>
  </r>
  <r>
    <x v="5338"/>
    <n v="97"/>
    <n v="149"/>
    <n v="0"/>
    <n v="0"/>
    <x v="5334"/>
    <x v="5092"/>
    <n v="1.2698946487168625"/>
    <n v="1.6099296684236197"/>
  </r>
  <r>
    <x v="5339"/>
    <n v="92"/>
    <n v="156"/>
    <n v="19.033999999999999"/>
    <n v="20.457000000000001"/>
    <x v="5335"/>
    <x v="5093"/>
    <n v="1.2044361616696015"/>
    <n v="1.6855639481482194"/>
  </r>
  <r>
    <x v="5340"/>
    <n v="92"/>
    <n v="134"/>
    <n v="10.26"/>
    <n v="7.7009999999999996"/>
    <x v="5336"/>
    <x v="5094"/>
    <n v="1.2044361616696015"/>
    <n v="1.4478562118709064"/>
  </r>
  <r>
    <x v="5341"/>
    <n v="93"/>
    <n v="109"/>
    <n v="0"/>
    <n v="0"/>
    <x v="5337"/>
    <x v="5095"/>
    <n v="1.2175278590790537"/>
    <n v="1.1777337842830506"/>
  </r>
  <r>
    <x v="5342"/>
    <n v="91"/>
    <n v="91"/>
    <n v="6.5000000000000002E-2"/>
    <n v="2.552"/>
    <x v="5338"/>
    <x v="5096"/>
    <n v="1.1913444642601494"/>
    <n v="0.98324563641979468"/>
  </r>
  <r>
    <x v="5343"/>
    <n v="84"/>
    <n v="78"/>
    <n v="2.7480000000000002"/>
    <n v="0"/>
    <x v="5339"/>
    <x v="5097"/>
    <n v="1.0997025823939839"/>
    <n v="0.84278197407410971"/>
  </r>
  <r>
    <x v="5344"/>
    <n v="76"/>
    <n v="71"/>
    <n v="0"/>
    <n v="0"/>
    <x v="5340"/>
    <x v="5098"/>
    <n v="0.99496900311836645"/>
    <n v="0.76714769434951013"/>
  </r>
  <r>
    <x v="5345"/>
    <n v="66"/>
    <n v="69"/>
    <n v="0"/>
    <n v="0"/>
    <x v="5341"/>
    <x v="5099"/>
    <n v="0.86405202902384448"/>
    <n v="0.74553790014248156"/>
  </r>
  <r>
    <x v="5346"/>
    <n v="55"/>
    <n v="62"/>
    <n v="0"/>
    <n v="0"/>
    <x v="5342"/>
    <x v="5100"/>
    <n v="0.72004335751987036"/>
    <n v="0.66990362041788198"/>
  </r>
  <r>
    <x v="5347"/>
    <n v="50"/>
    <n v="49"/>
    <n v="0"/>
    <n v="0"/>
    <x v="5343"/>
    <x v="5101"/>
    <n v="0.65458487047260949"/>
    <n v="0.52943995807219713"/>
  </r>
  <r>
    <x v="5348"/>
    <n v="63"/>
    <n v="71"/>
    <n v="37.615000000000002"/>
    <n v="30.475999999999999"/>
    <x v="5344"/>
    <x v="5102"/>
    <n v="0.82477693679548791"/>
    <n v="0.76714769434951013"/>
  </r>
  <r>
    <x v="5349"/>
    <n v="145"/>
    <n v="125"/>
    <n v="5.9779999999999998"/>
    <n v="1.6E-2"/>
    <x v="5345"/>
    <x v="5103"/>
    <n v="1.8982961243705676"/>
    <n v="1.3506121379392784"/>
  </r>
  <r>
    <x v="5350"/>
    <n v="172"/>
    <n v="165"/>
    <n v="28.928000000000001"/>
    <n v="25.175000000000001"/>
    <x v="5346"/>
    <x v="5104"/>
    <n v="2.2517719544257764"/>
    <n v="1.7828080220798475"/>
  </r>
  <r>
    <x v="5351"/>
    <n v="198"/>
    <n v="213"/>
    <n v="5.5620000000000003"/>
    <n v="0"/>
    <x v="5347"/>
    <x v="5105"/>
    <n v="2.5921560870715332"/>
    <n v="2.3014430830485302"/>
  </r>
  <r>
    <x v="5352"/>
    <n v="289"/>
    <n v="258"/>
    <n v="3.0819999999999999"/>
    <n v="1.534"/>
    <x v="5348"/>
    <x v="5106"/>
    <n v="3.7835005513316826"/>
    <n v="2.7876634527066706"/>
  </r>
  <r>
    <x v="5353"/>
    <n v="339"/>
    <n v="294"/>
    <n v="0"/>
    <n v="0"/>
    <x v="5349"/>
    <x v="5107"/>
    <n v="4.438085421804292"/>
    <n v="3.1766397484331823"/>
  </r>
  <r>
    <x v="5354"/>
    <n v="346"/>
    <n v="323"/>
    <n v="0"/>
    <n v="0"/>
    <x v="5350"/>
    <x v="5108"/>
    <n v="4.5297273036704579"/>
    <n v="3.489981764435095"/>
  </r>
  <r>
    <x v="5355"/>
    <n v="361"/>
    <n v="398"/>
    <n v="0"/>
    <n v="0"/>
    <x v="5351"/>
    <x v="5109"/>
    <n v="4.7261027648122402"/>
    <n v="4.3003490471986625"/>
  </r>
  <r>
    <x v="5356"/>
    <n v="364"/>
    <n v="683"/>
    <n v="0"/>
    <n v="0"/>
    <x v="5352"/>
    <x v="5110"/>
    <n v="4.7653778570405976"/>
    <n v="7.3797447217002174"/>
  </r>
  <r>
    <x v="5357"/>
    <n v="356"/>
    <n v="876"/>
    <n v="0.435"/>
    <n v="3.52"/>
    <x v="5353"/>
    <x v="5111"/>
    <n v="4.6606442777649795"/>
    <n v="9.4650898626784628"/>
  </r>
  <r>
    <x v="5358"/>
    <n v="359"/>
    <n v="810"/>
    <n v="19.555"/>
    <n v="33.067999999999998"/>
    <x v="5354"/>
    <x v="5112"/>
    <n v="4.6999193699933368"/>
    <n v="8.7519666538465231"/>
  </r>
  <r>
    <x v="5359"/>
    <n v="550"/>
    <n v="771"/>
    <n v="22.297000000000001"/>
    <n v="36.377000000000002"/>
    <x v="5355"/>
    <x v="451"/>
    <n v="7.200433575198705"/>
    <n v="8.3305756668094695"/>
  </r>
  <r>
    <x v="5360"/>
    <n v="694"/>
    <n v="742"/>
    <n v="0"/>
    <n v="0"/>
    <x v="5356"/>
    <x v="5113"/>
    <n v="9.0856380021598184"/>
    <n v="8.0172336508075563"/>
  </r>
  <r>
    <x v="5361"/>
    <n v="801"/>
    <n v="677"/>
    <n v="0"/>
    <n v="0"/>
    <x v="5357"/>
    <x v="5114"/>
    <n v="10.486449624971204"/>
    <n v="7.3149153390791319"/>
  </r>
  <r>
    <x v="5362"/>
    <n v="807"/>
    <n v="617"/>
    <n v="0"/>
    <n v="0"/>
    <x v="5358"/>
    <x v="5115"/>
    <n v="10.564999809427917"/>
    <n v="6.6666215128682778"/>
  </r>
  <r>
    <x v="5363"/>
    <n v="736"/>
    <n v="539"/>
    <n v="0.32"/>
    <n v="0"/>
    <x v="5359"/>
    <x v="5116"/>
    <n v="9.6354892933568124"/>
    <n v="5.8238395387941679"/>
  </r>
  <r>
    <x v="5364"/>
    <n v="703"/>
    <n v="427"/>
    <n v="0"/>
    <n v="0.255"/>
    <x v="5360"/>
    <x v="5117"/>
    <n v="9.2034632788448896"/>
    <n v="4.6136910632005748"/>
  </r>
  <r>
    <x v="5365"/>
    <n v="625"/>
    <n v="363"/>
    <n v="0.19400000000000001"/>
    <n v="0.6"/>
    <x v="5361"/>
    <x v="5118"/>
    <n v="8.1823108809076182"/>
    <n v="3.9221776485756643"/>
  </r>
  <r>
    <x v="5366"/>
    <n v="559"/>
    <n v="321"/>
    <n v="0"/>
    <n v="0"/>
    <x v="5362"/>
    <x v="5119"/>
    <n v="7.3182588518837743"/>
    <n v="3.4683719702280666"/>
  </r>
  <r>
    <x v="5367"/>
    <n v="483"/>
    <n v="294"/>
    <n v="6.5540000000000003"/>
    <n v="8.5299999999999994"/>
    <x v="5363"/>
    <x v="5120"/>
    <n v="6.3232898487654081"/>
    <n v="3.1766397484331823"/>
  </r>
  <r>
    <x v="5368"/>
    <n v="403"/>
    <n v="276"/>
    <n v="16.651"/>
    <n v="7.13"/>
    <x v="5364"/>
    <x v="5121"/>
    <n v="5.2759540560092324"/>
    <n v="2.9821516005699262"/>
  </r>
  <r>
    <x v="5369"/>
    <n v="351"/>
    <n v="253"/>
    <n v="0"/>
    <n v="0"/>
    <x v="5365"/>
    <x v="5122"/>
    <n v="4.5951857907177187"/>
    <n v="2.7336389671890995"/>
  </r>
  <r>
    <x v="5370"/>
    <n v="291"/>
    <n v="230"/>
    <n v="0"/>
    <n v="0"/>
    <x v="5366"/>
    <x v="5123"/>
    <n v="3.8096839461505869"/>
    <n v="2.4851263338082723"/>
  </r>
  <r>
    <x v="5371"/>
    <n v="223"/>
    <n v="193"/>
    <n v="0"/>
    <n v="0"/>
    <x v="5367"/>
    <x v="5124"/>
    <n v="2.9194485223078384"/>
    <n v="2.0853451409782457"/>
  </r>
  <r>
    <x v="5372"/>
    <n v="171"/>
    <n v="162"/>
    <n v="0"/>
    <n v="0"/>
    <x v="5368"/>
    <x v="5125"/>
    <n v="2.2386802570163247"/>
    <n v="1.7503933307693047"/>
  </r>
  <r>
    <x v="5373"/>
    <n v="131"/>
    <n v="133"/>
    <n v="11.093"/>
    <n v="10.132999999999999"/>
    <x v="5369"/>
    <x v="5126"/>
    <n v="1.715012360638237"/>
    <n v="1.437051314767392"/>
  </r>
  <r>
    <x v="5374"/>
    <n v="107"/>
    <n v="118"/>
    <n v="8.0069999999999997"/>
    <n v="6.0810000000000004"/>
    <x v="5370"/>
    <x v="5127"/>
    <n v="1.4008116228113843"/>
    <n v="1.2749778582146787"/>
  </r>
  <r>
    <x v="5375"/>
    <n v="93"/>
    <n v="113"/>
    <n v="0.32600000000000001"/>
    <n v="0.30599999999999999"/>
    <x v="5371"/>
    <x v="5128"/>
    <n v="1.2175278590790537"/>
    <n v="1.2209533726971076"/>
  </r>
  <r>
    <x v="5376"/>
    <n v="84"/>
    <n v="114"/>
    <n v="0"/>
    <n v="0"/>
    <x v="5372"/>
    <x v="5129"/>
    <n v="1.0997025823939839"/>
    <n v="1.231758269800622"/>
  </r>
  <r>
    <x v="5377"/>
    <n v="77"/>
    <n v="123"/>
    <n v="0"/>
    <n v="0"/>
    <x v="5373"/>
    <x v="5130"/>
    <n v="1.0080607005278186"/>
    <n v="1.3290023437322498"/>
  </r>
  <r>
    <x v="5378"/>
    <n v="72"/>
    <n v="127"/>
    <n v="0"/>
    <n v="0"/>
    <x v="5374"/>
    <x v="5131"/>
    <n v="0.94260221348055762"/>
    <n v="1.3722219321463067"/>
  </r>
  <r>
    <x v="5379"/>
    <n v="71"/>
    <n v="126"/>
    <n v="0.92300000000000004"/>
    <n v="1.3340000000000001"/>
    <x v="5375"/>
    <x v="5132"/>
    <n v="0.92951051607110557"/>
    <n v="1.3614170350427925"/>
  </r>
  <r>
    <x v="5380"/>
    <n v="72"/>
    <n v="119"/>
    <n v="2.0950000000000002"/>
    <n v="0"/>
    <x v="5376"/>
    <x v="5133"/>
    <n v="0.94260221348055762"/>
    <n v="1.2857827553181929"/>
  </r>
  <r>
    <x v="5381"/>
    <n v="73"/>
    <n v="109"/>
    <n v="0"/>
    <n v="0"/>
    <x v="5377"/>
    <x v="5134"/>
    <n v="0.95569391089000988"/>
    <n v="1.1777337842830506"/>
  </r>
  <r>
    <x v="5382"/>
    <n v="68"/>
    <n v="108"/>
    <n v="8.0980000000000008"/>
    <n v="14.808999999999999"/>
    <x v="5378"/>
    <x v="5135"/>
    <n v="0.89023542384274901"/>
    <n v="1.1669288871795367"/>
  </r>
  <r>
    <x v="5383"/>
    <n v="61"/>
    <n v="108"/>
    <n v="10.843999999999999"/>
    <n v="6.47"/>
    <x v="5379"/>
    <x v="5136"/>
    <n v="0.79859354197658361"/>
    <n v="1.1669288871795367"/>
  </r>
  <r>
    <x v="5384"/>
    <n v="60"/>
    <n v="108"/>
    <n v="0"/>
    <n v="0"/>
    <x v="5380"/>
    <x v="5137"/>
    <n v="0.78550184456713146"/>
    <n v="1.1669288871795367"/>
  </r>
  <r>
    <x v="5385"/>
    <n v="68"/>
    <n v="104"/>
    <n v="0"/>
    <n v="0"/>
    <x v="5381"/>
    <x v="5138"/>
    <n v="0.89023542384274901"/>
    <n v="1.1237092987654795"/>
  </r>
  <r>
    <x v="5386"/>
    <n v="74"/>
    <n v="89"/>
    <n v="0"/>
    <n v="0"/>
    <x v="5382"/>
    <x v="5139"/>
    <n v="0.96878560829946203"/>
    <n v="0.96163584221276621"/>
  </r>
  <r>
    <x v="5387"/>
    <n v="72"/>
    <n v="69"/>
    <n v="0"/>
    <n v="0"/>
    <x v="5383"/>
    <x v="5140"/>
    <n v="0.94260221348055762"/>
    <n v="0.74553790014248156"/>
  </r>
  <r>
    <x v="5388"/>
    <n v="71"/>
    <n v="50"/>
    <n v="0"/>
    <n v="0"/>
    <x v="5384"/>
    <x v="5141"/>
    <n v="0.92951051607110557"/>
    <n v="0.54024485517571141"/>
  </r>
  <r>
    <x v="5389"/>
    <n v="69"/>
    <n v="41"/>
    <n v="0"/>
    <n v="0"/>
    <x v="5385"/>
    <x v="5142"/>
    <n v="0.90332712125220105"/>
    <n v="0.44300078124408332"/>
  </r>
  <r>
    <x v="5390"/>
    <n v="62"/>
    <n v="36"/>
    <n v="3.65"/>
    <n v="7.0640000000000001"/>
    <x v="5386"/>
    <x v="5143"/>
    <n v="0.81168523938603576"/>
    <n v="0.38897629572651216"/>
  </r>
  <r>
    <x v="5391"/>
    <n v="57"/>
    <n v="34"/>
    <n v="1.8169999999999999"/>
    <n v="7.0640000000000001"/>
    <x v="5387"/>
    <x v="5144"/>
    <n v="0.74622675233877489"/>
    <n v="0.36736650151948375"/>
  </r>
  <r>
    <x v="5392"/>
    <n v="59"/>
    <n v="31"/>
    <n v="0"/>
    <n v="0"/>
    <x v="5388"/>
    <x v="5145"/>
    <n v="0.77241014715767919"/>
    <n v="0.33495181020894099"/>
  </r>
  <r>
    <x v="5393"/>
    <n v="57"/>
    <n v="29"/>
    <n v="0"/>
    <n v="0"/>
    <x v="5389"/>
    <x v="5146"/>
    <n v="0.74622675233877489"/>
    <n v="0.31334201600191253"/>
  </r>
  <r>
    <x v="5394"/>
    <n v="53"/>
    <n v="23"/>
    <n v="0"/>
    <n v="0"/>
    <x v="5390"/>
    <x v="5147"/>
    <n v="0.69385996270096606"/>
    <n v="0.24851263338082721"/>
  </r>
  <r>
    <x v="5395"/>
    <n v="48"/>
    <n v="19"/>
    <n v="0"/>
    <n v="0"/>
    <x v="5391"/>
    <x v="5148"/>
    <n v="0.62840147565370508"/>
    <n v="0.20529304496677031"/>
  </r>
  <r>
    <x v="5396"/>
    <n v="47"/>
    <n v="18"/>
    <n v="0.77100000000000002"/>
    <n v="0.39"/>
    <x v="5392"/>
    <x v="5149"/>
    <n v="0.61530977824425304"/>
    <n v="0.19448814786325608"/>
  </r>
  <r>
    <x v="5397"/>
    <n v="46"/>
    <n v="23"/>
    <n v="3.3000000000000002E-2"/>
    <n v="5.3999999999999999E-2"/>
    <x v="5393"/>
    <x v="5150"/>
    <n v="0.60221808083480077"/>
    <n v="0.24851263338082721"/>
  </r>
  <r>
    <x v="5398"/>
    <n v="42"/>
    <n v="30"/>
    <n v="0"/>
    <n v="0"/>
    <x v="5394"/>
    <x v="5151"/>
    <n v="0.54985129119699194"/>
    <n v="0.32414691310542681"/>
  </r>
  <r>
    <x v="5399"/>
    <n v="36"/>
    <n v="35"/>
    <n v="0"/>
    <n v="0"/>
    <x v="5395"/>
    <x v="5152"/>
    <n v="0.47130110674027881"/>
    <n v="0.37817139862299792"/>
  </r>
  <r>
    <x v="5400"/>
    <n v="31"/>
    <n v="36"/>
    <n v="2.7E-2"/>
    <n v="0"/>
    <x v="5396"/>
    <x v="5153"/>
    <n v="0.40584261969301788"/>
    <n v="0.38897629572651216"/>
  </r>
  <r>
    <x v="5401"/>
    <n v="28"/>
    <n v="30"/>
    <n v="6.7000000000000004E-2"/>
    <n v="0.84599999999999997"/>
    <x v="5397"/>
    <x v="5154"/>
    <n v="0.36656752746466131"/>
    <n v="0.32414691310542681"/>
  </r>
  <r>
    <x v="5402"/>
    <n v="22"/>
    <n v="22"/>
    <n v="3.6459999999999999"/>
    <n v="2.8849999999999998"/>
    <x v="5398"/>
    <x v="5155"/>
    <n v="0.28801734300794818"/>
    <n v="0.23770773627731298"/>
  </r>
  <r>
    <x v="5403"/>
    <n v="20"/>
    <n v="16"/>
    <n v="0"/>
    <n v="0"/>
    <x v="5399"/>
    <x v="5156"/>
    <n v="0.26183394818904382"/>
    <n v="0.17287835365622764"/>
  </r>
  <r>
    <x v="5404"/>
    <n v="17"/>
    <n v="13"/>
    <n v="0"/>
    <n v="0"/>
    <x v="5400"/>
    <x v="5157"/>
    <n v="0.22255885596068725"/>
    <n v="0.14046366234568494"/>
  </r>
  <r>
    <x v="5405"/>
    <n v="15"/>
    <n v="11"/>
    <n v="0"/>
    <n v="0"/>
    <x v="5401"/>
    <x v="5158"/>
    <n v="0.19637546114178286"/>
    <n v="0.11885386813865649"/>
  </r>
  <r>
    <x v="5406"/>
    <n v="15"/>
    <n v="10"/>
    <n v="0"/>
    <n v="0"/>
    <x v="5402"/>
    <x v="5159"/>
    <n v="0.19637546114178286"/>
    <n v="0.10804897103514227"/>
  </r>
  <r>
    <x v="5407"/>
    <n v="15"/>
    <n v="9"/>
    <n v="0"/>
    <n v="0"/>
    <x v="5403"/>
    <x v="5160"/>
    <n v="0.19637546114178286"/>
    <n v="9.7244073931628039E-2"/>
  </r>
  <r>
    <x v="5408"/>
    <n v="13"/>
    <n v="7"/>
    <n v="0"/>
    <n v="0"/>
    <x v="5404"/>
    <x v="5161"/>
    <n v="0.17019206632287848"/>
    <n v="7.5634279724599587E-2"/>
  </r>
  <r>
    <x v="5409"/>
    <n v="11"/>
    <n v="7"/>
    <n v="8.6509999999999998"/>
    <n v="12.896000000000001"/>
    <x v="5405"/>
    <x v="5162"/>
    <n v="0.14400867150397409"/>
    <n v="7.5634279724599587E-2"/>
  </r>
  <r>
    <x v="5410"/>
    <n v="11"/>
    <n v="6"/>
    <n v="0"/>
    <n v="0"/>
    <x v="5406"/>
    <x v="5163"/>
    <n v="0.14400867150397409"/>
    <n v="6.4829382621085355E-2"/>
  </r>
  <r>
    <x v="5411"/>
    <n v="11"/>
    <n v="5"/>
    <n v="8.3610000000000007"/>
    <n v="6.5380000000000003"/>
    <x v="5407"/>
    <x v="5164"/>
    <n v="0.14400867150397409"/>
    <n v="5.4024485517571136E-2"/>
  </r>
  <r>
    <x v="5412"/>
    <n v="11"/>
    <n v="5"/>
    <n v="0"/>
    <n v="0"/>
    <x v="5408"/>
    <x v="5165"/>
    <n v="0.14400867150397409"/>
    <n v="5.4024485517571136E-2"/>
  </r>
  <r>
    <x v="5413"/>
    <n v="12"/>
    <n v="5"/>
    <n v="0"/>
    <n v="0"/>
    <x v="5409"/>
    <x v="5166"/>
    <n v="0.15710036891342627"/>
    <n v="5.4024485517571136E-2"/>
  </r>
  <r>
    <x v="5414"/>
    <n v="16"/>
    <n v="5"/>
    <n v="0"/>
    <n v="0"/>
    <x v="5410"/>
    <x v="5167"/>
    <n v="0.20946715855123504"/>
    <n v="5.4024485517571136E-2"/>
  </r>
  <r>
    <x v="5415"/>
    <n v="19"/>
    <n v="4"/>
    <n v="0"/>
    <n v="0"/>
    <x v="5411"/>
    <x v="5168"/>
    <n v="0.24874225077959161"/>
    <n v="4.321958841405691E-2"/>
  </r>
  <r>
    <x v="5416"/>
    <n v="20"/>
    <n v="4"/>
    <n v="0"/>
    <n v="0"/>
    <x v="5412"/>
    <x v="5169"/>
    <n v="0.26183394818904382"/>
    <n v="4.321958841405691E-2"/>
  </r>
  <r>
    <x v="5417"/>
    <n v="20"/>
    <n v="3"/>
    <n v="0"/>
    <n v="0"/>
    <x v="5413"/>
    <x v="5170"/>
    <n v="0.26183394818904382"/>
    <n v="3.2414691310542677E-2"/>
  </r>
  <r>
    <x v="5418"/>
    <n v="18"/>
    <n v="3"/>
    <n v="0"/>
    <n v="0"/>
    <x v="5414"/>
    <x v="5171"/>
    <n v="0.2356505533701394"/>
    <n v="3.2414691310542677E-2"/>
  </r>
  <r>
    <x v="5419"/>
    <n v="15"/>
    <n v="3"/>
    <n v="0"/>
    <n v="0"/>
    <x v="5415"/>
    <x v="5172"/>
    <n v="0.19637546114178286"/>
    <n v="3.2414691310542677E-2"/>
  </r>
  <r>
    <x v="5420"/>
    <n v="12"/>
    <n v="3"/>
    <n v="0.372"/>
    <n v="0"/>
    <x v="5416"/>
    <x v="5173"/>
    <n v="0.15710036891342627"/>
    <n v="3.2414691310542677E-2"/>
  </r>
  <r>
    <x v="5421"/>
    <n v="10"/>
    <n v="2"/>
    <n v="0"/>
    <n v="0"/>
    <x v="5417"/>
    <x v="5174"/>
    <n v="0.13091697409452191"/>
    <n v="2.1609794207028455E-2"/>
  </r>
  <r>
    <x v="5422"/>
    <n v="9"/>
    <n v="2"/>
    <n v="0"/>
    <n v="0"/>
    <x v="5418"/>
    <x v="5175"/>
    <n v="0.1178252766850697"/>
    <n v="2.1609794207028455E-2"/>
  </r>
  <r>
    <x v="5423"/>
    <n v="9"/>
    <n v="1"/>
    <n v="3.0939999999999999"/>
    <n v="5.7240000000000002"/>
    <x v="5419"/>
    <x v="5176"/>
    <n v="0.1178252766850697"/>
    <n v="1.0804897103514228E-2"/>
  </r>
  <r>
    <x v="5424"/>
    <n v="8"/>
    <n v="1"/>
    <n v="7.7889999999999997"/>
    <n v="8.9920000000000009"/>
    <x v="5420"/>
    <x v="5177"/>
    <n v="0.10473357927561752"/>
    <n v="1.0804897103514228E-2"/>
  </r>
  <r>
    <x v="5425"/>
    <n v="7"/>
    <n v="0"/>
    <n v="0"/>
    <n v="0"/>
    <x v="5421"/>
    <x v="5178"/>
    <n v="9.1641881866165328E-2"/>
    <n v="0"/>
  </r>
  <r>
    <x v="5426"/>
    <n v="7"/>
    <n v="0"/>
    <n v="0"/>
    <n v="0"/>
    <x v="5422"/>
    <x v="5179"/>
    <n v="9.1641881866165328E-2"/>
    <n v="0"/>
  </r>
  <r>
    <x v="5427"/>
    <n v="5"/>
    <n v="1"/>
    <n v="0"/>
    <n v="0"/>
    <x v="5423"/>
    <x v="5180"/>
    <n v="6.5458487047260955E-2"/>
    <n v="1.0804897103514228E-2"/>
  </r>
  <r>
    <x v="5428"/>
    <n v="5"/>
    <n v="1"/>
    <n v="0"/>
    <n v="0"/>
    <x v="5424"/>
    <x v="5181"/>
    <n v="6.5458487047260955E-2"/>
    <n v="1.0804897103514228E-2"/>
  </r>
  <r>
    <x v="5429"/>
    <n v="5"/>
    <n v="1"/>
    <n v="0"/>
    <n v="0"/>
    <x v="5425"/>
    <x v="5182"/>
    <n v="6.5458487047260955E-2"/>
    <n v="1.0804897103514228E-2"/>
  </r>
  <r>
    <x v="5430"/>
    <n v="5"/>
    <n v="0"/>
    <n v="0"/>
    <n v="0"/>
    <x v="5426"/>
    <x v="5183"/>
    <n v="6.5458487047260955E-2"/>
    <n v="0"/>
  </r>
  <r>
    <x v="5431"/>
    <n v="4"/>
    <n v="0"/>
    <n v="0"/>
    <n v="0"/>
    <x v="5427"/>
    <x v="5184"/>
    <n v="5.2366789637808761E-2"/>
    <n v="0"/>
  </r>
  <r>
    <x v="5432"/>
    <n v="3"/>
    <n v="0"/>
    <n v="0.86399999999999999"/>
    <n v="0.78800000000000003"/>
    <x v="5428"/>
    <x v="5185"/>
    <n v="3.9275092228356567E-2"/>
    <n v="0"/>
  </r>
  <r>
    <x v="5433"/>
    <n v="4"/>
    <n v="0"/>
    <n v="27.47"/>
    <n v="35.399000000000001"/>
    <x v="5429"/>
    <x v="5186"/>
    <n v="5.2366789637808761E-2"/>
    <n v="0"/>
  </r>
  <r>
    <x v="5434"/>
    <n v="5"/>
    <n v="0"/>
    <n v="0"/>
    <n v="0"/>
    <x v="5430"/>
    <x v="5187"/>
    <n v="6.5458487047260955E-2"/>
    <n v="0"/>
  </r>
  <r>
    <x v="5435"/>
    <n v="5"/>
    <n v="0"/>
    <n v="0"/>
    <n v="0"/>
    <x v="5431"/>
    <x v="5188"/>
    <n v="6.5458487047260955E-2"/>
    <n v="0"/>
  </r>
  <r>
    <x v="5436"/>
    <n v="5"/>
    <n v="0"/>
    <n v="0"/>
    <n v="0"/>
    <x v="5432"/>
    <x v="5189"/>
    <n v="6.5458487047260955E-2"/>
    <n v="0"/>
  </r>
  <r>
    <x v="5437"/>
    <n v="7"/>
    <n v="0"/>
    <n v="0"/>
    <n v="0"/>
    <x v="5433"/>
    <x v="5190"/>
    <n v="9.1641881866165328E-2"/>
    <n v="0"/>
  </r>
  <r>
    <x v="5438"/>
    <n v="9"/>
    <n v="0"/>
    <n v="0"/>
    <n v="0"/>
    <x v="5434"/>
    <x v="5191"/>
    <n v="0.1178252766850697"/>
    <n v="0"/>
  </r>
  <r>
    <x v="5439"/>
    <n v="9"/>
    <n v="0"/>
    <n v="0"/>
    <n v="0"/>
    <x v="5435"/>
    <x v="5192"/>
    <n v="0.1178252766850697"/>
    <n v="0"/>
  </r>
  <r>
    <x v="5440"/>
    <n v="9"/>
    <n v="0"/>
    <n v="0"/>
    <n v="0"/>
    <x v="5436"/>
    <x v="5193"/>
    <n v="0.1178252766850697"/>
    <n v="0"/>
  </r>
  <r>
    <x v="5441"/>
    <n v="8"/>
    <n v="0"/>
    <n v="23.408999999999999"/>
    <n v="13.781000000000001"/>
    <x v="5437"/>
    <x v="5194"/>
    <n v="0.10473357927561752"/>
    <n v="0"/>
  </r>
  <r>
    <x v="5442"/>
    <n v="7"/>
    <n v="0"/>
    <n v="0"/>
    <n v="0"/>
    <x v="5438"/>
    <x v="5195"/>
    <n v="9.1641881866165328E-2"/>
    <n v="0"/>
  </r>
  <r>
    <x v="5443"/>
    <n v="8"/>
    <n v="0"/>
    <n v="0"/>
    <n v="0"/>
    <x v="5439"/>
    <x v="5196"/>
    <n v="0.10473357927561752"/>
    <n v="0"/>
  </r>
  <r>
    <x v="5444"/>
    <n v="9"/>
    <n v="0"/>
    <n v="0"/>
    <n v="0"/>
    <x v="5440"/>
    <x v="5197"/>
    <n v="0.1178252766850697"/>
    <n v="0"/>
  </r>
  <r>
    <x v="5445"/>
    <n v="10"/>
    <n v="0"/>
    <n v="0"/>
    <n v="0"/>
    <x v="5441"/>
    <x v="5198"/>
    <n v="0.13091697409452191"/>
    <n v="0"/>
  </r>
  <r>
    <x v="5446"/>
    <n v="11"/>
    <n v="0"/>
    <n v="0"/>
    <n v="0"/>
    <x v="5442"/>
    <x v="5199"/>
    <n v="0.14400867150397409"/>
    <n v="0"/>
  </r>
  <r>
    <x v="5447"/>
    <n v="12"/>
    <n v="0"/>
    <n v="0"/>
    <n v="0"/>
    <x v="5443"/>
    <x v="5200"/>
    <n v="0.15710036891342627"/>
    <n v="0"/>
  </r>
  <r>
    <x v="5448"/>
    <n v="15"/>
    <n v="0"/>
    <n v="0"/>
    <n v="0"/>
    <x v="5444"/>
    <x v="5201"/>
    <n v="0.19637546114178286"/>
    <n v="0"/>
  </r>
  <r>
    <x v="5449"/>
    <n v="14"/>
    <n v="1"/>
    <n v="0"/>
    <n v="0"/>
    <x v="5445"/>
    <x v="5202"/>
    <n v="0.18328376373233066"/>
    <n v="1.0804897103514228E-2"/>
  </r>
  <r>
    <x v="5450"/>
    <n v="10"/>
    <n v="7"/>
    <n v="0"/>
    <n v="0"/>
    <x v="5446"/>
    <x v="5203"/>
    <n v="0.13091697409452191"/>
    <n v="7.5634279724599587E-2"/>
  </r>
  <r>
    <x v="5451"/>
    <n v="8"/>
    <n v="8"/>
    <n v="0"/>
    <n v="0"/>
    <x v="5447"/>
    <x v="5204"/>
    <n v="0.10473357927561752"/>
    <n v="8.643917682811382E-2"/>
  </r>
  <r>
    <x v="5452"/>
    <n v="6"/>
    <n v="6"/>
    <n v="0"/>
    <n v="0"/>
    <x v="5448"/>
    <x v="5205"/>
    <n v="7.8550184456713135E-2"/>
    <n v="6.4829382621085355E-2"/>
  </r>
  <r>
    <x v="5453"/>
    <n v="5"/>
    <n v="4"/>
    <n v="0"/>
    <n v="0"/>
    <x v="5449"/>
    <x v="5206"/>
    <n v="6.5458487047260955E-2"/>
    <n v="4.321958841405691E-2"/>
  </r>
  <r>
    <x v="5454"/>
    <n v="5"/>
    <n v="2"/>
    <n v="0"/>
    <n v="0"/>
    <x v="5450"/>
    <x v="5207"/>
    <n v="6.5458487047260955E-2"/>
    <n v="2.1609794207028455E-2"/>
  </r>
  <r>
    <x v="5455"/>
    <n v="5"/>
    <n v="1"/>
    <n v="0"/>
    <n v="0"/>
    <x v="5451"/>
    <x v="5208"/>
    <n v="6.5458487047260955E-2"/>
    <n v="1.0804897103514228E-2"/>
  </r>
  <r>
    <x v="5456"/>
    <n v="5"/>
    <n v="1"/>
    <n v="0.17899999999999999"/>
    <n v="0"/>
    <x v="5452"/>
    <x v="5209"/>
    <n v="6.5458487047260955E-2"/>
    <n v="1.0804897103514228E-2"/>
  </r>
  <r>
    <x v="5457"/>
    <n v="5"/>
    <n v="1"/>
    <n v="4.2030000000000003"/>
    <n v="1.498"/>
    <x v="5453"/>
    <x v="5210"/>
    <n v="6.5458487047260955E-2"/>
    <n v="1.0804897103514228E-2"/>
  </r>
  <r>
    <x v="5458"/>
    <n v="5"/>
    <n v="1"/>
    <n v="5.0510000000000002"/>
    <n v="1.6830000000000001"/>
    <x v="5454"/>
    <x v="5211"/>
    <n v="6.5458487047260955E-2"/>
    <n v="1.0804897103514228E-2"/>
  </r>
  <r>
    <x v="5459"/>
    <n v="5"/>
    <n v="1"/>
    <n v="0"/>
    <n v="0"/>
    <x v="5455"/>
    <x v="5212"/>
    <n v="6.5458487047260955E-2"/>
    <n v="1.0804897103514228E-2"/>
  </r>
  <r>
    <x v="5460"/>
    <n v="5"/>
    <n v="1"/>
    <n v="15.586"/>
    <n v="3.802"/>
    <x v="5456"/>
    <x v="5213"/>
    <n v="6.5458487047260955E-2"/>
    <n v="1.0804897103514228E-2"/>
  </r>
  <r>
    <x v="5461"/>
    <n v="7"/>
    <n v="1"/>
    <n v="7.9980000000000002"/>
    <n v="11.717000000000001"/>
    <x v="5457"/>
    <x v="5214"/>
    <n v="9.1641881866165328E-2"/>
    <n v="1.0804897103514228E-2"/>
  </r>
  <r>
    <x v="5462"/>
    <n v="12"/>
    <n v="1"/>
    <n v="0"/>
    <n v="0"/>
    <x v="5458"/>
    <x v="5215"/>
    <n v="0.15710036891342627"/>
    <n v="1.0804897103514228E-2"/>
  </r>
  <r>
    <x v="5463"/>
    <n v="11"/>
    <n v="1"/>
    <n v="26.95"/>
    <n v="34.811999999999998"/>
    <x v="5459"/>
    <x v="5216"/>
    <n v="0.14400867150397409"/>
    <n v="1.0804897103514228E-2"/>
  </r>
  <r>
    <x v="5464"/>
    <n v="15"/>
    <n v="1"/>
    <n v="0"/>
    <n v="0"/>
    <x v="5460"/>
    <x v="5217"/>
    <n v="0.19637546114178286"/>
    <n v="1.0804897103514228E-2"/>
  </r>
  <r>
    <x v="5465"/>
    <n v="22"/>
    <n v="1"/>
    <n v="0"/>
    <n v="0"/>
    <x v="5461"/>
    <x v="5218"/>
    <n v="0.28801734300794818"/>
    <n v="1.0804897103514228E-2"/>
  </r>
  <r>
    <x v="5466"/>
    <n v="23"/>
    <n v="2"/>
    <n v="0"/>
    <n v="0"/>
    <x v="5462"/>
    <x v="5219"/>
    <n v="0.30110904041740039"/>
    <n v="2.1609794207028455E-2"/>
  </r>
  <r>
    <x v="5467"/>
    <n v="19"/>
    <n v="9"/>
    <n v="0"/>
    <n v="0"/>
    <x v="5463"/>
    <x v="5220"/>
    <n v="0.24874225077959161"/>
    <n v="9.7244073931628039E-2"/>
  </r>
  <r>
    <x v="5468"/>
    <n v="20"/>
    <n v="12"/>
    <n v="9.4320000000000004"/>
    <n v="5.4359999999999999"/>
    <x v="5464"/>
    <x v="5221"/>
    <n v="0.26183394818904382"/>
    <n v="0.12965876524217071"/>
  </r>
  <r>
    <x v="5469"/>
    <n v="24"/>
    <n v="11"/>
    <n v="0"/>
    <n v="0"/>
    <x v="5465"/>
    <x v="5222"/>
    <n v="0.31420073782685254"/>
    <n v="0.11885386813865649"/>
  </r>
  <r>
    <x v="5470"/>
    <n v="23"/>
    <n v="10"/>
    <n v="0"/>
    <n v="0"/>
    <x v="5466"/>
    <x v="5223"/>
    <n v="0.30110904041740039"/>
    <n v="0.10804897103514227"/>
  </r>
  <r>
    <x v="5471"/>
    <n v="22"/>
    <n v="9"/>
    <n v="0"/>
    <n v="0"/>
    <x v="5467"/>
    <x v="5224"/>
    <n v="0.28801734300794818"/>
    <n v="9.7244073931628039E-2"/>
  </r>
  <r>
    <x v="5472"/>
    <n v="19"/>
    <n v="7"/>
    <n v="0"/>
    <n v="0"/>
    <x v="5468"/>
    <x v="5225"/>
    <n v="0.24874225077959161"/>
    <n v="7.5634279724599587E-2"/>
  </r>
  <r>
    <x v="5473"/>
    <n v="16"/>
    <n v="5"/>
    <n v="0"/>
    <n v="0"/>
    <x v="5469"/>
    <x v="5226"/>
    <n v="0.20946715855123504"/>
    <n v="5.4024485517571136E-2"/>
  </r>
  <r>
    <x v="5474"/>
    <n v="11"/>
    <n v="5"/>
    <n v="4.2629999999999999"/>
    <n v="4.327"/>
    <x v="5470"/>
    <x v="5227"/>
    <n v="0.14400867150397409"/>
    <n v="5.4024485517571136E-2"/>
  </r>
  <r>
    <x v="5475"/>
    <n v="7"/>
    <n v="4"/>
    <n v="13.121"/>
    <n v="10.51"/>
    <x v="5471"/>
    <x v="5228"/>
    <n v="9.1641881866165328E-2"/>
    <n v="4.321958841405691E-2"/>
  </r>
  <r>
    <x v="5476"/>
    <n v="6"/>
    <n v="4"/>
    <n v="0"/>
    <n v="0"/>
    <x v="5472"/>
    <x v="5229"/>
    <n v="7.8550184456713135E-2"/>
    <n v="4.321958841405691E-2"/>
  </r>
  <r>
    <x v="5477"/>
    <n v="5"/>
    <n v="4"/>
    <n v="0"/>
    <n v="0"/>
    <x v="5473"/>
    <x v="5230"/>
    <n v="6.5458487047260955E-2"/>
    <n v="4.321958841405691E-2"/>
  </r>
  <r>
    <x v="5478"/>
    <n v="4"/>
    <n v="4"/>
    <n v="0.74199999999999999"/>
    <n v="5.0000000000000001E-3"/>
    <x v="5474"/>
    <x v="5231"/>
    <n v="5.2366789637808761E-2"/>
    <n v="4.321958841405691E-2"/>
  </r>
  <r>
    <x v="5479"/>
    <n v="3"/>
    <n v="4"/>
    <n v="0.32"/>
    <n v="0.81399999999999995"/>
    <x v="5475"/>
    <x v="5232"/>
    <n v="3.9275092228356567E-2"/>
    <n v="4.321958841405691E-2"/>
  </r>
  <r>
    <x v="5480"/>
    <n v="3"/>
    <n v="4"/>
    <n v="0"/>
    <n v="0"/>
    <x v="5476"/>
    <x v="5233"/>
    <n v="3.9275092228356567E-2"/>
    <n v="4.321958841405691E-2"/>
  </r>
  <r>
    <x v="5481"/>
    <n v="3"/>
    <n v="3"/>
    <n v="0"/>
    <n v="6.6000000000000003E-2"/>
    <x v="5477"/>
    <x v="5234"/>
    <n v="3.9275092228356567E-2"/>
    <n v="3.2414691310542677E-2"/>
  </r>
  <r>
    <x v="5482"/>
    <n v="2"/>
    <n v="1"/>
    <n v="6.8520000000000003"/>
    <n v="3.1680000000000001"/>
    <x v="5478"/>
    <x v="5235"/>
    <n v="2.6183394818904381E-2"/>
    <n v="1.0804897103514228E-2"/>
  </r>
  <r>
    <x v="5483"/>
    <n v="2"/>
    <n v="1"/>
    <n v="0"/>
    <n v="0"/>
    <x v="5479"/>
    <x v="5236"/>
    <n v="2.6183394818904381E-2"/>
    <n v="1.0804897103514228E-2"/>
  </r>
  <r>
    <x v="5484"/>
    <n v="2"/>
    <n v="1"/>
    <n v="0"/>
    <n v="0"/>
    <x v="5480"/>
    <x v="5237"/>
    <n v="2.6183394818904381E-2"/>
    <n v="1.0804897103514228E-2"/>
  </r>
  <r>
    <x v="5485"/>
    <n v="2"/>
    <n v="1"/>
    <n v="0"/>
    <n v="0"/>
    <x v="5481"/>
    <x v="5238"/>
    <n v="2.6183394818904381E-2"/>
    <n v="1.0804897103514228E-2"/>
  </r>
  <r>
    <x v="5486"/>
    <n v="2"/>
    <n v="1"/>
    <n v="0"/>
    <n v="0"/>
    <x v="5482"/>
    <x v="5239"/>
    <n v="2.6183394818904381E-2"/>
    <n v="1.0804897103514228E-2"/>
  </r>
  <r>
    <x v="5487"/>
    <n v="2"/>
    <n v="0"/>
    <n v="4.0000000000000001E-3"/>
    <n v="6.3460000000000001"/>
    <x v="5483"/>
    <x v="5240"/>
    <n v="2.6183394818904381E-2"/>
    <n v="0"/>
  </r>
  <r>
    <x v="5488"/>
    <n v="2"/>
    <n v="0"/>
    <n v="0.88400000000000001"/>
    <n v="4.0609999999999999"/>
    <x v="5484"/>
    <x v="5241"/>
    <n v="2.6183394818904381E-2"/>
    <n v="0"/>
  </r>
  <r>
    <x v="5489"/>
    <n v="2"/>
    <n v="0"/>
    <n v="0"/>
    <n v="0"/>
    <x v="5485"/>
    <x v="5242"/>
    <n v="2.6183394818904381E-2"/>
    <n v="0"/>
  </r>
  <r>
    <x v="5490"/>
    <n v="1"/>
    <n v="0"/>
    <n v="0"/>
    <n v="0"/>
    <x v="5486"/>
    <x v="5243"/>
    <n v="1.309169740945219E-2"/>
    <n v="0"/>
  </r>
  <r>
    <x v="5491"/>
    <n v="1"/>
    <n v="0"/>
    <n v="0"/>
    <n v="0"/>
    <x v="5487"/>
    <x v="5244"/>
    <n v="1.309169740945219E-2"/>
    <n v="0"/>
  </r>
  <r>
    <x v="5492"/>
    <n v="1"/>
    <n v="0"/>
    <n v="1.7000000000000001E-2"/>
    <n v="0"/>
    <x v="5488"/>
    <x v="5245"/>
    <n v="1.309169740945219E-2"/>
    <n v="0"/>
  </r>
  <r>
    <x v="5493"/>
    <n v="1"/>
    <n v="0"/>
    <n v="0"/>
    <n v="0"/>
    <x v="5489"/>
    <x v="5246"/>
    <n v="1.309169740945219E-2"/>
    <n v="0"/>
  </r>
  <r>
    <x v="5494"/>
    <n v="1"/>
    <n v="0"/>
    <n v="0"/>
    <n v="0"/>
    <x v="5490"/>
    <x v="5247"/>
    <n v="1.309169740945219E-2"/>
    <n v="0"/>
  </r>
  <r>
    <x v="5495"/>
    <n v="1"/>
    <n v="0"/>
    <n v="0"/>
    <n v="0"/>
    <x v="5491"/>
    <x v="5248"/>
    <n v="1.309169740945219E-2"/>
    <n v="0"/>
  </r>
  <r>
    <x v="5496"/>
    <n v="1"/>
    <n v="0"/>
    <n v="0.96599999999999997"/>
    <n v="0.42499999999999999"/>
    <x v="5492"/>
    <x v="5249"/>
    <n v="1.309169740945219E-2"/>
    <n v="0"/>
  </r>
  <r>
    <x v="5497"/>
    <n v="1"/>
    <n v="0"/>
    <n v="0.17899999999999999"/>
    <n v="1.974"/>
    <x v="5493"/>
    <x v="5250"/>
    <n v="1.309169740945219E-2"/>
    <n v="0"/>
  </r>
  <r>
    <x v="5498"/>
    <n v="1"/>
    <n v="0"/>
    <n v="0"/>
    <n v="0"/>
    <x v="5494"/>
    <x v="5251"/>
    <n v="1.309169740945219E-2"/>
    <n v="0"/>
  </r>
  <r>
    <x v="5499"/>
    <n v="1"/>
    <n v="0"/>
    <n v="0"/>
    <n v="0"/>
    <x v="5495"/>
    <x v="5252"/>
    <n v="1.309169740945219E-2"/>
    <n v="0"/>
  </r>
  <r>
    <x v="5500"/>
    <n v="1"/>
    <n v="0"/>
    <n v="6.9610000000000003"/>
    <n v="7.9859999999999998"/>
    <x v="5496"/>
    <x v="5253"/>
    <n v="1.309169740945219E-2"/>
    <n v="0"/>
  </r>
  <r>
    <x v="5501"/>
    <n v="1"/>
    <n v="0"/>
    <n v="0.86399999999999999"/>
    <n v="2.4990000000000001"/>
    <x v="5497"/>
    <x v="5254"/>
    <n v="1.309169740945219E-2"/>
    <n v="0"/>
  </r>
  <r>
    <x v="5502"/>
    <n v="1"/>
    <n v="0"/>
    <n v="7.3170000000000002"/>
    <n v="15.787000000000001"/>
    <x v="5498"/>
    <x v="5255"/>
    <n v="1.309169740945219E-2"/>
    <n v="0"/>
  </r>
  <r>
    <x v="5503"/>
    <n v="1"/>
    <n v="0"/>
    <n v="0"/>
    <n v="0"/>
    <x v="5499"/>
    <x v="5256"/>
    <n v="1.309169740945219E-2"/>
    <n v="0"/>
  </r>
  <r>
    <x v="5504"/>
    <n v="1"/>
    <n v="0"/>
    <n v="0"/>
    <n v="0"/>
    <x v="5500"/>
    <x v="5257"/>
    <n v="1.309169740945219E-2"/>
    <n v="0"/>
  </r>
  <r>
    <x v="5505"/>
    <n v="1"/>
    <n v="0"/>
    <n v="0"/>
    <n v="0"/>
    <x v="5501"/>
    <x v="5258"/>
    <n v="1.309169740945219E-2"/>
    <n v="0"/>
  </r>
  <r>
    <x v="5506"/>
    <n v="1"/>
    <n v="0"/>
    <n v="1.409"/>
    <n v="1.248"/>
    <x v="5502"/>
    <x v="5259"/>
    <n v="1.309169740945219E-2"/>
    <n v="0"/>
  </r>
  <r>
    <x v="5507"/>
    <n v="1"/>
    <n v="0"/>
    <n v="0.12"/>
    <n v="2.1000000000000001E-2"/>
    <x v="5503"/>
    <x v="5260"/>
    <n v="1.309169740945219E-2"/>
    <n v="0"/>
  </r>
  <r>
    <x v="5508"/>
    <n v="2"/>
    <n v="0"/>
    <n v="0"/>
    <n v="0"/>
    <x v="5504"/>
    <x v="5261"/>
    <n v="2.6183394818904381E-2"/>
    <n v="0"/>
  </r>
  <r>
    <x v="5509"/>
    <n v="1"/>
    <n v="1"/>
    <n v="23.712"/>
    <n v="7.843"/>
    <x v="5505"/>
    <x v="5262"/>
    <n v="1.309169740945219E-2"/>
    <n v="1.0804897103514228E-2"/>
  </r>
  <r>
    <x v="5510"/>
    <n v="1"/>
    <n v="1"/>
    <n v="0"/>
    <n v="0"/>
    <x v="5506"/>
    <x v="5263"/>
    <n v="1.309169740945219E-2"/>
    <n v="1.0804897103514228E-2"/>
  </r>
  <r>
    <x v="5511"/>
    <n v="1"/>
    <n v="3"/>
    <n v="20.042999999999999"/>
    <n v="7.5890000000000004"/>
    <x v="5507"/>
    <x v="5264"/>
    <n v="1.309169740945219E-2"/>
    <n v="3.2414691310542677E-2"/>
  </r>
  <r>
    <x v="5512"/>
    <n v="2"/>
    <n v="7"/>
    <n v="0.39400000000000002"/>
    <n v="3.2389999999999999"/>
    <x v="5508"/>
    <x v="5265"/>
    <n v="2.6183394818904381E-2"/>
    <n v="7.5634279724599587E-2"/>
  </r>
  <r>
    <x v="5513"/>
    <n v="3"/>
    <n v="7"/>
    <n v="15.12"/>
    <n v="31.361000000000001"/>
    <x v="5509"/>
    <x v="5266"/>
    <n v="3.9275092228356567E-2"/>
    <n v="7.5634279724599587E-2"/>
  </r>
  <r>
    <x v="5514"/>
    <n v="4"/>
    <n v="5"/>
    <n v="0"/>
    <n v="0"/>
    <x v="5510"/>
    <x v="5267"/>
    <n v="5.2366789637808761E-2"/>
    <n v="5.4024485517571136E-2"/>
  </r>
  <r>
    <x v="5515"/>
    <n v="4"/>
    <n v="6"/>
    <n v="0.10199999999999999"/>
    <n v="0"/>
    <x v="5511"/>
    <x v="5268"/>
    <n v="5.2366789637808761E-2"/>
    <n v="6.4829382621085355E-2"/>
  </r>
  <r>
    <x v="5516"/>
    <n v="6"/>
    <n v="9"/>
    <n v="39.423999999999999"/>
    <n v="28.594000000000001"/>
    <x v="5512"/>
    <x v="5269"/>
    <n v="7.8550184456713135E-2"/>
    <n v="9.7244073931628039E-2"/>
  </r>
  <r>
    <x v="5517"/>
    <n v="13"/>
    <n v="14"/>
    <n v="0"/>
    <n v="0"/>
    <x v="5513"/>
    <x v="5270"/>
    <n v="0.17019206632287848"/>
    <n v="0.15126855944919917"/>
  </r>
  <r>
    <x v="5518"/>
    <n v="19"/>
    <n v="17"/>
    <n v="0"/>
    <n v="0"/>
    <x v="5514"/>
    <x v="74"/>
    <n v="0.24874225077959161"/>
    <n v="0.18368325075974187"/>
  </r>
  <r>
    <x v="5519"/>
    <n v="19"/>
    <n v="17"/>
    <n v="0"/>
    <n v="0"/>
    <x v="5515"/>
    <x v="5271"/>
    <n v="0.24874225077959161"/>
    <n v="0.18368325075974187"/>
  </r>
  <r>
    <x v="5520"/>
    <n v="17"/>
    <n v="17"/>
    <n v="0"/>
    <n v="0"/>
    <x v="5516"/>
    <x v="5272"/>
    <n v="0.22255885596068725"/>
    <n v="0.18368325075974187"/>
  </r>
  <r>
    <x v="5521"/>
    <n v="14"/>
    <n v="16"/>
    <n v="0"/>
    <n v="0"/>
    <x v="5517"/>
    <x v="5273"/>
    <n v="0.18328376373233066"/>
    <n v="0.17287835365622764"/>
  </r>
  <r>
    <x v="5522"/>
    <n v="11"/>
    <n v="14"/>
    <n v="16.346"/>
    <n v="9.7230000000000008"/>
    <x v="5518"/>
    <x v="5274"/>
    <n v="0.14400867150397409"/>
    <n v="0.15126855944919917"/>
  </r>
  <r>
    <x v="5523"/>
    <n v="9"/>
    <n v="12"/>
    <n v="0"/>
    <n v="0"/>
    <x v="5519"/>
    <x v="5275"/>
    <n v="0.1178252766850697"/>
    <n v="0.12965876524217071"/>
  </r>
  <r>
    <x v="5524"/>
    <n v="7"/>
    <n v="10"/>
    <n v="0"/>
    <n v="0"/>
    <x v="5520"/>
    <x v="5276"/>
    <n v="9.1641881866165328E-2"/>
    <n v="0.10804897103514227"/>
  </r>
  <r>
    <x v="5525"/>
    <n v="6"/>
    <n v="9"/>
    <n v="5.29"/>
    <n v="7.3140000000000001"/>
    <x v="5521"/>
    <x v="5277"/>
    <n v="7.8550184456713135E-2"/>
    <n v="9.7244073931628039E-2"/>
  </r>
  <r>
    <x v="5526"/>
    <n v="5"/>
    <n v="8"/>
    <n v="2.5999999999999999E-2"/>
    <n v="0"/>
    <x v="5522"/>
    <x v="5278"/>
    <n v="6.5458487047260955E-2"/>
    <n v="8.643917682811382E-2"/>
  </r>
  <r>
    <x v="5527"/>
    <n v="5"/>
    <n v="7"/>
    <n v="0"/>
    <n v="0"/>
    <x v="5523"/>
    <x v="5279"/>
    <n v="6.5458487047260955E-2"/>
    <n v="7.5634279724599587E-2"/>
  </r>
  <r>
    <x v="5528"/>
    <n v="4"/>
    <n v="5"/>
    <n v="0"/>
    <n v="0"/>
    <x v="5524"/>
    <x v="5280"/>
    <n v="5.2366789637808761E-2"/>
    <n v="5.4024485517571136E-2"/>
  </r>
  <r>
    <x v="5529"/>
    <n v="3"/>
    <n v="5"/>
    <n v="0"/>
    <n v="0"/>
    <x v="5525"/>
    <x v="5281"/>
    <n v="3.9275092228356567E-2"/>
    <n v="5.4024485517571136E-2"/>
  </r>
  <r>
    <x v="5530"/>
    <n v="2"/>
    <n v="5"/>
    <n v="0"/>
    <n v="0"/>
    <x v="5526"/>
    <x v="5282"/>
    <n v="2.6183394818904381E-2"/>
    <n v="5.4024485517571136E-2"/>
  </r>
  <r>
    <x v="5531"/>
    <n v="2"/>
    <n v="5"/>
    <n v="0"/>
    <n v="0"/>
    <x v="5527"/>
    <x v="5283"/>
    <n v="2.6183394818904381E-2"/>
    <n v="5.4024485517571136E-2"/>
  </r>
  <r>
    <x v="5532"/>
    <n v="2"/>
    <n v="4"/>
    <n v="1.2649999999999999"/>
    <n v="1.3240000000000001"/>
    <x v="5528"/>
    <x v="5284"/>
    <n v="2.6183394818904381E-2"/>
    <n v="4.321958841405691E-2"/>
  </r>
  <r>
    <x v="5533"/>
    <n v="1"/>
    <n v="3"/>
    <n v="0"/>
    <n v="0"/>
    <x v="5529"/>
    <x v="5285"/>
    <n v="1.309169740945219E-2"/>
    <n v="3.2414691310542677E-2"/>
  </r>
  <r>
    <x v="5534"/>
    <n v="1"/>
    <n v="3"/>
    <n v="0"/>
    <n v="0"/>
    <x v="5530"/>
    <x v="5286"/>
    <n v="1.309169740945219E-2"/>
    <n v="3.2414691310542677E-2"/>
  </r>
  <r>
    <x v="5535"/>
    <n v="1"/>
    <n v="2"/>
    <n v="0"/>
    <n v="0"/>
    <x v="5531"/>
    <x v="5287"/>
    <n v="1.309169740945219E-2"/>
    <n v="2.1609794207028455E-2"/>
  </r>
  <r>
    <x v="5536"/>
    <n v="1"/>
    <n v="2"/>
    <n v="0"/>
    <n v="0"/>
    <x v="5532"/>
    <x v="5288"/>
    <n v="1.309169740945219E-2"/>
    <n v="2.1609794207028455E-2"/>
  </r>
  <r>
    <x v="5537"/>
    <n v="1"/>
    <n v="2"/>
    <n v="0"/>
    <n v="0"/>
    <x v="5533"/>
    <x v="5289"/>
    <n v="1.309169740945219E-2"/>
    <n v="2.1609794207028455E-2"/>
  </r>
  <r>
    <x v="5538"/>
    <n v="1"/>
    <n v="1"/>
    <n v="0"/>
    <n v="0"/>
    <x v="5534"/>
    <x v="5290"/>
    <n v="1.309169740945219E-2"/>
    <n v="1.0804897103514228E-2"/>
  </r>
  <r>
    <x v="5539"/>
    <n v="1"/>
    <n v="1"/>
    <n v="0.155"/>
    <n v="0.10100000000000001"/>
    <x v="5535"/>
    <x v="5291"/>
    <n v="1.309169740945219E-2"/>
    <n v="1.0804897103514228E-2"/>
  </r>
  <r>
    <x v="5540"/>
    <n v="1"/>
    <n v="1"/>
    <n v="10.435"/>
    <n v="5.7670000000000003"/>
    <x v="5536"/>
    <x v="5292"/>
    <n v="1.309169740945219E-2"/>
    <n v="1.0804897103514228E-2"/>
  </r>
  <r>
    <x v="5541"/>
    <n v="1"/>
    <n v="2"/>
    <n v="0"/>
    <n v="0"/>
    <x v="5537"/>
    <x v="5293"/>
    <n v="1.309169740945219E-2"/>
    <n v="2.1609794207028455E-2"/>
  </r>
  <r>
    <x v="5542"/>
    <n v="1"/>
    <n v="3"/>
    <n v="0.90100000000000002"/>
    <n v="0"/>
    <x v="5538"/>
    <x v="5294"/>
    <n v="1.309169740945219E-2"/>
    <n v="3.2414691310542677E-2"/>
  </r>
  <r>
    <x v="5543"/>
    <n v="1"/>
    <n v="3"/>
    <n v="0.44600000000000001"/>
    <n v="0.44500000000000001"/>
    <x v="5539"/>
    <x v="5295"/>
    <n v="1.309169740945219E-2"/>
    <n v="3.2414691310542677E-2"/>
  </r>
  <r>
    <x v="5544"/>
    <n v="1"/>
    <n v="2"/>
    <n v="0"/>
    <n v="0"/>
    <x v="5540"/>
    <x v="5296"/>
    <n v="1.309169740945219E-2"/>
    <n v="2.1609794207028455E-2"/>
  </r>
  <r>
    <x v="5545"/>
    <n v="1"/>
    <n v="2"/>
    <n v="0"/>
    <n v="0"/>
    <x v="5541"/>
    <x v="5297"/>
    <n v="1.309169740945219E-2"/>
    <n v="2.1609794207028455E-2"/>
  </r>
  <r>
    <x v="5546"/>
    <n v="1"/>
    <n v="2"/>
    <n v="10.374000000000001"/>
    <n v="12.552"/>
    <x v="5542"/>
    <x v="5298"/>
    <n v="1.309169740945219E-2"/>
    <n v="2.1609794207028455E-2"/>
  </r>
  <r>
    <x v="5547"/>
    <n v="1"/>
    <n v="2"/>
    <n v="2.3E-2"/>
    <n v="0"/>
    <x v="5543"/>
    <x v="5299"/>
    <n v="1.309169740945219E-2"/>
    <n v="2.1609794207028455E-2"/>
  </r>
  <r>
    <x v="5548"/>
    <n v="3"/>
    <n v="2"/>
    <n v="0"/>
    <n v="0"/>
    <x v="5544"/>
    <x v="5300"/>
    <n v="3.9275092228356567E-2"/>
    <n v="2.1609794207028455E-2"/>
  </r>
  <r>
    <x v="5549"/>
    <n v="12"/>
    <n v="3"/>
    <n v="0"/>
    <n v="0"/>
    <x v="5545"/>
    <x v="5301"/>
    <n v="0.15710036891342627"/>
    <n v="3.2414691310542677E-2"/>
  </r>
  <r>
    <x v="5550"/>
    <n v="14"/>
    <n v="2"/>
    <n v="0"/>
    <n v="1.1439999999999999"/>
    <x v="5546"/>
    <x v="5302"/>
    <n v="0.18328376373233066"/>
    <n v="2.1609794207028455E-2"/>
  </r>
  <r>
    <x v="5551"/>
    <n v="10"/>
    <n v="2"/>
    <n v="0.02"/>
    <n v="1.454"/>
    <x v="5547"/>
    <x v="5303"/>
    <n v="0.13091697409452191"/>
    <n v="2.1609794207028455E-2"/>
  </r>
  <r>
    <x v="5552"/>
    <n v="7"/>
    <n v="2"/>
    <n v="0"/>
    <n v="0"/>
    <x v="5548"/>
    <x v="5304"/>
    <n v="9.1641881866165328E-2"/>
    <n v="2.1609794207028455E-2"/>
  </r>
  <r>
    <x v="5553"/>
    <n v="5"/>
    <n v="2"/>
    <n v="0"/>
    <n v="0"/>
    <x v="5549"/>
    <x v="5305"/>
    <n v="6.5458487047260955E-2"/>
    <n v="2.1609794207028455E-2"/>
  </r>
  <r>
    <x v="5554"/>
    <n v="5"/>
    <n v="2"/>
    <n v="0.42799999999999999"/>
    <n v="0.20300000000000001"/>
    <x v="5550"/>
    <x v="5306"/>
    <n v="6.5458487047260955E-2"/>
    <n v="2.1609794207028455E-2"/>
  </r>
  <r>
    <x v="5555"/>
    <n v="5"/>
    <n v="2"/>
    <n v="3.1E-2"/>
    <n v="0.58199999999999996"/>
    <x v="5551"/>
    <x v="5307"/>
    <n v="6.5458487047260955E-2"/>
    <n v="2.1609794207028455E-2"/>
  </r>
  <r>
    <x v="5556"/>
    <n v="5"/>
    <n v="2"/>
    <n v="5.8570000000000002"/>
    <n v="14.831"/>
    <x v="5552"/>
    <x v="5308"/>
    <n v="6.5458487047260955E-2"/>
    <n v="2.1609794207028455E-2"/>
  </r>
  <r>
    <x v="5557"/>
    <n v="5"/>
    <n v="3"/>
    <n v="12.202"/>
    <n v="10.34"/>
    <x v="5553"/>
    <x v="5309"/>
    <n v="6.5458487047260955E-2"/>
    <n v="3.2414691310542677E-2"/>
  </r>
  <r>
    <x v="5558"/>
    <n v="9"/>
    <n v="4"/>
    <n v="0.222"/>
    <n v="0"/>
    <x v="5554"/>
    <x v="5310"/>
    <n v="0.1178252766850697"/>
    <n v="4.321958841405691E-2"/>
  </r>
  <r>
    <x v="5559"/>
    <n v="32"/>
    <n v="4"/>
    <n v="0"/>
    <n v="0"/>
    <x v="5555"/>
    <x v="5311"/>
    <n v="0.41893431710247009"/>
    <n v="4.321958841405691E-2"/>
  </r>
  <r>
    <x v="5560"/>
    <n v="45"/>
    <n v="4"/>
    <n v="0"/>
    <n v="0"/>
    <x v="5556"/>
    <x v="5312"/>
    <n v="0.58912638342534851"/>
    <n v="4.321958841405691E-2"/>
  </r>
  <r>
    <x v="5561"/>
    <n v="43"/>
    <n v="5"/>
    <n v="0"/>
    <n v="0"/>
    <x v="5557"/>
    <x v="5313"/>
    <n v="0.56294298860644409"/>
    <n v="5.4024485517571136E-2"/>
  </r>
  <r>
    <x v="5562"/>
    <n v="41"/>
    <n v="6"/>
    <n v="16.719000000000001"/>
    <n v="11.529"/>
    <x v="5558"/>
    <x v="5314"/>
    <n v="0.53675959378753979"/>
    <n v="6.4829382621085355E-2"/>
  </r>
  <r>
    <x v="5563"/>
    <n v="25"/>
    <n v="7"/>
    <n v="0"/>
    <n v="0"/>
    <x v="5559"/>
    <x v="5315"/>
    <n v="0.32729243523630475"/>
    <n v="7.5634279724599587E-2"/>
  </r>
  <r>
    <x v="5564"/>
    <n v="15"/>
    <n v="9"/>
    <n v="0"/>
    <n v="0"/>
    <x v="5560"/>
    <x v="5316"/>
    <n v="0.19637546114178286"/>
    <n v="9.7244073931628039E-2"/>
  </r>
  <r>
    <x v="5565"/>
    <n v="11"/>
    <n v="10"/>
    <n v="46.838999999999999"/>
    <n v="55.752000000000002"/>
    <x v="5561"/>
    <x v="5317"/>
    <n v="0.14400867150397409"/>
    <n v="0.10804897103514227"/>
  </r>
  <r>
    <x v="5566"/>
    <n v="19"/>
    <n v="13"/>
    <n v="0.81"/>
    <n v="0.27200000000000002"/>
    <x v="5562"/>
    <x v="5318"/>
    <n v="0.24874225077959161"/>
    <n v="0.14046366234568494"/>
  </r>
  <r>
    <x v="5567"/>
    <n v="27"/>
    <n v="13"/>
    <n v="0"/>
    <n v="0"/>
    <x v="5563"/>
    <x v="5319"/>
    <n v="0.35347583005520916"/>
    <n v="0.14046366234568494"/>
  </r>
  <r>
    <x v="5568"/>
    <n v="26"/>
    <n v="14"/>
    <n v="0"/>
    <n v="0"/>
    <x v="5564"/>
    <x v="5320"/>
    <n v="0.34038413264575695"/>
    <n v="0.15126855944919917"/>
  </r>
  <r>
    <x v="5569"/>
    <n v="25"/>
    <n v="12"/>
    <n v="0"/>
    <n v="6.5350000000000001"/>
    <x v="5565"/>
    <x v="74"/>
    <n v="0.32729243523630475"/>
    <n v="0.12965876524217071"/>
  </r>
  <r>
    <x v="5570"/>
    <n v="25"/>
    <n v="11"/>
    <n v="48.426000000000002"/>
    <n v="65.704999999999998"/>
    <x v="5566"/>
    <x v="5321"/>
    <n v="0.32729243523630475"/>
    <n v="0.11885386813865649"/>
  </r>
  <r>
    <x v="5571"/>
    <n v="32"/>
    <n v="13"/>
    <n v="2.6819999999999999"/>
    <n v="13.504"/>
    <x v="5567"/>
    <x v="5322"/>
    <n v="0.41893431710247009"/>
    <n v="0.14046366234568494"/>
  </r>
  <r>
    <x v="5572"/>
    <n v="82"/>
    <n v="45"/>
    <n v="29.602"/>
    <n v="19.268000000000001"/>
    <x v="5568"/>
    <x v="5323"/>
    <n v="1.0735191875750796"/>
    <n v="0.48622036965814019"/>
  </r>
  <r>
    <x v="5573"/>
    <n v="164"/>
    <n v="94"/>
    <n v="0"/>
    <n v="0"/>
    <x v="5569"/>
    <x v="5324"/>
    <n v="2.1470383751501592"/>
    <n v="1.0156603277303373"/>
  </r>
  <r>
    <x v="5574"/>
    <n v="182"/>
    <n v="101"/>
    <n v="0"/>
    <n v="0"/>
    <x v="5570"/>
    <x v="5325"/>
    <n v="2.3826889285202988"/>
    <n v="1.0912946074549368"/>
  </r>
  <r>
    <x v="5575"/>
    <n v="190"/>
    <n v="94"/>
    <n v="0.124"/>
    <n v="4.5999999999999999E-2"/>
    <x v="5571"/>
    <x v="5326"/>
    <n v="2.487422507795916"/>
    <n v="1.0156603277303373"/>
  </r>
  <r>
    <x v="5576"/>
    <n v="187"/>
    <n v="79"/>
    <n v="0"/>
    <n v="0"/>
    <x v="5572"/>
    <x v="5327"/>
    <n v="2.4481474155675595"/>
    <n v="0.85358687117762388"/>
  </r>
  <r>
    <x v="5577"/>
    <n v="175"/>
    <n v="77"/>
    <n v="0"/>
    <n v="0"/>
    <x v="5573"/>
    <x v="5328"/>
    <n v="2.2910470466541333"/>
    <n v="0.83197707697059542"/>
  </r>
  <r>
    <x v="5578"/>
    <n v="163"/>
    <n v="73"/>
    <n v="0.95199999999999996"/>
    <n v="1.161"/>
    <x v="5574"/>
    <x v="5329"/>
    <n v="2.133946677740707"/>
    <n v="0.78875748855653849"/>
  </r>
  <r>
    <x v="5579"/>
    <n v="166.5"/>
    <n v="68"/>
    <n v="10.948"/>
    <n v="4.8449999999999998"/>
    <x v="5575"/>
    <x v="5330"/>
    <n v="2.1797676186737895"/>
    <n v="0.73473300303896749"/>
  </r>
  <r>
    <x v="5580"/>
    <n v="170"/>
    <n v="66"/>
    <n v="0"/>
    <n v="0"/>
    <x v="5576"/>
    <x v="5331"/>
    <n v="2.2255885596068725"/>
    <n v="0.71312320883193892"/>
  </r>
  <r>
    <x v="5581"/>
    <n v="193"/>
    <n v="63"/>
    <n v="0"/>
    <n v="0"/>
    <x v="5577"/>
    <x v="5332"/>
    <n v="2.5266976000242725"/>
    <n v="0.68070851752139627"/>
  </r>
  <r>
    <x v="5582"/>
    <n v="200"/>
    <n v="59"/>
    <n v="0"/>
    <n v="0"/>
    <x v="5578"/>
    <x v="5333"/>
    <n v="2.618339481890438"/>
    <n v="0.63748892910733934"/>
  </r>
  <r>
    <x v="5583"/>
    <n v="184"/>
    <n v="51"/>
    <n v="4.2050000000000001"/>
    <n v="1.7729999999999999"/>
    <x v="5579"/>
    <x v="5334"/>
    <n v="2.4088723233392031"/>
    <n v="0.55104975227922548"/>
  </r>
  <r>
    <x v="5584"/>
    <n v="143"/>
    <n v="47"/>
    <n v="6.9000000000000006E-2"/>
    <n v="0"/>
    <x v="5580"/>
    <x v="5335"/>
    <n v="1.8721127295516631"/>
    <n v="0.50783016386516866"/>
  </r>
  <r>
    <x v="5585"/>
    <n v="100"/>
    <n v="44"/>
    <n v="0"/>
    <n v="0"/>
    <x v="5581"/>
    <x v="5336"/>
    <n v="1.309169740945219"/>
    <n v="0.47541547255462596"/>
  </r>
  <r>
    <x v="5586"/>
    <n v="68"/>
    <n v="42"/>
    <n v="0"/>
    <n v="0"/>
    <x v="5582"/>
    <x v="5337"/>
    <n v="0.89023542384274901"/>
    <n v="0.4538056783475975"/>
  </r>
  <r>
    <x v="5587"/>
    <n v="51"/>
    <n v="44"/>
    <n v="0"/>
    <n v="0"/>
    <x v="5583"/>
    <x v="5338"/>
    <n v="0.66767656788206164"/>
    <n v="0.47541547255462596"/>
  </r>
  <r>
    <x v="5588"/>
    <n v="44"/>
    <n v="47"/>
    <n v="0"/>
    <n v="0"/>
    <x v="5584"/>
    <x v="5339"/>
    <n v="0.57603468601589636"/>
    <n v="0.50783016386516866"/>
  </r>
  <r>
    <x v="5589"/>
    <n v="38"/>
    <n v="41"/>
    <n v="0"/>
    <n v="0"/>
    <x v="5585"/>
    <x v="5340"/>
    <n v="0.49748450155918322"/>
    <n v="0.44300078124408332"/>
  </r>
  <r>
    <x v="5590"/>
    <n v="29"/>
    <n v="32"/>
    <n v="0"/>
    <n v="0"/>
    <x v="5586"/>
    <x v="5341"/>
    <n v="0.37965922487411347"/>
    <n v="0.34575670731245528"/>
  </r>
  <r>
    <x v="5591"/>
    <n v="23"/>
    <n v="25"/>
    <n v="0"/>
    <n v="0"/>
    <x v="5587"/>
    <x v="5342"/>
    <n v="0.30110904041740039"/>
    <n v="0.27012242758785571"/>
  </r>
  <r>
    <x v="5592"/>
    <n v="19"/>
    <n v="21"/>
    <n v="1.02"/>
    <n v="3.9350000000000001"/>
    <x v="5588"/>
    <x v="5343"/>
    <n v="0.24874225077959161"/>
    <n v="0.22690283917379875"/>
  </r>
  <r>
    <x v="5593"/>
    <n v="17"/>
    <n v="17"/>
    <n v="3.2519999999999998"/>
    <n v="10.31"/>
    <x v="5589"/>
    <x v="5344"/>
    <n v="0.22255885596068725"/>
    <n v="0.18368325075974187"/>
  </r>
  <r>
    <x v="5594"/>
    <n v="15"/>
    <n v="13"/>
    <n v="0.90300000000000002"/>
    <n v="1.054"/>
    <x v="5590"/>
    <x v="5345"/>
    <n v="0.19637546114178286"/>
    <n v="0.14046366234568494"/>
  </r>
  <r>
    <x v="5595"/>
    <n v="14"/>
    <n v="11"/>
    <n v="19.431999999999999"/>
    <n v="10.116"/>
    <x v="5591"/>
    <x v="5346"/>
    <n v="0.18328376373233066"/>
    <n v="0.11885386813865649"/>
  </r>
  <r>
    <x v="5596"/>
    <n v="17"/>
    <n v="11"/>
    <n v="0.316"/>
    <n v="0"/>
    <x v="5592"/>
    <x v="5347"/>
    <n v="0.22255885596068725"/>
    <n v="0.11885386813865649"/>
  </r>
  <r>
    <x v="5597"/>
    <n v="26"/>
    <n v="11"/>
    <n v="0"/>
    <n v="0"/>
    <x v="5593"/>
    <x v="5348"/>
    <n v="0.34038413264575695"/>
    <n v="0.11885386813865649"/>
  </r>
  <r>
    <x v="5598"/>
    <n v="31"/>
    <n v="12"/>
    <n v="0"/>
    <n v="0"/>
    <x v="5594"/>
    <x v="5349"/>
    <n v="0.40584261969301788"/>
    <n v="0.12965876524217071"/>
  </r>
  <r>
    <x v="5599"/>
    <n v="41"/>
    <n v="11"/>
    <n v="0"/>
    <n v="0"/>
    <x v="5595"/>
    <x v="5350"/>
    <n v="0.53675959378753979"/>
    <n v="0.11885386813865649"/>
  </r>
  <r>
    <x v="5600"/>
    <n v="45"/>
    <n v="12"/>
    <n v="2.7E-2"/>
    <n v="0"/>
    <x v="5596"/>
    <x v="5351"/>
    <n v="0.58912638342534851"/>
    <n v="0.12965876524217071"/>
  </r>
  <r>
    <x v="5601"/>
    <n v="43"/>
    <n v="17"/>
    <n v="0"/>
    <n v="0"/>
    <x v="5597"/>
    <x v="5352"/>
    <n v="0.56294298860644409"/>
    <n v="0.18368325075974187"/>
  </r>
  <r>
    <x v="5602"/>
    <n v="40"/>
    <n v="24"/>
    <n v="4.8630000000000004"/>
    <n v="9.9969999999999999"/>
    <x v="5598"/>
    <x v="5353"/>
    <n v="0.52366789637808764"/>
    <n v="0.25931753048434142"/>
  </r>
  <r>
    <x v="5603"/>
    <n v="37"/>
    <n v="31"/>
    <n v="0.113"/>
    <n v="0"/>
    <x v="5599"/>
    <x v="5354"/>
    <n v="0.48439280414973102"/>
    <n v="0.33495181020894099"/>
  </r>
  <r>
    <x v="5604"/>
    <n v="27"/>
    <n v="36"/>
    <n v="1E-3"/>
    <n v="0.30499999999999999"/>
    <x v="5600"/>
    <x v="74"/>
    <n v="0.35347583005520916"/>
    <n v="0.38897629572651216"/>
  </r>
  <r>
    <x v="5605"/>
    <n v="18"/>
    <n v="37"/>
    <n v="0"/>
    <n v="0"/>
    <x v="5601"/>
    <x v="74"/>
    <n v="0.2356505533701394"/>
    <n v="0.39978119283002639"/>
  </r>
  <r>
    <x v="5606"/>
    <n v="15"/>
    <n v="34"/>
    <n v="0"/>
    <n v="0"/>
    <x v="5602"/>
    <x v="74"/>
    <n v="0.19637546114178286"/>
    <n v="0.36736650151948375"/>
  </r>
  <r>
    <x v="5607"/>
    <n v="14"/>
    <n v="25"/>
    <n v="0"/>
    <n v="7.9000000000000001E-2"/>
    <x v="5603"/>
    <x v="5355"/>
    <n v="0.18328376373233066"/>
    <n v="0.27012242758785571"/>
  </r>
  <r>
    <x v="5608"/>
    <n v="13"/>
    <n v="19"/>
    <n v="2.21"/>
    <n v="3.18"/>
    <x v="5604"/>
    <x v="74"/>
    <n v="0.17019206632287848"/>
    <n v="0.20529304496677031"/>
  </r>
  <r>
    <x v="5609"/>
    <n v="11"/>
    <n v="14"/>
    <n v="0"/>
    <n v="0"/>
    <x v="5605"/>
    <x v="74"/>
    <n v="0.14400867150397409"/>
    <n v="0.15126855944919917"/>
  </r>
  <r>
    <x v="5610"/>
    <n v="10"/>
    <n v="12"/>
    <n v="0"/>
    <n v="0"/>
    <x v="5606"/>
    <x v="5356"/>
    <n v="0.13091697409452191"/>
    <n v="0.12965876524217071"/>
  </r>
  <r>
    <x v="5611"/>
    <n v="9"/>
    <n v="10"/>
    <n v="0"/>
    <n v="0"/>
    <x v="5607"/>
    <x v="5357"/>
    <n v="0.1178252766850697"/>
    <n v="0.10804897103514227"/>
  </r>
  <r>
    <x v="5612"/>
    <n v="9"/>
    <n v="8"/>
    <n v="0"/>
    <n v="0"/>
    <x v="5608"/>
    <x v="5358"/>
    <n v="0.1178252766850697"/>
    <n v="8.643917682811382E-2"/>
  </r>
  <r>
    <x v="5613"/>
    <n v="9"/>
    <n v="6"/>
    <n v="0"/>
    <n v="0"/>
    <x v="5609"/>
    <x v="5359"/>
    <n v="0.1178252766850697"/>
    <n v="6.4829382621085355E-2"/>
  </r>
  <r>
    <x v="5614"/>
    <n v="8"/>
    <n v="5"/>
    <n v="0"/>
    <n v="0"/>
    <x v="5610"/>
    <x v="5360"/>
    <n v="0.10473357927561752"/>
    <n v="5.4024485517571136E-2"/>
  </r>
  <r>
    <x v="5615"/>
    <n v="7"/>
    <n v="5"/>
    <n v="0.77200000000000002"/>
    <n v="0.41"/>
    <x v="5611"/>
    <x v="5361"/>
    <n v="9.1641881866165328E-2"/>
    <n v="5.4024485517571136E-2"/>
  </r>
  <r>
    <x v="5616"/>
    <n v="6"/>
    <n v="4"/>
    <n v="0"/>
    <n v="0"/>
    <x v="5612"/>
    <x v="5362"/>
    <n v="7.8550184456713135E-2"/>
    <n v="4.321958841405691E-2"/>
  </r>
  <r>
    <x v="5617"/>
    <n v="6"/>
    <n v="4"/>
    <n v="0"/>
    <n v="0"/>
    <x v="5613"/>
    <x v="5363"/>
    <n v="7.8550184456713135E-2"/>
    <n v="4.321958841405691E-2"/>
  </r>
  <r>
    <x v="5618"/>
    <n v="6"/>
    <n v="3"/>
    <n v="0"/>
    <n v="0"/>
    <x v="5614"/>
    <x v="5364"/>
    <n v="7.8550184456713135E-2"/>
    <n v="3.2414691310542677E-2"/>
  </r>
  <r>
    <x v="5619"/>
    <n v="6"/>
    <n v="3"/>
    <n v="0"/>
    <n v="0"/>
    <x v="5615"/>
    <x v="5365"/>
    <n v="7.8550184456713135E-2"/>
    <n v="3.2414691310542677E-2"/>
  </r>
  <r>
    <x v="5620"/>
    <n v="6"/>
    <n v="3"/>
    <n v="0"/>
    <n v="0"/>
    <x v="5616"/>
    <x v="5366"/>
    <n v="7.8550184456713135E-2"/>
    <n v="3.2414691310542677E-2"/>
  </r>
  <r>
    <x v="5621"/>
    <n v="5"/>
    <n v="2"/>
    <n v="0"/>
    <n v="0"/>
    <x v="5617"/>
    <x v="5367"/>
    <n v="6.5458487047260955E-2"/>
    <n v="2.1609794207028455E-2"/>
  </r>
  <r>
    <x v="5622"/>
    <n v="5"/>
    <n v="2"/>
    <n v="0"/>
    <n v="0"/>
    <x v="5618"/>
    <x v="5368"/>
    <n v="6.5458487047260955E-2"/>
    <n v="2.1609794207028455E-2"/>
  </r>
  <r>
    <x v="5623"/>
    <n v="5"/>
    <n v="2"/>
    <n v="9.6000000000000002E-2"/>
    <n v="0"/>
    <x v="5619"/>
    <x v="5369"/>
    <n v="6.5458487047260955E-2"/>
    <n v="2.1609794207028455E-2"/>
  </r>
  <r>
    <x v="5624"/>
    <n v="5"/>
    <n v="2"/>
    <n v="20.853999999999999"/>
    <n v="26.399000000000001"/>
    <x v="5620"/>
    <x v="5370"/>
    <n v="6.5458487047260955E-2"/>
    <n v="2.1609794207028455E-2"/>
  </r>
  <r>
    <x v="5625"/>
    <n v="5"/>
    <n v="2"/>
    <n v="0"/>
    <n v="0"/>
    <x v="5621"/>
    <x v="5371"/>
    <n v="6.5458487047260955E-2"/>
    <n v="2.1609794207028455E-2"/>
  </r>
  <r>
    <x v="5626"/>
    <n v="5"/>
    <n v="2"/>
    <n v="25.484999999999999"/>
    <n v="21.974"/>
    <x v="5622"/>
    <x v="5372"/>
    <n v="6.5458487047260955E-2"/>
    <n v="2.1609794207028455E-2"/>
  </r>
  <r>
    <x v="5627"/>
    <n v="6"/>
    <n v="2"/>
    <n v="9.0500000000000007"/>
    <n v="6.2409999999999997"/>
    <x v="5623"/>
    <x v="5373"/>
    <n v="7.8550184456713135E-2"/>
    <n v="2.1609794207028455E-2"/>
  </r>
  <r>
    <x v="5628"/>
    <n v="30"/>
    <n v="7"/>
    <n v="0"/>
    <n v="0"/>
    <x v="5624"/>
    <x v="5374"/>
    <n v="0.39275092228356573"/>
    <n v="7.5634279724599587E-2"/>
  </r>
  <r>
    <x v="5629"/>
    <n v="61"/>
    <n v="26"/>
    <n v="0"/>
    <n v="0"/>
    <x v="5625"/>
    <x v="5375"/>
    <n v="0.79859354197658361"/>
    <n v="0.28092732469136988"/>
  </r>
  <r>
    <x v="5630"/>
    <n v="96"/>
    <n v="40"/>
    <n v="0"/>
    <n v="0"/>
    <x v="5626"/>
    <x v="5376"/>
    <n v="1.2568029513074102"/>
    <n v="0.43219588414056909"/>
  </r>
  <r>
    <x v="5631"/>
    <n v="117"/>
    <n v="58"/>
    <n v="0"/>
    <n v="0"/>
    <x v="5627"/>
    <x v="5377"/>
    <n v="1.5317285969059062"/>
    <n v="0.62668403200382505"/>
  </r>
  <r>
    <x v="5632"/>
    <n v="113"/>
    <n v="68"/>
    <n v="0"/>
    <n v="0"/>
    <x v="5628"/>
    <x v="5378"/>
    <n v="1.4793618072680974"/>
    <n v="0.73473300303896749"/>
  </r>
  <r>
    <x v="5633"/>
    <n v="96"/>
    <n v="76"/>
    <n v="0"/>
    <n v="0"/>
    <x v="5629"/>
    <x v="5379"/>
    <n v="1.2568029513074102"/>
    <n v="0.82117217986708124"/>
  </r>
  <r>
    <x v="5634"/>
    <n v="78"/>
    <n v="85"/>
    <n v="0.20300000000000001"/>
    <n v="0"/>
    <x v="5630"/>
    <x v="5380"/>
    <n v="1.0211523979372708"/>
    <n v="0.91841625379870928"/>
  </r>
  <r>
    <x v="5635"/>
    <n v="62"/>
    <n v="90"/>
    <n v="0"/>
    <n v="0"/>
    <x v="5631"/>
    <x v="74"/>
    <n v="0.81168523938603576"/>
    <n v="0.97244073931628039"/>
  </r>
  <r>
    <x v="5636"/>
    <n v="49"/>
    <n v="96"/>
    <n v="0"/>
    <n v="0"/>
    <x v="5632"/>
    <x v="5381"/>
    <n v="0.64149317306315734"/>
    <n v="1.0372701219373657"/>
  </r>
  <r>
    <x v="5637"/>
    <n v="35"/>
    <n v="105"/>
    <n v="0"/>
    <n v="0"/>
    <x v="5633"/>
    <x v="74"/>
    <n v="0.45820940933082666"/>
    <n v="1.1345141958689937"/>
  </r>
  <r>
    <x v="5638"/>
    <n v="32"/>
    <n v="109"/>
    <n v="28.751999999999999"/>
    <n v="24.106000000000002"/>
    <x v="5634"/>
    <x v="74"/>
    <n v="0.41893431710247009"/>
    <n v="1.1777337842830506"/>
  </r>
  <r>
    <x v="5639"/>
    <n v="50"/>
    <n v="107"/>
    <n v="0"/>
    <n v="0"/>
    <x v="5635"/>
    <x v="5382"/>
    <n v="0.65458487047260949"/>
    <n v="1.1561239900760223"/>
  </r>
  <r>
    <x v="5640"/>
    <n v="69"/>
    <n v="94"/>
    <n v="0"/>
    <n v="0"/>
    <x v="5636"/>
    <x v="5383"/>
    <n v="0.90332712125220105"/>
    <n v="1.0156603277303373"/>
  </r>
  <r>
    <x v="5641"/>
    <n v="74"/>
    <n v="83"/>
    <n v="1.7370000000000001"/>
    <n v="0.17599999999999999"/>
    <x v="5637"/>
    <x v="5384"/>
    <n v="0.96878560829946203"/>
    <n v="0.89680645959168082"/>
  </r>
  <r>
    <x v="5642"/>
    <n v="76"/>
    <n v="69"/>
    <n v="0"/>
    <n v="0"/>
    <x v="5638"/>
    <x v="5385"/>
    <n v="0.99496900311836645"/>
    <n v="0.74553790014248156"/>
  </r>
  <r>
    <x v="5643"/>
    <n v="75"/>
    <n v="63"/>
    <n v="0"/>
    <n v="0"/>
    <x v="5639"/>
    <x v="5386"/>
    <n v="0.98187730570891429"/>
    <n v="0.68070851752139627"/>
  </r>
  <r>
    <x v="5644"/>
    <n v="69"/>
    <n v="64"/>
    <n v="1.1240000000000001"/>
    <n v="2.1909999999999998"/>
    <x v="5640"/>
    <x v="5387"/>
    <n v="0.90332712125220105"/>
    <n v="0.69151341462491056"/>
  </r>
  <r>
    <x v="5645"/>
    <n v="61"/>
    <n v="68"/>
    <n v="0.49"/>
    <n v="1.4E-2"/>
    <x v="5641"/>
    <x v="5388"/>
    <n v="0.79859354197658361"/>
    <n v="0.73473300303896749"/>
  </r>
  <r>
    <x v="5646"/>
    <n v="51"/>
    <n v="71"/>
    <n v="0"/>
    <n v="0.85"/>
    <x v="5642"/>
    <x v="5389"/>
    <n v="0.66767656788206164"/>
    <n v="0.76714769434951013"/>
  </r>
  <r>
    <x v="5647"/>
    <n v="42"/>
    <n v="71"/>
    <n v="0"/>
    <n v="0"/>
    <x v="5643"/>
    <x v="5390"/>
    <n v="0.54985129119699194"/>
    <n v="0.76714769434951013"/>
  </r>
  <r>
    <x v="5648"/>
    <n v="33"/>
    <n v="64"/>
    <n v="0"/>
    <n v="0"/>
    <x v="5644"/>
    <x v="74"/>
    <n v="0.43202601451192224"/>
    <n v="0.69151341462491056"/>
  </r>
  <r>
    <x v="5649"/>
    <n v="28"/>
    <n v="52"/>
    <n v="0"/>
    <n v="0"/>
    <x v="5645"/>
    <x v="74"/>
    <n v="0.36656752746466131"/>
    <n v="0.56185464938273977"/>
  </r>
  <r>
    <x v="5650"/>
    <n v="25"/>
    <n v="41"/>
    <n v="0"/>
    <n v="0"/>
    <x v="5646"/>
    <x v="5391"/>
    <n v="0.32729243523630475"/>
    <n v="0.44300078124408332"/>
  </r>
  <r>
    <x v="5651"/>
    <n v="21"/>
    <n v="30"/>
    <n v="0.82099999999999995"/>
    <n v="0.49299999999999999"/>
    <x v="5647"/>
    <x v="74"/>
    <n v="0.27492564559849597"/>
    <n v="0.32414691310542681"/>
  </r>
  <r>
    <x v="5652"/>
    <n v="20"/>
    <n v="25"/>
    <n v="0"/>
    <n v="0"/>
    <x v="5648"/>
    <x v="74"/>
    <n v="0.26183394818904382"/>
    <n v="0.27012242758785571"/>
  </r>
  <r>
    <x v="5653"/>
    <n v="18"/>
    <n v="21"/>
    <n v="0"/>
    <n v="0"/>
    <x v="5649"/>
    <x v="5392"/>
    <n v="0.2356505533701394"/>
    <n v="0.22690283917379875"/>
  </r>
  <r>
    <x v="5654"/>
    <n v="15"/>
    <n v="18"/>
    <n v="0"/>
    <n v="0"/>
    <x v="5650"/>
    <x v="5393"/>
    <n v="0.19637546114178286"/>
    <n v="0.19448814786325608"/>
  </r>
  <r>
    <x v="5655"/>
    <n v="19"/>
    <n v="15"/>
    <n v="0"/>
    <n v="0"/>
    <x v="5651"/>
    <x v="5394"/>
    <n v="0.24874225077959161"/>
    <n v="0.16207345655271341"/>
  </r>
  <r>
    <x v="5656"/>
    <n v="171"/>
    <n v="24"/>
    <n v="32.719000000000001"/>
    <n v="41.454999999999998"/>
    <x v="5652"/>
    <x v="5395"/>
    <n v="2.2386802570163247"/>
    <n v="0.25931753048434142"/>
  </r>
  <r>
    <x v="5657"/>
    <n v="372"/>
    <n v="84"/>
    <n v="51.036000000000001"/>
    <n v="62.418999999999997"/>
    <x v="5653"/>
    <x v="5396"/>
    <n v="4.8701114363162148"/>
    <n v="0.90761135669519499"/>
  </r>
  <r>
    <x v="5658"/>
    <n v="705"/>
    <n v="275"/>
    <n v="8.9429999999999996"/>
    <n v="0"/>
    <x v="5654"/>
    <x v="5397"/>
    <n v="9.2296466736637939"/>
    <n v="2.9713467034664127"/>
  </r>
  <r>
    <x v="5659"/>
    <n v="878"/>
    <n v="445"/>
    <n v="0"/>
    <n v="0"/>
    <x v="5655"/>
    <x v="5398"/>
    <n v="11.494510325499023"/>
    <n v="4.8081792110638313"/>
  </r>
  <r>
    <x v="5660"/>
    <n v="955"/>
    <n v="529"/>
    <n v="0"/>
    <n v="0"/>
    <x v="5656"/>
    <x v="5399"/>
    <n v="12.502571026026841"/>
    <n v="5.7157905677590257"/>
  </r>
  <r>
    <x v="5661"/>
    <n v="936"/>
    <n v="491"/>
    <n v="0"/>
    <n v="0"/>
    <x v="5657"/>
    <x v="5400"/>
    <n v="12.25382877524725"/>
    <n v="5.3052044778254857"/>
  </r>
  <r>
    <x v="5662"/>
    <n v="898"/>
    <n v="428"/>
    <n v="0"/>
    <n v="0"/>
    <x v="5658"/>
    <x v="5401"/>
    <n v="11.756344273688066"/>
    <n v="4.6244959603040892"/>
  </r>
  <r>
    <x v="5663"/>
    <n v="747"/>
    <n v="460"/>
    <n v="0"/>
    <n v="0"/>
    <x v="5659"/>
    <x v="5402"/>
    <n v="9.779497964860786"/>
    <n v="4.9702526676165446"/>
  </r>
  <r>
    <x v="5664"/>
    <n v="628"/>
    <n v="579"/>
    <n v="0"/>
    <n v="0"/>
    <x v="5660"/>
    <x v="5403"/>
    <n v="8.2215859731359746"/>
    <n v="6.2560354229347368"/>
  </r>
  <r>
    <x v="5665"/>
    <n v="504"/>
    <n v="615"/>
    <n v="0"/>
    <n v="0"/>
    <x v="5661"/>
    <x v="5404"/>
    <n v="6.5982154943639033"/>
    <n v="6.6450117186612498"/>
  </r>
  <r>
    <x v="5666"/>
    <n v="441"/>
    <n v="567"/>
    <n v="0"/>
    <n v="0"/>
    <x v="5662"/>
    <x v="5405"/>
    <n v="5.773438557568416"/>
    <n v="6.1263766576925658"/>
  </r>
  <r>
    <x v="5667"/>
    <n v="371"/>
    <n v="507"/>
    <n v="0"/>
    <n v="0"/>
    <x v="5663"/>
    <x v="5406"/>
    <n v="4.8570197389067626"/>
    <n v="5.4780828314817125"/>
  </r>
  <r>
    <x v="5668"/>
    <n v="304"/>
    <n v="445"/>
    <n v="0"/>
    <n v="0"/>
    <x v="5664"/>
    <x v="5407"/>
    <n v="3.9798760124734658"/>
    <n v="4.8081792110638313"/>
  </r>
  <r>
    <x v="5669"/>
    <n v="187"/>
    <n v="403"/>
    <n v="0"/>
    <n v="0"/>
    <x v="5665"/>
    <x v="5408"/>
    <n v="2.4481474155675595"/>
    <n v="4.3543735327162336"/>
  </r>
  <r>
    <x v="5670"/>
    <n v="106"/>
    <n v="362"/>
    <n v="0.255"/>
    <n v="2.1909999999999998"/>
    <x v="5666"/>
    <x v="5409"/>
    <n v="1.3877199254019321"/>
    <n v="3.9113727514721504"/>
  </r>
  <r>
    <x v="5671"/>
    <n v="70"/>
    <n v="302"/>
    <n v="0"/>
    <n v="3.6240000000000001"/>
    <x v="5667"/>
    <x v="5410"/>
    <n v="0.91641881866165331"/>
    <n v="3.2630789252612966"/>
  </r>
  <r>
    <x v="5672"/>
    <n v="57"/>
    <n v="223"/>
    <n v="0"/>
    <n v="0"/>
    <x v="5668"/>
    <x v="5411"/>
    <n v="0.74622675233877489"/>
    <n v="2.4094920540836724"/>
  </r>
  <r>
    <x v="5673"/>
    <n v="57"/>
    <n v="138"/>
    <n v="16.901"/>
    <n v="35.914000000000001"/>
    <x v="5669"/>
    <x v="5412"/>
    <n v="0.74622675233877489"/>
    <n v="1.4910758002849631"/>
  </r>
  <r>
    <x v="5674"/>
    <n v="115"/>
    <n v="75"/>
    <n v="3.0840000000000001"/>
    <n v="0"/>
    <x v="5670"/>
    <x v="5413"/>
    <n v="1.5055452020870019"/>
    <n v="0.81036728276356707"/>
  </r>
  <r>
    <x v="5675"/>
    <n v="151"/>
    <n v="45"/>
    <n v="0.70099999999999996"/>
    <n v="0"/>
    <x v="5671"/>
    <x v="5414"/>
    <n v="1.9768463088272807"/>
    <n v="0.48622036965814019"/>
  </r>
  <r>
    <x v="5676"/>
    <n v="168"/>
    <n v="37"/>
    <n v="0"/>
    <n v="1.3759999999999999"/>
    <x v="5672"/>
    <x v="5415"/>
    <n v="2.1994051647879678"/>
    <n v="0.39978119283002639"/>
  </r>
  <r>
    <x v="5677"/>
    <n v="180"/>
    <n v="33"/>
    <n v="0.47499999999999998"/>
    <n v="2.0609999999999999"/>
    <x v="5673"/>
    <x v="5416"/>
    <n v="2.356505533701394"/>
    <n v="0.35656160441596946"/>
  </r>
  <r>
    <x v="5678"/>
    <n v="194"/>
    <n v="30"/>
    <n v="16.056000000000001"/>
    <n v="17.928999999999998"/>
    <x v="5674"/>
    <x v="5417"/>
    <n v="2.5397892974337251"/>
    <n v="0.32414691310542681"/>
  </r>
  <r>
    <x v="5679"/>
    <n v="199"/>
    <n v="31"/>
    <n v="3.2469999999999999"/>
    <n v="6.27"/>
    <x v="5675"/>
    <x v="5418"/>
    <n v="2.6052477844809858"/>
    <n v="0.33495181020894099"/>
  </r>
  <r>
    <x v="5680"/>
    <n v="194"/>
    <n v="38"/>
    <n v="0"/>
    <n v="0"/>
    <x v="5676"/>
    <x v="5419"/>
    <n v="2.5397892974337251"/>
    <n v="0.41058608993354062"/>
  </r>
  <r>
    <x v="5681"/>
    <n v="184"/>
    <n v="49"/>
    <n v="0"/>
    <n v="0"/>
    <x v="5677"/>
    <x v="5420"/>
    <n v="2.4088723233392031"/>
    <n v="0.52943995807219713"/>
  </r>
  <r>
    <x v="5682"/>
    <n v="171"/>
    <n v="59"/>
    <n v="0"/>
    <n v="0"/>
    <x v="5678"/>
    <x v="5421"/>
    <n v="2.2386802570163247"/>
    <n v="0.63748892910733934"/>
  </r>
  <r>
    <x v="5683"/>
    <n v="154"/>
    <n v="66"/>
    <n v="0"/>
    <n v="0"/>
    <x v="5679"/>
    <x v="5422"/>
    <n v="2.0161214010556372"/>
    <n v="0.71312320883193892"/>
  </r>
  <r>
    <x v="5684"/>
    <n v="144"/>
    <n v="67"/>
    <n v="0"/>
    <n v="0"/>
    <x v="5680"/>
    <x v="5423"/>
    <n v="1.8852044269611152"/>
    <n v="0.7239281059354532"/>
  </r>
  <r>
    <x v="5685"/>
    <n v="138"/>
    <n v="67"/>
    <n v="1.8859999999999999"/>
    <n v="2.911"/>
    <x v="5681"/>
    <x v="5424"/>
    <n v="1.8066542425044021"/>
    <n v="0.7239281059354532"/>
  </r>
  <r>
    <x v="5686"/>
    <n v="135"/>
    <n v="67"/>
    <n v="15.624000000000001"/>
    <n v="15.377000000000001"/>
    <x v="5682"/>
    <x v="5425"/>
    <n v="1.7673791502760456"/>
    <n v="0.7239281059354532"/>
  </r>
  <r>
    <x v="5687"/>
    <n v="129"/>
    <n v="80"/>
    <n v="0"/>
    <n v="0"/>
    <x v="5683"/>
    <x v="5426"/>
    <n v="1.6888289658193325"/>
    <n v="0.86439176828113817"/>
  </r>
  <r>
    <x v="5688"/>
    <n v="125"/>
    <n v="90"/>
    <n v="3.3769999999999998"/>
    <n v="1.7290000000000001"/>
    <x v="5684"/>
    <x v="5427"/>
    <n v="1.6364621761815239"/>
    <n v="0.97244073931628039"/>
  </r>
  <r>
    <x v="5689"/>
    <n v="132"/>
    <n v="89"/>
    <n v="5.6509999999999998"/>
    <n v="1.3839999999999999"/>
    <x v="5685"/>
    <x v="5428"/>
    <n v="1.728104058047689"/>
    <n v="0.96163584221276621"/>
  </r>
  <r>
    <x v="5690"/>
    <n v="134"/>
    <n v="84"/>
    <n v="0"/>
    <n v="0"/>
    <x v="5686"/>
    <x v="5429"/>
    <n v="1.7542874528665935"/>
    <n v="0.90761135669519499"/>
  </r>
  <r>
    <x v="5691"/>
    <n v="127"/>
    <n v="78"/>
    <n v="0"/>
    <n v="0"/>
    <x v="5687"/>
    <x v="5430"/>
    <n v="1.662645571000428"/>
    <n v="0.84278197407410971"/>
  </r>
  <r>
    <x v="5692"/>
    <n v="117"/>
    <n v="75"/>
    <n v="0"/>
    <n v="0"/>
    <x v="5688"/>
    <x v="5431"/>
    <n v="1.5317285969059062"/>
    <n v="0.81036728276356707"/>
  </r>
  <r>
    <x v="5693"/>
    <n v="102"/>
    <n v="75"/>
    <n v="0"/>
    <n v="0"/>
    <x v="5689"/>
    <x v="5432"/>
    <n v="1.3353531357641233"/>
    <n v="0.81036728276356707"/>
  </r>
  <r>
    <x v="5694"/>
    <n v="86"/>
    <n v="78"/>
    <n v="0"/>
    <n v="0"/>
    <x v="5690"/>
    <x v="5433"/>
    <n v="1.1258859772128882"/>
    <n v="0.84278197407410971"/>
  </r>
  <r>
    <x v="5695"/>
    <n v="72"/>
    <n v="78"/>
    <n v="0"/>
    <n v="0"/>
    <x v="5691"/>
    <x v="5434"/>
    <n v="0.94260221348055762"/>
    <n v="0.84278197407410971"/>
  </r>
  <r>
    <x v="5696"/>
    <n v="57"/>
    <n v="73"/>
    <n v="6.6829999999999998"/>
    <n v="2.968"/>
    <x v="5692"/>
    <x v="5435"/>
    <n v="0.74622675233877489"/>
    <n v="0.78875748855653849"/>
  </r>
  <r>
    <x v="5697"/>
    <n v="58"/>
    <n v="64"/>
    <n v="28.120999999999999"/>
    <n v="25.047000000000001"/>
    <x v="5693"/>
    <x v="5436"/>
    <n v="0.75931844974822693"/>
    <n v="0.69151341462491056"/>
  </r>
  <r>
    <x v="5698"/>
    <n v="76"/>
    <n v="60"/>
    <n v="0"/>
    <n v="0"/>
    <x v="5694"/>
    <x v="5437"/>
    <n v="0.99496900311836645"/>
    <n v="0.64829382621085363"/>
  </r>
  <r>
    <x v="5699"/>
    <n v="88"/>
    <n v="69"/>
    <n v="0.19800000000000001"/>
    <n v="0.21099999999999999"/>
    <x v="5695"/>
    <x v="5438"/>
    <n v="1.1520693720317927"/>
    <n v="0.74553790014248156"/>
  </r>
  <r>
    <x v="5700"/>
    <n v="101"/>
    <n v="79"/>
    <n v="0"/>
    <n v="0.53600000000000003"/>
    <x v="5696"/>
    <x v="5439"/>
    <n v="1.3222614383546711"/>
    <n v="0.85358687117762388"/>
  </r>
  <r>
    <x v="5701"/>
    <n v="110"/>
    <n v="82"/>
    <n v="0"/>
    <n v="0"/>
    <x v="5697"/>
    <x v="5440"/>
    <n v="1.4400867150397407"/>
    <n v="0.88600156248816664"/>
  </r>
  <r>
    <x v="5702"/>
    <n v="111"/>
    <n v="78"/>
    <n v="0"/>
    <n v="6.0999999999999999E-2"/>
    <x v="5698"/>
    <x v="5441"/>
    <n v="1.4531784124491931"/>
    <n v="0.84278197407410971"/>
  </r>
  <r>
    <x v="5703"/>
    <n v="108"/>
    <n v="75"/>
    <n v="0"/>
    <n v="0"/>
    <x v="5699"/>
    <x v="5442"/>
    <n v="1.4139033202208366"/>
    <n v="0.81036728276356707"/>
  </r>
  <r>
    <x v="5704"/>
    <n v="97"/>
    <n v="75"/>
    <n v="0"/>
    <n v="0"/>
    <x v="5700"/>
    <x v="5443"/>
    <n v="1.2698946487168625"/>
    <n v="0.81036728276356707"/>
  </r>
  <r>
    <x v="5705"/>
    <n v="72"/>
    <n v="77"/>
    <n v="0"/>
    <n v="0"/>
    <x v="5701"/>
    <x v="5444"/>
    <n v="0.94260221348055762"/>
    <n v="0.83197707697059542"/>
  </r>
  <r>
    <x v="5706"/>
    <n v="57"/>
    <n v="77"/>
    <n v="0"/>
    <n v="0"/>
    <x v="5702"/>
    <x v="5445"/>
    <n v="0.74622675233877489"/>
    <n v="0.83197707697059542"/>
  </r>
  <r>
    <x v="5707"/>
    <n v="48"/>
    <n v="70"/>
    <n v="7.5999999999999998E-2"/>
    <n v="0"/>
    <x v="5703"/>
    <x v="5446"/>
    <n v="0.62840147565370508"/>
    <n v="0.75634279724599585"/>
  </r>
  <r>
    <x v="5708"/>
    <n v="42"/>
    <n v="56"/>
    <n v="0"/>
    <n v="0"/>
    <x v="5704"/>
    <x v="5447"/>
    <n v="0.54985129119699194"/>
    <n v="0.6050742377967967"/>
  </r>
  <r>
    <x v="5709"/>
    <n v="33"/>
    <n v="39"/>
    <n v="0"/>
    <n v="0"/>
    <x v="5705"/>
    <x v="5448"/>
    <n v="0.43202601451192224"/>
    <n v="0.42139098703705485"/>
  </r>
  <r>
    <x v="5710"/>
    <n v="29"/>
    <n v="28"/>
    <n v="0"/>
    <n v="0"/>
    <x v="5706"/>
    <x v="5449"/>
    <n v="0.37965922487411347"/>
    <n v="0.30253711889839835"/>
  </r>
  <r>
    <x v="5711"/>
    <n v="26"/>
    <n v="21"/>
    <n v="0"/>
    <n v="0"/>
    <x v="5707"/>
    <x v="5450"/>
    <n v="0.34038413264575695"/>
    <n v="0.22690283917379875"/>
  </r>
  <r>
    <x v="5712"/>
    <n v="23"/>
    <n v="18"/>
    <n v="0"/>
    <n v="2.0339999999999998"/>
    <x v="5708"/>
    <x v="5451"/>
    <n v="0.30110904041740039"/>
    <n v="0.19448814786325608"/>
  </r>
  <r>
    <x v="5713"/>
    <n v="22"/>
    <n v="15"/>
    <n v="0"/>
    <n v="0"/>
    <x v="5709"/>
    <x v="5452"/>
    <n v="0.28801734300794818"/>
    <n v="0.16207345655271341"/>
  </r>
  <r>
    <x v="5714"/>
    <n v="27"/>
    <n v="13"/>
    <n v="0"/>
    <n v="0"/>
    <x v="5710"/>
    <x v="5453"/>
    <n v="0.35347583005520916"/>
    <n v="0.14046366234568494"/>
  </r>
  <r>
    <x v="5715"/>
    <n v="38"/>
    <n v="12"/>
    <n v="0.28599999999999998"/>
    <n v="0.214"/>
    <x v="5711"/>
    <x v="5454"/>
    <n v="0.49748450155918322"/>
    <n v="0.12965876524217071"/>
  </r>
  <r>
    <x v="5716"/>
    <n v="42"/>
    <n v="12"/>
    <n v="0"/>
    <n v="0"/>
    <x v="5712"/>
    <x v="5455"/>
    <n v="0.54985129119699194"/>
    <n v="0.12965876524217071"/>
  </r>
  <r>
    <x v="5717"/>
    <n v="42"/>
    <n v="12"/>
    <n v="2.5999999999999999E-2"/>
    <n v="0"/>
    <x v="5713"/>
    <x v="5456"/>
    <n v="0.54985129119699194"/>
    <n v="0.12965876524217071"/>
  </r>
  <r>
    <x v="5718"/>
    <n v="40"/>
    <n v="12"/>
    <n v="0"/>
    <n v="0"/>
    <x v="5714"/>
    <x v="5457"/>
    <n v="0.52366789637808764"/>
    <n v="0.12965876524217071"/>
  </r>
  <r>
    <x v="5719"/>
    <n v="37"/>
    <n v="13"/>
    <n v="0.114"/>
    <n v="0"/>
    <x v="5715"/>
    <x v="5458"/>
    <n v="0.48439280414973102"/>
    <n v="0.14046366234568494"/>
  </r>
  <r>
    <x v="5720"/>
    <n v="33"/>
    <n v="13"/>
    <n v="9.4670000000000005"/>
    <n v="5.24"/>
    <x v="5716"/>
    <x v="5459"/>
    <n v="0.43202601451192224"/>
    <n v="0.14046366234568494"/>
  </r>
  <r>
    <x v="5721"/>
    <n v="29"/>
    <n v="13"/>
    <n v="16.350000000000001"/>
    <n v="7.1260000000000003"/>
    <x v="5717"/>
    <x v="5460"/>
    <n v="0.37965922487411347"/>
    <n v="0.14046366234568494"/>
  </r>
  <r>
    <x v="5722"/>
    <n v="25"/>
    <n v="13"/>
    <n v="3.5449999999999999"/>
    <n v="0.95099999999999996"/>
    <x v="5718"/>
    <x v="5461"/>
    <n v="0.32729243523630475"/>
    <n v="0.14046366234568494"/>
  </r>
  <r>
    <x v="5723"/>
    <n v="23"/>
    <n v="12"/>
    <n v="0.438"/>
    <n v="0.622"/>
    <x v="5719"/>
    <x v="5462"/>
    <n v="0.30110904041740039"/>
    <n v="0.12965876524217071"/>
  </r>
  <r>
    <x v="5724"/>
    <n v="22"/>
    <n v="12"/>
    <n v="20.64"/>
    <n v="18.609000000000002"/>
    <x v="5720"/>
    <x v="451"/>
    <n v="0.28801734300794818"/>
    <n v="0.12965876524217071"/>
  </r>
  <r>
    <x v="5725"/>
    <n v="32"/>
    <n v="15"/>
    <n v="6.774"/>
    <n v="10.782"/>
    <x v="5721"/>
    <x v="5463"/>
    <n v="0.41893431710247009"/>
    <n v="0.16207345655271341"/>
  </r>
  <r>
    <x v="5726"/>
    <n v="70"/>
    <n v="22"/>
    <n v="12.496"/>
    <n v="7.5469999999999997"/>
    <x v="5722"/>
    <x v="5464"/>
    <n v="0.91641881866165331"/>
    <n v="0.23770773627731298"/>
  </r>
  <r>
    <x v="5727"/>
    <n v="101"/>
    <n v="30"/>
    <n v="4.5350000000000001"/>
    <n v="0"/>
    <x v="5723"/>
    <x v="5465"/>
    <n v="1.3222614383546711"/>
    <n v="0.32414691310542681"/>
  </r>
  <r>
    <x v="5728"/>
    <n v="127"/>
    <n v="53"/>
    <n v="22.126000000000001"/>
    <n v="24.224"/>
    <x v="5724"/>
    <x v="5466"/>
    <n v="1.662645571000428"/>
    <n v="0.57265954648625406"/>
  </r>
  <r>
    <x v="5729"/>
    <n v="169"/>
    <n v="114"/>
    <n v="17.513000000000002"/>
    <n v="19.648"/>
    <x v="5725"/>
    <x v="5467"/>
    <n v="2.2124968621974199"/>
    <n v="1.231758269800622"/>
  </r>
  <r>
    <x v="5730"/>
    <n v="204"/>
    <n v="189"/>
    <n v="0"/>
    <n v="0"/>
    <x v="5726"/>
    <x v="5468"/>
    <n v="2.6707062715282466"/>
    <n v="2.0421255525641886"/>
  </r>
  <r>
    <x v="5731"/>
    <n v="231"/>
    <n v="260"/>
    <n v="0"/>
    <n v="0"/>
    <x v="5727"/>
    <x v="5469"/>
    <n v="3.024182101583456"/>
    <n v="2.809273246913699"/>
  </r>
  <r>
    <x v="5732"/>
    <n v="253"/>
    <n v="291"/>
    <n v="0"/>
    <n v="0"/>
    <x v="5728"/>
    <x v="5470"/>
    <n v="3.3121994445914043"/>
    <n v="3.1442250571226396"/>
  </r>
  <r>
    <x v="5733"/>
    <n v="251"/>
    <n v="294"/>
    <n v="0"/>
    <n v="0"/>
    <x v="5729"/>
    <x v="5471"/>
    <n v="3.2860160497724995"/>
    <n v="3.1766397484331823"/>
  </r>
  <r>
    <x v="5734"/>
    <n v="232"/>
    <n v="292"/>
    <n v="4.2130000000000001"/>
    <n v="5.1630000000000003"/>
    <x v="5730"/>
    <x v="5472"/>
    <n v="3.0372737989929077"/>
    <n v="3.155029954226154"/>
  </r>
  <r>
    <x v="5735"/>
    <n v="224"/>
    <n v="294"/>
    <n v="10.715"/>
    <n v="13.02"/>
    <x v="5731"/>
    <x v="5473"/>
    <n v="2.9325402197172905"/>
    <n v="3.1766397484331823"/>
  </r>
  <r>
    <x v="5736"/>
    <n v="198"/>
    <n v="302"/>
    <n v="0"/>
    <n v="0"/>
    <x v="5732"/>
    <x v="5474"/>
    <n v="2.5921560870715332"/>
    <n v="3.2630789252612966"/>
  </r>
  <r>
    <x v="5737"/>
    <n v="144"/>
    <n v="315"/>
    <n v="0"/>
    <n v="0"/>
    <x v="5733"/>
    <x v="5475"/>
    <n v="1.8852044269611152"/>
    <n v="3.4035425876069816"/>
  </r>
  <r>
    <x v="5738"/>
    <n v="114"/>
    <n v="331"/>
    <n v="0"/>
    <n v="0"/>
    <x v="5734"/>
    <x v="5476"/>
    <n v="1.4924535046775498"/>
    <n v="3.5764209412632093"/>
  </r>
  <r>
    <x v="5739"/>
    <n v="94"/>
    <n v="341"/>
    <n v="0"/>
    <n v="0"/>
    <x v="5735"/>
    <x v="5477"/>
    <n v="1.2306195564885061"/>
    <n v="3.6844699122983511"/>
  </r>
  <r>
    <x v="5740"/>
    <n v="84"/>
    <n v="340"/>
    <n v="0"/>
    <n v="0"/>
    <x v="5736"/>
    <x v="5478"/>
    <n v="1.0997025823939839"/>
    <n v="3.6736650151948371"/>
  </r>
  <r>
    <x v="5741"/>
    <n v="78"/>
    <n v="326"/>
    <n v="0"/>
    <n v="0"/>
    <x v="5737"/>
    <x v="5479"/>
    <n v="1.0211523979372708"/>
    <n v="3.5223964557456378"/>
  </r>
  <r>
    <x v="5742"/>
    <n v="69"/>
    <n v="291"/>
    <n v="0"/>
    <n v="0"/>
    <x v="5738"/>
    <x v="5480"/>
    <n v="0.90332712125220105"/>
    <n v="3.1442250571226396"/>
  </r>
  <r>
    <x v="5743"/>
    <n v="56"/>
    <n v="230"/>
    <n v="0"/>
    <n v="0"/>
    <x v="5739"/>
    <x v="5481"/>
    <n v="0.73313505492932263"/>
    <n v="2.4851263338082723"/>
  </r>
  <r>
    <x v="5744"/>
    <n v="46"/>
    <n v="154"/>
    <n v="0"/>
    <n v="0"/>
    <x v="5740"/>
    <x v="5482"/>
    <n v="0.60221808083480077"/>
    <n v="1.6639541539411908"/>
  </r>
  <r>
    <x v="5745"/>
    <n v="38"/>
    <n v="85"/>
    <n v="0"/>
    <n v="0"/>
    <x v="5741"/>
    <x v="5483"/>
    <n v="0.49748450155918322"/>
    <n v="0.91841625379870928"/>
  </r>
  <r>
    <x v="5746"/>
    <n v="28"/>
    <n v="45"/>
    <n v="4.7439999999999998"/>
    <n v="6.2910000000000004"/>
    <x v="5742"/>
    <x v="5484"/>
    <n v="0.36656752746466131"/>
    <n v="0.48622036965814019"/>
  </r>
  <r>
    <x v="5747"/>
    <n v="23"/>
    <n v="29"/>
    <n v="3.1520000000000001"/>
    <n v="5.36"/>
    <x v="5743"/>
    <x v="5485"/>
    <n v="0.30110904041740039"/>
    <n v="0.31334201600191253"/>
  </r>
  <r>
    <x v="5748"/>
    <n v="20"/>
    <n v="21"/>
    <n v="0"/>
    <n v="3.5999999999999997E-2"/>
    <x v="5744"/>
    <x v="5486"/>
    <n v="0.26183394818904382"/>
    <n v="0.22690283917379875"/>
  </r>
  <r>
    <x v="5749"/>
    <n v="17"/>
    <n v="17"/>
    <n v="0"/>
    <n v="0"/>
    <x v="5745"/>
    <x v="5487"/>
    <n v="0.22255885596068725"/>
    <n v="0.18368325075974187"/>
  </r>
  <r>
    <x v="5750"/>
    <n v="15"/>
    <n v="14"/>
    <n v="0"/>
    <n v="0"/>
    <x v="5746"/>
    <x v="5488"/>
    <n v="0.19637546114178286"/>
    <n v="0.15126855944919917"/>
  </r>
  <r>
    <x v="5751"/>
    <n v="14"/>
    <n v="12"/>
    <n v="0"/>
    <n v="0"/>
    <x v="5747"/>
    <x v="5489"/>
    <n v="0.18328376373233066"/>
    <n v="0.12965876524217071"/>
  </r>
  <r>
    <x v="5752"/>
    <n v="13"/>
    <n v="10"/>
    <n v="21.151"/>
    <n v="18.645"/>
    <x v="5748"/>
    <x v="5490"/>
    <n v="0.17019206632287848"/>
    <n v="0.10804897103514227"/>
  </r>
  <r>
    <x v="5753"/>
    <n v="15"/>
    <n v="9"/>
    <n v="0"/>
    <n v="0"/>
    <x v="5749"/>
    <x v="5491"/>
    <n v="0.19637546114178286"/>
    <n v="9.7244073931628039E-2"/>
  </r>
  <r>
    <x v="5754"/>
    <n v="21"/>
    <n v="9"/>
    <n v="0"/>
    <n v="0"/>
    <x v="5750"/>
    <x v="5492"/>
    <n v="0.27492564559849597"/>
    <n v="9.7244073931628039E-2"/>
  </r>
  <r>
    <x v="5755"/>
    <n v="32"/>
    <n v="8"/>
    <n v="0"/>
    <n v="0"/>
    <x v="5751"/>
    <x v="5493"/>
    <n v="0.41893431710247009"/>
    <n v="8.643917682811382E-2"/>
  </r>
  <r>
    <x v="5756"/>
    <n v="37"/>
    <n v="7"/>
    <n v="3.4390000000000001"/>
    <n v="5.976"/>
    <x v="5752"/>
    <x v="5494"/>
    <n v="0.48439280414973102"/>
    <n v="7.5634279724599587E-2"/>
  </r>
  <r>
    <x v="5757"/>
    <n v="35"/>
    <n v="7"/>
    <n v="0"/>
    <n v="0"/>
    <x v="5753"/>
    <x v="5495"/>
    <n v="0.45820940933082666"/>
    <n v="7.5634279724599587E-2"/>
  </r>
  <r>
    <x v="5758"/>
    <n v="34"/>
    <n v="6"/>
    <n v="22.806000000000001"/>
    <n v="8.6649999999999991"/>
    <x v="5754"/>
    <x v="5496"/>
    <n v="0.4451177119213745"/>
    <n v="6.4829382621085355E-2"/>
  </r>
  <r>
    <x v="5759"/>
    <n v="34"/>
    <n v="7"/>
    <n v="1.1990000000000001"/>
    <n v="0"/>
    <x v="5755"/>
    <x v="5497"/>
    <n v="0.4451177119213745"/>
    <n v="7.5634279724599587E-2"/>
  </r>
  <r>
    <x v="5760"/>
    <n v="37"/>
    <n v="8"/>
    <n v="0"/>
    <n v="0"/>
    <x v="5756"/>
    <x v="5498"/>
    <n v="0.48439280414973102"/>
    <n v="8.643917682811382E-2"/>
  </r>
  <r>
    <x v="5761"/>
    <n v="44"/>
    <n v="12"/>
    <n v="0"/>
    <n v="0"/>
    <x v="5757"/>
    <x v="5499"/>
    <n v="0.57603468601589636"/>
    <n v="0.12965876524217071"/>
  </r>
  <r>
    <x v="5762"/>
    <n v="47"/>
    <n v="13"/>
    <n v="0"/>
    <n v="0"/>
    <x v="5758"/>
    <x v="5500"/>
    <n v="0.61530977824425304"/>
    <n v="0.14046366234568494"/>
  </r>
  <r>
    <x v="5763"/>
    <n v="47"/>
    <n v="13"/>
    <n v="19.736999999999998"/>
    <n v="15.226000000000001"/>
    <x v="5759"/>
    <x v="5501"/>
    <n v="0.61530977824425304"/>
    <n v="0.14046366234568494"/>
  </r>
  <r>
    <x v="5764"/>
    <n v="58"/>
    <n v="18"/>
    <n v="28.375"/>
    <n v="24.300999999999998"/>
    <x v="5760"/>
    <x v="74"/>
    <n v="0.75931844974822693"/>
    <n v="0.19448814786325608"/>
  </r>
  <r>
    <x v="5765"/>
    <n v="130"/>
    <n v="49"/>
    <n v="13.069000000000001"/>
    <n v="24.411999999999999"/>
    <x v="5761"/>
    <x v="74"/>
    <n v="1.7019206632287847"/>
    <n v="0.52943995807219713"/>
  </r>
  <r>
    <x v="5766"/>
    <n v="183"/>
    <n v="96"/>
    <n v="0"/>
    <n v="0"/>
    <x v="5762"/>
    <x v="74"/>
    <n v="2.3957806259297505"/>
    <n v="1.0372701219373657"/>
  </r>
  <r>
    <x v="5767"/>
    <n v="259"/>
    <n v="120"/>
    <n v="0"/>
    <n v="0"/>
    <x v="5763"/>
    <x v="5502"/>
    <n v="3.3907496290481172"/>
    <n v="1.2965876524217073"/>
  </r>
  <r>
    <x v="5768"/>
    <n v="328"/>
    <n v="138"/>
    <n v="0"/>
    <n v="0"/>
    <x v="5764"/>
    <x v="5503"/>
    <n v="4.2940767503003183"/>
    <n v="1.4910758002849631"/>
  </r>
  <r>
    <x v="5769"/>
    <n v="334"/>
    <n v="152"/>
    <n v="0"/>
    <n v="0"/>
    <x v="5765"/>
    <x v="5504"/>
    <n v="4.3726269347570312"/>
    <n v="1.6423443597341625"/>
  </r>
  <r>
    <x v="5770"/>
    <n v="305"/>
    <n v="161"/>
    <n v="0"/>
    <n v="0"/>
    <x v="5766"/>
    <x v="5505"/>
    <n v="3.9929677098829179"/>
    <n v="1.7395884336657903"/>
  </r>
  <r>
    <x v="5771"/>
    <n v="272"/>
    <n v="171"/>
    <n v="0"/>
    <n v="0"/>
    <x v="5767"/>
    <x v="5506"/>
    <n v="3.560941695370996"/>
    <n v="1.8476374047009327"/>
  </r>
  <r>
    <x v="5772"/>
    <n v="249"/>
    <n v="186"/>
    <n v="1.462"/>
    <n v="2.1469999999999998"/>
    <x v="5768"/>
    <x v="5507"/>
    <n v="3.2598326549535952"/>
    <n v="2.0097108612536463"/>
  </r>
  <r>
    <x v="5773"/>
    <n v="226"/>
    <n v="208"/>
    <n v="0"/>
    <n v="0"/>
    <x v="5769"/>
    <x v="5508"/>
    <n v="2.9587236145361948"/>
    <n v="2.2474185975309591"/>
  </r>
  <r>
    <x v="5774"/>
    <n v="187"/>
    <n v="228"/>
    <n v="0.18099999999999999"/>
    <n v="1.03"/>
    <x v="5770"/>
    <x v="5509"/>
    <n v="2.4481474155675595"/>
    <n v="2.4635165396012439"/>
  </r>
  <r>
    <x v="5775"/>
    <n v="141"/>
    <n v="244"/>
    <n v="2.488"/>
    <n v="5.6130000000000004"/>
    <x v="5771"/>
    <x v="5510"/>
    <n v="1.8459293347327588"/>
    <n v="2.6363948932574717"/>
  </r>
  <r>
    <x v="5776"/>
    <n v="94"/>
    <n v="247"/>
    <n v="3.1E-2"/>
    <n v="2.6549999999999998"/>
    <x v="5772"/>
    <x v="5511"/>
    <n v="1.2306195564885061"/>
    <n v="2.668809584568014"/>
  </r>
  <r>
    <x v="5777"/>
    <n v="63"/>
    <n v="231"/>
    <n v="0"/>
    <n v="0"/>
    <x v="5773"/>
    <x v="5512"/>
    <n v="0.82477693679548791"/>
    <n v="2.4959312309117867"/>
  </r>
  <r>
    <x v="5778"/>
    <n v="46"/>
    <n v="184"/>
    <n v="0"/>
    <n v="0"/>
    <x v="5774"/>
    <x v="5513"/>
    <n v="0.60221808083480077"/>
    <n v="1.9881010670466177"/>
  </r>
  <r>
    <x v="5779"/>
    <n v="38"/>
    <n v="113"/>
    <n v="0"/>
    <n v="0.23899999999999999"/>
    <x v="5775"/>
    <x v="5514"/>
    <n v="0.49748450155918322"/>
    <n v="1.2209533726971076"/>
  </r>
  <r>
    <x v="5780"/>
    <n v="32"/>
    <n v="51"/>
    <n v="0"/>
    <n v="0"/>
    <x v="5776"/>
    <x v="5515"/>
    <n v="0.41893431710247009"/>
    <n v="0.55104975227922548"/>
  </r>
  <r>
    <x v="5781"/>
    <n v="26"/>
    <n v="25"/>
    <n v="0"/>
    <n v="0"/>
    <x v="5777"/>
    <x v="5516"/>
    <n v="0.34038413264575695"/>
    <n v="0.27012242758785571"/>
  </r>
  <r>
    <x v="5782"/>
    <n v="22"/>
    <n v="18"/>
    <n v="0"/>
    <n v="7.8550000000000004"/>
    <x v="5778"/>
    <x v="5517"/>
    <n v="0.28801734300794818"/>
    <n v="0.19448814786325608"/>
  </r>
  <r>
    <x v="5783"/>
    <n v="19"/>
    <n v="14"/>
    <n v="4.0609999999999999"/>
    <n v="7.7690000000000001"/>
    <x v="5779"/>
    <x v="5518"/>
    <n v="0.24874225077959161"/>
    <n v="0.15126855944919917"/>
  </r>
  <r>
    <x v="5784"/>
    <n v="15"/>
    <n v="12"/>
    <n v="0.18"/>
    <n v="0"/>
    <x v="5780"/>
    <x v="5519"/>
    <n v="0.19637546114178286"/>
    <n v="0.12965876524217071"/>
  </r>
  <r>
    <x v="5785"/>
    <n v="13"/>
    <n v="10"/>
    <n v="0.51700000000000002"/>
    <n v="0.61699999999999999"/>
    <x v="5781"/>
    <x v="5520"/>
    <n v="0.17019206632287848"/>
    <n v="0.10804897103514227"/>
  </r>
  <r>
    <x v="5786"/>
    <n v="12"/>
    <n v="8"/>
    <n v="21.693000000000001"/>
    <n v="6.1669999999999998"/>
    <x v="5782"/>
    <x v="5521"/>
    <n v="0.15710036891342627"/>
    <n v="8.643917682811382E-2"/>
  </r>
  <r>
    <x v="5787"/>
    <n v="11"/>
    <n v="7"/>
    <n v="0.158"/>
    <n v="0"/>
    <x v="5783"/>
    <x v="5522"/>
    <n v="0.14400867150397409"/>
    <n v="7.5634279724599587E-2"/>
  </r>
  <r>
    <x v="5788"/>
    <n v="9"/>
    <n v="6"/>
    <n v="0"/>
    <n v="0"/>
    <x v="5784"/>
    <x v="5523"/>
    <n v="0.1178252766850697"/>
    <n v="6.4829382621085355E-2"/>
  </r>
  <r>
    <x v="5789"/>
    <n v="8"/>
    <n v="5"/>
    <n v="0"/>
    <n v="0"/>
    <x v="5785"/>
    <x v="5524"/>
    <n v="0.10473357927561752"/>
    <n v="5.4024485517571136E-2"/>
  </r>
  <r>
    <x v="5790"/>
    <n v="9"/>
    <n v="4"/>
    <n v="0.39600000000000002"/>
    <n v="0.13400000000000001"/>
    <x v="5786"/>
    <x v="5525"/>
    <n v="0.1178252766850697"/>
    <n v="4.321958841405691E-2"/>
  </r>
  <r>
    <x v="5791"/>
    <n v="8"/>
    <n v="4"/>
    <n v="0"/>
    <n v="0"/>
    <x v="5787"/>
    <x v="5526"/>
    <n v="0.10473357927561752"/>
    <n v="4.321958841405691E-2"/>
  </r>
  <r>
    <x v="5792"/>
    <n v="7"/>
    <n v="3"/>
    <n v="0"/>
    <n v="0"/>
    <x v="5788"/>
    <x v="5527"/>
    <n v="9.1641881866165328E-2"/>
    <n v="3.2414691310542677E-2"/>
  </r>
  <r>
    <x v="5793"/>
    <n v="6"/>
    <n v="3"/>
    <n v="0"/>
    <n v="0"/>
    <x v="5789"/>
    <x v="5528"/>
    <n v="7.8550184456713135E-2"/>
    <n v="3.2414691310542677E-2"/>
  </r>
  <r>
    <x v="5794"/>
    <n v="6"/>
    <n v="2"/>
    <n v="0"/>
    <n v="0"/>
    <x v="5790"/>
    <x v="5529"/>
    <n v="7.8550184456713135E-2"/>
    <n v="2.1609794207028455E-2"/>
  </r>
  <r>
    <x v="5795"/>
    <n v="5"/>
    <n v="2"/>
    <n v="0.498"/>
    <n v="0"/>
    <x v="5791"/>
    <x v="5530"/>
    <n v="6.5458487047260955E-2"/>
    <n v="2.1609794207028455E-2"/>
  </r>
  <r>
    <x v="5796"/>
    <n v="5"/>
    <n v="1"/>
    <n v="0"/>
    <n v="0"/>
    <x v="5792"/>
    <x v="5531"/>
    <n v="6.5458487047260955E-2"/>
    <n v="1.0804897103514228E-2"/>
  </r>
  <r>
    <x v="5797"/>
    <n v="5"/>
    <n v="1"/>
    <n v="0"/>
    <n v="0"/>
    <x v="5793"/>
    <x v="5532"/>
    <n v="6.5458487047260955E-2"/>
    <n v="1.0804897103514228E-2"/>
  </r>
  <r>
    <x v="5798"/>
    <n v="4"/>
    <n v="1"/>
    <n v="0"/>
    <n v="0"/>
    <x v="5794"/>
    <x v="5533"/>
    <n v="5.2366789637808761E-2"/>
    <n v="1.0804897103514228E-2"/>
  </r>
  <r>
    <x v="5799"/>
    <n v="4"/>
    <n v="1"/>
    <n v="0"/>
    <n v="0"/>
    <x v="5795"/>
    <x v="5534"/>
    <n v="5.2366789637808761E-2"/>
    <n v="1.0804897103514228E-2"/>
  </r>
  <r>
    <x v="5800"/>
    <n v="3"/>
    <n v="1"/>
    <n v="0"/>
    <n v="0"/>
    <x v="5796"/>
    <x v="5535"/>
    <n v="3.9275092228356567E-2"/>
    <n v="1.0804897103514228E-2"/>
  </r>
  <r>
    <x v="5801"/>
    <n v="3"/>
    <n v="1"/>
    <n v="0"/>
    <n v="0.46899999999999997"/>
    <x v="5797"/>
    <x v="5536"/>
    <n v="3.9275092228356567E-2"/>
    <n v="1.0804897103514228E-2"/>
  </r>
  <r>
    <x v="5802"/>
    <n v="3"/>
    <n v="1"/>
    <n v="0"/>
    <n v="0"/>
    <x v="5798"/>
    <x v="5537"/>
    <n v="3.9275092228356567E-2"/>
    <n v="1.0804897103514228E-2"/>
  </r>
  <r>
    <x v="5803"/>
    <n v="3"/>
    <n v="1"/>
    <n v="0"/>
    <n v="0"/>
    <x v="5799"/>
    <x v="5538"/>
    <n v="3.9275092228356567E-2"/>
    <n v="1.0804897103514228E-2"/>
  </r>
  <r>
    <x v="5804"/>
    <n v="3"/>
    <n v="1"/>
    <n v="0"/>
    <n v="0"/>
    <x v="5800"/>
    <x v="5539"/>
    <n v="3.9275092228356567E-2"/>
    <n v="1.0804897103514228E-2"/>
  </r>
  <r>
    <x v="5805"/>
    <n v="3"/>
    <n v="1"/>
    <n v="0"/>
    <n v="0"/>
    <x v="5801"/>
    <x v="5540"/>
    <n v="3.9275092228356567E-2"/>
    <n v="1.0804897103514228E-2"/>
  </r>
  <r>
    <x v="5806"/>
    <n v="3"/>
    <n v="1"/>
    <n v="0"/>
    <n v="0"/>
    <x v="5802"/>
    <x v="5541"/>
    <n v="3.9275092228356567E-2"/>
    <n v="1.0804897103514228E-2"/>
  </r>
  <r>
    <x v="5807"/>
    <n v="2"/>
    <n v="1"/>
    <n v="0.41"/>
    <n v="0.43"/>
    <x v="5803"/>
    <x v="5542"/>
    <n v="2.6183394818904381E-2"/>
    <n v="1.0804897103514228E-2"/>
  </r>
  <r>
    <x v="5808"/>
    <n v="2"/>
    <n v="1"/>
    <n v="8.2639999999999993"/>
    <n v="1.4370000000000001"/>
    <x v="5804"/>
    <x v="5543"/>
    <n v="2.6183394818904381E-2"/>
    <n v="1.0804897103514228E-2"/>
  </r>
  <r>
    <x v="5809"/>
    <n v="3"/>
    <n v="1"/>
    <n v="0"/>
    <n v="0"/>
    <x v="5805"/>
    <x v="5544"/>
    <n v="3.9275092228356567E-2"/>
    <n v="1.0804897103514228E-2"/>
  </r>
  <r>
    <x v="5810"/>
    <n v="3"/>
    <n v="1"/>
    <n v="0"/>
    <n v="0"/>
    <x v="5806"/>
    <x v="5545"/>
    <n v="3.9275092228356567E-2"/>
    <n v="1.0804897103514228E-2"/>
  </r>
  <r>
    <x v="5811"/>
    <n v="3"/>
    <n v="1"/>
    <n v="0"/>
    <n v="0"/>
    <x v="5807"/>
    <x v="5546"/>
    <n v="3.9275092228356567E-2"/>
    <n v="1.0804897103514228E-2"/>
  </r>
  <r>
    <x v="5812"/>
    <n v="3"/>
    <n v="1"/>
    <n v="2.1999999999999999E-2"/>
    <n v="0"/>
    <x v="5808"/>
    <x v="5547"/>
    <n v="3.9275092228356567E-2"/>
    <n v="1.0804897103514228E-2"/>
  </r>
  <r>
    <x v="5813"/>
    <n v="3"/>
    <n v="1"/>
    <n v="0.47499999999999998"/>
    <n v="0.93799999999999994"/>
    <x v="5809"/>
    <x v="5548"/>
    <n v="3.9275092228356567E-2"/>
    <n v="1.0804897103514228E-2"/>
  </r>
  <r>
    <x v="5814"/>
    <n v="3"/>
    <n v="0"/>
    <n v="6.1040000000000001"/>
    <n v="7.9320000000000004"/>
    <x v="5810"/>
    <x v="5549"/>
    <n v="3.9275092228356567E-2"/>
    <n v="0"/>
  </r>
  <r>
    <x v="5815"/>
    <n v="3"/>
    <n v="0"/>
    <n v="8.5999999999999993E-2"/>
    <n v="0"/>
    <x v="5811"/>
    <x v="5550"/>
    <n v="3.9275092228356567E-2"/>
    <n v="0"/>
  </r>
  <r>
    <x v="5816"/>
    <n v="3"/>
    <n v="0"/>
    <n v="0"/>
    <n v="0"/>
    <x v="5812"/>
    <x v="5551"/>
    <n v="3.9275092228356567E-2"/>
    <n v="0"/>
  </r>
  <r>
    <x v="5817"/>
    <n v="2"/>
    <n v="0"/>
    <n v="0.1"/>
    <n v="0.60099999999999998"/>
    <x v="5813"/>
    <x v="5552"/>
    <n v="2.6183394818904381E-2"/>
    <n v="0"/>
  </r>
  <r>
    <x v="5818"/>
    <n v="2"/>
    <n v="0"/>
    <n v="0"/>
    <n v="0"/>
    <x v="5814"/>
    <x v="5553"/>
    <n v="2.6183394818904381E-2"/>
    <n v="0"/>
  </r>
  <r>
    <x v="5819"/>
    <n v="2"/>
    <n v="0"/>
    <n v="0"/>
    <n v="0"/>
    <x v="5815"/>
    <x v="5554"/>
    <n v="2.6183394818904381E-2"/>
    <n v="0"/>
  </r>
  <r>
    <x v="5820"/>
    <n v="2"/>
    <n v="0"/>
    <n v="0"/>
    <n v="0"/>
    <x v="5816"/>
    <x v="5555"/>
    <n v="2.6183394818904381E-2"/>
    <n v="0"/>
  </r>
  <r>
    <x v="5821"/>
    <n v="2"/>
    <n v="0"/>
    <n v="0"/>
    <n v="0"/>
    <x v="5817"/>
    <x v="5556"/>
    <n v="2.6183394818904381E-2"/>
    <n v="0"/>
  </r>
  <r>
    <x v="5822"/>
    <n v="2"/>
    <n v="0"/>
    <n v="0"/>
    <n v="0"/>
    <x v="5818"/>
    <x v="5557"/>
    <n v="2.6183394818904381E-2"/>
    <n v="0"/>
  </r>
  <r>
    <x v="5823"/>
    <n v="2"/>
    <n v="0"/>
    <n v="0"/>
    <n v="0.151"/>
    <x v="5819"/>
    <x v="5558"/>
    <n v="2.6183394818904381E-2"/>
    <n v="0"/>
  </r>
  <r>
    <x v="5824"/>
    <n v="2"/>
    <n v="0"/>
    <n v="18.332000000000001"/>
    <n v="16.986000000000001"/>
    <x v="5820"/>
    <x v="5559"/>
    <n v="2.6183394818904381E-2"/>
    <n v="0"/>
  </r>
  <r>
    <x v="5825"/>
    <n v="2"/>
    <n v="0"/>
    <n v="9.4700000000000006"/>
    <n v="2.464"/>
    <x v="5821"/>
    <x v="5560"/>
    <n v="2.6183394818904381E-2"/>
    <n v="0"/>
  </r>
  <r>
    <x v="5826"/>
    <n v="2"/>
    <n v="0"/>
    <n v="0"/>
    <n v="1.2999999999999999E-2"/>
    <x v="5822"/>
    <x v="5561"/>
    <n v="2.6183394818904381E-2"/>
    <n v="0"/>
  </r>
  <r>
    <x v="5827"/>
    <n v="2"/>
    <n v="0"/>
    <n v="0"/>
    <n v="0.214"/>
    <x v="5823"/>
    <x v="5562"/>
    <n v="2.6183394818904381E-2"/>
    <n v="0"/>
  </r>
  <r>
    <x v="5828"/>
    <n v="2"/>
    <n v="0"/>
    <n v="0"/>
    <n v="0"/>
    <x v="5824"/>
    <x v="5563"/>
    <n v="2.6183394818904381E-2"/>
    <n v="0"/>
  </r>
  <r>
    <x v="5829"/>
    <n v="2"/>
    <n v="0"/>
    <n v="0"/>
    <n v="0"/>
    <x v="5825"/>
    <x v="5564"/>
    <n v="2.6183394818904381E-2"/>
    <n v="0"/>
  </r>
  <r>
    <x v="5830"/>
    <n v="2"/>
    <n v="0"/>
    <n v="0"/>
    <n v="0"/>
    <x v="5826"/>
    <x v="5565"/>
    <n v="2.6183394818904381E-2"/>
    <n v="0"/>
  </r>
  <r>
    <x v="5831"/>
    <n v="2"/>
    <n v="0"/>
    <n v="0"/>
    <n v="0"/>
    <x v="5827"/>
    <x v="5566"/>
    <n v="2.6183394818904381E-2"/>
    <n v="0"/>
  </r>
  <r>
    <x v="5832"/>
    <n v="2"/>
    <n v="0"/>
    <n v="0"/>
    <n v="0"/>
    <x v="5828"/>
    <x v="5567"/>
    <n v="2.6183394818904381E-2"/>
    <n v="0"/>
  </r>
  <r>
    <x v="5833"/>
    <n v="2"/>
    <n v="0"/>
    <n v="7.4999999999999997E-2"/>
    <n v="1.7000000000000001E-2"/>
    <x v="5829"/>
    <x v="5568"/>
    <n v="2.6183394818904381E-2"/>
    <n v="0"/>
  </r>
  <r>
    <x v="5834"/>
    <n v="2"/>
    <n v="0"/>
    <n v="0"/>
    <n v="0"/>
    <x v="5830"/>
    <x v="5569"/>
    <n v="2.6183394818904381E-2"/>
    <n v="0"/>
  </r>
  <r>
    <x v="5835"/>
    <n v="2"/>
    <n v="0"/>
    <n v="0"/>
    <n v="0"/>
    <x v="5831"/>
    <x v="5570"/>
    <n v="2.6183394818904381E-2"/>
    <n v="0"/>
  </r>
  <r>
    <x v="5836"/>
    <n v="2"/>
    <n v="0"/>
    <n v="0"/>
    <n v="0"/>
    <x v="5832"/>
    <x v="5571"/>
    <n v="2.6183394818904381E-2"/>
    <n v="0"/>
  </r>
  <r>
    <x v="5837"/>
    <n v="2"/>
    <n v="0"/>
    <n v="0"/>
    <n v="0"/>
    <x v="5833"/>
    <x v="5572"/>
    <n v="2.6183394818904381E-2"/>
    <n v="0"/>
  </r>
  <r>
    <x v="5838"/>
    <n v="1"/>
    <n v="0"/>
    <n v="0"/>
    <n v="0"/>
    <x v="5834"/>
    <x v="5573"/>
    <n v="1.309169740945219E-2"/>
    <n v="0"/>
  </r>
  <r>
    <x v="5839"/>
    <n v="1"/>
    <n v="0"/>
    <n v="1.454"/>
    <n v="2.3E-2"/>
    <x v="5835"/>
    <x v="5574"/>
    <n v="1.309169740945219E-2"/>
    <n v="0"/>
  </r>
  <r>
    <x v="5840"/>
    <n v="1"/>
    <n v="0"/>
    <n v="0"/>
    <n v="2.5640000000000001"/>
    <x v="5836"/>
    <x v="5575"/>
    <n v="1.309169740945219E-2"/>
    <n v="0"/>
  </r>
  <r>
    <x v="5841"/>
    <n v="1"/>
    <n v="0"/>
    <n v="1.127"/>
    <n v="4.0780000000000003"/>
    <x v="5837"/>
    <x v="5576"/>
    <n v="1.309169740945219E-2"/>
    <n v="0"/>
  </r>
  <r>
    <x v="5842"/>
    <n v="1"/>
    <n v="0"/>
    <n v="0"/>
    <n v="0"/>
    <x v="5838"/>
    <x v="5577"/>
    <n v="1.309169740945219E-2"/>
    <n v="0"/>
  </r>
  <r>
    <x v="5843"/>
    <n v="1"/>
    <n v="0"/>
    <n v="0"/>
    <n v="0"/>
    <x v="5839"/>
    <x v="5578"/>
    <n v="1.309169740945219E-2"/>
    <n v="0"/>
  </r>
  <r>
    <x v="5844"/>
    <n v="1"/>
    <n v="0"/>
    <n v="0"/>
    <n v="0"/>
    <x v="5840"/>
    <x v="5579"/>
    <n v="1.309169740945219E-2"/>
    <n v="0"/>
  </r>
  <r>
    <x v="5845"/>
    <n v="1"/>
    <n v="0"/>
    <n v="0"/>
    <n v="0"/>
    <x v="5841"/>
    <x v="5580"/>
    <n v="1.309169740945219E-2"/>
    <n v="0"/>
  </r>
  <r>
    <x v="5846"/>
    <n v="1"/>
    <n v="0"/>
    <n v="0"/>
    <n v="0"/>
    <x v="5842"/>
    <x v="5581"/>
    <n v="1.309169740945219E-2"/>
    <n v="0"/>
  </r>
  <r>
    <x v="5847"/>
    <n v="1"/>
    <n v="0"/>
    <n v="0"/>
    <n v="0"/>
    <x v="5843"/>
    <x v="5582"/>
    <n v="1.309169740945219E-2"/>
    <n v="0"/>
  </r>
  <r>
    <x v="5848"/>
    <n v="0"/>
    <n v="0"/>
    <n v="0"/>
    <n v="0"/>
    <x v="5844"/>
    <x v="5583"/>
    <n v="0"/>
    <n v="0"/>
  </r>
  <r>
    <x v="5849"/>
    <n v="0"/>
    <n v="0"/>
    <n v="0"/>
    <n v="0"/>
    <x v="5845"/>
    <x v="5584"/>
    <n v="0"/>
    <n v="0"/>
  </r>
  <r>
    <x v="5850"/>
    <n v="0"/>
    <n v="0"/>
    <n v="0"/>
    <n v="0"/>
    <x v="5846"/>
    <x v="5585"/>
    <n v="0"/>
    <n v="0"/>
  </r>
  <r>
    <x v="5851"/>
    <n v="0"/>
    <n v="0"/>
    <n v="0"/>
    <n v="0"/>
    <x v="5847"/>
    <x v="5586"/>
    <n v="0"/>
    <n v="0"/>
  </r>
  <r>
    <x v="5852"/>
    <n v="0"/>
    <n v="0"/>
    <n v="3.6989999999999998"/>
    <n v="2.722"/>
    <x v="5848"/>
    <x v="5587"/>
    <n v="0"/>
    <n v="0"/>
  </r>
  <r>
    <x v="5853"/>
    <n v="0"/>
    <n v="0"/>
    <n v="1.476"/>
    <n v="12.488"/>
    <x v="5849"/>
    <x v="5588"/>
    <n v="0"/>
    <n v="0"/>
  </r>
  <r>
    <x v="5854"/>
    <n v="0"/>
    <n v="0"/>
    <n v="0"/>
    <n v="0"/>
    <x v="5850"/>
    <x v="5589"/>
    <n v="0"/>
    <n v="0"/>
  </r>
  <r>
    <x v="5855"/>
    <n v="0"/>
    <n v="0"/>
    <n v="0.21"/>
    <n v="3.2759999999999998"/>
    <x v="5851"/>
    <x v="5590"/>
    <n v="0"/>
    <n v="0"/>
  </r>
  <r>
    <x v="5856"/>
    <n v="0"/>
    <n v="0"/>
    <n v="0.27400000000000002"/>
    <n v="0"/>
    <x v="5852"/>
    <x v="5591"/>
    <n v="0"/>
    <n v="0"/>
  </r>
  <r>
    <x v="5857"/>
    <n v="0"/>
    <n v="0"/>
    <n v="37.941000000000003"/>
    <n v="49.546999999999997"/>
    <x v="5853"/>
    <x v="5592"/>
    <n v="0"/>
    <n v="0"/>
  </r>
  <r>
    <x v="5858"/>
    <n v="1"/>
    <n v="0"/>
    <n v="0.41699999999999998"/>
    <n v="0"/>
    <x v="5854"/>
    <x v="5593"/>
    <n v="1.309169740945219E-2"/>
    <n v="0"/>
  </r>
  <r>
    <x v="5859"/>
    <n v="2"/>
    <n v="0"/>
    <n v="1.9950000000000001"/>
    <n v="6.7080000000000002"/>
    <x v="5855"/>
    <x v="5594"/>
    <n v="2.6183394818904381E-2"/>
    <n v="0"/>
  </r>
  <r>
    <x v="5860"/>
    <n v="2"/>
    <n v="0"/>
    <n v="7.5949999999999998"/>
    <n v="24.228999999999999"/>
    <x v="5856"/>
    <x v="5595"/>
    <n v="2.6183394818904381E-2"/>
    <n v="0"/>
  </r>
  <r>
    <x v="5861"/>
    <n v="3"/>
    <n v="0"/>
    <n v="0"/>
    <n v="0"/>
    <x v="5857"/>
    <x v="5596"/>
    <n v="3.9275092228356567E-2"/>
    <n v="0"/>
  </r>
  <r>
    <x v="5862"/>
    <n v="4"/>
    <n v="0"/>
    <n v="0"/>
    <n v="0"/>
    <x v="5858"/>
    <x v="5597"/>
    <n v="5.2366789637808761E-2"/>
    <n v="0"/>
  </r>
  <r>
    <x v="5863"/>
    <n v="9"/>
    <n v="0"/>
    <n v="0"/>
    <n v="0"/>
    <x v="5859"/>
    <x v="5598"/>
    <n v="0.1178252766850697"/>
    <n v="0"/>
  </r>
  <r>
    <x v="5864"/>
    <n v="12"/>
    <n v="0"/>
    <n v="0"/>
    <n v="0.30499999999999999"/>
    <x v="5860"/>
    <x v="5599"/>
    <n v="0.15710036891342627"/>
    <n v="0"/>
  </r>
  <r>
    <x v="5865"/>
    <n v="13"/>
    <n v="0"/>
    <n v="5.6580000000000004"/>
    <n v="10.669"/>
    <x v="5861"/>
    <x v="5600"/>
    <n v="0.17019206632287848"/>
    <n v="0"/>
  </r>
  <r>
    <x v="5866"/>
    <n v="15"/>
    <n v="0"/>
    <n v="0"/>
    <n v="0.247"/>
    <x v="5862"/>
    <x v="5601"/>
    <n v="0.19637546114178286"/>
    <n v="0"/>
  </r>
  <r>
    <x v="5867"/>
    <n v="13"/>
    <n v="0"/>
    <n v="0"/>
    <n v="0"/>
    <x v="5863"/>
    <x v="5602"/>
    <n v="0.17019206632287848"/>
    <n v="0"/>
  </r>
  <r>
    <x v="5868"/>
    <n v="10"/>
    <n v="0"/>
    <n v="0"/>
    <n v="0"/>
    <x v="5864"/>
    <x v="5603"/>
    <n v="0.13091697409452191"/>
    <n v="0"/>
  </r>
  <r>
    <x v="5869"/>
    <n v="8"/>
    <n v="0"/>
    <n v="0"/>
    <n v="0"/>
    <x v="5865"/>
    <x v="5604"/>
    <n v="0.10473357927561752"/>
    <n v="0"/>
  </r>
  <r>
    <x v="5870"/>
    <n v="6.5"/>
    <n v="0"/>
    <n v="0"/>
    <n v="0"/>
    <x v="5866"/>
    <x v="5605"/>
    <n v="8.5096033161439238E-2"/>
    <n v="0"/>
  </r>
  <r>
    <x v="5871"/>
    <n v="5"/>
    <n v="0"/>
    <n v="0"/>
    <n v="0"/>
    <x v="5867"/>
    <x v="5606"/>
    <n v="6.5458487047260955E-2"/>
    <n v="0"/>
  </r>
  <r>
    <x v="5872"/>
    <n v="2.8362068965517242"/>
    <n v="0"/>
    <n v="0"/>
    <n v="0"/>
    <x v="5868"/>
    <x v="5607"/>
    <n v="3.7130762480256645E-2"/>
    <n v="0"/>
  </r>
  <r>
    <x v="5873"/>
    <n v="2.8362068965517242"/>
    <n v="0"/>
    <n v="22.376999999999999"/>
    <n v="33.228000000000002"/>
    <x v="5869"/>
    <x v="5608"/>
    <n v="3.7130762480256645E-2"/>
    <n v="0"/>
  </r>
  <r>
    <x v="5874"/>
    <n v="2.8362068965517242"/>
    <n v="0"/>
    <n v="7.1070000000000002"/>
    <n v="4.7930000000000001"/>
    <x v="5870"/>
    <x v="5609"/>
    <n v="3.7130762480256645E-2"/>
    <n v="0"/>
  </r>
  <r>
    <x v="5875"/>
    <n v="3"/>
    <n v="0"/>
    <n v="0"/>
    <n v="0"/>
    <x v="5871"/>
    <x v="5610"/>
    <n v="3.9275092228356567E-2"/>
    <n v="0"/>
  </r>
  <r>
    <x v="5876"/>
    <n v="3"/>
    <n v="0"/>
    <n v="0"/>
    <n v="0"/>
    <x v="5872"/>
    <x v="5611"/>
    <n v="3.9275092228356567E-2"/>
    <n v="0"/>
  </r>
  <r>
    <x v="5877"/>
    <n v="3"/>
    <n v="0"/>
    <n v="19.3"/>
    <n v="11.145"/>
    <x v="5873"/>
    <x v="5612"/>
    <n v="3.9275092228356567E-2"/>
    <n v="0"/>
  </r>
  <r>
    <x v="5878"/>
    <n v="3"/>
    <n v="0"/>
    <n v="0"/>
    <n v="0"/>
    <x v="5874"/>
    <x v="5613"/>
    <n v="3.9275092228356567E-2"/>
    <n v="0"/>
  </r>
  <r>
    <x v="5879"/>
    <n v="4"/>
    <n v="0"/>
    <n v="0"/>
    <n v="0"/>
    <x v="5875"/>
    <x v="5614"/>
    <n v="5.2366789637808761E-2"/>
    <n v="0"/>
  </r>
  <r>
    <x v="5880"/>
    <n v="5"/>
    <n v="0"/>
    <n v="0"/>
    <n v="0"/>
    <x v="5876"/>
    <x v="5615"/>
    <n v="6.5458487047260955E-2"/>
    <n v="0"/>
  </r>
  <r>
    <x v="5881"/>
    <n v="5"/>
    <n v="0"/>
    <n v="0"/>
    <n v="0"/>
    <x v="5877"/>
    <x v="5616"/>
    <n v="6.5458487047260955E-2"/>
    <n v="0"/>
  </r>
  <r>
    <x v="5882"/>
    <n v="5"/>
    <n v="0"/>
    <n v="6.6000000000000003E-2"/>
    <n v="0"/>
    <x v="5878"/>
    <x v="5617"/>
    <n v="6.5458487047260955E-2"/>
    <n v="0"/>
  </r>
  <r>
    <x v="5883"/>
    <n v="6"/>
    <n v="0"/>
    <n v="43.423999999999999"/>
    <n v="43.386000000000003"/>
    <x v="5879"/>
    <x v="5618"/>
    <n v="7.8550184456713135E-2"/>
    <n v="0"/>
  </r>
  <r>
    <x v="5884"/>
    <n v="11"/>
    <n v="0"/>
    <n v="5.7000000000000002E-2"/>
    <n v="0"/>
    <x v="5880"/>
    <x v="5619"/>
    <n v="0.14400867150397409"/>
    <n v="0"/>
  </r>
  <r>
    <x v="5885"/>
    <n v="12"/>
    <n v="0"/>
    <n v="4.9889999999999999"/>
    <n v="2.8780000000000001"/>
    <x v="5881"/>
    <x v="5620"/>
    <n v="0.15710036891342627"/>
    <n v="0"/>
  </r>
  <r>
    <x v="5886"/>
    <n v="10"/>
    <n v="0"/>
    <n v="1.6839999999999999"/>
    <n v="5.4539999999999997"/>
    <x v="5882"/>
    <x v="5621"/>
    <n v="0.13091697409452191"/>
    <n v="0"/>
  </r>
  <r>
    <x v="5887"/>
    <n v="9"/>
    <n v="0"/>
    <n v="14.151"/>
    <n v="18.437000000000001"/>
    <x v="5883"/>
    <x v="5622"/>
    <n v="0.1178252766850697"/>
    <n v="0"/>
  </r>
  <r>
    <x v="5888"/>
    <n v="11"/>
    <n v="0"/>
    <n v="0"/>
    <n v="0"/>
    <x v="5884"/>
    <x v="5623"/>
    <n v="0.14400867150397409"/>
    <n v="0"/>
  </r>
  <r>
    <x v="5889"/>
    <n v="11"/>
    <n v="0"/>
    <n v="0"/>
    <n v="0"/>
    <x v="5885"/>
    <x v="5624"/>
    <n v="0.14400867150397409"/>
    <n v="0"/>
  </r>
  <r>
    <x v="5890"/>
    <n v="9"/>
    <n v="0"/>
    <n v="0"/>
    <n v="0"/>
    <x v="5886"/>
    <x v="5625"/>
    <n v="0.1178252766850697"/>
    <n v="0"/>
  </r>
  <r>
    <x v="5891"/>
    <n v="10"/>
    <n v="0"/>
    <n v="0"/>
    <n v="0"/>
    <x v="5887"/>
    <x v="5626"/>
    <n v="0.13091697409452191"/>
    <n v="0"/>
  </r>
  <r>
    <x v="5892"/>
    <n v="9"/>
    <n v="5"/>
    <n v="0"/>
    <n v="0"/>
    <x v="5888"/>
    <x v="5627"/>
    <n v="0.1178252766850697"/>
    <n v="5.4024485517571136E-2"/>
  </r>
  <r>
    <x v="5893"/>
    <n v="9"/>
    <n v="10"/>
    <n v="0"/>
    <n v="0"/>
    <x v="5889"/>
    <x v="5628"/>
    <n v="0.1178252766850697"/>
    <n v="0.10804897103514227"/>
  </r>
  <r>
    <x v="5894"/>
    <n v="8"/>
    <n v="10"/>
    <n v="0.41399999999999998"/>
    <n v="0.501"/>
    <x v="5890"/>
    <x v="5629"/>
    <n v="0.10473357927561752"/>
    <n v="0.10804897103514227"/>
  </r>
  <r>
    <x v="5895"/>
    <n v="8"/>
    <n v="10"/>
    <n v="0.83499999999999996"/>
    <n v="0.999"/>
    <x v="5891"/>
    <x v="5630"/>
    <n v="0.10473357927561752"/>
    <n v="0.10804897103514227"/>
  </r>
  <r>
    <x v="5896"/>
    <n v="6"/>
    <n v="9"/>
    <n v="0.80700000000000005"/>
    <n v="8.5999999999999993E-2"/>
    <x v="5892"/>
    <x v="5631"/>
    <n v="7.8550184456713135E-2"/>
    <n v="9.7244073931628039E-2"/>
  </r>
  <r>
    <x v="5897"/>
    <n v="6"/>
    <n v="6"/>
    <n v="0.06"/>
    <n v="0"/>
    <x v="5893"/>
    <x v="5632"/>
    <n v="7.8550184456713135E-2"/>
    <n v="6.4829382621085355E-2"/>
  </r>
  <r>
    <x v="5898"/>
    <n v="5"/>
    <n v="5"/>
    <n v="9.7000000000000003E-2"/>
    <n v="1.631"/>
    <x v="5894"/>
    <x v="5633"/>
    <n v="6.5458487047260955E-2"/>
    <n v="5.4024485517571136E-2"/>
  </r>
  <r>
    <x v="5899"/>
    <n v="4"/>
    <n v="3"/>
    <n v="0.58699999999999997"/>
    <n v="6.0250000000000004"/>
    <x v="5895"/>
    <x v="5634"/>
    <n v="5.2366789637808761E-2"/>
    <n v="3.2414691310542677E-2"/>
  </r>
  <r>
    <x v="5900"/>
    <n v="4"/>
    <n v="2"/>
    <n v="0.98799999999999999"/>
    <n v="4.2430000000000003"/>
    <x v="5896"/>
    <x v="5635"/>
    <n v="5.2366789637808761E-2"/>
    <n v="2.1609794207028455E-2"/>
  </r>
  <r>
    <x v="5901"/>
    <n v="5"/>
    <n v="2"/>
    <n v="10.074"/>
    <n v="15.467000000000001"/>
    <x v="5897"/>
    <x v="5636"/>
    <n v="6.5458487047260955E-2"/>
    <n v="2.1609794207028455E-2"/>
  </r>
  <r>
    <x v="5902"/>
    <n v="6"/>
    <n v="2"/>
    <n v="7.5910000000000002"/>
    <n v="18.042000000000002"/>
    <x v="5898"/>
    <x v="5637"/>
    <n v="7.8550184456713135E-2"/>
    <n v="2.1609794207028455E-2"/>
  </r>
  <r>
    <x v="5903"/>
    <n v="7"/>
    <n v="1"/>
    <n v="0"/>
    <n v="0"/>
    <x v="5899"/>
    <x v="5638"/>
    <n v="9.1641881866165328E-2"/>
    <n v="1.0804897103514228E-2"/>
  </r>
  <r>
    <x v="5904"/>
    <n v="6"/>
    <n v="1"/>
    <n v="0"/>
    <n v="0"/>
    <x v="5900"/>
    <x v="5639"/>
    <n v="7.8550184456713135E-2"/>
    <n v="1.0804897103514228E-2"/>
  </r>
  <r>
    <x v="5905"/>
    <n v="9"/>
    <n v="1"/>
    <n v="3.536"/>
    <n v="0"/>
    <x v="5901"/>
    <x v="5640"/>
    <n v="0.1178252766850697"/>
    <n v="1.0804897103514228E-2"/>
  </r>
  <r>
    <x v="5906"/>
    <n v="17"/>
    <n v="1"/>
    <n v="24.532"/>
    <n v="29.491"/>
    <x v="5902"/>
    <x v="5641"/>
    <n v="0.22255885596068725"/>
    <n v="1.0804897103514228E-2"/>
  </r>
  <r>
    <x v="5907"/>
    <n v="20"/>
    <n v="1"/>
    <n v="6.03"/>
    <n v="2.4140000000000001"/>
    <x v="5903"/>
    <x v="5642"/>
    <n v="0.26183394818904382"/>
    <n v="1.0804897103514228E-2"/>
  </r>
  <r>
    <x v="5908"/>
    <n v="22"/>
    <n v="1"/>
    <n v="12.997999999999999"/>
    <n v="2.1680000000000001"/>
    <x v="5904"/>
    <x v="5643"/>
    <n v="0.28801734300794818"/>
    <n v="1.0804897103514228E-2"/>
  </r>
  <r>
    <x v="5909"/>
    <n v="20"/>
    <n v="1"/>
    <n v="0"/>
    <n v="0"/>
    <x v="5905"/>
    <x v="5644"/>
    <n v="0.26183394818904382"/>
    <n v="1.0804897103514228E-2"/>
  </r>
  <r>
    <x v="5910"/>
    <n v="23"/>
    <n v="1"/>
    <n v="0"/>
    <n v="0"/>
    <x v="5906"/>
    <x v="5645"/>
    <n v="0.30110904041740039"/>
    <n v="1.0804897103514228E-2"/>
  </r>
  <r>
    <x v="5911"/>
    <n v="28"/>
    <n v="1"/>
    <n v="0"/>
    <n v="0"/>
    <x v="5907"/>
    <x v="5646"/>
    <n v="0.36656752746466131"/>
    <n v="1.0804897103514228E-2"/>
  </r>
  <r>
    <x v="5912"/>
    <n v="30"/>
    <n v="1"/>
    <n v="0"/>
    <n v="0"/>
    <x v="5908"/>
    <x v="5647"/>
    <n v="0.39275092228356573"/>
    <n v="1.0804897103514228E-2"/>
  </r>
  <r>
    <x v="5913"/>
    <n v="32"/>
    <n v="3"/>
    <n v="0"/>
    <n v="0"/>
    <x v="5909"/>
    <x v="5648"/>
    <n v="0.41893431710247009"/>
    <n v="3.2414691310542677E-2"/>
  </r>
  <r>
    <x v="5914"/>
    <n v="32"/>
    <n v="6"/>
    <n v="0"/>
    <n v="0"/>
    <x v="5910"/>
    <x v="5649"/>
    <n v="0.41893431710247009"/>
    <n v="6.4829382621085355E-2"/>
  </r>
  <r>
    <x v="5915"/>
    <n v="23"/>
    <n v="9"/>
    <n v="0"/>
    <n v="0"/>
    <x v="5911"/>
    <x v="5650"/>
    <n v="0.30110904041740039"/>
    <n v="9.7244073931628039E-2"/>
  </r>
  <r>
    <x v="5916"/>
    <n v="16"/>
    <n v="10"/>
    <n v="0"/>
    <n v="0"/>
    <x v="5912"/>
    <x v="5651"/>
    <n v="0.20946715855123504"/>
    <n v="0.10804897103514227"/>
  </r>
  <r>
    <x v="5917"/>
    <n v="13"/>
    <n v="9"/>
    <n v="0"/>
    <n v="0"/>
    <x v="5913"/>
    <x v="5652"/>
    <n v="0.17019206632287848"/>
    <n v="9.7244073931628039E-2"/>
  </r>
  <r>
    <x v="5918"/>
    <n v="12"/>
    <n v="6"/>
    <n v="0"/>
    <n v="0"/>
    <x v="5914"/>
    <x v="5653"/>
    <n v="0.15710036891342627"/>
    <n v="6.4829382621085355E-2"/>
  </r>
  <r>
    <x v="5919"/>
    <n v="9"/>
    <n v="4"/>
    <n v="5.3739999999999997"/>
    <n v="2.032"/>
    <x v="5915"/>
    <x v="5654"/>
    <n v="0.1178252766850697"/>
    <n v="4.321958841405691E-2"/>
  </r>
  <r>
    <x v="5920"/>
    <n v="9"/>
    <n v="4"/>
    <n v="18.216999999999999"/>
    <n v="14.734"/>
    <x v="5916"/>
    <x v="5655"/>
    <n v="0.1178252766850697"/>
    <n v="4.321958841405691E-2"/>
  </r>
  <r>
    <x v="5921"/>
    <n v="7.5"/>
    <n v="3"/>
    <n v="0"/>
    <n v="0"/>
    <x v="5917"/>
    <x v="5656"/>
    <n v="9.8187730570891432E-2"/>
    <n v="3.2414691310542677E-2"/>
  </r>
  <r>
    <x v="5922"/>
    <n v="6"/>
    <n v="2"/>
    <n v="0"/>
    <n v="0"/>
    <x v="5918"/>
    <x v="5657"/>
    <n v="7.8550184456713135E-2"/>
    <n v="2.1609794207028455E-2"/>
  </r>
  <r>
    <x v="5923"/>
    <n v="5"/>
    <n v="2"/>
    <n v="0"/>
    <n v="0"/>
    <x v="5919"/>
    <x v="5658"/>
    <n v="6.5458487047260955E-2"/>
    <n v="2.1609794207028455E-2"/>
  </r>
  <r>
    <x v="5924"/>
    <n v="4"/>
    <n v="1"/>
    <n v="16.263000000000002"/>
    <n v="36.804000000000002"/>
    <x v="5920"/>
    <x v="5659"/>
    <n v="5.2366789637808761E-2"/>
    <n v="1.0804897103514228E-2"/>
  </r>
  <r>
    <x v="5925"/>
    <n v="4"/>
    <n v="2"/>
    <n v="0.71099999999999997"/>
    <n v="1.006"/>
    <x v="5921"/>
    <x v="5660"/>
    <n v="5.2366789637808761E-2"/>
    <n v="2.1609794207028455E-2"/>
  </r>
  <r>
    <x v="5926"/>
    <n v="4"/>
    <n v="3"/>
    <n v="0"/>
    <n v="0"/>
    <x v="5922"/>
    <x v="5661"/>
    <n v="5.2366789637808761E-2"/>
    <n v="3.2414691310542677E-2"/>
  </r>
  <r>
    <x v="5927"/>
    <n v="5"/>
    <n v="5"/>
    <n v="16.428000000000001"/>
    <n v="22.478000000000002"/>
    <x v="5923"/>
    <x v="5662"/>
    <n v="6.5458487047260955E-2"/>
    <n v="5.4024485517571136E-2"/>
  </r>
  <r>
    <x v="5928"/>
    <n v="7"/>
    <n v="10"/>
    <n v="0"/>
    <n v="0"/>
    <x v="5924"/>
    <x v="5663"/>
    <n v="9.1641881866165328E-2"/>
    <n v="0.10804897103514227"/>
  </r>
  <r>
    <x v="5929"/>
    <n v="9"/>
    <n v="13"/>
    <n v="9.3640000000000008"/>
    <n v="19.677"/>
    <x v="5925"/>
    <x v="5664"/>
    <n v="0.1178252766850697"/>
    <n v="0.14046366234568494"/>
  </r>
  <r>
    <x v="5930"/>
    <n v="10"/>
    <n v="13"/>
    <n v="16.108000000000001"/>
    <n v="20.751000000000001"/>
    <x v="5926"/>
    <x v="5665"/>
    <n v="0.13091697409452191"/>
    <n v="0.14046366234568494"/>
  </r>
  <r>
    <x v="5931"/>
    <n v="12"/>
    <n v="13"/>
    <n v="0"/>
    <n v="0"/>
    <x v="5927"/>
    <x v="5666"/>
    <n v="0.15710036891342627"/>
    <n v="0.14046366234568494"/>
  </r>
  <r>
    <x v="5932"/>
    <n v="18"/>
    <n v="13"/>
    <n v="0"/>
    <n v="0"/>
    <x v="5928"/>
    <x v="5667"/>
    <n v="0.2356505533701394"/>
    <n v="0.14046366234568494"/>
  </r>
  <r>
    <x v="5933"/>
    <n v="22"/>
    <n v="14"/>
    <n v="0"/>
    <n v="0"/>
    <x v="5929"/>
    <x v="5668"/>
    <n v="0.28801734300794818"/>
    <n v="0.15126855944919917"/>
  </r>
  <r>
    <x v="5934"/>
    <n v="28"/>
    <n v="15"/>
    <n v="1.2E-2"/>
    <n v="0.29799999999999999"/>
    <x v="5930"/>
    <x v="5669"/>
    <n v="0.36656752746466131"/>
    <n v="0.16207345655271341"/>
  </r>
  <r>
    <x v="5935"/>
    <n v="34"/>
    <n v="16"/>
    <n v="0"/>
    <n v="0"/>
    <x v="5931"/>
    <x v="5670"/>
    <n v="0.4451177119213745"/>
    <n v="0.17287835365622764"/>
  </r>
  <r>
    <x v="5936"/>
    <n v="40"/>
    <n v="15"/>
    <n v="0"/>
    <n v="0"/>
    <x v="5932"/>
    <x v="5671"/>
    <n v="0.52366789637808764"/>
    <n v="0.16207345655271341"/>
  </r>
  <r>
    <x v="5937"/>
    <n v="42"/>
    <n v="15"/>
    <n v="0"/>
    <n v="0"/>
    <x v="5933"/>
    <x v="5672"/>
    <n v="0.54985129119699194"/>
    <n v="0.16207345655271341"/>
  </r>
  <r>
    <x v="5938"/>
    <n v="35"/>
    <n v="14"/>
    <n v="6.4080000000000004"/>
    <n v="24.303999999999998"/>
    <x v="5934"/>
    <x v="5673"/>
    <n v="0.45820940933082666"/>
    <n v="0.15126855944919917"/>
  </r>
  <r>
    <x v="5939"/>
    <n v="31"/>
    <n v="14"/>
    <n v="0"/>
    <n v="0"/>
    <x v="5935"/>
    <x v="5674"/>
    <n v="0.40584261969301788"/>
    <n v="0.15126855944919917"/>
  </r>
  <r>
    <x v="5940"/>
    <n v="30"/>
    <n v="13"/>
    <n v="11.478"/>
    <n v="11.256"/>
    <x v="5936"/>
    <x v="5675"/>
    <n v="0.39275092228356573"/>
    <n v="0.14046366234568494"/>
  </r>
  <r>
    <x v="5941"/>
    <n v="31"/>
    <n v="12"/>
    <n v="6.093"/>
    <n v="6.2370000000000001"/>
    <x v="5937"/>
    <x v="5676"/>
    <n v="0.40584261969301788"/>
    <n v="0.12965876524217071"/>
  </r>
  <r>
    <x v="5942"/>
    <n v="32"/>
    <n v="10"/>
    <n v="0.80400000000000005"/>
    <n v="0.109"/>
    <x v="5938"/>
    <x v="5677"/>
    <n v="0.41893431710247009"/>
    <n v="0.10804897103514227"/>
  </r>
  <r>
    <x v="5943"/>
    <n v="34"/>
    <n v="9"/>
    <n v="0.27900000000000003"/>
    <n v="2.1000000000000001E-2"/>
    <x v="5939"/>
    <x v="5678"/>
    <n v="0.4451177119213745"/>
    <n v="9.7244073931628039E-2"/>
  </r>
  <r>
    <x v="5944"/>
    <n v="33"/>
    <n v="8"/>
    <n v="8.093"/>
    <n v="3.2949999999999999"/>
    <x v="5940"/>
    <x v="5679"/>
    <n v="0.43202601451192224"/>
    <n v="8.643917682811382E-2"/>
  </r>
  <r>
    <x v="5945"/>
    <n v="30"/>
    <n v="7"/>
    <n v="5.5339999999999998"/>
    <n v="5.7530000000000001"/>
    <x v="5941"/>
    <x v="5680"/>
    <n v="0.39275092228356573"/>
    <n v="7.5634279724599587E-2"/>
  </r>
  <r>
    <x v="5946"/>
    <n v="24"/>
    <n v="6"/>
    <n v="0"/>
    <n v="0"/>
    <x v="5942"/>
    <x v="5681"/>
    <n v="0.31420073782685254"/>
    <n v="6.4829382621085355E-2"/>
  </r>
  <r>
    <x v="5947"/>
    <n v="20"/>
    <n v="5"/>
    <n v="0"/>
    <n v="0"/>
    <x v="5943"/>
    <x v="5682"/>
    <n v="0.26183394818904382"/>
    <n v="5.4024485517571136E-2"/>
  </r>
  <r>
    <x v="5948"/>
    <n v="17"/>
    <n v="5"/>
    <n v="0"/>
    <n v="0.106"/>
    <x v="5944"/>
    <x v="5683"/>
    <n v="0.22255885596068725"/>
    <n v="5.4024485517571136E-2"/>
  </r>
  <r>
    <x v="5949"/>
    <n v="15"/>
    <n v="4"/>
    <n v="0.68799999999999994"/>
    <n v="1.9059999999999999"/>
    <x v="5945"/>
    <x v="5684"/>
    <n v="0.19637546114178286"/>
    <n v="4.321958841405691E-2"/>
  </r>
  <r>
    <x v="5950"/>
    <n v="13"/>
    <n v="4"/>
    <n v="19.859000000000002"/>
    <n v="21.277000000000001"/>
    <x v="5946"/>
    <x v="5685"/>
    <n v="0.17019206632287848"/>
    <n v="4.321958841405691E-2"/>
  </r>
  <r>
    <x v="5951"/>
    <n v="12"/>
    <n v="4"/>
    <n v="14.202999999999999"/>
    <n v="13.500999999999999"/>
    <x v="5947"/>
    <x v="5686"/>
    <n v="0.15710036891342627"/>
    <n v="4.321958841405691E-2"/>
  </r>
  <r>
    <x v="5952"/>
    <n v="18"/>
    <n v="5"/>
    <n v="4.4710000000000001"/>
    <n v="3.4409999999999998"/>
    <x v="5948"/>
    <x v="5687"/>
    <n v="0.2356505533701394"/>
    <n v="5.4024485517571136E-2"/>
  </r>
  <r>
    <x v="5953"/>
    <n v="40"/>
    <n v="9"/>
    <n v="2.1469999999999998"/>
    <n v="0.52100000000000002"/>
    <x v="5949"/>
    <x v="5688"/>
    <n v="0.52366789637808764"/>
    <n v="9.7244073931628039E-2"/>
  </r>
  <r>
    <x v="5954"/>
    <n v="58"/>
    <n v="17"/>
    <n v="0"/>
    <n v="0"/>
    <x v="5950"/>
    <x v="5689"/>
    <n v="0.75931844974822693"/>
    <n v="0.18368325075974187"/>
  </r>
  <r>
    <x v="5955"/>
    <n v="80"/>
    <n v="19"/>
    <n v="0"/>
    <n v="0"/>
    <x v="5951"/>
    <x v="5690"/>
    <n v="1.0473357927561753"/>
    <n v="0.20529304496677031"/>
  </r>
  <r>
    <x v="5956"/>
    <n v="81"/>
    <n v="20"/>
    <n v="0"/>
    <n v="0"/>
    <x v="5952"/>
    <x v="5691"/>
    <n v="1.0604274901656274"/>
    <n v="0.21609794207028454"/>
  </r>
  <r>
    <x v="5957"/>
    <n v="85"/>
    <n v="24"/>
    <n v="0"/>
    <n v="0"/>
    <x v="5953"/>
    <x v="5692"/>
    <n v="1.1127942798034363"/>
    <n v="0.25931753048434142"/>
  </r>
  <r>
    <x v="5958"/>
    <n v="91"/>
    <n v="30"/>
    <n v="0"/>
    <n v="0"/>
    <x v="5954"/>
    <x v="5693"/>
    <n v="1.1913444642601494"/>
    <n v="0.32414691310542681"/>
  </r>
  <r>
    <x v="5959"/>
    <n v="93"/>
    <n v="35"/>
    <n v="0"/>
    <n v="0"/>
    <x v="5955"/>
    <x v="5694"/>
    <n v="1.2175278590790537"/>
    <n v="0.37817139862299792"/>
  </r>
  <r>
    <x v="5960"/>
    <n v="92"/>
    <n v="40"/>
    <n v="0"/>
    <n v="0"/>
    <x v="5956"/>
    <x v="5695"/>
    <n v="1.2044361616696015"/>
    <n v="0.43219588414056909"/>
  </r>
  <r>
    <x v="5961"/>
    <n v="78"/>
    <n v="44"/>
    <n v="2.677"/>
    <n v="4.7919999999999998"/>
    <x v="5957"/>
    <x v="5696"/>
    <n v="1.0211523979372708"/>
    <n v="0.47541547255462596"/>
  </r>
  <r>
    <x v="5962"/>
    <n v="56"/>
    <n v="47"/>
    <n v="15.292999999999999"/>
    <n v="13.896000000000001"/>
    <x v="5958"/>
    <x v="5697"/>
    <n v="0.73313505492932263"/>
    <n v="0.50783016386516866"/>
  </r>
  <r>
    <x v="5963"/>
    <n v="38"/>
    <n v="46"/>
    <n v="0"/>
    <n v="0"/>
    <x v="5959"/>
    <x v="5698"/>
    <n v="0.49748450155918322"/>
    <n v="0.49702526676165443"/>
  </r>
  <r>
    <x v="5964"/>
    <n v="33"/>
    <n v="42"/>
    <n v="5.7629999999999999"/>
    <n v="0.94399999999999995"/>
    <x v="5960"/>
    <x v="5699"/>
    <n v="0.43202601451192224"/>
    <n v="0.4538056783475975"/>
  </r>
  <r>
    <x v="5965"/>
    <n v="79"/>
    <n v="57"/>
    <n v="61.674999999999997"/>
    <n v="64.3"/>
    <x v="5961"/>
    <x v="5700"/>
    <n v="1.0342440953467229"/>
    <n v="0.61587913490031099"/>
  </r>
  <r>
    <x v="5966"/>
    <n v="278"/>
    <n v="176"/>
    <n v="58.271999999999998"/>
    <n v="77.427000000000007"/>
    <x v="5962"/>
    <x v="5701"/>
    <n v="3.6394918798277089"/>
    <n v="1.9016618902185038"/>
  </r>
  <r>
    <x v="5967"/>
    <n v="319"/>
    <n v="332"/>
    <n v="12.295999999999999"/>
    <n v="5.9850000000000003"/>
    <x v="5963"/>
    <x v="5702"/>
    <n v="4.1762514736152481"/>
    <n v="3.5872258383667233"/>
  </r>
  <r>
    <x v="5968"/>
    <n v="281"/>
    <n v="416"/>
    <n v="17.613"/>
    <n v="4.319"/>
    <x v="5964"/>
    <x v="5703"/>
    <n v="3.6787669720560654"/>
    <n v="4.4948371950619181"/>
  </r>
  <r>
    <x v="5969"/>
    <n v="296"/>
    <n v="436"/>
    <n v="8.3490000000000002"/>
    <n v="0"/>
    <x v="5965"/>
    <x v="5704"/>
    <n v="3.8751424331978481"/>
    <n v="4.7109351371322026"/>
  </r>
  <r>
    <x v="5970"/>
    <n v="310"/>
    <n v="487"/>
    <n v="0"/>
    <n v="0"/>
    <x v="5966"/>
    <x v="5705"/>
    <n v="4.0584261969301787"/>
    <n v="5.2619848894114281"/>
  </r>
  <r>
    <x v="5971"/>
    <n v="316"/>
    <n v="545"/>
    <n v="0"/>
    <n v="0"/>
    <x v="5967"/>
    <x v="74"/>
    <n v="4.1369763813868916"/>
    <n v="5.8886689214152534"/>
  </r>
  <r>
    <x v="5972"/>
    <n v="322"/>
    <n v="542"/>
    <n v="0"/>
    <n v="0"/>
    <x v="5968"/>
    <x v="5706"/>
    <n v="4.2155265658436045"/>
    <n v="5.8562542301047111"/>
  </r>
  <r>
    <x v="5973"/>
    <n v="324"/>
    <n v="525"/>
    <n v="0"/>
    <n v="0"/>
    <x v="5969"/>
    <x v="5707"/>
    <n v="4.2417099606625097"/>
    <n v="5.672570979344969"/>
  </r>
  <r>
    <x v="5974"/>
    <n v="324"/>
    <n v="567"/>
    <n v="0"/>
    <n v="0"/>
    <x v="5970"/>
    <x v="5708"/>
    <n v="4.2417099606625097"/>
    <n v="6.1263766576925658"/>
  </r>
  <r>
    <x v="5975"/>
    <n v="327"/>
    <n v="646"/>
    <n v="0"/>
    <n v="0"/>
    <x v="5971"/>
    <x v="5709"/>
    <n v="4.2809850528908662"/>
    <n v="6.97996352887019"/>
  </r>
  <r>
    <x v="5976"/>
    <n v="329"/>
    <n v="652"/>
    <n v="0"/>
    <n v="0"/>
    <x v="5972"/>
    <x v="5710"/>
    <n v="4.3071684477097705"/>
    <n v="7.0447929114912755"/>
  </r>
  <r>
    <x v="5977"/>
    <n v="323"/>
    <n v="610"/>
    <n v="0"/>
    <n v="0"/>
    <x v="5973"/>
    <x v="5711"/>
    <n v="4.2286182632530576"/>
    <n v="6.5909872331436787"/>
  </r>
  <r>
    <x v="5978"/>
    <n v="309"/>
    <n v="558"/>
    <n v="4.3719999999999999"/>
    <n v="7.0220000000000002"/>
    <x v="5974"/>
    <x v="5712"/>
    <n v="4.0453344995207265"/>
    <n v="6.029132583760938"/>
  </r>
  <r>
    <x v="5979"/>
    <n v="286"/>
    <n v="509"/>
    <n v="10.391999999999999"/>
    <n v="16.013999999999999"/>
    <x v="5975"/>
    <x v="74"/>
    <n v="3.7442254591033262"/>
    <n v="5.4996926256887413"/>
  </r>
  <r>
    <x v="5980"/>
    <n v="398"/>
    <n v="584"/>
    <n v="42.34"/>
    <n v="32.109000000000002"/>
    <x v="5976"/>
    <x v="74"/>
    <n v="5.2104955689619716"/>
    <n v="6.3100599084523079"/>
  </r>
  <r>
    <x v="5981"/>
    <n v="434"/>
    <n v="658"/>
    <n v="0"/>
    <n v="0"/>
    <x v="5977"/>
    <x v="5713"/>
    <n v="5.68179667570225"/>
    <n v="7.109622294112361"/>
  </r>
  <r>
    <x v="5982"/>
    <n v="474.5"/>
    <n v="710"/>
    <n v="0"/>
    <n v="0"/>
    <x v="5978"/>
    <x v="5714"/>
    <n v="6.2120104207850639"/>
    <n v="7.6714769434951009"/>
  </r>
  <r>
    <x v="5983"/>
    <n v="494.75"/>
    <n v="628"/>
    <n v="0"/>
    <n v="0"/>
    <x v="5979"/>
    <x v="5715"/>
    <n v="6.4771172933264713"/>
    <n v="6.7854753810069344"/>
  </r>
  <r>
    <x v="5984"/>
    <n v="515"/>
    <n v="514"/>
    <n v="0.38200000000000001"/>
    <n v="8.5000000000000006E-2"/>
    <x v="5980"/>
    <x v="5716"/>
    <n v="6.7422241658678779"/>
    <n v="5.5537171112063124"/>
  </r>
  <r>
    <x v="5985"/>
    <n v="495"/>
    <n v="425"/>
    <n v="0"/>
    <n v="0"/>
    <x v="5981"/>
    <x v="5717"/>
    <n v="6.4803902176788339"/>
    <n v="4.592081268993546"/>
  </r>
  <r>
    <x v="5986"/>
    <n v="465"/>
    <n v="384"/>
    <n v="0"/>
    <n v="0"/>
    <x v="5982"/>
    <x v="5718"/>
    <n v="6.0876392953952685"/>
    <n v="4.1490804877494627"/>
  </r>
  <r>
    <x v="5987"/>
    <n v="431"/>
    <n v="355"/>
    <n v="0"/>
    <n v="0"/>
    <x v="5983"/>
    <x v="5719"/>
    <n v="5.6425215834738935"/>
    <n v="3.8357384717475504"/>
  </r>
  <r>
    <x v="5988"/>
    <n v="398"/>
    <n v="333"/>
    <n v="0"/>
    <n v="0"/>
    <x v="5984"/>
    <x v="5720"/>
    <n v="5.2104955689619716"/>
    <n v="3.5980307354702377"/>
  </r>
  <r>
    <x v="5989"/>
    <n v="380"/>
    <n v="324"/>
    <n v="15.153"/>
    <n v="10.246"/>
    <x v="5985"/>
    <x v="74"/>
    <n v="4.974845015591832"/>
    <n v="3.5007866615386094"/>
  </r>
  <r>
    <x v="5990"/>
    <n v="385"/>
    <n v="337"/>
    <n v="10.955"/>
    <n v="1.044"/>
    <x v="5986"/>
    <x v="5721"/>
    <n v="5.0403035026390937"/>
    <n v="3.6412503238842944"/>
  </r>
  <r>
    <x v="5991"/>
    <n v="366"/>
    <n v="354"/>
    <n v="1.0999999999999999E-2"/>
    <n v="0"/>
    <x v="5987"/>
    <x v="5722"/>
    <n v="4.791561251859501"/>
    <n v="3.824933574644036"/>
  </r>
  <r>
    <x v="5992"/>
    <n v="330"/>
    <n v="365"/>
    <n v="0"/>
    <n v="0"/>
    <x v="5988"/>
    <x v="5723"/>
    <n v="4.3202601451192226"/>
    <n v="3.9437874427826931"/>
  </r>
  <r>
    <x v="5993"/>
    <n v="309"/>
    <n v="369"/>
    <n v="0"/>
    <n v="0"/>
    <x v="5989"/>
    <x v="5724"/>
    <n v="4.0453344995207265"/>
    <n v="3.9870070311967494"/>
  </r>
  <r>
    <x v="5994"/>
    <n v="295"/>
    <n v="352"/>
    <n v="3.6880000000000002"/>
    <n v="1.9279999999999999"/>
    <x v="5990"/>
    <x v="5725"/>
    <n v="3.862050735788396"/>
    <n v="3.8033237804370077"/>
  </r>
  <r>
    <x v="5995"/>
    <n v="262"/>
    <n v="315"/>
    <n v="0"/>
    <n v="0.159"/>
    <x v="5991"/>
    <x v="5726"/>
    <n v="3.4300247212764741"/>
    <n v="3.4035425876069816"/>
  </r>
  <r>
    <x v="5996"/>
    <n v="225"/>
    <n v="276"/>
    <n v="0"/>
    <n v="0"/>
    <x v="5992"/>
    <x v="5727"/>
    <n v="2.9456319171267431"/>
    <n v="2.9821516005699262"/>
  </r>
  <r>
    <x v="5997"/>
    <n v="194"/>
    <n v="255"/>
    <n v="0"/>
    <n v="0"/>
    <x v="5993"/>
    <x v="74"/>
    <n v="2.5397892974337251"/>
    <n v="2.7552487613961278"/>
  </r>
  <r>
    <x v="5998"/>
    <n v="167"/>
    <n v="257"/>
    <n v="0"/>
    <n v="0"/>
    <x v="5994"/>
    <x v="74"/>
    <n v="2.1863134673785156"/>
    <n v="2.7768585556031562"/>
  </r>
  <r>
    <x v="5999"/>
    <n v="140"/>
    <n v="272"/>
    <n v="0"/>
    <n v="0"/>
    <x v="5995"/>
    <x v="5728"/>
    <n v="1.8328376373233066"/>
    <n v="2.93893201215587"/>
  </r>
  <r>
    <x v="6000"/>
    <n v="108"/>
    <n v="288"/>
    <n v="0"/>
    <n v="0"/>
    <x v="5996"/>
    <x v="5729"/>
    <n v="1.4139033202208366"/>
    <n v="3.1118103658120972"/>
  </r>
  <r>
    <x v="6001"/>
    <n v="83"/>
    <n v="296"/>
    <n v="2.9689999999999999"/>
    <n v="4.3140000000000001"/>
    <x v="5997"/>
    <x v="5730"/>
    <n v="1.0866108849845317"/>
    <n v="3.1982495426402111"/>
  </r>
  <r>
    <x v="6002"/>
    <n v="71"/>
    <n v="308"/>
    <n v="22.024000000000001"/>
    <n v="17.550999999999998"/>
    <x v="5998"/>
    <x v="5731"/>
    <n v="0.92951051607110557"/>
    <n v="3.3279083078823817"/>
  </r>
  <r>
    <x v="6003"/>
    <n v="166"/>
    <n v="332"/>
    <n v="4.3789999999999996"/>
    <n v="1.756"/>
    <x v="5999"/>
    <x v="5732"/>
    <n v="2.1732217699690635"/>
    <n v="3.5872258383667233"/>
  </r>
  <r>
    <x v="6004"/>
    <n v="184"/>
    <n v="329"/>
    <n v="0"/>
    <n v="0"/>
    <x v="6000"/>
    <x v="5733"/>
    <n v="2.4088723233392031"/>
    <n v="3.5548111470561805"/>
  </r>
  <r>
    <x v="6005"/>
    <n v="235"/>
    <n v="330"/>
    <n v="18.411000000000001"/>
    <n v="28.271999999999998"/>
    <x v="6001"/>
    <x v="74"/>
    <n v="3.0765488912212642"/>
    <n v="3.5656160441596949"/>
  </r>
  <r>
    <x v="6006"/>
    <n v="510"/>
    <n v="378"/>
    <n v="1.5029999999999999"/>
    <n v="0"/>
    <x v="6002"/>
    <x v="74"/>
    <n v="6.6767656788206171"/>
    <n v="4.0842511051283772"/>
  </r>
  <r>
    <x v="6007"/>
    <n v="461"/>
    <n v="436"/>
    <n v="0"/>
    <n v="0"/>
    <x v="6003"/>
    <x v="74"/>
    <n v="6.035272505757459"/>
    <n v="4.7109351371322026"/>
  </r>
  <r>
    <x v="6008"/>
    <n v="594"/>
    <n v="476"/>
    <n v="3.5470000000000002"/>
    <n v="0.76100000000000001"/>
    <x v="6004"/>
    <x v="5734"/>
    <n v="7.7764682612146006"/>
    <n v="5.1431310212727714"/>
  </r>
  <r>
    <x v="6009"/>
    <n v="602"/>
    <n v="485"/>
    <n v="0"/>
    <n v="0"/>
    <x v="6005"/>
    <x v="5735"/>
    <n v="7.8812018404902178"/>
    <n v="5.2403750952044001"/>
  </r>
  <r>
    <x v="6010"/>
    <n v="502"/>
    <n v="627"/>
    <n v="10.792999999999999"/>
    <n v="4.4630000000000001"/>
    <x v="6006"/>
    <x v="5736"/>
    <n v="6.572032099544999"/>
    <n v="6.77467048390342"/>
  </r>
  <r>
    <x v="6011"/>
    <n v="433"/>
    <n v="766"/>
    <n v="18.632999999999999"/>
    <n v="13.308"/>
    <x v="6007"/>
    <x v="5737"/>
    <n v="5.6687049782927987"/>
    <n v="8.2765511812918984"/>
  </r>
  <r>
    <x v="6012"/>
    <n v="392"/>
    <n v="771"/>
    <n v="0"/>
    <n v="0"/>
    <x v="6008"/>
    <x v="5738"/>
    <n v="5.1319453845052587"/>
    <n v="8.3305756668094695"/>
  </r>
  <r>
    <x v="6013"/>
    <n v="381"/>
    <n v="719"/>
    <n v="0.68500000000000005"/>
    <n v="0.96399999999999997"/>
    <x v="6009"/>
    <x v="5739"/>
    <n v="4.9879367130012842"/>
    <n v="7.7687210174267287"/>
  </r>
  <r>
    <x v="6014"/>
    <n v="373"/>
    <n v="652"/>
    <n v="1.964"/>
    <n v="2.4929999999999999"/>
    <x v="6010"/>
    <x v="74"/>
    <n v="4.8832031337256669"/>
    <n v="7.0447929114912755"/>
  </r>
  <r>
    <x v="6015"/>
    <n v="356"/>
    <n v="577"/>
    <n v="0"/>
    <n v="0.21299999999999999"/>
    <x v="6011"/>
    <x v="74"/>
    <n v="4.6606442777649795"/>
    <n v="6.2344256287277089"/>
  </r>
  <r>
    <x v="6016"/>
    <n v="330"/>
    <n v="501"/>
    <n v="0"/>
    <n v="0"/>
    <x v="6012"/>
    <x v="74"/>
    <n v="4.3202601451192226"/>
    <n v="5.4132534488606279"/>
  </r>
  <r>
    <x v="6017"/>
    <n v="292"/>
    <n v="429"/>
    <n v="0"/>
    <n v="0"/>
    <x v="6013"/>
    <x v="5740"/>
    <n v="3.8227756435600395"/>
    <n v="4.6353008574076036"/>
  </r>
  <r>
    <x v="6018"/>
    <n v="258"/>
    <n v="388"/>
    <n v="0"/>
    <n v="0"/>
    <x v="6014"/>
    <x v="5741"/>
    <n v="3.377657931638665"/>
    <n v="4.1923000761635203"/>
  </r>
  <r>
    <x v="6019"/>
    <n v="233"/>
    <n v="347"/>
    <n v="0"/>
    <n v="0"/>
    <x v="6015"/>
    <x v="5742"/>
    <n v="3.0503654964023603"/>
    <n v="3.7492992949194366"/>
  </r>
  <r>
    <x v="6020"/>
    <n v="207"/>
    <n v="290"/>
    <n v="0"/>
    <n v="0"/>
    <x v="6016"/>
    <x v="5743"/>
    <n v="2.709981363756603"/>
    <n v="3.133420160019126"/>
  </r>
  <r>
    <x v="6021"/>
    <n v="172"/>
    <n v="224"/>
    <n v="0"/>
    <n v="0"/>
    <x v="6017"/>
    <x v="5744"/>
    <n v="2.2517719544257764"/>
    <n v="2.4202969511871868"/>
  </r>
  <r>
    <x v="6022"/>
    <n v="139"/>
    <n v="160"/>
    <n v="0"/>
    <n v="0"/>
    <x v="6018"/>
    <x v="5745"/>
    <n v="1.8197459399138545"/>
    <n v="1.7287835365622763"/>
  </r>
  <r>
    <x v="6023"/>
    <n v="126"/>
    <n v="147"/>
    <n v="42.47"/>
    <n v="31.555"/>
    <x v="6019"/>
    <x v="74"/>
    <n v="1.6495538735909758"/>
    <n v="1.5883198742165912"/>
  </r>
  <r>
    <x v="6024"/>
    <n v="223"/>
    <n v="214"/>
    <n v="37.508000000000003"/>
    <n v="35.29"/>
    <x v="6020"/>
    <x v="74"/>
    <n v="2.9194485223078384"/>
    <n v="2.3122479801520446"/>
  </r>
  <r>
    <x v="6025"/>
    <n v="297"/>
    <n v="277"/>
    <n v="2.4E-2"/>
    <n v="0"/>
    <x v="6021"/>
    <x v="5746"/>
    <n v="3.8882341306073003"/>
    <n v="2.9929564976734406"/>
  </r>
  <r>
    <x v="6026"/>
    <n v="533"/>
    <n v="317"/>
    <n v="0.38700000000000001"/>
    <n v="0"/>
    <x v="6022"/>
    <x v="5747"/>
    <n v="6.9778747192380175"/>
    <n v="3.4251523818140099"/>
  </r>
  <r>
    <x v="6027"/>
    <n v="705"/>
    <n v="357"/>
    <n v="83.236999999999995"/>
    <n v="79.593999999999994"/>
    <x v="6023"/>
    <x v="5748"/>
    <n v="9.2296466736637939"/>
    <n v="3.8573482659545788"/>
  </r>
  <r>
    <x v="6028"/>
    <n v="719"/>
    <n v="413"/>
    <n v="0"/>
    <n v="9.9000000000000005E-2"/>
    <x v="6024"/>
    <x v="5749"/>
    <n v="9.412930437396124"/>
    <n v="4.4624225037513758"/>
  </r>
  <r>
    <x v="6029"/>
    <n v="851"/>
    <n v="555"/>
    <n v="0"/>
    <n v="0"/>
    <x v="6025"/>
    <x v="5750"/>
    <n v="11.141034495443813"/>
    <n v="5.9967178924503957"/>
  </r>
  <r>
    <x v="6030"/>
    <n v="906"/>
    <n v="784"/>
    <n v="0"/>
    <n v="0"/>
    <x v="6026"/>
    <x v="5751"/>
    <n v="11.861077852963685"/>
    <n v="8.471039329155154"/>
  </r>
  <r>
    <x v="6031"/>
    <n v="841"/>
    <n v="958"/>
    <n v="0"/>
    <n v="0"/>
    <x v="6027"/>
    <x v="74"/>
    <n v="11.010117521349292"/>
    <n v="10.351091425166628"/>
  </r>
  <r>
    <x v="6032"/>
    <n v="818"/>
    <n v="1025"/>
    <n v="0"/>
    <n v="0"/>
    <x v="6028"/>
    <x v="74"/>
    <n v="10.709008480931892"/>
    <n v="11.075019531102082"/>
  </r>
  <r>
    <x v="6033"/>
    <n v="754"/>
    <n v="968"/>
    <n v="4.4550000000000001"/>
    <n v="1.681"/>
    <x v="6029"/>
    <x v="5752"/>
    <n v="9.8711398467269511"/>
    <n v="10.459140396201771"/>
  </r>
  <r>
    <x v="6034"/>
    <n v="678"/>
    <n v="874"/>
    <n v="0"/>
    <n v="0"/>
    <x v="6030"/>
    <x v="5753"/>
    <n v="8.876170843608584"/>
    <n v="9.443480068471434"/>
  </r>
  <r>
    <x v="6035"/>
    <n v="629"/>
    <n v="797"/>
    <n v="20.513999999999999"/>
    <n v="20.501000000000001"/>
    <x v="6031"/>
    <x v="5754"/>
    <n v="8.2346776705454268"/>
    <n v="8.6115029915008385"/>
  </r>
  <r>
    <x v="6036"/>
    <n v="666"/>
    <n v="798"/>
    <n v="0"/>
    <n v="0"/>
    <x v="6032"/>
    <x v="5755"/>
    <n v="8.7190704746951582"/>
    <n v="8.622307888604352"/>
  </r>
  <r>
    <x v="6037"/>
    <n v="592"/>
    <n v="794"/>
    <n v="0"/>
    <n v="0"/>
    <x v="6033"/>
    <x v="5756"/>
    <n v="7.7502848663956962"/>
    <n v="8.5790883001902962"/>
  </r>
  <r>
    <x v="6038"/>
    <n v="560"/>
    <n v="728"/>
    <n v="0"/>
    <n v="0"/>
    <x v="6034"/>
    <x v="5757"/>
    <n v="7.3313505492932265"/>
    <n v="7.8659650913583574"/>
  </r>
  <r>
    <x v="6039"/>
    <n v="544"/>
    <n v="639"/>
    <n v="0.96"/>
    <n v="0"/>
    <x v="6035"/>
    <x v="5758"/>
    <n v="7.1218833907419921"/>
    <n v="6.904329249145591"/>
  </r>
  <r>
    <x v="6040"/>
    <n v="482"/>
    <n v="562"/>
    <n v="0.13400000000000001"/>
    <n v="0"/>
    <x v="6035"/>
    <x v="74"/>
    <n v="6.3101981513559551"/>
    <n v="6.0723521721749956"/>
  </r>
  <r>
    <x v="6041"/>
    <n v="411"/>
    <n v="507"/>
    <n v="0"/>
    <n v="0"/>
    <x v="6036"/>
    <x v="5759"/>
    <n v="5.3806876352848496"/>
    <n v="5.4780828314817125"/>
  </r>
  <r>
    <x v="6042"/>
    <n v="376"/>
    <n v="477"/>
    <n v="0"/>
    <n v="0"/>
    <x v="6037"/>
    <x v="5760"/>
    <n v="4.9224782259540243"/>
    <n v="5.1539359183762867"/>
  </r>
  <r>
    <x v="6043"/>
    <n v="352"/>
    <n v="463"/>
    <n v="0"/>
    <n v="0"/>
    <x v="6038"/>
    <x v="5761"/>
    <n v="4.6082774881271709"/>
    <n v="5.0026673589270869"/>
  </r>
  <r>
    <x v="6044"/>
    <n v="326"/>
    <n v="450"/>
    <n v="0"/>
    <n v="0"/>
    <x v="6039"/>
    <x v="5762"/>
    <n v="4.267893355481414"/>
    <n v="4.8622036965814024"/>
  </r>
  <r>
    <x v="6045"/>
    <n v="287"/>
    <n v="429"/>
    <n v="0"/>
    <n v="0"/>
    <x v="6040"/>
    <x v="5763"/>
    <n v="3.7573171565127788"/>
    <n v="4.6353008574076036"/>
  </r>
  <r>
    <x v="6046"/>
    <n v="220"/>
    <n v="410"/>
    <n v="0"/>
    <n v="0"/>
    <x v="6041"/>
    <x v="5764"/>
    <n v="2.8801734300794815"/>
    <n v="4.4300078124408326"/>
  </r>
  <r>
    <x v="6047"/>
    <n v="142"/>
    <n v="394"/>
    <n v="2.734"/>
    <n v="2.5619999999999998"/>
    <x v="6042"/>
    <x v="5765"/>
    <n v="1.8590210321422111"/>
    <n v="4.2571294587846058"/>
  </r>
  <r>
    <x v="6048"/>
    <n v="99"/>
    <n v="372"/>
    <n v="0"/>
    <n v="0"/>
    <x v="6035"/>
    <x v="74"/>
    <n v="1.2960780435357666"/>
    <n v="4.0194217225072926"/>
  </r>
  <r>
    <x v="6049"/>
    <n v="77"/>
    <n v="345"/>
    <n v="0"/>
    <n v="0"/>
    <x v="6043"/>
    <x v="74"/>
    <n v="1.0080607005278186"/>
    <n v="3.7276895007124082"/>
  </r>
  <r>
    <x v="6050"/>
    <n v="66"/>
    <n v="307"/>
    <n v="0"/>
    <n v="0"/>
    <x v="6044"/>
    <x v="5766"/>
    <n v="0.86405202902384448"/>
    <n v="3.3171034107788673"/>
  </r>
  <r>
    <x v="6051"/>
    <n v="59"/>
    <n v="254"/>
    <n v="0"/>
    <n v="0"/>
    <x v="6045"/>
    <x v="5767"/>
    <n v="0.77241014715767919"/>
    <n v="2.7444438642926134"/>
  </r>
  <r>
    <x v="6052"/>
    <n v="52"/>
    <n v="189"/>
    <n v="0"/>
    <n v="0"/>
    <x v="6046"/>
    <x v="5768"/>
    <n v="0.68076826529151391"/>
    <n v="2.0421255525641886"/>
  </r>
  <r>
    <x v="6053"/>
    <n v="48"/>
    <n v="128"/>
    <n v="7.8E-2"/>
    <n v="4.4999999999999998E-2"/>
    <x v="6047"/>
    <x v="5769"/>
    <n v="0.62840147565370508"/>
    <n v="1.3830268292498211"/>
  </r>
  <r>
    <x v="6054"/>
    <n v="46"/>
    <n v="83"/>
    <n v="0"/>
    <n v="0"/>
    <x v="6048"/>
    <x v="5770"/>
    <n v="0.60221808083480077"/>
    <n v="0.89680645959168082"/>
  </r>
  <r>
    <x v="6055"/>
    <n v="44"/>
    <n v="59"/>
    <n v="0"/>
    <n v="0"/>
    <x v="6049"/>
    <x v="5771"/>
    <n v="0.57603468601589636"/>
    <n v="0.63748892910733934"/>
  </r>
  <r>
    <x v="6056"/>
    <n v="42"/>
    <n v="47"/>
    <n v="0"/>
    <n v="0"/>
    <x v="6035"/>
    <x v="5772"/>
    <n v="0.54985129119699194"/>
    <n v="0.50783016386516866"/>
  </r>
  <r>
    <x v="6057"/>
    <n v="39"/>
    <n v="40"/>
    <n v="0"/>
    <n v="0"/>
    <x v="6050"/>
    <x v="74"/>
    <n v="0.51057619896863538"/>
    <n v="0.43219588414056909"/>
  </r>
  <r>
    <x v="6058"/>
    <n v="38"/>
    <n v="34"/>
    <n v="0"/>
    <n v="0"/>
    <x v="6051"/>
    <x v="5773"/>
    <n v="0.49748450155918322"/>
    <n v="0.36736650151948375"/>
  </r>
  <r>
    <x v="6059"/>
    <n v="37"/>
    <n v="30"/>
    <n v="0"/>
    <n v="0"/>
    <x v="6052"/>
    <x v="5774"/>
    <n v="0.48439280414973102"/>
    <n v="0.32414691310542681"/>
  </r>
  <r>
    <x v="6060"/>
    <n v="35"/>
    <n v="26"/>
    <n v="0"/>
    <n v="5.0000000000000001E-3"/>
    <x v="6053"/>
    <x v="5775"/>
    <n v="0.45820940933082666"/>
    <n v="0.28092732469136988"/>
  </r>
  <r>
    <x v="6061"/>
    <n v="33"/>
    <n v="24"/>
    <n v="0"/>
    <n v="0"/>
    <x v="6054"/>
    <x v="5776"/>
    <n v="0.43202601451192224"/>
    <n v="0.25931753048434142"/>
  </r>
  <r>
    <x v="6062"/>
    <n v="31"/>
    <n v="21"/>
    <n v="0"/>
    <n v="0"/>
    <x v="6055"/>
    <x v="5777"/>
    <n v="0.40584261969301788"/>
    <n v="0.22690283917379875"/>
  </r>
  <r>
    <x v="6063"/>
    <n v="29"/>
    <n v="20"/>
    <n v="0"/>
    <n v="0"/>
    <x v="6056"/>
    <x v="5778"/>
    <n v="0.37965922487411347"/>
    <n v="0.21609794207028454"/>
  </r>
  <r>
    <x v="6064"/>
    <n v="28"/>
    <n v="18"/>
    <n v="0"/>
    <n v="0"/>
    <x v="6057"/>
    <x v="5779"/>
    <n v="0.36656752746466131"/>
    <n v="0.19448814786325608"/>
  </r>
  <r>
    <x v="6065"/>
    <n v="28"/>
    <n v="18"/>
    <n v="20.004000000000001"/>
    <n v="18.884"/>
    <x v="6058"/>
    <x v="74"/>
    <n v="0.36656752746466131"/>
    <n v="0.19448814786325608"/>
  </r>
  <r>
    <x v="6066"/>
    <n v="29"/>
    <n v="16"/>
    <n v="0"/>
    <n v="0"/>
    <x v="6059"/>
    <x v="5780"/>
    <n v="0.37965922487411347"/>
    <n v="0.17287835365622764"/>
  </r>
  <r>
    <x v="6067"/>
    <n v="34"/>
    <n v="15"/>
    <n v="0"/>
    <n v="0"/>
    <x v="6060"/>
    <x v="5781"/>
    <n v="0.4451177119213745"/>
    <n v="0.16207345655271341"/>
  </r>
  <r>
    <x v="6068"/>
    <n v="40"/>
    <n v="15"/>
    <n v="0"/>
    <n v="0"/>
    <x v="6061"/>
    <x v="5782"/>
    <n v="0.52366789637808764"/>
    <n v="0.16207345655271341"/>
  </r>
  <r>
    <x v="6069"/>
    <n v="42"/>
    <n v="14"/>
    <n v="0"/>
    <n v="0"/>
    <x v="6062"/>
    <x v="5783"/>
    <n v="0.54985129119699194"/>
    <n v="0.15126855944919917"/>
  </r>
  <r>
    <x v="6070"/>
    <n v="43"/>
    <n v="14"/>
    <n v="0.624"/>
    <n v="1.4990000000000001"/>
    <x v="6063"/>
    <x v="5784"/>
    <n v="0.56294298860644409"/>
    <n v="0.15126855944919917"/>
  </r>
  <r>
    <x v="6071"/>
    <n v="44"/>
    <n v="16"/>
    <n v="0"/>
    <n v="0"/>
    <x v="6064"/>
    <x v="5785"/>
    <n v="0.57603468601589636"/>
    <n v="0.17287835365622764"/>
  </r>
  <r>
    <x v="6072"/>
    <n v="43"/>
    <n v="18"/>
    <n v="0"/>
    <n v="0"/>
    <x v="6065"/>
    <x v="5786"/>
    <n v="0.56294298860644409"/>
    <n v="0.19448814786325608"/>
  </r>
  <r>
    <x v="6073"/>
    <n v="40"/>
    <n v="20"/>
    <n v="0"/>
    <n v="0"/>
    <x v="6035"/>
    <x v="5787"/>
    <n v="0.52366789637808764"/>
    <n v="0.21609794207028454"/>
  </r>
  <r>
    <x v="6074"/>
    <n v="34"/>
    <n v="20"/>
    <n v="0"/>
    <n v="0"/>
    <x v="6066"/>
    <x v="5788"/>
    <n v="0.4451177119213745"/>
    <n v="0.21609794207028454"/>
  </r>
  <r>
    <x v="6075"/>
    <n v="28"/>
    <n v="17"/>
    <n v="0"/>
    <n v="0"/>
    <x v="6067"/>
    <x v="5789"/>
    <n v="0.36656752746466131"/>
    <n v="0.18368325075974187"/>
  </r>
  <r>
    <x v="6076"/>
    <n v="25"/>
    <n v="14"/>
    <n v="8.9350000000000005"/>
    <n v="9.3309999999999995"/>
    <x v="6068"/>
    <x v="5790"/>
    <n v="0.32729243523630475"/>
    <n v="0.15126855944919917"/>
  </r>
  <r>
    <x v="6077"/>
    <n v="23"/>
    <n v="13"/>
    <n v="11.161"/>
    <n v="8.9589999999999996"/>
    <x v="6069"/>
    <x v="5791"/>
    <n v="0.30110904041740039"/>
    <n v="0.14046366234568494"/>
  </r>
  <r>
    <x v="6078"/>
    <n v="21"/>
    <n v="11"/>
    <n v="3.589"/>
    <n v="2.9689999999999999"/>
    <x v="6070"/>
    <x v="5792"/>
    <n v="0.27492564559849597"/>
    <n v="0.11885386813865649"/>
  </r>
  <r>
    <x v="6079"/>
    <n v="20"/>
    <n v="11"/>
    <n v="10.983000000000001"/>
    <n v="9.6449999999999996"/>
    <x v="6071"/>
    <x v="5793"/>
    <n v="0.26183394818904382"/>
    <n v="0.11885386813865649"/>
  </r>
  <r>
    <x v="6080"/>
    <n v="27"/>
    <n v="12"/>
    <n v="16.981999999999999"/>
    <n v="17.812999999999999"/>
    <x v="6035"/>
    <x v="74"/>
    <n v="0.35347583005520916"/>
    <n v="0.12965876524217071"/>
  </r>
  <r>
    <x v="6081"/>
    <n v="67"/>
    <n v="42"/>
    <n v="20.484999999999999"/>
    <n v="21.620999999999999"/>
    <x v="6072"/>
    <x v="5794"/>
    <n v="0.87714372643329674"/>
    <n v="0.4538056783475975"/>
  </r>
  <r>
    <x v="6082"/>
    <n v="80"/>
    <n v="84"/>
    <n v="2.093"/>
    <n v="0.81200000000000006"/>
    <x v="6073"/>
    <x v="5795"/>
    <n v="1.0473357927561753"/>
    <n v="0.90761135669519499"/>
  </r>
  <r>
    <x v="6083"/>
    <n v="90"/>
    <n v="139"/>
    <n v="0"/>
    <n v="0"/>
    <x v="6074"/>
    <x v="5796"/>
    <n v="1.178252766850697"/>
    <n v="1.5018806973884775"/>
  </r>
  <r>
    <x v="6084"/>
    <n v="105"/>
    <n v="173"/>
    <n v="0"/>
    <n v="0"/>
    <x v="6075"/>
    <x v="5797"/>
    <n v="1.3746282279924797"/>
    <n v="1.8692471989079613"/>
  </r>
  <r>
    <x v="6085"/>
    <n v="113"/>
    <n v="170"/>
    <n v="0"/>
    <n v="0"/>
    <x v="6076"/>
    <x v="5798"/>
    <n v="1.4793618072680974"/>
    <n v="1.8368325075974186"/>
  </r>
  <r>
    <x v="6086"/>
    <n v="109"/>
    <n v="158"/>
    <n v="0"/>
    <n v="0"/>
    <x v="6077"/>
    <x v="5799"/>
    <n v="1.4269950176302888"/>
    <n v="1.7071737423552478"/>
  </r>
  <r>
    <x v="6087"/>
    <n v="101"/>
    <n v="153"/>
    <n v="3.3000000000000002E-2"/>
    <n v="0.46400000000000002"/>
    <x v="6078"/>
    <x v="5800"/>
    <n v="1.3222614383546711"/>
    <n v="1.6531492568376767"/>
  </r>
  <r>
    <x v="6088"/>
    <n v="99"/>
    <n v="151"/>
    <n v="0"/>
    <n v="0"/>
    <x v="6079"/>
    <x v="5801"/>
    <n v="1.2960780435357666"/>
    <n v="1.6315394626306483"/>
  </r>
  <r>
    <x v="6089"/>
    <n v="94"/>
    <n v="149"/>
    <n v="0"/>
    <n v="0"/>
    <x v="6080"/>
    <x v="5802"/>
    <n v="1.2306195564885061"/>
    <n v="1.6099296684236197"/>
  </r>
  <r>
    <x v="6090"/>
    <n v="82"/>
    <n v="146"/>
    <n v="0"/>
    <n v="0"/>
    <x v="6081"/>
    <x v="5803"/>
    <n v="1.0735191875750796"/>
    <n v="1.577514977113077"/>
  </r>
  <r>
    <x v="6091"/>
    <n v="65"/>
    <n v="140"/>
    <n v="0"/>
    <n v="0"/>
    <x v="6082"/>
    <x v="5804"/>
    <n v="0.85096033161439233"/>
    <n v="1.5126855944919917"/>
  </r>
  <r>
    <x v="6092"/>
    <n v="49"/>
    <n v="124"/>
    <n v="0"/>
    <n v="0"/>
    <x v="6083"/>
    <x v="5805"/>
    <n v="0.64149317306315734"/>
    <n v="1.339807240835764"/>
  </r>
  <r>
    <x v="6093"/>
    <n v="35"/>
    <n v="95"/>
    <n v="0"/>
    <n v="0"/>
    <x v="6084"/>
    <x v="5806"/>
    <n v="0.45820940933082666"/>
    <n v="1.0264652248338515"/>
  </r>
  <r>
    <x v="6094"/>
    <n v="27"/>
    <n v="60"/>
    <n v="0"/>
    <n v="0"/>
    <x v="6085"/>
    <x v="5807"/>
    <n v="0.35347583005520916"/>
    <n v="0.64829382621085363"/>
  </r>
  <r>
    <x v="6095"/>
    <n v="22"/>
    <n v="34"/>
    <n v="0.51700000000000002"/>
    <n v="3.5000000000000003E-2"/>
    <x v="6086"/>
    <x v="5808"/>
    <n v="0.28801734300794818"/>
    <n v="0.36736650151948375"/>
  </r>
  <r>
    <x v="6096"/>
    <n v="19"/>
    <n v="22"/>
    <n v="6.0519999999999996"/>
    <n v="14.493"/>
    <x v="6087"/>
    <x v="5809"/>
    <n v="0.24874225077959161"/>
    <n v="0.23770773627731298"/>
  </r>
  <r>
    <x v="6097"/>
    <n v="18"/>
    <n v="17"/>
    <n v="4.9210000000000003"/>
    <n v="8.9190000000000005"/>
    <x v="6088"/>
    <x v="5810"/>
    <n v="0.2356505533701394"/>
    <n v="0.18368325075974187"/>
  </r>
  <r>
    <x v="6098"/>
    <n v="28"/>
    <n v="15"/>
    <n v="19.385999999999999"/>
    <n v="21.433"/>
    <x v="6089"/>
    <x v="5811"/>
    <n v="0.36656752746466131"/>
    <n v="0.16207345655271341"/>
  </r>
  <r>
    <x v="6099"/>
    <n v="68"/>
    <n v="15"/>
    <n v="7.3090000000000002"/>
    <n v="2.496"/>
    <x v="6090"/>
    <x v="5812"/>
    <n v="0.89023542384274901"/>
    <n v="0.16207345655271341"/>
  </r>
  <r>
    <x v="6100"/>
    <n v="96"/>
    <n v="15"/>
    <n v="17.451000000000001"/>
    <n v="13.957000000000001"/>
    <x v="6091"/>
    <x v="5813"/>
    <n v="1.2568029513074102"/>
    <n v="0.16207345655271341"/>
  </r>
  <r>
    <x v="6101"/>
    <n v="111"/>
    <n v="16"/>
    <n v="22.568000000000001"/>
    <n v="14.096"/>
    <x v="6092"/>
    <x v="5814"/>
    <n v="1.4531784124491931"/>
    <n v="0.17287835365622764"/>
  </r>
  <r>
    <x v="6102"/>
    <n v="137"/>
    <n v="19"/>
    <n v="0"/>
    <n v="0"/>
    <x v="6093"/>
    <x v="5815"/>
    <n v="1.7935625450949499"/>
    <n v="0.20529304496677031"/>
  </r>
  <r>
    <x v="6103"/>
    <n v="158"/>
    <n v="22"/>
    <n v="0"/>
    <n v="0"/>
    <x v="6094"/>
    <x v="5816"/>
    <n v="2.0684881906934458"/>
    <n v="0.23770773627731298"/>
  </r>
  <r>
    <x v="6104"/>
    <n v="172"/>
    <n v="28"/>
    <n v="0"/>
    <n v="0"/>
    <x v="6095"/>
    <x v="5817"/>
    <n v="2.2517719544257764"/>
    <n v="0.30253711889839835"/>
  </r>
  <r>
    <x v="6105"/>
    <n v="183"/>
    <n v="40"/>
    <n v="11.967000000000001"/>
    <n v="19.033999999999999"/>
    <x v="6096"/>
    <x v="5818"/>
    <n v="2.3957806259297505"/>
    <n v="0.43219588414056909"/>
  </r>
  <r>
    <x v="6106"/>
    <n v="204"/>
    <n v="70"/>
    <n v="5.4249999999999998"/>
    <n v="8.4450000000000003"/>
    <x v="6097"/>
    <x v="5819"/>
    <n v="2.6707062715282466"/>
    <n v="0.75634279724599585"/>
  </r>
  <r>
    <x v="6107"/>
    <n v="256"/>
    <n v="131"/>
    <n v="25.273"/>
    <n v="32.738"/>
    <x v="6098"/>
    <x v="5820"/>
    <n v="3.3514745368197607"/>
    <n v="1.4154415205603637"/>
  </r>
  <r>
    <x v="6108"/>
    <n v="368"/>
    <n v="314"/>
    <n v="18.152999999999999"/>
    <n v="15.462"/>
    <x v="6099"/>
    <x v="5821"/>
    <n v="4.8177446466784062"/>
    <n v="3.3927376905034672"/>
  </r>
  <r>
    <x v="6109"/>
    <n v="382"/>
    <n v="483"/>
    <n v="1.1679999999999999"/>
    <n v="0.72399999999999998"/>
    <x v="6100"/>
    <x v="5822"/>
    <n v="5.0010284104107372"/>
    <n v="5.2187653009973713"/>
  </r>
  <r>
    <x v="6110"/>
    <n v="384"/>
    <n v="492"/>
    <n v="2.206"/>
    <n v="8.5000000000000006E-2"/>
    <x v="6101"/>
    <x v="5823"/>
    <n v="5.0272118052296406"/>
    <n v="5.3160093749289992"/>
  </r>
  <r>
    <x v="6111"/>
    <n v="368"/>
    <n v="408"/>
    <n v="5.2960000000000003"/>
    <n v="3.9540000000000002"/>
    <x v="6102"/>
    <x v="5824"/>
    <n v="4.8177446466784062"/>
    <n v="4.4083980182338038"/>
  </r>
  <r>
    <x v="6112"/>
    <n v="343"/>
    <n v="367"/>
    <n v="0"/>
    <n v="0"/>
    <x v="6103"/>
    <x v="5825"/>
    <n v="4.4904522114421015"/>
    <n v="3.965397236989721"/>
  </r>
  <r>
    <x v="6113"/>
    <n v="327"/>
    <n v="338"/>
    <n v="0"/>
    <n v="0"/>
    <x v="6104"/>
    <x v="5826"/>
    <n v="4.2809850528908662"/>
    <n v="3.6520552209878083"/>
  </r>
  <r>
    <x v="6114"/>
    <n v="308"/>
    <n v="322"/>
    <n v="0"/>
    <n v="0"/>
    <x v="6105"/>
    <x v="5827"/>
    <n v="4.0322428021112744"/>
    <n v="3.4791768673315806"/>
  </r>
  <r>
    <x v="6115"/>
    <n v="273"/>
    <n v="317"/>
    <n v="0"/>
    <n v="0"/>
    <x v="6106"/>
    <x v="5828"/>
    <n v="3.5740333927804477"/>
    <n v="3.4251523818140099"/>
  </r>
  <r>
    <x v="6116"/>
    <n v="207"/>
    <n v="314"/>
    <n v="0"/>
    <n v="0"/>
    <x v="6107"/>
    <x v="5829"/>
    <n v="2.709981363756603"/>
    <n v="3.3927376905034672"/>
  </r>
  <r>
    <x v="6117"/>
    <n v="134"/>
    <n v="305"/>
    <n v="0.55000000000000004"/>
    <n v="3.2090000000000001"/>
    <x v="6108"/>
    <x v="5830"/>
    <n v="1.7542874528665935"/>
    <n v="3.2954936165718394"/>
  </r>
  <r>
    <x v="6118"/>
    <n v="86"/>
    <n v="289"/>
    <n v="1.3540000000000001"/>
    <n v="0.27800000000000002"/>
    <x v="6109"/>
    <x v="5831"/>
    <n v="1.1258859772128882"/>
    <n v="3.1226152629156116"/>
  </r>
  <r>
    <x v="6119"/>
    <n v="62"/>
    <n v="260"/>
    <n v="0.39400000000000002"/>
    <n v="0.05"/>
    <x v="6110"/>
    <x v="5832"/>
    <n v="0.81168523938603576"/>
    <n v="2.809273246913699"/>
  </r>
  <r>
    <x v="6120"/>
    <n v="56"/>
    <n v="230"/>
    <n v="21.061"/>
    <n v="14.446"/>
    <x v="6111"/>
    <x v="5833"/>
    <n v="0.73313505492932263"/>
    <n v="2.4851263338082723"/>
  </r>
  <r>
    <x v="6121"/>
    <n v="84"/>
    <n v="237"/>
    <n v="10.305999999999999"/>
    <n v="4.2309999999999999"/>
    <x v="6112"/>
    <x v="5834"/>
    <n v="1.0997025823939839"/>
    <n v="2.5607606135328718"/>
  </r>
  <r>
    <x v="6122"/>
    <n v="103"/>
    <n v="232"/>
    <n v="0"/>
    <n v="0"/>
    <x v="6113"/>
    <x v="5835"/>
    <n v="1.3484448331735757"/>
    <n v="2.5067361280153002"/>
  </r>
  <r>
    <x v="6123"/>
    <n v="110"/>
    <n v="215"/>
    <n v="0"/>
    <n v="0"/>
    <x v="6114"/>
    <x v="5836"/>
    <n v="1.4400867150397407"/>
    <n v="2.323052877255559"/>
  </r>
  <r>
    <x v="6124"/>
    <n v="114"/>
    <n v="198"/>
    <n v="0"/>
    <n v="0"/>
    <x v="6115"/>
    <x v="5837"/>
    <n v="1.4924535046775498"/>
    <n v="2.1393696264958169"/>
  </r>
  <r>
    <x v="6125"/>
    <n v="110"/>
    <n v="174"/>
    <n v="0"/>
    <n v="0"/>
    <x v="6116"/>
    <x v="5838"/>
    <n v="1.4400867150397407"/>
    <n v="1.8800520960114755"/>
  </r>
  <r>
    <x v="6126"/>
    <n v="98"/>
    <n v="150"/>
    <n v="28.864999999999998"/>
    <n v="41.555"/>
    <x v="6117"/>
    <x v="5839"/>
    <n v="1.2829863461263147"/>
    <n v="1.6207345655271341"/>
  </r>
  <r>
    <x v="6127"/>
    <n v="89"/>
    <n v="141"/>
    <n v="0"/>
    <n v="0"/>
    <x v="6118"/>
    <x v="5840"/>
    <n v="1.1651610694412449"/>
    <n v="1.5234904915955059"/>
  </r>
  <r>
    <x v="6128"/>
    <n v="90"/>
    <n v="136"/>
    <n v="0.95899999999999996"/>
    <n v="0.38100000000000001"/>
    <x v="6119"/>
    <x v="5841"/>
    <n v="1.178252766850697"/>
    <n v="1.469466006077935"/>
  </r>
  <r>
    <x v="6129"/>
    <n v="95"/>
    <n v="129"/>
    <n v="0"/>
    <n v="0"/>
    <x v="6120"/>
    <x v="5842"/>
    <n v="1.243711253897958"/>
    <n v="1.3938317263533353"/>
  </r>
  <r>
    <x v="6130"/>
    <n v="101"/>
    <n v="119"/>
    <n v="6.7530000000000001"/>
    <n v="5.359"/>
    <x v="6121"/>
    <x v="5843"/>
    <n v="1.3222614383546711"/>
    <n v="1.2857827553181929"/>
  </r>
  <r>
    <x v="6131"/>
    <n v="106"/>
    <n v="107"/>
    <n v="0.112"/>
    <n v="8.5000000000000006E-2"/>
    <x v="6122"/>
    <x v="5844"/>
    <n v="1.3877199254019321"/>
    <n v="1.1561239900760223"/>
  </r>
  <r>
    <x v="6132"/>
    <n v="107"/>
    <n v="97"/>
    <n v="0"/>
    <n v="0"/>
    <x v="6123"/>
    <x v="5845"/>
    <n v="1.4008116228113843"/>
    <n v="1.0480750190408801"/>
  </r>
  <r>
    <x v="6133"/>
    <n v="105"/>
    <n v="94"/>
    <n v="7.2619999999999996"/>
    <n v="14.276"/>
    <x v="6124"/>
    <x v="5846"/>
    <n v="1.3746282279924797"/>
    <n v="1.0156603277303373"/>
  </r>
  <r>
    <x v="6134"/>
    <n v="100"/>
    <n v="97"/>
    <n v="5.3209999999999997"/>
    <n v="6.3769999999999998"/>
    <x v="6125"/>
    <x v="5847"/>
    <n v="1.309169740945219"/>
    <n v="1.0480750190408801"/>
  </r>
  <r>
    <x v="6135"/>
    <n v="88"/>
    <n v="103"/>
    <n v="1.0720000000000001"/>
    <n v="0"/>
    <x v="6126"/>
    <x v="5848"/>
    <n v="1.1520693720317927"/>
    <n v="1.1129044016619654"/>
  </r>
  <r>
    <x v="6136"/>
    <n v="72"/>
    <n v="110"/>
    <n v="10.394"/>
    <n v="14.446999999999999"/>
    <x v="6127"/>
    <x v="5849"/>
    <n v="0.94260221348055762"/>
    <n v="1.1885386813865648"/>
  </r>
  <r>
    <x v="6137"/>
    <n v="63"/>
    <n v="116"/>
    <n v="0.78500000000000003"/>
    <n v="0"/>
    <x v="6128"/>
    <x v="5850"/>
    <n v="0.82477693679548791"/>
    <n v="1.2533680640076501"/>
  </r>
  <r>
    <x v="6138"/>
    <n v="68"/>
    <n v="116"/>
    <n v="0"/>
    <n v="0"/>
    <x v="6129"/>
    <x v="5851"/>
    <n v="0.89023542384274901"/>
    <n v="1.2533680640076501"/>
  </r>
  <r>
    <x v="6139"/>
    <n v="87"/>
    <n v="107"/>
    <n v="8.641"/>
    <n v="10.654999999999999"/>
    <x v="6130"/>
    <x v="5852"/>
    <n v="1.1389776746223406"/>
    <n v="1.1561239900760223"/>
  </r>
  <r>
    <x v="6140"/>
    <n v="115"/>
    <n v="88"/>
    <n v="6.4290000000000003"/>
    <n v="15.933"/>
    <x v="6131"/>
    <x v="5853"/>
    <n v="1.5055452020870019"/>
    <n v="0.95083094510925192"/>
  </r>
  <r>
    <x v="6141"/>
    <n v="138"/>
    <n v="68"/>
    <n v="0"/>
    <n v="0"/>
    <x v="6132"/>
    <x v="5854"/>
    <n v="1.8066542425044021"/>
    <n v="0.73473300303896749"/>
  </r>
  <r>
    <x v="6142"/>
    <n v="155"/>
    <n v="62"/>
    <n v="0"/>
    <n v="0"/>
    <x v="6133"/>
    <x v="5855"/>
    <n v="2.0292130984650893"/>
    <n v="0.66990362041788198"/>
  </r>
  <r>
    <x v="6143"/>
    <n v="219"/>
    <n v="76"/>
    <n v="24.282"/>
    <n v="16.013000000000002"/>
    <x v="6134"/>
    <x v="5856"/>
    <n v="2.8670817326700297"/>
    <n v="0.82117217986708124"/>
  </r>
  <r>
    <x v="6144"/>
    <n v="381"/>
    <n v="154"/>
    <n v="0"/>
    <n v="0"/>
    <x v="6135"/>
    <x v="5857"/>
    <n v="4.9879367130012842"/>
    <n v="1.6639541539411908"/>
  </r>
  <r>
    <x v="6145"/>
    <n v="418"/>
    <n v="248"/>
    <n v="0"/>
    <n v="0"/>
    <x v="6136"/>
    <x v="5858"/>
    <n v="5.4723295171510156"/>
    <n v="2.6796144816715279"/>
  </r>
  <r>
    <x v="6146"/>
    <n v="545"/>
    <n v="294"/>
    <n v="0"/>
    <n v="0"/>
    <x v="6137"/>
    <x v="5859"/>
    <n v="7.1349750881514433"/>
    <n v="3.1766397484331823"/>
  </r>
  <r>
    <x v="6147"/>
    <n v="540"/>
    <n v="328"/>
    <n v="0"/>
    <n v="0"/>
    <x v="6138"/>
    <x v="5860"/>
    <n v="7.0695166011041826"/>
    <n v="3.5440062499526666"/>
  </r>
  <r>
    <x v="6148"/>
    <n v="499"/>
    <n v="356"/>
    <n v="0"/>
    <n v="0"/>
    <x v="6139"/>
    <x v="5861"/>
    <n v="6.5327570073166426"/>
    <n v="3.8465433688510648"/>
  </r>
  <r>
    <x v="6149"/>
    <n v="440"/>
    <n v="368"/>
    <n v="12.581"/>
    <n v="22.933"/>
    <x v="6140"/>
    <x v="5862"/>
    <n v="5.7603468601589629"/>
    <n v="3.9762021340932354"/>
  </r>
  <r>
    <x v="6150"/>
    <n v="395"/>
    <n v="360"/>
    <n v="7.2889999999999997"/>
    <n v="9.8040000000000003"/>
    <x v="6141"/>
    <x v="5863"/>
    <n v="5.1712204767336152"/>
    <n v="3.8897629572651216"/>
  </r>
  <r>
    <x v="6151"/>
    <n v="364"/>
    <n v="331"/>
    <n v="0"/>
    <n v="0"/>
    <x v="6142"/>
    <x v="5864"/>
    <n v="4.7653778570405976"/>
    <n v="3.5764209412632093"/>
  </r>
  <r>
    <x v="6152"/>
    <n v="323"/>
    <n v="284"/>
    <n v="1.748"/>
    <n v="0.54100000000000004"/>
    <x v="6143"/>
    <x v="5865"/>
    <n v="4.2286182632530576"/>
    <n v="3.0685907773980405"/>
  </r>
  <r>
    <x v="6153"/>
    <n v="268"/>
    <n v="229"/>
    <n v="0"/>
    <n v="0"/>
    <x v="6144"/>
    <x v="5866"/>
    <n v="3.508574905733187"/>
    <n v="2.4743214367047579"/>
  </r>
  <r>
    <x v="6154"/>
    <n v="207"/>
    <n v="171"/>
    <n v="0"/>
    <n v="1.0999999999999999E-2"/>
    <x v="6035"/>
    <x v="74"/>
    <n v="2.709981363756603"/>
    <n v="1.8476374047009327"/>
  </r>
  <r>
    <x v="6155"/>
    <n v="157"/>
    <n v="119"/>
    <n v="5.0620000000000003"/>
    <n v="6.3109999999999999"/>
    <x v="6145"/>
    <x v="5867"/>
    <n v="2.0553964932839937"/>
    <n v="1.2857827553181929"/>
  </r>
  <r>
    <x v="6156"/>
    <n v="127"/>
    <n v="80"/>
    <n v="6.6310000000000002"/>
    <n v="5.915"/>
    <x v="6146"/>
    <x v="5868"/>
    <n v="1.662645571000428"/>
    <n v="0.86439176828113817"/>
  </r>
  <r>
    <x v="6157"/>
    <n v="101"/>
    <n v="61"/>
    <n v="1.9219999999999999"/>
    <n v="2.641"/>
    <x v="6147"/>
    <x v="5869"/>
    <n v="1.3222614383546711"/>
    <n v="0.65909872331436792"/>
  </r>
  <r>
    <x v="6158"/>
    <n v="78"/>
    <n v="51"/>
    <n v="0"/>
    <n v="0"/>
    <x v="6148"/>
    <x v="5870"/>
    <n v="1.0211523979372708"/>
    <n v="0.55104975227922548"/>
  </r>
  <r>
    <x v="6159"/>
    <n v="61"/>
    <n v="43"/>
    <n v="0"/>
    <n v="0"/>
    <x v="6149"/>
    <x v="5871"/>
    <n v="0.79859354197658361"/>
    <n v="0.46461057545111173"/>
  </r>
  <r>
    <x v="6160"/>
    <n v="51"/>
    <n v="35"/>
    <n v="23.273"/>
    <n v="16.535"/>
    <x v="6150"/>
    <x v="5872"/>
    <n v="0.66767656788206164"/>
    <n v="0.37817139862299792"/>
  </r>
  <r>
    <x v="6161"/>
    <n v="48"/>
    <n v="28"/>
    <n v="0"/>
    <n v="0"/>
    <x v="6151"/>
    <x v="5873"/>
    <n v="0.62840147565370508"/>
    <n v="0.30253711889839835"/>
  </r>
  <r>
    <x v="6162"/>
    <n v="49"/>
    <n v="27"/>
    <n v="0"/>
    <n v="0"/>
    <x v="6152"/>
    <x v="5874"/>
    <n v="0.64149317306315734"/>
    <n v="0.29173222179488417"/>
  </r>
  <r>
    <x v="6163"/>
    <n v="50"/>
    <n v="32"/>
    <n v="0"/>
    <n v="0"/>
    <x v="6153"/>
    <x v="5875"/>
    <n v="0.65458487047260949"/>
    <n v="0.34575670731245528"/>
  </r>
  <r>
    <x v="6164"/>
    <n v="48"/>
    <n v="37"/>
    <n v="0"/>
    <n v="0"/>
    <x v="6154"/>
    <x v="5876"/>
    <n v="0.62840147565370508"/>
    <n v="0.39978119283002639"/>
  </r>
  <r>
    <x v="6165"/>
    <n v="44"/>
    <n v="39"/>
    <n v="0"/>
    <n v="0"/>
    <x v="6155"/>
    <x v="5877"/>
    <n v="0.57603468601589636"/>
    <n v="0.42139098703705485"/>
  </r>
  <r>
    <x v="6166"/>
    <n v="43"/>
    <n v="42"/>
    <n v="0"/>
    <n v="0"/>
    <x v="6156"/>
    <x v="5878"/>
    <n v="0.56294298860644409"/>
    <n v="0.4538056783475975"/>
  </r>
  <r>
    <x v="6167"/>
    <n v="40"/>
    <n v="46"/>
    <n v="0"/>
    <n v="0"/>
    <x v="6157"/>
    <x v="5879"/>
    <n v="0.52366789637808764"/>
    <n v="0.49702526676165443"/>
  </r>
  <r>
    <x v="6168"/>
    <n v="33"/>
    <n v="53"/>
    <n v="2.7170000000000001"/>
    <n v="1.4319999999999999"/>
    <x v="6158"/>
    <x v="5880"/>
    <n v="0.43202601451192224"/>
    <n v="0.57265954648625406"/>
  </r>
  <r>
    <x v="6169"/>
    <n v="27"/>
    <n v="57"/>
    <n v="0"/>
    <n v="0"/>
    <x v="6159"/>
    <x v="5881"/>
    <n v="0.35347583005520916"/>
    <n v="0.61587913490031099"/>
  </r>
  <r>
    <x v="6170"/>
    <n v="22"/>
    <n v="54"/>
    <n v="0"/>
    <n v="0.16600000000000001"/>
    <x v="6160"/>
    <x v="5882"/>
    <n v="0.28801734300794818"/>
    <n v="0.58346444358976834"/>
  </r>
  <r>
    <x v="6171"/>
    <n v="18"/>
    <n v="43"/>
    <n v="0"/>
    <n v="0"/>
    <x v="6161"/>
    <x v="5883"/>
    <n v="0.2356505533701394"/>
    <n v="0.46461057545111173"/>
  </r>
  <r>
    <x v="6172"/>
    <n v="17"/>
    <n v="29"/>
    <n v="12.48"/>
    <n v="17.617000000000001"/>
    <x v="6162"/>
    <x v="5884"/>
    <n v="0.22255885596068725"/>
    <n v="0.31334201600191253"/>
  </r>
  <r>
    <x v="6173"/>
    <n v="18"/>
    <n v="19"/>
    <n v="0"/>
    <n v="0"/>
    <x v="6163"/>
    <x v="5885"/>
    <n v="0.2356505533701394"/>
    <n v="0.20529304496677031"/>
  </r>
  <r>
    <x v="6174"/>
    <n v="19"/>
    <n v="13"/>
    <n v="0"/>
    <n v="0"/>
    <x v="6164"/>
    <x v="5886"/>
    <n v="0.24874225077959161"/>
    <n v="0.14046366234568494"/>
  </r>
  <r>
    <x v="6175"/>
    <n v="21"/>
    <n v="10"/>
    <n v="2.1869999999999998"/>
    <n v="11.975"/>
    <x v="6165"/>
    <x v="5887"/>
    <n v="0.27492564559849597"/>
    <n v="0.10804897103514227"/>
  </r>
  <r>
    <x v="6176"/>
    <n v="19"/>
    <n v="9"/>
    <n v="15.041"/>
    <n v="24.888000000000002"/>
    <x v="6166"/>
    <x v="5888"/>
    <n v="0.24874225077959161"/>
    <n v="9.7244073931628039E-2"/>
  </r>
  <r>
    <x v="6177"/>
    <n v="17"/>
    <n v="7"/>
    <n v="0.45100000000000001"/>
    <n v="0"/>
    <x v="6167"/>
    <x v="5889"/>
    <n v="0.22255885596068725"/>
    <n v="7.5634279724599587E-2"/>
  </r>
  <r>
    <x v="6178"/>
    <n v="15"/>
    <n v="6"/>
    <n v="0"/>
    <n v="0"/>
    <x v="6168"/>
    <x v="5890"/>
    <n v="0.19637546114178286"/>
    <n v="6.4829382621085355E-2"/>
  </r>
  <r>
    <x v="6179"/>
    <n v="17"/>
    <n v="5"/>
    <n v="0"/>
    <n v="0"/>
    <x v="6169"/>
    <x v="5891"/>
    <n v="0.22255885596068725"/>
    <n v="5.4024485517571136E-2"/>
  </r>
  <r>
    <x v="6180"/>
    <n v="15"/>
    <n v="4"/>
    <n v="0"/>
    <n v="0"/>
    <x v="6170"/>
    <x v="5892"/>
    <n v="0.19637546114178286"/>
    <n v="4.321958841405691E-2"/>
  </r>
  <r>
    <x v="6181"/>
    <n v="13"/>
    <n v="5"/>
    <n v="8.6999999999999994E-2"/>
    <n v="0.39700000000000002"/>
    <x v="6171"/>
    <x v="5893"/>
    <n v="0.17019206632287848"/>
    <n v="5.4024485517571136E-2"/>
  </r>
  <r>
    <x v="6182"/>
    <n v="14"/>
    <n v="5"/>
    <n v="3.0000000000000001E-3"/>
    <n v="0.95699999999999996"/>
    <x v="6172"/>
    <x v="5894"/>
    <n v="0.18328376373233066"/>
    <n v="5.4024485517571136E-2"/>
  </r>
  <r>
    <x v="6183"/>
    <n v="15"/>
    <n v="4"/>
    <n v="0"/>
    <n v="0"/>
    <x v="6173"/>
    <x v="5895"/>
    <n v="0.19637546114178286"/>
    <n v="4.321958841405691E-2"/>
  </r>
  <r>
    <x v="6184"/>
    <n v="13"/>
    <n v="4"/>
    <n v="0"/>
    <n v="0"/>
    <x v="6174"/>
    <x v="5896"/>
    <n v="0.17019206632287848"/>
    <n v="4.321958841405691E-2"/>
  </r>
  <r>
    <x v="6185"/>
    <n v="12"/>
    <n v="4"/>
    <n v="0.374"/>
    <n v="0.16900000000000001"/>
    <x v="6175"/>
    <x v="5897"/>
    <n v="0.15710036891342627"/>
    <n v="4.321958841405691E-2"/>
  </r>
  <r>
    <x v="6186"/>
    <n v="10"/>
    <n v="4"/>
    <n v="8.9999999999999993E-3"/>
    <n v="1.7000000000000001E-2"/>
    <x v="6176"/>
    <x v="5898"/>
    <n v="0.13091697409452191"/>
    <n v="4.321958841405691E-2"/>
  </r>
  <r>
    <x v="6187"/>
    <n v="9"/>
    <n v="4"/>
    <n v="0"/>
    <n v="0"/>
    <x v="6177"/>
    <x v="5899"/>
    <n v="0.1178252766850697"/>
    <n v="4.321958841405691E-2"/>
  </r>
  <r>
    <x v="6188"/>
    <n v="8"/>
    <n v="3"/>
    <n v="0"/>
    <n v="0"/>
    <x v="6178"/>
    <x v="5900"/>
    <n v="0.10473357927561752"/>
    <n v="3.2414691310542677E-2"/>
  </r>
  <r>
    <x v="6189"/>
    <n v="7"/>
    <n v="3"/>
    <n v="15.352"/>
    <n v="17.841999999999999"/>
    <x v="6179"/>
    <x v="5901"/>
    <n v="9.1641881866165328E-2"/>
    <n v="3.2414691310542677E-2"/>
  </r>
  <r>
    <x v="6190"/>
    <n v="6"/>
    <n v="2"/>
    <n v="11.493"/>
    <n v="2.6339999999999999"/>
    <x v="6180"/>
    <x v="5902"/>
    <n v="7.8550184456713135E-2"/>
    <n v="2.1609794207028455E-2"/>
  </r>
  <r>
    <x v="6191"/>
    <n v="5"/>
    <n v="2"/>
    <n v="0.24"/>
    <n v="0.01"/>
    <x v="6035"/>
    <x v="74"/>
    <n v="6.5458487047260955E-2"/>
    <n v="2.1609794207028455E-2"/>
  </r>
  <r>
    <x v="6192"/>
    <n v="6"/>
    <n v="2"/>
    <n v="10.314"/>
    <n v="1.7629999999999999"/>
    <x v="6181"/>
    <x v="5903"/>
    <n v="7.8550184456713135E-2"/>
    <n v="2.1609794207028455E-2"/>
  </r>
  <r>
    <x v="6193"/>
    <n v="11"/>
    <n v="2"/>
    <n v="0"/>
    <n v="0"/>
    <x v="6182"/>
    <x v="5904"/>
    <n v="0.14400867150397409"/>
    <n v="2.1609794207028455E-2"/>
  </r>
  <r>
    <x v="6194"/>
    <n v="15"/>
    <n v="3"/>
    <n v="0"/>
    <n v="0"/>
    <x v="6183"/>
    <x v="5905"/>
    <n v="0.19637546114178286"/>
    <n v="3.2414691310542677E-2"/>
  </r>
  <r>
    <x v="6195"/>
    <n v="17"/>
    <n v="4"/>
    <n v="0"/>
    <n v="0"/>
    <x v="6184"/>
    <x v="5906"/>
    <n v="0.22255885596068725"/>
    <n v="4.321958841405691E-2"/>
  </r>
  <r>
    <x v="6196"/>
    <n v="16"/>
    <n v="4"/>
    <n v="0"/>
    <n v="0"/>
    <x v="6185"/>
    <x v="5907"/>
    <n v="0.20946715855123504"/>
    <n v="4.321958841405691E-2"/>
  </r>
  <r>
    <x v="6197"/>
    <n v="13"/>
    <n v="5"/>
    <n v="0"/>
    <n v="0"/>
    <x v="6186"/>
    <x v="5908"/>
    <n v="0.17019206632287848"/>
    <n v="5.4024485517571136E-2"/>
  </r>
  <r>
    <x v="6198"/>
    <n v="11"/>
    <n v="5"/>
    <n v="0"/>
    <n v="0"/>
    <x v="6187"/>
    <x v="5909"/>
    <n v="0.14400867150397409"/>
    <n v="5.4024485517571136E-2"/>
  </r>
  <r>
    <x v="6199"/>
    <n v="8"/>
    <n v="4"/>
    <n v="5.41"/>
    <n v="2.2280000000000002"/>
    <x v="6188"/>
    <x v="5910"/>
    <n v="0.10473357927561752"/>
    <n v="4.321958841405691E-2"/>
  </r>
  <r>
    <x v="6200"/>
    <n v="7"/>
    <n v="5"/>
    <n v="0.01"/>
    <n v="0"/>
    <x v="6189"/>
    <x v="5911"/>
    <n v="9.1641881866165328E-2"/>
    <n v="5.4024485517571136E-2"/>
  </r>
  <r>
    <x v="6201"/>
    <n v="6"/>
    <n v="8"/>
    <n v="10.949"/>
    <n v="15.956"/>
    <x v="6190"/>
    <x v="5912"/>
    <n v="7.8550184456713135E-2"/>
    <n v="8.643917682811382E-2"/>
  </r>
  <r>
    <x v="6202"/>
    <n v="5"/>
    <n v="8"/>
    <n v="0"/>
    <n v="0"/>
    <x v="6191"/>
    <x v="5913"/>
    <n v="6.5458487047260955E-2"/>
    <n v="8.643917682811382E-2"/>
  </r>
  <r>
    <x v="6203"/>
    <n v="5"/>
    <n v="7"/>
    <n v="0"/>
    <n v="0"/>
    <x v="6192"/>
    <x v="5914"/>
    <n v="6.5458487047260955E-2"/>
    <n v="7.5634279724599587E-2"/>
  </r>
  <r>
    <x v="6204"/>
    <n v="4"/>
    <n v="7"/>
    <n v="0"/>
    <n v="0"/>
    <x v="6193"/>
    <x v="5915"/>
    <n v="5.2366789637808761E-2"/>
    <n v="7.5634279724599587E-2"/>
  </r>
  <r>
    <x v="6205"/>
    <n v="5"/>
    <n v="6"/>
    <n v="28.678000000000001"/>
    <n v="27.297999999999998"/>
    <x v="6194"/>
    <x v="5916"/>
    <n v="6.5458487047260955E-2"/>
    <n v="6.4829382621085355E-2"/>
  </r>
  <r>
    <x v="6206"/>
    <n v="7"/>
    <n v="7"/>
    <n v="10.577999999999999"/>
    <n v="15.632"/>
    <x v="6195"/>
    <x v="5917"/>
    <n v="9.1641881866165328E-2"/>
    <n v="7.5634279724599587E-2"/>
  </r>
  <r>
    <x v="6207"/>
    <n v="10"/>
    <n v="7"/>
    <n v="4.96"/>
    <n v="8.7449999999999992"/>
    <x v="6196"/>
    <x v="5918"/>
    <n v="0.13091697409452191"/>
    <n v="7.5634279724599587E-2"/>
  </r>
  <r>
    <x v="6208"/>
    <n v="12"/>
    <n v="8"/>
    <n v="0"/>
    <n v="0"/>
    <x v="6197"/>
    <x v="5919"/>
    <n v="0.15710036891342627"/>
    <n v="8.643917682811382E-2"/>
  </r>
  <r>
    <x v="6209"/>
    <n v="14.5"/>
    <n v="8"/>
    <n v="0"/>
    <n v="0"/>
    <x v="6198"/>
    <x v="5920"/>
    <n v="0.18982961243705673"/>
    <n v="8.643917682811382E-2"/>
  </r>
  <r>
    <x v="6210"/>
    <n v="15.75"/>
    <n v="8"/>
    <n v="0"/>
    <n v="0"/>
    <x v="6199"/>
    <x v="5921"/>
    <n v="0.20619423419887198"/>
    <n v="8.643917682811382E-2"/>
  </r>
  <r>
    <x v="6211"/>
    <n v="17"/>
    <n v="8"/>
    <n v="0"/>
    <n v="0"/>
    <x v="6200"/>
    <x v="5922"/>
    <n v="0.22255885596068725"/>
    <n v="8.643917682811382E-2"/>
  </r>
  <r>
    <x v="6212"/>
    <n v="17"/>
    <n v="8"/>
    <n v="0"/>
    <n v="0"/>
    <x v="6201"/>
    <x v="5923"/>
    <n v="0.22255885596068725"/>
    <n v="8.643917682811382E-2"/>
  </r>
  <r>
    <x v="6213"/>
    <n v="14"/>
    <n v="8"/>
    <n v="2.8730000000000002"/>
    <n v="5.0739999999999998"/>
    <x v="6202"/>
    <x v="5924"/>
    <n v="0.18328376373233066"/>
    <n v="8.643917682811382E-2"/>
  </r>
  <r>
    <x v="6214"/>
    <n v="10"/>
    <n v="7"/>
    <n v="1.97"/>
    <n v="2.6890000000000001"/>
    <x v="6203"/>
    <x v="5925"/>
    <n v="0.13091697409452191"/>
    <n v="7.5634279724599587E-2"/>
  </r>
  <r>
    <x v="6215"/>
    <n v="8"/>
    <n v="7"/>
    <n v="9.7170000000000005"/>
    <n v="0"/>
    <x v="6204"/>
    <x v="5926"/>
    <n v="0.10473357927561752"/>
    <n v="7.5634279724599587E-2"/>
  </r>
  <r>
    <x v="6216"/>
    <n v="7"/>
    <n v="5"/>
    <n v="9.7200000000000006"/>
    <n v="18.925000000000001"/>
    <x v="6205"/>
    <x v="5927"/>
    <n v="9.1641881866165328E-2"/>
    <n v="5.4024485517571136E-2"/>
  </r>
  <r>
    <x v="6217"/>
    <n v="7"/>
    <n v="5"/>
    <n v="6.5220000000000002"/>
    <n v="10.25"/>
    <x v="6035"/>
    <x v="74"/>
    <n v="9.1641881866165328E-2"/>
    <n v="5.4024485517571136E-2"/>
  </r>
  <r>
    <x v="6218"/>
    <n v="7"/>
    <n v="4"/>
    <n v="0.25900000000000001"/>
    <n v="0"/>
    <x v="6206"/>
    <x v="5928"/>
    <n v="9.1641881866165328E-2"/>
    <n v="4.321958841405691E-2"/>
  </r>
  <r>
    <x v="6219"/>
    <n v="11"/>
    <n v="4"/>
    <n v="8.57"/>
    <n v="19.702000000000002"/>
    <x v="6207"/>
    <x v="3369"/>
    <n v="0.14400867150397409"/>
    <n v="4.321958841405691E-2"/>
  </r>
  <r>
    <x v="6220"/>
    <n v="24"/>
    <n v="6"/>
    <n v="3.7010000000000001"/>
    <n v="1.4E-2"/>
    <x v="6208"/>
    <x v="5929"/>
    <n v="0.31420073782685254"/>
    <n v="6.4829382621085355E-2"/>
  </r>
  <r>
    <x v="6221"/>
    <n v="30"/>
    <n v="7"/>
    <n v="0"/>
    <n v="0"/>
    <x v="6209"/>
    <x v="5930"/>
    <n v="0.39275092228356573"/>
    <n v="7.5634279724599587E-2"/>
  </r>
  <r>
    <x v="6222"/>
    <n v="32"/>
    <n v="9"/>
    <n v="0"/>
    <n v="0"/>
    <x v="6210"/>
    <x v="5931"/>
    <n v="0.41893431710247009"/>
    <n v="9.7244073931628039E-2"/>
  </r>
  <r>
    <x v="6223"/>
    <n v="41"/>
    <n v="11"/>
    <n v="24.254000000000001"/>
    <n v="14.285"/>
    <x v="6211"/>
    <x v="5932"/>
    <n v="0.53675959378753979"/>
    <n v="0.11885386813865649"/>
  </r>
  <r>
    <x v="6224"/>
    <n v="49"/>
    <n v="13"/>
    <n v="4.8789999999999996"/>
    <n v="7.6230000000000002"/>
    <x v="6212"/>
    <x v="5933"/>
    <n v="0.64149317306315734"/>
    <n v="0.14046366234568494"/>
  </r>
  <r>
    <x v="6225"/>
    <n v="50"/>
    <n v="15"/>
    <n v="1.9379999999999999"/>
    <n v="0.42599999999999999"/>
    <x v="6213"/>
    <x v="5934"/>
    <n v="0.65458487047260949"/>
    <n v="0.16207345655271341"/>
  </r>
  <r>
    <x v="6226"/>
    <n v="48"/>
    <n v="18"/>
    <n v="8.3450000000000006"/>
    <n v="15.086"/>
    <x v="6214"/>
    <x v="5935"/>
    <n v="0.62840147565370508"/>
    <n v="0.19448814786325608"/>
  </r>
  <r>
    <x v="6227"/>
    <n v="46"/>
    <n v="17"/>
    <n v="6.008"/>
    <n v="6.2519999999999998"/>
    <x v="6215"/>
    <x v="5936"/>
    <n v="0.60221808083480077"/>
    <n v="0.18368325075974187"/>
  </r>
  <r>
    <x v="6228"/>
    <n v="43"/>
    <n v="16"/>
    <n v="0.128"/>
    <n v="7.4429999999999996"/>
    <x v="6216"/>
    <x v="5937"/>
    <n v="0.56294298860644409"/>
    <n v="0.17287835365622764"/>
  </r>
  <r>
    <x v="6229"/>
    <n v="39"/>
    <n v="16"/>
    <n v="0"/>
    <n v="0"/>
    <x v="6217"/>
    <x v="5938"/>
    <n v="0.51057619896863538"/>
    <n v="0.17287835365622764"/>
  </r>
  <r>
    <x v="6230"/>
    <n v="41"/>
    <n v="17"/>
    <n v="0"/>
    <n v="0"/>
    <x v="6218"/>
    <x v="5939"/>
    <n v="0.53675959378753979"/>
    <n v="0.18368325075974187"/>
  </r>
  <r>
    <x v="6231"/>
    <n v="43"/>
    <n v="17"/>
    <n v="4.7240000000000002"/>
    <n v="5.9329999999999998"/>
    <x v="6219"/>
    <x v="5940"/>
    <n v="0.56294298860644409"/>
    <n v="0.18368325075974187"/>
  </r>
  <r>
    <x v="6232"/>
    <n v="43"/>
    <n v="18"/>
    <n v="0"/>
    <n v="0"/>
    <x v="6220"/>
    <x v="5941"/>
    <n v="0.56294298860644409"/>
    <n v="0.19448814786325608"/>
  </r>
  <r>
    <x v="6233"/>
    <n v="40"/>
    <n v="20"/>
    <n v="0.52600000000000002"/>
    <n v="0"/>
    <x v="6221"/>
    <x v="5942"/>
    <n v="0.52366789637808764"/>
    <n v="0.21609794207028454"/>
  </r>
  <r>
    <x v="6234"/>
    <n v="33"/>
    <n v="21"/>
    <n v="9.2999999999999999E-2"/>
    <n v="0"/>
    <x v="6222"/>
    <x v="5943"/>
    <n v="0.43202601451192224"/>
    <n v="0.22690283917379875"/>
  </r>
  <r>
    <x v="6235"/>
    <n v="20"/>
    <n v="21"/>
    <n v="1.3180000000000001"/>
    <n v="5.218"/>
    <x v="6223"/>
    <x v="5944"/>
    <n v="0.26183394818904382"/>
    <n v="0.22690283917379875"/>
  </r>
  <r>
    <x v="6236"/>
    <n v="14"/>
    <n v="19"/>
    <n v="7.59"/>
    <n v="23.007999999999999"/>
    <x v="6224"/>
    <x v="5945"/>
    <n v="0.18328376373233066"/>
    <n v="0.20529304496677031"/>
  </r>
  <r>
    <x v="6237"/>
    <n v="11"/>
    <n v="16"/>
    <n v="13.246"/>
    <n v="19.725999999999999"/>
    <x v="6225"/>
    <x v="5946"/>
    <n v="0.14400867150397409"/>
    <n v="0.17287835365622764"/>
  </r>
  <r>
    <x v="6238"/>
    <n v="10"/>
    <n v="13"/>
    <n v="0"/>
    <n v="0"/>
    <x v="6226"/>
    <x v="5947"/>
    <n v="0.13091697409452191"/>
    <n v="0.14046366234568494"/>
  </r>
  <r>
    <x v="6239"/>
    <n v="9"/>
    <n v="11"/>
    <n v="0"/>
    <n v="0"/>
    <x v="6227"/>
    <x v="5948"/>
    <n v="0.1178252766850697"/>
    <n v="0.11885386813865649"/>
  </r>
  <r>
    <x v="6240"/>
    <n v="9"/>
    <n v="10"/>
    <n v="0"/>
    <n v="0"/>
    <x v="6228"/>
    <x v="5949"/>
    <n v="0.1178252766850697"/>
    <n v="0.10804897103514227"/>
  </r>
  <r>
    <x v="6241"/>
    <n v="9"/>
    <n v="9"/>
    <n v="6.8170000000000002"/>
    <n v="7.1289999999999996"/>
    <x v="6229"/>
    <x v="5950"/>
    <n v="0.1178252766850697"/>
    <n v="9.7244073931628039E-2"/>
  </r>
  <r>
    <x v="6242"/>
    <n v="9"/>
    <n v="9"/>
    <n v="0.03"/>
    <n v="0"/>
    <x v="6230"/>
    <x v="5951"/>
    <n v="0.1178252766850697"/>
    <n v="9.7244073931628039E-2"/>
  </r>
  <r>
    <x v="6243"/>
    <n v="12"/>
    <n v="8"/>
    <n v="0"/>
    <n v="0"/>
    <x v="6231"/>
    <x v="5952"/>
    <n v="0.15710036891342627"/>
    <n v="8.643917682811382E-2"/>
  </r>
  <r>
    <x v="6244"/>
    <n v="14"/>
    <n v="7"/>
    <n v="0"/>
    <n v="0"/>
    <x v="6232"/>
    <x v="5953"/>
    <n v="0.18328376373233066"/>
    <n v="7.5634279724599587E-2"/>
  </r>
  <r>
    <x v="6245"/>
    <n v="12"/>
    <n v="7"/>
    <n v="0"/>
    <n v="0"/>
    <x v="6233"/>
    <x v="5954"/>
    <n v="0.15710036891342627"/>
    <n v="7.5634279724599587E-2"/>
  </r>
  <r>
    <x v="6246"/>
    <n v="11"/>
    <n v="7"/>
    <n v="0"/>
    <n v="0"/>
    <x v="6234"/>
    <x v="5955"/>
    <n v="0.14400867150397409"/>
    <n v="7.5634279724599587E-2"/>
  </r>
  <r>
    <x v="6247"/>
    <n v="10"/>
    <n v="6"/>
    <n v="0"/>
    <n v="0"/>
    <x v="6235"/>
    <x v="5956"/>
    <n v="0.13091697409452191"/>
    <n v="6.4829382621085355E-2"/>
  </r>
  <r>
    <x v="6248"/>
    <n v="9"/>
    <n v="5"/>
    <n v="7.3049999999999997"/>
    <n v="12.019"/>
    <x v="6236"/>
    <x v="5957"/>
    <n v="0.1178252766850697"/>
    <n v="5.4024485517571136E-2"/>
  </r>
  <r>
    <x v="6249"/>
    <n v="8"/>
    <n v="5"/>
    <n v="1.2909999999999999"/>
    <n v="1.115"/>
    <x v="6237"/>
    <x v="5958"/>
    <n v="0.10473357927561752"/>
    <n v="5.4024485517571136E-2"/>
  </r>
  <r>
    <x v="6250"/>
    <n v="8"/>
    <n v="4"/>
    <n v="2.3780000000000001"/>
    <n v="3.3849999999999998"/>
    <x v="6238"/>
    <x v="5959"/>
    <n v="0.10473357927561752"/>
    <n v="4.321958841405691E-2"/>
  </r>
  <r>
    <x v="6251"/>
    <n v="7"/>
    <n v="4"/>
    <n v="6.2910000000000004"/>
    <n v="4.4649999999999999"/>
    <x v="6239"/>
    <x v="5960"/>
    <n v="9.1641881866165328E-2"/>
    <n v="4.321958841405691E-2"/>
  </r>
  <r>
    <x v="6252"/>
    <n v="7"/>
    <n v="4"/>
    <n v="40.198"/>
    <n v="24.867999999999999"/>
    <x v="6240"/>
    <x v="5961"/>
    <n v="9.1641881866165328E-2"/>
    <n v="4.321958841405691E-2"/>
  </r>
  <r>
    <x v="6253"/>
    <n v="7"/>
    <n v="4"/>
    <n v="0"/>
    <n v="0"/>
    <x v="6241"/>
    <x v="5962"/>
    <n v="9.1641881866165328E-2"/>
    <n v="4.321958841405691E-2"/>
  </r>
  <r>
    <x v="6254"/>
    <n v="6"/>
    <n v="4"/>
    <n v="0"/>
    <n v="0"/>
    <x v="6242"/>
    <x v="5963"/>
    <n v="7.8550184456713135E-2"/>
    <n v="4.321958841405691E-2"/>
  </r>
  <r>
    <x v="6255"/>
    <n v="6"/>
    <n v="4"/>
    <n v="0"/>
    <n v="0"/>
    <x v="6243"/>
    <x v="5964"/>
    <n v="7.8550184456713135E-2"/>
    <n v="4.321958841405691E-2"/>
  </r>
  <r>
    <x v="6256"/>
    <n v="6"/>
    <n v="4"/>
    <n v="0"/>
    <n v="0"/>
    <x v="6244"/>
    <x v="5965"/>
    <n v="7.8550184456713135E-2"/>
    <n v="4.321958841405691E-2"/>
  </r>
  <r>
    <x v="6257"/>
    <n v="7"/>
    <n v="5"/>
    <n v="0"/>
    <n v="0"/>
    <x v="6245"/>
    <x v="5966"/>
    <n v="9.1641881866165328E-2"/>
    <n v="5.4024485517571136E-2"/>
  </r>
  <r>
    <x v="6258"/>
    <n v="7"/>
    <n v="6"/>
    <n v="0.623"/>
    <n v="0.23300000000000001"/>
    <x v="6246"/>
    <x v="5967"/>
    <n v="9.1641881866165328E-2"/>
    <n v="6.4829382621085355E-2"/>
  </r>
  <r>
    <x v="6259"/>
    <n v="7"/>
    <n v="7"/>
    <n v="0"/>
    <n v="0"/>
    <x v="6247"/>
    <x v="5968"/>
    <n v="9.1641881866165328E-2"/>
    <n v="7.5634279724599587E-2"/>
  </r>
  <r>
    <x v="6260"/>
    <n v="6"/>
    <n v="7"/>
    <n v="0"/>
    <n v="0"/>
    <x v="6248"/>
    <x v="5969"/>
    <n v="7.8550184456713135E-2"/>
    <n v="7.5634279724599587E-2"/>
  </r>
  <r>
    <x v="6261"/>
    <n v="5"/>
    <n v="8"/>
    <n v="0.45900000000000002"/>
    <n v="4.2"/>
    <x v="6249"/>
    <x v="5970"/>
    <n v="6.5458487047260955E-2"/>
    <n v="8.643917682811382E-2"/>
  </r>
  <r>
    <x v="6262"/>
    <n v="4"/>
    <n v="9"/>
    <n v="8.9670000000000005"/>
    <n v="6.952"/>
    <x v="6250"/>
    <x v="5971"/>
    <n v="5.2366789637808761E-2"/>
    <n v="9.7244073931628039E-2"/>
  </r>
  <r>
    <x v="6263"/>
    <n v="4"/>
    <n v="9"/>
    <n v="8.2639999999999993"/>
    <n v="6.6189999999999998"/>
    <x v="6251"/>
    <x v="5972"/>
    <n v="5.2366789637808761E-2"/>
    <n v="9.7244073931628039E-2"/>
  </r>
  <r>
    <x v="6264"/>
    <n v="4"/>
    <n v="10"/>
    <n v="17.082000000000001"/>
    <n v="19.004999999999999"/>
    <x v="6252"/>
    <x v="5973"/>
    <n v="5.2366789637808761E-2"/>
    <n v="0.10804897103514227"/>
  </r>
  <r>
    <x v="6265"/>
    <n v="5"/>
    <n v="13"/>
    <n v="5.5030000000000001"/>
    <n v="14.164999999999999"/>
    <x v="6253"/>
    <x v="5974"/>
    <n v="6.5458487047260955E-2"/>
    <n v="0.14046366234568494"/>
  </r>
  <r>
    <x v="6266"/>
    <n v="11"/>
    <n v="16"/>
    <n v="0.157"/>
    <n v="0"/>
    <x v="6254"/>
    <x v="5975"/>
    <n v="0.14400867150397409"/>
    <n v="0.17287835365622764"/>
  </r>
  <r>
    <x v="6267"/>
    <n v="11"/>
    <n v="17"/>
    <n v="0"/>
    <n v="0.379"/>
    <x v="6255"/>
    <x v="5976"/>
    <n v="0.14400867150397409"/>
    <n v="0.18368325075974187"/>
  </r>
  <r>
    <x v="6268"/>
    <n v="11"/>
    <n v="17"/>
    <n v="0"/>
    <n v="0"/>
    <x v="6256"/>
    <x v="5977"/>
    <n v="0.14400867150397409"/>
    <n v="0.18368325075974187"/>
  </r>
  <r>
    <x v="6269"/>
    <n v="12"/>
    <n v="17"/>
    <n v="1.3640000000000001"/>
    <n v="3.653"/>
    <x v="6257"/>
    <x v="5978"/>
    <n v="0.15710036891342627"/>
    <n v="0.18368325075974187"/>
  </r>
  <r>
    <x v="6270"/>
    <n v="13"/>
    <n v="18"/>
    <n v="20.684000000000001"/>
    <n v="16.952000000000002"/>
    <x v="6258"/>
    <x v="5979"/>
    <n v="0.17019206632287848"/>
    <n v="0.19448814786325608"/>
  </r>
  <r>
    <x v="6271"/>
    <n v="19"/>
    <n v="18"/>
    <n v="14.478"/>
    <n v="6.6529999999999996"/>
    <x v="6259"/>
    <x v="5980"/>
    <n v="0.24874225077959161"/>
    <n v="0.19448814786325608"/>
  </r>
  <r>
    <x v="6272"/>
    <n v="22"/>
    <n v="19"/>
    <n v="0.10199999999999999"/>
    <n v="0"/>
    <x v="6260"/>
    <x v="5981"/>
    <n v="0.28801734300794818"/>
    <n v="0.20529304496677031"/>
  </r>
  <r>
    <x v="6273"/>
    <n v="21"/>
    <n v="18"/>
    <n v="1.2E-2"/>
    <n v="0.8"/>
    <x v="6261"/>
    <x v="5982"/>
    <n v="0.27492564559849597"/>
    <n v="0.19448814786325608"/>
  </r>
  <r>
    <x v="6274"/>
    <n v="17"/>
    <n v="17"/>
    <n v="12.260999999999999"/>
    <n v="15.52"/>
    <x v="6262"/>
    <x v="5983"/>
    <n v="0.22255885596068725"/>
    <n v="0.18368325075974187"/>
  </r>
  <r>
    <x v="6275"/>
    <n v="15"/>
    <n v="19"/>
    <n v="0"/>
    <n v="0"/>
    <x v="6263"/>
    <x v="5984"/>
    <n v="0.19637546114178286"/>
    <n v="0.20529304496677031"/>
  </r>
  <r>
    <x v="6276"/>
    <n v="15"/>
    <n v="24"/>
    <n v="0"/>
    <n v="0"/>
    <x v="6264"/>
    <x v="5985"/>
    <n v="0.19637546114178286"/>
    <n v="0.25931753048434142"/>
  </r>
  <r>
    <x v="6277"/>
    <n v="14"/>
    <n v="32"/>
    <n v="0"/>
    <n v="0"/>
    <x v="6265"/>
    <x v="5986"/>
    <n v="0.18328376373233066"/>
    <n v="0.34575670731245528"/>
  </r>
  <r>
    <x v="6278"/>
    <n v="11"/>
    <n v="36"/>
    <n v="2.1560000000000001"/>
    <n v="0"/>
    <x v="6266"/>
    <x v="5987"/>
    <n v="0.14400867150397409"/>
    <n v="0.38897629572651216"/>
  </r>
  <r>
    <x v="6279"/>
    <n v="9"/>
    <n v="37"/>
    <n v="0"/>
    <n v="0.06"/>
    <x v="6267"/>
    <x v="5988"/>
    <n v="0.1178252766850697"/>
    <n v="0.39978119283002639"/>
  </r>
  <r>
    <x v="6280"/>
    <n v="8"/>
    <n v="36"/>
    <n v="0.53100000000000003"/>
    <n v="0.432"/>
    <x v="6268"/>
    <x v="5989"/>
    <n v="0.10473357927561752"/>
    <n v="0.38897629572651216"/>
  </r>
  <r>
    <x v="6281"/>
    <n v="8"/>
    <n v="36"/>
    <n v="0"/>
    <n v="0"/>
    <x v="6269"/>
    <x v="5990"/>
    <n v="0.10473357927561752"/>
    <n v="0.38897629572651216"/>
  </r>
  <r>
    <x v="6282"/>
    <n v="13.865417180246288"/>
    <n v="37"/>
    <n v="0"/>
    <n v="0"/>
    <x v="6035"/>
    <x v="5991"/>
    <n v="0.18152184617960426"/>
    <n v="0.39978119283002639"/>
  </r>
  <r>
    <x v="6283"/>
    <n v="13.870531724429743"/>
    <n v="37"/>
    <n v="3.3919999999999999"/>
    <n v="10.617000000000001"/>
    <x v="6270"/>
    <x v="5992"/>
    <n v="0.18158880424444127"/>
    <n v="0.39978119283002639"/>
  </r>
  <r>
    <x v="6284"/>
    <n v="13.706160973939291"/>
    <n v="36"/>
    <n v="0.22700000000000001"/>
    <n v="6.09"/>
    <x v="6271"/>
    <x v="5993"/>
    <n v="0.1794369121160557"/>
    <n v="0.38897629572651216"/>
  </r>
  <r>
    <x v="6285"/>
    <n v="13.043625286530906"/>
    <n v="32"/>
    <n v="21.713000000000001"/>
    <n v="7.0279999999999996"/>
    <x v="6272"/>
    <x v="5994"/>
    <n v="0.17076319537354173"/>
    <n v="0.34575670731245528"/>
  </r>
  <r>
    <x v="6286"/>
    <n v="12.217695971635202"/>
    <n v="27"/>
    <n v="0.68799999999999994"/>
    <n v="0.16700000000000001"/>
    <x v="6273"/>
    <x v="5995"/>
    <n v="0.15995037870133103"/>
    <n v="0.29173222179488417"/>
  </r>
  <r>
    <x v="6287"/>
    <n v="11.516151058048397"/>
    <n v="23"/>
    <n v="1.5049999999999999"/>
    <n v="3.2869999999999999"/>
    <x v="6274"/>
    <x v="5996"/>
    <n v="0.1507659649735123"/>
    <n v="0.24851263338082721"/>
  </r>
  <r>
    <x v="6288"/>
    <n v="11"/>
    <n v="20"/>
    <n v="4.6769999999999996"/>
    <n v="8.2859999999999996"/>
    <x v="6275"/>
    <x v="5997"/>
    <n v="0.14400867150397409"/>
    <n v="0.21609794207028454"/>
  </r>
  <r>
    <x v="6289"/>
    <n v="10"/>
    <n v="19"/>
    <n v="9.51"/>
    <n v="11.672000000000001"/>
    <x v="6276"/>
    <x v="5998"/>
    <n v="0.13091697409452191"/>
    <n v="0.20529304496677031"/>
  </r>
  <r>
    <x v="6290"/>
    <n v="88"/>
    <n v="34"/>
    <n v="34.637"/>
    <n v="41.603000000000002"/>
    <x v="6277"/>
    <x v="5999"/>
    <n v="1.1520693720317927"/>
    <n v="0.36736650151948375"/>
  </r>
  <r>
    <x v="6291"/>
    <n v="328"/>
    <n v="143"/>
    <n v="18.527000000000001"/>
    <n v="21.834"/>
    <x v="6278"/>
    <x v="6000"/>
    <n v="4.2940767503003183"/>
    <n v="1.5451002858025344"/>
  </r>
  <r>
    <x v="6292"/>
    <n v="415"/>
    <n v="271"/>
    <n v="3.2530000000000001"/>
    <n v="2.0430000000000001"/>
    <x v="6279"/>
    <x v="6001"/>
    <n v="5.4330544249226591"/>
    <n v="2.9281271150523556"/>
  </r>
  <r>
    <x v="6293"/>
    <n v="803"/>
    <n v="367"/>
    <n v="12.91"/>
    <n v="10.118"/>
    <x v="6280"/>
    <x v="6002"/>
    <n v="10.512633019790108"/>
    <n v="3.965397236989721"/>
  </r>
  <r>
    <x v="6294"/>
    <n v="1262"/>
    <n v="430"/>
    <n v="15.275"/>
    <n v="1.2729999999999999"/>
    <x v="6281"/>
    <x v="6003"/>
    <n v="16.521722130728662"/>
    <n v="4.646105754511118"/>
  </r>
  <r>
    <x v="6295"/>
    <n v="1197"/>
    <n v="491"/>
    <n v="0"/>
    <n v="0"/>
    <x v="6282"/>
    <x v="6004"/>
    <n v="15.67076179911427"/>
    <n v="5.3052044778254857"/>
  </r>
  <r>
    <x v="6296"/>
    <n v="963"/>
    <n v="533"/>
    <n v="0"/>
    <n v="0"/>
    <x v="6283"/>
    <x v="6005"/>
    <n v="12.607304605302458"/>
    <n v="5.7590101561730833"/>
  </r>
  <r>
    <x v="6297"/>
    <n v="772"/>
    <n v="514"/>
    <n v="0"/>
    <n v="0"/>
    <x v="6284"/>
    <x v="6006"/>
    <n v="10.10679040009709"/>
    <n v="5.5537171112063124"/>
  </r>
  <r>
    <x v="6298"/>
    <n v="639"/>
    <n v="469"/>
    <n v="0"/>
    <n v="0"/>
    <x v="6285"/>
    <x v="74"/>
    <n v="8.3655946446399501"/>
    <n v="5.0674967415481724"/>
  </r>
  <r>
    <x v="6299"/>
    <n v="524"/>
    <n v="424"/>
    <n v="0"/>
    <n v="0"/>
    <x v="6286"/>
    <x v="6007"/>
    <n v="6.8600494425529481"/>
    <n v="4.5812763718900325"/>
  </r>
  <r>
    <x v="6300"/>
    <n v="420"/>
    <n v="399"/>
    <n v="0"/>
    <n v="0"/>
    <x v="6287"/>
    <x v="6008"/>
    <n v="5.498512911969919"/>
    <n v="4.311153944302176"/>
  </r>
  <r>
    <x v="6301"/>
    <n v="356"/>
    <n v="378"/>
    <n v="0"/>
    <n v="0"/>
    <x v="6288"/>
    <x v="6009"/>
    <n v="4.6606442777649795"/>
    <n v="4.0842511051283772"/>
  </r>
  <r>
    <x v="6302"/>
    <n v="288"/>
    <n v="357"/>
    <n v="0"/>
    <n v="4.2000000000000003E-2"/>
    <x v="6289"/>
    <x v="6010"/>
    <n v="3.7704088539222305"/>
    <n v="3.8573482659545788"/>
  </r>
  <r>
    <x v="6303"/>
    <n v="200"/>
    <n v="333"/>
    <n v="1.3260000000000001"/>
    <n v="5.2709999999999999"/>
    <x v="6290"/>
    <x v="6011"/>
    <n v="2.618339481890438"/>
    <n v="3.5980307354702377"/>
  </r>
  <r>
    <x v="6304"/>
    <n v="110"/>
    <n v="306"/>
    <n v="6.2039999999999997"/>
    <n v="8.0709999999999997"/>
    <x v="6291"/>
    <x v="6012"/>
    <n v="1.4400867150397407"/>
    <n v="3.3062985136753533"/>
  </r>
  <r>
    <x v="6305"/>
    <n v="66"/>
    <n v="273"/>
    <n v="0"/>
    <n v="0"/>
    <x v="6292"/>
    <x v="6013"/>
    <n v="0.86405202902384448"/>
    <n v="2.9497369092593839"/>
  </r>
  <r>
    <x v="6306"/>
    <n v="58"/>
    <n v="229"/>
    <n v="0"/>
    <n v="0"/>
    <x v="6293"/>
    <x v="6014"/>
    <n v="0.75931844974822693"/>
    <n v="2.4743214367047579"/>
  </r>
  <r>
    <x v="6307"/>
    <n v="71"/>
    <n v="178"/>
    <n v="7.8520000000000003"/>
    <n v="3.2170000000000001"/>
    <x v="6294"/>
    <x v="6015"/>
    <n v="0.92951051607110557"/>
    <n v="1.9232716844255324"/>
  </r>
  <r>
    <x v="6308"/>
    <n v="156"/>
    <n v="132"/>
    <n v="19.783999999999999"/>
    <n v="5.99"/>
    <x v="6295"/>
    <x v="6016"/>
    <n v="2.0423047958745415"/>
    <n v="1.4262464176638778"/>
  </r>
  <r>
    <x v="6309"/>
    <n v="287"/>
    <n v="95"/>
    <n v="0"/>
    <n v="0"/>
    <x v="6296"/>
    <x v="6017"/>
    <n v="3.7573171565127788"/>
    <n v="1.0264652248338515"/>
  </r>
  <r>
    <x v="6310"/>
    <n v="317"/>
    <n v="78"/>
    <n v="0"/>
    <n v="0"/>
    <x v="6297"/>
    <x v="6018"/>
    <n v="4.1500680787963438"/>
    <n v="0.84278197407410971"/>
  </r>
  <r>
    <x v="6311"/>
    <n v="352"/>
    <n v="84"/>
    <n v="10.57"/>
    <n v="33.673000000000002"/>
    <x v="6298"/>
    <x v="6019"/>
    <n v="4.6082774881271709"/>
    <n v="0.90761135669519499"/>
  </r>
  <r>
    <x v="6312"/>
    <n v="384"/>
    <n v="101"/>
    <n v="0"/>
    <n v="0"/>
    <x v="6299"/>
    <x v="6020"/>
    <n v="5.0272118052296406"/>
    <n v="1.0912946074549368"/>
  </r>
  <r>
    <x v="6313"/>
    <n v="393"/>
    <n v="125"/>
    <n v="1.827"/>
    <n v="4.694"/>
    <x v="6300"/>
    <x v="6021"/>
    <n v="5.14503708191471"/>
    <n v="1.3506121379392784"/>
  </r>
  <r>
    <x v="6314"/>
    <n v="373"/>
    <n v="157"/>
    <n v="1.47"/>
    <n v="0.78800000000000003"/>
    <x v="6301"/>
    <x v="6022"/>
    <n v="4.8832031337256669"/>
    <n v="1.6963688452517336"/>
  </r>
  <r>
    <x v="6315"/>
    <n v="347"/>
    <n v="194"/>
    <n v="0"/>
    <n v="0"/>
    <x v="6302"/>
    <x v="6023"/>
    <n v="4.5428190010799092"/>
    <n v="2.0961500380817601"/>
  </r>
  <r>
    <x v="6316"/>
    <n v="320"/>
    <n v="230"/>
    <n v="0"/>
    <n v="0"/>
    <x v="6303"/>
    <x v="6024"/>
    <n v="4.1893431710247011"/>
    <n v="2.4851263338082723"/>
  </r>
  <r>
    <x v="6317"/>
    <n v="303"/>
    <n v="260"/>
    <n v="0"/>
    <n v="0"/>
    <x v="6304"/>
    <x v="6025"/>
    <n v="3.9667843150640136"/>
    <n v="2.809273246913699"/>
  </r>
  <r>
    <x v="6318"/>
    <n v="279"/>
    <n v="282"/>
    <n v="0.246"/>
    <n v="1.7000000000000001E-2"/>
    <x v="6305"/>
    <x v="6026"/>
    <n v="3.6525835772371607"/>
    <n v="3.0469809831910117"/>
  </r>
  <r>
    <x v="6319"/>
    <n v="248"/>
    <n v="294"/>
    <n v="2.851"/>
    <n v="4.3609999999999998"/>
    <x v="6306"/>
    <x v="6027"/>
    <n v="3.246740957544143"/>
    <n v="3.1766397484331823"/>
  </r>
  <r>
    <x v="6320"/>
    <n v="198"/>
    <n v="298"/>
    <n v="0"/>
    <n v="0"/>
    <x v="6307"/>
    <x v="6028"/>
    <n v="2.5921560870715332"/>
    <n v="3.2198593368472395"/>
  </r>
  <r>
    <x v="6321"/>
    <n v="142"/>
    <n v="291"/>
    <n v="0"/>
    <n v="0"/>
    <x v="6308"/>
    <x v="6029"/>
    <n v="1.8590210321422111"/>
    <n v="3.1442250571226396"/>
  </r>
  <r>
    <x v="6322"/>
    <n v="120"/>
    <n v="281"/>
    <n v="44.712000000000003"/>
    <n v="52.743000000000002"/>
    <x v="6309"/>
    <x v="6030"/>
    <n v="1.5710036891342629"/>
    <n v="3.0361760860874978"/>
  </r>
  <r>
    <x v="6323"/>
    <n v="200"/>
    <n v="283"/>
    <n v="11.397"/>
    <n v="19.792999999999999"/>
    <x v="6310"/>
    <x v="6031"/>
    <n v="2.618339481890438"/>
    <n v="3.0577858802945261"/>
  </r>
  <r>
    <x v="6324"/>
    <n v="203"/>
    <n v="281"/>
    <n v="0.44"/>
    <n v="2.5059999999999998"/>
    <x v="6311"/>
    <x v="6032"/>
    <n v="2.6576145741187949"/>
    <n v="3.0361760860874978"/>
  </r>
  <r>
    <x v="6325"/>
    <n v="210"/>
    <n v="272"/>
    <n v="0"/>
    <n v="0"/>
    <x v="6312"/>
    <x v="6033"/>
    <n v="2.7492564559849595"/>
    <n v="2.93893201215587"/>
  </r>
  <r>
    <x v="6326"/>
    <n v="246"/>
    <n v="250"/>
    <n v="0"/>
    <n v="0"/>
    <x v="6313"/>
    <x v="6034"/>
    <n v="3.2205575627252387"/>
    <n v="2.7012242758785567"/>
  </r>
  <r>
    <x v="6327"/>
    <n v="283"/>
    <n v="217"/>
    <n v="30.611999999999998"/>
    <n v="37.223999999999997"/>
    <x v="6314"/>
    <x v="6035"/>
    <n v="3.7049503668749697"/>
    <n v="2.3446626714625869"/>
  </r>
  <r>
    <x v="6328"/>
    <n v="309"/>
    <n v="189"/>
    <n v="25.366"/>
    <n v="18.841999999999999"/>
    <x v="6315"/>
    <x v="6036"/>
    <n v="4.0453344995207265"/>
    <n v="2.0421255525641886"/>
  </r>
  <r>
    <x v="6329"/>
    <n v="376"/>
    <n v="182"/>
    <n v="40.715000000000003"/>
    <n v="53.125"/>
    <x v="6316"/>
    <x v="6037"/>
    <n v="4.9224782259540243"/>
    <n v="1.9664912728395894"/>
  </r>
  <r>
    <x v="6330"/>
    <n v="649"/>
    <n v="295"/>
    <n v="38.322000000000003"/>
    <n v="32.039000000000001"/>
    <x v="6317"/>
    <x v="6038"/>
    <n v="8.4965116187344716"/>
    <n v="3.1874446455366967"/>
  </r>
  <r>
    <x v="6331"/>
    <n v="1002"/>
    <n v="483"/>
    <n v="4.3179999999999996"/>
    <n v="6.2949999999999999"/>
    <x v="6318"/>
    <x v="6039"/>
    <n v="13.117880804271094"/>
    <n v="5.2187653009973713"/>
  </r>
  <r>
    <x v="6332"/>
    <n v="1362"/>
    <n v="728"/>
    <n v="0"/>
    <n v="0"/>
    <x v="6319"/>
    <x v="6040"/>
    <n v="17.830891871673881"/>
    <n v="7.8659650913583574"/>
  </r>
  <r>
    <x v="6333"/>
    <n v="1570"/>
    <n v="764"/>
    <n v="0"/>
    <n v="0"/>
    <x v="6320"/>
    <x v="6041"/>
    <n v="20.553964932839939"/>
    <n v="8.2549413870848696"/>
  </r>
  <r>
    <x v="6334"/>
    <n v="1566"/>
    <n v="971"/>
    <n v="0"/>
    <n v="0"/>
    <x v="6321"/>
    <x v="6042"/>
    <n v="20.501598143202131"/>
    <n v="10.491555087512314"/>
  </r>
  <r>
    <x v="6335"/>
    <n v="1363"/>
    <n v="1114"/>
    <n v="0"/>
    <n v="0"/>
    <x v="6322"/>
    <x v="6043"/>
    <n v="17.843983569083335"/>
    <n v="12.036655373314849"/>
  </r>
  <r>
    <x v="6336"/>
    <n v="1152"/>
    <n v="1030"/>
    <n v="0"/>
    <n v="0"/>
    <x v="6323"/>
    <x v="6044"/>
    <n v="15.081635415688922"/>
    <n v="11.129044016619654"/>
  </r>
  <r>
    <x v="6337"/>
    <n v="991.5"/>
    <n v="897"/>
    <n v="11.662000000000001"/>
    <n v="10.242000000000001"/>
    <x v="6324"/>
    <x v="6045"/>
    <n v="12.980417981471845"/>
    <n v="9.6919927018522607"/>
  </r>
  <r>
    <x v="6338"/>
    <n v="831"/>
    <n v="779"/>
    <n v="0"/>
    <n v="0"/>
    <x v="6325"/>
    <x v="6046"/>
    <n v="10.87920054725477"/>
    <n v="8.4170148436375829"/>
  </r>
  <r>
    <x v="6339"/>
    <n v="702"/>
    <n v="697"/>
    <n v="0"/>
    <n v="0"/>
    <x v="6326"/>
    <x v="6047"/>
    <n v="9.1903715814354374"/>
    <n v="7.5310132811494155"/>
  </r>
  <r>
    <x v="6340"/>
    <n v="581"/>
    <n v="628"/>
    <n v="0"/>
    <n v="0"/>
    <x v="6327"/>
    <x v="6048"/>
    <n v="7.6062761948917226"/>
    <n v="6.7854753810069344"/>
  </r>
  <r>
    <x v="6341"/>
    <n v="469"/>
    <n v="556"/>
    <n v="0"/>
    <n v="0"/>
    <x v="6328"/>
    <x v="6049"/>
    <n v="6.1400060850330771"/>
    <n v="6.0075227895539101"/>
  </r>
  <r>
    <x v="6342"/>
    <n v="383"/>
    <n v="486"/>
    <n v="0"/>
    <n v="0"/>
    <x v="6329"/>
    <x v="6050"/>
    <n v="5.0141201078201885"/>
    <n v="5.2511799923079145"/>
  </r>
  <r>
    <x v="6343"/>
    <n v="315"/>
    <n v="424"/>
    <n v="0"/>
    <n v="0"/>
    <x v="6330"/>
    <x v="6051"/>
    <n v="4.1238846839774403"/>
    <n v="4.5812763718900325"/>
  </r>
  <r>
    <x v="6344"/>
    <n v="227"/>
    <n v="389"/>
    <n v="0.33200000000000002"/>
    <n v="0.48799999999999999"/>
    <x v="6331"/>
    <x v="6052"/>
    <n v="2.971815311945647"/>
    <n v="4.2031049732670338"/>
  </r>
  <r>
    <x v="6345"/>
    <n v="149"/>
    <n v="355"/>
    <n v="2.4E-2"/>
    <n v="0"/>
    <x v="6332"/>
    <x v="6053"/>
    <n v="1.9506629140083762"/>
    <n v="3.8357384717475504"/>
  </r>
  <r>
    <x v="6346"/>
    <n v="115"/>
    <n v="313"/>
    <n v="9.8800000000000008"/>
    <n v="0"/>
    <x v="6333"/>
    <x v="6054"/>
    <n v="1.5055452020870019"/>
    <n v="3.3819327933999528"/>
  </r>
  <r>
    <x v="6347"/>
    <n v="104"/>
    <n v="263"/>
    <n v="0"/>
    <n v="0"/>
    <x v="6334"/>
    <x v="6055"/>
    <n v="1.3615365305830278"/>
    <n v="2.8416879382242413"/>
  </r>
  <r>
    <x v="6348"/>
    <n v="98"/>
    <n v="213"/>
    <n v="0"/>
    <n v="0"/>
    <x v="6335"/>
    <x v="6056"/>
    <n v="1.2829863461263147"/>
    <n v="2.3014430830485302"/>
  </r>
  <r>
    <x v="6349"/>
    <n v="93"/>
    <n v="170"/>
    <n v="0"/>
    <n v="0"/>
    <x v="6336"/>
    <x v="6057"/>
    <n v="1.2175278590790537"/>
    <n v="1.8368325075974186"/>
  </r>
  <r>
    <x v="6350"/>
    <n v="93"/>
    <n v="139"/>
    <n v="12.756"/>
    <n v="35.704999999999998"/>
    <x v="6337"/>
    <x v="6058"/>
    <n v="1.2175278590790537"/>
    <n v="1.5018806973884775"/>
  </r>
  <r>
    <x v="6351"/>
    <n v="123"/>
    <n v="123"/>
    <n v="1.6759999999999999"/>
    <n v="0"/>
    <x v="6338"/>
    <x v="6059"/>
    <n v="1.6102787813626194"/>
    <n v="1.3290023437322498"/>
  </r>
  <r>
    <x v="6352"/>
    <n v="157"/>
    <n v="111"/>
    <n v="0"/>
    <n v="0"/>
    <x v="6339"/>
    <x v="6060"/>
    <n v="2.0553964932839937"/>
    <n v="1.1993435784900792"/>
  </r>
  <r>
    <x v="6353"/>
    <n v="184"/>
    <n v="101"/>
    <n v="0"/>
    <n v="0"/>
    <x v="6340"/>
    <x v="6061"/>
    <n v="2.4088723233392031"/>
    <n v="1.0912946074549368"/>
  </r>
  <r>
    <x v="6354"/>
    <n v="205"/>
    <n v="92"/>
    <n v="0"/>
    <n v="0"/>
    <x v="6341"/>
    <x v="6062"/>
    <n v="2.6837979689376987"/>
    <n v="0.99405053352330885"/>
  </r>
  <r>
    <x v="6355"/>
    <n v="222"/>
    <n v="83"/>
    <n v="0"/>
    <n v="0"/>
    <x v="6342"/>
    <x v="6063"/>
    <n v="2.9063568248983862"/>
    <n v="0.89680645959168082"/>
  </r>
  <r>
    <x v="6356"/>
    <n v="231"/>
    <n v="75"/>
    <n v="0.13700000000000001"/>
    <n v="0.51600000000000001"/>
    <x v="6343"/>
    <x v="6064"/>
    <n v="3.024182101583456"/>
    <n v="0.81036728276356707"/>
  </r>
  <r>
    <x v="6357"/>
    <n v="239"/>
    <n v="68"/>
    <n v="0"/>
    <n v="0"/>
    <x v="6344"/>
    <x v="6065"/>
    <n v="3.1289156808590732"/>
    <n v="0.73473300303896749"/>
  </r>
  <r>
    <x v="6358"/>
    <n v="246"/>
    <n v="63"/>
    <n v="0"/>
    <n v="0"/>
    <x v="6345"/>
    <x v="6066"/>
    <n v="3.2205575627252387"/>
    <n v="0.68070851752139627"/>
  </r>
  <r>
    <x v="6359"/>
    <n v="243"/>
    <n v="60"/>
    <n v="0.13700000000000001"/>
    <n v="0.12"/>
    <x v="6346"/>
    <x v="6067"/>
    <n v="3.1812824704968823"/>
    <n v="0.64829382621085363"/>
  </r>
  <r>
    <x v="6360"/>
    <n v="230"/>
    <n v="69"/>
    <n v="9.7059999999999995"/>
    <n v="21.585999999999999"/>
    <x v="6347"/>
    <x v="6068"/>
    <n v="3.0110904041740039"/>
    <n v="0.74553790014248156"/>
  </r>
  <r>
    <x v="6361"/>
    <n v="244"/>
    <n v="105"/>
    <n v="87.302999999999997"/>
    <n v="79.087999999999994"/>
    <x v="6348"/>
    <x v="6069"/>
    <n v="3.1943741679063344"/>
    <n v="1.1345141958689937"/>
  </r>
  <r>
    <x v="6362"/>
    <n v="312"/>
    <n v="137"/>
    <n v="0"/>
    <n v="0"/>
    <x v="6349"/>
    <x v="6070"/>
    <n v="4.084609591749083"/>
    <n v="1.4802709031814492"/>
  </r>
  <r>
    <x v="6363"/>
    <n v="610"/>
    <n v="197"/>
    <n v="13.151"/>
    <n v="33.216000000000001"/>
    <x v="6350"/>
    <x v="6071"/>
    <n v="7.9859354197658359"/>
    <n v="2.1285647293923029"/>
  </r>
  <r>
    <x v="6364"/>
    <n v="947"/>
    <n v="289"/>
    <n v="2.0350000000000001"/>
    <n v="0.22900000000000001"/>
    <x v="6351"/>
    <x v="6072"/>
    <n v="12.397837446751225"/>
    <n v="3.1226152629156116"/>
  </r>
  <r>
    <x v="6365"/>
    <n v="1154"/>
    <n v="357"/>
    <n v="21.382000000000001"/>
    <n v="34.271999999999998"/>
    <x v="6352"/>
    <x v="6073"/>
    <n v="15.107818810507828"/>
    <n v="3.8573482659545788"/>
  </r>
  <r>
    <x v="6366"/>
    <n v="1355"/>
    <n v="455"/>
    <n v="5.2009999999999996"/>
    <n v="0"/>
    <x v="6353"/>
    <x v="6074"/>
    <n v="17.739249989807718"/>
    <n v="4.9162281820989726"/>
  </r>
  <r>
    <x v="6367"/>
    <n v="1285"/>
    <n v="706"/>
    <n v="0"/>
    <n v="0"/>
    <x v="6354"/>
    <x v="6075"/>
    <n v="16.822831171146063"/>
    <n v="7.6282573550810433"/>
  </r>
  <r>
    <x v="6368"/>
    <n v="1109"/>
    <n v="941"/>
    <n v="0"/>
    <n v="0"/>
    <x v="6355"/>
    <x v="6076"/>
    <n v="14.518692427082478"/>
    <n v="10.167408174406887"/>
  </r>
  <r>
    <x v="6369"/>
    <n v="966"/>
    <n v="896"/>
    <n v="6.3E-2"/>
    <n v="9.1210000000000004"/>
    <x v="6356"/>
    <x v="6077"/>
    <n v="12.646579697530816"/>
    <n v="9.6811878047487472"/>
  </r>
  <r>
    <x v="6370"/>
    <n v="836"/>
    <n v="791"/>
    <n v="3.617"/>
    <n v="12.76"/>
    <x v="6357"/>
    <x v="6078"/>
    <n v="10.944659034302031"/>
    <n v="8.5466736088797521"/>
  </r>
  <r>
    <x v="6371"/>
    <n v="694"/>
    <n v="699"/>
    <n v="0"/>
    <n v="0"/>
    <x v="6358"/>
    <x v="6079"/>
    <n v="9.0856380021598184"/>
    <n v="7.5526230753564443"/>
  </r>
  <r>
    <x v="6372"/>
    <n v="570"/>
    <n v="617"/>
    <n v="2.5960000000000001"/>
    <n v="8.4030000000000005"/>
    <x v="6359"/>
    <x v="6080"/>
    <n v="7.462267523387748"/>
    <n v="6.6666215128682778"/>
  </r>
  <r>
    <x v="6373"/>
    <n v="466"/>
    <n v="543"/>
    <n v="0.51700000000000002"/>
    <n v="2.7E-2"/>
    <x v="6360"/>
    <x v="6081"/>
    <n v="6.1007309928047206"/>
    <n v="5.8670591272082246"/>
  </r>
  <r>
    <x v="6374"/>
    <n v="387"/>
    <n v="477"/>
    <n v="0"/>
    <n v="0"/>
    <x v="6361"/>
    <x v="6082"/>
    <n v="5.0664868974579971"/>
    <n v="5.1539359183762867"/>
  </r>
  <r>
    <x v="6375"/>
    <n v="329"/>
    <n v="416"/>
    <n v="3.3620000000000001"/>
    <n v="5.093"/>
    <x v="6362"/>
    <x v="6083"/>
    <n v="4.3071684477097705"/>
    <n v="4.4948371950619181"/>
  </r>
  <r>
    <x v="6376"/>
    <n v="260"/>
    <n v="392"/>
    <n v="10.949"/>
    <n v="0"/>
    <x v="6363"/>
    <x v="6084"/>
    <n v="3.4038413264575693"/>
    <n v="4.235519664577577"/>
  </r>
  <r>
    <x v="6377"/>
    <n v="188"/>
    <n v="370"/>
    <n v="0"/>
    <n v="0"/>
    <x v="6364"/>
    <x v="6085"/>
    <n v="2.4612391129770121"/>
    <n v="3.9978119283002638"/>
  </r>
  <r>
    <x v="6378"/>
    <n v="142"/>
    <n v="346"/>
    <n v="0"/>
    <n v="0"/>
    <x v="6365"/>
    <x v="6086"/>
    <n v="1.8590210321422111"/>
    <n v="3.7384943978159226"/>
  </r>
  <r>
    <x v="6379"/>
    <n v="120"/>
    <n v="320"/>
    <n v="0"/>
    <n v="0"/>
    <x v="6366"/>
    <x v="6087"/>
    <n v="1.5710036891342629"/>
    <n v="3.4575670731245527"/>
  </r>
  <r>
    <x v="6380"/>
    <n v="105"/>
    <n v="287"/>
    <n v="0"/>
    <n v="0"/>
    <x v="6367"/>
    <x v="6088"/>
    <n v="1.3746282279924797"/>
    <n v="3.1010054687085833"/>
  </r>
  <r>
    <x v="6381"/>
    <n v="92"/>
    <n v="247"/>
    <n v="0"/>
    <n v="0"/>
    <x v="6368"/>
    <x v="6089"/>
    <n v="1.2044361616696015"/>
    <n v="2.668809584568014"/>
  </r>
  <r>
    <x v="6382"/>
    <n v="82"/>
    <n v="203"/>
    <n v="0"/>
    <n v="0"/>
    <x v="6369"/>
    <x v="6090"/>
    <n v="1.0735191875750796"/>
    <n v="2.193394112013388"/>
  </r>
  <r>
    <x v="6383"/>
    <n v="72"/>
    <n v="164"/>
    <n v="0"/>
    <n v="0"/>
    <x v="6370"/>
    <x v="6091"/>
    <n v="0.94260221348055762"/>
    <n v="1.7720031249763333"/>
  </r>
  <r>
    <x v="6384"/>
    <n v="66"/>
    <n v="137"/>
    <n v="1.2290000000000001"/>
    <n v="1.133"/>
    <x v="6371"/>
    <x v="6092"/>
    <n v="0.86405202902384448"/>
    <n v="1.4802709031814492"/>
  </r>
  <r>
    <x v="6385"/>
    <n v="60"/>
    <n v="121"/>
    <n v="1.36"/>
    <n v="1.647"/>
    <x v="6372"/>
    <x v="6093"/>
    <n v="0.78550184456713146"/>
    <n v="1.3073925495252214"/>
  </r>
  <r>
    <x v="6386"/>
    <n v="57"/>
    <n v="112"/>
    <n v="2.0009999999999999"/>
    <n v="0"/>
    <x v="6373"/>
    <x v="6094"/>
    <n v="0.74622675233877489"/>
    <n v="1.2101484755935934"/>
  </r>
  <r>
    <x v="6387"/>
    <n v="56"/>
    <n v="106"/>
    <n v="0"/>
    <n v="0"/>
    <x v="6374"/>
    <x v="6095"/>
    <n v="0.73313505492932263"/>
    <n v="1.1453190929725081"/>
  </r>
  <r>
    <x v="6388"/>
    <n v="57"/>
    <n v="104"/>
    <n v="0"/>
    <n v="0"/>
    <x v="6375"/>
    <x v="6096"/>
    <n v="0.74622675233877489"/>
    <n v="1.1237092987654795"/>
  </r>
  <r>
    <x v="6389"/>
    <n v="57"/>
    <n v="102"/>
    <n v="0"/>
    <n v="0"/>
    <x v="6376"/>
    <x v="6097"/>
    <n v="0.74622675233877489"/>
    <n v="1.102099504558451"/>
  </r>
  <r>
    <x v="6390"/>
    <n v="57"/>
    <n v="98"/>
    <n v="1.423"/>
    <n v="2.1"/>
    <x v="6377"/>
    <x v="6098"/>
    <n v="0.74622675233877489"/>
    <n v="1.0588799161443943"/>
  </r>
  <r>
    <x v="6391"/>
    <n v="57"/>
    <n v="90"/>
    <n v="0"/>
    <n v="6.0000000000000001E-3"/>
    <x v="6378"/>
    <x v="6099"/>
    <n v="0.74622675233877489"/>
    <n v="0.97244073931628039"/>
  </r>
  <r>
    <x v="6392"/>
    <n v="62"/>
    <n v="89"/>
    <n v="13.727"/>
    <n v="8.2289999999999992"/>
    <x v="6379"/>
    <x v="6100"/>
    <n v="0.81168523938603576"/>
    <n v="0.96163584221276621"/>
  </r>
  <r>
    <x v="6393"/>
    <n v="72"/>
    <n v="96"/>
    <n v="0"/>
    <n v="0"/>
    <x v="6380"/>
    <x v="6101"/>
    <n v="0.94260221348055762"/>
    <n v="1.0372701219373657"/>
  </r>
  <r>
    <x v="6394"/>
    <n v="81"/>
    <n v="108"/>
    <n v="22.553000000000001"/>
    <n v="11.076000000000001"/>
    <x v="6381"/>
    <x v="6102"/>
    <n v="1.0604274901656274"/>
    <n v="1.1669288871795367"/>
  </r>
  <r>
    <x v="6395"/>
    <n v="126"/>
    <n v="123"/>
    <n v="0"/>
    <n v="0"/>
    <x v="6382"/>
    <x v="6103"/>
    <n v="1.6495538735909758"/>
    <n v="1.3290023437322498"/>
  </r>
  <r>
    <x v="6396"/>
    <n v="140"/>
    <n v="136"/>
    <n v="0"/>
    <n v="2.4E-2"/>
    <x v="6383"/>
    <x v="6104"/>
    <n v="1.8328376373233066"/>
    <n v="1.469466006077935"/>
  </r>
  <r>
    <x v="6397"/>
    <n v="137"/>
    <n v="147"/>
    <n v="0"/>
    <n v="0"/>
    <x v="6384"/>
    <x v="6105"/>
    <n v="1.7935625450949499"/>
    <n v="1.5883198742165912"/>
  </r>
  <r>
    <x v="6398"/>
    <n v="130"/>
    <n v="158"/>
    <n v="1.1739999999999999"/>
    <n v="1.7929999999999999"/>
    <x v="6385"/>
    <x v="6106"/>
    <n v="1.7019206632287847"/>
    <n v="1.7071737423552478"/>
  </r>
  <r>
    <x v="6399"/>
    <n v="126"/>
    <n v="164"/>
    <n v="1.1040000000000001"/>
    <n v="0.29399999999999998"/>
    <x v="6386"/>
    <x v="1552"/>
    <n v="1.6495538735909758"/>
    <n v="1.7720031249763333"/>
  </r>
  <r>
    <x v="6400"/>
    <n v="126"/>
    <n v="178"/>
    <n v="8.7430000000000003"/>
    <n v="4.7590000000000003"/>
    <x v="6387"/>
    <x v="6107"/>
    <n v="1.6495538735909758"/>
    <n v="1.9232716844255324"/>
  </r>
  <r>
    <x v="6401"/>
    <n v="134"/>
    <n v="249"/>
    <n v="31.227"/>
    <n v="18.827999999999999"/>
    <x v="6388"/>
    <x v="6108"/>
    <n v="1.7542874528665935"/>
    <n v="2.6904193787750423"/>
  </r>
  <r>
    <x v="6402"/>
    <n v="145"/>
    <n v="307"/>
    <n v="2.3E-2"/>
    <n v="0"/>
    <x v="6389"/>
    <x v="6109"/>
    <n v="1.8982961243705676"/>
    <n v="3.3171034107788673"/>
  </r>
  <r>
    <x v="6403"/>
    <n v="142"/>
    <n v="347"/>
    <n v="8.0000000000000002E-3"/>
    <n v="0"/>
    <x v="6390"/>
    <x v="6110"/>
    <n v="1.8590210321422111"/>
    <n v="3.7492992949194366"/>
  </r>
  <r>
    <x v="6404"/>
    <n v="135"/>
    <n v="364"/>
    <n v="0"/>
    <n v="0"/>
    <x v="6391"/>
    <x v="6111"/>
    <n v="1.7673791502760456"/>
    <n v="3.9329825456791787"/>
  </r>
  <r>
    <x v="6405"/>
    <n v="129"/>
    <n v="358"/>
    <n v="0"/>
    <n v="0"/>
    <x v="6392"/>
    <x v="6112"/>
    <n v="1.6888289658193325"/>
    <n v="3.8681531630580932"/>
  </r>
  <r>
    <x v="6406"/>
    <n v="125"/>
    <n v="339"/>
    <n v="0.64500000000000002"/>
    <n v="0.97599999999999998"/>
    <x v="6393"/>
    <x v="6113"/>
    <n v="1.6364621761815239"/>
    <n v="3.6628601180913227"/>
  </r>
  <r>
    <x v="6407"/>
    <n v="118"/>
    <n v="327"/>
    <n v="20.481000000000002"/>
    <n v="17.47"/>
    <x v="6394"/>
    <x v="6114"/>
    <n v="1.5448202943153584"/>
    <n v="3.5332013528491522"/>
  </r>
  <r>
    <x v="6408"/>
    <n v="114"/>
    <n v="321"/>
    <n v="2.8140000000000001"/>
    <n v="4.7629999999999999"/>
    <x v="6395"/>
    <x v="6115"/>
    <n v="1.4924535046775498"/>
    <n v="3.4683719702280666"/>
  </r>
  <r>
    <x v="6409"/>
    <n v="108"/>
    <n v="329"/>
    <n v="6.5270000000000001"/>
    <n v="6.4939999999999998"/>
    <x v="6396"/>
    <x v="6116"/>
    <n v="1.4139033202208366"/>
    <n v="3.5548111470561805"/>
  </r>
  <r>
    <x v="6410"/>
    <n v="100"/>
    <n v="382"/>
    <n v="5.8869999999999996"/>
    <n v="10.051"/>
    <x v="6397"/>
    <x v="6117"/>
    <n v="1.309169740945219"/>
    <n v="4.1274706935424348"/>
  </r>
  <r>
    <x v="6411"/>
    <n v="90"/>
    <n v="452"/>
    <n v="0"/>
    <n v="0"/>
    <x v="6398"/>
    <x v="6118"/>
    <n v="1.178252766850697"/>
    <n v="4.8838134907884303"/>
  </r>
  <r>
    <x v="6412"/>
    <n v="99"/>
    <n v="533"/>
    <n v="0"/>
    <n v="0"/>
    <x v="6399"/>
    <x v="6119"/>
    <n v="1.2960780435357666"/>
    <n v="5.7590101561730833"/>
  </r>
  <r>
    <x v="6413"/>
    <n v="108"/>
    <n v="533"/>
    <n v="0"/>
    <n v="0"/>
    <x v="6400"/>
    <x v="6120"/>
    <n v="1.4139033202208366"/>
    <n v="5.7590101561730833"/>
  </r>
  <r>
    <x v="6414"/>
    <n v="117"/>
    <n v="477"/>
    <n v="0.58399999999999996"/>
    <n v="0.26200000000000001"/>
    <x v="6401"/>
    <x v="6121"/>
    <n v="1.5317285969059062"/>
    <n v="5.1539359183762867"/>
  </r>
  <r>
    <x v="6415"/>
    <n v="129"/>
    <n v="421"/>
    <n v="0"/>
    <n v="0"/>
    <x v="6402"/>
    <x v="6122"/>
    <n v="1.6888289658193325"/>
    <n v="4.5488616805794893"/>
  </r>
  <r>
    <x v="6416"/>
    <n v="139"/>
    <n v="390"/>
    <n v="0"/>
    <n v="0"/>
    <x v="6403"/>
    <x v="6123"/>
    <n v="1.8197459399138545"/>
    <n v="4.2139098703705482"/>
  </r>
  <r>
    <x v="6417"/>
    <n v="146"/>
    <n v="362"/>
    <n v="0"/>
    <n v="0"/>
    <x v="6404"/>
    <x v="6124"/>
    <n v="1.9113878217800198"/>
    <n v="3.9113727514721504"/>
  </r>
  <r>
    <x v="6418"/>
    <n v="144"/>
    <n v="334"/>
    <n v="0"/>
    <n v="0"/>
    <x v="6405"/>
    <x v="6125"/>
    <n v="1.8852044269611152"/>
    <n v="3.6088356325737521"/>
  </r>
  <r>
    <x v="6419"/>
    <n v="119"/>
    <n v="306"/>
    <n v="0"/>
    <n v="0"/>
    <x v="6406"/>
    <x v="6126"/>
    <n v="1.5579119917248105"/>
    <n v="3.3062985136753533"/>
  </r>
  <r>
    <x v="6420"/>
    <n v="94"/>
    <n v="281"/>
    <n v="0"/>
    <n v="1E-3"/>
    <x v="6407"/>
    <x v="6127"/>
    <n v="1.2306195564885061"/>
    <n v="3.0361760860874978"/>
  </r>
  <r>
    <x v="6421"/>
    <n v="70"/>
    <n v="255"/>
    <n v="0.86099999999999999"/>
    <n v="0.70499999999999996"/>
    <x v="6408"/>
    <x v="6128"/>
    <n v="0.91641881866165331"/>
    <n v="2.7552487613961278"/>
  </r>
  <r>
    <x v="6422"/>
    <n v="55"/>
    <n v="224"/>
    <n v="0"/>
    <n v="0"/>
    <x v="6409"/>
    <x v="6129"/>
    <n v="0.72004335751987036"/>
    <n v="2.4202969511871868"/>
  </r>
  <r>
    <x v="6423"/>
    <n v="47"/>
    <n v="185"/>
    <n v="0"/>
    <n v="0"/>
    <x v="6410"/>
    <x v="6130"/>
    <n v="0.61530977824425304"/>
    <n v="1.9989059641501319"/>
  </r>
  <r>
    <x v="6424"/>
    <n v="42"/>
    <n v="141"/>
    <n v="0"/>
    <n v="0"/>
    <x v="6411"/>
    <x v="6131"/>
    <n v="0.54985129119699194"/>
    <n v="1.5234904915955059"/>
  </r>
  <r>
    <x v="6425"/>
    <n v="38"/>
    <n v="99"/>
    <n v="0"/>
    <n v="0"/>
    <x v="6412"/>
    <x v="6132"/>
    <n v="0.49748450155918322"/>
    <n v="1.0696848132479084"/>
  </r>
  <r>
    <x v="6426"/>
    <n v="36"/>
    <n v="69"/>
    <n v="0"/>
    <n v="0"/>
    <x v="6413"/>
    <x v="6133"/>
    <n v="0.47130110674027881"/>
    <n v="0.74553790014248156"/>
  </r>
  <r>
    <x v="6427"/>
    <n v="32"/>
    <n v="52"/>
    <n v="7.1999999999999995E-2"/>
    <n v="2.9430000000000001"/>
    <x v="6414"/>
    <x v="6134"/>
    <n v="0.41893431710247009"/>
    <n v="0.56185464938273977"/>
  </r>
  <r>
    <x v="6428"/>
    <n v="30"/>
    <n v="43"/>
    <n v="3.3969999999999998"/>
    <n v="6.8000000000000005E-2"/>
    <x v="6415"/>
    <x v="6135"/>
    <n v="0.39275092228356573"/>
    <n v="0.46461057545111173"/>
  </r>
  <r>
    <x v="6429"/>
    <n v="29"/>
    <n v="37"/>
    <n v="0"/>
    <n v="0"/>
    <x v="6416"/>
    <x v="6136"/>
    <n v="0.37965922487411347"/>
    <n v="0.39978119283002639"/>
  </r>
  <r>
    <x v="6430"/>
    <n v="28"/>
    <n v="32"/>
    <n v="0.93400000000000005"/>
    <n v="4.5999999999999999E-2"/>
    <x v="6417"/>
    <x v="6137"/>
    <n v="0.36656752746466131"/>
    <n v="0.34575670731245528"/>
  </r>
  <r>
    <x v="6431"/>
    <n v="29"/>
    <n v="28"/>
    <n v="4.0000000000000001E-3"/>
    <n v="0.58699999999999997"/>
    <x v="6418"/>
    <x v="6138"/>
    <n v="0.37965922487411347"/>
    <n v="0.30253711889839835"/>
  </r>
  <r>
    <x v="6432"/>
    <n v="29"/>
    <n v="25"/>
    <n v="0"/>
    <n v="0"/>
    <x v="6419"/>
    <x v="6139"/>
    <n v="0.37965922487411347"/>
    <n v="0.27012242758785571"/>
  </r>
  <r>
    <x v="6433"/>
    <n v="28"/>
    <n v="23"/>
    <n v="0"/>
    <n v="0"/>
    <x v="6420"/>
    <x v="6140"/>
    <n v="0.36656752746466131"/>
    <n v="0.24851263338082721"/>
  </r>
  <r>
    <x v="6434"/>
    <n v="30"/>
    <n v="21"/>
    <n v="1.429"/>
    <n v="3.0139999999999998"/>
    <x v="6421"/>
    <x v="6141"/>
    <n v="0.39275092228356573"/>
    <n v="0.22690283917379875"/>
  </r>
  <r>
    <x v="6435"/>
    <n v="31"/>
    <n v="19"/>
    <n v="5.22"/>
    <n v="5.6029999999999998"/>
    <x v="6422"/>
    <x v="6142"/>
    <n v="0.40584261969301788"/>
    <n v="0.20529304496677031"/>
  </r>
  <r>
    <x v="6436"/>
    <n v="32"/>
    <n v="18"/>
    <n v="1.4"/>
    <n v="5.01"/>
    <x v="6423"/>
    <x v="6143"/>
    <n v="0.41893431710247009"/>
    <n v="0.19448814786325608"/>
  </r>
  <r>
    <x v="6437"/>
    <n v="33"/>
    <n v="18"/>
    <n v="5.0359999999999996"/>
    <n v="10.798"/>
    <x v="6424"/>
    <x v="6144"/>
    <n v="0.43202601451192224"/>
    <n v="0.19448814786325608"/>
  </r>
  <r>
    <x v="6438"/>
    <n v="39"/>
    <n v="18"/>
    <n v="19.105"/>
    <n v="24.318000000000001"/>
    <x v="6425"/>
    <x v="6145"/>
    <n v="0.51057619896863538"/>
    <n v="0.19448814786325608"/>
  </r>
  <r>
    <x v="6439"/>
    <n v="86.5"/>
    <n v="22"/>
    <n v="15.446"/>
    <n v="12.378"/>
    <x v="6426"/>
    <x v="6146"/>
    <n v="1.1324318259176145"/>
    <n v="0.23770773627731298"/>
  </r>
  <r>
    <x v="6440"/>
    <n v="134"/>
    <n v="44"/>
    <n v="2.1829999999999998"/>
    <n v="0"/>
    <x v="6427"/>
    <x v="6147"/>
    <n v="1.7542874528665935"/>
    <n v="0.47541547255462596"/>
  </r>
  <r>
    <x v="6441"/>
    <n v="155"/>
    <n v="63"/>
    <n v="0"/>
    <n v="0"/>
    <x v="6428"/>
    <x v="6148"/>
    <n v="2.0292130984650893"/>
    <n v="0.68070851752139627"/>
  </r>
  <r>
    <x v="6442"/>
    <n v="173"/>
    <n v="69"/>
    <n v="0"/>
    <n v="0"/>
    <x v="6429"/>
    <x v="6149"/>
    <n v="2.264863651835229"/>
    <n v="0.74553790014248156"/>
  </r>
  <r>
    <x v="6443"/>
    <n v="202"/>
    <n v="73"/>
    <n v="0"/>
    <n v="0"/>
    <x v="6430"/>
    <x v="6150"/>
    <n v="2.6445228767093423"/>
    <n v="0.78875748855653849"/>
  </r>
  <r>
    <x v="6444"/>
    <n v="224"/>
    <n v="76"/>
    <n v="0"/>
    <n v="0"/>
    <x v="6431"/>
    <x v="6151"/>
    <n v="2.9325402197172905"/>
    <n v="0.82117217986708124"/>
  </r>
  <r>
    <x v="6445"/>
    <n v="230"/>
    <n v="71"/>
    <n v="0"/>
    <n v="0"/>
    <x v="6432"/>
    <x v="6152"/>
    <n v="3.0110904041740039"/>
    <n v="0.76714769434951013"/>
  </r>
  <r>
    <x v="6446"/>
    <n v="222"/>
    <n v="65"/>
    <n v="0"/>
    <n v="0"/>
    <x v="6433"/>
    <x v="6153"/>
    <n v="2.9063568248983862"/>
    <n v="0.70231831172842474"/>
  </r>
  <r>
    <x v="6447"/>
    <n v="200"/>
    <n v="62"/>
    <n v="0"/>
    <n v="0.30599999999999999"/>
    <x v="6434"/>
    <x v="6154"/>
    <n v="2.618339481890438"/>
    <n v="0.66990362041788198"/>
  </r>
  <r>
    <x v="6448"/>
    <n v="162"/>
    <n v="60"/>
    <n v="8.1449999999999996"/>
    <n v="13.448"/>
    <x v="6435"/>
    <x v="6155"/>
    <n v="2.1208549803312549"/>
    <n v="0.64829382621085363"/>
  </r>
  <r>
    <x v="6449"/>
    <n v="116"/>
    <n v="53"/>
    <n v="0.95599999999999996"/>
    <n v="1.415"/>
    <x v="6436"/>
    <x v="6156"/>
    <n v="1.5186368994964539"/>
    <n v="0.57265954648625406"/>
  </r>
  <r>
    <x v="6450"/>
    <n v="84"/>
    <n v="43"/>
    <n v="0.32"/>
    <n v="0"/>
    <x v="6437"/>
    <x v="6157"/>
    <n v="1.0997025823939839"/>
    <n v="0.46461057545111173"/>
  </r>
  <r>
    <x v="6451"/>
    <n v="65"/>
    <n v="35"/>
    <n v="0"/>
    <n v="0"/>
    <x v="6035"/>
    <x v="74"/>
    <n v="0.85096033161439233"/>
    <n v="0.37817139862299792"/>
  </r>
  <r>
    <x v="6452"/>
    <n v="57"/>
    <n v="31"/>
    <n v="18.472999999999999"/>
    <n v="18.081"/>
    <x v="6438"/>
    <x v="6158"/>
    <n v="0.74622675233877489"/>
    <n v="0.33495181020894099"/>
  </r>
  <r>
    <x v="6453"/>
    <n v="102"/>
    <n v="53"/>
    <n v="67.638000000000005"/>
    <n v="84.546000000000006"/>
    <x v="6439"/>
    <x v="6159"/>
    <n v="1.3353531357641233"/>
    <n v="0.57265954648625406"/>
  </r>
  <r>
    <x v="6454"/>
    <n v="379"/>
    <n v="204"/>
    <n v="80.600999999999999"/>
    <n v="74.150000000000006"/>
    <x v="6440"/>
    <x v="6160"/>
    <n v="4.9617533181823807"/>
    <n v="2.2041990091169019"/>
  </r>
  <r>
    <x v="6455"/>
    <n v="629"/>
    <n v="487"/>
    <n v="11.53"/>
    <n v="6.3E-2"/>
    <x v="6441"/>
    <x v="6161"/>
    <n v="8.2346776705454268"/>
    <n v="5.2619848894114281"/>
  </r>
  <r>
    <x v="6456"/>
    <n v="1152"/>
    <n v="782"/>
    <n v="0.1"/>
    <n v="0"/>
    <x v="6442"/>
    <x v="6162"/>
    <n v="15.081635415688922"/>
    <n v="8.4494295349481252"/>
  </r>
  <r>
    <x v="6457"/>
    <n v="1266"/>
    <n v="1056"/>
    <n v="0"/>
    <n v="0"/>
    <x v="6443"/>
    <x v="6163"/>
    <n v="16.574088920366474"/>
    <n v="11.409971341311023"/>
  </r>
  <r>
    <x v="6458"/>
    <n v="1338"/>
    <n v="1761"/>
    <n v="0.318"/>
    <n v="0.47699999999999998"/>
    <x v="6444"/>
    <x v="6164"/>
    <n v="17.516691133847029"/>
    <n v="19.027423799288552"/>
  </r>
  <r>
    <x v="6459"/>
    <n v="1306"/>
    <n v="2040"/>
    <n v="56.566000000000003"/>
    <n v="44.284999999999997"/>
    <x v="6445"/>
    <x v="6165"/>
    <n v="17.09775681674456"/>
    <n v="22.041990091169023"/>
  </r>
  <r>
    <x v="6460"/>
    <n v="1419"/>
    <n v="1979"/>
    <n v="7.0880000000000001"/>
    <n v="3.093"/>
    <x v="6446"/>
    <x v="6166"/>
    <n v="18.577118624012659"/>
    <n v="21.382891367854654"/>
  </r>
  <r>
    <x v="6461"/>
    <n v="1317"/>
    <n v="1768"/>
    <n v="0"/>
    <n v="0"/>
    <x v="6447"/>
    <x v="6167"/>
    <n v="17.241765488248532"/>
    <n v="19.103058079013152"/>
  </r>
  <r>
    <x v="6462"/>
    <n v="1242"/>
    <n v="1434"/>
    <n v="0"/>
    <n v="0"/>
    <x v="6448"/>
    <x v="6168"/>
    <n v="16.259888182539619"/>
    <n v="15.4942224464394"/>
  </r>
  <r>
    <x v="6463"/>
    <n v="1065"/>
    <n v="1233"/>
    <n v="0"/>
    <n v="0"/>
    <x v="6449"/>
    <x v="6169"/>
    <n v="13.942657741066583"/>
    <n v="13.322438128633042"/>
  </r>
  <r>
    <x v="6464"/>
    <n v="853"/>
    <n v="1144"/>
    <n v="7.1559999999999997"/>
    <n v="3.5529999999999999"/>
    <x v="6450"/>
    <x v="6170"/>
    <n v="11.167217890262719"/>
    <n v="12.360802286420276"/>
  </r>
  <r>
    <x v="6465"/>
    <n v="719"/>
    <n v="1028"/>
    <n v="6.4260000000000002"/>
    <n v="6.351"/>
    <x v="6451"/>
    <x v="6171"/>
    <n v="9.412930437396124"/>
    <n v="11.107434222412625"/>
  </r>
  <r>
    <x v="6466"/>
    <n v="624"/>
    <n v="904"/>
    <n v="0"/>
    <n v="0"/>
    <x v="6452"/>
    <x v="6172"/>
    <n v="8.169219183498166"/>
    <n v="9.7676269815768606"/>
  </r>
  <r>
    <x v="6467"/>
    <n v="540"/>
    <n v="782"/>
    <n v="0"/>
    <n v="0"/>
    <x v="6453"/>
    <x v="6173"/>
    <n v="7.0695166011041826"/>
    <n v="8.4494295349481252"/>
  </r>
  <r>
    <x v="6468"/>
    <n v="460"/>
    <n v="674"/>
    <n v="0"/>
    <n v="0"/>
    <x v="6454"/>
    <x v="6174"/>
    <n v="6.0221808083480077"/>
    <n v="7.2825006477685887"/>
  </r>
  <r>
    <x v="6469"/>
    <n v="389"/>
    <n v="591"/>
    <n v="0"/>
    <n v="0"/>
    <x v="6455"/>
    <x v="6175"/>
    <n v="5.0926702922769023"/>
    <n v="6.3856941881769078"/>
  </r>
  <r>
    <x v="6470"/>
    <n v="337"/>
    <n v="521"/>
    <n v="0"/>
    <n v="0"/>
    <x v="6456"/>
    <x v="6176"/>
    <n v="4.4119020269853886"/>
    <n v="5.6293513909309123"/>
  </r>
  <r>
    <x v="6471"/>
    <n v="254"/>
    <n v="446"/>
    <n v="4.0000000000000001E-3"/>
    <n v="0"/>
    <x v="6457"/>
    <x v="6177"/>
    <n v="3.325291142000856"/>
    <n v="4.8189841081673448"/>
  </r>
  <r>
    <x v="6472"/>
    <n v="150"/>
    <n v="400"/>
    <n v="8.9999999999999993E-3"/>
    <n v="0"/>
    <x v="6458"/>
    <x v="6178"/>
    <n v="1.9637546114178286"/>
    <n v="4.3219588414056913"/>
  </r>
  <r>
    <x v="6473"/>
    <n v="96"/>
    <n v="365"/>
    <n v="0"/>
    <n v="0.35799999999999998"/>
    <x v="6459"/>
    <x v="6179"/>
    <n v="1.2568029513074102"/>
    <n v="3.9437874427826931"/>
  </r>
  <r>
    <x v="6474"/>
    <n v="72"/>
    <n v="320"/>
    <n v="0.28599999999999998"/>
    <n v="0.29399999999999998"/>
    <x v="6460"/>
    <x v="6180"/>
    <n v="0.94260221348055762"/>
    <n v="3.4575670731245527"/>
  </r>
  <r>
    <x v="6475"/>
    <n v="60"/>
    <n v="266"/>
    <n v="0"/>
    <n v="0"/>
    <x v="6461"/>
    <x v="6181"/>
    <n v="0.78550184456713146"/>
    <n v="2.874102629534784"/>
  </r>
  <r>
    <x v="6476"/>
    <n v="53"/>
    <n v="204"/>
    <n v="2.1230000000000002"/>
    <n v="3.133"/>
    <x v="6462"/>
    <x v="6182"/>
    <n v="0.69385996270096606"/>
    <n v="2.2041990091169019"/>
  </r>
  <r>
    <x v="6477"/>
    <n v="47"/>
    <n v="150"/>
    <n v="3.7519999999999998"/>
    <n v="4.5709999999999997"/>
    <x v="6463"/>
    <x v="6183"/>
    <n v="0.61530977824425304"/>
    <n v="1.6207345655271341"/>
  </r>
  <r>
    <x v="6478"/>
    <n v="45"/>
    <n v="99"/>
    <n v="6.0049999999999999"/>
    <n v="11.920999999999999"/>
    <x v="6464"/>
    <x v="6184"/>
    <n v="0.58912638342534851"/>
    <n v="1.0696848132479084"/>
  </r>
  <r>
    <x v="6479"/>
    <n v="46"/>
    <n v="62"/>
    <n v="11.096"/>
    <n v="23.582000000000001"/>
    <x v="6465"/>
    <x v="6185"/>
    <n v="0.60221808083480077"/>
    <n v="0.66990362041788198"/>
  </r>
  <r>
    <x v="6480"/>
    <n v="52"/>
    <n v="42"/>
    <n v="1.5640000000000001"/>
    <n v="0.61899999999999999"/>
    <x v="6466"/>
    <x v="6186"/>
    <n v="0.68076826529151391"/>
    <n v="0.4538056783475975"/>
  </r>
  <r>
    <x v="6481"/>
    <n v="64"/>
    <n v="33"/>
    <n v="15.895"/>
    <n v="20.641999999999999"/>
    <x v="6467"/>
    <x v="6187"/>
    <n v="0.83786863420494018"/>
    <n v="0.35656160441596946"/>
  </r>
  <r>
    <x v="6482"/>
    <n v="156"/>
    <n v="92"/>
    <n v="44.52"/>
    <n v="54.85"/>
    <x v="6468"/>
    <x v="6188"/>
    <n v="2.0423047958745415"/>
    <n v="0.99405053352330885"/>
  </r>
  <r>
    <x v="6483"/>
    <n v="332"/>
    <n v="242"/>
    <n v="0"/>
    <n v="0"/>
    <x v="6469"/>
    <x v="6189"/>
    <n v="4.3464435399381269"/>
    <n v="2.6147850990504429"/>
  </r>
  <r>
    <x v="6484"/>
    <n v="462"/>
    <n v="330"/>
    <n v="0"/>
    <n v="0"/>
    <x v="6470"/>
    <x v="6190"/>
    <n v="6.048364203166912"/>
    <n v="3.5656160441596949"/>
  </r>
  <r>
    <x v="6485"/>
    <n v="775"/>
    <n v="389"/>
    <n v="0"/>
    <n v="0"/>
    <x v="6471"/>
    <x v="6191"/>
    <n v="10.146065492325446"/>
    <n v="4.2031049732670338"/>
  </r>
  <r>
    <x v="6486"/>
    <n v="733"/>
    <n v="400"/>
    <n v="0"/>
    <n v="0"/>
    <x v="6472"/>
    <x v="6192"/>
    <n v="9.5962142011284559"/>
    <n v="4.3219588414056913"/>
  </r>
  <r>
    <x v="6487"/>
    <n v="743"/>
    <n v="410"/>
    <n v="0"/>
    <n v="0"/>
    <x v="6473"/>
    <x v="6193"/>
    <n v="9.7271311752229774"/>
    <n v="4.4300078124408326"/>
  </r>
  <r>
    <x v="6488"/>
    <n v="774"/>
    <n v="601"/>
    <n v="0"/>
    <n v="0.46200000000000002"/>
    <x v="6474"/>
    <x v="6194"/>
    <n v="10.132973794915994"/>
    <n v="6.49374315921205"/>
  </r>
  <r>
    <x v="6489"/>
    <n v="727"/>
    <n v="781"/>
    <n v="21.042999999999999"/>
    <n v="24.114000000000001"/>
    <x v="6475"/>
    <x v="6195"/>
    <n v="9.517664016671743"/>
    <n v="8.4386246378446099"/>
  </r>
  <r>
    <x v="6490"/>
    <n v="663"/>
    <n v="751"/>
    <n v="16.965"/>
    <n v="15.476000000000001"/>
    <x v="6476"/>
    <x v="6196"/>
    <n v="8.6797953824668017"/>
    <n v="8.1144777247391833"/>
  </r>
  <r>
    <x v="6491"/>
    <n v="591"/>
    <n v="673"/>
    <n v="0"/>
    <n v="0.183"/>
    <x v="6477"/>
    <x v="6197"/>
    <n v="7.7371931689862441"/>
    <n v="7.2716957506650743"/>
  </r>
  <r>
    <x v="6492"/>
    <n v="518"/>
    <n v="609"/>
    <n v="0"/>
    <n v="0"/>
    <x v="6478"/>
    <x v="6198"/>
    <n v="6.7814992580962343"/>
    <n v="6.5801823360401643"/>
  </r>
  <r>
    <x v="6493"/>
    <n v="441"/>
    <n v="532"/>
    <n v="0"/>
    <n v="0"/>
    <x v="6479"/>
    <x v="6199"/>
    <n v="5.773438557568416"/>
    <n v="5.748205259069568"/>
  </r>
  <r>
    <x v="6494"/>
    <n v="382"/>
    <n v="472"/>
    <n v="0.104"/>
    <n v="4.5999999999999999E-2"/>
    <x v="6480"/>
    <x v="6200"/>
    <n v="5.0010284104107372"/>
    <n v="5.0999114328587147"/>
  </r>
  <r>
    <x v="6495"/>
    <n v="336"/>
    <n v="420"/>
    <n v="0"/>
    <n v="0"/>
    <x v="6481"/>
    <x v="6201"/>
    <n v="4.3988103295759355"/>
    <n v="4.5380567834759749"/>
  </r>
  <r>
    <x v="6496"/>
    <n v="283"/>
    <n v="385"/>
    <n v="0"/>
    <n v="0"/>
    <x v="6482"/>
    <x v="6202"/>
    <n v="3.7049503668749697"/>
    <n v="4.159885384852978"/>
  </r>
  <r>
    <x v="6497"/>
    <n v="218"/>
    <n v="354"/>
    <n v="8.7509999999999994"/>
    <n v="15.961"/>
    <x v="6483"/>
    <x v="6203"/>
    <n v="2.8539900352605776"/>
    <n v="3.824933574644036"/>
  </r>
  <r>
    <x v="6498"/>
    <n v="166"/>
    <n v="321"/>
    <n v="7.1059999999999999"/>
    <n v="0"/>
    <x v="6484"/>
    <x v="6204"/>
    <n v="2.1732217699690635"/>
    <n v="3.4683719702280666"/>
  </r>
  <r>
    <x v="6499"/>
    <n v="143"/>
    <n v="305"/>
    <n v="31.423999999999999"/>
    <n v="4.5570000000000004"/>
    <x v="6485"/>
    <x v="6205"/>
    <n v="1.8721127295516631"/>
    <n v="3.2954936165718394"/>
  </r>
  <r>
    <x v="6500"/>
    <n v="154"/>
    <n v="324"/>
    <n v="0"/>
    <n v="0"/>
    <x v="6486"/>
    <x v="6206"/>
    <n v="2.0161214010556372"/>
    <n v="3.5007866615386094"/>
  </r>
  <r>
    <x v="6501"/>
    <n v="173"/>
    <n v="385"/>
    <n v="0"/>
    <n v="0"/>
    <x v="6487"/>
    <x v="6207"/>
    <n v="2.264863651835229"/>
    <n v="4.159885384852978"/>
  </r>
  <r>
    <x v="6502"/>
    <n v="220"/>
    <n v="418"/>
    <n v="0"/>
    <n v="9.7000000000000003E-2"/>
    <x v="6488"/>
    <x v="6208"/>
    <n v="2.8801734300794815"/>
    <n v="4.5164469892689469"/>
  </r>
  <r>
    <x v="6503"/>
    <n v="269"/>
    <n v="406"/>
    <n v="8.1829999999999998"/>
    <n v="5.16"/>
    <x v="6489"/>
    <x v="6209"/>
    <n v="3.5216666031426387"/>
    <n v="4.3867882240267759"/>
  </r>
  <r>
    <x v="6504"/>
    <n v="278"/>
    <n v="406"/>
    <n v="0"/>
    <n v="0"/>
    <x v="6490"/>
    <x v="6210"/>
    <n v="3.6394918798277089"/>
    <n v="4.3867882240267759"/>
  </r>
  <r>
    <x v="6505"/>
    <n v="262"/>
    <n v="569"/>
    <n v="7.8E-2"/>
    <n v="0"/>
    <x v="6491"/>
    <x v="6211"/>
    <n v="3.4300247212764741"/>
    <n v="6.1479864518995946"/>
  </r>
  <r>
    <x v="6506"/>
    <n v="230"/>
    <n v="755"/>
    <n v="0"/>
    <n v="0"/>
    <x v="6492"/>
    <x v="6212"/>
    <n v="3.0110904041740039"/>
    <n v="8.1576973131532409"/>
  </r>
  <r>
    <x v="6507"/>
    <n v="186"/>
    <n v="761"/>
    <n v="0"/>
    <n v="0"/>
    <x v="6493"/>
    <x v="6213"/>
    <n v="2.4350557181581074"/>
    <n v="8.2225266957743255"/>
  </r>
  <r>
    <x v="6508"/>
    <n v="140"/>
    <n v="697"/>
    <n v="23.564"/>
    <n v="20.064"/>
    <x v="6494"/>
    <x v="6214"/>
    <n v="1.8328376373233066"/>
    <n v="7.5310132811494155"/>
  </r>
  <r>
    <x v="6509"/>
    <n v="115"/>
    <n v="624"/>
    <n v="22.641999999999999"/>
    <n v="27.861999999999998"/>
    <x v="6495"/>
    <x v="6215"/>
    <n v="1.5055452020870019"/>
    <n v="6.7422557925928777"/>
  </r>
  <r>
    <x v="6510"/>
    <n v="164"/>
    <n v="556"/>
    <n v="13.99"/>
    <n v="23.236999999999998"/>
    <x v="6496"/>
    <x v="6216"/>
    <n v="2.1470383751501592"/>
    <n v="6.0075227895539101"/>
  </r>
  <r>
    <x v="6511"/>
    <n v="232"/>
    <n v="485"/>
    <n v="9.7850000000000001"/>
    <n v="15.406000000000001"/>
    <x v="6497"/>
    <x v="6217"/>
    <n v="3.0372737989929077"/>
    <n v="5.2403750952044001"/>
  </r>
  <r>
    <x v="6512"/>
    <n v="272"/>
    <n v="422"/>
    <n v="0"/>
    <n v="0.51400000000000001"/>
    <x v="6498"/>
    <x v="6218"/>
    <n v="3.560941695370996"/>
    <n v="4.5596665776830037"/>
  </r>
  <r>
    <x v="6513"/>
    <n v="303"/>
    <n v="385"/>
    <n v="0"/>
    <n v="0"/>
    <x v="6499"/>
    <x v="6219"/>
    <n v="3.9667843150640136"/>
    <n v="4.159885384852978"/>
  </r>
  <r>
    <x v="6514"/>
    <n v="287"/>
    <n v="337"/>
    <n v="0"/>
    <n v="0"/>
    <x v="6500"/>
    <x v="6220"/>
    <n v="3.7573171565127788"/>
    <n v="3.6412503238842944"/>
  </r>
  <r>
    <x v="6515"/>
    <n v="268"/>
    <n v="275"/>
    <n v="0"/>
    <n v="0"/>
    <x v="6501"/>
    <x v="6221"/>
    <n v="3.508574905733187"/>
    <n v="2.9713467034664127"/>
  </r>
  <r>
    <x v="6516"/>
    <n v="245"/>
    <n v="213"/>
    <n v="0"/>
    <n v="0"/>
    <x v="6502"/>
    <x v="6222"/>
    <n v="3.2074658653157866"/>
    <n v="2.3014430830485302"/>
  </r>
  <r>
    <x v="6517"/>
    <n v="213"/>
    <n v="156"/>
    <n v="0"/>
    <n v="0"/>
    <x v="6503"/>
    <x v="6223"/>
    <n v="2.7885315482133159"/>
    <n v="1.6855639481482194"/>
  </r>
  <r>
    <x v="6518"/>
    <n v="170"/>
    <n v="112"/>
    <n v="0"/>
    <n v="0"/>
    <x v="6504"/>
    <x v="6224"/>
    <n v="2.2255885596068725"/>
    <n v="1.2101484755935934"/>
  </r>
  <r>
    <x v="6519"/>
    <n v="128"/>
    <n v="93"/>
    <n v="11.324"/>
    <n v="11.683"/>
    <x v="6505"/>
    <x v="6225"/>
    <n v="1.6757372684098804"/>
    <n v="1.0048554306268231"/>
  </r>
  <r>
    <x v="6520"/>
    <n v="107"/>
    <n v="137"/>
    <n v="25.138999999999999"/>
    <n v="25.821999999999999"/>
    <x v="6506"/>
    <x v="6226"/>
    <n v="1.4008116228113843"/>
    <n v="1.4802709031814492"/>
  </r>
  <r>
    <x v="6521"/>
    <n v="131"/>
    <n v="187"/>
    <n v="0"/>
    <n v="0"/>
    <x v="6507"/>
    <x v="6227"/>
    <n v="1.715012360638237"/>
    <n v="2.0205157583571602"/>
  </r>
  <r>
    <x v="6522"/>
    <n v="148"/>
    <n v="213"/>
    <n v="8.1080000000000005"/>
    <n v="7.6859999999999999"/>
    <x v="6508"/>
    <x v="6228"/>
    <n v="1.9375712165989241"/>
    <n v="2.3014430830485302"/>
  </r>
  <r>
    <x v="6523"/>
    <n v="174"/>
    <n v="269"/>
    <n v="32.168999999999997"/>
    <n v="27.922000000000001"/>
    <x v="6509"/>
    <x v="6229"/>
    <n v="2.2779553492446811"/>
    <n v="2.9065173208453268"/>
  </r>
  <r>
    <x v="6524"/>
    <n v="260"/>
    <n v="393"/>
    <n v="0"/>
    <n v="0"/>
    <x v="6510"/>
    <x v="6230"/>
    <n v="3.4038413264575693"/>
    <n v="4.2463245616810905"/>
  </r>
  <r>
    <x v="6525"/>
    <n v="296"/>
    <n v="526"/>
    <n v="0"/>
    <n v="0"/>
    <x v="6511"/>
    <x v="6231"/>
    <n v="3.8751424331978481"/>
    <n v="5.6833758764484825"/>
  </r>
  <r>
    <x v="6526"/>
    <n v="330"/>
    <n v="557"/>
    <n v="16.664999999999999"/>
    <n v="22.428999999999998"/>
    <x v="6512"/>
    <x v="6232"/>
    <n v="4.3202601451192226"/>
    <n v="6.0183276866574245"/>
  </r>
  <r>
    <x v="6527"/>
    <n v="372"/>
    <n v="512"/>
    <n v="24.599"/>
    <n v="13.593"/>
    <x v="6513"/>
    <x v="6233"/>
    <n v="4.8701114363162148"/>
    <n v="5.5321073169992845"/>
  </r>
  <r>
    <x v="6528"/>
    <n v="403"/>
    <n v="495"/>
    <n v="0"/>
    <n v="0"/>
    <x v="6514"/>
    <x v="6234"/>
    <n v="5.2759540560092324"/>
    <n v="5.3484240662395424"/>
  </r>
  <r>
    <x v="6529"/>
    <n v="435"/>
    <n v="490"/>
    <n v="0"/>
    <n v="0"/>
    <x v="6515"/>
    <x v="6235"/>
    <n v="5.694888373111703"/>
    <n v="5.2943995807219713"/>
  </r>
  <r>
    <x v="6530"/>
    <n v="457"/>
    <n v="451"/>
    <n v="0"/>
    <n v="0"/>
    <x v="6516"/>
    <x v="6236"/>
    <n v="5.9829057161196504"/>
    <n v="4.8730085936849159"/>
  </r>
  <r>
    <x v="6531"/>
    <n v="439.5"/>
    <n v="414"/>
    <n v="0"/>
    <n v="0"/>
    <x v="6517"/>
    <x v="6237"/>
    <n v="5.7538010114542377"/>
    <n v="4.4732274008548893"/>
  </r>
  <r>
    <x v="6532"/>
    <n v="422"/>
    <n v="393"/>
    <n v="0"/>
    <n v="0.24199999999999999"/>
    <x v="6518"/>
    <x v="6238"/>
    <n v="5.5246963067888242"/>
    <n v="4.2463245616810905"/>
  </r>
  <r>
    <x v="6533"/>
    <n v="376"/>
    <n v="377"/>
    <n v="0"/>
    <n v="0"/>
    <x v="6519"/>
    <x v="6239"/>
    <n v="4.9224782259540243"/>
    <n v="4.0734462080248637"/>
  </r>
  <r>
    <x v="6534"/>
    <n v="306"/>
    <n v="365"/>
    <n v="18.04"/>
    <n v="17.155000000000001"/>
    <x v="6520"/>
    <x v="6240"/>
    <n v="4.0060594072923701"/>
    <n v="3.9437874427826931"/>
  </r>
  <r>
    <x v="6535"/>
    <n v="188"/>
    <n v="354"/>
    <n v="0"/>
    <n v="0"/>
    <x v="6521"/>
    <x v="6241"/>
    <n v="2.4612391129770121"/>
    <n v="3.824933574644036"/>
  </r>
  <r>
    <x v="6536"/>
    <n v="90"/>
    <n v="340"/>
    <n v="0.28999999999999998"/>
    <n v="0"/>
    <x v="6522"/>
    <x v="6242"/>
    <n v="1.178252766850697"/>
    <n v="3.6736650151948371"/>
  </r>
  <r>
    <x v="6537"/>
    <n v="74"/>
    <n v="356"/>
    <n v="26.256"/>
    <n v="20.702000000000002"/>
    <x v="6523"/>
    <x v="6243"/>
    <n v="0.96878560829946203"/>
    <n v="3.8465433688510648"/>
  </r>
  <r>
    <x v="6538"/>
    <n v="74"/>
    <n v="344"/>
    <n v="0"/>
    <n v="0"/>
    <x v="6524"/>
    <x v="6244"/>
    <n v="0.96878560829946203"/>
    <n v="3.7168846036088938"/>
  </r>
  <r>
    <x v="6539"/>
    <n v="69"/>
    <n v="311"/>
    <n v="11.138999999999999"/>
    <n v="13.194000000000001"/>
    <x v="6525"/>
    <x v="6245"/>
    <n v="0.90332712125220105"/>
    <n v="3.3603229991929244"/>
  </r>
  <r>
    <x v="6540"/>
    <n v="83"/>
    <n v="268"/>
    <n v="1.7250000000000001"/>
    <n v="0.81"/>
    <x v="6526"/>
    <x v="6246"/>
    <n v="1.0866108849845317"/>
    <n v="2.8957124237418128"/>
  </r>
  <r>
    <x v="6541"/>
    <n v="108"/>
    <n v="222"/>
    <n v="0"/>
    <n v="0"/>
    <x v="6527"/>
    <x v="6247"/>
    <n v="1.4139033202208366"/>
    <n v="2.3986871569801584"/>
  </r>
  <r>
    <x v="6542"/>
    <n v="107"/>
    <n v="168"/>
    <n v="0"/>
    <n v="0"/>
    <x v="6528"/>
    <x v="6248"/>
    <n v="1.4008116228113843"/>
    <n v="1.81522271339039"/>
  </r>
  <r>
    <x v="6543"/>
    <n v="97"/>
    <n v="119"/>
    <n v="1.2999999999999999E-2"/>
    <n v="0"/>
    <x v="6529"/>
    <x v="6249"/>
    <n v="1.2698946487168625"/>
    <n v="1.2857827553181929"/>
  </r>
  <r>
    <x v="6544"/>
    <n v="87"/>
    <n v="92"/>
    <n v="0"/>
    <n v="0"/>
    <x v="6530"/>
    <x v="6250"/>
    <n v="1.1389776746223406"/>
    <n v="0.99405053352330885"/>
  </r>
  <r>
    <x v="6545"/>
    <n v="79"/>
    <n v="86"/>
    <n v="0"/>
    <n v="0"/>
    <x v="6531"/>
    <x v="6251"/>
    <n v="1.0342440953467229"/>
    <n v="0.92922115090222346"/>
  </r>
  <r>
    <x v="6546"/>
    <n v="76"/>
    <n v="82"/>
    <n v="2E-3"/>
    <n v="6.4720000000000004"/>
    <x v="6532"/>
    <x v="6252"/>
    <n v="0.99496900311836645"/>
    <n v="0.88600156248816664"/>
  </r>
  <r>
    <x v="6547"/>
    <n v="69"/>
    <n v="80"/>
    <n v="0"/>
    <n v="0"/>
    <x v="6533"/>
    <x v="6253"/>
    <n v="0.90332712125220105"/>
    <n v="0.86439176828113817"/>
  </r>
  <r>
    <x v="6548"/>
    <n v="58"/>
    <n v="78"/>
    <n v="5.8520000000000003"/>
    <n v="0"/>
    <x v="6534"/>
    <x v="6254"/>
    <n v="0.75931844974822693"/>
    <n v="0.84278197407410971"/>
  </r>
  <r>
    <x v="6549"/>
    <n v="51"/>
    <n v="76"/>
    <n v="0"/>
    <n v="0"/>
    <x v="6535"/>
    <x v="6255"/>
    <n v="0.66767656788206164"/>
    <n v="0.82117217986708124"/>
  </r>
  <r>
    <x v="6550"/>
    <n v="47"/>
    <n v="77"/>
    <n v="0"/>
    <n v="0"/>
    <x v="6536"/>
    <x v="6256"/>
    <n v="0.61530977824425304"/>
    <n v="0.83197707697059542"/>
  </r>
  <r>
    <x v="6551"/>
    <n v="43"/>
    <n v="79"/>
    <n v="6.5000000000000002E-2"/>
    <n v="0"/>
    <x v="6537"/>
    <x v="6257"/>
    <n v="0.56294298860644409"/>
    <n v="0.85358687117762388"/>
  </r>
  <r>
    <x v="6552"/>
    <n v="36"/>
    <n v="81"/>
    <n v="0"/>
    <n v="0"/>
    <x v="6538"/>
    <x v="6258"/>
    <n v="0.47130110674027881"/>
    <n v="0.87519666538465235"/>
  </r>
  <r>
    <x v="6553"/>
    <n v="30"/>
    <n v="82"/>
    <n v="0"/>
    <n v="0"/>
    <x v="6539"/>
    <x v="6259"/>
    <n v="0.39275092228356573"/>
    <n v="0.88600156248816664"/>
  </r>
  <r>
    <x v="6554"/>
    <n v="26"/>
    <n v="79"/>
    <n v="0"/>
    <n v="0"/>
    <x v="6540"/>
    <x v="6260"/>
    <n v="0.34038413264575695"/>
    <n v="0.85358687117762388"/>
  </r>
  <r>
    <x v="6555"/>
    <n v="22"/>
    <n v="73"/>
    <n v="0"/>
    <n v="0"/>
    <x v="6541"/>
    <x v="6261"/>
    <n v="0.28801734300794818"/>
    <n v="0.78875748855653849"/>
  </r>
  <r>
    <x v="6556"/>
    <n v="18"/>
    <n v="67"/>
    <n v="0"/>
    <n v="0.374"/>
    <x v="6542"/>
    <x v="6262"/>
    <n v="0.2356505533701394"/>
    <n v="0.7239281059354532"/>
  </r>
  <r>
    <x v="6557"/>
    <n v="15"/>
    <n v="58"/>
    <n v="0"/>
    <n v="0"/>
    <x v="6543"/>
    <x v="6263"/>
    <n v="0.19637546114178286"/>
    <n v="0.62668403200382505"/>
  </r>
  <r>
    <x v="6558"/>
    <n v="13"/>
    <n v="47"/>
    <n v="0"/>
    <n v="0"/>
    <x v="6544"/>
    <x v="6264"/>
    <n v="0.17019206632287848"/>
    <n v="0.50783016386516866"/>
  </r>
  <r>
    <x v="6559"/>
    <n v="11"/>
    <n v="35"/>
    <n v="0"/>
    <n v="0"/>
    <x v="6545"/>
    <x v="6265"/>
    <n v="0.14400867150397409"/>
    <n v="0.37817139862299792"/>
  </r>
  <r>
    <x v="6560"/>
    <n v="10"/>
    <n v="26"/>
    <n v="0"/>
    <n v="0"/>
    <x v="6546"/>
    <x v="6266"/>
    <n v="0.13091697409452191"/>
    <n v="0.28092732469136988"/>
  </r>
  <r>
    <x v="6561"/>
    <n v="9"/>
    <n v="20"/>
    <n v="0"/>
    <n v="0"/>
    <x v="6547"/>
    <x v="6267"/>
    <n v="0.1178252766850697"/>
    <n v="0.21609794207028454"/>
  </r>
  <r>
    <x v="6562"/>
    <n v="8"/>
    <n v="17"/>
    <n v="1.258"/>
    <n v="3.5999999999999997E-2"/>
    <x v="6548"/>
    <x v="6268"/>
    <n v="0.10473357927561752"/>
    <n v="0.18368325075974187"/>
  </r>
  <r>
    <x v="6563"/>
    <n v="7"/>
    <n v="14"/>
    <n v="11.47"/>
    <n v="10.54"/>
    <x v="6549"/>
    <x v="6269"/>
    <n v="9.1641881866165328E-2"/>
    <n v="0.15126855944919917"/>
  </r>
  <r>
    <x v="6564"/>
    <n v="9"/>
    <n v="12"/>
    <n v="29.207000000000001"/>
    <n v="24.172000000000001"/>
    <x v="6550"/>
    <x v="6270"/>
    <n v="0.1178252766850697"/>
    <n v="0.12965876524217071"/>
  </r>
  <r>
    <x v="6565"/>
    <n v="20"/>
    <n v="11"/>
    <n v="0.94899999999999995"/>
    <n v="0.91500000000000004"/>
    <x v="6551"/>
    <x v="6271"/>
    <n v="0.26183394818904382"/>
    <n v="0.11885386813865649"/>
  </r>
  <r>
    <x v="6566"/>
    <n v="39"/>
    <n v="11"/>
    <n v="0"/>
    <n v="0"/>
    <x v="6552"/>
    <x v="6272"/>
    <n v="0.51057619896863538"/>
    <n v="0.11885386813865649"/>
  </r>
  <r>
    <x v="6567"/>
    <n v="44"/>
    <n v="11"/>
    <n v="0"/>
    <n v="0"/>
    <x v="6553"/>
    <x v="6273"/>
    <n v="0.57603468601589636"/>
    <n v="0.11885386813865649"/>
  </r>
  <r>
    <x v="6568"/>
    <n v="46"/>
    <n v="10"/>
    <n v="0"/>
    <n v="0"/>
    <x v="6554"/>
    <x v="6274"/>
    <n v="0.60221808083480077"/>
    <n v="0.10804897103514227"/>
  </r>
  <r>
    <x v="6569"/>
    <n v="43"/>
    <n v="11"/>
    <n v="0"/>
    <n v="0"/>
    <x v="6555"/>
    <x v="6275"/>
    <n v="0.56294298860644409"/>
    <n v="0.11885386813865649"/>
  </r>
  <r>
    <x v="6570"/>
    <n v="36"/>
    <n v="14"/>
    <n v="0"/>
    <n v="0"/>
    <x v="6556"/>
    <x v="6276"/>
    <n v="0.47130110674027881"/>
    <n v="0.15126855944919917"/>
  </r>
  <r>
    <x v="6571"/>
    <n v="31"/>
    <n v="16"/>
    <n v="0"/>
    <n v="1.0720000000000001"/>
    <x v="6557"/>
    <x v="6277"/>
    <n v="0.40584261969301788"/>
    <n v="0.17287835365622764"/>
  </r>
  <r>
    <x v="6572"/>
    <n v="20"/>
    <n v="15"/>
    <n v="0"/>
    <n v="0"/>
    <x v="6558"/>
    <x v="6278"/>
    <n v="0.26183394818904382"/>
    <n v="0.16207345655271341"/>
  </r>
  <r>
    <x v="6573"/>
    <n v="13"/>
    <n v="13"/>
    <n v="0"/>
    <n v="0"/>
    <x v="6559"/>
    <x v="6279"/>
    <n v="0.17019206632287848"/>
    <n v="0.14046366234568494"/>
  </r>
  <r>
    <x v="6574"/>
    <n v="12"/>
    <n v="11"/>
    <n v="7.2779999999999996"/>
    <n v="17.792999999999999"/>
    <x v="6560"/>
    <x v="6280"/>
    <n v="0.15710036891342627"/>
    <n v="0.11885386813865649"/>
  </r>
  <r>
    <x v="6575"/>
    <n v="13"/>
    <n v="9"/>
    <n v="8.5999999999999993E-2"/>
    <n v="0"/>
    <x v="6561"/>
    <x v="6281"/>
    <n v="0.17019206632287848"/>
    <n v="9.7244073931628039E-2"/>
  </r>
  <r>
    <x v="6576"/>
    <n v="13"/>
    <n v="8"/>
    <n v="0"/>
    <n v="0"/>
    <x v="6562"/>
    <x v="6282"/>
    <n v="0.17019206632287848"/>
    <n v="8.643917682811382E-2"/>
  </r>
  <r>
    <x v="6577"/>
    <n v="11"/>
    <n v="7"/>
    <n v="0"/>
    <n v="0"/>
    <x v="6563"/>
    <x v="6283"/>
    <n v="0.14400867150397409"/>
    <n v="7.5634279724599587E-2"/>
  </r>
  <r>
    <x v="6578"/>
    <n v="10"/>
    <n v="6"/>
    <n v="0.42899999999999999"/>
    <n v="0"/>
    <x v="6564"/>
    <x v="6284"/>
    <n v="0.13091697409452191"/>
    <n v="6.4829382621085355E-2"/>
  </r>
  <r>
    <x v="6579"/>
    <n v="8"/>
    <n v="5"/>
    <n v="19.876000000000001"/>
    <n v="15.99"/>
    <x v="6565"/>
    <x v="6285"/>
    <n v="0.10473357927561752"/>
    <n v="5.4024485517571136E-2"/>
  </r>
  <r>
    <x v="6580"/>
    <n v="8"/>
    <n v="5"/>
    <n v="0.31"/>
    <n v="0"/>
    <x v="6566"/>
    <x v="6286"/>
    <n v="0.10473357927561752"/>
    <n v="5.4024485517571136E-2"/>
  </r>
  <r>
    <x v="6581"/>
    <n v="12"/>
    <n v="5"/>
    <n v="0"/>
    <n v="0"/>
    <x v="6567"/>
    <x v="6287"/>
    <n v="0.15710036891342627"/>
    <n v="5.4024485517571136E-2"/>
  </r>
  <r>
    <x v="6582"/>
    <n v="24"/>
    <n v="6"/>
    <n v="0"/>
    <n v="0"/>
    <x v="6568"/>
    <x v="6288"/>
    <n v="0.31420073782685254"/>
    <n v="6.4829382621085355E-2"/>
  </r>
  <r>
    <x v="6583"/>
    <n v="30"/>
    <n v="6"/>
    <n v="0"/>
    <n v="0"/>
    <x v="6569"/>
    <x v="6289"/>
    <n v="0.39275092228356573"/>
    <n v="6.4829382621085355E-2"/>
  </r>
  <r>
    <x v="6584"/>
    <n v="24"/>
    <n v="6"/>
    <n v="0"/>
    <n v="0"/>
    <x v="6570"/>
    <x v="6290"/>
    <n v="0.31420073782685254"/>
    <n v="6.4829382621085355E-2"/>
  </r>
  <r>
    <x v="6585"/>
    <n v="18"/>
    <n v="7"/>
    <n v="0"/>
    <n v="0"/>
    <x v="6571"/>
    <x v="6291"/>
    <n v="0.2356505533701394"/>
    <n v="7.5634279724599587E-2"/>
  </r>
  <r>
    <x v="6586"/>
    <n v="15"/>
    <n v="9"/>
    <n v="3.6999999999999998E-2"/>
    <n v="0"/>
    <x v="6572"/>
    <x v="6292"/>
    <n v="0.19637546114178286"/>
    <n v="9.7244073931628039E-2"/>
  </r>
  <r>
    <x v="6587"/>
    <n v="13"/>
    <n v="10"/>
    <n v="0"/>
    <n v="0"/>
    <x v="6573"/>
    <x v="6293"/>
    <n v="0.17019206632287848"/>
    <n v="0.10804897103514227"/>
  </r>
  <r>
    <x v="6588"/>
    <n v="11"/>
    <n v="11"/>
    <n v="0.48399999999999999"/>
    <n v="2.0510000000000002"/>
    <x v="6574"/>
    <x v="6294"/>
    <n v="0.14400867150397409"/>
    <n v="0.11885386813865649"/>
  </r>
  <r>
    <x v="6589"/>
    <n v="9"/>
    <n v="12"/>
    <n v="0"/>
    <n v="0"/>
    <x v="6575"/>
    <x v="6295"/>
    <n v="0.1178252766850697"/>
    <n v="0.12965876524217071"/>
  </r>
  <r>
    <x v="6590"/>
    <n v="8"/>
    <n v="12"/>
    <n v="0"/>
    <n v="0"/>
    <x v="6576"/>
    <x v="6296"/>
    <n v="0.10473357927561752"/>
    <n v="0.12965876524217071"/>
  </r>
  <r>
    <x v="6591"/>
    <n v="7"/>
    <n v="12"/>
    <n v="0"/>
    <n v="0"/>
    <x v="6577"/>
    <x v="6297"/>
    <n v="9.1641881866165328E-2"/>
    <n v="0.12965876524217071"/>
  </r>
  <r>
    <x v="6592"/>
    <n v="6"/>
    <n v="10"/>
    <n v="0"/>
    <n v="0"/>
    <x v="6578"/>
    <x v="6298"/>
    <n v="7.8550184456713135E-2"/>
    <n v="0.10804897103514227"/>
  </r>
  <r>
    <x v="6593"/>
    <n v="5"/>
    <n v="10"/>
    <n v="0"/>
    <n v="0"/>
    <x v="6579"/>
    <x v="6299"/>
    <n v="6.5458487047260955E-2"/>
    <n v="0.10804897103514227"/>
  </r>
  <r>
    <x v="6594"/>
    <n v="5"/>
    <n v="11"/>
    <n v="0"/>
    <n v="0"/>
    <x v="6580"/>
    <x v="6300"/>
    <n v="6.5458487047260955E-2"/>
    <n v="0.11885386813865649"/>
  </r>
  <r>
    <x v="6595"/>
    <n v="5"/>
    <n v="11"/>
    <n v="18.241"/>
    <n v="34.965000000000003"/>
    <x v="6581"/>
    <x v="6301"/>
    <n v="6.5458487047260955E-2"/>
    <n v="0.11885386813865649"/>
  </r>
  <r>
    <x v="6596"/>
    <n v="5"/>
    <n v="11"/>
    <n v="0"/>
    <n v="9.8000000000000004E-2"/>
    <x v="6582"/>
    <x v="6302"/>
    <n v="6.5458487047260955E-2"/>
    <n v="0.11885386813865649"/>
  </r>
  <r>
    <x v="6597"/>
    <n v="5"/>
    <n v="11"/>
    <n v="0"/>
    <n v="0.48"/>
    <x v="6583"/>
    <x v="6303"/>
    <n v="6.5458487047260955E-2"/>
    <n v="0.11885386813865649"/>
  </r>
  <r>
    <x v="6598"/>
    <n v="5"/>
    <n v="10"/>
    <n v="6.6070000000000002"/>
    <n v="6.9850000000000003"/>
    <x v="6584"/>
    <x v="6304"/>
    <n v="6.5458487047260955E-2"/>
    <n v="0.10804897103514227"/>
  </r>
  <r>
    <x v="6599"/>
    <n v="15.5"/>
    <n v="11"/>
    <n v="0.82799999999999996"/>
    <n v="0"/>
    <x v="6585"/>
    <x v="6305"/>
    <n v="0.20292130984650894"/>
    <n v="0.11885386813865649"/>
  </r>
  <r>
    <x v="6600"/>
    <n v="26"/>
    <n v="14"/>
    <n v="4.2750000000000004"/>
    <n v="2.0110000000000001"/>
    <x v="6586"/>
    <x v="6306"/>
    <n v="0.34038413264575695"/>
    <n v="0.15126855944919917"/>
  </r>
  <r>
    <x v="6601"/>
    <n v="41"/>
    <n v="18"/>
    <n v="8.8559999999999999"/>
    <n v="11.574"/>
    <x v="6587"/>
    <x v="6307"/>
    <n v="0.53675959378753979"/>
    <n v="0.19448814786325608"/>
  </r>
  <r>
    <x v="6602"/>
    <n v="43"/>
    <n v="17"/>
    <n v="0"/>
    <n v="0"/>
    <x v="6588"/>
    <x v="6308"/>
    <n v="0.56294298860644409"/>
    <n v="0.18368325075974187"/>
  </r>
  <r>
    <x v="6603"/>
    <n v="48"/>
    <n v="17"/>
    <n v="0"/>
    <n v="0"/>
    <x v="6589"/>
    <x v="6309"/>
    <n v="0.62840147565370508"/>
    <n v="0.18368325075974187"/>
  </r>
  <r>
    <x v="6604"/>
    <n v="53"/>
    <n v="21"/>
    <n v="0"/>
    <n v="0"/>
    <x v="6590"/>
    <x v="6310"/>
    <n v="0.69385996270096606"/>
    <n v="0.22690283917379875"/>
  </r>
  <r>
    <x v="6605"/>
    <n v="158"/>
    <n v="27"/>
    <n v="82.784000000000006"/>
    <n v="75.055000000000007"/>
    <x v="6591"/>
    <x v="6311"/>
    <n v="2.0684881906934458"/>
    <n v="0.29173222179488417"/>
  </r>
  <r>
    <x v="6606"/>
    <n v="273"/>
    <n v="43"/>
    <n v="0"/>
    <n v="0"/>
    <x v="6592"/>
    <x v="6312"/>
    <n v="3.5740333927804477"/>
    <n v="0.46461057545111173"/>
  </r>
  <r>
    <x v="6607"/>
    <n v="298"/>
    <n v="63"/>
    <n v="0"/>
    <n v="0"/>
    <x v="6593"/>
    <x v="6313"/>
    <n v="3.9013258280167524"/>
    <n v="0.68070851752139627"/>
  </r>
  <r>
    <x v="6608"/>
    <n v="289"/>
    <n v="72"/>
    <n v="0"/>
    <n v="0"/>
    <x v="6594"/>
    <x v="6314"/>
    <n v="3.7835005513316826"/>
    <n v="0.77795259145302431"/>
  </r>
  <r>
    <x v="6609"/>
    <n v="253"/>
    <n v="74"/>
    <n v="0"/>
    <n v="0"/>
    <x v="6595"/>
    <x v="6315"/>
    <n v="3.3121994445914043"/>
    <n v="0.79956238566005278"/>
  </r>
  <r>
    <x v="6610"/>
    <n v="200"/>
    <n v="77"/>
    <n v="0.13800000000000001"/>
    <n v="0.81799999999999995"/>
    <x v="6596"/>
    <x v="6316"/>
    <n v="2.618339481890438"/>
    <n v="0.83197707697059542"/>
  </r>
  <r>
    <x v="6611"/>
    <n v="139"/>
    <n v="85"/>
    <n v="7.7169999999999996"/>
    <n v="0.16900000000000001"/>
    <x v="6597"/>
    <x v="6317"/>
    <n v="1.8197459399138545"/>
    <n v="0.91841625379870928"/>
  </r>
  <r>
    <x v="6612"/>
    <n v="102"/>
    <n v="97"/>
    <n v="3.2759999999999998"/>
    <n v="3.3000000000000002E-2"/>
    <x v="6598"/>
    <x v="6318"/>
    <n v="1.3353531357641233"/>
    <n v="1.0480750190408801"/>
  </r>
  <r>
    <x v="6613"/>
    <n v="75"/>
    <n v="112"/>
    <n v="4.1000000000000002E-2"/>
    <n v="0"/>
    <x v="6599"/>
    <x v="6319"/>
    <n v="0.98187730570891429"/>
    <n v="1.2101484755935934"/>
  </r>
  <r>
    <x v="6614"/>
    <n v="58"/>
    <n v="129"/>
    <n v="1.3080000000000001"/>
    <n v="5.2359999999999998"/>
    <x v="6600"/>
    <x v="6320"/>
    <n v="0.75931844974822693"/>
    <n v="1.3938317263533353"/>
  </r>
  <r>
    <x v="6615"/>
    <n v="38"/>
    <n v="146"/>
    <n v="0.91300000000000003"/>
    <n v="0"/>
    <x v="6601"/>
    <x v="6321"/>
    <n v="0.49748450155918322"/>
    <n v="1.577514977113077"/>
  </r>
  <r>
    <x v="6616"/>
    <n v="29"/>
    <n v="160"/>
    <n v="0"/>
    <n v="0"/>
    <x v="6602"/>
    <x v="6322"/>
    <n v="0.37965922487411347"/>
    <n v="1.7287835365622763"/>
  </r>
  <r>
    <x v="6617"/>
    <n v="25"/>
    <n v="168"/>
    <n v="10.022"/>
    <n v="2.2090000000000001"/>
    <x v="6603"/>
    <x v="6323"/>
    <n v="0.32729243523630475"/>
    <n v="1.81522271339039"/>
  </r>
  <r>
    <x v="6618"/>
    <n v="24"/>
    <n v="164"/>
    <n v="0.56299999999999994"/>
    <n v="0"/>
    <x v="6604"/>
    <x v="6324"/>
    <n v="0.31420073782685254"/>
    <n v="1.7720031249763333"/>
  </r>
  <r>
    <x v="6619"/>
    <n v="25"/>
    <n v="143"/>
    <n v="0"/>
    <n v="0"/>
    <x v="6605"/>
    <x v="6325"/>
    <n v="0.32729243523630475"/>
    <n v="1.5451002858025344"/>
  </r>
  <r>
    <x v="6620"/>
    <n v="23"/>
    <n v="111"/>
    <n v="0"/>
    <n v="0"/>
    <x v="6606"/>
    <x v="6326"/>
    <n v="0.30110904041740039"/>
    <n v="1.1993435784900792"/>
  </r>
  <r>
    <x v="6621"/>
    <n v="19"/>
    <n v="77"/>
    <n v="0"/>
    <n v="0"/>
    <x v="6607"/>
    <x v="6327"/>
    <n v="0.24874225077959161"/>
    <n v="0.83197707697059542"/>
  </r>
  <r>
    <x v="6622"/>
    <n v="17"/>
    <n v="52"/>
    <n v="0"/>
    <n v="0"/>
    <x v="6608"/>
    <x v="6328"/>
    <n v="0.22255885596068725"/>
    <n v="0.56185464938273977"/>
  </r>
  <r>
    <x v="6623"/>
    <n v="15"/>
    <n v="41"/>
    <n v="0"/>
    <n v="0"/>
    <x v="6609"/>
    <x v="6329"/>
    <n v="0.19637546114178286"/>
    <n v="0.44300078124408332"/>
  </r>
  <r>
    <x v="6624"/>
    <n v="16"/>
    <n v="38"/>
    <n v="0"/>
    <n v="1.5429999999999999"/>
    <x v="6610"/>
    <x v="6330"/>
    <n v="0.20946715855123504"/>
    <n v="0.41058608993354062"/>
  </r>
  <r>
    <x v="6625"/>
    <n v="19"/>
    <n v="38"/>
    <n v="21.396999999999998"/>
    <n v="29.338000000000001"/>
    <x v="6611"/>
    <x v="6331"/>
    <n v="0.24874225077959161"/>
    <n v="0.41058608993354062"/>
  </r>
  <r>
    <x v="6626"/>
    <n v="17"/>
    <n v="37"/>
    <n v="0.55700000000000005"/>
    <n v="0"/>
    <x v="6612"/>
    <x v="6332"/>
    <n v="0.22255885596068725"/>
    <n v="0.39978119283002639"/>
  </r>
  <r>
    <x v="6627"/>
    <n v="15"/>
    <n v="34"/>
    <n v="7.0000000000000001E-3"/>
    <n v="0"/>
    <x v="6613"/>
    <x v="6333"/>
    <n v="0.19637546114178286"/>
    <n v="0.36736650151948375"/>
  </r>
  <r>
    <x v="6628"/>
    <n v="12"/>
    <n v="29"/>
    <n v="0"/>
    <n v="0"/>
    <x v="6614"/>
    <x v="6334"/>
    <n v="0.15710036891342627"/>
    <n v="0.31334201600191253"/>
  </r>
  <r>
    <x v="6629"/>
    <n v="11"/>
    <n v="24"/>
    <n v="0.441"/>
    <n v="9.4E-2"/>
    <x v="6615"/>
    <x v="6335"/>
    <n v="0.14400867150397409"/>
    <n v="0.25931753048434142"/>
  </r>
  <r>
    <x v="6630"/>
    <n v="11"/>
    <n v="20"/>
    <n v="0"/>
    <n v="0"/>
    <x v="6616"/>
    <x v="6336"/>
    <n v="0.14400867150397409"/>
    <n v="0.21609794207028454"/>
  </r>
  <r>
    <x v="6631"/>
    <n v="11"/>
    <n v="17"/>
    <n v="0"/>
    <n v="0"/>
    <x v="6617"/>
    <x v="6337"/>
    <n v="0.14400867150397409"/>
    <n v="0.18368325075974187"/>
  </r>
  <r>
    <x v="6632"/>
    <n v="10"/>
    <n v="16"/>
    <n v="0"/>
    <n v="0"/>
    <x v="6618"/>
    <x v="6338"/>
    <n v="0.13091697409452191"/>
    <n v="0.17287835365622764"/>
  </r>
  <r>
    <x v="6633"/>
    <n v="8"/>
    <n v="15"/>
    <n v="7.7949999999999999"/>
    <n v="22.619"/>
    <x v="6619"/>
    <x v="6339"/>
    <n v="0.10473357927561752"/>
    <n v="0.16207345655271341"/>
  </r>
  <r>
    <x v="6634"/>
    <n v="9"/>
    <n v="16"/>
    <n v="30.33"/>
    <n v="18.408999999999999"/>
    <x v="6620"/>
    <x v="6340"/>
    <n v="0.1178252766850697"/>
    <n v="0.17287835365622764"/>
  </r>
  <r>
    <x v="6635"/>
    <n v="9"/>
    <n v="21"/>
    <n v="0"/>
    <n v="0"/>
    <x v="6621"/>
    <x v="6341"/>
    <n v="0.1178252766850697"/>
    <n v="0.22690283917379875"/>
  </r>
  <r>
    <x v="6636"/>
    <n v="8"/>
    <n v="29"/>
    <n v="0"/>
    <n v="0"/>
    <x v="6622"/>
    <x v="6342"/>
    <n v="0.10473357927561752"/>
    <n v="0.31334201600191253"/>
  </r>
  <r>
    <x v="6637"/>
    <n v="8"/>
    <n v="32"/>
    <n v="18.117000000000001"/>
    <n v="12.393000000000001"/>
    <x v="6623"/>
    <x v="6343"/>
    <n v="0.10473357927561752"/>
    <n v="0.34575670731245528"/>
  </r>
  <r>
    <x v="6638"/>
    <n v="11"/>
    <n v="31"/>
    <n v="21.370999999999999"/>
    <n v="24.943999999999999"/>
    <x v="6624"/>
    <x v="6344"/>
    <n v="0.14400867150397409"/>
    <n v="0.33495181020894099"/>
  </r>
  <r>
    <x v="6639"/>
    <n v="17"/>
    <n v="31"/>
    <n v="0"/>
    <n v="0"/>
    <x v="6625"/>
    <x v="6345"/>
    <n v="0.22255885596068725"/>
    <n v="0.33495181020894099"/>
  </r>
  <r>
    <x v="6640"/>
    <n v="23"/>
    <n v="32"/>
    <n v="0"/>
    <n v="2.7909999999999999"/>
    <x v="6626"/>
    <x v="6346"/>
    <n v="0.30110904041740039"/>
    <n v="0.34575670731245528"/>
  </r>
  <r>
    <x v="6641"/>
    <n v="37"/>
    <n v="36"/>
    <n v="39.058999999999997"/>
    <n v="30.68"/>
    <x v="6627"/>
    <x v="6347"/>
    <n v="0.48439280414973102"/>
    <n v="0.38897629572651216"/>
  </r>
  <r>
    <x v="6642"/>
    <n v="78"/>
    <n v="52"/>
    <n v="0.30099999999999999"/>
    <n v="1.7589999999999999"/>
    <x v="6628"/>
    <x v="6348"/>
    <n v="1.0211523979372708"/>
    <n v="0.56185464938273977"/>
  </r>
  <r>
    <x v="6643"/>
    <n v="98"/>
    <n v="90"/>
    <n v="0.25"/>
    <n v="0"/>
    <x v="6629"/>
    <x v="6349"/>
    <n v="1.2829863461263147"/>
    <n v="0.97244073931628039"/>
  </r>
  <r>
    <x v="6644"/>
    <n v="130"/>
    <n v="114"/>
    <n v="33.947000000000003"/>
    <n v="50.765000000000001"/>
    <x v="6630"/>
    <x v="6350"/>
    <n v="1.7019206632287847"/>
    <n v="1.231758269800622"/>
  </r>
  <r>
    <x v="6645"/>
    <n v="153"/>
    <n v="125"/>
    <n v="0.185"/>
    <n v="1.107"/>
    <x v="6631"/>
    <x v="6351"/>
    <n v="2.003029703646185"/>
    <n v="1.3506121379392784"/>
  </r>
  <r>
    <x v="6646"/>
    <n v="188"/>
    <n v="132"/>
    <n v="9.9000000000000005E-2"/>
    <n v="0"/>
    <x v="6632"/>
    <x v="6352"/>
    <n v="2.4612391129770121"/>
    <n v="1.4262464176638778"/>
  </r>
  <r>
    <x v="6647"/>
    <n v="230"/>
    <n v="140"/>
    <n v="2.58"/>
    <n v="2.9140000000000001"/>
    <x v="6633"/>
    <x v="6353"/>
    <n v="3.0110904041740039"/>
    <n v="1.5126855944919917"/>
  </r>
  <r>
    <x v="6648"/>
    <n v="233"/>
    <n v="149"/>
    <n v="0"/>
    <n v="0"/>
    <x v="6634"/>
    <x v="6354"/>
    <n v="3.0503654964023603"/>
    <n v="1.6099296684236197"/>
  </r>
  <r>
    <x v="6649"/>
    <n v="189"/>
    <n v="160"/>
    <n v="0.02"/>
    <n v="0"/>
    <x v="6635"/>
    <x v="6355"/>
    <n v="2.4743308103864639"/>
    <n v="1.7287835365622763"/>
  </r>
  <r>
    <x v="6650"/>
    <n v="158"/>
    <n v="181"/>
    <n v="27.640999999999998"/>
    <n v="37.137"/>
    <x v="6636"/>
    <x v="451"/>
    <n v="2.0684881906934458"/>
    <n v="1.9556863757360752"/>
  </r>
  <r>
    <x v="6651"/>
    <n v="168"/>
    <n v="223"/>
    <n v="15.429"/>
    <n v="15.587999999999999"/>
    <x v="6637"/>
    <x v="6356"/>
    <n v="2.1994051647879678"/>
    <n v="2.4094920540836724"/>
  </r>
  <r>
    <x v="6652"/>
    <n v="211"/>
    <n v="267"/>
    <n v="34.947000000000003"/>
    <n v="40.134"/>
    <x v="6638"/>
    <x v="6357"/>
    <n v="2.7623481533944121"/>
    <n v="2.8849075266382984"/>
  </r>
  <r>
    <x v="6653"/>
    <n v="273"/>
    <n v="317"/>
    <n v="0.11799999999999999"/>
    <n v="0"/>
    <x v="6639"/>
    <x v="6358"/>
    <n v="3.5740333927804477"/>
    <n v="3.4251523818140099"/>
  </r>
  <r>
    <x v="6654"/>
    <n v="326"/>
    <n v="346"/>
    <n v="0"/>
    <n v="0"/>
    <x v="6640"/>
    <x v="6359"/>
    <n v="4.267893355481414"/>
    <n v="3.7384943978159226"/>
  </r>
  <r>
    <x v="6655"/>
    <n v="356"/>
    <n v="362"/>
    <n v="0"/>
    <n v="0"/>
    <x v="6641"/>
    <x v="6360"/>
    <n v="4.6606442777649795"/>
    <n v="3.9113727514721504"/>
  </r>
  <r>
    <x v="6656"/>
    <n v="379"/>
    <n v="362"/>
    <n v="7.5789999999999997"/>
    <n v="11.917"/>
    <x v="6642"/>
    <x v="6361"/>
    <n v="4.9617533181823807"/>
    <n v="3.9113727514721504"/>
  </r>
  <r>
    <x v="6657"/>
    <n v="378"/>
    <n v="351"/>
    <n v="0.58599999999999997"/>
    <n v="2.1139999999999999"/>
    <x v="6643"/>
    <x v="6362"/>
    <n v="4.9486616207729277"/>
    <n v="3.7925188833334933"/>
  </r>
  <r>
    <x v="6658"/>
    <n v="351"/>
    <n v="329"/>
    <n v="0.499"/>
    <n v="3.5390000000000001"/>
    <x v="6644"/>
    <x v="6363"/>
    <n v="4.5951857907177187"/>
    <n v="3.5548111470561805"/>
  </r>
  <r>
    <x v="6659"/>
    <n v="332"/>
    <n v="306"/>
    <n v="13.753"/>
    <n v="3.3319999999999999"/>
    <x v="6645"/>
    <x v="6364"/>
    <n v="4.3464435399381269"/>
    <n v="3.3062985136753533"/>
  </r>
  <r>
    <x v="6660"/>
    <n v="339"/>
    <n v="298"/>
    <n v="4.5789999999999997"/>
    <n v="0.14399999999999999"/>
    <x v="6646"/>
    <x v="6365"/>
    <n v="4.438085421804292"/>
    <n v="3.2198593368472395"/>
  </r>
  <r>
    <x v="6661"/>
    <n v="376"/>
    <n v="301"/>
    <n v="0.72899999999999998"/>
    <n v="0.51100000000000001"/>
    <x v="6647"/>
    <x v="6366"/>
    <n v="4.9224782259540243"/>
    <n v="3.2522740281577822"/>
  </r>
  <r>
    <x v="6662"/>
    <n v="395"/>
    <n v="314"/>
    <n v="20.210999999999999"/>
    <n v="24.719000000000001"/>
    <x v="6648"/>
    <x v="6367"/>
    <n v="5.1712204767336152"/>
    <n v="3.3927376905034672"/>
  </r>
  <r>
    <x v="6663"/>
    <n v="425"/>
    <n v="336"/>
    <n v="24.100999999999999"/>
    <n v="29.51"/>
    <x v="6649"/>
    <x v="6368"/>
    <n v="5.5639713990171806"/>
    <n v="3.63044542678078"/>
  </r>
  <r>
    <x v="6664"/>
    <n v="428"/>
    <n v="361"/>
    <n v="0"/>
    <n v="0"/>
    <x v="6650"/>
    <x v="6369"/>
    <n v="5.6032464912455371"/>
    <n v="3.900567854368636"/>
  </r>
  <r>
    <x v="6665"/>
    <n v="399"/>
    <n v="378"/>
    <n v="0"/>
    <n v="0"/>
    <x v="6651"/>
    <x v="6370"/>
    <n v="5.2235872663714238"/>
    <n v="4.0842511051283772"/>
  </r>
  <r>
    <x v="6666"/>
    <n v="371"/>
    <n v="392"/>
    <n v="0"/>
    <n v="0"/>
    <x v="6652"/>
    <x v="6371"/>
    <n v="4.8570197389067626"/>
    <n v="4.235519664577577"/>
  </r>
  <r>
    <x v="6667"/>
    <n v="337"/>
    <n v="398"/>
    <n v="0"/>
    <n v="0"/>
    <x v="6653"/>
    <x v="6372"/>
    <n v="4.4119020269853886"/>
    <n v="4.3003490471986625"/>
  </r>
  <r>
    <x v="6668"/>
    <n v="302"/>
    <n v="391"/>
    <n v="0"/>
    <n v="0"/>
    <x v="6654"/>
    <x v="6373"/>
    <n v="3.9536926176545615"/>
    <n v="4.2247147674740626"/>
  </r>
  <r>
    <x v="6669"/>
    <n v="264"/>
    <n v="370"/>
    <n v="9.4E-2"/>
    <n v="0.44900000000000001"/>
    <x v="6655"/>
    <x v="6374"/>
    <n v="3.4562081160953779"/>
    <n v="3.9978119283002638"/>
  </r>
  <r>
    <x v="6670"/>
    <n v="229"/>
    <n v="344"/>
    <n v="0"/>
    <n v="0"/>
    <x v="6656"/>
    <x v="6375"/>
    <n v="2.9979987067645513"/>
    <n v="3.7168846036088938"/>
  </r>
  <r>
    <x v="6671"/>
    <n v="185"/>
    <n v="319"/>
    <n v="3.3530000000000002"/>
    <n v="8.2799999999999994"/>
    <x v="6657"/>
    <x v="6376"/>
    <n v="2.4219640207486552"/>
    <n v="3.4467621760210383"/>
  </r>
  <r>
    <x v="6672"/>
    <n v="150"/>
    <n v="302"/>
    <n v="5.4"/>
    <n v="14.11"/>
    <x v="6658"/>
    <x v="6377"/>
    <n v="1.9637546114178286"/>
    <n v="3.2630789252612966"/>
  </r>
  <r>
    <x v="6673"/>
    <n v="131"/>
    <n v="292"/>
    <n v="0"/>
    <n v="0"/>
    <x v="6659"/>
    <x v="6378"/>
    <n v="1.715012360638237"/>
    <n v="3.155029954226154"/>
  </r>
  <r>
    <x v="6674"/>
    <n v="133"/>
    <n v="289"/>
    <n v="6.7720000000000002"/>
    <n v="19.062000000000001"/>
    <x v="6660"/>
    <x v="6379"/>
    <n v="1.7411957554571411"/>
    <n v="3.1226152629156116"/>
  </r>
  <r>
    <x v="6675"/>
    <n v="175"/>
    <n v="289"/>
    <n v="14.063000000000001"/>
    <n v="24.024999999999999"/>
    <x v="6661"/>
    <x v="6380"/>
    <n v="2.2910470466541333"/>
    <n v="3.1226152629156116"/>
  </r>
  <r>
    <x v="6676"/>
    <n v="196"/>
    <n v="288"/>
    <n v="0"/>
    <n v="0"/>
    <x v="6662"/>
    <x v="6381"/>
    <n v="2.5659726922526294"/>
    <n v="3.1118103658120972"/>
  </r>
  <r>
    <x v="6677"/>
    <n v="207"/>
    <n v="282"/>
    <n v="0"/>
    <n v="0.113"/>
    <x v="6663"/>
    <x v="6382"/>
    <n v="2.709981363756603"/>
    <n v="3.0469809831910117"/>
  </r>
  <r>
    <x v="6678"/>
    <n v="207"/>
    <n v="268"/>
    <n v="0"/>
    <n v="0"/>
    <x v="6664"/>
    <x v="6383"/>
    <n v="2.709981363756603"/>
    <n v="2.8957124237418128"/>
  </r>
  <r>
    <x v="6679"/>
    <n v="201"/>
    <n v="245"/>
    <n v="1.3620000000000001"/>
    <n v="5.2990000000000004"/>
    <x v="6665"/>
    <x v="6384"/>
    <n v="2.6314311792998901"/>
    <n v="2.6471997903609856"/>
  </r>
  <r>
    <x v="6680"/>
    <n v="225"/>
    <n v="222"/>
    <n v="52.99"/>
    <n v="55.078000000000003"/>
    <x v="6666"/>
    <x v="6385"/>
    <n v="2.9456319171267431"/>
    <n v="2.3986871569801584"/>
  </r>
  <r>
    <x v="6681"/>
    <n v="397"/>
    <n v="264"/>
    <n v="0.626"/>
    <n v="5.7000000000000002E-2"/>
    <x v="6667"/>
    <x v="6386"/>
    <n v="5.1974038715525195"/>
    <n v="2.8524928353277557"/>
  </r>
  <r>
    <x v="6682"/>
    <n v="411"/>
    <n v="331"/>
    <n v="0"/>
    <n v="0"/>
    <x v="6668"/>
    <x v="6387"/>
    <n v="5.3806876352848496"/>
    <n v="3.5764209412632093"/>
  </r>
  <r>
    <x v="6683"/>
    <n v="443"/>
    <n v="391"/>
    <n v="3.73"/>
    <n v="0.03"/>
    <x v="6669"/>
    <x v="6388"/>
    <n v="5.7996219523873194"/>
    <n v="4.2247147674740626"/>
  </r>
  <r>
    <x v="6684"/>
    <n v="475"/>
    <n v="432"/>
    <n v="30.202000000000002"/>
    <n v="25.149000000000001"/>
    <x v="6670"/>
    <x v="6389"/>
    <n v="6.21855626948979"/>
    <n v="4.6677155487181468"/>
  </r>
  <r>
    <x v="6685"/>
    <n v="438"/>
    <n v="420"/>
    <n v="0"/>
    <n v="0"/>
    <x v="6671"/>
    <x v="6390"/>
    <n v="5.7341634653400595"/>
    <n v="4.5380567834759749"/>
  </r>
  <r>
    <x v="6686"/>
    <n v="401"/>
    <n v="405"/>
    <n v="28.084"/>
    <n v="24.37"/>
    <x v="6672"/>
    <x v="6391"/>
    <n v="5.2497706611903281"/>
    <n v="4.3759833269232615"/>
  </r>
  <r>
    <x v="6687"/>
    <n v="488"/>
    <n v="463"/>
    <n v="70.715000000000003"/>
    <n v="65.634"/>
    <x v="6673"/>
    <x v="6392"/>
    <n v="6.3887483358126689"/>
    <n v="5.0026673589270869"/>
  </r>
  <r>
    <x v="6688"/>
    <n v="1003"/>
    <n v="802"/>
    <n v="69.087999999999994"/>
    <n v="81.120999999999995"/>
    <x v="6674"/>
    <x v="6393"/>
    <n v="13.130972501680546"/>
    <n v="8.6655274770184096"/>
  </r>
  <r>
    <x v="6689"/>
    <n v="2316"/>
    <n v="1477"/>
    <n v="3.5430000000000001"/>
    <n v="0"/>
    <x v="6675"/>
    <x v="6394"/>
    <n v="30.32037120029127"/>
    <n v="15.958833021890511"/>
  </r>
  <r>
    <x v="6690"/>
    <n v="2834"/>
    <n v="1827"/>
    <n v="4.984"/>
    <n v="2.1059999999999999"/>
    <x v="6676"/>
    <x v="6395"/>
    <n v="37.101870458387502"/>
    <n v="19.740547008120494"/>
  </r>
  <r>
    <x v="6691"/>
    <n v="3040"/>
    <n v="2609"/>
    <n v="0"/>
    <n v="0"/>
    <x v="6677"/>
    <x v="6396"/>
    <n v="39.798760124734656"/>
    <n v="28.189976543068617"/>
  </r>
  <r>
    <x v="6692"/>
    <n v="2496"/>
    <n v="3364"/>
    <n v="0"/>
    <n v="5.5E-2"/>
    <x v="6678"/>
    <x v="6397"/>
    <n v="32.676876733992664"/>
    <n v="36.34767385622186"/>
  </r>
  <r>
    <x v="6693"/>
    <n v="1952"/>
    <n v="3159"/>
    <n v="11.888999999999999"/>
    <n v="12.554"/>
    <x v="6679"/>
    <x v="6398"/>
    <n v="25.554993343250676"/>
    <n v="34.132669950001436"/>
  </r>
  <r>
    <x v="6694"/>
    <n v="1598"/>
    <n v="2448"/>
    <n v="0"/>
    <n v="0"/>
    <x v="6680"/>
    <x v="6399"/>
    <n v="20.920532460304603"/>
    <n v="26.450388109402827"/>
  </r>
  <r>
    <x v="6695"/>
    <n v="1309"/>
    <n v="1761"/>
    <n v="0"/>
    <n v="0"/>
    <x v="6681"/>
    <x v="6400"/>
    <n v="17.137031908972915"/>
    <n v="19.027423799288552"/>
  </r>
  <r>
    <x v="6696"/>
    <n v="1126"/>
    <n v="1241"/>
    <n v="0"/>
    <n v="0"/>
    <x v="6682"/>
    <x v="6401"/>
    <n v="14.741251283043166"/>
    <n v="13.408877305461154"/>
  </r>
  <r>
    <x v="6697"/>
    <n v="976"/>
    <n v="920"/>
    <n v="0"/>
    <n v="0"/>
    <x v="6683"/>
    <x v="6402"/>
    <n v="12.777496671625338"/>
    <n v="9.9405053352330892"/>
  </r>
  <r>
    <x v="6698"/>
    <n v="818"/>
    <n v="737"/>
    <n v="0"/>
    <n v="0"/>
    <x v="6684"/>
    <x v="6403"/>
    <n v="10.709008480931892"/>
    <n v="7.9632091652899852"/>
  </r>
  <r>
    <x v="6699"/>
    <n v="679"/>
    <n v="651"/>
    <n v="0.41"/>
    <n v="6.8000000000000005E-2"/>
    <x v="6685"/>
    <x v="6404"/>
    <n v="8.8892625410180361"/>
    <n v="7.033988014387762"/>
  </r>
  <r>
    <x v="6700"/>
    <n v="546"/>
    <n v="576"/>
    <n v="0"/>
    <n v="0"/>
    <x v="6686"/>
    <x v="6405"/>
    <n v="7.1480667855608955"/>
    <n v="6.2236207316241945"/>
  </r>
  <r>
    <x v="6701"/>
    <n v="416"/>
    <n v="510"/>
    <n v="0"/>
    <n v="0"/>
    <x v="6687"/>
    <x v="6406"/>
    <n v="5.4461461223321113"/>
    <n v="5.5104975227922557"/>
  </r>
  <r>
    <x v="6702"/>
    <n v="307"/>
    <n v="447"/>
    <n v="0"/>
    <n v="0"/>
    <x v="6688"/>
    <x v="6407"/>
    <n v="4.0191511047018222"/>
    <n v="4.8297890052708601"/>
  </r>
  <r>
    <x v="6703"/>
    <n v="193"/>
    <n v="405"/>
    <n v="4.0000000000000001E-3"/>
    <n v="0"/>
    <x v="6689"/>
    <x v="6408"/>
    <n v="2.5266976000242725"/>
    <n v="4.3759833269232615"/>
  </r>
  <r>
    <x v="6704"/>
    <n v="124"/>
    <n v="382"/>
    <n v="0"/>
    <n v="0"/>
    <x v="6690"/>
    <x v="6409"/>
    <n v="1.6233704787720715"/>
    <n v="4.1274706935424348"/>
  </r>
  <r>
    <x v="6705"/>
    <n v="106"/>
    <n v="353"/>
    <n v="0"/>
    <n v="0"/>
    <x v="6691"/>
    <x v="6410"/>
    <n v="1.3877199254019321"/>
    <n v="3.8141286775405217"/>
  </r>
  <r>
    <x v="6706"/>
    <n v="92"/>
    <n v="320"/>
    <n v="3.0880000000000001"/>
    <n v="1.1220000000000001"/>
    <x v="6692"/>
    <x v="6411"/>
    <n v="1.2044361616696015"/>
    <n v="3.4575670731245527"/>
  </r>
  <r>
    <x v="6707"/>
    <n v="77"/>
    <n v="279"/>
    <n v="0.74199999999999999"/>
    <n v="0"/>
    <x v="6693"/>
    <x v="6412"/>
    <n v="1.0080607005278186"/>
    <n v="3.014566291880469"/>
  </r>
  <r>
    <x v="6708"/>
    <n v="71"/>
    <n v="226"/>
    <n v="0"/>
    <n v="0"/>
    <x v="6694"/>
    <x v="6413"/>
    <n v="0.92951051607110557"/>
    <n v="2.4419067453942152"/>
  </r>
  <r>
    <x v="6709"/>
    <n v="75"/>
    <n v="175"/>
    <n v="13.775"/>
    <n v="21.797999999999998"/>
    <x v="6695"/>
    <x v="6414"/>
    <n v="0.98187730570891429"/>
    <n v="1.8908569931149897"/>
  </r>
  <r>
    <x v="6710"/>
    <n v="92"/>
    <n v="137"/>
    <n v="2.2170000000000001"/>
    <n v="2.4529999999999998"/>
    <x v="6696"/>
    <x v="6415"/>
    <n v="1.2044361616696015"/>
    <n v="1.4802709031814492"/>
  </r>
  <r>
    <x v="6711"/>
    <n v="110"/>
    <n v="117"/>
    <n v="5.9"/>
    <n v="10.499000000000001"/>
    <x v="6697"/>
    <x v="6416"/>
    <n v="1.4400867150397407"/>
    <n v="1.2641729611111645"/>
  </r>
  <r>
    <x v="6712"/>
    <n v="118"/>
    <n v="114"/>
    <n v="18.033000000000001"/>
    <n v="13.340999999999999"/>
    <x v="6698"/>
    <x v="6417"/>
    <n v="1.5448202943153584"/>
    <n v="1.231758269800622"/>
  </r>
  <r>
    <x v="6713"/>
    <n v="123"/>
    <n v="120"/>
    <n v="5.0000000000000001E-3"/>
    <n v="0"/>
    <x v="6699"/>
    <x v="6418"/>
    <n v="1.6102787813626194"/>
    <n v="1.2965876524217073"/>
  </r>
  <r>
    <x v="6714"/>
    <n v="127"/>
    <n v="120"/>
    <n v="0"/>
    <n v="0"/>
    <x v="6700"/>
    <x v="6419"/>
    <n v="1.662645571000428"/>
    <n v="1.2965876524217073"/>
  </r>
  <r>
    <x v="6715"/>
    <n v="130"/>
    <n v="112"/>
    <n v="0"/>
    <n v="0"/>
    <x v="6701"/>
    <x v="6420"/>
    <n v="1.7019206632287847"/>
    <n v="1.2101484755935934"/>
  </r>
  <r>
    <x v="6716"/>
    <n v="132"/>
    <n v="105"/>
    <n v="0"/>
    <n v="0"/>
    <x v="6702"/>
    <x v="6421"/>
    <n v="1.728104058047689"/>
    <n v="1.1345141958689937"/>
  </r>
  <r>
    <x v="6717"/>
    <n v="132"/>
    <n v="103"/>
    <n v="0"/>
    <n v="0"/>
    <x v="6703"/>
    <x v="6422"/>
    <n v="1.728104058047689"/>
    <n v="1.1129044016619654"/>
  </r>
  <r>
    <x v="6718"/>
    <n v="128"/>
    <n v="103"/>
    <n v="0"/>
    <n v="0"/>
    <x v="6704"/>
    <x v="6423"/>
    <n v="1.6757372684098804"/>
    <n v="1.1129044016619654"/>
  </r>
  <r>
    <x v="6719"/>
    <n v="120"/>
    <n v="102"/>
    <n v="0.13700000000000001"/>
    <n v="1.2999999999999999E-2"/>
    <x v="6705"/>
    <x v="6424"/>
    <n v="1.5710036891342629"/>
    <n v="1.102099504558451"/>
  </r>
  <r>
    <x v="6720"/>
    <n v="107"/>
    <n v="100"/>
    <n v="0.433"/>
    <n v="3.1240000000000001"/>
    <x v="6706"/>
    <x v="6425"/>
    <n v="1.4008116228113843"/>
    <n v="1.0804897103514228"/>
  </r>
  <r>
    <x v="6721"/>
    <n v="93"/>
    <n v="96"/>
    <n v="20.965"/>
    <n v="42.680999999999997"/>
    <x v="6707"/>
    <x v="6426"/>
    <n v="1.2175278590790537"/>
    <n v="1.0372701219373657"/>
  </r>
  <r>
    <x v="6722"/>
    <n v="102"/>
    <n v="108"/>
    <n v="18.071999999999999"/>
    <n v="16.177"/>
    <x v="6708"/>
    <x v="6427"/>
    <n v="1.3353531357641233"/>
    <n v="1.1669288871795367"/>
  </r>
  <r>
    <x v="6723"/>
    <n v="186"/>
    <n v="175"/>
    <n v="25.082000000000001"/>
    <n v="24.27"/>
    <x v="6709"/>
    <x v="6428"/>
    <n v="2.4350557181581074"/>
    <n v="1.8908569931149897"/>
  </r>
  <r>
    <x v="6724"/>
    <n v="275"/>
    <n v="255"/>
    <n v="0"/>
    <n v="0"/>
    <x v="6710"/>
    <x v="6429"/>
    <n v="3.6002167875993525"/>
    <n v="2.7552487613961278"/>
  </r>
  <r>
    <x v="6725"/>
    <n v="265"/>
    <n v="334"/>
    <n v="0"/>
    <n v="0"/>
    <x v="6711"/>
    <x v="6430"/>
    <n v="3.4692998135048305"/>
    <n v="3.6088356325737521"/>
  </r>
  <r>
    <x v="6726"/>
    <n v="265"/>
    <n v="360"/>
    <n v="0"/>
    <n v="0"/>
    <x v="6712"/>
    <x v="6431"/>
    <n v="3.4692998135048305"/>
    <n v="3.8897629572651216"/>
  </r>
  <r>
    <x v="6727"/>
    <n v="300"/>
    <n v="365"/>
    <n v="55.281999999999996"/>
    <n v="26.658999999999999"/>
    <x v="6713"/>
    <x v="6432"/>
    <n v="3.9275092228356572"/>
    <n v="3.9437874427826931"/>
  </r>
  <r>
    <x v="6728"/>
    <n v="410"/>
    <n v="395"/>
    <n v="19.388000000000002"/>
    <n v="5.8490000000000002"/>
    <x v="6714"/>
    <x v="6433"/>
    <n v="5.3675959378753975"/>
    <n v="4.2679343558881193"/>
  </r>
  <r>
    <x v="6729"/>
    <n v="401"/>
    <n v="489"/>
    <n v="0.28199999999999997"/>
    <n v="2.2759999999999998"/>
    <x v="6715"/>
    <x v="6434"/>
    <n v="5.2497706611903281"/>
    <n v="5.2835946836184569"/>
  </r>
  <r>
    <x v="6730"/>
    <n v="402"/>
    <n v="549"/>
    <n v="14.397"/>
    <n v="10.114000000000001"/>
    <x v="6716"/>
    <x v="6435"/>
    <n v="5.2628623585997802"/>
    <n v="5.9318885098293102"/>
  </r>
  <r>
    <x v="6731"/>
    <n v="411"/>
    <n v="560"/>
    <n v="0"/>
    <n v="0"/>
    <x v="6717"/>
    <x v="6436"/>
    <n v="5.3806876352848496"/>
    <n v="6.0507423779679668"/>
  </r>
  <r>
    <x v="6732"/>
    <n v="411"/>
    <n v="843"/>
    <n v="3.0000000000000001E-3"/>
    <n v="1.2410000000000001"/>
    <x v="6718"/>
    <x v="6437"/>
    <n v="5.3806876352848496"/>
    <n v="9.1085282582624938"/>
  </r>
  <r>
    <x v="6733"/>
    <n v="383"/>
    <n v="1165"/>
    <n v="0"/>
    <n v="0"/>
    <x v="6719"/>
    <x v="6438"/>
    <n v="5.0141201078201885"/>
    <n v="12.587705125594075"/>
  </r>
  <r>
    <x v="6734"/>
    <n v="354"/>
    <n v="1107"/>
    <n v="13.659000000000001"/>
    <n v="11.413"/>
    <x v="6720"/>
    <x v="6439"/>
    <n v="4.6344608829460752"/>
    <n v="11.961021093590249"/>
  </r>
  <r>
    <x v="6735"/>
    <n v="322"/>
    <n v="937"/>
    <n v="4.2069999999999999"/>
    <n v="0"/>
    <x v="6721"/>
    <x v="6440"/>
    <n v="4.2155265658436045"/>
    <n v="10.124188585992831"/>
  </r>
  <r>
    <x v="6736"/>
    <n v="289"/>
    <n v="783"/>
    <n v="0"/>
    <n v="0"/>
    <x v="6722"/>
    <x v="6441"/>
    <n v="3.7835005513316826"/>
    <n v="8.4602344320516405"/>
  </r>
  <r>
    <x v="6737"/>
    <n v="249"/>
    <n v="678"/>
    <n v="0"/>
    <n v="0"/>
    <x v="6723"/>
    <x v="6442"/>
    <n v="3.2598326549535952"/>
    <n v="7.3257202361826455"/>
  </r>
  <r>
    <x v="6738"/>
    <n v="207"/>
    <n v="601"/>
    <n v="0"/>
    <n v="0"/>
    <x v="6724"/>
    <x v="6443"/>
    <n v="2.709981363756603"/>
    <n v="6.49374315921205"/>
  </r>
  <r>
    <x v="6739"/>
    <n v="162"/>
    <n v="539"/>
    <n v="0"/>
    <n v="0"/>
    <x v="6725"/>
    <x v="6444"/>
    <n v="2.1208549803312549"/>
    <n v="5.8238395387941679"/>
  </r>
  <r>
    <x v="6740"/>
    <n v="131"/>
    <n v="478"/>
    <n v="0"/>
    <n v="0"/>
    <x v="6726"/>
    <x v="6445"/>
    <n v="1.715012360638237"/>
    <n v="5.1647408154798002"/>
  </r>
  <r>
    <x v="6741"/>
    <n v="104"/>
    <n v="424"/>
    <n v="0"/>
    <n v="0"/>
    <x v="6727"/>
    <x v="6446"/>
    <n v="1.3615365305830278"/>
    <n v="4.5812763718900325"/>
  </r>
  <r>
    <x v="6742"/>
    <n v="98"/>
    <n v="401"/>
    <n v="22.286000000000001"/>
    <n v="27.667999999999999"/>
    <x v="6728"/>
    <x v="6447"/>
    <n v="1.2829863461263147"/>
    <n v="4.3327637385092048"/>
  </r>
  <r>
    <x v="6743"/>
    <n v="177"/>
    <n v="401"/>
    <n v="7.21"/>
    <n v="4.6559999999999997"/>
    <x v="6729"/>
    <x v="6448"/>
    <n v="2.3172304414730376"/>
    <n v="4.3327637385092048"/>
  </r>
  <r>
    <x v="6744"/>
    <n v="195"/>
    <n v="398"/>
    <n v="0"/>
    <n v="0"/>
    <x v="6730"/>
    <x v="6449"/>
    <n v="2.5528809948431768"/>
    <n v="4.3003490471986625"/>
  </r>
  <r>
    <x v="6745"/>
    <n v="214"/>
    <n v="398"/>
    <n v="0"/>
    <n v="0"/>
    <x v="6731"/>
    <x v="6450"/>
    <n v="2.8016232456227685"/>
    <n v="4.3003490471986625"/>
  </r>
  <r>
    <x v="6746"/>
    <n v="250"/>
    <n v="391"/>
    <n v="0"/>
    <n v="0"/>
    <x v="6732"/>
    <x v="6451"/>
    <n v="3.2729243523630478"/>
    <n v="4.2247147674740626"/>
  </r>
  <r>
    <x v="6747"/>
    <n v="262"/>
    <n v="365"/>
    <n v="0"/>
    <n v="0"/>
    <x v="6733"/>
    <x v="6452"/>
    <n v="3.4300247212764741"/>
    <n v="3.9437874427826931"/>
  </r>
  <r>
    <x v="6748"/>
    <n v="245"/>
    <n v="325"/>
    <n v="0"/>
    <n v="0"/>
    <x v="6734"/>
    <x v="6453"/>
    <n v="3.2074658653157866"/>
    <n v="3.5115915586421234"/>
  </r>
  <r>
    <x v="6749"/>
    <n v="218"/>
    <n v="285"/>
    <n v="0"/>
    <n v="0"/>
    <x v="6735"/>
    <x v="6454"/>
    <n v="2.8539900352605776"/>
    <n v="3.0793956745015545"/>
  </r>
  <r>
    <x v="6750"/>
    <n v="197"/>
    <n v="254"/>
    <n v="0"/>
    <n v="0"/>
    <x v="6736"/>
    <x v="6455"/>
    <n v="2.5790643896620815"/>
    <n v="2.7444438642926134"/>
  </r>
  <r>
    <x v="6751"/>
    <n v="180"/>
    <n v="232"/>
    <n v="0"/>
    <n v="0"/>
    <x v="6737"/>
    <x v="6456"/>
    <n v="2.356505533701394"/>
    <n v="2.5067361280153002"/>
  </r>
  <r>
    <x v="6752"/>
    <n v="149"/>
    <n v="218"/>
    <n v="0"/>
    <n v="0"/>
    <x v="6738"/>
    <x v="6457"/>
    <n v="1.9506629140083762"/>
    <n v="2.3554675685661013"/>
  </r>
  <r>
    <x v="6753"/>
    <n v="120"/>
    <n v="210"/>
    <n v="0"/>
    <n v="0"/>
    <x v="6739"/>
    <x v="6458"/>
    <n v="1.5710036891342629"/>
    <n v="2.2690283917379874"/>
  </r>
  <r>
    <x v="6754"/>
    <n v="93"/>
    <n v="201"/>
    <n v="0.38800000000000001"/>
    <n v="0.90600000000000003"/>
    <x v="6740"/>
    <x v="6459"/>
    <n v="1.2175278590790537"/>
    <n v="2.1717843178063596"/>
  </r>
  <r>
    <x v="6755"/>
    <n v="76"/>
    <n v="184"/>
    <n v="9.5000000000000001E-2"/>
    <n v="0.112"/>
    <x v="6741"/>
    <x v="6460"/>
    <n v="0.99496900311836645"/>
    <n v="1.9881010670466177"/>
  </r>
  <r>
    <x v="6756"/>
    <n v="65"/>
    <n v="154"/>
    <n v="5.6230000000000002"/>
    <n v="7.0330000000000004"/>
    <x v="6742"/>
    <x v="6461"/>
    <n v="0.85096033161439233"/>
    <n v="1.6639541539411908"/>
  </r>
  <r>
    <x v="6757"/>
    <n v="60"/>
    <n v="122"/>
    <n v="10.138"/>
    <n v="11.173"/>
    <x v="6743"/>
    <x v="6462"/>
    <n v="0.78550184456713146"/>
    <n v="1.3181974466287358"/>
  </r>
  <r>
    <x v="6758"/>
    <n v="59"/>
    <n v="97"/>
    <n v="9.843"/>
    <n v="15.956"/>
    <x v="6744"/>
    <x v="6463"/>
    <n v="0.77241014715767919"/>
    <n v="1.0480750190408801"/>
  </r>
  <r>
    <x v="6759"/>
    <n v="61"/>
    <n v="81"/>
    <n v="3.9180000000000001"/>
    <n v="6.22"/>
    <x v="6745"/>
    <x v="6464"/>
    <n v="0.79859354197658361"/>
    <n v="0.87519666538465235"/>
  </r>
  <r>
    <x v="6760"/>
    <n v="70"/>
    <n v="72"/>
    <n v="4.2300000000000004"/>
    <n v="12.262"/>
    <x v="6746"/>
    <x v="6465"/>
    <n v="0.91641881866165331"/>
    <n v="0.77795259145302431"/>
  </r>
  <r>
    <x v="6761"/>
    <n v="164"/>
    <n v="115"/>
    <n v="53.171999999999997"/>
    <n v="61.405999999999999"/>
    <x v="6747"/>
    <x v="6466"/>
    <n v="2.1470383751501592"/>
    <n v="1.2425631669041362"/>
  </r>
  <r>
    <x v="6762"/>
    <n v="282"/>
    <n v="198"/>
    <n v="0.29899999999999999"/>
    <n v="2.4220000000000002"/>
    <x v="6748"/>
    <x v="6467"/>
    <n v="3.6918586694655176"/>
    <n v="2.1393696264958169"/>
  </r>
  <r>
    <x v="6763"/>
    <n v="311"/>
    <n v="276"/>
    <n v="0"/>
    <n v="0"/>
    <x v="6749"/>
    <x v="6468"/>
    <n v="4.0715178943396308"/>
    <n v="2.9821516005699262"/>
  </r>
  <r>
    <x v="6764"/>
    <n v="364"/>
    <n v="313"/>
    <n v="0.44700000000000001"/>
    <n v="0.28999999999999998"/>
    <x v="6750"/>
    <x v="6469"/>
    <n v="4.7653778570405976"/>
    <n v="3.3819327933999528"/>
  </r>
  <r>
    <x v="6765"/>
    <n v="402"/>
    <n v="308"/>
    <n v="0"/>
    <n v="0"/>
    <x v="6751"/>
    <x v="6470"/>
    <n v="5.2628623585997802"/>
    <n v="3.3279083078823817"/>
  </r>
  <r>
    <x v="6766"/>
    <n v="402"/>
    <n v="288"/>
    <n v="1.472"/>
    <n v="1.109"/>
    <x v="6752"/>
    <x v="6471"/>
    <n v="5.2628623585997802"/>
    <n v="3.1118103658120972"/>
  </r>
  <r>
    <x v="6767"/>
    <n v="378"/>
    <n v="270"/>
    <n v="0"/>
    <n v="0"/>
    <x v="6753"/>
    <x v="6472"/>
    <n v="4.9486616207729277"/>
    <n v="2.9173222179488412"/>
  </r>
  <r>
    <x v="6768"/>
    <n v="354"/>
    <n v="259"/>
    <n v="0"/>
    <n v="0"/>
    <x v="6754"/>
    <x v="6473"/>
    <n v="4.6344608829460752"/>
    <n v="2.798468349810185"/>
  </r>
  <r>
    <x v="6769"/>
    <n v="329"/>
    <n v="255"/>
    <n v="0"/>
    <n v="0"/>
    <x v="6755"/>
    <x v="6474"/>
    <n v="4.3071684477097705"/>
    <n v="2.7552487613961278"/>
  </r>
  <r>
    <x v="6770"/>
    <n v="306"/>
    <n v="257"/>
    <n v="0.61199999999999999"/>
    <n v="0"/>
    <x v="6756"/>
    <x v="6475"/>
    <n v="4.0060594072923701"/>
    <n v="2.7768585556031562"/>
  </r>
  <r>
    <x v="6771"/>
    <n v="263"/>
    <n v="260"/>
    <n v="0"/>
    <n v="0"/>
    <x v="6757"/>
    <x v="6476"/>
    <n v="3.4431164186859258"/>
    <n v="2.809273246913699"/>
  </r>
  <r>
    <x v="6772"/>
    <n v="194"/>
    <n v="263"/>
    <n v="0"/>
    <n v="0"/>
    <x v="6758"/>
    <x v="6477"/>
    <n v="2.5397892974337251"/>
    <n v="2.8416879382242413"/>
  </r>
  <r>
    <x v="6773"/>
    <n v="122"/>
    <n v="261"/>
    <n v="3.5000000000000003E-2"/>
    <n v="0"/>
    <x v="6759"/>
    <x v="6478"/>
    <n v="1.5971870839531672"/>
    <n v="2.8200781440172129"/>
  </r>
  <r>
    <x v="6774"/>
    <n v="85"/>
    <n v="246"/>
    <n v="0"/>
    <n v="0"/>
    <x v="6760"/>
    <x v="6479"/>
    <n v="1.1127942798034363"/>
    <n v="2.6580046874644996"/>
  </r>
  <r>
    <x v="6775"/>
    <n v="69"/>
    <n v="210"/>
    <n v="0"/>
    <n v="4.2000000000000003E-2"/>
    <x v="6761"/>
    <x v="6480"/>
    <n v="0.90332712125220105"/>
    <n v="2.2690283917379874"/>
  </r>
  <r>
    <x v="6776"/>
    <n v="66"/>
    <n v="160"/>
    <n v="1.9119999999999999"/>
    <n v="2.931"/>
    <x v="6762"/>
    <x v="6481"/>
    <n v="0.86405202902384448"/>
    <n v="1.7287835365622763"/>
  </r>
  <r>
    <x v="6777"/>
    <n v="127"/>
    <n v="139"/>
    <n v="0"/>
    <n v="0"/>
    <x v="6763"/>
    <x v="6482"/>
    <n v="1.662645571000428"/>
    <n v="1.5018806973884775"/>
  </r>
  <r>
    <x v="6778"/>
    <n v="209"/>
    <n v="222"/>
    <n v="0"/>
    <n v="0"/>
    <x v="6764"/>
    <x v="6483"/>
    <n v="2.7361647585755078"/>
    <n v="2.3986871569801584"/>
  </r>
  <r>
    <x v="6779"/>
    <n v="225"/>
    <n v="357"/>
    <n v="10.368"/>
    <n v="0.93300000000000005"/>
    <x v="6765"/>
    <x v="6484"/>
    <n v="2.9456319171267431"/>
    <n v="3.8573482659545788"/>
  </r>
  <r>
    <x v="6780"/>
    <n v="290"/>
    <n v="422"/>
    <n v="15.021000000000001"/>
    <n v="5.2409999999999997"/>
    <x v="6766"/>
    <x v="6485"/>
    <n v="3.7965922487411352"/>
    <n v="4.5596665776830037"/>
  </r>
  <r>
    <x v="6781"/>
    <n v="371"/>
    <n v="441"/>
    <n v="7.0149999999999997"/>
    <n v="12.518000000000001"/>
    <x v="6767"/>
    <x v="6486"/>
    <n v="4.8570197389067626"/>
    <n v="4.7649596226497746"/>
  </r>
  <r>
    <x v="6782"/>
    <n v="372"/>
    <n v="458"/>
    <n v="4.8639999999999999"/>
    <n v="1.0999999999999999E-2"/>
    <x v="6768"/>
    <x v="6487"/>
    <n v="4.8701114363162148"/>
    <n v="4.9486428734095158"/>
  </r>
  <r>
    <x v="6783"/>
    <n v="358"/>
    <n v="455"/>
    <n v="0"/>
    <n v="0"/>
    <x v="6769"/>
    <x v="6488"/>
    <n v="4.6868276725838838"/>
    <n v="4.9162281820989726"/>
  </r>
  <r>
    <x v="6784"/>
    <n v="355"/>
    <n v="432"/>
    <n v="0"/>
    <n v="0"/>
    <x v="6770"/>
    <x v="6489"/>
    <n v="4.6475525803555273"/>
    <n v="4.6677155487181468"/>
  </r>
  <r>
    <x v="6785"/>
    <n v="350"/>
    <n v="420"/>
    <n v="37.116"/>
    <n v="36.887999999999998"/>
    <x v="6771"/>
    <x v="6490"/>
    <n v="4.5820940933082666"/>
    <n v="4.5380567834759749"/>
  </r>
  <r>
    <x v="6786"/>
    <n v="335"/>
    <n v="422"/>
    <n v="0"/>
    <n v="0"/>
    <x v="6772"/>
    <x v="6491"/>
    <n v="4.3857186321664834"/>
    <n v="4.5596665776830037"/>
  </r>
  <r>
    <x v="6787"/>
    <n v="322"/>
    <n v="424"/>
    <n v="0"/>
    <n v="0"/>
    <x v="6773"/>
    <x v="6492"/>
    <n v="4.2155265658436045"/>
    <n v="4.5812763718900325"/>
  </r>
  <r>
    <x v="6788"/>
    <n v="295"/>
    <n v="420"/>
    <n v="3.1659999999999999"/>
    <n v="2.8340000000000001"/>
    <x v="6774"/>
    <x v="6493"/>
    <n v="3.862050735788396"/>
    <n v="4.5380567834759749"/>
  </r>
  <r>
    <x v="6789"/>
    <n v="294"/>
    <n v="411"/>
    <n v="1.101"/>
    <n v="0.158"/>
    <x v="6775"/>
    <x v="6494"/>
    <n v="3.8489590383789434"/>
    <n v="4.440812709544347"/>
  </r>
  <r>
    <x v="6790"/>
    <n v="283"/>
    <n v="399"/>
    <n v="0"/>
    <n v="0"/>
    <x v="6776"/>
    <x v="6495"/>
    <n v="3.7049503668749697"/>
    <n v="4.311153944302176"/>
  </r>
  <r>
    <x v="6791"/>
    <n v="249"/>
    <n v="382"/>
    <n v="3.4000000000000002E-2"/>
    <n v="0"/>
    <x v="6777"/>
    <x v="6496"/>
    <n v="3.2598326549535952"/>
    <n v="4.1274706935424348"/>
  </r>
  <r>
    <x v="6792"/>
    <n v="217"/>
    <n v="364"/>
    <n v="0"/>
    <n v="0"/>
    <x v="6778"/>
    <x v="6497"/>
    <n v="2.840898337851125"/>
    <n v="3.9329825456791787"/>
  </r>
  <r>
    <x v="6793"/>
    <n v="188"/>
    <n v="343"/>
    <n v="0"/>
    <n v="0"/>
    <x v="6779"/>
    <x v="6498"/>
    <n v="2.4612391129770121"/>
    <n v="3.7060797065053799"/>
  </r>
  <r>
    <x v="6794"/>
    <n v="228"/>
    <n v="335"/>
    <n v="41.567999999999998"/>
    <n v="24.53"/>
    <x v="6780"/>
    <x v="6499"/>
    <n v="2.9849070093550996"/>
    <n v="3.619640529677266"/>
  </r>
  <r>
    <x v="6795"/>
    <n v="350"/>
    <n v="382"/>
    <n v="19.988"/>
    <n v="16.344000000000001"/>
    <x v="6781"/>
    <x v="6500"/>
    <n v="4.5820940933082666"/>
    <n v="4.1274706935424348"/>
  </r>
  <r>
    <x v="6796"/>
    <n v="328"/>
    <n v="508"/>
    <n v="0"/>
    <n v="0"/>
    <x v="6782"/>
    <x v="6501"/>
    <n v="4.2940767503003183"/>
    <n v="5.4888877285852269"/>
  </r>
  <r>
    <x v="6797"/>
    <n v="332"/>
    <n v="556"/>
    <n v="0"/>
    <n v="0"/>
    <x v="6783"/>
    <x v="6502"/>
    <n v="4.3464435399381269"/>
    <n v="6.0075227895539101"/>
  </r>
  <r>
    <x v="6798"/>
    <n v="360"/>
    <n v="533"/>
    <n v="1.1240000000000001"/>
    <n v="0.27100000000000002"/>
    <x v="6784"/>
    <x v="6503"/>
    <n v="4.7130110674027881"/>
    <n v="5.7590101561730833"/>
  </r>
  <r>
    <x v="6799"/>
    <n v="362"/>
    <n v="500"/>
    <n v="0.57799999999999996"/>
    <n v="4.2000000000000003E-2"/>
    <x v="6785"/>
    <x v="6504"/>
    <n v="4.7391944622216933"/>
    <n v="5.4024485517571135"/>
  </r>
  <r>
    <x v="6800"/>
    <n v="329"/>
    <n v="473"/>
    <n v="0"/>
    <n v="0"/>
    <x v="6786"/>
    <x v="6505"/>
    <n v="4.3071684477097705"/>
    <n v="5.1107163299622291"/>
  </r>
  <r>
    <x v="6801"/>
    <n v="287"/>
    <n v="459"/>
    <n v="0"/>
    <n v="0"/>
    <x v="6787"/>
    <x v="6506"/>
    <n v="3.7573171565127788"/>
    <n v="4.9594477705130302"/>
  </r>
  <r>
    <x v="6802"/>
    <n v="265"/>
    <n v="485"/>
    <n v="1.6679999999999999"/>
    <n v="4.0490000000000004"/>
    <x v="6788"/>
    <x v="6507"/>
    <n v="3.4692998135048305"/>
    <n v="5.2403750952044001"/>
  </r>
  <r>
    <x v="6803"/>
    <n v="246"/>
    <n v="538"/>
    <n v="11.441000000000001"/>
    <n v="6.3760000000000003"/>
    <x v="6789"/>
    <x v="6508"/>
    <n v="3.2205575627252387"/>
    <n v="5.8130346416906535"/>
  </r>
  <r>
    <x v="6804"/>
    <n v="208"/>
    <n v="532"/>
    <n v="0"/>
    <n v="0"/>
    <x v="6790"/>
    <x v="6509"/>
    <n v="2.7230730611660556"/>
    <n v="5.748205259069568"/>
  </r>
  <r>
    <x v="6805"/>
    <n v="154"/>
    <n v="503"/>
    <n v="21.914000000000001"/>
    <n v="20.13"/>
    <x v="6791"/>
    <x v="6510"/>
    <n v="2.0161214010556372"/>
    <n v="5.4348632430676567"/>
  </r>
  <r>
    <x v="6806"/>
    <n v="196"/>
    <n v="506"/>
    <n v="34.67"/>
    <n v="29.457999999999998"/>
    <x v="6792"/>
    <x v="6511"/>
    <n v="2.5659726922526294"/>
    <n v="5.467277934378199"/>
  </r>
  <r>
    <x v="6807"/>
    <n v="312"/>
    <n v="536"/>
    <n v="14.513"/>
    <n v="5.157"/>
    <x v="6793"/>
    <x v="6512"/>
    <n v="4.084609591749083"/>
    <n v="5.7914248474836256"/>
  </r>
  <r>
    <x v="6808"/>
    <n v="336"/>
    <n v="603"/>
    <n v="0"/>
    <n v="0"/>
    <x v="6794"/>
    <x v="6513"/>
    <n v="4.3988103295759355"/>
    <n v="6.5153529534190788"/>
  </r>
  <r>
    <x v="6809"/>
    <n v="413"/>
    <n v="572"/>
    <n v="4.7270000000000003"/>
    <n v="7.1999999999999995E-2"/>
    <x v="6795"/>
    <x v="6514"/>
    <n v="5.4068710301037539"/>
    <n v="6.1804011432101378"/>
  </r>
  <r>
    <x v="6810"/>
    <n v="439"/>
    <n v="498"/>
    <n v="0"/>
    <n v="0"/>
    <x v="6796"/>
    <x v="6515"/>
    <n v="5.7472551627495116"/>
    <n v="5.3808387575500847"/>
  </r>
  <r>
    <x v="6811"/>
    <n v="391.5"/>
    <n v="445"/>
    <n v="0"/>
    <n v="0"/>
    <x v="6797"/>
    <x v="6516"/>
    <n v="5.1253995358005326"/>
    <n v="4.8081792110638313"/>
  </r>
  <r>
    <x v="6812"/>
    <n v="344"/>
    <n v="527"/>
    <n v="0"/>
    <n v="0"/>
    <x v="6798"/>
    <x v="6517"/>
    <n v="4.5035439088515528"/>
    <n v="5.6941807735519978"/>
  </r>
  <r>
    <x v="6813"/>
    <n v="315"/>
    <n v="692"/>
    <n v="0"/>
    <n v="0"/>
    <x v="6799"/>
    <x v="6518"/>
    <n v="4.1238846839774403"/>
    <n v="7.4769887956318453"/>
  </r>
  <r>
    <x v="6814"/>
    <n v="291"/>
    <n v="700"/>
    <n v="7.0000000000000001E-3"/>
    <n v="9.3979999999999997"/>
    <x v="6800"/>
    <x v="6519"/>
    <n v="3.8096839461505869"/>
    <n v="7.5634279724599587"/>
  </r>
  <r>
    <x v="6815"/>
    <n v="284"/>
    <n v="658"/>
    <n v="24.097999999999999"/>
    <n v="19.986000000000001"/>
    <x v="6801"/>
    <x v="6520"/>
    <n v="3.7180420642844223"/>
    <n v="7.109622294112361"/>
  </r>
  <r>
    <x v="6816"/>
    <n v="284"/>
    <n v="605"/>
    <n v="0"/>
    <n v="0"/>
    <x v="6802"/>
    <x v="6521"/>
    <n v="3.7180420642844223"/>
    <n v="6.5369627476261067"/>
  </r>
  <r>
    <x v="6817"/>
    <n v="252"/>
    <n v="545"/>
    <n v="0"/>
    <n v="0"/>
    <x v="6803"/>
    <x v="6522"/>
    <n v="3.2991077471819517"/>
    <n v="5.8886689214152534"/>
  </r>
  <r>
    <x v="6818"/>
    <n v="238"/>
    <n v="484"/>
    <n v="0"/>
    <n v="0"/>
    <x v="6804"/>
    <x v="6523"/>
    <n v="3.1158239834496211"/>
    <n v="5.2295701981008857"/>
  </r>
  <r>
    <x v="6819"/>
    <n v="223"/>
    <n v="426"/>
    <n v="0"/>
    <n v="0"/>
    <x v="6805"/>
    <x v="6524"/>
    <n v="2.9194485223078384"/>
    <n v="4.6028861660970604"/>
  </r>
  <r>
    <x v="6820"/>
    <n v="195"/>
    <n v="392"/>
    <n v="9.7000000000000003E-2"/>
    <n v="0.127"/>
    <x v="6806"/>
    <x v="6525"/>
    <n v="2.5528809948431768"/>
    <n v="4.235519664577577"/>
  </r>
  <r>
    <x v="6821"/>
    <n v="163"/>
    <n v="359"/>
    <n v="0"/>
    <n v="0"/>
    <x v="6807"/>
    <x v="6526"/>
    <n v="2.133946677740707"/>
    <n v="3.8789580601616076"/>
  </r>
  <r>
    <x v="6822"/>
    <n v="141"/>
    <n v="323"/>
    <n v="0"/>
    <n v="0"/>
    <x v="6808"/>
    <x v="6527"/>
    <n v="1.8459293347327588"/>
    <n v="3.489981764435095"/>
  </r>
  <r>
    <x v="6823"/>
    <n v="123"/>
    <n v="290"/>
    <n v="13.13"/>
    <n v="6.9050000000000002"/>
    <x v="6809"/>
    <x v="6528"/>
    <n v="1.6102787813626194"/>
    <n v="3.133420160019126"/>
  </r>
  <r>
    <x v="6824"/>
    <n v="102"/>
    <n v="261"/>
    <n v="1.4999999999999999E-2"/>
    <n v="0"/>
    <x v="6810"/>
    <x v="6529"/>
    <n v="1.3353531357641233"/>
    <n v="2.8200781440172129"/>
  </r>
  <r>
    <x v="6825"/>
    <n v="83"/>
    <n v="234"/>
    <n v="0"/>
    <n v="0"/>
    <x v="6811"/>
    <x v="6530"/>
    <n v="1.0866108849845317"/>
    <n v="2.528345922222329"/>
  </r>
  <r>
    <x v="6826"/>
    <n v="74"/>
    <n v="207"/>
    <n v="0"/>
    <n v="0"/>
    <x v="6812"/>
    <x v="6531"/>
    <n v="0.96878560829946203"/>
    <n v="2.2366137004274447"/>
  </r>
  <r>
    <x v="6827"/>
    <n v="69"/>
    <n v="175"/>
    <n v="5.4829999999999997"/>
    <n v="6.7610000000000001"/>
    <x v="6813"/>
    <x v="6532"/>
    <n v="0.90332712125220105"/>
    <n v="1.8908569931149897"/>
  </r>
  <r>
    <x v="6828"/>
    <n v="131"/>
    <n v="158"/>
    <n v="69.091999999999999"/>
    <n v="82.980999999999995"/>
    <x v="6814"/>
    <x v="6533"/>
    <n v="1.715012360638237"/>
    <n v="1.7071737423552478"/>
  </r>
  <r>
    <x v="6829"/>
    <n v="438"/>
    <n v="230"/>
    <n v="25.994"/>
    <n v="44.954999999999998"/>
    <x v="6815"/>
    <x v="6534"/>
    <n v="5.7341634653400595"/>
    <n v="2.4851263338082723"/>
  </r>
  <r>
    <x v="6830"/>
    <n v="846"/>
    <n v="297"/>
    <n v="0"/>
    <n v="0"/>
    <x v="6816"/>
    <x v="6535"/>
    <n v="11.075576008396551"/>
    <n v="3.2090544397437251"/>
  </r>
  <r>
    <x v="6831"/>
    <n v="1328"/>
    <n v="334"/>
    <n v="0.99199999999999999"/>
    <n v="0"/>
    <x v="6817"/>
    <x v="6536"/>
    <n v="17.385774159752508"/>
    <n v="3.6088356325737521"/>
  </r>
  <r>
    <x v="6832"/>
    <n v="1281"/>
    <n v="353"/>
    <n v="0.41199999999999998"/>
    <n v="8.5999999999999993E-2"/>
    <x v="6818"/>
    <x v="6537"/>
    <n v="16.770464381508255"/>
    <n v="3.8141286775405217"/>
  </r>
  <r>
    <x v="6833"/>
    <n v="1262"/>
    <n v="498"/>
    <n v="0.74"/>
    <n v="0"/>
    <x v="6819"/>
    <x v="6538"/>
    <n v="16.521722130728662"/>
    <n v="5.3808387575500847"/>
  </r>
  <r>
    <x v="6834"/>
    <n v="1149"/>
    <n v="963"/>
    <n v="29.742999999999999"/>
    <n v="29.06"/>
    <x v="6820"/>
    <x v="6539"/>
    <n v="15.042360323460567"/>
    <n v="10.4051159106842"/>
  </r>
  <r>
    <x v="6835"/>
    <n v="1000"/>
    <n v="986"/>
    <n v="12.051"/>
    <n v="15.548999999999999"/>
    <x v="6821"/>
    <x v="6540"/>
    <n v="13.091697409452191"/>
    <n v="10.653628544065027"/>
  </r>
  <r>
    <x v="6836"/>
    <n v="903"/>
    <n v="849"/>
    <n v="12.993"/>
    <n v="14.425000000000001"/>
    <x v="6822"/>
    <x v="6541"/>
    <n v="11.821802760735327"/>
    <n v="9.1733576408835784"/>
  </r>
  <r>
    <x v="6837"/>
    <n v="865"/>
    <n v="740"/>
    <n v="0"/>
    <n v="0"/>
    <x v="6823"/>
    <x v="6542"/>
    <n v="11.324318259176145"/>
    <n v="7.9956238566005275"/>
  </r>
  <r>
    <x v="6838"/>
    <n v="783"/>
    <n v="659"/>
    <n v="0"/>
    <n v="0"/>
    <x v="6824"/>
    <x v="6543"/>
    <n v="10.250799071601065"/>
    <n v="7.1204271912158754"/>
  </r>
  <r>
    <x v="6839"/>
    <n v="703"/>
    <n v="598"/>
    <n v="0"/>
    <n v="0"/>
    <x v="6825"/>
    <x v="6544"/>
    <n v="9.2034632788448896"/>
    <n v="6.4613284679015077"/>
  </r>
  <r>
    <x v="6840"/>
    <n v="617"/>
    <n v="544"/>
    <n v="0"/>
    <n v="0"/>
    <x v="6826"/>
    <x v="6545"/>
    <n v="8.0775773016320009"/>
    <n v="5.8778640243117399"/>
  </r>
  <r>
    <x v="6841"/>
    <n v="511"/>
    <n v="483"/>
    <n v="0"/>
    <n v="0"/>
    <x v="6827"/>
    <x v="6546"/>
    <n v="6.6898573762300684"/>
    <n v="5.2187653009973713"/>
  </r>
  <r>
    <x v="6842"/>
    <n v="459"/>
    <n v="421"/>
    <n v="0"/>
    <n v="0"/>
    <x v="6828"/>
    <x v="6547"/>
    <n v="6.0090891109385556"/>
    <n v="4.5488616805794893"/>
  </r>
  <r>
    <x v="6843"/>
    <n v="409"/>
    <n v="394"/>
    <n v="0"/>
    <n v="0"/>
    <x v="6829"/>
    <x v="6548"/>
    <n v="5.3545042404659462"/>
    <n v="4.2571294587846058"/>
  </r>
  <r>
    <x v="6844"/>
    <n v="383"/>
    <n v="380"/>
    <n v="0"/>
    <n v="0"/>
    <x v="6830"/>
    <x v="6549"/>
    <n v="5.0141201078201885"/>
    <n v="4.105860899335406"/>
  </r>
  <r>
    <x v="6845"/>
    <n v="352"/>
    <n v="376"/>
    <n v="0"/>
    <n v="0"/>
    <x v="6831"/>
    <x v="6550"/>
    <n v="4.6082774881271709"/>
    <n v="4.0626413109213493"/>
  </r>
  <r>
    <x v="6846"/>
    <n v="309"/>
    <n v="376"/>
    <n v="21.658000000000001"/>
    <n v="28.655999999999999"/>
    <x v="6832"/>
    <x v="6551"/>
    <n v="4.0453344995207265"/>
    <n v="4.0626413109213493"/>
  </r>
  <r>
    <x v="6847"/>
    <n v="254"/>
    <n v="380"/>
    <n v="8.3610000000000007"/>
    <n v="9.7899999999999991"/>
    <x v="6833"/>
    <x v="6552"/>
    <n v="3.325291142000856"/>
    <n v="4.105860899335406"/>
  </r>
  <r>
    <x v="6848"/>
    <n v="215"/>
    <n v="380"/>
    <n v="0"/>
    <n v="0"/>
    <x v="6834"/>
    <x v="6553"/>
    <n v="2.8147149430322207"/>
    <n v="4.105860899335406"/>
  </r>
  <r>
    <x v="6849"/>
    <n v="176"/>
    <n v="369"/>
    <n v="10.336"/>
    <n v="12.829000000000001"/>
    <x v="6835"/>
    <x v="6554"/>
    <n v="2.3041387440635854"/>
    <n v="3.9870070311967494"/>
  </r>
  <r>
    <x v="6850"/>
    <n v="188"/>
    <n v="345"/>
    <n v="16.257999999999999"/>
    <n v="15.499000000000001"/>
    <x v="6836"/>
    <x v="6555"/>
    <n v="2.4612391129770121"/>
    <n v="3.7276895007124082"/>
  </r>
  <r>
    <x v="6851"/>
    <n v="236"/>
    <n v="312"/>
    <n v="8.4000000000000005E-2"/>
    <n v="0.53"/>
    <x v="6837"/>
    <x v="6556"/>
    <n v="3.0896405886307168"/>
    <n v="3.3711278962964388"/>
  </r>
  <r>
    <x v="6852"/>
    <n v="300"/>
    <n v="282"/>
    <n v="13.146000000000001"/>
    <n v="16.451000000000001"/>
    <x v="6838"/>
    <x v="6557"/>
    <n v="3.9275092228356572"/>
    <n v="3.0469809831910117"/>
  </r>
  <r>
    <x v="6853"/>
    <n v="389"/>
    <n v="258"/>
    <n v="8.2629999999999999"/>
    <n v="8.3729999999999993"/>
    <x v="6839"/>
    <x v="6558"/>
    <n v="5.0926702922769023"/>
    <n v="2.7876634527066706"/>
  </r>
  <r>
    <x v="6854"/>
    <n v="921"/>
    <n v="286"/>
    <n v="35.042000000000002"/>
    <n v="40.637999999999998"/>
    <x v="6840"/>
    <x v="6559"/>
    <n v="12.057453314105466"/>
    <n v="3.0902005716050689"/>
  </r>
  <r>
    <x v="6855"/>
    <n v="1277"/>
    <n v="369"/>
    <n v="22.27"/>
    <n v="30.033000000000001"/>
    <x v="6841"/>
    <x v="6560"/>
    <n v="16.718097591870446"/>
    <n v="3.9870070311967494"/>
  </r>
  <r>
    <x v="6856"/>
    <n v="1763"/>
    <n v="521"/>
    <n v="24.408999999999999"/>
    <n v="31.303000000000001"/>
    <x v="6842"/>
    <x v="6561"/>
    <n v="23.080662532864213"/>
    <n v="5.6293513909309123"/>
  </r>
  <r>
    <x v="6857"/>
    <n v="1870"/>
    <n v="616"/>
    <n v="8.2899999999999991"/>
    <n v="14.393000000000001"/>
    <x v="6843"/>
    <x v="6562"/>
    <n v="24.481474155675595"/>
    <n v="6.6558166157647634"/>
  </r>
  <r>
    <x v="6858"/>
    <n v="1774"/>
    <n v="979"/>
    <n v="10.037000000000001"/>
    <n v="7.2949999999999999"/>
    <x v="6844"/>
    <x v="6563"/>
    <n v="23.224671204368182"/>
    <n v="10.577994264340427"/>
  </r>
  <r>
    <x v="6859"/>
    <n v="1568"/>
    <n v="1283"/>
    <n v="0"/>
    <n v="0"/>
    <x v="6845"/>
    <x v="6564"/>
    <n v="20.527781538021035"/>
    <n v="13.862682983808753"/>
  </r>
  <r>
    <x v="6860"/>
    <n v="1374"/>
    <n v="1212"/>
    <n v="0"/>
    <n v="0"/>
    <x v="6846"/>
    <x v="6565"/>
    <n v="17.98799224058731"/>
    <n v="13.095535289459244"/>
  </r>
  <r>
    <x v="6861"/>
    <n v="1202"/>
    <n v="1012"/>
    <n v="0"/>
    <n v="0"/>
    <x v="6847"/>
    <x v="6566"/>
    <n v="15.736220286161533"/>
    <n v="10.934555868756398"/>
  </r>
  <r>
    <x v="6862"/>
    <n v="1035"/>
    <n v="823"/>
    <n v="3.306"/>
    <n v="6.7380000000000004"/>
    <x v="6848"/>
    <x v="6567"/>
    <n v="13.549906818783018"/>
    <n v="8.8924303161922094"/>
  </r>
  <r>
    <x v="6863"/>
    <n v="901"/>
    <n v="707"/>
    <n v="23.231999999999999"/>
    <n v="33.844000000000001"/>
    <x v="6849"/>
    <x v="6568"/>
    <n v="11.795619365916423"/>
    <n v="7.6390622521845586"/>
  </r>
  <r>
    <x v="6864"/>
    <n v="783"/>
    <n v="642"/>
    <n v="0"/>
    <n v="0"/>
    <x v="6850"/>
    <x v="6569"/>
    <n v="10.250799071601065"/>
    <n v="6.9367439404561333"/>
  </r>
  <r>
    <x v="6865"/>
    <n v="672"/>
    <n v="583"/>
    <n v="0"/>
    <n v="0"/>
    <x v="6851"/>
    <x v="6570"/>
    <n v="8.7976206591518711"/>
    <n v="6.2992550113487944"/>
  </r>
  <r>
    <x v="6866"/>
    <n v="569"/>
    <n v="542"/>
    <n v="15.727"/>
    <n v="19.356000000000002"/>
    <x v="6852"/>
    <x v="6571"/>
    <n v="7.4491758259782959"/>
    <n v="5.8562542301047111"/>
  </r>
  <r>
    <x v="6867"/>
    <n v="538"/>
    <n v="515"/>
    <n v="14.24"/>
    <n v="15.009"/>
    <x v="6853"/>
    <x v="6572"/>
    <n v="7.0433332062852774"/>
    <n v="5.5645220083098268"/>
  </r>
  <r>
    <x v="6868"/>
    <n v="540"/>
    <n v="490"/>
    <n v="4.2640000000000002"/>
    <n v="3.0430000000000001"/>
    <x v="6854"/>
    <x v="6573"/>
    <n v="7.0695166011041826"/>
    <n v="5.2943995807219713"/>
  </r>
  <r>
    <x v="6869"/>
    <n v="673"/>
    <n v="467"/>
    <n v="0"/>
    <n v="0"/>
    <x v="6855"/>
    <x v="6574"/>
    <n v="8.8107123565613232"/>
    <n v="5.0458869473411436"/>
  </r>
  <r>
    <x v="6870"/>
    <n v="858"/>
    <n v="444"/>
    <n v="1E-3"/>
    <n v="0.128"/>
    <x v="6856"/>
    <x v="6575"/>
    <n v="11.23267637730998"/>
    <n v="4.7973743139603169"/>
  </r>
  <r>
    <x v="6871"/>
    <n v="878"/>
    <n v="416"/>
    <n v="3.1909999999999998"/>
    <n v="5.7460000000000004"/>
    <x v="6857"/>
    <x v="6576"/>
    <n v="11.494510325499023"/>
    <n v="4.4948371950619181"/>
  </r>
  <r>
    <x v="6872"/>
    <n v="925"/>
    <n v="391"/>
    <n v="7.5389999999999997"/>
    <n v="5.9420000000000002"/>
    <x v="6858"/>
    <x v="6577"/>
    <n v="12.109820103743276"/>
    <n v="4.2247147674740626"/>
  </r>
  <r>
    <x v="6873"/>
    <n v="911"/>
    <n v="359"/>
    <n v="0.17399999999999999"/>
    <n v="0"/>
    <x v="6859"/>
    <x v="6578"/>
    <n v="11.926536340010946"/>
    <n v="3.8789580601616076"/>
  </r>
  <r>
    <x v="6874"/>
    <n v="856"/>
    <n v="327"/>
    <n v="16.858000000000001"/>
    <n v="29.241"/>
    <x v="6860"/>
    <x v="6579"/>
    <n v="11.206492982491074"/>
    <n v="3.5332013528491522"/>
  </r>
  <r>
    <x v="6875"/>
    <n v="785"/>
    <n v="302"/>
    <n v="0.14599999999999999"/>
    <n v="4.8000000000000001E-2"/>
    <x v="6861"/>
    <x v="6580"/>
    <n v="10.27698246641997"/>
    <n v="3.2630789252612966"/>
  </r>
  <r>
    <x v="6876"/>
    <n v="670"/>
    <n v="283"/>
    <n v="0.38800000000000001"/>
    <n v="0.20399999999999999"/>
    <x v="6862"/>
    <x v="6581"/>
    <n v="8.7714372643329668"/>
    <n v="3.0577858802945261"/>
  </r>
  <r>
    <x v="6877"/>
    <n v="566"/>
    <n v="265"/>
    <n v="1E-3"/>
    <n v="0"/>
    <x v="6863"/>
    <x v="6582"/>
    <n v="7.4099007337499394"/>
    <n v="2.8632977324312701"/>
  </r>
  <r>
    <x v="6878"/>
    <n v="446"/>
    <n v="245"/>
    <n v="0"/>
    <n v="0"/>
    <x v="6864"/>
    <x v="6583"/>
    <n v="5.8388970446156767"/>
    <n v="2.6471997903609856"/>
  </r>
  <r>
    <x v="6879"/>
    <n v="352"/>
    <n v="216"/>
    <n v="0"/>
    <n v="0.113"/>
    <x v="6865"/>
    <x v="6584"/>
    <n v="4.6082774881271709"/>
    <n v="2.3338577743590734"/>
  </r>
  <r>
    <x v="6880"/>
    <n v="246"/>
    <n v="182"/>
    <n v="0"/>
    <n v="0"/>
    <x v="6866"/>
    <x v="6585"/>
    <n v="3.2205575627252387"/>
    <n v="1.9664912728395894"/>
  </r>
  <r>
    <x v="6881"/>
    <n v="166"/>
    <n v="156"/>
    <n v="34.253999999999998"/>
    <n v="33.951000000000001"/>
    <x v="2468"/>
    <x v="451"/>
    <n v="2.1732217699690635"/>
    <n v="1.6855639481482194"/>
  </r>
  <r>
    <x v="6882"/>
    <n v="213"/>
    <n v="146"/>
    <n v="0"/>
    <n v="0"/>
    <x v="6867"/>
    <x v="6586"/>
    <n v="2.7885315482133159"/>
    <n v="1.577514977113077"/>
  </r>
  <r>
    <x v="6883"/>
    <n v="231"/>
    <n v="143"/>
    <n v="0"/>
    <n v="0"/>
    <x v="6868"/>
    <x v="6587"/>
    <n v="3.024182101583456"/>
    <n v="1.5451002858025344"/>
  </r>
  <r>
    <x v="6884"/>
    <n v="214"/>
    <n v="143"/>
    <n v="0"/>
    <n v="0"/>
    <x v="6869"/>
    <x v="6588"/>
    <n v="2.8016232456227685"/>
    <n v="1.5451002858025344"/>
  </r>
  <r>
    <x v="6885"/>
    <n v="207"/>
    <n v="138"/>
    <n v="0"/>
    <n v="0"/>
    <x v="6870"/>
    <x v="6589"/>
    <n v="2.709981363756603"/>
    <n v="1.4910758002849631"/>
  </r>
  <r>
    <x v="6886"/>
    <n v="210"/>
    <n v="126"/>
    <n v="8.9999999999999993E-3"/>
    <n v="0"/>
    <x v="6871"/>
    <x v="6590"/>
    <n v="2.7492564559849595"/>
    <n v="1.3614170350427925"/>
  </r>
  <r>
    <x v="6887"/>
    <n v="207"/>
    <n v="116"/>
    <n v="16.23"/>
    <n v="23.03"/>
    <x v="6872"/>
    <x v="6591"/>
    <n v="2.709981363756603"/>
    <n v="1.2533680640076501"/>
  </r>
  <r>
    <x v="6888"/>
    <n v="193"/>
    <n v="112"/>
    <n v="0"/>
    <n v="0"/>
    <x v="6873"/>
    <x v="6592"/>
    <n v="2.5266976000242725"/>
    <n v="1.2101484755935934"/>
  </r>
  <r>
    <x v="6889"/>
    <n v="168"/>
    <n v="113"/>
    <n v="0"/>
    <n v="0"/>
    <x v="6874"/>
    <x v="6593"/>
    <n v="2.1994051647879678"/>
    <n v="1.2209533726971076"/>
  </r>
  <r>
    <x v="6890"/>
    <n v="146"/>
    <n v="115"/>
    <n v="0"/>
    <n v="0"/>
    <x v="6875"/>
    <x v="6594"/>
    <n v="1.9113878217800198"/>
    <n v="1.2425631669041362"/>
  </r>
  <r>
    <x v="6891"/>
    <n v="124"/>
    <n v="118"/>
    <n v="0"/>
    <n v="0"/>
    <x v="6876"/>
    <x v="6595"/>
    <n v="1.6233704787720715"/>
    <n v="1.2749778582146787"/>
  </r>
  <r>
    <x v="6892"/>
    <n v="93"/>
    <n v="113"/>
    <n v="0.78800000000000003"/>
    <n v="2.5259999999999998"/>
    <x v="6877"/>
    <x v="6596"/>
    <n v="1.2175278590790537"/>
    <n v="1.2209533726971076"/>
  </r>
  <r>
    <x v="6893"/>
    <n v="82"/>
    <n v="109"/>
    <n v="12.824999999999999"/>
    <n v="15.084"/>
    <x v="6878"/>
    <x v="6597"/>
    <n v="1.0735191875750796"/>
    <n v="1.1777337842830506"/>
  </r>
  <r>
    <x v="6894"/>
    <n v="94"/>
    <n v="122"/>
    <n v="0"/>
    <n v="0"/>
    <x v="6879"/>
    <x v="6598"/>
    <n v="1.2306195564885061"/>
    <n v="1.3181974466287358"/>
  </r>
  <r>
    <x v="6895"/>
    <n v="117"/>
    <n v="126"/>
    <n v="12.177"/>
    <n v="21.111000000000001"/>
    <x v="6880"/>
    <x v="6599"/>
    <n v="1.5317285969059062"/>
    <n v="1.3614170350427925"/>
  </r>
  <r>
    <x v="6896"/>
    <n v="113"/>
    <n v="105"/>
    <n v="4.157"/>
    <n v="2.8130000000000002"/>
    <x v="6881"/>
    <x v="6600"/>
    <n v="1.4793618072680974"/>
    <n v="1.1345141958689937"/>
  </r>
  <r>
    <x v="6897"/>
    <n v="86"/>
    <n v="80"/>
    <n v="8.9130000000000003"/>
    <n v="15.302"/>
    <x v="6882"/>
    <x v="6601"/>
    <n v="1.1258859772128882"/>
    <n v="0.86439176828113817"/>
  </r>
  <r>
    <x v="6898"/>
    <n v="81"/>
    <n v="70"/>
    <n v="26.606999999999999"/>
    <n v="36.325000000000003"/>
    <x v="6883"/>
    <x v="6602"/>
    <n v="1.0604274901656274"/>
    <n v="0.75634279724599585"/>
  </r>
  <r>
    <x v="6899"/>
    <n v="114"/>
    <n v="90"/>
    <n v="1.6850000000000001"/>
    <n v="0.48"/>
    <x v="6884"/>
    <x v="6603"/>
    <n v="1.4924535046775498"/>
    <n v="0.97244073931628039"/>
  </r>
  <r>
    <x v="6900"/>
    <n v="159"/>
    <n v="109"/>
    <n v="0"/>
    <n v="0"/>
    <x v="6885"/>
    <x v="6604"/>
    <n v="2.0815798881028984"/>
    <n v="1.1777337842830506"/>
  </r>
  <r>
    <x v="6901"/>
    <n v="208"/>
    <n v="114"/>
    <n v="0"/>
    <n v="0"/>
    <x v="6886"/>
    <x v="6605"/>
    <n v="2.7230730611660556"/>
    <n v="1.231758269800622"/>
  </r>
  <r>
    <x v="6902"/>
    <n v="247"/>
    <n v="107"/>
    <n v="9.1620000000000008"/>
    <n v="10.231"/>
    <x v="6887"/>
    <x v="6606"/>
    <n v="3.2336492601346913"/>
    <n v="1.1561239900760223"/>
  </r>
  <r>
    <x v="6903"/>
    <n v="302"/>
    <n v="107"/>
    <n v="29.622"/>
    <n v="24.908999999999999"/>
    <x v="6888"/>
    <x v="6607"/>
    <n v="3.9536926176545615"/>
    <n v="1.1561239900760223"/>
  </r>
  <r>
    <x v="6904"/>
    <n v="387"/>
    <n v="145"/>
    <n v="0"/>
    <n v="0"/>
    <x v="6889"/>
    <x v="6608"/>
    <n v="5.0664868974579971"/>
    <n v="1.566710080009563"/>
  </r>
  <r>
    <x v="6905"/>
    <n v="406"/>
    <n v="205"/>
    <n v="6.2430000000000003"/>
    <n v="11.464"/>
    <x v="6890"/>
    <x v="6609"/>
    <n v="5.3152291482375897"/>
    <n v="2.2150039062204163"/>
  </r>
  <r>
    <x v="6906"/>
    <n v="433"/>
    <n v="245"/>
    <n v="0.89500000000000002"/>
    <n v="3.5760000000000001"/>
    <x v="6891"/>
    <x v="6610"/>
    <n v="5.6687049782927987"/>
    <n v="2.6471997903609856"/>
  </r>
  <r>
    <x v="6907"/>
    <n v="467"/>
    <n v="266"/>
    <n v="1.4810000000000001"/>
    <n v="0"/>
    <x v="6892"/>
    <x v="6611"/>
    <n v="6.1138226902141719"/>
    <n v="2.874102629534784"/>
  </r>
  <r>
    <x v="6908"/>
    <n v="486"/>
    <n v="268"/>
    <n v="0.01"/>
    <n v="0.12"/>
    <x v="6893"/>
    <x v="6612"/>
    <n v="6.3625649409937646"/>
    <n v="2.8957124237418128"/>
  </r>
  <r>
    <x v="6909"/>
    <n v="713"/>
    <n v="300"/>
    <n v="40.243000000000002"/>
    <n v="47.497999999999998"/>
    <x v="6894"/>
    <x v="6613"/>
    <n v="9.3343802529394111"/>
    <n v="3.2414691310542683"/>
  </r>
  <r>
    <x v="6910"/>
    <n v="752"/>
    <n v="355"/>
    <n v="0"/>
    <n v="0"/>
    <x v="6895"/>
    <x v="6614"/>
    <n v="9.8449564519080486"/>
    <n v="3.8357384717475504"/>
  </r>
  <r>
    <x v="6911"/>
    <n v="764"/>
    <n v="453"/>
    <n v="6.62"/>
    <n v="9.0250000000000004"/>
    <x v="6896"/>
    <x v="6615"/>
    <n v="10.002056820821474"/>
    <n v="4.8946183878919447"/>
  </r>
  <r>
    <x v="6912"/>
    <n v="825"/>
    <n v="539"/>
    <n v="65.123999999999995"/>
    <n v="76.832999999999998"/>
    <x v="6897"/>
    <x v="6616"/>
    <n v="10.800650362798057"/>
    <n v="5.8238395387941679"/>
  </r>
  <r>
    <x v="6913"/>
    <n v="973"/>
    <n v="561"/>
    <n v="20.114999999999998"/>
    <n v="25.463999999999999"/>
    <x v="6898"/>
    <x v="6617"/>
    <n v="12.738221579396981"/>
    <n v="6.0615472750714812"/>
  </r>
  <r>
    <x v="6914"/>
    <n v="1530"/>
    <n v="584"/>
    <n v="47.524999999999999"/>
    <n v="42.634"/>
    <x v="6899"/>
    <x v="6618"/>
    <n v="20.030297036461853"/>
    <n v="6.3100599084523079"/>
  </r>
  <r>
    <x v="6915"/>
    <n v="1954"/>
    <n v="656"/>
    <n v="17.361000000000001"/>
    <n v="16.311"/>
    <x v="6900"/>
    <x v="6619"/>
    <n v="25.58117673806958"/>
    <n v="7.0880124999053331"/>
  </r>
  <r>
    <x v="6916"/>
    <n v="1897"/>
    <n v="1358"/>
    <n v="0"/>
    <n v="0"/>
    <x v="6901"/>
    <x v="6620"/>
    <n v="24.834949985730805"/>
    <n v="14.67305026657232"/>
  </r>
  <r>
    <x v="6917"/>
    <n v="1553"/>
    <n v="2162"/>
    <n v="0"/>
    <n v="0"/>
    <x v="6902"/>
    <x v="6621"/>
    <n v="20.331406076879251"/>
    <n v="23.360187537797756"/>
  </r>
  <r>
    <x v="6918"/>
    <n v="1265"/>
    <n v="2258"/>
    <n v="8.8239999999999998"/>
    <n v="7.7750000000000004"/>
    <x v="6903"/>
    <x v="6622"/>
    <n v="16.56099722295702"/>
    <n v="24.397457659735121"/>
  </r>
  <r>
    <x v="6919"/>
    <n v="1101"/>
    <n v="1898"/>
    <n v="0"/>
    <n v="0"/>
    <x v="6904"/>
    <x v="6623"/>
    <n v="14.413958847806862"/>
    <n v="20.507694702470001"/>
  </r>
  <r>
    <x v="6920"/>
    <n v="959"/>
    <n v="1424"/>
    <n v="0"/>
    <n v="0"/>
    <x v="6905"/>
    <x v="6624"/>
    <n v="12.554937815664651"/>
    <n v="15.386173475404259"/>
  </r>
  <r>
    <x v="6921"/>
    <n v="822"/>
    <n v="1033"/>
    <n v="0"/>
    <n v="0"/>
    <x v="6906"/>
    <x v="6625"/>
    <n v="10.761375270569699"/>
    <n v="11.161458707930196"/>
  </r>
  <r>
    <x v="6922"/>
    <n v="691"/>
    <n v="793"/>
    <n v="0"/>
    <n v="0"/>
    <x v="6907"/>
    <x v="6626"/>
    <n v="9.046362909931462"/>
    <n v="8.5682834030867809"/>
  </r>
  <r>
    <x v="6923"/>
    <n v="585"/>
    <n v="667"/>
    <n v="0"/>
    <n v="0"/>
    <x v="6908"/>
    <x v="6627"/>
    <n v="7.6586429845295303"/>
    <n v="7.2068663680439888"/>
  </r>
  <r>
    <x v="6924"/>
    <n v="460"/>
    <n v="589"/>
    <n v="0.30399999999999999"/>
    <n v="0"/>
    <x v="6909"/>
    <x v="6628"/>
    <n v="6.0221808083480077"/>
    <n v="6.3640843939698799"/>
  </r>
  <r>
    <x v="6925"/>
    <n v="367"/>
    <n v="524"/>
    <n v="0.108"/>
    <n v="0.94899999999999995"/>
    <x v="6910"/>
    <x v="6629"/>
    <n v="4.804652949268954"/>
    <n v="5.6617660822414546"/>
  </r>
  <r>
    <x v="6926"/>
    <n v="268"/>
    <n v="456"/>
    <n v="0"/>
    <n v="0"/>
    <x v="6911"/>
    <x v="6630"/>
    <n v="3.508574905733187"/>
    <n v="4.9270330792024879"/>
  </r>
  <r>
    <x v="6927"/>
    <n v="157"/>
    <n v="406"/>
    <n v="15.781000000000001"/>
    <n v="22.076000000000001"/>
    <x v="6912"/>
    <x v="6631"/>
    <n v="2.0553964932839937"/>
    <n v="4.3867882240267759"/>
  </r>
  <r>
    <x v="6928"/>
    <n v="106"/>
    <n v="373"/>
    <n v="8.5299999999999994"/>
    <n v="6.5880000000000001"/>
    <x v="6913"/>
    <x v="6632"/>
    <n v="1.3877199254019321"/>
    <n v="4.030226619610807"/>
  </r>
  <r>
    <x v="6929"/>
    <n v="103.5"/>
    <n v="318"/>
    <n v="0"/>
    <n v="0"/>
    <x v="6914"/>
    <x v="6633"/>
    <n v="1.3549906818783015"/>
    <n v="3.4359572789175243"/>
  </r>
  <r>
    <x v="6930"/>
    <n v="101"/>
    <n v="258"/>
    <n v="27.759"/>
    <n v="26.568000000000001"/>
    <x v="6915"/>
    <x v="6634"/>
    <n v="1.3222614383546711"/>
    <n v="2.7876634527066706"/>
  </r>
  <r>
    <x v="6931"/>
    <n v="158"/>
    <n v="331"/>
    <n v="63.658999999999999"/>
    <n v="57.667999999999999"/>
    <x v="6916"/>
    <x v="6635"/>
    <n v="2.0684881906934458"/>
    <n v="3.5764209412632093"/>
  </r>
  <r>
    <x v="6932"/>
    <n v="239"/>
    <n v="416"/>
    <n v="1.17"/>
    <n v="0"/>
    <x v="6917"/>
    <x v="6636"/>
    <n v="3.1289156808590732"/>
    <n v="4.4948371950619181"/>
  </r>
  <r>
    <x v="6933"/>
    <n v="262"/>
    <n v="475"/>
    <n v="0"/>
    <n v="0"/>
    <x v="6918"/>
    <x v="6637"/>
    <n v="3.4300247212764741"/>
    <n v="5.1323261241692579"/>
  </r>
  <r>
    <x v="6934"/>
    <n v="300"/>
    <n v="429"/>
    <n v="0"/>
    <n v="0"/>
    <x v="6919"/>
    <x v="6638"/>
    <n v="3.9275092228356572"/>
    <n v="4.6353008574076036"/>
  </r>
  <r>
    <x v="6935"/>
    <n v="341"/>
    <n v="394"/>
    <n v="0"/>
    <n v="0"/>
    <x v="6920"/>
    <x v="6639"/>
    <n v="4.4642688166231963"/>
    <n v="4.2571294587846058"/>
  </r>
  <r>
    <x v="6936"/>
    <n v="356"/>
    <n v="370"/>
    <n v="6.4210000000000003"/>
    <n v="8.0090000000000003"/>
    <x v="6921"/>
    <x v="6640"/>
    <n v="4.6606442777649795"/>
    <n v="3.9978119283002638"/>
  </r>
  <r>
    <x v="6937"/>
    <n v="351"/>
    <n v="360"/>
    <n v="5.298"/>
    <n v="11.67"/>
    <x v="6922"/>
    <x v="6641"/>
    <n v="4.5951857907177187"/>
    <n v="3.8897629572651216"/>
  </r>
  <r>
    <x v="6938"/>
    <n v="349"/>
    <n v="381"/>
    <n v="0.56499999999999995"/>
    <n v="1.0529999999999999"/>
    <x v="6923"/>
    <x v="6642"/>
    <n v="4.5690023958988144"/>
    <n v="4.1166657964389204"/>
  </r>
  <r>
    <x v="6939"/>
    <n v="350"/>
    <n v="428"/>
    <n v="0"/>
    <n v="0"/>
    <x v="6924"/>
    <x v="6643"/>
    <n v="4.5820940933082666"/>
    <n v="4.6244959603040892"/>
  </r>
  <r>
    <x v="6940"/>
    <n v="347"/>
    <n v="504"/>
    <n v="0"/>
    <n v="0"/>
    <x v="6925"/>
    <x v="6644"/>
    <n v="4.5428190010799092"/>
    <n v="5.4456681401711702"/>
  </r>
  <r>
    <x v="6941"/>
    <n v="329"/>
    <n v="522"/>
    <n v="0"/>
    <n v="0"/>
    <x v="6926"/>
    <x v="6645"/>
    <n v="4.3071684477097705"/>
    <n v="5.6401562880344258"/>
  </r>
  <r>
    <x v="6942"/>
    <n v="255"/>
    <n v="490"/>
    <n v="4.1520000000000001"/>
    <n v="3.2589999999999999"/>
    <x v="6927"/>
    <x v="6646"/>
    <n v="3.3383828394103086"/>
    <n v="5.2943995807219713"/>
  </r>
  <r>
    <x v="6943"/>
    <n v="163"/>
    <n v="435"/>
    <n v="0"/>
    <n v="0"/>
    <x v="6928"/>
    <x v="6647"/>
    <n v="2.133946677740707"/>
    <n v="4.7001302400286891"/>
  </r>
  <r>
    <x v="6944"/>
    <n v="89"/>
    <n v="395"/>
    <n v="0"/>
    <n v="0"/>
    <x v="6929"/>
    <x v="6648"/>
    <n v="1.1651610694412449"/>
    <n v="4.2679343558881193"/>
  </r>
  <r>
    <x v="6945"/>
    <n v="63"/>
    <n v="348"/>
    <n v="0"/>
    <n v="0"/>
    <x v="6930"/>
    <x v="6649"/>
    <n v="0.82477693679548791"/>
    <n v="3.760104192022951"/>
  </r>
  <r>
    <x v="6946"/>
    <n v="54"/>
    <n v="268"/>
    <n v="0"/>
    <n v="0"/>
    <x v="6931"/>
    <x v="6650"/>
    <n v="0.70695166011041832"/>
    <n v="2.8957124237418128"/>
  </r>
  <r>
    <x v="6947"/>
    <n v="48"/>
    <n v="168"/>
    <n v="0"/>
    <n v="0"/>
    <x v="6932"/>
    <x v="6651"/>
    <n v="0.62840147565370508"/>
    <n v="1.81522271339039"/>
  </r>
  <r>
    <x v="6948"/>
    <n v="43"/>
    <n v="88"/>
    <n v="4.5880000000000001"/>
    <n v="6.5869999999999997"/>
    <x v="6933"/>
    <x v="6652"/>
    <n v="0.56294298860644409"/>
    <n v="0.95083094510925192"/>
  </r>
  <r>
    <x v="6949"/>
    <n v="38"/>
    <n v="55"/>
    <n v="13.090999999999999"/>
    <n v="18.416"/>
    <x v="6934"/>
    <x v="6653"/>
    <n v="0.49748450155918322"/>
    <n v="0.59426934069328241"/>
  </r>
  <r>
    <x v="6950"/>
    <n v="38"/>
    <n v="43"/>
    <n v="0"/>
    <n v="0"/>
    <x v="6935"/>
    <x v="6654"/>
    <n v="0.49748450155918322"/>
    <n v="0.46461057545111173"/>
  </r>
  <r>
    <x v="6951"/>
    <n v="40"/>
    <n v="36"/>
    <n v="0"/>
    <n v="0"/>
    <x v="6936"/>
    <x v="6655"/>
    <n v="0.52366789637808764"/>
    <n v="0.38897629572651216"/>
  </r>
  <r>
    <x v="6952"/>
    <n v="42"/>
    <n v="32"/>
    <n v="0"/>
    <n v="0"/>
    <x v="6937"/>
    <x v="6656"/>
    <n v="0.54985129119699194"/>
    <n v="0.34575670731245528"/>
  </r>
  <r>
    <x v="6953"/>
    <n v="39"/>
    <n v="30"/>
    <n v="0"/>
    <n v="0"/>
    <x v="6938"/>
    <x v="6657"/>
    <n v="0.51057619896863538"/>
    <n v="0.32414691310542681"/>
  </r>
  <r>
    <x v="6954"/>
    <n v="36"/>
    <n v="29"/>
    <n v="1.0389999999999999"/>
    <n v="0.13500000000000001"/>
    <x v="6939"/>
    <x v="6658"/>
    <n v="0.47130110674027881"/>
    <n v="0.31334201600191253"/>
  </r>
  <r>
    <x v="6955"/>
    <n v="34"/>
    <n v="30"/>
    <n v="0"/>
    <n v="3.0000000000000001E-3"/>
    <x v="6940"/>
    <x v="6659"/>
    <n v="0.4451177119213745"/>
    <n v="0.32414691310542681"/>
  </r>
  <r>
    <x v="6956"/>
    <n v="30"/>
    <n v="33"/>
    <n v="0"/>
    <n v="0"/>
    <x v="6941"/>
    <x v="6660"/>
    <n v="0.39275092228356573"/>
    <n v="0.35656160441596946"/>
  </r>
  <r>
    <x v="6957"/>
    <n v="26"/>
    <n v="34"/>
    <n v="5.8689999999999998"/>
    <n v="0.88300000000000001"/>
    <x v="6942"/>
    <x v="6661"/>
    <n v="0.34038413264575695"/>
    <n v="0.36736650151948375"/>
  </r>
  <r>
    <x v="6958"/>
    <n v="23"/>
    <n v="33"/>
    <n v="0"/>
    <n v="7.0540000000000003"/>
    <x v="6943"/>
    <x v="6662"/>
    <n v="0.30110904041740039"/>
    <n v="0.35656160441596946"/>
  </r>
  <r>
    <x v="6959"/>
    <n v="34"/>
    <n v="32"/>
    <n v="37.35"/>
    <n v="27.841999999999999"/>
    <x v="6944"/>
    <x v="6663"/>
    <n v="0.4451177119213745"/>
    <n v="0.34575670731245528"/>
  </r>
  <r>
    <x v="6960"/>
    <n v="64"/>
    <n v="37"/>
    <n v="0"/>
    <n v="0"/>
    <x v="6945"/>
    <x v="6664"/>
    <n v="0.83786863420494018"/>
    <n v="0.39978119283002639"/>
  </r>
  <r>
    <x v="6961"/>
    <n v="84"/>
    <n v="40"/>
    <n v="0.28599999999999998"/>
    <n v="0"/>
    <x v="6946"/>
    <x v="6665"/>
    <n v="1.0997025823939839"/>
    <n v="0.43219588414056909"/>
  </r>
  <r>
    <x v="6962"/>
    <n v="88"/>
    <n v="41"/>
    <n v="6.6509999999999998"/>
    <n v="3.7679999999999998"/>
    <x v="6947"/>
    <x v="6666"/>
    <n v="1.1520693720317927"/>
    <n v="0.44300078124408332"/>
  </r>
  <r>
    <x v="6963"/>
    <n v="84"/>
    <n v="44"/>
    <n v="0"/>
    <n v="0"/>
    <x v="6948"/>
    <x v="6667"/>
    <n v="1.0997025823939839"/>
    <n v="0.47541547255462596"/>
  </r>
  <r>
    <x v="6964"/>
    <n v="80"/>
    <n v="46"/>
    <n v="2.9000000000000001E-2"/>
    <n v="0.32"/>
    <x v="6949"/>
    <x v="6668"/>
    <n v="1.0473357927561753"/>
    <n v="0.49702526676165443"/>
  </r>
  <r>
    <x v="6965"/>
    <n v="74"/>
    <n v="46"/>
    <n v="0.29199999999999998"/>
    <n v="1.2629999999999999"/>
    <x v="6950"/>
    <x v="6669"/>
    <n v="0.96878560829946203"/>
    <n v="0.49702526676165443"/>
  </r>
  <r>
    <x v="6966"/>
    <n v="61"/>
    <n v="44"/>
    <n v="0"/>
    <n v="0"/>
    <x v="6951"/>
    <x v="6670"/>
    <n v="0.79859354197658361"/>
    <n v="0.47541547255462596"/>
  </r>
  <r>
    <x v="6967"/>
    <n v="58"/>
    <n v="40"/>
    <n v="0"/>
    <n v="0"/>
    <x v="6952"/>
    <x v="6671"/>
    <n v="0.75931844974822693"/>
    <n v="0.43219588414056909"/>
  </r>
  <r>
    <x v="6968"/>
    <n v="32"/>
    <n v="34"/>
    <n v="0"/>
    <n v="0"/>
    <x v="6953"/>
    <x v="6672"/>
    <n v="0.41893431710247009"/>
    <n v="0.36736650151948375"/>
  </r>
  <r>
    <x v="6969"/>
    <n v="23"/>
    <n v="29"/>
    <n v="0"/>
    <n v="0"/>
    <x v="6954"/>
    <x v="6673"/>
    <n v="0.30110904041740039"/>
    <n v="0.31334201600191253"/>
  </r>
  <r>
    <x v="6970"/>
    <n v="18"/>
    <n v="25"/>
    <n v="0"/>
    <n v="0"/>
    <x v="6955"/>
    <x v="6674"/>
    <n v="0.2356505533701394"/>
    <n v="0.27012242758785571"/>
  </r>
  <r>
    <x v="6971"/>
    <n v="14"/>
    <n v="22"/>
    <n v="3.92"/>
    <n v="10.254"/>
    <x v="6956"/>
    <x v="6675"/>
    <n v="0.18328376373233066"/>
    <n v="0.23770773627731298"/>
  </r>
  <r>
    <x v="6972"/>
    <n v="11"/>
    <n v="20"/>
    <n v="0"/>
    <n v="0"/>
    <x v="6957"/>
    <x v="6676"/>
    <n v="0.14400867150397409"/>
    <n v="0.21609794207028454"/>
  </r>
  <r>
    <x v="6973"/>
    <n v="10"/>
    <n v="18"/>
    <n v="2.6970000000000001"/>
    <n v="6.399"/>
    <x v="6958"/>
    <x v="6677"/>
    <n v="0.13091697409452191"/>
    <n v="0.19448814786325608"/>
  </r>
  <r>
    <x v="6974"/>
    <n v="9"/>
    <n v="18"/>
    <n v="21.805"/>
    <n v="22.635999999999999"/>
    <x v="6959"/>
    <x v="6678"/>
    <n v="0.1178252766850697"/>
    <n v="0.19448814786325608"/>
  </r>
  <r>
    <x v="6975"/>
    <n v="17"/>
    <n v="19"/>
    <n v="5.2750000000000004"/>
    <n v="2.996"/>
    <x v="6960"/>
    <x v="6679"/>
    <n v="0.22255885596068725"/>
    <n v="0.20529304496677031"/>
  </r>
  <r>
    <x v="6976"/>
    <n v="36"/>
    <n v="23"/>
    <n v="1.5289999999999999"/>
    <n v="1.583"/>
    <x v="6961"/>
    <x v="6680"/>
    <n v="0.47130110674027881"/>
    <n v="0.24851263338082721"/>
  </r>
  <r>
    <x v="6977"/>
    <n v="50"/>
    <n v="25"/>
    <n v="12.808"/>
    <n v="25.59"/>
    <x v="6962"/>
    <x v="6681"/>
    <n v="0.65458487047260949"/>
    <n v="0.27012242758785571"/>
  </r>
  <r>
    <x v="6978"/>
    <n v="49"/>
    <n v="27"/>
    <n v="3.6999999999999998E-2"/>
    <n v="9.2999999999999999E-2"/>
    <x v="6963"/>
    <x v="6682"/>
    <n v="0.64149317306315734"/>
    <n v="0.29173222179488417"/>
  </r>
  <r>
    <x v="6979"/>
    <n v="37"/>
    <n v="30"/>
    <n v="17.504999999999999"/>
    <n v="15.824"/>
    <x v="6964"/>
    <x v="6683"/>
    <n v="0.48439280414973102"/>
    <n v="0.32414691310542681"/>
  </r>
  <r>
    <x v="6980"/>
    <n v="34"/>
    <n v="34"/>
    <n v="0.45500000000000002"/>
    <n v="0.26900000000000002"/>
    <x v="6965"/>
    <x v="6684"/>
    <n v="0.4451177119213745"/>
    <n v="0.36736650151948375"/>
  </r>
  <r>
    <x v="6981"/>
    <n v="34"/>
    <n v="40"/>
    <n v="49.189"/>
    <n v="28.204999999999998"/>
    <x v="6966"/>
    <x v="6685"/>
    <n v="0.4451177119213745"/>
    <n v="0.43219588414056909"/>
  </r>
  <r>
    <x v="6982"/>
    <n v="36"/>
    <n v="50"/>
    <n v="0"/>
    <n v="0"/>
    <x v="6967"/>
    <x v="6686"/>
    <n v="0.47130110674027881"/>
    <n v="0.54024485517571141"/>
  </r>
  <r>
    <x v="6983"/>
    <n v="35"/>
    <n v="67"/>
    <n v="0"/>
    <n v="0"/>
    <x v="6968"/>
    <x v="6687"/>
    <n v="0.45820940933082666"/>
    <n v="0.7239281059354532"/>
  </r>
  <r>
    <x v="6984"/>
    <n v="37"/>
    <n v="92"/>
    <n v="0"/>
    <n v="0"/>
    <x v="6969"/>
    <x v="6688"/>
    <n v="0.48439280414973102"/>
    <n v="0.99405053352330885"/>
  </r>
  <r>
    <x v="6985"/>
    <n v="46"/>
    <n v="109"/>
    <n v="0.55100000000000005"/>
    <n v="3.1739999999999999"/>
    <x v="6970"/>
    <x v="6689"/>
    <n v="0.60221808083480077"/>
    <n v="1.1777337842830506"/>
  </r>
  <r>
    <x v="6986"/>
    <n v="41"/>
    <n v="120"/>
    <n v="21.341000000000001"/>
    <n v="23.646000000000001"/>
    <x v="6971"/>
    <x v="6690"/>
    <n v="0.53675959378753979"/>
    <n v="1.2965876524217073"/>
  </r>
  <r>
    <x v="6987"/>
    <n v="31"/>
    <n v="126"/>
    <n v="0"/>
    <n v="0"/>
    <x v="6972"/>
    <x v="6691"/>
    <n v="0.40584261969301788"/>
    <n v="1.3614170350427925"/>
  </r>
  <r>
    <x v="6988"/>
    <n v="26"/>
    <n v="131"/>
    <n v="0"/>
    <n v="0"/>
    <x v="6973"/>
    <x v="6692"/>
    <n v="0.34038413264575695"/>
    <n v="1.4154415205603637"/>
  </r>
  <r>
    <x v="6989"/>
    <n v="24"/>
    <n v="138"/>
    <n v="14.241"/>
    <n v="27.135000000000002"/>
    <x v="6974"/>
    <x v="6693"/>
    <n v="0.31420073782685254"/>
    <n v="1.4910758002849631"/>
  </r>
  <r>
    <x v="6990"/>
    <n v="32"/>
    <n v="143"/>
    <n v="0"/>
    <n v="0"/>
    <x v="6975"/>
    <x v="6694"/>
    <n v="0.41893431710247009"/>
    <n v="1.5451002858025344"/>
  </r>
  <r>
    <x v="6991"/>
    <n v="48"/>
    <n v="145"/>
    <n v="0"/>
    <n v="0"/>
    <x v="6976"/>
    <x v="6695"/>
    <n v="0.62840147565370508"/>
    <n v="1.566710080009563"/>
  </r>
  <r>
    <x v="6992"/>
    <n v="59"/>
    <n v="140"/>
    <n v="4.3999999999999997E-2"/>
    <n v="0"/>
    <x v="6977"/>
    <x v="6696"/>
    <n v="0.77241014715767919"/>
    <n v="1.5126855944919917"/>
  </r>
  <r>
    <x v="6993"/>
    <n v="93"/>
    <n v="141"/>
    <n v="36.112000000000002"/>
    <n v="71.777000000000001"/>
    <x v="6978"/>
    <x v="6697"/>
    <n v="1.2175278590790537"/>
    <n v="1.5234904915955059"/>
  </r>
  <r>
    <x v="6994"/>
    <n v="222"/>
    <n v="190"/>
    <n v="22.536999999999999"/>
    <n v="1.4670000000000001"/>
    <x v="6979"/>
    <x v="6698"/>
    <n v="2.9063568248983862"/>
    <n v="2.052930449667703"/>
  </r>
  <r>
    <x v="6995"/>
    <n v="333"/>
    <n v="261"/>
    <n v="0"/>
    <n v="0"/>
    <x v="6980"/>
    <x v="6699"/>
    <n v="4.3595352373475791"/>
    <n v="2.8200781440172129"/>
  </r>
  <r>
    <x v="6996"/>
    <n v="347"/>
    <n v="329"/>
    <n v="0"/>
    <n v="0"/>
    <x v="6981"/>
    <x v="6700"/>
    <n v="4.5428190010799092"/>
    <n v="3.5548111470561805"/>
  </r>
  <r>
    <x v="6997"/>
    <n v="322"/>
    <n v="349"/>
    <n v="5.516"/>
    <n v="2.2330000000000001"/>
    <x v="6982"/>
    <x v="6701"/>
    <n v="4.2155265658436045"/>
    <n v="3.7709090891264654"/>
  </r>
  <r>
    <x v="6998"/>
    <n v="323"/>
    <n v="360"/>
    <n v="7.2480000000000002"/>
    <n v="25.544"/>
    <x v="6983"/>
    <x v="6702"/>
    <n v="4.2286182632530576"/>
    <n v="3.8897629572651216"/>
  </r>
  <r>
    <x v="6999"/>
    <n v="351"/>
    <n v="397"/>
    <n v="21.343"/>
    <n v="6.3780000000000001"/>
    <x v="6984"/>
    <x v="6703"/>
    <n v="4.5951857907177187"/>
    <n v="4.2895441500951481"/>
  </r>
  <r>
    <x v="7000"/>
    <n v="378"/>
    <n v="413"/>
    <n v="1.4790000000000001"/>
    <n v="10.124000000000001"/>
    <x v="6985"/>
    <x v="6704"/>
    <n v="4.9486616207729277"/>
    <n v="4.4624225037513758"/>
  </r>
  <r>
    <x v="7001"/>
    <n v="391"/>
    <n v="423"/>
    <n v="2.4060000000000001"/>
    <n v="1.518"/>
    <x v="6986"/>
    <x v="6705"/>
    <n v="5.1188536870958066"/>
    <n v="4.5704714747865172"/>
  </r>
  <r>
    <x v="7002"/>
    <n v="407"/>
    <n v="409"/>
    <n v="0"/>
    <n v="0"/>
    <x v="6987"/>
    <x v="6706"/>
    <n v="5.328320845647041"/>
    <n v="4.4192029153373191"/>
  </r>
  <r>
    <x v="7003"/>
    <n v="431"/>
    <n v="388"/>
    <n v="6.6000000000000003E-2"/>
    <n v="0.95899999999999996"/>
    <x v="6988"/>
    <x v="6707"/>
    <n v="5.6425215834738935"/>
    <n v="4.1923000761635203"/>
  </r>
  <r>
    <x v="7004"/>
    <n v="431"/>
    <n v="366"/>
    <n v="38.877000000000002"/>
    <n v="47.222999999999999"/>
    <x v="6989"/>
    <x v="6708"/>
    <n v="5.6425215834738935"/>
    <n v="3.9545923398862066"/>
  </r>
  <r>
    <x v="7005"/>
    <n v="403"/>
    <n v="346"/>
    <n v="0.06"/>
    <n v="1E-3"/>
    <x v="6990"/>
    <x v="6709"/>
    <n v="5.2759540560092324"/>
    <n v="3.7384943978159226"/>
  </r>
  <r>
    <x v="7006"/>
    <n v="395"/>
    <n v="330"/>
    <n v="0.15"/>
    <n v="0"/>
    <x v="6991"/>
    <x v="6710"/>
    <n v="5.1712204767336152"/>
    <n v="3.5656160441596949"/>
  </r>
  <r>
    <x v="7007"/>
    <n v="400"/>
    <n v="320"/>
    <n v="2.028"/>
    <n v="7.8650000000000002"/>
    <x v="6992"/>
    <x v="6711"/>
    <n v="5.2366789637808759"/>
    <n v="3.4575670731245527"/>
  </r>
  <r>
    <x v="7008"/>
    <n v="397"/>
    <n v="311"/>
    <n v="10.554"/>
    <n v="4.4240000000000004"/>
    <x v="6993"/>
    <x v="6712"/>
    <n v="5.1974038715525195"/>
    <n v="3.3603229991929244"/>
  </r>
  <r>
    <x v="7009"/>
    <n v="420"/>
    <n v="301"/>
    <n v="1.3480000000000001"/>
    <n v="0.67200000000000004"/>
    <x v="6994"/>
    <x v="6713"/>
    <n v="5.498512911969919"/>
    <n v="3.2522740281577822"/>
  </r>
  <r>
    <x v="7010"/>
    <n v="454"/>
    <n v="291"/>
    <n v="1.466"/>
    <n v="0.751"/>
    <x v="6995"/>
    <x v="6714"/>
    <n v="5.9436306238912939"/>
    <n v="3.1442250571226396"/>
  </r>
  <r>
    <x v="7011"/>
    <n v="475"/>
    <n v="281"/>
    <n v="0"/>
    <n v="0"/>
    <x v="6996"/>
    <x v="6715"/>
    <n v="6.21855626948979"/>
    <n v="3.0361760860874978"/>
  </r>
  <r>
    <x v="7012"/>
    <n v="462"/>
    <n v="277"/>
    <n v="0"/>
    <n v="0"/>
    <x v="6997"/>
    <x v="6716"/>
    <n v="6.048364203166912"/>
    <n v="2.9929564976734406"/>
  </r>
  <r>
    <x v="7013"/>
    <n v="454"/>
    <n v="281"/>
    <n v="28.864000000000001"/>
    <n v="36.396999999999998"/>
    <x v="6998"/>
    <x v="6717"/>
    <n v="5.9436306238912939"/>
    <n v="3.0361760860874978"/>
  </r>
  <r>
    <x v="7014"/>
    <n v="453"/>
    <n v="291"/>
    <n v="4.2850000000000001"/>
    <n v="8.6969999999999992"/>
    <x v="6999"/>
    <x v="6718"/>
    <n v="5.9305389264818427"/>
    <n v="3.1442250571226396"/>
  </r>
  <r>
    <x v="7015"/>
    <n v="423"/>
    <n v="302"/>
    <n v="0"/>
    <n v="0"/>
    <x v="7000"/>
    <x v="6719"/>
    <n v="5.5377880041982754"/>
    <n v="3.2630789252612966"/>
  </r>
  <r>
    <x v="7016"/>
    <n v="367"/>
    <n v="311"/>
    <n v="0"/>
    <n v="0"/>
    <x v="7001"/>
    <x v="6720"/>
    <n v="4.804652949268954"/>
    <n v="3.3603229991929244"/>
  </r>
  <r>
    <x v="7017"/>
    <n v="303"/>
    <n v="317"/>
    <n v="0"/>
    <n v="0"/>
    <x v="7002"/>
    <x v="6721"/>
    <n v="3.9667843150640136"/>
    <n v="3.4251523818140099"/>
  </r>
  <r>
    <x v="7018"/>
    <n v="220"/>
    <n v="328"/>
    <n v="21.347000000000001"/>
    <n v="15.746"/>
    <x v="7003"/>
    <x v="6722"/>
    <n v="2.8801734300794815"/>
    <n v="3.5440062499526666"/>
  </r>
  <r>
    <x v="7019"/>
    <n v="268"/>
    <n v="337"/>
    <n v="0.13500000000000001"/>
    <n v="0"/>
    <x v="7004"/>
    <x v="6723"/>
    <n v="3.508574905733187"/>
    <n v="3.6412503238842944"/>
  </r>
  <r>
    <x v="7020"/>
    <n v="833"/>
    <n v="342"/>
    <n v="0"/>
    <n v="0"/>
    <x v="7005"/>
    <x v="6724"/>
    <n v="10.905383942073673"/>
    <n v="3.6952748094018655"/>
  </r>
  <r>
    <x v="7021"/>
    <n v="105"/>
    <n v="345"/>
    <n v="0"/>
    <n v="0"/>
    <x v="7006"/>
    <x v="6725"/>
    <n v="1.3746282279924797"/>
    <n v="3.7276895007124082"/>
  </r>
  <r>
    <x v="7022"/>
    <n v="94"/>
    <n v="341"/>
    <n v="0"/>
    <n v="0"/>
    <x v="7007"/>
    <x v="6726"/>
    <n v="1.2306195564885061"/>
    <n v="3.6844699122983511"/>
  </r>
  <r>
    <x v="7023"/>
    <n v="80"/>
    <n v="328"/>
    <n v="0"/>
    <n v="0"/>
    <x v="7008"/>
    <x v="6727"/>
    <n v="1.0473357927561753"/>
    <n v="3.5440062499526666"/>
  </r>
  <r>
    <x v="7024"/>
    <n v="66"/>
    <n v="308"/>
    <n v="0"/>
    <n v="0"/>
    <x v="7009"/>
    <x v="6728"/>
    <n v="0.86405202902384448"/>
    <n v="3.3279083078823817"/>
  </r>
  <r>
    <x v="7025"/>
    <n v="56"/>
    <n v="287"/>
    <n v="0"/>
    <n v="0"/>
    <x v="7010"/>
    <x v="6729"/>
    <n v="0.73313505492932263"/>
    <n v="3.1010054687085833"/>
  </r>
  <r>
    <x v="7026"/>
    <n v="50"/>
    <n v="270"/>
    <n v="0"/>
    <n v="0"/>
    <x v="7011"/>
    <x v="6730"/>
    <n v="0.65458487047260949"/>
    <n v="2.9173222179488412"/>
  </r>
  <r>
    <x v="7027"/>
    <n v="44"/>
    <n v="259"/>
    <n v="2.722"/>
    <n v="8.9160000000000004"/>
    <x v="7012"/>
    <x v="6731"/>
    <n v="0.57603468601589636"/>
    <n v="2.798468349810185"/>
  </r>
  <r>
    <x v="7028"/>
    <n v="45"/>
    <n v="285"/>
    <n v="37.277000000000001"/>
    <n v="32.197000000000003"/>
    <x v="7013"/>
    <x v="6732"/>
    <n v="0.58912638342534851"/>
    <n v="3.0793956745015545"/>
  </r>
  <r>
    <x v="7029"/>
    <n v="76"/>
    <n v="309"/>
    <n v="2.5169999999999999"/>
    <n v="0.91700000000000004"/>
    <x v="7014"/>
    <x v="6733"/>
    <n v="0.99496900311836645"/>
    <n v="3.3387132049858961"/>
  </r>
  <r>
    <x v="7030"/>
    <n v="122"/>
    <n v="334"/>
    <n v="0"/>
    <n v="0"/>
    <x v="7015"/>
    <x v="6734"/>
    <n v="1.5971870839531672"/>
    <n v="3.6088356325737521"/>
  </r>
  <r>
    <x v="7031"/>
    <n v="146"/>
    <n v="351"/>
    <n v="0"/>
    <n v="0"/>
    <x v="7016"/>
    <x v="6735"/>
    <n v="1.9113878217800198"/>
    <n v="3.7925188833334933"/>
  </r>
  <r>
    <x v="7032"/>
    <n v="152"/>
    <n v="355"/>
    <n v="17.640999999999998"/>
    <n v="21.541"/>
    <x v="7017"/>
    <x v="6736"/>
    <n v="1.9899380062367329"/>
    <n v="3.8357384717475504"/>
  </r>
  <r>
    <x v="7033"/>
    <n v="158"/>
    <n v="351"/>
    <n v="3.98"/>
    <n v="2.1859999999999999"/>
    <x v="7018"/>
    <x v="6737"/>
    <n v="2.0684881906934458"/>
    <n v="3.7925188833334933"/>
  </r>
  <r>
    <x v="7034"/>
    <n v="157"/>
    <n v="330"/>
    <n v="0"/>
    <n v="0"/>
    <x v="7019"/>
    <x v="6738"/>
    <n v="2.0553964932839937"/>
    <n v="3.5656160441596949"/>
  </r>
  <r>
    <x v="7035"/>
    <n v="141"/>
    <n v="306"/>
    <n v="0"/>
    <n v="0"/>
    <x v="7020"/>
    <x v="6739"/>
    <n v="1.8459293347327588"/>
    <n v="3.3062985136753533"/>
  </r>
  <r>
    <x v="7036"/>
    <n v="117"/>
    <n v="287"/>
    <n v="0"/>
    <n v="0"/>
    <x v="7021"/>
    <x v="6740"/>
    <n v="1.5317285969059062"/>
    <n v="3.1010054687085833"/>
  </r>
  <r>
    <x v="7037"/>
    <n v="91"/>
    <n v="274"/>
    <n v="0"/>
    <n v="0"/>
    <x v="7022"/>
    <x v="6741"/>
    <n v="1.1913444642601494"/>
    <n v="2.9605418063628983"/>
  </r>
  <r>
    <x v="7038"/>
    <n v="74"/>
    <n v="265"/>
    <n v="0"/>
    <n v="0"/>
    <x v="7023"/>
    <x v="6742"/>
    <n v="0.96878560829946203"/>
    <n v="2.8632977324312701"/>
  </r>
  <r>
    <x v="7039"/>
    <n v="64"/>
    <n v="257"/>
    <n v="0"/>
    <n v="0"/>
    <x v="7024"/>
    <x v="6743"/>
    <n v="0.83786863420494018"/>
    <n v="2.7768585556031562"/>
  </r>
  <r>
    <x v="7040"/>
    <n v="55"/>
    <n v="247"/>
    <n v="0"/>
    <n v="0"/>
    <x v="7025"/>
    <x v="6744"/>
    <n v="0.72004335751987036"/>
    <n v="2.668809584568014"/>
  </r>
  <r>
    <x v="7041"/>
    <n v="49"/>
    <n v="230"/>
    <n v="0"/>
    <n v="0"/>
    <x v="7026"/>
    <x v="6745"/>
    <n v="0.64149317306315734"/>
    <n v="2.4851263338082723"/>
  </r>
  <r>
    <x v="7042"/>
    <n v="43"/>
    <n v="202"/>
    <n v="0"/>
    <n v="0"/>
    <x v="7027"/>
    <x v="6746"/>
    <n v="0.56294298860644409"/>
    <n v="2.1825892149098736"/>
  </r>
  <r>
    <x v="7043"/>
    <n v="37"/>
    <n v="164"/>
    <n v="0"/>
    <n v="0"/>
    <x v="7028"/>
    <x v="6747"/>
    <n v="0.48439280414973102"/>
    <n v="1.7720031249763333"/>
  </r>
  <r>
    <x v="7044"/>
    <n v="28"/>
    <n v="123"/>
    <n v="0"/>
    <n v="0"/>
    <x v="7029"/>
    <x v="6748"/>
    <n v="0.36656752746466131"/>
    <n v="1.3290023437322498"/>
  </r>
  <r>
    <x v="7045"/>
    <n v="22"/>
    <n v="88"/>
    <n v="0"/>
    <n v="0"/>
    <x v="7030"/>
    <x v="6749"/>
    <n v="0.28801734300794818"/>
    <n v="0.95083094510925192"/>
  </r>
  <r>
    <x v="7046"/>
    <n v="19"/>
    <n v="65"/>
    <n v="0.69499999999999995"/>
    <n v="7.5999999999999998E-2"/>
    <x v="7031"/>
    <x v="6750"/>
    <n v="0.24874225077959161"/>
    <n v="0.70231831172842474"/>
  </r>
  <r>
    <x v="7047"/>
    <n v="17"/>
    <n v="54"/>
    <n v="11.101000000000001"/>
    <n v="12.984999999999999"/>
    <x v="7032"/>
    <x v="6751"/>
    <n v="0.22255885596068725"/>
    <n v="0.58346444358976834"/>
  </r>
  <r>
    <x v="7048"/>
    <n v="17"/>
    <n v="48"/>
    <n v="0"/>
    <n v="0"/>
    <x v="7033"/>
    <x v="6752"/>
    <n v="0.22255885596068725"/>
    <n v="0.51863506096868284"/>
  </r>
  <r>
    <x v="7049"/>
    <n v="17"/>
    <n v="45"/>
    <n v="0"/>
    <n v="0"/>
    <x v="7034"/>
    <x v="6753"/>
    <n v="0.22255885596068725"/>
    <n v="0.48622036965814019"/>
  </r>
  <r>
    <x v="7050"/>
    <n v="18"/>
    <n v="42"/>
    <n v="0"/>
    <n v="0"/>
    <x v="7035"/>
    <x v="6754"/>
    <n v="0.2356505533701394"/>
    <n v="0.4538056783475975"/>
  </r>
  <r>
    <x v="7051"/>
    <n v="20"/>
    <n v="39"/>
    <n v="0"/>
    <n v="0"/>
    <x v="7036"/>
    <x v="6755"/>
    <n v="0.26183394818904382"/>
    <n v="0.42139098703705485"/>
  </r>
  <r>
    <x v="7052"/>
    <n v="20"/>
    <n v="37"/>
    <n v="6.0220000000000002"/>
    <n v="10.593999999999999"/>
    <x v="7037"/>
    <x v="6756"/>
    <n v="0.26183394818904382"/>
    <n v="0.39978119283002639"/>
  </r>
  <r>
    <x v="7053"/>
    <n v="24"/>
    <n v="35"/>
    <n v="10.071999999999999"/>
    <n v="14.042999999999999"/>
    <x v="7038"/>
    <x v="6757"/>
    <n v="0.31420073782685254"/>
    <n v="0.37817139862299792"/>
  </r>
  <r>
    <x v="7054"/>
    <n v="62"/>
    <n v="36"/>
    <n v="8.7029999999999994"/>
    <n v="13.163"/>
    <x v="7039"/>
    <x v="6758"/>
    <n v="0.81168523938603576"/>
    <n v="0.38897629572651216"/>
  </r>
  <r>
    <x v="7055"/>
    <n v="115"/>
    <n v="61"/>
    <n v="40.911999999999999"/>
    <n v="39.118000000000002"/>
    <x v="7040"/>
    <x v="6759"/>
    <n v="1.5055452020870019"/>
    <n v="0.65909872331436792"/>
  </r>
  <r>
    <x v="7056"/>
    <n v="308"/>
    <n v="186"/>
    <n v="54.597999999999999"/>
    <n v="74.55"/>
    <x v="7041"/>
    <x v="6760"/>
    <n v="4.0322428021112744"/>
    <n v="2.0097108612536463"/>
  </r>
  <r>
    <x v="7057"/>
    <n v="692"/>
    <n v="327"/>
    <n v="3.048"/>
    <n v="0.29799999999999999"/>
    <x v="7042"/>
    <x v="6761"/>
    <n v="9.0594546073409159"/>
    <n v="3.5332013528491522"/>
  </r>
  <r>
    <x v="7058"/>
    <n v="1283"/>
    <n v="436"/>
    <n v="24.68"/>
    <n v="35.61"/>
    <x v="7043"/>
    <x v="6762"/>
    <n v="16.796647776327159"/>
    <n v="4.7109351371322026"/>
  </r>
  <r>
    <x v="7059"/>
    <n v="1573"/>
    <n v="579"/>
    <n v="4.1920000000000002"/>
    <n v="1.097"/>
    <x v="7044"/>
    <x v="6763"/>
    <n v="20.593240025068294"/>
    <n v="6.2560354229347368"/>
  </r>
  <r>
    <x v="7060"/>
    <n v="1587"/>
    <n v="655"/>
    <n v="3.4580000000000002"/>
    <n v="0"/>
    <x v="7045"/>
    <x v="6764"/>
    <n v="20.776523788800628"/>
    <n v="7.0772076028018187"/>
  </r>
  <r>
    <x v="7061"/>
    <n v="1281"/>
    <n v="1191"/>
    <n v="0"/>
    <n v="0"/>
    <x v="7046"/>
    <x v="6765"/>
    <n v="16.770464381508255"/>
    <n v="12.868632450285444"/>
  </r>
  <r>
    <x v="7062"/>
    <n v="1053"/>
    <n v="1415"/>
    <n v="0"/>
    <n v="0"/>
    <x v="7047"/>
    <x v="6766"/>
    <n v="13.785557372153157"/>
    <n v="15.288929401472631"/>
  </r>
  <r>
    <x v="7063"/>
    <n v="917"/>
    <n v="1245"/>
    <n v="0.96399999999999997"/>
    <n v="2.8660000000000001"/>
    <x v="7048"/>
    <x v="6767"/>
    <n v="12.005086524467659"/>
    <n v="13.452096893875211"/>
  </r>
  <r>
    <x v="7064"/>
    <n v="813"/>
    <n v="1015"/>
    <n v="0.752"/>
    <n v="0"/>
    <x v="7049"/>
    <x v="6768"/>
    <n v="10.64354999388463"/>
    <n v="10.96697056006694"/>
  </r>
  <r>
    <x v="7065"/>
    <n v="740"/>
    <n v="841"/>
    <n v="0"/>
    <n v="0"/>
    <x v="7050"/>
    <x v="6769"/>
    <n v="9.687856082994621"/>
    <n v="9.086918464055465"/>
  </r>
  <r>
    <x v="7066"/>
    <n v="654"/>
    <n v="731"/>
    <n v="0"/>
    <n v="0"/>
    <x v="7051"/>
    <x v="6770"/>
    <n v="8.5619701057817323"/>
    <n v="7.8983797826688997"/>
  </r>
  <r>
    <x v="7067"/>
    <n v="561"/>
    <n v="663"/>
    <n v="0"/>
    <n v="0"/>
    <x v="7052"/>
    <x v="6771"/>
    <n v="7.3444422467026778"/>
    <n v="7.1636467796299321"/>
  </r>
  <r>
    <x v="7068"/>
    <n v="459"/>
    <n v="610"/>
    <n v="0"/>
    <n v="0"/>
    <x v="7053"/>
    <x v="6772"/>
    <n v="6.0090891109385556"/>
    <n v="6.5909872331436787"/>
  </r>
  <r>
    <x v="7069"/>
    <n v="392"/>
    <n v="565"/>
    <n v="0"/>
    <n v="0"/>
    <x v="7054"/>
    <x v="6773"/>
    <n v="5.1319453845052587"/>
    <n v="6.1047668634855388"/>
  </r>
  <r>
    <x v="7070"/>
    <n v="313"/>
    <n v="516"/>
    <n v="0"/>
    <n v="0"/>
    <x v="7055"/>
    <x v="6774"/>
    <n v="4.0977012891585352"/>
    <n v="5.5753269054133412"/>
  </r>
  <r>
    <x v="7071"/>
    <n v="216"/>
    <n v="462"/>
    <n v="0"/>
    <n v="0"/>
    <x v="7056"/>
    <x v="6775"/>
    <n v="2.8278066404416733"/>
    <n v="4.9918624618235734"/>
  </r>
  <r>
    <x v="7072"/>
    <n v="117"/>
    <n v="411"/>
    <n v="6.0000000000000001E-3"/>
    <n v="0"/>
    <x v="7057"/>
    <x v="6776"/>
    <n v="1.5317285969059062"/>
    <n v="4.440812709544347"/>
  </r>
  <r>
    <x v="7073"/>
    <n v="77"/>
    <n v="378"/>
    <n v="0"/>
    <n v="0.56200000000000006"/>
    <x v="7058"/>
    <x v="6777"/>
    <n v="1.0080607005278186"/>
    <n v="4.0842511051283772"/>
  </r>
  <r>
    <x v="7074"/>
    <n v="64"/>
    <n v="327"/>
    <n v="3.3969999999999998"/>
    <n v="4.3049999999999997"/>
    <x v="7059"/>
    <x v="6778"/>
    <n v="0.83786863420494018"/>
    <n v="3.5332013528491522"/>
  </r>
  <r>
    <x v="7075"/>
    <n v="57"/>
    <n v="252"/>
    <n v="8.8520000000000003"/>
    <n v="6.2350000000000003"/>
    <x v="7060"/>
    <x v="6779"/>
    <n v="0.74622675233877489"/>
    <n v="2.7228340700855851"/>
  </r>
  <r>
    <x v="7076"/>
    <n v="53"/>
    <n v="201"/>
    <n v="8.8239999999999998"/>
    <n v="15.845000000000001"/>
    <x v="7061"/>
    <x v="6780"/>
    <n v="0.69385996270096606"/>
    <n v="2.1717843178063596"/>
  </r>
  <r>
    <x v="7077"/>
    <n v="50"/>
    <n v="185"/>
    <n v="28.195"/>
    <n v="33.112000000000002"/>
    <x v="7062"/>
    <x v="6781"/>
    <n v="0.65458487047260949"/>
    <n v="1.9989059641501319"/>
  </r>
  <r>
    <x v="7078"/>
    <n v="63"/>
    <n v="178"/>
    <n v="33.322000000000003"/>
    <n v="43.984999999999999"/>
    <x v="7063"/>
    <x v="6782"/>
    <n v="0.82477693679548791"/>
    <n v="1.9232716844255324"/>
  </r>
  <r>
    <x v="7079"/>
    <n v="225"/>
    <n v="249"/>
    <n v="8.1159999999999997"/>
    <n v="21.091000000000001"/>
    <x v="7064"/>
    <x v="6783"/>
    <n v="2.9456319171267431"/>
    <n v="2.6904193787750423"/>
  </r>
  <r>
    <x v="7080"/>
    <n v="380"/>
    <n v="358"/>
    <n v="2.0870000000000002"/>
    <n v="4.2210000000000001"/>
    <x v="7065"/>
    <x v="6784"/>
    <n v="4.974845015591832"/>
    <n v="3.8681531630580932"/>
  </r>
  <r>
    <x v="7081"/>
    <n v="480"/>
    <n v="452"/>
    <n v="50.826999999999998"/>
    <n v="43.195"/>
    <x v="7066"/>
    <x v="6785"/>
    <n v="6.2840147565370517"/>
    <n v="4.8838134907884303"/>
  </r>
  <r>
    <x v="7082"/>
    <n v="927"/>
    <n v="548"/>
    <n v="0.05"/>
    <n v="1.266"/>
    <x v="7067"/>
    <x v="6786"/>
    <n v="12.136003498562179"/>
    <n v="5.9210836127257966"/>
  </r>
  <r>
    <x v="7083"/>
    <n v="1241"/>
    <n v="573"/>
    <n v="0"/>
    <n v="0"/>
    <x v="7068"/>
    <x v="6787"/>
    <n v="16.246796485130165"/>
    <n v="6.1912060403136513"/>
  </r>
  <r>
    <x v="7084"/>
    <n v="1344"/>
    <n v="574"/>
    <n v="0"/>
    <n v="0"/>
    <x v="7069"/>
    <x v="6788"/>
    <n v="17.595241318303742"/>
    <n v="6.2020109374171666"/>
  </r>
  <r>
    <x v="7085"/>
    <n v="1291"/>
    <n v="533"/>
    <n v="0"/>
    <n v="0"/>
    <x v="7070"/>
    <x v="6789"/>
    <n v="16.901381355602776"/>
    <n v="5.7590101561730833"/>
  </r>
  <r>
    <x v="7086"/>
    <n v="1158"/>
    <n v="524"/>
    <n v="0"/>
    <n v="0"/>
    <x v="7071"/>
    <x v="6790"/>
    <n v="15.160185600145635"/>
    <n v="5.6617660822414546"/>
  </r>
  <r>
    <x v="7087"/>
    <n v="1005"/>
    <n v="633"/>
    <n v="0"/>
    <n v="0"/>
    <x v="7072"/>
    <x v="6791"/>
    <n v="13.15715589649945"/>
    <n v="6.8394998665245055"/>
  </r>
  <r>
    <x v="7088"/>
    <n v="870"/>
    <n v="750"/>
    <n v="0"/>
    <n v="0"/>
    <x v="7073"/>
    <x v="6792"/>
    <n v="11.389776746223406"/>
    <n v="8.1036728276356698"/>
  </r>
  <r>
    <x v="7089"/>
    <n v="725"/>
    <n v="756"/>
    <n v="0.26100000000000001"/>
    <n v="0.254"/>
    <x v="7074"/>
    <x v="6793"/>
    <n v="9.4914806218528369"/>
    <n v="8.1685022102567544"/>
  </r>
  <r>
    <x v="7090"/>
    <n v="593"/>
    <n v="705"/>
    <n v="4.0000000000000001E-3"/>
    <n v="0"/>
    <x v="7075"/>
    <x v="6794"/>
    <n v="7.7633765638051484"/>
    <n v="7.6174524579775298"/>
  </r>
  <r>
    <x v="7091"/>
    <n v="492"/>
    <n v="645"/>
    <n v="1.538"/>
    <n v="3.8769999999999998"/>
    <x v="7076"/>
    <x v="6795"/>
    <n v="6.4411151254504775"/>
    <n v="6.9691586317666765"/>
  </r>
  <r>
    <x v="7092"/>
    <n v="393"/>
    <n v="594"/>
    <n v="50.405000000000001"/>
    <n v="58.686999999999998"/>
    <x v="7077"/>
    <x v="6796"/>
    <n v="5.14503708191471"/>
    <n v="6.4181088794874501"/>
  </r>
  <r>
    <x v="7093"/>
    <n v="358"/>
    <n v="568"/>
    <n v="2.1179999999999999"/>
    <n v="0.28899999999999998"/>
    <x v="7078"/>
    <x v="6797"/>
    <n v="4.6868276725838838"/>
    <n v="6.1371815547960811"/>
  </r>
  <r>
    <x v="7094"/>
    <n v="320"/>
    <n v="540"/>
    <n v="0"/>
    <n v="0"/>
    <x v="7079"/>
    <x v="6798"/>
    <n v="4.1893431710247011"/>
    <n v="5.8346444358976823"/>
  </r>
  <r>
    <x v="7095"/>
    <n v="271"/>
    <n v="504"/>
    <n v="1.877"/>
    <n v="0"/>
    <x v="7080"/>
    <x v="6799"/>
    <n v="3.5478499979615434"/>
    <n v="5.4456681401711702"/>
  </r>
  <r>
    <x v="7096"/>
    <n v="254"/>
    <n v="456"/>
    <n v="0"/>
    <n v="0"/>
    <x v="7081"/>
    <x v="6800"/>
    <n v="3.325291142000856"/>
    <n v="4.9270330792024879"/>
  </r>
  <r>
    <x v="7097"/>
    <n v="357"/>
    <n v="407"/>
    <n v="0"/>
    <n v="0"/>
    <x v="7082"/>
    <x v="6801"/>
    <n v="4.6737359751744316"/>
    <n v="4.3975931211302903"/>
  </r>
  <r>
    <x v="7098"/>
    <n v="337"/>
    <n v="373"/>
    <n v="0"/>
    <n v="0"/>
    <x v="7083"/>
    <x v="6802"/>
    <n v="4.4119020269853886"/>
    <n v="4.030226619610807"/>
  </r>
  <r>
    <x v="7099"/>
    <n v="305"/>
    <n v="342"/>
    <n v="3.37"/>
    <n v="0.28399999999999997"/>
    <x v="7084"/>
    <x v="6803"/>
    <n v="3.9929677098829179"/>
    <n v="3.6952748094018655"/>
  </r>
  <r>
    <x v="7100"/>
    <n v="287"/>
    <n v="329"/>
    <n v="6.234"/>
    <n v="2.552"/>
    <x v="7085"/>
    <x v="6804"/>
    <n v="3.7573171565127788"/>
    <n v="3.5548111470561805"/>
  </r>
  <r>
    <x v="7101"/>
    <n v="270"/>
    <n v="332"/>
    <n v="1.6E-2"/>
    <n v="0"/>
    <x v="7086"/>
    <x v="6805"/>
    <n v="3.5347583005520913"/>
    <n v="3.5872258383667233"/>
  </r>
  <r>
    <x v="7102"/>
    <n v="243"/>
    <n v="349"/>
    <n v="0"/>
    <n v="0"/>
    <x v="7087"/>
    <x v="6806"/>
    <n v="3.1812824704968823"/>
    <n v="3.7709090891264654"/>
  </r>
  <r>
    <x v="7103"/>
    <n v="202"/>
    <n v="365"/>
    <n v="3.2749999999999999"/>
    <n v="0"/>
    <x v="7088"/>
    <x v="6807"/>
    <n v="2.6445228767093423"/>
    <n v="3.9437874427826931"/>
  </r>
  <r>
    <x v="7104"/>
    <n v="150"/>
    <n v="374"/>
    <n v="7.6999999999999999E-2"/>
    <n v="0.06"/>
    <x v="7089"/>
    <x v="6808"/>
    <n v="1.9637546114178286"/>
    <n v="4.0410315167143205"/>
  </r>
  <r>
    <x v="7105"/>
    <n v="119"/>
    <n v="373"/>
    <n v="0"/>
    <n v="0"/>
    <x v="7090"/>
    <x v="6809"/>
    <n v="1.5579119917248105"/>
    <n v="4.030226619610807"/>
  </r>
  <r>
    <x v="7106"/>
    <n v="101"/>
    <n v="357"/>
    <n v="22.521999999999998"/>
    <n v="9.9689999999999994"/>
    <x v="7091"/>
    <x v="6810"/>
    <n v="1.3222614383546711"/>
    <n v="3.8573482659545788"/>
  </r>
  <r>
    <x v="7107"/>
    <n v="95"/>
    <n v="329"/>
    <n v="3.637"/>
    <n v="3.105"/>
    <x v="7092"/>
    <x v="6811"/>
    <n v="1.243711253897958"/>
    <n v="3.5548111470561805"/>
  </r>
  <r>
    <x v="7108"/>
    <n v="95"/>
    <n v="299"/>
    <n v="1.034"/>
    <n v="0"/>
    <x v="7093"/>
    <x v="6812"/>
    <n v="1.243711253897958"/>
    <n v="3.2306642339507539"/>
  </r>
  <r>
    <x v="7109"/>
    <n v="96"/>
    <n v="293"/>
    <n v="0"/>
    <n v="0"/>
    <x v="7094"/>
    <x v="6813"/>
    <n v="1.2568029513074102"/>
    <n v="3.1658348513296684"/>
  </r>
  <r>
    <x v="7110"/>
    <n v="98"/>
    <n v="295"/>
    <n v="0"/>
    <n v="0"/>
    <x v="7095"/>
    <x v="6814"/>
    <n v="1.2829863461263147"/>
    <n v="3.1874446455366967"/>
  </r>
  <r>
    <x v="7111"/>
    <n v="93"/>
    <n v="316"/>
    <n v="8.6509999999999998"/>
    <n v="11.96"/>
    <x v="7096"/>
    <x v="6815"/>
    <n v="1.2175278590790537"/>
    <n v="3.4143474847104955"/>
  </r>
  <r>
    <x v="7112"/>
    <n v="92"/>
    <n v="336"/>
    <n v="0"/>
    <n v="0"/>
    <x v="7097"/>
    <x v="6816"/>
    <n v="1.2044361616696015"/>
    <n v="3.63044542678078"/>
  </r>
  <r>
    <x v="7113"/>
    <n v="90"/>
    <n v="338"/>
    <n v="0"/>
    <n v="0"/>
    <x v="7098"/>
    <x v="6817"/>
    <n v="1.178252766850697"/>
    <n v="3.6520552209878083"/>
  </r>
  <r>
    <x v="7114"/>
    <n v="94"/>
    <n v="324"/>
    <n v="0"/>
    <n v="0"/>
    <x v="7099"/>
    <x v="6818"/>
    <n v="1.2306195564885061"/>
    <n v="3.5007866615386094"/>
  </r>
  <r>
    <x v="7115"/>
    <n v="91"/>
    <n v="299"/>
    <n v="0"/>
    <n v="0"/>
    <x v="7100"/>
    <x v="6819"/>
    <n v="1.1913444642601494"/>
    <n v="3.2306642339507539"/>
  </r>
  <r>
    <x v="7116"/>
    <n v="86"/>
    <n v="269"/>
    <n v="0"/>
    <n v="0"/>
    <x v="7101"/>
    <x v="6820"/>
    <n v="1.1258859772128882"/>
    <n v="2.9065173208453268"/>
  </r>
  <r>
    <x v="7117"/>
    <n v="85"/>
    <n v="236"/>
    <n v="0"/>
    <n v="0"/>
    <x v="7102"/>
    <x v="6821"/>
    <n v="1.1127942798034363"/>
    <n v="2.5499557164293574"/>
  </r>
  <r>
    <x v="7118"/>
    <n v="80"/>
    <n v="201"/>
    <n v="0"/>
    <n v="0"/>
    <x v="7103"/>
    <x v="6822"/>
    <n v="1.0473357927561753"/>
    <n v="2.1717843178063596"/>
  </r>
  <r>
    <x v="7119"/>
    <n v="73"/>
    <n v="168"/>
    <n v="0"/>
    <n v="0"/>
    <x v="7104"/>
    <x v="6823"/>
    <n v="0.95569391089000988"/>
    <n v="1.81522271339039"/>
  </r>
  <r>
    <x v="7120"/>
    <n v="70"/>
    <n v="140"/>
    <n v="0"/>
    <n v="0"/>
    <x v="7105"/>
    <x v="6824"/>
    <n v="0.91641881866165331"/>
    <n v="1.5126855944919917"/>
  </r>
  <r>
    <x v="7121"/>
    <n v="65"/>
    <n v="114"/>
    <n v="0"/>
    <n v="0"/>
    <x v="7106"/>
    <x v="6825"/>
    <n v="0.85096033161439233"/>
    <n v="1.231758269800622"/>
  </r>
  <r>
    <x v="7122"/>
    <n v="57"/>
    <n v="92"/>
    <n v="0"/>
    <n v="0"/>
    <x v="7107"/>
    <x v="6826"/>
    <n v="0.74622675233877489"/>
    <n v="0.99405053352330885"/>
  </r>
  <r>
    <x v="7123"/>
    <n v="51"/>
    <n v="76"/>
    <n v="0"/>
    <n v="0"/>
    <x v="7108"/>
    <x v="6827"/>
    <n v="0.66767656788206164"/>
    <n v="0.82117217986708124"/>
  </r>
  <r>
    <x v="7124"/>
    <n v="48"/>
    <n v="65"/>
    <n v="0"/>
    <n v="0"/>
    <x v="7109"/>
    <x v="6828"/>
    <n v="0.62840147565370508"/>
    <n v="0.70231831172842474"/>
  </r>
  <r>
    <x v="7125"/>
    <n v="46"/>
    <n v="58"/>
    <n v="6.641"/>
    <n v="10.005000000000001"/>
    <x v="7110"/>
    <x v="6829"/>
    <n v="0.60221808083480077"/>
    <n v="0.62668403200382505"/>
  </r>
  <r>
    <x v="7126"/>
    <n v="44"/>
    <n v="53"/>
    <n v="2.4239999999999999"/>
    <n v="8.6720000000000006"/>
    <x v="7111"/>
    <x v="6830"/>
    <n v="0.57603468601589636"/>
    <n v="0.57265954648625406"/>
  </r>
  <r>
    <x v="7127"/>
    <n v="44"/>
    <n v="49"/>
    <n v="0"/>
    <n v="0"/>
    <x v="7112"/>
    <x v="6831"/>
    <n v="0.57603468601589636"/>
    <n v="0.52943995807219713"/>
  </r>
  <r>
    <x v="7128"/>
    <n v="48"/>
    <n v="46"/>
    <n v="7.048"/>
    <n v="0.77600000000000002"/>
    <x v="7113"/>
    <x v="6832"/>
    <n v="0.62840147565370508"/>
    <n v="0.49702526676165443"/>
  </r>
  <r>
    <x v="7129"/>
    <n v="53"/>
    <n v="42"/>
    <n v="0"/>
    <n v="0"/>
    <x v="7114"/>
    <x v="6833"/>
    <n v="0.69385996270096606"/>
    <n v="0.4538056783475975"/>
  </r>
  <r>
    <x v="7130"/>
    <n v="56"/>
    <n v="40"/>
    <n v="0"/>
    <n v="0"/>
    <x v="7115"/>
    <x v="6834"/>
    <n v="0.73313505492932263"/>
    <n v="0.43219588414056909"/>
  </r>
  <r>
    <x v="7131"/>
    <n v="56"/>
    <n v="38"/>
    <n v="0"/>
    <n v="0"/>
    <x v="7116"/>
    <x v="6835"/>
    <n v="0.73313505492932263"/>
    <n v="0.41058608993354062"/>
  </r>
  <r>
    <x v="7132"/>
    <n v="53"/>
    <n v="37"/>
    <n v="0"/>
    <n v="0"/>
    <x v="7117"/>
    <x v="6836"/>
    <n v="0.69385996270096606"/>
    <n v="0.39978119283002639"/>
  </r>
  <r>
    <x v="7133"/>
    <n v="46"/>
    <n v="37"/>
    <n v="0"/>
    <n v="0"/>
    <x v="7118"/>
    <x v="6837"/>
    <n v="0.60221808083480077"/>
    <n v="0.39978119283002639"/>
  </r>
  <r>
    <x v="7134"/>
    <n v="43"/>
    <n v="38"/>
    <n v="0"/>
    <n v="0"/>
    <x v="7119"/>
    <x v="6838"/>
    <n v="0.56294298860644409"/>
    <n v="0.41058608993354062"/>
  </r>
  <r>
    <x v="7135"/>
    <n v="40"/>
    <n v="41"/>
    <n v="7.4779999999999998"/>
    <n v="14.353999999999999"/>
    <x v="7120"/>
    <x v="6839"/>
    <n v="0.52366789637808764"/>
    <n v="0.44300078124408332"/>
  </r>
  <r>
    <x v="7136"/>
    <n v="38"/>
    <n v="46"/>
    <n v="0"/>
    <n v="0"/>
    <x v="7121"/>
    <x v="6840"/>
    <n v="0.49748450155918322"/>
    <n v="0.49702526676165443"/>
  </r>
  <r>
    <x v="7137"/>
    <n v="38"/>
    <n v="46"/>
    <n v="0"/>
    <n v="0"/>
    <x v="7122"/>
    <x v="6841"/>
    <n v="0.49748450155918322"/>
    <n v="0.49702526676165443"/>
  </r>
  <r>
    <x v="7138"/>
    <n v="37"/>
    <n v="41"/>
    <n v="1.351"/>
    <n v="0.60299999999999998"/>
    <x v="7123"/>
    <x v="6842"/>
    <n v="0.48439280414973102"/>
    <n v="0.44300078124408332"/>
  </r>
  <r>
    <x v="7139"/>
    <n v="34"/>
    <n v="35"/>
    <n v="0.157"/>
    <n v="0"/>
    <x v="7124"/>
    <x v="6843"/>
    <n v="0.4451177119213745"/>
    <n v="0.37817139862299792"/>
  </r>
  <r>
    <x v="7140"/>
    <n v="34"/>
    <n v="32"/>
    <n v="0"/>
    <n v="0"/>
    <x v="7125"/>
    <x v="6844"/>
    <n v="0.4451177119213745"/>
    <n v="0.34575670731245528"/>
  </r>
  <r>
    <x v="7141"/>
    <n v="33"/>
    <n v="30"/>
    <n v="0"/>
    <n v="0"/>
    <x v="7126"/>
    <x v="6845"/>
    <n v="0.43202601451192224"/>
    <n v="0.32414691310542681"/>
  </r>
  <r>
    <x v="7142"/>
    <n v="31"/>
    <n v="28"/>
    <n v="0"/>
    <n v="0"/>
    <x v="7127"/>
    <x v="6846"/>
    <n v="0.40584261969301788"/>
    <n v="0.30253711889839835"/>
  </r>
  <r>
    <x v="7143"/>
    <n v="30"/>
    <n v="27"/>
    <n v="0"/>
    <n v="0"/>
    <x v="7128"/>
    <x v="6847"/>
    <n v="0.39275092228356573"/>
    <n v="0.29173222179488417"/>
  </r>
  <r>
    <x v="7144"/>
    <n v="30"/>
    <n v="26"/>
    <n v="0"/>
    <n v="0"/>
    <x v="7129"/>
    <x v="6848"/>
    <n v="0.39275092228356573"/>
    <n v="0.28092732469136988"/>
  </r>
  <r>
    <x v="7145"/>
    <n v="30"/>
    <n v="24"/>
    <n v="5.3959999999999999"/>
    <n v="1.696"/>
    <x v="7130"/>
    <x v="6849"/>
    <n v="0.39275092228356573"/>
    <n v="0.25931753048434142"/>
  </r>
  <r>
    <x v="7146"/>
    <n v="29"/>
    <n v="22"/>
    <n v="0"/>
    <n v="0.16400000000000001"/>
    <x v="7131"/>
    <x v="6850"/>
    <n v="0.37965922487411347"/>
    <n v="0.23770773627731298"/>
  </r>
  <r>
    <x v="7147"/>
    <n v="26"/>
    <n v="21"/>
    <n v="12.393000000000001"/>
    <n v="14.619"/>
    <x v="7132"/>
    <x v="6851"/>
    <n v="0.34038413264575695"/>
    <n v="0.22690283917379875"/>
  </r>
  <r>
    <x v="7148"/>
    <n v="25"/>
    <n v="20"/>
    <n v="0.153"/>
    <n v="3.3140000000000001"/>
    <x v="7133"/>
    <x v="6852"/>
    <n v="0.32729243523630475"/>
    <n v="0.21609794207028454"/>
  </r>
  <r>
    <x v="7149"/>
    <n v="25"/>
    <n v="19"/>
    <n v="12.897"/>
    <n v="2.4079999999999999"/>
    <x v="7134"/>
    <x v="6853"/>
    <n v="0.32729243523630475"/>
    <n v="0.20529304496677031"/>
  </r>
  <r>
    <x v="7150"/>
    <n v="25"/>
    <n v="21"/>
    <n v="0"/>
    <n v="0"/>
    <x v="7135"/>
    <x v="6854"/>
    <n v="0.32729243523630475"/>
    <n v="0.22690283917379875"/>
  </r>
  <r>
    <x v="7151"/>
    <n v="28"/>
    <n v="27"/>
    <n v="0"/>
    <n v="0"/>
    <x v="7136"/>
    <x v="6855"/>
    <n v="0.36656752746466131"/>
    <n v="0.29173222179488417"/>
  </r>
  <r>
    <x v="7152"/>
    <n v="28"/>
    <n v="35"/>
    <n v="0"/>
    <n v="0"/>
    <x v="7137"/>
    <x v="6856"/>
    <n v="0.36656752746466131"/>
    <n v="0.37817139862299792"/>
  </r>
  <r>
    <x v="7153"/>
    <n v="28"/>
    <n v="40"/>
    <n v="0.45200000000000001"/>
    <n v="1.6E-2"/>
    <x v="7138"/>
    <x v="6857"/>
    <n v="0.36656752746466131"/>
    <n v="0.43219588414056909"/>
  </r>
  <r>
    <x v="7154"/>
    <n v="28"/>
    <n v="40"/>
    <n v="4.2720000000000002"/>
    <n v="4.875"/>
    <x v="7139"/>
    <x v="6858"/>
    <n v="0.36656752746466131"/>
    <n v="0.43219588414056909"/>
  </r>
  <r>
    <x v="7155"/>
    <n v="31"/>
    <n v="35"/>
    <n v="14.089"/>
    <n v="23.544"/>
    <x v="7140"/>
    <x v="6859"/>
    <n v="0.40584261969301788"/>
    <n v="0.37817139862299792"/>
  </r>
  <r>
    <x v="7156"/>
    <n v="83"/>
    <n v="71"/>
    <n v="27.716000000000001"/>
    <n v="46.712000000000003"/>
    <x v="7141"/>
    <x v="6860"/>
    <n v="1.0866108849845317"/>
    <n v="0.76714769434951013"/>
  </r>
  <r>
    <x v="7157"/>
    <n v="170"/>
    <n v="151"/>
    <n v="0"/>
    <n v="0"/>
    <x v="7142"/>
    <x v="6861"/>
    <n v="2.2255885596068725"/>
    <n v="1.6315394626306483"/>
  </r>
  <r>
    <x v="7158"/>
    <n v="193"/>
    <n v="207"/>
    <n v="0"/>
    <n v="0"/>
    <x v="7143"/>
    <x v="6862"/>
    <n v="2.5266976000242725"/>
    <n v="2.2366137004274447"/>
  </r>
  <r>
    <x v="7159"/>
    <n v="270"/>
    <n v="241"/>
    <n v="2.0169999999999999"/>
    <n v="0.84699999999999998"/>
    <x v="7144"/>
    <x v="6863"/>
    <n v="3.5347583005520913"/>
    <n v="2.6039802019469285"/>
  </r>
  <r>
    <x v="7160"/>
    <n v="332"/>
    <n v="243"/>
    <n v="0"/>
    <n v="0"/>
    <x v="7145"/>
    <x v="6864"/>
    <n v="4.3464435399381269"/>
    <n v="2.6255899961539573"/>
  </r>
  <r>
    <x v="7161"/>
    <n v="328"/>
    <n v="231"/>
    <n v="0"/>
    <n v="0"/>
    <x v="7146"/>
    <x v="6865"/>
    <n v="4.2940767503003183"/>
    <n v="2.4959312309117867"/>
  </r>
  <r>
    <x v="7162"/>
    <n v="297"/>
    <n v="222"/>
    <n v="0"/>
    <n v="0"/>
    <x v="7147"/>
    <x v="6866"/>
    <n v="3.8882341306073003"/>
    <n v="2.3986871569801584"/>
  </r>
  <r>
    <x v="7163"/>
    <n v="274"/>
    <n v="221"/>
    <n v="0"/>
    <n v="0"/>
    <x v="7148"/>
    <x v="6867"/>
    <n v="3.5871250901898999"/>
    <n v="2.387882259876644"/>
  </r>
  <r>
    <x v="7164"/>
    <n v="258"/>
    <n v="222"/>
    <n v="2.5999999999999999E-2"/>
    <n v="0.74299999999999999"/>
    <x v="7149"/>
    <x v="6868"/>
    <n v="3.377657931638665"/>
    <n v="2.3986871569801584"/>
  </r>
  <r>
    <x v="7165"/>
    <n v="225"/>
    <n v="221"/>
    <n v="0.50900000000000001"/>
    <n v="5.8999999999999997E-2"/>
    <x v="7150"/>
    <x v="6869"/>
    <n v="2.9456319171267431"/>
    <n v="2.387882259876644"/>
  </r>
  <r>
    <x v="7166"/>
    <n v="165"/>
    <n v="209"/>
    <n v="0.125"/>
    <n v="0.125"/>
    <x v="7151"/>
    <x v="6870"/>
    <n v="2.1601300725596113"/>
    <n v="2.2582234946344735"/>
  </r>
  <r>
    <x v="7167"/>
    <n v="107"/>
    <n v="178"/>
    <n v="0"/>
    <n v="0"/>
    <x v="7152"/>
    <x v="6871"/>
    <n v="1.4008116228113843"/>
    <n v="1.9232716844255324"/>
  </r>
  <r>
    <x v="7168"/>
    <n v="68"/>
    <n v="130"/>
    <n v="0"/>
    <n v="0"/>
    <x v="7153"/>
    <x v="6872"/>
    <n v="0.89023542384274901"/>
    <n v="1.4046366234568495"/>
  </r>
  <r>
    <x v="7169"/>
    <n v="51"/>
    <n v="79"/>
    <n v="0"/>
    <n v="0"/>
    <x v="7154"/>
    <x v="6873"/>
    <n v="0.66767656788206164"/>
    <n v="0.85358687117762388"/>
  </r>
  <r>
    <x v="7170"/>
    <n v="43"/>
    <n v="49"/>
    <n v="0.05"/>
    <n v="0"/>
    <x v="7155"/>
    <x v="6874"/>
    <n v="0.56294298860644409"/>
    <n v="0.52943995807219713"/>
  </r>
  <r>
    <x v="7171"/>
    <n v="36"/>
    <n v="36"/>
    <n v="0"/>
    <n v="0"/>
    <x v="7156"/>
    <x v="6875"/>
    <n v="0.47130110674027881"/>
    <n v="0.38897629572651216"/>
  </r>
  <r>
    <x v="7172"/>
    <n v="34"/>
    <n v="29"/>
    <n v="0"/>
    <n v="0"/>
    <x v="7157"/>
    <x v="6876"/>
    <n v="0.4451177119213745"/>
    <n v="0.31334201600191253"/>
  </r>
  <r>
    <x v="7173"/>
    <n v="34"/>
    <n v="26"/>
    <n v="21.219000000000001"/>
    <n v="6.399"/>
    <x v="7158"/>
    <x v="6877"/>
    <n v="0.4451177119213745"/>
    <n v="0.28092732469136988"/>
  </r>
  <r>
    <x v="7174"/>
    <n v="36"/>
    <n v="32"/>
    <n v="20.581"/>
    <n v="12.779"/>
    <x v="7159"/>
    <x v="6878"/>
    <n v="0.47130110674027881"/>
    <n v="0.34575670731245528"/>
  </r>
  <r>
    <x v="7175"/>
    <n v="70"/>
    <n v="92"/>
    <n v="8.6479999999999997"/>
    <n v="0"/>
    <x v="7160"/>
    <x v="6879"/>
    <n v="0.91641881866165331"/>
    <n v="0.99405053352330885"/>
  </r>
  <r>
    <x v="7176"/>
    <n v="115"/>
    <n v="151"/>
    <n v="0"/>
    <n v="0"/>
    <x v="7161"/>
    <x v="6880"/>
    <n v="1.5055452020870019"/>
    <n v="1.6315394626306483"/>
  </r>
  <r>
    <x v="7177"/>
    <n v="122"/>
    <n v="199"/>
    <n v="0"/>
    <n v="0"/>
    <x v="7162"/>
    <x v="6881"/>
    <n v="1.5971870839531672"/>
    <n v="2.1501745235993313"/>
  </r>
  <r>
    <x v="7178"/>
    <n v="142"/>
    <n v="229"/>
    <n v="0"/>
    <n v="0"/>
    <x v="7163"/>
    <x v="6882"/>
    <n v="1.8590210321422111"/>
    <n v="2.4743214367047579"/>
  </r>
  <r>
    <x v="7179"/>
    <n v="155"/>
    <n v="242"/>
    <n v="0"/>
    <n v="0"/>
    <x v="7164"/>
    <x v="6883"/>
    <n v="2.0292130984650893"/>
    <n v="2.6147850990504429"/>
  </r>
  <r>
    <x v="7180"/>
    <n v="158"/>
    <n v="246"/>
    <n v="0"/>
    <n v="0"/>
    <x v="7165"/>
    <x v="6884"/>
    <n v="2.0684881906934458"/>
    <n v="2.6580046874644996"/>
  </r>
  <r>
    <x v="7181"/>
    <n v="150"/>
    <n v="251"/>
    <n v="0"/>
    <n v="0"/>
    <x v="7166"/>
    <x v="6885"/>
    <n v="1.9637546114178286"/>
    <n v="2.7120291729820707"/>
  </r>
  <r>
    <x v="7182"/>
    <n v="140"/>
    <n v="263"/>
    <n v="0"/>
    <n v="0"/>
    <x v="7167"/>
    <x v="6886"/>
    <n v="1.8328376373233066"/>
    <n v="2.8416879382242413"/>
  </r>
  <r>
    <x v="7183"/>
    <n v="116"/>
    <n v="283"/>
    <n v="0"/>
    <n v="0"/>
    <x v="7168"/>
    <x v="6887"/>
    <n v="1.5186368994964539"/>
    <n v="3.0577858802945261"/>
  </r>
  <r>
    <x v="7184"/>
    <n v="86"/>
    <n v="302"/>
    <n v="0"/>
    <n v="0"/>
    <x v="7169"/>
    <x v="6888"/>
    <n v="1.1258859772128882"/>
    <n v="3.2630789252612966"/>
  </r>
  <r>
    <x v="7185"/>
    <n v="60"/>
    <n v="316"/>
    <n v="0"/>
    <n v="0"/>
    <x v="7170"/>
    <x v="6889"/>
    <n v="0.78550184456713146"/>
    <n v="3.4143474847104955"/>
  </r>
  <r>
    <x v="7186"/>
    <n v="47"/>
    <n v="317"/>
    <n v="0.22900000000000001"/>
    <n v="0"/>
    <x v="7171"/>
    <x v="6890"/>
    <n v="0.61530977824425304"/>
    <n v="3.4251523818140099"/>
  </r>
  <r>
    <x v="7187"/>
    <n v="39"/>
    <n v="295"/>
    <n v="5.7130000000000001"/>
    <n v="5.76"/>
    <x v="7172"/>
    <x v="6891"/>
    <n v="0.51057619896863538"/>
    <n v="3.1874446455366967"/>
  </r>
  <r>
    <x v="7188"/>
    <n v="37"/>
    <n v="234"/>
    <n v="0"/>
    <n v="0"/>
    <x v="287"/>
    <x v="6892"/>
    <n v="0.48439280414973102"/>
    <n v="2.528345922222329"/>
  </r>
  <r>
    <x v="7189"/>
    <n v="35"/>
    <n v="152"/>
    <n v="21.89"/>
    <n v="30.983000000000001"/>
    <x v="7173"/>
    <x v="6893"/>
    <n v="0.45820940933082666"/>
    <n v="1.6423443597341625"/>
  </r>
  <r>
    <x v="7190"/>
    <n v="55"/>
    <n v="99"/>
    <n v="25.175000000000001"/>
    <n v="22.802"/>
    <x v="7174"/>
    <x v="6894"/>
    <n v="0.72004335751987036"/>
    <n v="1.0696848132479084"/>
  </r>
  <r>
    <x v="7191"/>
    <n v="157"/>
    <n v="132"/>
    <n v="0"/>
    <n v="0"/>
    <x v="7175"/>
    <x v="6895"/>
    <n v="2.0553964932839937"/>
    <n v="1.4262464176638778"/>
  </r>
  <r>
    <x v="7192"/>
    <n v="197"/>
    <n v="169"/>
    <n v="0"/>
    <n v="0"/>
    <x v="7176"/>
    <x v="6896"/>
    <n v="2.5790643896620815"/>
    <n v="1.8260276104939042"/>
  </r>
  <r>
    <x v="7193"/>
    <n v="237"/>
    <n v="181"/>
    <n v="0"/>
    <n v="0"/>
    <x v="7177"/>
    <x v="6897"/>
    <n v="3.1027322860401689"/>
    <n v="1.9556863757360752"/>
  </r>
  <r>
    <x v="7194"/>
    <n v="286"/>
    <n v="186"/>
    <n v="0"/>
    <n v="0"/>
    <x v="7178"/>
    <x v="6898"/>
    <n v="3.7442254591033262"/>
    <n v="2.0097108612536463"/>
  </r>
  <r>
    <x v="7195"/>
    <n v="287"/>
    <n v="188"/>
    <n v="0"/>
    <n v="0"/>
    <x v="7179"/>
    <x v="6899"/>
    <n v="3.7573171565127788"/>
    <n v="2.0313206554606746"/>
  </r>
  <r>
    <x v="7196"/>
    <n v="261"/>
    <n v="189"/>
    <n v="0"/>
    <n v="0"/>
    <x v="7180"/>
    <x v="6900"/>
    <n v="3.4169330238670215"/>
    <n v="2.0421255525641886"/>
  </r>
  <r>
    <x v="7197"/>
    <n v="230"/>
    <n v="193"/>
    <n v="0"/>
    <n v="0"/>
    <x v="7181"/>
    <x v="6901"/>
    <n v="3.0110904041740039"/>
    <n v="2.0853451409782457"/>
  </r>
  <r>
    <x v="7198"/>
    <n v="199"/>
    <n v="201"/>
    <n v="0"/>
    <n v="0"/>
    <x v="7182"/>
    <x v="6902"/>
    <n v="2.6052477844809858"/>
    <n v="2.1717843178063596"/>
  </r>
  <r>
    <x v="7199"/>
    <n v="150"/>
    <n v="206"/>
    <n v="0"/>
    <n v="0"/>
    <x v="7183"/>
    <x v="6903"/>
    <n v="1.9637546114178286"/>
    <n v="2.2258088033239307"/>
  </r>
  <r>
    <x v="7200"/>
    <n v="102"/>
    <n v="203"/>
    <n v="0"/>
    <n v="0"/>
    <x v="7184"/>
    <x v="6904"/>
    <n v="1.3353531357641233"/>
    <n v="2.193394112013388"/>
  </r>
  <r>
    <x v="7201"/>
    <n v="67"/>
    <n v="181"/>
    <n v="7.9240000000000004"/>
    <n v="10.186999999999999"/>
    <x v="7185"/>
    <x v="6905"/>
    <n v="0.87714372643329674"/>
    <n v="1.9556863757360752"/>
  </r>
  <r>
    <x v="7202"/>
    <n v="51"/>
    <n v="137"/>
    <n v="1.268"/>
    <n v="6.0999999999999999E-2"/>
    <x v="7186"/>
    <x v="6906"/>
    <n v="0.66767656788206164"/>
    <n v="1.4802709031814492"/>
  </r>
  <r>
    <x v="7203"/>
    <n v="44"/>
    <n v="83"/>
    <n v="5.8179999999999996"/>
    <n v="0.44700000000000001"/>
    <x v="7187"/>
    <x v="6907"/>
    <n v="0.57603468601589636"/>
    <n v="0.89680645959168082"/>
  </r>
  <r>
    <x v="7204"/>
    <n v="43"/>
    <n v="53"/>
    <n v="28.655000000000001"/>
    <n v="19.369"/>
    <x v="7188"/>
    <x v="6908"/>
    <n v="0.56294298860644409"/>
    <n v="0.57265954648625406"/>
  </r>
  <r>
    <x v="7205"/>
    <n v="48"/>
    <n v="53"/>
    <n v="10.452"/>
    <n v="0.55300000000000005"/>
    <x v="7189"/>
    <x v="6909"/>
    <n v="0.62840147565370508"/>
    <n v="0.57265954648625406"/>
  </r>
  <r>
    <x v="7206"/>
    <n v="73"/>
    <n v="87"/>
    <n v="0"/>
    <n v="7.0000000000000001E-3"/>
    <x v="7190"/>
    <x v="6910"/>
    <n v="0.95569391089000988"/>
    <n v="0.94002604800573775"/>
  </r>
  <r>
    <x v="7207"/>
    <n v="98"/>
    <n v="131"/>
    <n v="0.65400000000000003"/>
    <n v="0.17100000000000001"/>
    <x v="7191"/>
    <x v="6911"/>
    <n v="1.2829863461263147"/>
    <n v="1.4154415205603637"/>
  </r>
  <r>
    <x v="7208"/>
    <n v="103"/>
    <n v="188"/>
    <n v="0"/>
    <n v="0"/>
    <x v="7192"/>
    <x v="6912"/>
    <n v="1.3484448331735757"/>
    <n v="2.0313206554606746"/>
  </r>
  <r>
    <x v="7209"/>
    <n v="88"/>
    <n v="215"/>
    <n v="0"/>
    <n v="0"/>
    <x v="7193"/>
    <x v="6913"/>
    <n v="1.1520693720317927"/>
    <n v="2.323052877255559"/>
  </r>
  <r>
    <x v="7210"/>
    <n v="71"/>
    <n v="214"/>
    <n v="7.617"/>
    <n v="13.211"/>
    <x v="7194"/>
    <x v="6914"/>
    <n v="0.92951051607110557"/>
    <n v="2.3122479801520446"/>
  </r>
  <r>
    <x v="7211"/>
    <n v="60"/>
    <n v="209"/>
    <n v="0"/>
    <n v="0"/>
    <x v="7195"/>
    <x v="6915"/>
    <n v="0.78550184456713146"/>
    <n v="2.2582234946344735"/>
  </r>
  <r>
    <x v="7212"/>
    <n v="53.5"/>
    <n v="206"/>
    <n v="0"/>
    <n v="0"/>
    <x v="7196"/>
    <x v="6916"/>
    <n v="0.70040581140569214"/>
    <n v="2.2258088033239307"/>
  </r>
  <r>
    <x v="7213"/>
    <n v="47"/>
    <n v="209"/>
    <n v="0"/>
    <n v="0"/>
    <x v="7197"/>
    <x v="6917"/>
    <n v="0.61530977824425304"/>
    <n v="2.2582234946344735"/>
  </r>
  <r>
    <x v="7214"/>
    <n v="45"/>
    <n v="211"/>
    <n v="6.79"/>
    <n v="6.9109999999999996"/>
    <x v="7198"/>
    <x v="6918"/>
    <n v="0.58912638342534851"/>
    <n v="2.2798332888415018"/>
  </r>
  <r>
    <x v="7215"/>
    <n v="40"/>
    <n v="210"/>
    <n v="0.41299999999999998"/>
    <n v="4.532"/>
    <x v="7199"/>
    <x v="6919"/>
    <n v="0.52366789637808764"/>
    <n v="2.2690283917379874"/>
  </r>
  <r>
    <x v="7216"/>
    <n v="38"/>
    <n v="194"/>
    <n v="5.2869999999999999"/>
    <n v="9.26"/>
    <x v="7200"/>
    <x v="6920"/>
    <n v="0.49748450155918322"/>
    <n v="2.0961500380817601"/>
  </r>
  <r>
    <x v="7217"/>
    <n v="45"/>
    <n v="156"/>
    <n v="1.7190000000000001"/>
    <n v="2.5630000000000002"/>
    <x v="7201"/>
    <x v="6921"/>
    <n v="0.58912638342534851"/>
    <n v="1.6855639481482194"/>
  </r>
  <r>
    <x v="7218"/>
    <n v="58"/>
    <n v="105"/>
    <n v="0"/>
    <n v="0"/>
    <x v="7202"/>
    <x v="6922"/>
    <n v="0.75931844974822693"/>
    <n v="1.1345141958689937"/>
  </r>
  <r>
    <x v="7219"/>
    <n v="59"/>
    <n v="64"/>
    <n v="0"/>
    <n v="0"/>
    <x v="7203"/>
    <x v="6923"/>
    <n v="0.77241014715767919"/>
    <n v="0.69151341462491056"/>
  </r>
  <r>
    <x v="7220"/>
    <n v="54"/>
    <n v="45"/>
    <n v="12.138999999999999"/>
    <n v="12.42"/>
    <x v="7204"/>
    <x v="6924"/>
    <n v="0.70695166011041832"/>
    <n v="0.48622036965814019"/>
  </r>
  <r>
    <x v="7221"/>
    <n v="65"/>
    <n v="41"/>
    <n v="15.395"/>
    <n v="14.500999999999999"/>
    <x v="7205"/>
    <x v="6925"/>
    <n v="0.85096033161439233"/>
    <n v="0.44300078124408332"/>
  </r>
  <r>
    <x v="7222"/>
    <n v="94"/>
    <n v="40"/>
    <n v="2.5999999999999999E-2"/>
    <n v="2.1459999999999999"/>
    <x v="7206"/>
    <x v="6926"/>
    <n v="1.2306195564885061"/>
    <n v="0.43219588414056909"/>
  </r>
  <r>
    <x v="7223"/>
    <n v="99"/>
    <n v="40"/>
    <n v="0"/>
    <n v="0"/>
    <x v="7207"/>
    <x v="6927"/>
    <n v="1.2960780435357666"/>
    <n v="0.43219588414056909"/>
  </r>
  <r>
    <x v="7224"/>
    <n v="105"/>
    <n v="38"/>
    <n v="0"/>
    <n v="0"/>
    <x v="7208"/>
    <x v="6928"/>
    <n v="1.3746282279924797"/>
    <n v="0.41058608993354062"/>
  </r>
  <r>
    <x v="7225"/>
    <n v="118"/>
    <n v="38"/>
    <n v="0"/>
    <n v="0"/>
    <x v="7209"/>
    <x v="6929"/>
    <n v="1.5448202943153584"/>
    <n v="0.41058608993354062"/>
  </r>
  <r>
    <x v="7226"/>
    <n v="129"/>
    <n v="43"/>
    <n v="0"/>
    <n v="0"/>
    <x v="7210"/>
    <x v="6930"/>
    <n v="1.6888289658193325"/>
    <n v="0.46461057545111173"/>
  </r>
  <r>
    <x v="7227"/>
    <n v="136"/>
    <n v="53"/>
    <n v="0"/>
    <n v="0"/>
    <x v="7211"/>
    <x v="6931"/>
    <n v="1.780470847685498"/>
    <n v="0.57265954648625406"/>
  </r>
  <r>
    <x v="7228"/>
    <n v="125"/>
    <n v="65"/>
    <n v="0"/>
    <n v="0"/>
    <x v="7212"/>
    <x v="6932"/>
    <n v="1.6364621761815239"/>
    <n v="0.70231831172842474"/>
  </r>
  <r>
    <x v="7229"/>
    <n v="88"/>
    <n v="74"/>
    <n v="0"/>
    <n v="0"/>
    <x v="7213"/>
    <x v="6933"/>
    <n v="1.1520693720317927"/>
    <n v="0.79956238566005278"/>
  </r>
  <r>
    <x v="7230"/>
    <n v="53"/>
    <n v="75"/>
    <n v="3.2040000000000002"/>
    <n v="4.93"/>
    <x v="7214"/>
    <x v="6934"/>
    <n v="0.69385996270096606"/>
    <n v="0.81036728276356707"/>
  </r>
  <r>
    <x v="7231"/>
    <n v="40"/>
    <n v="63"/>
    <n v="11.717000000000001"/>
    <n v="13.6"/>
    <x v="7215"/>
    <x v="6935"/>
    <n v="0.52366789637808764"/>
    <n v="0.68070851752139627"/>
  </r>
  <r>
    <x v="7232"/>
    <n v="38"/>
    <n v="44"/>
    <n v="1.7000000000000001E-2"/>
    <n v="0.129"/>
    <x v="7216"/>
    <x v="6936"/>
    <n v="0.49748450155918322"/>
    <n v="0.47541547255462596"/>
  </r>
  <r>
    <x v="7233"/>
    <n v="54"/>
    <n v="29"/>
    <n v="0.432"/>
    <n v="0.88900000000000001"/>
    <x v="7217"/>
    <x v="6937"/>
    <n v="0.70695166011041832"/>
    <n v="0.31334201600191253"/>
  </r>
  <r>
    <x v="7234"/>
    <n v="56"/>
    <n v="22"/>
    <n v="0"/>
    <n v="0"/>
    <x v="7218"/>
    <x v="6938"/>
    <n v="0.73313505492932263"/>
    <n v="0.23770773627731298"/>
  </r>
  <r>
    <x v="7235"/>
    <n v="52"/>
    <n v="19"/>
    <n v="0"/>
    <n v="0"/>
    <x v="7219"/>
    <x v="6939"/>
    <n v="0.68076826529151391"/>
    <n v="0.20529304496677031"/>
  </r>
  <r>
    <x v="7236"/>
    <n v="46"/>
    <n v="16"/>
    <n v="1.655"/>
    <n v="2E-3"/>
    <x v="7220"/>
    <x v="6940"/>
    <n v="0.60221808083480077"/>
    <n v="0.17287835365622764"/>
  </r>
  <r>
    <x v="7237"/>
    <n v="38"/>
    <n v="21"/>
    <n v="17.942"/>
    <n v="12.662000000000001"/>
    <x v="7221"/>
    <x v="6941"/>
    <n v="0.49748450155918322"/>
    <n v="0.22690283917379875"/>
  </r>
  <r>
    <x v="7238"/>
    <n v="35"/>
    <n v="50"/>
    <n v="19.553999999999998"/>
    <n v="22.405000000000001"/>
    <x v="7222"/>
    <x v="6942"/>
    <n v="0.45820940933082666"/>
    <n v="0.54024485517571141"/>
  </r>
  <r>
    <x v="7239"/>
    <n v="38"/>
    <n v="57"/>
    <n v="0"/>
    <n v="0"/>
    <x v="7223"/>
    <x v="6943"/>
    <n v="0.49748450155918322"/>
    <n v="0.61587913490031099"/>
  </r>
  <r>
    <x v="7240"/>
    <n v="50"/>
    <n v="53"/>
    <n v="0"/>
    <n v="0"/>
    <x v="7224"/>
    <x v="6944"/>
    <n v="0.65458487047260949"/>
    <n v="0.57265954648625406"/>
  </r>
  <r>
    <x v="7241"/>
    <n v="59"/>
    <n v="60"/>
    <n v="0"/>
    <n v="0"/>
    <x v="7225"/>
    <x v="6945"/>
    <n v="0.77241014715767919"/>
    <n v="0.64829382621085363"/>
  </r>
  <r>
    <x v="7242"/>
    <n v="69"/>
    <n v="73"/>
    <n v="0"/>
    <n v="0"/>
    <x v="7226"/>
    <x v="6946"/>
    <n v="0.90332712125220105"/>
    <n v="0.78875748855653849"/>
  </r>
  <r>
    <x v="7243"/>
    <n v="73"/>
    <n v="88"/>
    <n v="7.0999999999999994E-2"/>
    <n v="0.95499999999999996"/>
    <x v="7227"/>
    <x v="6947"/>
    <n v="0.95569391089000988"/>
    <n v="0.95083094510925192"/>
  </r>
  <r>
    <x v="7244"/>
    <n v="69"/>
    <n v="102"/>
    <n v="4.9779999999999998"/>
    <n v="1.7789999999999999"/>
    <x v="7228"/>
    <x v="6948"/>
    <n v="0.90332712125220105"/>
    <n v="1.102099504558451"/>
  </r>
  <r>
    <x v="7245"/>
    <n v="60"/>
    <n v="113"/>
    <n v="0"/>
    <n v="0"/>
    <x v="7229"/>
    <x v="6949"/>
    <n v="0.78550184456713146"/>
    <n v="1.2209533726971076"/>
  </r>
  <r>
    <x v="7246"/>
    <n v="47"/>
    <n v="123"/>
    <n v="0"/>
    <n v="0"/>
    <x v="7230"/>
    <x v="6950"/>
    <n v="0.61530977824425304"/>
    <n v="1.3290023437322498"/>
  </r>
  <r>
    <x v="7247"/>
    <n v="33"/>
    <n v="131"/>
    <n v="1.9E-2"/>
    <n v="0"/>
    <x v="7231"/>
    <x v="6951"/>
    <n v="0.43202601451192224"/>
    <n v="1.4154415205603637"/>
  </r>
  <r>
    <x v="7248"/>
    <n v="28"/>
    <n v="132"/>
    <n v="0.88800000000000001"/>
    <n v="0"/>
    <x v="7232"/>
    <x v="6952"/>
    <n v="0.36656752746466131"/>
    <n v="1.4262464176638778"/>
  </r>
  <r>
    <x v="7249"/>
    <n v="26"/>
    <n v="118"/>
    <n v="0"/>
    <n v="0"/>
    <x v="7233"/>
    <x v="6953"/>
    <n v="0.34038413264575695"/>
    <n v="1.2749778582146787"/>
  </r>
  <r>
    <x v="7250"/>
    <n v="22"/>
    <n v="83"/>
    <n v="0"/>
    <n v="0"/>
    <x v="7234"/>
    <x v="6954"/>
    <n v="0.28801734300794818"/>
    <n v="0.89680645959168082"/>
  </r>
  <r>
    <x v="7251"/>
    <n v="17"/>
    <n v="49"/>
    <n v="1.5620000000000001"/>
    <n v="1.6180000000000001"/>
    <x v="7235"/>
    <x v="6955"/>
    <n v="0.22255885596068725"/>
    <n v="0.52943995807219713"/>
  </r>
  <r>
    <x v="7252"/>
    <n v="16"/>
    <n v="31"/>
    <n v="7.0890000000000004"/>
    <n v="9.1739999999999995"/>
    <x v="7236"/>
    <x v="6956"/>
    <n v="0.20946715855123504"/>
    <n v="0.33495181020894099"/>
  </r>
  <r>
    <x v="7253"/>
    <n v="15"/>
    <n v="24"/>
    <n v="0"/>
    <n v="0"/>
    <x v="7237"/>
    <x v="6957"/>
    <n v="0.19637546114178286"/>
    <n v="0.25931753048434142"/>
  </r>
  <r>
    <x v="7254"/>
    <n v="12"/>
    <n v="20"/>
    <n v="11.83"/>
    <n v="4.7610000000000001"/>
    <x v="7238"/>
    <x v="6958"/>
    <n v="0.15710036891342627"/>
    <n v="0.21609794207028454"/>
  </r>
  <r>
    <x v="7255"/>
    <n v="13"/>
    <n v="18"/>
    <n v="32.575000000000003"/>
    <n v="50.844999999999999"/>
    <x v="7239"/>
    <x v="6959"/>
    <n v="0.17019206632287848"/>
    <n v="0.19448814786325608"/>
  </r>
  <r>
    <x v="7256"/>
    <n v="31"/>
    <n v="18"/>
    <n v="0"/>
    <n v="0"/>
    <x v="7240"/>
    <x v="6960"/>
    <n v="0.40584261969301788"/>
    <n v="0.19448814786325608"/>
  </r>
  <r>
    <x v="7257"/>
    <n v="54"/>
    <n v="19"/>
    <n v="0"/>
    <n v="0"/>
    <x v="7241"/>
    <x v="6961"/>
    <n v="0.70695166011041832"/>
    <n v="0.20529304496677031"/>
  </r>
  <r>
    <x v="7258"/>
    <n v="64"/>
    <n v="19"/>
    <n v="0"/>
    <n v="3.5999999999999997E-2"/>
    <x v="7242"/>
    <x v="6962"/>
    <n v="0.83786863420494018"/>
    <n v="0.20529304496677031"/>
  </r>
  <r>
    <x v="7259"/>
    <n v="67"/>
    <n v="19"/>
    <n v="33.758000000000003"/>
    <n v="33.832999999999998"/>
    <x v="7243"/>
    <x v="6963"/>
    <n v="0.87714372643329674"/>
    <n v="0.20529304496677031"/>
  </r>
  <r>
    <x v="7260"/>
    <n v="91"/>
    <n v="23"/>
    <n v="15.568"/>
    <n v="20.536999999999999"/>
    <x v="7244"/>
    <x v="6964"/>
    <n v="1.1913444642601494"/>
    <n v="0.24851263338082721"/>
  </r>
  <r>
    <x v="7261"/>
    <n v="158"/>
    <n v="51"/>
    <n v="14.672000000000001"/>
    <n v="12.731"/>
    <x v="7245"/>
    <x v="6965"/>
    <n v="2.0684881906934458"/>
    <n v="0.55104975227922548"/>
  </r>
  <r>
    <x v="7262"/>
    <n v="280"/>
    <n v="88"/>
    <n v="0"/>
    <n v="0"/>
    <x v="7246"/>
    <x v="6966"/>
    <n v="3.6656752746466132"/>
    <n v="0.95083094510925192"/>
  </r>
  <r>
    <x v="7263"/>
    <n v="363"/>
    <n v="119"/>
    <n v="0"/>
    <n v="0"/>
    <x v="7247"/>
    <x v="6967"/>
    <n v="4.7522861596311445"/>
    <n v="1.2857827553181929"/>
  </r>
  <r>
    <x v="7264"/>
    <n v="402"/>
    <n v="144"/>
    <n v="0"/>
    <n v="0"/>
    <x v="7248"/>
    <x v="6968"/>
    <n v="5.2628623585997802"/>
    <n v="1.5559051829060486"/>
  </r>
  <r>
    <x v="7265"/>
    <n v="415"/>
    <n v="151"/>
    <n v="0"/>
    <n v="0"/>
    <x v="7249"/>
    <x v="6969"/>
    <n v="5.4330544249226591"/>
    <n v="1.6315394626306483"/>
  </r>
  <r>
    <x v="7266"/>
    <n v="393"/>
    <n v="147"/>
    <n v="9.1999999999999998E-2"/>
    <n v="1.1379999999999999"/>
    <x v="7250"/>
    <x v="6970"/>
    <n v="5.14503708191471"/>
    <n v="1.5883198742165912"/>
  </r>
  <r>
    <x v="7267"/>
    <n v="359"/>
    <n v="142"/>
    <n v="28.77"/>
    <n v="22.454999999999998"/>
    <x v="7251"/>
    <x v="6971"/>
    <n v="4.6999193699933368"/>
    <n v="1.5342953886990203"/>
  </r>
  <r>
    <x v="7268"/>
    <n v="332"/>
    <n v="143"/>
    <n v="5.0999999999999997E-2"/>
    <n v="0"/>
    <x v="7252"/>
    <x v="6972"/>
    <n v="4.3464435399381269"/>
    <n v="1.5451002858025344"/>
  </r>
  <r>
    <x v="7269"/>
    <n v="310"/>
    <n v="152"/>
    <n v="1.129"/>
    <n v="4.3230000000000004"/>
    <x v="7253"/>
    <x v="6973"/>
    <n v="4.0584261969301787"/>
    <n v="1.6423443597341625"/>
  </r>
  <r>
    <x v="7270"/>
    <n v="279"/>
    <n v="163"/>
    <n v="9.4139999999999997"/>
    <n v="7.766"/>
    <x v="7254"/>
    <x v="6974"/>
    <n v="3.6525835772371607"/>
    <n v="1.7611982278728189"/>
  </r>
  <r>
    <x v="7271"/>
    <n v="218"/>
    <n v="172"/>
    <n v="0.42399999999999999"/>
    <n v="5.3999999999999999E-2"/>
    <x v="7255"/>
    <x v="6975"/>
    <n v="2.8539900352605776"/>
    <n v="1.8584423018044469"/>
  </r>
  <r>
    <x v="7272"/>
    <n v="173"/>
    <n v="178"/>
    <n v="0"/>
    <n v="0"/>
    <x v="7256"/>
    <x v="6976"/>
    <n v="2.264863651835229"/>
    <n v="1.9232716844255324"/>
  </r>
  <r>
    <x v="7273"/>
    <n v="142"/>
    <n v="178"/>
    <n v="12.397"/>
    <n v="17.402999999999999"/>
    <x v="2468"/>
    <x v="6977"/>
    <n v="1.8590210321422111"/>
    <n v="1.9232716844255324"/>
  </r>
  <r>
    <x v="7274"/>
    <n v="131"/>
    <n v="166"/>
    <n v="0"/>
    <n v="0"/>
    <x v="7257"/>
    <x v="6978"/>
    <n v="1.715012360638237"/>
    <n v="1.7936129191833616"/>
  </r>
  <r>
    <x v="7275"/>
    <n v="129"/>
    <n v="147"/>
    <n v="0.623"/>
    <n v="9.5000000000000001E-2"/>
    <x v="7258"/>
    <x v="6979"/>
    <n v="1.6888289658193325"/>
    <n v="1.5883198742165912"/>
  </r>
  <r>
    <x v="7276"/>
    <n v="125"/>
    <n v="126"/>
    <n v="0"/>
    <n v="0.495"/>
    <x v="7259"/>
    <x v="6980"/>
    <n v="1.6364621761815239"/>
    <n v="1.3614170350427925"/>
  </r>
  <r>
    <x v="7277"/>
    <n v="118"/>
    <n v="113"/>
    <n v="14.233000000000001"/>
    <n v="2.6859999999999999"/>
    <x v="7260"/>
    <x v="6981"/>
    <n v="1.5448202943153584"/>
    <n v="1.2209533726971076"/>
  </r>
  <r>
    <x v="7278"/>
    <n v="110"/>
    <n v="107"/>
    <n v="0"/>
    <n v="0"/>
    <x v="7261"/>
    <x v="6982"/>
    <n v="1.4400867150397407"/>
    <n v="1.1561239900760223"/>
  </r>
  <r>
    <x v="7279"/>
    <n v="98"/>
    <n v="105"/>
    <n v="0"/>
    <n v="0"/>
    <x v="7262"/>
    <x v="6983"/>
    <n v="1.2829863461263147"/>
    <n v="1.1345141958689937"/>
  </r>
  <r>
    <x v="7280"/>
    <n v="83"/>
    <n v="101"/>
    <n v="1.2250000000000001"/>
    <n v="0"/>
    <x v="7263"/>
    <x v="6984"/>
    <n v="1.0866108849845317"/>
    <n v="1.0912946074549368"/>
  </r>
  <r>
    <x v="7281"/>
    <n v="61"/>
    <n v="91"/>
    <n v="5.1879999999999997"/>
    <n v="6.7779999999999996"/>
    <x v="7264"/>
    <x v="6985"/>
    <n v="0.79859354197658361"/>
    <n v="0.98324563641979468"/>
  </r>
  <r>
    <x v="7282"/>
    <n v="47"/>
    <n v="76"/>
    <n v="0"/>
    <n v="0"/>
    <x v="7265"/>
    <x v="6986"/>
    <n v="0.61530977824425304"/>
    <n v="0.82117217986708124"/>
  </r>
  <r>
    <x v="7283"/>
    <n v="38"/>
    <n v="59"/>
    <n v="0"/>
    <n v="0"/>
    <x v="7266"/>
    <x v="6987"/>
    <n v="0.49748450155918322"/>
    <n v="0.63748892910733934"/>
  </r>
  <r>
    <x v="7284"/>
    <n v="30"/>
    <n v="56"/>
    <n v="26.771000000000001"/>
    <n v="44.128999999999998"/>
    <x v="7267"/>
    <x v="6988"/>
    <n v="0.39275092228356573"/>
    <n v="0.6050742377967967"/>
  </r>
  <r>
    <x v="7285"/>
    <n v="25"/>
    <n v="60"/>
    <n v="0"/>
    <n v="0"/>
    <x v="7268"/>
    <x v="6989"/>
    <n v="0.32729243523630475"/>
    <n v="0.64829382621085363"/>
  </r>
  <r>
    <x v="7286"/>
    <n v="25"/>
    <n v="68"/>
    <n v="1.37"/>
    <n v="0.13400000000000001"/>
    <x v="7269"/>
    <x v="6990"/>
    <n v="0.32729243523630475"/>
    <n v="0.73473300303896749"/>
  </r>
  <r>
    <x v="7287"/>
    <n v="37"/>
    <n v="80"/>
    <n v="0"/>
    <n v="0"/>
    <x v="7270"/>
    <x v="6991"/>
    <n v="0.48439280414973102"/>
    <n v="0.86439176828113817"/>
  </r>
  <r>
    <x v="7288"/>
    <n v="70"/>
    <n v="84"/>
    <n v="7.8840000000000003"/>
    <n v="15.314"/>
    <x v="7271"/>
    <x v="6992"/>
    <n v="0.91641881866165331"/>
    <n v="0.90761135669519499"/>
  </r>
  <r>
    <x v="7289"/>
    <n v="80"/>
    <n v="94"/>
    <n v="0"/>
    <n v="0"/>
    <x v="7272"/>
    <x v="6993"/>
    <n v="1.0473357927561753"/>
    <n v="1.0156603277303373"/>
  </r>
  <r>
    <x v="7290"/>
    <n v="78"/>
    <n v="105"/>
    <n v="0"/>
    <n v="0"/>
    <x v="7273"/>
    <x v="6994"/>
    <n v="1.0211523979372708"/>
    <n v="1.1345141958689937"/>
  </r>
  <r>
    <x v="7291"/>
    <n v="89"/>
    <n v="112"/>
    <n v="0"/>
    <n v="0"/>
    <x v="7274"/>
    <x v="6995"/>
    <n v="1.1651610694412449"/>
    <n v="1.2101484755935934"/>
  </r>
  <r>
    <x v="7292"/>
    <n v="103"/>
    <n v="117"/>
    <n v="0.56399999999999995"/>
    <n v="5.6630000000000003"/>
    <x v="7275"/>
    <x v="6996"/>
    <n v="1.3484448331735757"/>
    <n v="1.2641729611111645"/>
  </r>
  <r>
    <x v="7293"/>
    <n v="98"/>
    <n v="118"/>
    <n v="25.984000000000002"/>
    <n v="21.129000000000001"/>
    <x v="7276"/>
    <x v="6997"/>
    <n v="1.2829863461263147"/>
    <n v="1.2749778582146787"/>
  </r>
  <r>
    <x v="7294"/>
    <n v="96"/>
    <n v="107"/>
    <n v="0"/>
    <n v="0"/>
    <x v="7277"/>
    <x v="6998"/>
    <n v="1.2568029513074102"/>
    <n v="1.1561239900760223"/>
  </r>
  <r>
    <x v="7295"/>
    <n v="122"/>
    <n v="86"/>
    <n v="18.771000000000001"/>
    <n v="25.169"/>
    <x v="7278"/>
    <x v="6999"/>
    <n v="1.5971870839531672"/>
    <n v="0.92922115090222346"/>
  </r>
  <r>
    <x v="7296"/>
    <n v="132"/>
    <n v="67"/>
    <n v="0"/>
    <n v="0"/>
    <x v="7279"/>
    <x v="7000"/>
    <n v="1.728104058047689"/>
    <n v="0.7239281059354532"/>
  </r>
  <r>
    <x v="7297"/>
    <n v="129"/>
    <n v="57"/>
    <n v="2.371"/>
    <n v="6.4630000000000001"/>
    <x v="7280"/>
    <x v="7001"/>
    <n v="1.6888289658193325"/>
    <n v="0.61587913490031099"/>
  </r>
  <r>
    <x v="7298"/>
    <n v="117"/>
    <n v="60"/>
    <n v="2.423"/>
    <n v="1.875"/>
    <x v="7281"/>
    <x v="7002"/>
    <n v="1.5317285969059062"/>
    <n v="0.64829382621085363"/>
  </r>
  <r>
    <x v="7299"/>
    <n v="101"/>
    <n v="66"/>
    <n v="0"/>
    <n v="0"/>
    <x v="6035"/>
    <x v="74"/>
    <n v="1.3222614383546711"/>
    <n v="0.71312320883193892"/>
  </r>
  <r>
    <x v="7300"/>
    <n v="84"/>
    <n v="71"/>
    <n v="16.573"/>
    <n v="23.367999999999999"/>
    <x v="7282"/>
    <x v="7003"/>
    <n v="1.0997025823939839"/>
    <n v="0.76714769434951013"/>
  </r>
  <r>
    <x v="7301"/>
    <n v="72"/>
    <n v="77"/>
    <n v="0"/>
    <n v="0"/>
    <x v="7283"/>
    <x v="7004"/>
    <n v="0.94260221348055762"/>
    <n v="0.83197707697059542"/>
  </r>
  <r>
    <x v="7302"/>
    <n v="59"/>
    <n v="85"/>
    <n v="0"/>
    <n v="0"/>
    <x v="7284"/>
    <x v="7005"/>
    <n v="0.77241014715767919"/>
    <n v="0.91841625379870928"/>
  </r>
  <r>
    <x v="7303"/>
    <n v="47"/>
    <n v="93"/>
    <n v="0"/>
    <n v="0"/>
    <x v="7285"/>
    <x v="7006"/>
    <n v="0.61530977824425304"/>
    <n v="1.0048554306268231"/>
  </r>
  <r>
    <x v="7304"/>
    <n v="35"/>
    <n v="98"/>
    <n v="0"/>
    <n v="0"/>
    <x v="7286"/>
    <x v="7007"/>
    <n v="0.45820940933082666"/>
    <n v="1.0588799161443943"/>
  </r>
  <r>
    <x v="7305"/>
    <n v="32"/>
    <n v="93"/>
    <n v="0"/>
    <n v="0"/>
    <x v="7287"/>
    <x v="7008"/>
    <n v="0.41893431710247009"/>
    <n v="1.0048554306268231"/>
  </r>
  <r>
    <x v="7306"/>
    <n v="34"/>
    <n v="77"/>
    <n v="0"/>
    <n v="0"/>
    <x v="7288"/>
    <x v="7009"/>
    <n v="0.4451177119213745"/>
    <n v="0.83197707697059542"/>
  </r>
  <r>
    <x v="7307"/>
    <n v="31"/>
    <n v="58"/>
    <n v="0"/>
    <n v="0"/>
    <x v="7289"/>
    <x v="7010"/>
    <n v="0.40584261969301788"/>
    <n v="0.62668403200382505"/>
  </r>
  <r>
    <x v="7308"/>
    <n v="24"/>
    <n v="46"/>
    <n v="1.2769999999999999"/>
    <n v="0.13400000000000001"/>
    <x v="7290"/>
    <x v="7011"/>
    <n v="0.31420073782685254"/>
    <n v="0.49702526676165443"/>
  </r>
  <r>
    <x v="7309"/>
    <n v="19"/>
    <n v="38"/>
    <n v="1.7669999999999999"/>
    <n v="4.6500000000000004"/>
    <x v="7291"/>
    <x v="7012"/>
    <n v="0.24874225077959161"/>
    <n v="0.41058608993354062"/>
  </r>
  <r>
    <x v="7310"/>
    <n v="15"/>
    <n v="31"/>
    <n v="0"/>
    <n v="1.073"/>
    <x v="7292"/>
    <x v="7013"/>
    <n v="0.19637546114178286"/>
    <n v="0.33495181020894099"/>
  </r>
  <r>
    <x v="7311"/>
    <n v="14"/>
    <n v="26"/>
    <n v="8.9290000000000003"/>
    <n v="7.6059999999999999"/>
    <x v="7293"/>
    <x v="7014"/>
    <n v="0.18328376373233066"/>
    <n v="0.28092732469136988"/>
  </r>
  <r>
    <x v="7312"/>
    <n v="13"/>
    <n v="22"/>
    <n v="17.245000000000001"/>
    <n v="6.1619999999999999"/>
    <x v="7294"/>
    <x v="7015"/>
    <n v="0.17019206632287848"/>
    <n v="0.23770773627731298"/>
  </r>
  <r>
    <x v="7313"/>
    <n v="12"/>
    <n v="21"/>
    <n v="0"/>
    <n v="0"/>
    <x v="7295"/>
    <x v="7016"/>
    <n v="0.15710036891342627"/>
    <n v="0.22690283917379875"/>
  </r>
  <r>
    <x v="7314"/>
    <n v="12"/>
    <n v="19"/>
    <n v="0"/>
    <n v="0"/>
    <x v="7296"/>
    <x v="7017"/>
    <n v="0.15710036891342627"/>
    <n v="0.20529304496677031"/>
  </r>
  <r>
    <x v="7315"/>
    <n v="15"/>
    <n v="20"/>
    <n v="5.5140000000000002"/>
    <n v="0.18"/>
    <x v="7297"/>
    <x v="7018"/>
    <n v="0.19637546114178286"/>
    <n v="0.21609794207028454"/>
  </r>
  <r>
    <x v="7316"/>
    <n v="14"/>
    <n v="25"/>
    <n v="0"/>
    <n v="0"/>
    <x v="7298"/>
    <x v="7019"/>
    <n v="0.18328376373233066"/>
    <n v="0.27012242758785571"/>
  </r>
  <r>
    <x v="7317"/>
    <n v="11"/>
    <n v="28"/>
    <n v="0.127"/>
    <n v="0"/>
    <x v="7299"/>
    <x v="7020"/>
    <n v="0.14400867150397409"/>
    <n v="0.30253711889839835"/>
  </r>
  <r>
    <x v="7318"/>
    <n v="10"/>
    <n v="32"/>
    <n v="0"/>
    <n v="0"/>
    <x v="7300"/>
    <x v="7021"/>
    <n v="0.13091697409452191"/>
    <n v="0.34575670731245528"/>
  </r>
  <r>
    <x v="7319"/>
    <n v="9"/>
    <n v="37"/>
    <n v="0"/>
    <n v="0"/>
    <x v="7301"/>
    <x v="7022"/>
    <n v="0.1178252766850697"/>
    <n v="0.39978119283002639"/>
  </r>
  <r>
    <x v="7320"/>
    <n v="6"/>
    <n v="39"/>
    <n v="0"/>
    <n v="0"/>
    <x v="7302"/>
    <x v="7023"/>
    <n v="7.8550184456713135E-2"/>
    <n v="0.42139098703705485"/>
  </r>
  <r>
    <x v="7321"/>
    <n v="6"/>
    <n v="39"/>
    <n v="0"/>
    <n v="0"/>
    <x v="7303"/>
    <x v="7024"/>
    <n v="7.8550184456713135E-2"/>
    <n v="0.42139098703705485"/>
  </r>
  <r>
    <x v="7322"/>
    <n v="5"/>
    <n v="39"/>
    <n v="0"/>
    <n v="0.70799999999999996"/>
    <x v="6035"/>
    <x v="74"/>
    <n v="6.5458487047260955E-2"/>
    <n v="0.42139098703705485"/>
  </r>
  <r>
    <x v="7323"/>
    <n v="6"/>
    <n v="36"/>
    <n v="3.2090000000000001"/>
    <n v="1.016"/>
    <x v="6035"/>
    <x v="74"/>
    <n v="7.8550184456713135E-2"/>
    <n v="0.38897629572651216"/>
  </r>
  <r>
    <x v="7324"/>
    <n v="6"/>
    <n v="30"/>
    <n v="4.1130000000000004"/>
    <n v="2.3159999999999998"/>
    <x v="6035"/>
    <x v="74"/>
    <n v="7.8550184456713135E-2"/>
    <n v="0.32414691310542681"/>
  </r>
  <r>
    <x v="7325"/>
    <n v="5"/>
    <n v="25"/>
    <n v="1.07"/>
    <n v="2.097"/>
    <x v="7304"/>
    <x v="7025"/>
    <n v="6.5458487047260955E-2"/>
    <n v="0.27012242758785571"/>
  </r>
  <r>
    <x v="7326"/>
    <n v="5"/>
    <n v="22"/>
    <n v="0.14499999999999999"/>
    <n v="0"/>
    <x v="7305"/>
    <x v="7026"/>
    <n v="6.5458487047260955E-2"/>
    <n v="0.23770773627731298"/>
  </r>
  <r>
    <x v="7327"/>
    <n v="5"/>
    <n v="20"/>
    <n v="0"/>
    <n v="0"/>
    <x v="7306"/>
    <x v="7027"/>
    <n v="6.5458487047260955E-2"/>
    <n v="0.21609794207028454"/>
  </r>
  <r>
    <x v="7328"/>
    <n v="5"/>
    <n v="19"/>
    <n v="0"/>
    <n v="0"/>
    <x v="7307"/>
    <x v="7028"/>
    <n v="6.5458487047260955E-2"/>
    <n v="0.20529304496677031"/>
  </r>
  <r>
    <x v="7329"/>
    <n v="5"/>
    <n v="18"/>
    <n v="0"/>
    <n v="0"/>
    <x v="7308"/>
    <x v="7029"/>
    <n v="6.5458487047260955E-2"/>
    <n v="0.19448814786325608"/>
  </r>
  <r>
    <x v="7330"/>
    <n v="5"/>
    <n v="18"/>
    <n v="0"/>
    <n v="0"/>
    <x v="7309"/>
    <x v="7030"/>
    <n v="6.5458487047260955E-2"/>
    <n v="0.19448814786325608"/>
  </r>
  <r>
    <x v="7331"/>
    <n v="5"/>
    <n v="19"/>
    <n v="0"/>
    <n v="0"/>
    <x v="7310"/>
    <x v="7031"/>
    <n v="6.5458487047260955E-2"/>
    <n v="0.20529304496677031"/>
  </r>
  <r>
    <x v="7332"/>
    <n v="5"/>
    <n v="20"/>
    <n v="0"/>
    <n v="0.28699999999999998"/>
    <x v="7311"/>
    <x v="7032"/>
    <n v="6.5458487047260955E-2"/>
    <n v="0.21609794207028454"/>
  </r>
  <r>
    <x v="7333"/>
    <n v="5"/>
    <n v="20"/>
    <n v="3.1E-2"/>
    <n v="0"/>
    <x v="7312"/>
    <x v="7033"/>
    <n v="6.5458487047260955E-2"/>
    <n v="0.21609794207028454"/>
  </r>
  <r>
    <x v="7334"/>
    <n v="5"/>
    <n v="19"/>
    <n v="0"/>
    <n v="0"/>
    <x v="7313"/>
    <x v="7034"/>
    <n v="6.5458487047260955E-2"/>
    <n v="0.20529304496677031"/>
  </r>
  <r>
    <x v="7335"/>
    <n v="5"/>
    <n v="17"/>
    <n v="13.632999999999999"/>
    <n v="9.6129999999999995"/>
    <x v="7314"/>
    <x v="7035"/>
    <n v="6.5458487047260955E-2"/>
    <n v="0.18368325075974187"/>
  </r>
  <r>
    <x v="7336"/>
    <n v="5"/>
    <n v="17"/>
    <n v="24.507000000000001"/>
    <n v="11.086"/>
    <x v="7315"/>
    <x v="7036"/>
    <n v="6.5458487047260955E-2"/>
    <n v="0.18368325075974187"/>
  </r>
  <r>
    <x v="7337"/>
    <n v="5"/>
    <n v="17"/>
    <n v="0"/>
    <n v="0"/>
    <x v="7316"/>
    <x v="7037"/>
    <n v="6.5458487047260955E-2"/>
    <n v="0.18368325075974187"/>
  </r>
  <r>
    <x v="7338"/>
    <n v="6"/>
    <n v="18"/>
    <n v="10.922000000000001"/>
    <n v="28.608000000000001"/>
    <x v="7317"/>
    <x v="7038"/>
    <n v="7.8550184456713135E-2"/>
    <n v="0.19448814786325608"/>
  </r>
  <r>
    <x v="7339"/>
    <n v="8"/>
    <n v="20"/>
    <n v="0"/>
    <n v="0"/>
    <x v="7318"/>
    <x v="7039"/>
    <n v="0.10473357927561752"/>
    <n v="0.21609794207028454"/>
  </r>
  <r>
    <x v="7340"/>
    <n v="9"/>
    <n v="27"/>
    <n v="0"/>
    <n v="0"/>
    <x v="7319"/>
    <x v="7040"/>
    <n v="0.1178252766850697"/>
    <n v="0.29173222179488417"/>
  </r>
  <r>
    <x v="7341"/>
    <n v="9"/>
    <n v="32"/>
    <n v="0"/>
    <n v="3.0000000000000001E-3"/>
    <x v="7320"/>
    <x v="7041"/>
    <n v="0.1178252766850697"/>
    <n v="0.34575670731245528"/>
  </r>
  <r>
    <x v="7342"/>
    <n v="9"/>
    <n v="34"/>
    <n v="0"/>
    <n v="0"/>
    <x v="7321"/>
    <x v="7042"/>
    <n v="0.1178252766850697"/>
    <n v="0.36736650151948375"/>
  </r>
  <r>
    <x v="7343"/>
    <n v="10"/>
    <n v="35"/>
    <n v="0"/>
    <n v="5.0000000000000001E-3"/>
    <x v="7322"/>
    <x v="7043"/>
    <n v="0.13091697409452191"/>
    <n v="0.37817139862299792"/>
  </r>
  <r>
    <x v="7344"/>
    <n v="11"/>
    <n v="35"/>
    <n v="0"/>
    <n v="0"/>
    <x v="7323"/>
    <x v="7044"/>
    <n v="0.14400867150397409"/>
    <n v="0.37817139862299792"/>
  </r>
  <r>
    <x v="7345"/>
    <n v="11"/>
    <n v="32"/>
    <n v="0"/>
    <n v="0"/>
    <x v="7324"/>
    <x v="7045"/>
    <n v="0.14400867150397409"/>
    <n v="0.34575670731245528"/>
  </r>
  <r>
    <x v="7346"/>
    <n v="9"/>
    <n v="28"/>
    <n v="0"/>
    <n v="0"/>
    <x v="7325"/>
    <x v="7046"/>
    <n v="0.1178252766850697"/>
    <n v="0.30253711889839835"/>
  </r>
  <r>
    <x v="7347"/>
    <n v="7"/>
    <n v="23"/>
    <n v="0"/>
    <n v="0"/>
    <x v="7326"/>
    <x v="7047"/>
    <n v="9.1641881866165328E-2"/>
    <n v="0.24851263338082721"/>
  </r>
  <r>
    <x v="7348"/>
    <n v="7"/>
    <n v="19"/>
    <n v="12.256"/>
    <n v="27.125"/>
    <x v="7327"/>
    <x v="7048"/>
    <n v="9.1641881866165328E-2"/>
    <n v="0.20529304496677031"/>
  </r>
  <r>
    <x v="7349"/>
    <n v="6"/>
    <n v="17"/>
    <n v="23.794"/>
    <n v="0.34899999999999998"/>
    <x v="7328"/>
    <x v="7049"/>
    <n v="7.8550184456713135E-2"/>
    <n v="0.18368325075974187"/>
  </r>
  <r>
    <x v="7350"/>
    <n v="6"/>
    <n v="17"/>
    <n v="0"/>
    <n v="0"/>
    <x v="7329"/>
    <x v="7050"/>
    <n v="7.8550184456713135E-2"/>
    <n v="0.18368325075974187"/>
  </r>
  <r>
    <x v="7351"/>
    <n v="5"/>
    <n v="20"/>
    <n v="0"/>
    <n v="1.0109999999999999"/>
    <x v="7330"/>
    <x v="7051"/>
    <n v="6.5458487047260955E-2"/>
    <n v="0.21609794207028454"/>
  </r>
  <r>
    <x v="7352"/>
    <n v="5"/>
    <n v="21"/>
    <n v="0"/>
    <n v="9.4E-2"/>
    <x v="7331"/>
    <x v="7052"/>
    <n v="6.5458487047260955E-2"/>
    <n v="0.22690283917379875"/>
  </r>
  <r>
    <x v="7353"/>
    <n v="5"/>
    <n v="24"/>
    <n v="0.379"/>
    <n v="0"/>
    <x v="7332"/>
    <x v="7053"/>
    <n v="6.5458487047260955E-2"/>
    <n v="0.25931753048434142"/>
  </r>
  <r>
    <x v="7354"/>
    <n v="6"/>
    <n v="26"/>
    <n v="2.8170000000000002"/>
    <n v="6.0720000000000001"/>
    <x v="7333"/>
    <x v="7054"/>
    <n v="7.8550184456713135E-2"/>
    <n v="0.28092732469136988"/>
  </r>
  <r>
    <x v="7355"/>
    <n v="8"/>
    <n v="32"/>
    <n v="0"/>
    <n v="0.01"/>
    <x v="7334"/>
    <x v="7055"/>
    <n v="0.10473357927561752"/>
    <n v="0.34575670731245528"/>
  </r>
  <r>
    <x v="7356"/>
    <n v="11"/>
    <n v="39"/>
    <n v="0"/>
    <n v="0"/>
    <x v="7335"/>
    <x v="7056"/>
    <n v="0.14400867150397409"/>
    <n v="0.42139098703705485"/>
  </r>
  <r>
    <x v="7357"/>
    <n v="10"/>
    <n v="46"/>
    <n v="0"/>
    <n v="2.4E-2"/>
    <x v="7336"/>
    <x v="7057"/>
    <n v="0.13091697409452191"/>
    <n v="0.49702526676165443"/>
  </r>
  <r>
    <x v="7358"/>
    <n v="8"/>
    <n v="47"/>
    <n v="0"/>
    <n v="0"/>
    <x v="7337"/>
    <x v="7058"/>
    <n v="0.10473357927561752"/>
    <n v="0.50783016386516866"/>
  </r>
  <r>
    <x v="7359"/>
    <n v="6"/>
    <n v="40"/>
    <n v="0"/>
    <n v="0"/>
    <x v="7338"/>
    <x v="7059"/>
    <n v="7.8550184456713135E-2"/>
    <n v="0.43219588414056909"/>
  </r>
  <r>
    <x v="7360"/>
    <n v="5"/>
    <n v="29"/>
    <n v="0"/>
    <n v="0"/>
    <x v="7339"/>
    <x v="7060"/>
    <n v="6.5458487047260955E-2"/>
    <n v="0.31334201600191253"/>
  </r>
  <r>
    <x v="7361"/>
    <n v="5"/>
    <n v="21"/>
    <n v="0"/>
    <n v="0"/>
    <x v="7340"/>
    <x v="7061"/>
    <n v="6.5458487047260955E-2"/>
    <n v="0.22690283917379875"/>
  </r>
  <r>
    <x v="7362"/>
    <n v="5"/>
    <n v="18"/>
    <n v="3.1230000000000002"/>
    <n v="1.9E-2"/>
    <x v="7341"/>
    <x v="7062"/>
    <n v="6.5458487047260955E-2"/>
    <n v="0.19448814786325608"/>
  </r>
  <r>
    <x v="7363"/>
    <n v="4"/>
    <n v="16"/>
    <n v="0"/>
    <n v="1.4999999999999999E-2"/>
    <x v="7342"/>
    <x v="7063"/>
    <n v="5.2366789637808761E-2"/>
    <n v="0.17287835365622764"/>
  </r>
  <r>
    <x v="7364"/>
    <n v="4"/>
    <n v="16"/>
    <n v="0"/>
    <n v="0"/>
    <x v="7343"/>
    <x v="7064"/>
    <n v="5.2366789637808761E-2"/>
    <n v="0.17287835365622764"/>
  </r>
  <r>
    <x v="7365"/>
    <n v="4"/>
    <n v="16"/>
    <n v="0"/>
    <n v="0"/>
    <x v="7344"/>
    <x v="7065"/>
    <n v="5.2366789637808761E-2"/>
    <n v="0.17287835365622764"/>
  </r>
  <r>
    <x v="7366"/>
    <n v="3"/>
    <n v="16"/>
    <n v="14.273"/>
    <n v="27.004000000000001"/>
    <x v="7345"/>
    <x v="7066"/>
    <n v="3.9275092228356567E-2"/>
    <n v="0.17287835365622764"/>
  </r>
  <r>
    <x v="7367"/>
    <n v="3"/>
    <n v="16"/>
    <n v="0"/>
    <n v="0"/>
    <x v="7346"/>
    <x v="7067"/>
    <n v="3.9275092228356567E-2"/>
    <n v="0.17287835365622764"/>
  </r>
  <r>
    <x v="7368"/>
    <n v="3"/>
    <n v="16"/>
    <n v="0"/>
    <n v="0"/>
    <x v="7347"/>
    <x v="7068"/>
    <n v="3.9275092228356567E-2"/>
    <n v="0.17287835365622764"/>
  </r>
  <r>
    <x v="7369"/>
    <n v="3"/>
    <n v="16"/>
    <n v="0"/>
    <n v="0"/>
    <x v="7348"/>
    <x v="7069"/>
    <n v="3.9275092228356567E-2"/>
    <n v="0.17287835365622764"/>
  </r>
  <r>
    <x v="7370"/>
    <n v="3"/>
    <n v="16"/>
    <n v="3.3050000000000002"/>
    <n v="9.3610000000000007"/>
    <x v="7349"/>
    <x v="7070"/>
    <n v="3.9275092228356567E-2"/>
    <n v="0.17287835365622764"/>
  </r>
  <r>
    <x v="7371"/>
    <n v="3"/>
    <n v="16"/>
    <n v="1.7609999999999999"/>
    <n v="15.404999999999999"/>
    <x v="7350"/>
    <x v="7071"/>
    <n v="3.9275092228356567E-2"/>
    <n v="0.17287835365622764"/>
  </r>
  <r>
    <x v="7372"/>
    <n v="3"/>
    <n v="15"/>
    <n v="0.64600000000000002"/>
    <n v="9.7000000000000003E-2"/>
    <x v="7351"/>
    <x v="7072"/>
    <n v="3.9275092228356567E-2"/>
    <n v="0.16207345655271341"/>
  </r>
  <r>
    <x v="7373"/>
    <n v="4"/>
    <n v="15"/>
    <n v="0"/>
    <n v="0"/>
    <x v="7352"/>
    <x v="7073"/>
    <n v="5.2366789637808761E-2"/>
    <n v="0.16207345655271341"/>
  </r>
  <r>
    <x v="7374"/>
    <n v="4"/>
    <n v="14"/>
    <n v="0.20699999999999999"/>
    <n v="1.375"/>
    <x v="7353"/>
    <x v="7074"/>
    <n v="5.2366789637808761E-2"/>
    <n v="0.15126855944919917"/>
  </r>
  <r>
    <x v="7375"/>
    <n v="4"/>
    <n v="14"/>
    <n v="0"/>
    <n v="0"/>
    <x v="7354"/>
    <x v="7075"/>
    <n v="5.2366789637808761E-2"/>
    <n v="0.15126855944919917"/>
  </r>
  <r>
    <x v="7376"/>
    <n v="4"/>
    <n v="13"/>
    <n v="0"/>
    <n v="0.154"/>
    <x v="7355"/>
    <x v="7076"/>
    <n v="5.2366789637808761E-2"/>
    <n v="0.14046366234568494"/>
  </r>
  <r>
    <x v="7377"/>
    <n v="4"/>
    <n v="13"/>
    <n v="7.4450000000000003"/>
    <n v="6.6260000000000003"/>
    <x v="7356"/>
    <x v="7077"/>
    <n v="5.2366789637808761E-2"/>
    <n v="0.14046366234568494"/>
  </r>
  <r>
    <x v="7378"/>
    <n v="4"/>
    <n v="14"/>
    <n v="2.4E-2"/>
    <n v="0"/>
    <x v="7357"/>
    <x v="7078"/>
    <n v="5.2366789637808761E-2"/>
    <n v="0.15126855944919917"/>
  </r>
  <r>
    <x v="7379"/>
    <n v="4"/>
    <n v="14"/>
    <n v="0"/>
    <n v="0"/>
    <x v="7358"/>
    <x v="7079"/>
    <n v="5.2366789637808761E-2"/>
    <n v="0.15126855944919917"/>
  </r>
  <r>
    <x v="7380"/>
    <n v="4"/>
    <n v="13"/>
    <n v="0"/>
    <n v="0"/>
    <x v="7359"/>
    <x v="7080"/>
    <n v="5.2366789637808761E-2"/>
    <n v="0.14046366234568494"/>
  </r>
  <r>
    <x v="7381"/>
    <n v="4"/>
    <n v="13"/>
    <n v="0"/>
    <n v="0"/>
    <x v="6035"/>
    <x v="74"/>
    <n v="5.2366789637808761E-2"/>
    <n v="0.14046366234568494"/>
  </r>
  <r>
    <x v="7382"/>
    <n v="4"/>
    <n v="12"/>
    <n v="0"/>
    <n v="0"/>
    <x v="7360"/>
    <x v="7081"/>
    <n v="5.2366789637808761E-2"/>
    <n v="0.12965876524217071"/>
  </r>
  <r>
    <x v="7383"/>
    <n v="3"/>
    <n v="11"/>
    <n v="0"/>
    <n v="0"/>
    <x v="7361"/>
    <x v="7082"/>
    <n v="3.9275092228356567E-2"/>
    <n v="0.11885386813865649"/>
  </r>
  <r>
    <x v="7384"/>
    <n v="3"/>
    <n v="11"/>
    <n v="0"/>
    <n v="0"/>
    <x v="7362"/>
    <x v="7083"/>
    <n v="3.9275092228356567E-2"/>
    <n v="0.11885386813865649"/>
  </r>
  <r>
    <x v="7385"/>
    <n v="3"/>
    <n v="10"/>
    <n v="0"/>
    <n v="0"/>
    <x v="7363"/>
    <x v="7084"/>
    <n v="3.9275092228356567E-2"/>
    <n v="0.10804897103514227"/>
  </r>
  <r>
    <x v="7386"/>
    <n v="3"/>
    <n v="10"/>
    <n v="0"/>
    <n v="0"/>
    <x v="7364"/>
    <x v="7085"/>
    <n v="3.9275092228356567E-2"/>
    <n v="0.10804897103514227"/>
  </r>
  <r>
    <x v="7387"/>
    <n v="3"/>
    <n v="10"/>
    <n v="0"/>
    <n v="0"/>
    <x v="7365"/>
    <x v="7086"/>
    <n v="3.9275092228356567E-2"/>
    <n v="0.10804897103514227"/>
  </r>
  <r>
    <x v="7388"/>
    <n v="3"/>
    <n v="9"/>
    <n v="0"/>
    <n v="0"/>
    <x v="7366"/>
    <x v="7087"/>
    <n v="3.9275092228356567E-2"/>
    <n v="9.7244073931628039E-2"/>
  </r>
  <r>
    <x v="7389"/>
    <n v="2"/>
    <n v="9"/>
    <n v="0"/>
    <n v="0"/>
    <x v="7367"/>
    <x v="7088"/>
    <n v="2.6183394818904381E-2"/>
    <n v="9.7244073931628039E-2"/>
  </r>
  <r>
    <x v="7390"/>
    <n v="2"/>
    <n v="8"/>
    <n v="0"/>
    <n v="0"/>
    <x v="6035"/>
    <x v="74"/>
    <n v="2.6183394818904381E-2"/>
    <n v="8.643917682811382E-2"/>
  </r>
  <r>
    <x v="7391"/>
    <n v="2"/>
    <n v="8"/>
    <n v="0.17"/>
    <n v="0"/>
    <x v="7368"/>
    <x v="7089"/>
    <n v="2.6183394818904381E-2"/>
    <n v="8.643917682811382E-2"/>
  </r>
  <r>
    <x v="7392"/>
    <n v="2"/>
    <n v="7"/>
    <n v="0"/>
    <n v="0"/>
    <x v="6035"/>
    <x v="74"/>
    <n v="2.6183394818904381E-2"/>
    <n v="7.5634279724599587E-2"/>
  </r>
  <r>
    <x v="7393"/>
    <n v="2"/>
    <n v="7"/>
    <n v="0"/>
    <n v="0"/>
    <x v="7369"/>
    <x v="7090"/>
    <n v="2.6183394818904381E-2"/>
    <n v="7.5634279724599587E-2"/>
  </r>
  <r>
    <x v="7394"/>
    <n v="2"/>
    <n v="7"/>
    <n v="0"/>
    <n v="0"/>
    <x v="7370"/>
    <x v="7091"/>
    <n v="2.6183394818904381E-2"/>
    <n v="7.5634279724599587E-2"/>
  </r>
  <r>
    <x v="7395"/>
    <n v="2"/>
    <n v="7"/>
    <n v="0"/>
    <n v="0.11700000000000001"/>
    <x v="7371"/>
    <x v="7092"/>
    <n v="2.6183394818904381E-2"/>
    <n v="7.5634279724599587E-2"/>
  </r>
  <r>
    <x v="7396"/>
    <n v="2"/>
    <n v="7"/>
    <n v="1.877"/>
    <n v="7.2240000000000002"/>
    <x v="7372"/>
    <x v="7093"/>
    <n v="2.6183394818904381E-2"/>
    <n v="7.5634279724599587E-2"/>
  </r>
  <r>
    <x v="7397"/>
    <n v="1"/>
    <n v="7"/>
    <n v="5.8419999999999996"/>
    <n v="7.9219999999999997"/>
    <x v="7373"/>
    <x v="7094"/>
    <n v="1.309169740945219E-2"/>
    <n v="7.5634279724599587E-2"/>
  </r>
  <r>
    <x v="7398"/>
    <n v="1"/>
    <n v="6"/>
    <n v="0"/>
    <n v="0"/>
    <x v="7374"/>
    <x v="7095"/>
    <n v="1.309169740945219E-2"/>
    <n v="6.4829382621085355E-2"/>
  </r>
  <r>
    <x v="7399"/>
    <n v="2"/>
    <n v="6"/>
    <n v="0"/>
    <n v="0"/>
    <x v="7375"/>
    <x v="7096"/>
    <n v="2.6183394818904381E-2"/>
    <n v="6.4829382621085355E-2"/>
  </r>
  <r>
    <x v="7400"/>
    <n v="2"/>
    <n v="6"/>
    <n v="0"/>
    <n v="0"/>
    <x v="7376"/>
    <x v="7097"/>
    <n v="2.6183394818904381E-2"/>
    <n v="6.4829382621085355E-2"/>
  </r>
  <r>
    <x v="7401"/>
    <n v="2"/>
    <n v="6"/>
    <n v="0"/>
    <n v="0"/>
    <x v="6035"/>
    <x v="74"/>
    <n v="2.6183394818904381E-2"/>
    <n v="6.4829382621085355E-2"/>
  </r>
  <r>
    <x v="7402"/>
    <n v="2"/>
    <n v="6"/>
    <n v="4.2999999999999997E-2"/>
    <n v="4.6509999999999998"/>
    <x v="7377"/>
    <x v="7098"/>
    <n v="2.6183394818904381E-2"/>
    <n v="6.4829382621085355E-2"/>
  </r>
  <r>
    <x v="7403"/>
    <n v="2"/>
    <n v="6"/>
    <n v="0.32200000000000001"/>
    <n v="3.488"/>
    <x v="6035"/>
    <x v="74"/>
    <n v="2.6183394818904381E-2"/>
    <n v="6.4829382621085355E-2"/>
  </r>
  <r>
    <x v="7404"/>
    <n v="2"/>
    <n v="5"/>
    <n v="3.33"/>
    <n v="0.28399999999999997"/>
    <x v="7378"/>
    <x v="7099"/>
    <n v="2.6183394818904381E-2"/>
    <n v="5.4024485517571136E-2"/>
  </r>
  <r>
    <x v="7405"/>
    <n v="2"/>
    <n v="5"/>
    <n v="0.182"/>
    <n v="0"/>
    <x v="7379"/>
    <x v="7100"/>
    <n v="2.6183394818904381E-2"/>
    <n v="5.4024485517571136E-2"/>
  </r>
  <r>
    <x v="7406"/>
    <n v="2"/>
    <n v="5"/>
    <n v="0.20899999999999999"/>
    <n v="1.2E-2"/>
    <x v="7380"/>
    <x v="7101"/>
    <n v="2.6183394818904381E-2"/>
    <n v="5.4024485517571136E-2"/>
  </r>
  <r>
    <x v="7407"/>
    <n v="2"/>
    <n v="5"/>
    <n v="0"/>
    <n v="0"/>
    <x v="7381"/>
    <x v="7102"/>
    <n v="2.6183394818904381E-2"/>
    <n v="5.4024485517571136E-2"/>
  </r>
  <r>
    <x v="7408"/>
    <n v="2"/>
    <n v="4"/>
    <n v="0"/>
    <n v="0"/>
    <x v="7382"/>
    <x v="7103"/>
    <n v="2.6183394818904381E-2"/>
    <n v="4.321958841405691E-2"/>
  </r>
  <r>
    <x v="7409"/>
    <n v="2"/>
    <n v="4"/>
    <n v="0"/>
    <n v="0"/>
    <x v="7383"/>
    <x v="7104"/>
    <n v="2.6183394818904381E-2"/>
    <n v="4.321958841405691E-2"/>
  </r>
  <r>
    <x v="7410"/>
    <n v="2"/>
    <n v="4"/>
    <n v="0.128"/>
    <n v="0.192"/>
    <x v="7384"/>
    <x v="7105"/>
    <n v="2.6183394818904381E-2"/>
    <n v="4.321958841405691E-2"/>
  </r>
  <r>
    <x v="7411"/>
    <n v="2"/>
    <n v="4"/>
    <n v="14.702"/>
    <n v="15.037000000000001"/>
    <x v="7385"/>
    <x v="7106"/>
    <n v="2.6183394818904381E-2"/>
    <n v="4.321958841405691E-2"/>
  </r>
  <r>
    <x v="7412"/>
    <n v="3"/>
    <n v="4"/>
    <n v="16.087"/>
    <n v="13.92"/>
    <x v="7386"/>
    <x v="7107"/>
    <n v="3.9275092228356567E-2"/>
    <n v="4.321958841405691E-2"/>
  </r>
  <r>
    <x v="7413"/>
    <n v="3"/>
    <n v="4"/>
    <n v="0"/>
    <n v="0"/>
    <x v="7387"/>
    <x v="7108"/>
    <n v="3.9275092228356567E-2"/>
    <n v="4.321958841405691E-2"/>
  </r>
  <r>
    <x v="7414"/>
    <n v="3"/>
    <n v="4"/>
    <n v="11.683999999999999"/>
    <n v="6.0419999999999998"/>
    <x v="7388"/>
    <x v="7109"/>
    <n v="3.9275092228356567E-2"/>
    <n v="4.321958841405691E-2"/>
  </r>
  <r>
    <x v="7415"/>
    <n v="4"/>
    <n v="4"/>
    <n v="0"/>
    <n v="0"/>
    <x v="7389"/>
    <x v="7110"/>
    <n v="5.2366789637808761E-2"/>
    <n v="4.321958841405691E-2"/>
  </r>
  <r>
    <x v="7416"/>
    <n v="5"/>
    <n v="4"/>
    <n v="0"/>
    <n v="1.18"/>
    <x v="6035"/>
    <x v="74"/>
    <n v="6.5458487047260955E-2"/>
    <n v="4.321958841405691E-2"/>
  </r>
  <r>
    <x v="7417"/>
    <n v="14"/>
    <n v="5"/>
    <n v="83.105000000000004"/>
    <n v="84.070999999999998"/>
    <x v="7390"/>
    <x v="7111"/>
    <n v="0.18328376373233066"/>
    <n v="5.4024485517571136E-2"/>
  </r>
  <r>
    <x v="7418"/>
    <n v="48"/>
    <n v="12"/>
    <n v="6.7919999999999998"/>
    <n v="7.3999999999999996E-2"/>
    <x v="7391"/>
    <x v="7112"/>
    <n v="0.62840147565370508"/>
    <n v="0.12965876524217071"/>
  </r>
  <r>
    <x v="7419"/>
    <n v="74"/>
    <n v="20"/>
    <n v="0"/>
    <n v="0"/>
    <x v="7392"/>
    <x v="7113"/>
    <n v="0.96878560829946203"/>
    <n v="0.21609794207028454"/>
  </r>
  <r>
    <x v="7420"/>
    <n v="104"/>
    <n v="26"/>
    <n v="0"/>
    <n v="0"/>
    <x v="7393"/>
    <x v="7114"/>
    <n v="1.3615365305830278"/>
    <n v="0.28092732469136988"/>
  </r>
  <r>
    <x v="7421"/>
    <n v="129"/>
    <n v="38"/>
    <n v="0"/>
    <n v="0"/>
    <x v="7394"/>
    <x v="7115"/>
    <n v="1.6888289658193325"/>
    <n v="0.41058608993354062"/>
  </r>
  <r>
    <x v="7422"/>
    <n v="142"/>
    <n v="55"/>
    <n v="0"/>
    <n v="0"/>
    <x v="7395"/>
    <x v="7116"/>
    <n v="1.8590210321422111"/>
    <n v="0.59426934069328241"/>
  </r>
  <r>
    <x v="7423"/>
    <n v="147"/>
    <n v="72"/>
    <n v="0"/>
    <n v="0"/>
    <x v="7396"/>
    <x v="7117"/>
    <n v="1.9244795191894717"/>
    <n v="0.77795259145302431"/>
  </r>
  <r>
    <x v="7424"/>
    <n v="148"/>
    <n v="90"/>
    <n v="17.86"/>
    <n v="21.486000000000001"/>
    <x v="7397"/>
    <x v="7118"/>
    <n v="1.9375712165989241"/>
    <n v="0.97244073931628039"/>
  </r>
  <r>
    <x v="7425"/>
    <n v="146"/>
    <n v="114"/>
    <n v="5.2999999999999999E-2"/>
    <n v="0"/>
    <x v="7398"/>
    <x v="7119"/>
    <n v="1.9113878217800198"/>
    <n v="1.231758269800622"/>
  </r>
  <r>
    <x v="7426"/>
    <n v="137"/>
    <n v="141"/>
    <n v="0"/>
    <n v="0"/>
    <x v="7399"/>
    <x v="7120"/>
    <n v="1.7935625450949499"/>
    <n v="1.5234904915955059"/>
  </r>
  <r>
    <x v="7427"/>
    <n v="100"/>
    <n v="165"/>
    <n v="0"/>
    <n v="0"/>
    <x v="7400"/>
    <x v="7121"/>
    <n v="1.309169740945219"/>
    <n v="1.7828080220798475"/>
  </r>
  <r>
    <x v="7428"/>
    <n v="83"/>
    <n v="186"/>
    <n v="0"/>
    <n v="0"/>
    <x v="7401"/>
    <x v="7122"/>
    <n v="1.0866108849845317"/>
    <n v="2.0097108612536463"/>
  </r>
  <r>
    <x v="7429"/>
    <n v="78"/>
    <n v="198"/>
    <n v="0"/>
    <n v="0.20100000000000001"/>
    <x v="6035"/>
    <x v="74"/>
    <n v="1.0211523979372708"/>
    <n v="2.1393696264958169"/>
  </r>
  <r>
    <x v="7430"/>
    <n v="70"/>
    <n v="195"/>
    <n v="0"/>
    <n v="0.53600000000000003"/>
    <x v="7402"/>
    <x v="7123"/>
    <n v="0.91641881866165331"/>
    <n v="2.1069549351852741"/>
  </r>
  <r>
    <x v="7431"/>
    <n v="55"/>
    <n v="167"/>
    <n v="2.5999999999999999E-2"/>
    <n v="0.68700000000000006"/>
    <x v="7403"/>
    <x v="7124"/>
    <n v="0.72004335751987036"/>
    <n v="1.804417816286876"/>
  </r>
  <r>
    <x v="7432"/>
    <n v="44"/>
    <n v="123"/>
    <n v="10.856999999999999"/>
    <n v="0.113"/>
    <x v="7404"/>
    <x v="7125"/>
    <n v="0.57603468601589636"/>
    <n v="1.3290023437322498"/>
  </r>
  <r>
    <x v="7433"/>
    <n v="36"/>
    <n v="94"/>
    <n v="0"/>
    <n v="0"/>
    <x v="7405"/>
    <x v="7126"/>
    <n v="0.47130110674027881"/>
    <n v="1.0156603277303373"/>
  </r>
  <r>
    <x v="7434"/>
    <n v="31"/>
    <n v="93"/>
    <n v="0"/>
    <n v="0"/>
    <x v="7406"/>
    <x v="7127"/>
    <n v="0.40584261969301788"/>
    <n v="1.0048554306268231"/>
  </r>
  <r>
    <x v="7435"/>
    <n v="28"/>
    <n v="104"/>
    <n v="0"/>
    <n v="0"/>
    <x v="7407"/>
    <x v="7128"/>
    <n v="0.36656752746466131"/>
    <n v="1.1237092987654795"/>
  </r>
  <r>
    <x v="7436"/>
    <n v="27"/>
    <n v="119"/>
    <n v="0"/>
    <n v="0.68799999999999994"/>
    <x v="7408"/>
    <x v="7129"/>
    <n v="0.35347583005520916"/>
    <n v="1.2857827553181929"/>
  </r>
  <r>
    <x v="7437"/>
    <n v="26"/>
    <n v="137"/>
    <n v="3.2120000000000002"/>
    <n v="1.8149999999999999"/>
    <x v="7409"/>
    <x v="7130"/>
    <n v="0.34038413264575695"/>
    <n v="1.4802709031814492"/>
  </r>
  <r>
    <x v="7438"/>
    <n v="28"/>
    <n v="159"/>
    <n v="0"/>
    <n v="0"/>
    <x v="7410"/>
    <x v="7131"/>
    <n v="0.36656752746466131"/>
    <n v="1.7179786394587622"/>
  </r>
  <r>
    <x v="7439"/>
    <n v="26"/>
    <n v="184"/>
    <n v="0.41199999999999998"/>
    <n v="0.36699999999999999"/>
    <x v="7411"/>
    <x v="7132"/>
    <n v="0.34038413264575695"/>
    <n v="1.9881010670466177"/>
  </r>
  <r>
    <x v="7440"/>
    <n v="22"/>
    <n v="212"/>
    <n v="0.2"/>
    <n v="0"/>
    <x v="7412"/>
    <x v="7133"/>
    <n v="0.28801734300794818"/>
    <n v="2.2906381859450162"/>
  </r>
  <r>
    <x v="7441"/>
    <n v="20"/>
    <n v="240"/>
    <n v="0"/>
    <n v="0.255"/>
    <x v="7413"/>
    <x v="7134"/>
    <n v="0.26183394818904382"/>
    <n v="2.5931753048434145"/>
  </r>
  <r>
    <x v="7442"/>
    <n v="18"/>
    <n v="263"/>
    <n v="0"/>
    <n v="0"/>
    <x v="7414"/>
    <x v="7135"/>
    <n v="0.2356505533701394"/>
    <n v="2.8416879382242413"/>
  </r>
  <r>
    <x v="7443"/>
    <n v="16"/>
    <n v="276"/>
    <n v="0"/>
    <n v="0"/>
    <x v="7415"/>
    <x v="7136"/>
    <n v="0.20946715855123504"/>
    <n v="2.9821516005699262"/>
  </r>
  <r>
    <x v="7444"/>
    <n v="15"/>
    <n v="277"/>
    <n v="0"/>
    <n v="0"/>
    <x v="7416"/>
    <x v="7137"/>
    <n v="0.19637546114178286"/>
    <n v="2.9929564976734406"/>
  </r>
  <r>
    <x v="7445"/>
    <n v="12"/>
    <n v="259"/>
    <n v="0"/>
    <n v="0"/>
    <x v="7417"/>
    <x v="7138"/>
    <n v="0.15710036891342627"/>
    <n v="2.798468349810185"/>
  </r>
  <r>
    <x v="7446"/>
    <n v="11"/>
    <n v="219"/>
    <n v="0"/>
    <n v="0"/>
    <x v="7418"/>
    <x v="7139"/>
    <n v="0.14400867150397409"/>
    <n v="2.3662724656696157"/>
  </r>
  <r>
    <x v="7447"/>
    <n v="13"/>
    <n v="170"/>
    <n v="5.8330000000000002"/>
    <n v="7.21"/>
    <x v="7419"/>
    <x v="7140"/>
    <n v="0.17019206632287848"/>
    <n v="1.8368325075974186"/>
  </r>
  <r>
    <x v="7448"/>
    <n v="26"/>
    <n v="133"/>
    <n v="33.549999999999997"/>
    <n v="31.989000000000001"/>
    <x v="7420"/>
    <x v="7141"/>
    <n v="0.34038413264575695"/>
    <n v="1.437051314767392"/>
  </r>
  <r>
    <x v="7449"/>
    <n v="65"/>
    <n v="113"/>
    <n v="0"/>
    <n v="0"/>
    <x v="7421"/>
    <x v="7142"/>
    <n v="0.85096033161439233"/>
    <n v="1.2209533726971076"/>
  </r>
  <r>
    <x v="7450"/>
    <n v="100"/>
    <n v="101"/>
    <n v="29.945"/>
    <n v="9.1760000000000002"/>
    <x v="7422"/>
    <x v="7143"/>
    <n v="1.309169740945219"/>
    <n v="1.0912946074549368"/>
  </r>
  <r>
    <x v="7451"/>
    <n v="131"/>
    <n v="94"/>
    <n v="0.13200000000000001"/>
    <n v="0.221"/>
    <x v="7423"/>
    <x v="7144"/>
    <n v="1.715012360638237"/>
    <n v="1.0156603277303373"/>
  </r>
  <r>
    <x v="7452"/>
    <n v="157"/>
    <n v="92"/>
    <n v="0"/>
    <n v="0"/>
    <x v="7424"/>
    <x v="7145"/>
    <n v="2.0553964932839937"/>
    <n v="0.99405053352330885"/>
  </r>
  <r>
    <x v="7453"/>
    <n v="174"/>
    <n v="107"/>
    <n v="0"/>
    <n v="0"/>
    <x v="7425"/>
    <x v="7146"/>
    <n v="2.2779553492446811"/>
    <n v="1.1561239900760223"/>
  </r>
  <r>
    <x v="7454"/>
    <n v="165"/>
    <n v="132"/>
    <n v="0"/>
    <n v="0"/>
    <x v="7426"/>
    <x v="7147"/>
    <n v="2.1601300725596113"/>
    <n v="1.4262464176638778"/>
  </r>
  <r>
    <x v="7455"/>
    <n v="139"/>
    <n v="155"/>
    <n v="0"/>
    <n v="0"/>
    <x v="7427"/>
    <x v="7148"/>
    <n v="1.8197459399138545"/>
    <n v="1.674759051044705"/>
  </r>
  <r>
    <x v="7456"/>
    <n v="109"/>
    <n v="174"/>
    <n v="0"/>
    <n v="0"/>
    <x v="7428"/>
    <x v="7149"/>
    <n v="1.4269950176302888"/>
    <n v="1.8800520960114755"/>
  </r>
  <r>
    <x v="7457"/>
    <n v="83"/>
    <n v="191"/>
    <n v="0"/>
    <n v="0"/>
    <x v="7429"/>
    <x v="7150"/>
    <n v="1.0866108849845317"/>
    <n v="2.0637353467712174"/>
  </r>
  <r>
    <x v="7458"/>
    <n v="63"/>
    <n v="209"/>
    <n v="3.9E-2"/>
    <n v="0"/>
    <x v="7430"/>
    <x v="7151"/>
    <n v="0.82477693679548791"/>
    <n v="2.2582234946344735"/>
  </r>
  <r>
    <x v="7459"/>
    <n v="48"/>
    <n v="226"/>
    <n v="0"/>
    <n v="0"/>
    <x v="7431"/>
    <x v="7152"/>
    <n v="0.62840147565370508"/>
    <n v="2.4419067453942152"/>
  </r>
  <r>
    <x v="7460"/>
    <n v="37"/>
    <n v="243"/>
    <n v="0"/>
    <n v="0"/>
    <x v="7432"/>
    <x v="7153"/>
    <n v="0.48439280414973102"/>
    <n v="2.6255899961539573"/>
  </r>
  <r>
    <x v="7461"/>
    <n v="30"/>
    <n v="255"/>
    <n v="0"/>
    <n v="0"/>
    <x v="7433"/>
    <x v="7154"/>
    <n v="0.39275092228356573"/>
    <n v="2.7552487613961278"/>
  </r>
  <r>
    <x v="7462"/>
    <n v="24"/>
    <n v="258"/>
    <n v="0"/>
    <n v="0"/>
    <x v="7434"/>
    <x v="7155"/>
    <n v="0.31420073782685254"/>
    <n v="2.7876634527066706"/>
  </r>
  <r>
    <x v="7463"/>
    <n v="21"/>
    <n v="241"/>
    <n v="0"/>
    <n v="0"/>
    <x v="7435"/>
    <x v="6987"/>
    <n v="0.27492564559849597"/>
    <n v="2.6039802019469285"/>
  </r>
  <r>
    <x v="7464"/>
    <n v="18"/>
    <n v="196"/>
    <n v="1.135"/>
    <n v="2.0859999999999999"/>
    <x v="7436"/>
    <x v="7156"/>
    <n v="0.2356505533701394"/>
    <n v="2.1177598322887885"/>
  </r>
  <r>
    <x v="7465"/>
    <n v="16"/>
    <n v="134"/>
    <n v="0"/>
    <n v="0"/>
    <x v="7437"/>
    <x v="7157"/>
    <n v="0.20946715855123504"/>
    <n v="1.4478562118709064"/>
  </r>
  <r>
    <x v="7466"/>
    <n v="15"/>
    <n v="75"/>
    <n v="5.2779999999999996"/>
    <n v="1.2010000000000001"/>
    <x v="7438"/>
    <x v="7158"/>
    <n v="0.19637546114178286"/>
    <n v="0.81036728276356707"/>
  </r>
  <r>
    <x v="7467"/>
    <n v="15"/>
    <n v="50"/>
    <n v="0"/>
    <n v="0"/>
    <x v="7439"/>
    <x v="7159"/>
    <n v="0.19637546114178286"/>
    <n v="0.54024485517571141"/>
  </r>
  <r>
    <x v="7468"/>
    <n v="15"/>
    <n v="40"/>
    <n v="0"/>
    <n v="0"/>
    <x v="7440"/>
    <x v="7160"/>
    <n v="0.19637546114178286"/>
    <n v="0.43219588414056909"/>
  </r>
  <r>
    <x v="7469"/>
    <n v="14"/>
    <n v="34"/>
    <n v="0"/>
    <n v="0"/>
    <x v="7441"/>
    <x v="7161"/>
    <n v="0.18328376373233066"/>
    <n v="0.36736650151948375"/>
  </r>
  <r>
    <x v="7470"/>
    <n v="13"/>
    <n v="30"/>
    <n v="1.7529999999999999"/>
    <n v="2.5000000000000001E-2"/>
    <x v="7442"/>
    <x v="7162"/>
    <n v="0.17019206632287848"/>
    <n v="0.32414691310542681"/>
  </r>
  <r>
    <x v="7471"/>
    <n v="11"/>
    <n v="28"/>
    <n v="0"/>
    <n v="0"/>
    <x v="7443"/>
    <x v="7163"/>
    <n v="0.14400867150397409"/>
    <n v="0.30253711889839835"/>
  </r>
  <r>
    <x v="7472"/>
    <n v="11"/>
    <n v="32"/>
    <n v="0"/>
    <n v="0"/>
    <x v="7444"/>
    <x v="7164"/>
    <n v="0.14400867150397409"/>
    <n v="0.34575670731245528"/>
  </r>
  <r>
    <x v="7473"/>
    <n v="11"/>
    <n v="41"/>
    <n v="0.16400000000000001"/>
    <n v="0"/>
    <x v="7445"/>
    <x v="7165"/>
    <n v="0.14400867150397409"/>
    <n v="0.44300078124408332"/>
  </r>
  <r>
    <x v="7474"/>
    <n v="11"/>
    <n v="49"/>
    <n v="0"/>
    <n v="0"/>
    <x v="7446"/>
    <x v="7166"/>
    <n v="0.14400867150397409"/>
    <n v="0.52943995807219713"/>
  </r>
  <r>
    <x v="7475"/>
    <n v="11"/>
    <n v="53"/>
    <n v="0"/>
    <n v="0"/>
    <x v="7447"/>
    <x v="7167"/>
    <n v="0.14400867150397409"/>
    <n v="0.57265954648625406"/>
  </r>
  <r>
    <x v="7476"/>
    <n v="10"/>
    <n v="49"/>
    <n v="0"/>
    <n v="0"/>
    <x v="7448"/>
    <x v="7168"/>
    <n v="0.13091697409452191"/>
    <n v="0.52943995807219713"/>
  </r>
  <r>
    <x v="7477"/>
    <n v="9"/>
    <n v="40"/>
    <n v="6.8730000000000002"/>
    <n v="5.9740000000000002"/>
    <x v="7449"/>
    <x v="7169"/>
    <n v="0.1178252766850697"/>
    <n v="0.43219588414056909"/>
  </r>
  <r>
    <x v="7478"/>
    <n v="9"/>
    <n v="31"/>
    <n v="0"/>
    <n v="0"/>
    <x v="7450"/>
    <x v="7170"/>
    <n v="0.1178252766850697"/>
    <n v="0.33495181020894099"/>
  </r>
  <r>
    <x v="7479"/>
    <n v="10"/>
    <n v="26"/>
    <n v="25.515000000000001"/>
    <n v="33.027999999999999"/>
    <x v="7451"/>
    <x v="7171"/>
    <n v="0.13091697409452191"/>
    <n v="0.28092732469136988"/>
  </r>
  <r>
    <x v="7480"/>
    <n v="16"/>
    <n v="24"/>
    <n v="5.9189999999999996"/>
    <n v="5.2110000000000003"/>
    <x v="7452"/>
    <x v="7172"/>
    <n v="0.20946715855123504"/>
    <n v="0.25931753048434142"/>
  </r>
  <r>
    <x v="7481"/>
    <n v="34"/>
    <n v="26"/>
    <n v="1.726"/>
    <n v="2.0979999999999999"/>
    <x v="7453"/>
    <x v="7173"/>
    <n v="0.4451177119213745"/>
    <n v="0.28092732469136988"/>
  </r>
  <r>
    <x v="7482"/>
    <n v="60"/>
    <n v="38"/>
    <n v="27.029"/>
    <n v="22.602"/>
    <x v="7454"/>
    <x v="7174"/>
    <n v="0.78550184456713146"/>
    <n v="0.41058608993354062"/>
  </r>
  <r>
    <x v="7483"/>
    <n v="93"/>
    <n v="61"/>
    <n v="0"/>
    <n v="0"/>
    <x v="7455"/>
    <x v="7175"/>
    <n v="1.2175278590790537"/>
    <n v="0.65909872331436792"/>
  </r>
  <r>
    <x v="7484"/>
    <n v="119"/>
    <n v="83"/>
    <n v="0"/>
    <n v="0"/>
    <x v="7456"/>
    <x v="7176"/>
    <n v="1.5579119917248105"/>
    <n v="0.89680645959168082"/>
  </r>
  <r>
    <x v="7485"/>
    <n v="128"/>
    <n v="96"/>
    <n v="0"/>
    <n v="0"/>
    <x v="7457"/>
    <x v="7177"/>
    <n v="1.6757372684098804"/>
    <n v="1.0372701219373657"/>
  </r>
  <r>
    <x v="7486"/>
    <n v="140"/>
    <n v="110"/>
    <n v="3.726"/>
    <n v="7.5339999999999998"/>
    <x v="7458"/>
    <x v="7178"/>
    <n v="1.8328376373233066"/>
    <n v="1.1885386813865648"/>
  </r>
  <r>
    <x v="7487"/>
    <n v="171"/>
    <n v="132"/>
    <n v="4.7699999999999996"/>
    <n v="4.2999999999999997E-2"/>
    <x v="7459"/>
    <x v="7179"/>
    <n v="2.2386802570163247"/>
    <n v="1.4262464176638778"/>
  </r>
  <r>
    <x v="7488"/>
    <n v="224"/>
    <n v="160"/>
    <n v="2.6179999999999999"/>
    <n v="2.5960000000000001"/>
    <x v="7460"/>
    <x v="7180"/>
    <n v="2.9325402197172905"/>
    <n v="1.7287835365622763"/>
  </r>
  <r>
    <x v="7489"/>
    <n v="242"/>
    <n v="200"/>
    <n v="17.872"/>
    <n v="20.994"/>
    <x v="7461"/>
    <x v="7181"/>
    <n v="3.1681907730874297"/>
    <n v="2.1609794207028457"/>
  </r>
  <r>
    <x v="7490"/>
    <n v="255"/>
    <n v="224"/>
    <n v="0"/>
    <n v="0"/>
    <x v="7462"/>
    <x v="7182"/>
    <n v="3.3383828394103086"/>
    <n v="2.4202969511871868"/>
  </r>
  <r>
    <x v="7491"/>
    <n v="274"/>
    <n v="225"/>
    <n v="0"/>
    <n v="0"/>
    <x v="7463"/>
    <x v="7183"/>
    <n v="3.5871250901898999"/>
    <n v="2.4311018482907012"/>
  </r>
  <r>
    <x v="7492"/>
    <n v="302"/>
    <n v="214"/>
    <n v="0"/>
    <n v="0"/>
    <x v="7464"/>
    <x v="7184"/>
    <n v="3.9536926176545615"/>
    <n v="2.3122479801520446"/>
  </r>
  <r>
    <x v="7493"/>
    <n v="314"/>
    <n v="197"/>
    <n v="0.19400000000000001"/>
    <n v="2E-3"/>
    <x v="7465"/>
    <x v="7185"/>
    <n v="4.1107929865679873"/>
    <n v="2.1285647293923029"/>
  </r>
  <r>
    <x v="7494"/>
    <n v="302"/>
    <n v="179"/>
    <n v="3.8290000000000002"/>
    <n v="2.0379999999999998"/>
    <x v="7466"/>
    <x v="7186"/>
    <n v="3.9536926176545615"/>
    <n v="1.9340765815290466"/>
  </r>
  <r>
    <x v="7495"/>
    <n v="270"/>
    <n v="166"/>
    <n v="0.224"/>
    <n v="0.121"/>
    <x v="7467"/>
    <x v="7187"/>
    <n v="3.5347583005520913"/>
    <n v="1.7936129191833616"/>
  </r>
  <r>
    <x v="7496"/>
    <n v="232"/>
    <n v="158"/>
    <n v="0.83799999999999997"/>
    <n v="3.2480000000000002"/>
    <x v="7468"/>
    <x v="7188"/>
    <n v="3.0372737989929077"/>
    <n v="1.7071737423552478"/>
  </r>
  <r>
    <x v="7497"/>
    <n v="176"/>
    <n v="152"/>
    <n v="0"/>
    <n v="0"/>
    <x v="7469"/>
    <x v="7189"/>
    <n v="2.3041387440635854"/>
    <n v="1.6423443597341625"/>
  </r>
  <r>
    <x v="7498"/>
    <n v="113"/>
    <n v="144"/>
    <n v="0"/>
    <n v="0.20300000000000001"/>
    <x v="7470"/>
    <x v="7190"/>
    <n v="1.4793618072680974"/>
    <n v="1.5559051829060486"/>
  </r>
  <r>
    <x v="7499"/>
    <n v="64"/>
    <n v="128"/>
    <n v="3.6819999999999999"/>
    <n v="0.41299999999999998"/>
    <x v="7471"/>
    <x v="7191"/>
    <n v="0.83786863420494018"/>
    <n v="1.3830268292498211"/>
  </r>
  <r>
    <x v="7500"/>
    <n v="48"/>
    <n v="98"/>
    <n v="8.0000000000000002E-3"/>
    <n v="0"/>
    <x v="7472"/>
    <x v="7192"/>
    <n v="0.62840147565370508"/>
    <n v="1.0588799161443943"/>
  </r>
  <r>
    <x v="7501"/>
    <n v="41"/>
    <n v="64"/>
    <n v="0"/>
    <n v="0"/>
    <x v="7473"/>
    <x v="7193"/>
    <n v="0.53675959378753979"/>
    <n v="0.69151341462491056"/>
  </r>
  <r>
    <x v="7502"/>
    <n v="34"/>
    <n v="42"/>
    <n v="0"/>
    <n v="0"/>
    <x v="7474"/>
    <x v="7194"/>
    <n v="0.4451177119213745"/>
    <n v="0.4538056783475975"/>
  </r>
  <r>
    <x v="7503"/>
    <n v="30"/>
    <n v="32"/>
    <n v="0"/>
    <n v="0"/>
    <x v="7475"/>
    <x v="7195"/>
    <n v="0.39275092228356573"/>
    <n v="0.34575670731245528"/>
  </r>
  <r>
    <x v="7504"/>
    <n v="27"/>
    <n v="27"/>
    <n v="0"/>
    <n v="0"/>
    <x v="7476"/>
    <x v="7196"/>
    <n v="0.35347583005520916"/>
    <n v="0.29173222179488417"/>
  </r>
  <r>
    <x v="7505"/>
    <n v="24"/>
    <n v="24"/>
    <n v="0"/>
    <n v="0"/>
    <x v="7477"/>
    <x v="7197"/>
    <n v="0.31420073782685254"/>
    <n v="0.25931753048434142"/>
  </r>
  <r>
    <x v="7506"/>
    <n v="21"/>
    <n v="22"/>
    <n v="0"/>
    <n v="0"/>
    <x v="7478"/>
    <x v="7198"/>
    <n v="0.27492564559849597"/>
    <n v="0.23770773627731298"/>
  </r>
  <r>
    <x v="7507"/>
    <n v="21"/>
    <n v="22"/>
    <n v="0"/>
    <n v="0"/>
    <x v="7479"/>
    <x v="7199"/>
    <n v="0.27492564559849597"/>
    <n v="0.23770773627731298"/>
  </r>
  <r>
    <x v="7508"/>
    <n v="18"/>
    <n v="21"/>
    <n v="2.444"/>
    <n v="6.6609999999999996"/>
    <x v="7480"/>
    <x v="7200"/>
    <n v="0.2356505533701394"/>
    <n v="0.22690283917379875"/>
  </r>
  <r>
    <x v="7509"/>
    <n v="16"/>
    <n v="19"/>
    <n v="0"/>
    <n v="0"/>
    <x v="7481"/>
    <x v="7201"/>
    <n v="0.20946715855123504"/>
    <n v="0.20529304496677031"/>
  </r>
  <r>
    <x v="7510"/>
    <n v="15"/>
    <n v="18"/>
    <n v="0.23499999999999999"/>
    <n v="0.90600000000000003"/>
    <x v="7482"/>
    <x v="7202"/>
    <n v="0.19637546114178286"/>
    <n v="0.19448814786325608"/>
  </r>
  <r>
    <x v="7511"/>
    <n v="15"/>
    <n v="17"/>
    <n v="0"/>
    <n v="0"/>
    <x v="7483"/>
    <x v="7203"/>
    <n v="0.19637546114178286"/>
    <n v="0.18368325075974187"/>
  </r>
  <r>
    <x v="7512"/>
    <n v="14"/>
    <n v="15"/>
    <n v="0"/>
    <n v="0"/>
    <x v="7484"/>
    <x v="7204"/>
    <n v="0.18328376373233066"/>
    <n v="0.16207345655271341"/>
  </r>
  <r>
    <x v="7513"/>
    <n v="14"/>
    <n v="14"/>
    <n v="0"/>
    <n v="0.115"/>
    <x v="7485"/>
    <x v="7205"/>
    <n v="0.18328376373233066"/>
    <n v="0.15126855944919917"/>
  </r>
  <r>
    <x v="7514"/>
    <n v="12"/>
    <n v="13"/>
    <n v="7.9340000000000002"/>
    <n v="17.738"/>
    <x v="7486"/>
    <x v="7206"/>
    <n v="0.15710036891342627"/>
    <n v="0.14046366234568494"/>
  </r>
  <r>
    <x v="7515"/>
    <n v="16"/>
    <n v="14"/>
    <n v="17.349"/>
    <n v="17.343"/>
    <x v="7487"/>
    <x v="7207"/>
    <n v="0.20946715855123504"/>
    <n v="0.15126855944919917"/>
  </r>
  <r>
    <x v="7516"/>
    <n v="39"/>
    <n v="15"/>
    <n v="1.2999999999999999E-2"/>
    <n v="0"/>
    <x v="7488"/>
    <x v="7208"/>
    <n v="0.51057619896863538"/>
    <n v="0.16207345655271341"/>
  </r>
  <r>
    <x v="7517"/>
    <n v="54"/>
    <n v="15"/>
    <n v="0"/>
    <n v="0"/>
    <x v="7489"/>
    <x v="7209"/>
    <n v="0.70695166011041832"/>
    <n v="0.16207345655271341"/>
  </r>
  <r>
    <x v="7518"/>
    <n v="64"/>
    <n v="15"/>
    <n v="0"/>
    <n v="0"/>
    <x v="7490"/>
    <x v="7210"/>
    <n v="0.83786863420494018"/>
    <n v="0.16207345655271341"/>
  </r>
  <r>
    <x v="7519"/>
    <n v="67"/>
    <n v="15"/>
    <n v="0"/>
    <n v="0"/>
    <x v="7491"/>
    <x v="7211"/>
    <n v="0.87714372643329674"/>
    <n v="0.16207345655271341"/>
  </r>
  <r>
    <x v="7520"/>
    <n v="65"/>
    <n v="14"/>
    <n v="0.44800000000000001"/>
    <n v="0.108"/>
    <x v="7492"/>
    <x v="7212"/>
    <n v="0.85096033161439233"/>
    <n v="0.15126855944919917"/>
  </r>
  <r>
    <x v="7521"/>
    <n v="60"/>
    <n v="14"/>
    <n v="2.948"/>
    <n v="0"/>
    <x v="7493"/>
    <x v="7213"/>
    <n v="0.78550184456713146"/>
    <n v="0.15126855944919917"/>
  </r>
  <r>
    <x v="7522"/>
    <n v="53"/>
    <n v="14"/>
    <n v="1.1040000000000001"/>
    <n v="0.94299999999999995"/>
    <x v="7494"/>
    <x v="7214"/>
    <n v="0.69385996270096606"/>
    <n v="0.15126855944919917"/>
  </r>
  <r>
    <x v="7523"/>
    <n v="46"/>
    <n v="15"/>
    <n v="10.858000000000001"/>
    <n v="0"/>
    <x v="7495"/>
    <x v="7215"/>
    <n v="0.60221808083480077"/>
    <n v="0.16207345655271341"/>
  </r>
  <r>
    <x v="7524"/>
    <n v="37"/>
    <n v="18"/>
    <n v="0"/>
    <n v="0"/>
    <x v="7496"/>
    <x v="7216"/>
    <n v="0.48439280414973102"/>
    <n v="0.19448814786325608"/>
  </r>
  <r>
    <x v="7525"/>
    <n v="30"/>
    <n v="19"/>
    <n v="0"/>
    <n v="0"/>
    <x v="7497"/>
    <x v="7217"/>
    <n v="0.39275092228356573"/>
    <n v="0.20529304496677031"/>
  </r>
  <r>
    <x v="7526"/>
    <n v="24"/>
    <n v="18"/>
    <n v="0"/>
    <n v="0"/>
    <x v="7498"/>
    <x v="7218"/>
    <n v="0.31420073782685254"/>
    <n v="0.19448814786325608"/>
  </r>
  <r>
    <x v="7527"/>
    <n v="19"/>
    <n v="17"/>
    <n v="0"/>
    <n v="0"/>
    <x v="7499"/>
    <x v="7219"/>
    <n v="0.24874225077959161"/>
    <n v="0.18368325075974187"/>
  </r>
  <r>
    <x v="7528"/>
    <n v="15"/>
    <n v="18"/>
    <n v="0.432"/>
    <n v="2.2280000000000002"/>
    <x v="7500"/>
    <x v="7220"/>
    <n v="0.19637546114178286"/>
    <n v="0.19448814786325608"/>
  </r>
  <r>
    <x v="7529"/>
    <n v="15"/>
    <n v="27"/>
    <n v="1.792"/>
    <n v="0"/>
    <x v="7501"/>
    <x v="7221"/>
    <n v="0.19637546114178286"/>
    <n v="0.29173222179488417"/>
  </r>
  <r>
    <x v="7530"/>
    <n v="12"/>
    <n v="42"/>
    <n v="0"/>
    <n v="0"/>
    <x v="7502"/>
    <x v="7222"/>
    <n v="0.15710036891342627"/>
    <n v="0.4538056783475975"/>
  </r>
  <r>
    <x v="7531"/>
    <n v="11"/>
    <n v="54"/>
    <n v="0"/>
    <n v="0"/>
    <x v="7503"/>
    <x v="7223"/>
    <n v="0.14400867150397409"/>
    <n v="0.58346444358976834"/>
  </r>
  <r>
    <x v="7532"/>
    <n v="11"/>
    <n v="61"/>
    <n v="1.544"/>
    <n v="2.19"/>
    <x v="7504"/>
    <x v="7224"/>
    <n v="0.14400867150397409"/>
    <n v="0.65909872331436792"/>
  </r>
  <r>
    <x v="7533"/>
    <n v="11"/>
    <n v="58"/>
    <n v="4.9880000000000004"/>
    <n v="14.468"/>
    <x v="7505"/>
    <x v="7225"/>
    <n v="0.14400867150397409"/>
    <n v="0.62668403200382505"/>
  </r>
  <r>
    <x v="7534"/>
    <n v="11"/>
    <n v="46"/>
    <n v="14.888"/>
    <n v="8.3710000000000004"/>
    <x v="7506"/>
    <x v="7226"/>
    <n v="0.14400867150397409"/>
    <n v="0.49702526676165443"/>
  </r>
  <r>
    <x v="7535"/>
    <n v="11"/>
    <n v="33"/>
    <n v="0.99"/>
    <n v="4.7E-2"/>
    <x v="7507"/>
    <x v="7227"/>
    <n v="0.14400867150397409"/>
    <n v="0.35656160441596946"/>
  </r>
  <r>
    <x v="7536"/>
    <n v="11"/>
    <n v="26"/>
    <n v="0.78900000000000003"/>
    <n v="0"/>
    <x v="7508"/>
    <x v="7228"/>
    <n v="0.14400867150397409"/>
    <n v="0.28092732469136988"/>
  </r>
  <r>
    <x v="7537"/>
    <n v="13"/>
    <n v="25"/>
    <n v="5.2690000000000001"/>
    <n v="1.891"/>
    <x v="7509"/>
    <x v="7229"/>
    <n v="0.17019206632287848"/>
    <n v="0.27012242758785571"/>
  </r>
  <r>
    <x v="7538"/>
    <n v="13"/>
    <n v="23"/>
    <n v="0"/>
    <n v="0"/>
    <x v="7510"/>
    <x v="7230"/>
    <n v="0.17019206632287848"/>
    <n v="0.24851263338082721"/>
  </r>
  <r>
    <x v="7539"/>
    <n v="14"/>
    <n v="21"/>
    <n v="0"/>
    <n v="0"/>
    <x v="7511"/>
    <x v="7231"/>
    <n v="0.18328376373233066"/>
    <n v="0.22690283917379875"/>
  </r>
  <r>
    <x v="7540"/>
    <n v="15"/>
    <n v="19"/>
    <n v="0"/>
    <n v="0"/>
    <x v="7512"/>
    <x v="7232"/>
    <n v="0.19637546114178286"/>
    <n v="0.20529304496677031"/>
  </r>
  <r>
    <x v="7541"/>
    <n v="13"/>
    <n v="18"/>
    <n v="0"/>
    <n v="0"/>
    <x v="7513"/>
    <x v="7233"/>
    <n v="0.17019206632287848"/>
    <n v="0.19448814786325608"/>
  </r>
  <r>
    <x v="7542"/>
    <n v="11"/>
    <n v="18"/>
    <n v="2.1230000000000002"/>
    <n v="2.6"/>
    <x v="7514"/>
    <x v="7234"/>
    <n v="0.14400867150397409"/>
    <n v="0.19448814786325608"/>
  </r>
  <r>
    <x v="7543"/>
    <n v="11"/>
    <n v="19"/>
    <n v="0.95199999999999996"/>
    <n v="0.311"/>
    <x v="7515"/>
    <x v="7235"/>
    <n v="0.14400867150397409"/>
    <n v="0.20529304496677031"/>
  </r>
  <r>
    <x v="7544"/>
    <n v="11"/>
    <n v="20"/>
    <n v="0.14899999999999999"/>
    <n v="0"/>
    <x v="7516"/>
    <x v="7236"/>
    <n v="0.14400867150397409"/>
    <n v="0.21609794207028454"/>
  </r>
  <r>
    <x v="7545"/>
    <n v="10"/>
    <n v="19"/>
    <n v="0"/>
    <n v="0"/>
    <x v="7517"/>
    <x v="7237"/>
    <n v="0.13091697409452191"/>
    <n v="0.20529304496677031"/>
  </r>
  <r>
    <x v="7546"/>
    <n v="9"/>
    <n v="17"/>
    <n v="0"/>
    <n v="0"/>
    <x v="7518"/>
    <x v="7238"/>
    <n v="0.1178252766850697"/>
    <n v="0.18368325075974187"/>
  </r>
  <r>
    <x v="7547"/>
    <n v="9"/>
    <n v="15"/>
    <n v="0"/>
    <n v="0"/>
    <x v="7519"/>
    <x v="7239"/>
    <n v="0.1178252766850697"/>
    <n v="0.16207345655271341"/>
  </r>
  <r>
    <x v="7548"/>
    <n v="7"/>
    <n v="13"/>
    <n v="0"/>
    <n v="0"/>
    <x v="7520"/>
    <x v="7240"/>
    <n v="9.1641881866165328E-2"/>
    <n v="0.14046366234568494"/>
  </r>
  <r>
    <x v="7549"/>
    <n v="7"/>
    <n v="12"/>
    <n v="2.5999999999999999E-2"/>
    <n v="0"/>
    <x v="7521"/>
    <x v="7241"/>
    <n v="9.1641881866165328E-2"/>
    <n v="0.12965876524217071"/>
  </r>
  <r>
    <x v="7550"/>
    <n v="7"/>
    <n v="11"/>
    <n v="15.135"/>
    <n v="16.024999999999999"/>
    <x v="7522"/>
    <x v="7242"/>
    <n v="9.1641881866165328E-2"/>
    <n v="0.11885386813865649"/>
  </r>
  <r>
    <x v="7551"/>
    <n v="7"/>
    <n v="10"/>
    <n v="4.6559999999999997"/>
    <n v="7.0410000000000004"/>
    <x v="7523"/>
    <x v="7243"/>
    <n v="9.1641881866165328E-2"/>
    <n v="0.10804897103514227"/>
  </r>
  <r>
    <x v="7552"/>
    <n v="6"/>
    <n v="10"/>
    <n v="0"/>
    <n v="0"/>
    <x v="7524"/>
    <x v="7244"/>
    <n v="7.8550184456713135E-2"/>
    <n v="0.10804897103514227"/>
  </r>
  <r>
    <x v="7553"/>
    <n v="6"/>
    <n v="9"/>
    <n v="0"/>
    <n v="0"/>
    <x v="7525"/>
    <x v="7245"/>
    <n v="7.8550184456713135E-2"/>
    <n v="9.7244073931628039E-2"/>
  </r>
  <r>
    <x v="7554"/>
    <n v="6"/>
    <n v="9"/>
    <n v="0"/>
    <n v="0"/>
    <x v="7526"/>
    <x v="7246"/>
    <n v="7.8550184456713135E-2"/>
    <n v="9.7244073931628039E-2"/>
  </r>
  <r>
    <x v="7555"/>
    <n v="7"/>
    <n v="8"/>
    <n v="0"/>
    <n v="0.73799999999999999"/>
    <x v="7527"/>
    <x v="7247"/>
    <n v="9.1641881866165328E-2"/>
    <n v="8.643917682811382E-2"/>
  </r>
  <r>
    <x v="7556"/>
    <n v="26"/>
    <n v="37"/>
    <n v="46.978000000000002"/>
    <n v="68.302000000000007"/>
    <x v="7528"/>
    <x v="7248"/>
    <n v="0.34038413264575695"/>
    <n v="0.39978119283002639"/>
  </r>
  <r>
    <x v="7557"/>
    <n v="87"/>
    <n v="127"/>
    <n v="4.4999999999999998E-2"/>
    <n v="3.379"/>
    <x v="7529"/>
    <x v="7249"/>
    <n v="1.1389776746223406"/>
    <n v="1.3722219321463067"/>
  </r>
  <r>
    <x v="7558"/>
    <n v="157"/>
    <n v="203"/>
    <n v="0"/>
    <n v="0"/>
    <x v="7530"/>
    <x v="7250"/>
    <n v="2.0553964932839937"/>
    <n v="2.193394112013388"/>
  </r>
  <r>
    <x v="7559"/>
    <n v="168"/>
    <n v="239"/>
    <n v="0"/>
    <n v="0"/>
    <x v="7531"/>
    <x v="7251"/>
    <n v="2.1994051647879678"/>
    <n v="2.5823704077399001"/>
  </r>
  <r>
    <x v="7560"/>
    <n v="177"/>
    <n v="201"/>
    <n v="1E-3"/>
    <n v="0"/>
    <x v="7532"/>
    <x v="7252"/>
    <n v="2.3172304414730376"/>
    <n v="2.1717843178063596"/>
  </r>
  <r>
    <x v="7561"/>
    <n v="184"/>
    <n v="132"/>
    <n v="4.1710000000000003"/>
    <n v="6.3040000000000003"/>
    <x v="7533"/>
    <x v="7253"/>
    <n v="2.4088723233392031"/>
    <n v="1.4262464176638778"/>
  </r>
  <r>
    <x v="7562"/>
    <n v="180"/>
    <n v="80"/>
    <n v="0"/>
    <n v="0"/>
    <x v="7534"/>
    <x v="7254"/>
    <n v="2.356505533701394"/>
    <n v="0.86439176828113817"/>
  </r>
  <r>
    <x v="7563"/>
    <n v="174"/>
    <n v="66"/>
    <n v="0"/>
    <n v="0"/>
    <x v="7535"/>
    <x v="7255"/>
    <n v="2.2779553492446811"/>
    <n v="0.71312320883193892"/>
  </r>
  <r>
    <x v="7564"/>
    <n v="161"/>
    <n v="70"/>
    <n v="0"/>
    <n v="0"/>
    <x v="7536"/>
    <x v="7256"/>
    <n v="2.1077632829218023"/>
    <n v="0.75634279724599585"/>
  </r>
  <r>
    <x v="7565"/>
    <n v="138"/>
    <n v="77"/>
    <n v="0"/>
    <n v="0"/>
    <x v="7537"/>
    <x v="7257"/>
    <n v="1.8066542425044021"/>
    <n v="0.83197707697059542"/>
  </r>
  <r>
    <x v="7566"/>
    <n v="107"/>
    <n v="83"/>
    <n v="2.0019999999999998"/>
    <n v="1.079"/>
    <x v="7538"/>
    <x v="7258"/>
    <n v="1.4008116228113843"/>
    <n v="0.89680645959168082"/>
  </r>
  <r>
    <x v="7567"/>
    <n v="74"/>
    <n v="85"/>
    <n v="5.5170000000000003"/>
    <n v="1.7290000000000001"/>
    <x v="7539"/>
    <x v="7259"/>
    <n v="0.96878560829946203"/>
    <n v="0.91841625379870928"/>
  </r>
  <r>
    <x v="7568"/>
    <n v="56"/>
    <n v="81"/>
    <n v="7.774"/>
    <n v="7.6260000000000003"/>
    <x v="7540"/>
    <x v="7260"/>
    <n v="0.73313505492932263"/>
    <n v="0.87519666538465235"/>
  </r>
  <r>
    <x v="7569"/>
    <n v="45"/>
    <n v="65"/>
    <n v="28.896000000000001"/>
    <n v="20.213999999999999"/>
    <x v="7541"/>
    <x v="7261"/>
    <n v="0.58912638342534851"/>
    <n v="0.70231831172842474"/>
  </r>
  <r>
    <x v="7570"/>
    <n v="44"/>
    <n v="45"/>
    <n v="0"/>
    <n v="0"/>
    <x v="7542"/>
    <x v="7262"/>
    <n v="0.57603468601589636"/>
    <n v="0.48622036965814019"/>
  </r>
  <r>
    <x v="7571"/>
    <n v="56"/>
    <n v="33"/>
    <n v="0"/>
    <n v="0"/>
    <x v="7543"/>
    <x v="7263"/>
    <n v="0.73313505492932263"/>
    <n v="0.35656160441596946"/>
  </r>
  <r>
    <x v="7572"/>
    <n v="86"/>
    <n v="29"/>
    <n v="0"/>
    <n v="0"/>
    <x v="7544"/>
    <x v="7264"/>
    <n v="1.1258859772128882"/>
    <n v="0.31334201600191253"/>
  </r>
  <r>
    <x v="7573"/>
    <n v="114"/>
    <n v="38"/>
    <n v="0"/>
    <n v="0"/>
    <x v="7545"/>
    <x v="7265"/>
    <n v="1.4924535046775498"/>
    <n v="0.41058608993354062"/>
  </r>
  <r>
    <x v="7574"/>
    <n v="128"/>
    <n v="54"/>
    <n v="0.156"/>
    <n v="0"/>
    <x v="7546"/>
    <x v="7266"/>
    <n v="1.6757372684098804"/>
    <n v="0.58346444358976834"/>
  </r>
  <r>
    <x v="7575"/>
    <n v="134"/>
    <n v="70"/>
    <n v="3.03"/>
    <n v="6.2110000000000003"/>
    <x v="7547"/>
    <x v="7267"/>
    <n v="1.7542874528665935"/>
    <n v="0.75634279724599585"/>
  </r>
  <r>
    <x v="7576"/>
    <n v="136"/>
    <n v="85"/>
    <n v="5.5720000000000001"/>
    <n v="7.8140000000000001"/>
    <x v="7548"/>
    <x v="7268"/>
    <n v="1.780470847685498"/>
    <n v="0.91841625379870928"/>
  </r>
  <r>
    <x v="7577"/>
    <n v="125"/>
    <n v="99"/>
    <n v="1.4E-2"/>
    <n v="0"/>
    <x v="7549"/>
    <x v="7269"/>
    <n v="1.6364621761815239"/>
    <n v="1.0696848132479084"/>
  </r>
  <r>
    <x v="7578"/>
    <n v="94"/>
    <n v="116"/>
    <n v="0"/>
    <n v="0"/>
    <x v="7550"/>
    <x v="7270"/>
    <n v="1.2306195564885061"/>
    <n v="1.2533680640076501"/>
  </r>
  <r>
    <x v="7579"/>
    <n v="58"/>
    <n v="129"/>
    <n v="0"/>
    <n v="0"/>
    <x v="7551"/>
    <x v="7271"/>
    <n v="0.75931844974822693"/>
    <n v="1.3938317263533353"/>
  </r>
  <r>
    <x v="7580"/>
    <n v="36"/>
    <n v="131"/>
    <n v="0"/>
    <n v="0"/>
    <x v="7552"/>
    <x v="7272"/>
    <n v="0.47130110674027881"/>
    <n v="1.4154415205603637"/>
  </r>
  <r>
    <x v="7581"/>
    <n v="29"/>
    <n v="112"/>
    <n v="0"/>
    <n v="0"/>
    <x v="7553"/>
    <x v="7273"/>
    <n v="0.37965922487411347"/>
    <n v="1.2101484755935934"/>
  </r>
  <r>
    <x v="7582"/>
    <n v="23"/>
    <n v="72"/>
    <n v="0"/>
    <n v="0"/>
    <x v="7554"/>
    <x v="7274"/>
    <n v="0.30110904041740039"/>
    <n v="0.77795259145302431"/>
  </r>
  <r>
    <x v="7583"/>
    <n v="19"/>
    <n v="38"/>
    <n v="0"/>
    <n v="0"/>
    <x v="7555"/>
    <x v="7275"/>
    <n v="0.24874225077959161"/>
    <n v="0.41058608993354062"/>
  </r>
  <r>
    <x v="7584"/>
    <n v="16"/>
    <n v="25"/>
    <n v="0"/>
    <n v="0"/>
    <x v="7556"/>
    <x v="7276"/>
    <n v="0.20946715855123504"/>
    <n v="0.27012242758785571"/>
  </r>
  <r>
    <x v="7585"/>
    <n v="13"/>
    <n v="20"/>
    <n v="0"/>
    <n v="0"/>
    <x v="7557"/>
    <x v="7277"/>
    <n v="0.17019206632287848"/>
    <n v="0.21609794207028454"/>
  </r>
  <r>
    <x v="7586"/>
    <n v="13"/>
    <n v="17"/>
    <n v="0.45800000000000002"/>
    <n v="0.182"/>
    <x v="7558"/>
    <x v="7278"/>
    <n v="0.17019206632287848"/>
    <n v="0.18368325075974187"/>
  </r>
  <r>
    <x v="7587"/>
    <n v="10"/>
    <n v="15"/>
    <n v="0.88900000000000001"/>
    <n v="0.39300000000000002"/>
    <x v="7559"/>
    <x v="7279"/>
    <n v="0.13091697409452191"/>
    <n v="0.16207345655271341"/>
  </r>
  <r>
    <x v="7588"/>
    <n v="9"/>
    <n v="13"/>
    <n v="2.7E-2"/>
    <n v="5.2999999999999999E-2"/>
    <x v="7560"/>
    <x v="7280"/>
    <n v="0.1178252766850697"/>
    <n v="0.14046366234568494"/>
  </r>
  <r>
    <x v="7589"/>
    <n v="9"/>
    <n v="12"/>
    <n v="0"/>
    <n v="0"/>
    <x v="7561"/>
    <x v="7281"/>
    <n v="0.1178252766850697"/>
    <n v="0.12965876524217071"/>
  </r>
  <r>
    <x v="7590"/>
    <n v="9"/>
    <n v="11"/>
    <n v="24.541"/>
    <n v="21.347000000000001"/>
    <x v="7562"/>
    <x v="7282"/>
    <n v="0.1178252766850697"/>
    <n v="0.11885386813865649"/>
  </r>
  <r>
    <x v="7591"/>
    <n v="8"/>
    <n v="11"/>
    <n v="9.7569999999999997"/>
    <n v="4.4470000000000001"/>
    <x v="7563"/>
    <x v="7283"/>
    <n v="0.10473357927561752"/>
    <n v="0.11885386813865649"/>
  </r>
  <r>
    <x v="7592"/>
    <n v="7"/>
    <n v="10"/>
    <n v="0"/>
    <n v="0"/>
    <x v="7564"/>
    <x v="7284"/>
    <n v="9.1641881866165328E-2"/>
    <n v="0.10804897103514227"/>
  </r>
  <r>
    <x v="7593"/>
    <n v="8"/>
    <n v="10"/>
    <n v="0"/>
    <n v="0"/>
    <x v="7565"/>
    <x v="7285"/>
    <n v="0.10473357927561752"/>
    <n v="0.10804897103514227"/>
  </r>
  <r>
    <x v="7594"/>
    <n v="23"/>
    <n v="14"/>
    <n v="29.789000000000001"/>
    <n v="39.898000000000003"/>
    <x v="7566"/>
    <x v="7286"/>
    <n v="0.30110904041740039"/>
    <n v="0.15126855944919917"/>
  </r>
  <r>
    <x v="7595"/>
    <n v="53"/>
    <n v="26"/>
    <n v="1.127"/>
    <n v="0"/>
    <x v="7567"/>
    <x v="7287"/>
    <n v="0.69385996270096606"/>
    <n v="0.28092732469136988"/>
  </r>
  <r>
    <x v="7596"/>
    <n v="67"/>
    <n v="43"/>
    <n v="3.3690000000000002"/>
    <n v="1.8"/>
    <x v="7568"/>
    <x v="7288"/>
    <n v="0.87714372643329674"/>
    <n v="0.46461057545111173"/>
  </r>
  <r>
    <x v="7597"/>
    <n v="75"/>
    <n v="54"/>
    <n v="0"/>
    <n v="0"/>
    <x v="7569"/>
    <x v="7289"/>
    <n v="0.98187730570891429"/>
    <n v="0.58346444358976834"/>
  </r>
  <r>
    <x v="7598"/>
    <n v="80"/>
    <n v="64"/>
    <n v="0"/>
    <n v="0"/>
    <x v="7570"/>
    <x v="7290"/>
    <n v="1.0473357927561753"/>
    <n v="0.69151341462491056"/>
  </r>
  <r>
    <x v="7599"/>
    <n v="84"/>
    <n v="74"/>
    <n v="0"/>
    <n v="0"/>
    <x v="7571"/>
    <x v="7291"/>
    <n v="1.0997025823939839"/>
    <n v="0.79956238566005278"/>
  </r>
  <r>
    <x v="7600"/>
    <n v="78"/>
    <n v="84"/>
    <n v="0"/>
    <n v="0"/>
    <x v="7572"/>
    <x v="7292"/>
    <n v="1.0211523979372708"/>
    <n v="0.90761135669519499"/>
  </r>
  <r>
    <x v="7601"/>
    <n v="68"/>
    <n v="94"/>
    <n v="13.005000000000001"/>
    <n v="11.329000000000001"/>
    <x v="7573"/>
    <x v="7293"/>
    <n v="0.89023542384274901"/>
    <n v="1.0156603277303373"/>
  </r>
  <r>
    <x v="7602"/>
    <n v="56"/>
    <n v="105"/>
    <n v="0"/>
    <n v="0.59899999999999998"/>
    <x v="7574"/>
    <x v="7294"/>
    <n v="0.73313505492932263"/>
    <n v="1.1345141958689937"/>
  </r>
  <r>
    <x v="7603"/>
    <n v="45"/>
    <n v="116"/>
    <n v="1.1599999999999999"/>
    <n v="0.20799999999999999"/>
    <x v="7575"/>
    <x v="7295"/>
    <n v="0.58912638342534851"/>
    <n v="1.2533680640076501"/>
  </r>
  <r>
    <x v="7604"/>
    <n v="39"/>
    <n v="123"/>
    <n v="0.53500000000000003"/>
    <n v="0.59499999999999997"/>
    <x v="7576"/>
    <x v="7296"/>
    <n v="0.51057619896863538"/>
    <n v="1.3290023437322498"/>
  </r>
  <r>
    <x v="7605"/>
    <n v="35"/>
    <n v="118"/>
    <n v="1.099"/>
    <n v="0.61"/>
    <x v="7577"/>
    <x v="7297"/>
    <n v="0.45820940933082666"/>
    <n v="1.2749778582146787"/>
  </r>
  <r>
    <x v="7606"/>
    <n v="29"/>
    <n v="93"/>
    <n v="0"/>
    <n v="0"/>
    <x v="7578"/>
    <x v="7298"/>
    <n v="0.37965922487411347"/>
    <n v="1.0048554306268231"/>
  </r>
  <r>
    <x v="7607"/>
    <n v="22"/>
    <n v="60"/>
    <n v="0"/>
    <n v="0"/>
    <x v="7579"/>
    <x v="7299"/>
    <n v="0.28801734300794818"/>
    <n v="0.64829382621085363"/>
  </r>
  <r>
    <x v="7608"/>
    <n v="17"/>
    <n v="45"/>
    <n v="19.245000000000001"/>
    <n v="16.059999999999999"/>
    <x v="7580"/>
    <x v="7300"/>
    <n v="0.22255885596068725"/>
    <n v="0.48622036965814019"/>
  </r>
  <r>
    <x v="7609"/>
    <n v="16"/>
    <n v="42"/>
    <n v="0.24199999999999999"/>
    <n v="0"/>
    <x v="7581"/>
    <x v="7301"/>
    <n v="0.20946715855123504"/>
    <n v="0.4538056783475975"/>
  </r>
  <r>
    <x v="7610"/>
    <n v="16"/>
    <n v="37"/>
    <n v="0"/>
    <n v="0"/>
    <x v="7582"/>
    <x v="7302"/>
    <n v="0.20946715855123504"/>
    <n v="0.39978119283002639"/>
  </r>
  <r>
    <x v="7611"/>
    <n v="20"/>
    <n v="30"/>
    <n v="0"/>
    <n v="0"/>
    <x v="7583"/>
    <x v="7303"/>
    <n v="0.26183394818904382"/>
    <n v="0.32414691310542681"/>
  </r>
  <r>
    <x v="7612"/>
    <n v="28"/>
    <n v="26"/>
    <n v="22.045000000000002"/>
    <n v="30.478000000000002"/>
    <x v="7584"/>
    <x v="7304"/>
    <n v="0.36656752746466131"/>
    <n v="0.28092732469136988"/>
  </r>
  <r>
    <x v="7613"/>
    <n v="35"/>
    <n v="49"/>
    <n v="15.78"/>
    <n v="20.838000000000001"/>
    <x v="7585"/>
    <x v="7305"/>
    <n v="0.45820940933082666"/>
    <n v="0.52943995807219713"/>
  </r>
  <r>
    <x v="7614"/>
    <n v="53"/>
    <n v="71"/>
    <n v="14.845000000000001"/>
    <n v="18.457000000000001"/>
    <x v="7586"/>
    <x v="7306"/>
    <n v="0.69385996270096606"/>
    <n v="0.76714769434951013"/>
  </r>
  <r>
    <x v="7615"/>
    <n v="84"/>
    <n v="72"/>
    <n v="0"/>
    <n v="0"/>
    <x v="7587"/>
    <x v="7307"/>
    <n v="1.0997025823939839"/>
    <n v="0.77795259145302431"/>
  </r>
  <r>
    <x v="7616"/>
    <n v="107"/>
    <n v="70"/>
    <n v="0"/>
    <n v="0"/>
    <x v="7588"/>
    <x v="7308"/>
    <n v="1.4008116228113843"/>
    <n v="0.75634279724599585"/>
  </r>
  <r>
    <x v="7617"/>
    <n v="118"/>
    <n v="63"/>
    <n v="9.5000000000000001E-2"/>
    <n v="0"/>
    <x v="7589"/>
    <x v="7309"/>
    <n v="1.5448202943153584"/>
    <n v="0.68070851752139627"/>
  </r>
  <r>
    <x v="7618"/>
    <n v="131"/>
    <n v="60"/>
    <n v="30.478000000000002"/>
    <n v="24.262"/>
    <x v="7590"/>
    <x v="7310"/>
    <n v="1.715012360638237"/>
    <n v="0.64829382621085363"/>
  </r>
  <r>
    <x v="7619"/>
    <n v="149"/>
    <n v="77"/>
    <n v="15.577"/>
    <n v="22.3"/>
    <x v="7591"/>
    <x v="7311"/>
    <n v="1.9506629140083762"/>
    <n v="0.83197707697059542"/>
  </r>
  <r>
    <x v="7620"/>
    <n v="164"/>
    <n v="115"/>
    <n v="0.183"/>
    <n v="0.83199999999999996"/>
    <x v="7592"/>
    <x v="7312"/>
    <n v="2.1470383751501592"/>
    <n v="1.2425631669041362"/>
  </r>
  <r>
    <x v="7621"/>
    <n v="177"/>
    <n v="163"/>
    <n v="0"/>
    <n v="0"/>
    <x v="7593"/>
    <x v="7313"/>
    <n v="2.3172304414730376"/>
    <n v="1.7611982278728189"/>
  </r>
  <r>
    <x v="7622"/>
    <n v="182"/>
    <n v="185"/>
    <n v="0"/>
    <n v="0"/>
    <x v="7594"/>
    <x v="7314"/>
    <n v="2.3826889285202988"/>
    <n v="1.9989059641501319"/>
  </r>
  <r>
    <x v="7623"/>
    <n v="154"/>
    <n v="197"/>
    <n v="0"/>
    <n v="0"/>
    <x v="7595"/>
    <x v="7315"/>
    <n v="2.0161214010556372"/>
    <n v="2.1285647293923029"/>
  </r>
  <r>
    <x v="7624"/>
    <n v="119"/>
    <n v="198"/>
    <n v="0"/>
    <n v="0"/>
    <x v="7596"/>
    <x v="7316"/>
    <n v="1.5579119917248105"/>
    <n v="2.1393696264958169"/>
  </r>
  <r>
    <x v="7625"/>
    <n v="86"/>
    <n v="192"/>
    <n v="11.212"/>
    <n v="12.124000000000001"/>
    <x v="7597"/>
    <x v="7317"/>
    <n v="1.1258859772128882"/>
    <n v="2.0745402438747313"/>
  </r>
  <r>
    <x v="7626"/>
    <n v="79"/>
    <n v="182"/>
    <n v="0"/>
    <n v="0"/>
    <x v="7598"/>
    <x v="7318"/>
    <n v="1.0342440953467229"/>
    <n v="1.9664912728395894"/>
  </r>
  <r>
    <x v="7627"/>
    <n v="78"/>
    <n v="170"/>
    <n v="0"/>
    <n v="0"/>
    <x v="7599"/>
    <x v="7319"/>
    <n v="1.0211523979372708"/>
    <n v="1.8368325075974186"/>
  </r>
  <r>
    <x v="7628"/>
    <n v="66"/>
    <n v="159"/>
    <n v="0"/>
    <n v="0"/>
    <x v="7600"/>
    <x v="7320"/>
    <n v="0.86405202902384448"/>
    <n v="1.7179786394587622"/>
  </r>
  <r>
    <x v="7629"/>
    <n v="52"/>
    <n v="147"/>
    <n v="0"/>
    <n v="0"/>
    <x v="7601"/>
    <x v="7321"/>
    <n v="0.68076826529151391"/>
    <n v="1.5883198742165912"/>
  </r>
  <r>
    <x v="7630"/>
    <n v="36"/>
    <n v="132"/>
    <n v="0"/>
    <n v="0"/>
    <x v="7602"/>
    <x v="7322"/>
    <n v="0.47130110674027881"/>
    <n v="1.4262464176638778"/>
  </r>
  <r>
    <x v="7631"/>
    <n v="27"/>
    <n v="114"/>
    <n v="0"/>
    <n v="0"/>
    <x v="7603"/>
    <x v="7323"/>
    <n v="0.35347583005520916"/>
    <n v="1.231758269800622"/>
  </r>
  <r>
    <x v="7632"/>
    <n v="21"/>
    <n v="101"/>
    <n v="0"/>
    <n v="0"/>
    <x v="7604"/>
    <x v="7324"/>
    <n v="0.27492564559849597"/>
    <n v="1.0912946074549368"/>
  </r>
  <r>
    <x v="7633"/>
    <n v="17"/>
    <n v="91"/>
    <n v="1.222"/>
    <n v="0.69599999999999995"/>
    <x v="7605"/>
    <x v="7325"/>
    <n v="0.22255885596068725"/>
    <n v="0.98324563641979468"/>
  </r>
  <r>
    <x v="7634"/>
    <n v="15"/>
    <n v="80"/>
    <n v="0.313"/>
    <n v="3.5000000000000003E-2"/>
    <x v="7606"/>
    <x v="7326"/>
    <n v="0.19637546114178286"/>
    <n v="0.86439176828113817"/>
  </r>
  <r>
    <x v="7635"/>
    <n v="13"/>
    <n v="61"/>
    <n v="0"/>
    <n v="0"/>
    <x v="7607"/>
    <x v="7327"/>
    <n v="0.17019206632287848"/>
    <n v="0.65909872331436792"/>
  </r>
  <r>
    <x v="7636"/>
    <n v="11"/>
    <n v="39"/>
    <n v="0.94399999999999995"/>
    <n v="0.96"/>
    <x v="7608"/>
    <x v="7328"/>
    <n v="0.14400867150397409"/>
    <n v="0.42139098703705485"/>
  </r>
  <r>
    <x v="7637"/>
    <n v="9"/>
    <n v="25"/>
    <n v="0"/>
    <n v="0"/>
    <x v="7609"/>
    <x v="7329"/>
    <n v="0.1178252766850697"/>
    <n v="0.27012242758785571"/>
  </r>
  <r>
    <x v="7638"/>
    <n v="8"/>
    <n v="19"/>
    <n v="0"/>
    <n v="0"/>
    <x v="7610"/>
    <x v="7330"/>
    <n v="0.10473357927561752"/>
    <n v="0.20529304496677031"/>
  </r>
  <r>
    <x v="7639"/>
    <n v="7"/>
    <n v="16"/>
    <n v="0"/>
    <n v="0"/>
    <x v="7611"/>
    <x v="7331"/>
    <n v="9.1641881866165328E-2"/>
    <n v="0.17287835365622764"/>
  </r>
  <r>
    <x v="7640"/>
    <n v="6"/>
    <n v="14"/>
    <n v="0"/>
    <n v="0"/>
    <x v="7612"/>
    <x v="7332"/>
    <n v="7.8550184456713135E-2"/>
    <n v="0.15126855944919917"/>
  </r>
  <r>
    <x v="7641"/>
    <n v="6"/>
    <n v="12"/>
    <n v="0"/>
    <n v="0"/>
    <x v="7613"/>
    <x v="7333"/>
    <n v="7.8550184456713135E-2"/>
    <n v="0.12965876524217071"/>
  </r>
  <r>
    <x v="7642"/>
    <n v="5"/>
    <n v="11"/>
    <n v="0"/>
    <n v="0.21299999999999999"/>
    <x v="7614"/>
    <x v="7334"/>
    <n v="6.5458487047260955E-2"/>
    <n v="0.11885386813865649"/>
  </r>
  <r>
    <x v="7643"/>
    <n v="5"/>
    <n v="10"/>
    <n v="5.8680000000000003"/>
    <n v="8.6340000000000003"/>
    <x v="7615"/>
    <x v="7335"/>
    <n v="6.5458487047260955E-2"/>
    <n v="0.10804897103514227"/>
  </r>
  <r>
    <x v="7644"/>
    <n v="5"/>
    <n v="9"/>
    <n v="0"/>
    <n v="0"/>
    <x v="7616"/>
    <x v="7336"/>
    <n v="6.5458487047260955E-2"/>
    <n v="9.7244073931628039E-2"/>
  </r>
  <r>
    <x v="7645"/>
    <n v="4"/>
    <n v="8"/>
    <n v="16.099"/>
    <n v="29.74"/>
    <x v="7617"/>
    <x v="7337"/>
    <n v="5.2366789637808761E-2"/>
    <n v="8.643917682811382E-2"/>
  </r>
  <r>
    <x v="7646"/>
    <n v="4"/>
    <n v="7"/>
    <n v="2.484"/>
    <n v="6.5570000000000004"/>
    <x v="7618"/>
    <x v="7338"/>
    <n v="5.2366789637808761E-2"/>
    <n v="7.5634279724599587E-2"/>
  </r>
  <r>
    <x v="7647"/>
    <n v="4"/>
    <n v="6"/>
    <n v="5.0000000000000001E-3"/>
    <n v="0.52400000000000002"/>
    <x v="7619"/>
    <x v="7339"/>
    <n v="5.2366789637808761E-2"/>
    <n v="6.4829382621085355E-2"/>
  </r>
  <r>
    <x v="7648"/>
    <n v="4"/>
    <n v="5"/>
    <n v="1.6E-2"/>
    <n v="7.6999999999999999E-2"/>
    <x v="7620"/>
    <x v="7340"/>
    <n v="5.2366789637808761E-2"/>
    <n v="5.4024485517571136E-2"/>
  </r>
  <r>
    <x v="7649"/>
    <n v="5"/>
    <n v="4"/>
    <n v="0"/>
    <n v="0"/>
    <x v="7621"/>
    <x v="7341"/>
    <n v="6.5458487047260955E-2"/>
    <n v="4.321958841405691E-2"/>
  </r>
  <r>
    <x v="7650"/>
    <n v="6"/>
    <n v="4"/>
    <n v="0"/>
    <n v="0"/>
    <x v="7622"/>
    <x v="7342"/>
    <n v="7.8550184456713135E-2"/>
    <n v="4.321958841405691E-2"/>
  </r>
  <r>
    <x v="7651"/>
    <n v="8"/>
    <n v="3"/>
    <n v="0"/>
    <n v="0"/>
    <x v="7623"/>
    <x v="7343"/>
    <n v="0.10473357927561752"/>
    <n v="3.2414691310542677E-2"/>
  </r>
  <r>
    <x v="7652"/>
    <n v="9"/>
    <n v="3"/>
    <n v="0"/>
    <n v="0"/>
    <x v="7624"/>
    <x v="7344"/>
    <n v="0.1178252766850697"/>
    <n v="3.2414691310542677E-2"/>
  </r>
  <r>
    <x v="7653"/>
    <n v="9"/>
    <n v="3"/>
    <n v="0"/>
    <n v="0"/>
    <x v="7625"/>
    <x v="7345"/>
    <n v="0.1178252766850697"/>
    <n v="3.2414691310542677E-2"/>
  </r>
  <r>
    <x v="7654"/>
    <n v="9"/>
    <n v="2"/>
    <n v="7.9000000000000001E-2"/>
    <n v="0.83199999999999996"/>
    <x v="7626"/>
    <x v="7346"/>
    <n v="0.1178252766850697"/>
    <n v="2.1609794207028455E-2"/>
  </r>
  <r>
    <x v="7655"/>
    <n v="8"/>
    <n v="2"/>
    <n v="12.782999999999999"/>
    <n v="16.689"/>
    <x v="7627"/>
    <x v="7347"/>
    <n v="0.10473357927561752"/>
    <n v="2.1609794207028455E-2"/>
  </r>
  <r>
    <x v="7656"/>
    <n v="7"/>
    <n v="2"/>
    <n v="0"/>
    <n v="0"/>
    <x v="7628"/>
    <x v="7348"/>
    <n v="9.1641881866165328E-2"/>
    <n v="2.1609794207028455E-2"/>
  </r>
  <r>
    <x v="7657"/>
    <n v="5"/>
    <n v="2"/>
    <n v="0"/>
    <n v="0"/>
    <x v="7629"/>
    <x v="7349"/>
    <n v="6.5458487047260955E-2"/>
    <n v="2.1609794207028455E-2"/>
  </r>
  <r>
    <x v="7658"/>
    <n v="5"/>
    <n v="2"/>
    <n v="10.667"/>
    <n v="12.423"/>
    <x v="7630"/>
    <x v="7350"/>
    <n v="6.5458487047260955E-2"/>
    <n v="2.1609794207028455E-2"/>
  </r>
  <r>
    <x v="7659"/>
    <n v="4"/>
    <n v="2"/>
    <n v="0"/>
    <n v="0"/>
    <x v="7631"/>
    <x v="7351"/>
    <n v="5.2366789637808761E-2"/>
    <n v="2.1609794207028455E-2"/>
  </r>
  <r>
    <x v="7660"/>
    <n v="4"/>
    <n v="2"/>
    <n v="0"/>
    <n v="0"/>
    <x v="7632"/>
    <x v="7352"/>
    <n v="5.2366789637808761E-2"/>
    <n v="2.1609794207028455E-2"/>
  </r>
  <r>
    <x v="7661"/>
    <n v="5"/>
    <n v="2"/>
    <n v="0"/>
    <n v="0"/>
    <x v="7633"/>
    <x v="7353"/>
    <n v="6.5458487047260955E-2"/>
    <n v="2.1609794207028455E-2"/>
  </r>
  <r>
    <x v="7662"/>
    <n v="5"/>
    <n v="2"/>
    <n v="0"/>
    <n v="0"/>
    <x v="7634"/>
    <x v="7354"/>
    <n v="6.5458487047260955E-2"/>
    <n v="2.1609794207028455E-2"/>
  </r>
  <r>
    <x v="7663"/>
    <n v="5"/>
    <n v="2"/>
    <n v="0"/>
    <n v="2.2250000000000001"/>
    <x v="7635"/>
    <x v="7355"/>
    <n v="6.5458487047260955E-2"/>
    <n v="2.1609794207028455E-2"/>
  </r>
  <r>
    <x v="7664"/>
    <n v="5"/>
    <n v="2"/>
    <n v="4.3579999999999997"/>
    <n v="3.85"/>
    <x v="7636"/>
    <x v="7356"/>
    <n v="6.5458487047260955E-2"/>
    <n v="2.1609794207028455E-2"/>
  </r>
  <r>
    <x v="7665"/>
    <n v="4"/>
    <n v="2"/>
    <n v="0"/>
    <n v="0"/>
    <x v="7637"/>
    <x v="7357"/>
    <n v="5.2366789637808761E-2"/>
    <n v="2.1609794207028455E-2"/>
  </r>
  <r>
    <x v="7666"/>
    <n v="4"/>
    <n v="2"/>
    <n v="0"/>
    <n v="0"/>
    <x v="7638"/>
    <x v="7358"/>
    <n v="5.2366789637808761E-2"/>
    <n v="2.1609794207028455E-2"/>
  </r>
  <r>
    <x v="7667"/>
    <n v="4"/>
    <n v="2"/>
    <n v="0"/>
    <n v="0"/>
    <x v="7639"/>
    <x v="7359"/>
    <n v="5.2366789637808761E-2"/>
    <n v="2.1609794207028455E-2"/>
  </r>
  <r>
    <x v="7668"/>
    <n v="3"/>
    <n v="2"/>
    <n v="0.70499999999999996"/>
    <n v="4.077"/>
    <x v="7640"/>
    <x v="7360"/>
    <n v="3.9275092228356567E-2"/>
    <n v="2.1609794207028455E-2"/>
  </r>
  <r>
    <x v="7669"/>
    <n v="3"/>
    <n v="3"/>
    <n v="0.18099999999999999"/>
    <n v="0.23899999999999999"/>
    <x v="7641"/>
    <x v="7361"/>
    <n v="3.9275092228356567E-2"/>
    <n v="3.2414691310542677E-2"/>
  </r>
  <r>
    <x v="7670"/>
    <n v="3"/>
    <n v="3"/>
    <n v="0"/>
    <n v="0"/>
    <x v="7642"/>
    <x v="7362"/>
    <n v="3.9275092228356567E-2"/>
    <n v="3.2414691310542677E-2"/>
  </r>
  <r>
    <x v="7671"/>
    <n v="3"/>
    <n v="2"/>
    <n v="0"/>
    <n v="0"/>
    <x v="7643"/>
    <x v="7363"/>
    <n v="3.9275092228356567E-2"/>
    <n v="2.1609794207028455E-2"/>
  </r>
  <r>
    <x v="7672"/>
    <n v="3"/>
    <n v="2"/>
    <n v="6.4000000000000001E-2"/>
    <n v="0"/>
    <x v="7644"/>
    <x v="7364"/>
    <n v="3.9275092228356567E-2"/>
    <n v="2.1609794207028455E-2"/>
  </r>
  <r>
    <x v="7673"/>
    <n v="3"/>
    <n v="2"/>
    <n v="11.239000000000001"/>
    <n v="5.93"/>
    <x v="7645"/>
    <x v="7365"/>
    <n v="3.9275092228356567E-2"/>
    <n v="2.1609794207028455E-2"/>
  </r>
  <r>
    <x v="7674"/>
    <n v="3"/>
    <n v="1"/>
    <n v="0.17499999999999999"/>
    <n v="0.104"/>
    <x v="7646"/>
    <x v="7366"/>
    <n v="3.9275092228356567E-2"/>
    <n v="1.0804897103514228E-2"/>
  </r>
  <r>
    <x v="7675"/>
    <n v="3"/>
    <n v="1"/>
    <n v="0"/>
    <n v="0"/>
    <x v="7647"/>
    <x v="7367"/>
    <n v="3.9275092228356567E-2"/>
    <n v="1.0804897103514228E-2"/>
  </r>
  <r>
    <x v="7676"/>
    <n v="3"/>
    <n v="1"/>
    <n v="0"/>
    <n v="0"/>
    <x v="7648"/>
    <x v="7368"/>
    <n v="3.9275092228356567E-2"/>
    <n v="1.0804897103514228E-2"/>
  </r>
  <r>
    <x v="7677"/>
    <n v="2"/>
    <n v="1"/>
    <n v="0"/>
    <n v="0"/>
    <x v="7649"/>
    <x v="7369"/>
    <n v="2.6183394818904381E-2"/>
    <n v="1.0804897103514228E-2"/>
  </r>
  <r>
    <x v="7678"/>
    <n v="2"/>
    <n v="1"/>
    <n v="1.7709999999999999"/>
    <n v="2.7120000000000002"/>
    <x v="7650"/>
    <x v="7370"/>
    <n v="2.6183394818904381E-2"/>
    <n v="1.0804897103514228E-2"/>
  </r>
  <r>
    <x v="7679"/>
    <n v="2"/>
    <n v="1"/>
    <n v="6.9550000000000001"/>
    <n v="15.302"/>
    <x v="7651"/>
    <x v="7371"/>
    <n v="2.6183394818904381E-2"/>
    <n v="1.0804897103514228E-2"/>
  </r>
  <r>
    <x v="7680"/>
    <n v="2"/>
    <n v="1"/>
    <n v="3.9990000000000001"/>
    <n v="2.4119999999999999"/>
    <x v="7652"/>
    <x v="7372"/>
    <n v="2.6183394818904381E-2"/>
    <n v="1.0804897103514228E-2"/>
  </r>
  <r>
    <x v="7681"/>
    <n v="2"/>
    <n v="2"/>
    <n v="0"/>
    <n v="0"/>
    <x v="7653"/>
    <x v="7373"/>
    <n v="2.6183394818904381E-2"/>
    <n v="2.1609794207028455E-2"/>
  </r>
  <r>
    <x v="7682"/>
    <n v="2"/>
    <n v="8"/>
    <n v="0"/>
    <n v="0"/>
    <x v="7654"/>
    <x v="7374"/>
    <n v="2.6183394818904381E-2"/>
    <n v="8.643917682811382E-2"/>
  </r>
  <r>
    <x v="7683"/>
    <n v="2"/>
    <n v="7"/>
    <n v="0.254"/>
    <n v="0"/>
    <x v="7655"/>
    <x v="7375"/>
    <n v="2.6183394818904381E-2"/>
    <n v="7.5634279724599587E-2"/>
  </r>
  <r>
    <x v="7684"/>
    <n v="1"/>
    <n v="5"/>
    <n v="0"/>
    <n v="0"/>
    <x v="7656"/>
    <x v="7376"/>
    <n v="1.309169740945219E-2"/>
    <n v="5.4024485517571136E-2"/>
  </r>
  <r>
    <x v="7685"/>
    <n v="1"/>
    <n v="3"/>
    <n v="14.157999999999999"/>
    <n v="25.95"/>
    <x v="7657"/>
    <x v="7377"/>
    <n v="1.309169740945219E-2"/>
    <n v="3.2414691310542677E-2"/>
  </r>
  <r>
    <x v="7686"/>
    <n v="1"/>
    <n v="2"/>
    <n v="0"/>
    <n v="0"/>
    <x v="7658"/>
    <x v="7378"/>
    <n v="1.309169740945219E-2"/>
    <n v="2.1609794207028455E-2"/>
  </r>
  <r>
    <x v="7687"/>
    <n v="1"/>
    <n v="2"/>
    <n v="0"/>
    <n v="0"/>
    <x v="7659"/>
    <x v="7379"/>
    <n v="1.309169740945219E-2"/>
    <n v="2.1609794207028455E-2"/>
  </r>
  <r>
    <x v="7688"/>
    <n v="1"/>
    <n v="1"/>
    <n v="0"/>
    <n v="0"/>
    <x v="7660"/>
    <x v="7380"/>
    <n v="1.309169740945219E-2"/>
    <n v="1.0804897103514228E-2"/>
  </r>
  <r>
    <x v="7689"/>
    <n v="1"/>
    <n v="1"/>
    <n v="0"/>
    <n v="0"/>
    <x v="7661"/>
    <x v="7381"/>
    <n v="1.309169740945219E-2"/>
    <n v="1.0804897103514228E-2"/>
  </r>
  <r>
    <x v="7690"/>
    <n v="1"/>
    <n v="1"/>
    <n v="0"/>
    <n v="0"/>
    <x v="7662"/>
    <x v="7382"/>
    <n v="1.309169740945219E-2"/>
    <n v="1.0804897103514228E-2"/>
  </r>
  <r>
    <x v="7691"/>
    <n v="1"/>
    <n v="1"/>
    <n v="0"/>
    <n v="0"/>
    <x v="7663"/>
    <x v="7383"/>
    <n v="1.309169740945219E-2"/>
    <n v="1.0804897103514228E-2"/>
  </r>
  <r>
    <x v="7692"/>
    <n v="1"/>
    <n v="1"/>
    <n v="0"/>
    <n v="0"/>
    <x v="7664"/>
    <x v="7384"/>
    <n v="1.309169740945219E-2"/>
    <n v="1.0804897103514228E-2"/>
  </r>
  <r>
    <x v="7693"/>
    <n v="1"/>
    <n v="0"/>
    <n v="0"/>
    <n v="0"/>
    <x v="7665"/>
    <x v="7385"/>
    <n v="1.309169740945219E-2"/>
    <n v="0"/>
  </r>
  <r>
    <x v="7694"/>
    <n v="1"/>
    <n v="0"/>
    <n v="0.85299999999999998"/>
    <n v="0"/>
    <x v="7666"/>
    <x v="7386"/>
    <n v="1.309169740945219E-2"/>
    <n v="0"/>
  </r>
  <r>
    <x v="7695"/>
    <n v="1"/>
    <n v="0"/>
    <n v="0"/>
    <n v="0"/>
    <x v="7667"/>
    <x v="7387"/>
    <n v="1.309169740945219E-2"/>
    <n v="0"/>
  </r>
  <r>
    <x v="7696"/>
    <n v="1"/>
    <n v="0"/>
    <n v="0"/>
    <n v="0"/>
    <x v="7668"/>
    <x v="7388"/>
    <n v="1.309169740945219E-2"/>
    <n v="0"/>
  </r>
  <r>
    <x v="7697"/>
    <n v="1"/>
    <n v="0"/>
    <n v="0"/>
    <n v="0"/>
    <x v="7669"/>
    <x v="7389"/>
    <n v="1.309169740945219E-2"/>
    <n v="0"/>
  </r>
  <r>
    <x v="7698"/>
    <n v="1"/>
    <n v="0"/>
    <n v="0"/>
    <n v="0"/>
    <x v="7670"/>
    <x v="7390"/>
    <n v="1.309169740945219E-2"/>
    <n v="0"/>
  </r>
  <r>
    <x v="7699"/>
    <n v="1"/>
    <n v="0"/>
    <n v="0"/>
    <n v="0"/>
    <x v="7671"/>
    <x v="7391"/>
    <n v="1.309169740945219E-2"/>
    <n v="0"/>
  </r>
  <r>
    <x v="7700"/>
    <n v="1"/>
    <n v="0"/>
    <n v="8.1769999999999996"/>
    <n v="17.670000000000002"/>
    <x v="7672"/>
    <x v="7392"/>
    <n v="1.309169740945219E-2"/>
    <n v="0"/>
  </r>
  <r>
    <x v="7701"/>
    <n v="1"/>
    <n v="0"/>
    <n v="8.4090000000000007"/>
    <n v="13.294"/>
    <x v="7673"/>
    <x v="7393"/>
    <n v="1.309169740945219E-2"/>
    <n v="0"/>
  </r>
  <r>
    <x v="7702"/>
    <n v="1"/>
    <n v="0"/>
    <n v="0.69299999999999995"/>
    <n v="0"/>
    <x v="7674"/>
    <x v="7394"/>
    <n v="1.309169740945219E-2"/>
    <n v="0"/>
  </r>
  <r>
    <x v="7703"/>
    <n v="2"/>
    <n v="0"/>
    <n v="0"/>
    <n v="0"/>
    <x v="7675"/>
    <x v="7395"/>
    <n v="2.6183394818904381E-2"/>
    <n v="0"/>
  </r>
  <r>
    <x v="7704"/>
    <n v="2"/>
    <n v="0"/>
    <n v="0"/>
    <n v="0"/>
    <x v="7676"/>
    <x v="7396"/>
    <n v="2.6183394818904381E-2"/>
    <n v="0"/>
  </r>
  <r>
    <x v="7705"/>
    <n v="2"/>
    <n v="0"/>
    <n v="0"/>
    <n v="0"/>
    <x v="7677"/>
    <x v="7397"/>
    <n v="2.6183394818904381E-2"/>
    <n v="0"/>
  </r>
  <r>
    <x v="7706"/>
    <n v="2"/>
    <n v="0"/>
    <n v="1E-3"/>
    <n v="0"/>
    <x v="7678"/>
    <x v="7398"/>
    <n v="2.6183394818904381E-2"/>
    <n v="0"/>
  </r>
  <r>
    <x v="7707"/>
    <n v="2"/>
    <n v="0"/>
    <n v="8.9999999999999993E-3"/>
    <n v="0"/>
    <x v="7679"/>
    <x v="7399"/>
    <n v="2.6183394818904381E-2"/>
    <n v="0"/>
  </r>
  <r>
    <x v="7708"/>
    <n v="2"/>
    <n v="0"/>
    <n v="9.6329999999999991"/>
    <n v="23.533999999999999"/>
    <x v="7680"/>
    <x v="7400"/>
    <n v="2.6183394818904381E-2"/>
    <n v="0"/>
  </r>
  <r>
    <x v="7709"/>
    <n v="2"/>
    <n v="0"/>
    <n v="10.888"/>
    <n v="7.9889999999999999"/>
    <x v="7681"/>
    <x v="7401"/>
    <n v="2.6183394818904381E-2"/>
    <n v="0"/>
  </r>
  <r>
    <x v="7710"/>
    <n v="2"/>
    <n v="0"/>
    <n v="1.7370000000000001"/>
    <n v="3.2000000000000001E-2"/>
    <x v="7682"/>
    <x v="7402"/>
    <n v="2.6183394818904381E-2"/>
    <n v="0"/>
  </r>
  <r>
    <x v="7711"/>
    <n v="2"/>
    <n v="0"/>
    <n v="0"/>
    <n v="0"/>
    <x v="7683"/>
    <x v="7403"/>
    <n v="2.6183394818904381E-2"/>
    <n v="0"/>
  </r>
  <r>
    <x v="7712"/>
    <n v="2"/>
    <n v="0"/>
    <n v="0.84299999999999997"/>
    <n v="0"/>
    <x v="7684"/>
    <x v="7404"/>
    <n v="2.6183394818904381E-2"/>
    <n v="0"/>
  </r>
  <r>
    <x v="7713"/>
    <n v="2"/>
    <n v="0"/>
    <n v="1.0999999999999999E-2"/>
    <n v="0"/>
    <x v="7685"/>
    <x v="7405"/>
    <n v="2.6183394818904381E-2"/>
    <n v="0"/>
  </r>
  <r>
    <x v="7714"/>
    <n v="2"/>
    <n v="0"/>
    <n v="0"/>
    <n v="0"/>
    <x v="7686"/>
    <x v="7406"/>
    <n v="2.6183394818904381E-2"/>
    <n v="0"/>
  </r>
  <r>
    <x v="7715"/>
    <n v="2"/>
    <n v="0"/>
    <n v="0"/>
    <n v="0"/>
    <x v="7687"/>
    <x v="7407"/>
    <n v="2.6183394818904381E-2"/>
    <n v="0"/>
  </r>
  <r>
    <x v="7716"/>
    <n v="2"/>
    <n v="0"/>
    <n v="0"/>
    <n v="0"/>
    <x v="7688"/>
    <x v="7408"/>
    <n v="2.6183394818904381E-2"/>
    <n v="0"/>
  </r>
  <r>
    <x v="7717"/>
    <n v="2"/>
    <n v="0"/>
    <n v="4.1000000000000002E-2"/>
    <n v="0"/>
    <x v="7689"/>
    <x v="7409"/>
    <n v="2.6183394818904381E-2"/>
    <n v="0"/>
  </r>
  <r>
    <x v="7718"/>
    <n v="2"/>
    <n v="0"/>
    <n v="0"/>
    <n v="0"/>
    <x v="7690"/>
    <x v="7410"/>
    <n v="2.6183394818904381E-2"/>
    <n v="0"/>
  </r>
  <r>
    <x v="7719"/>
    <n v="2"/>
    <n v="0"/>
    <n v="0"/>
    <n v="0"/>
    <x v="7691"/>
    <x v="7411"/>
    <n v="2.6183394818904381E-2"/>
    <n v="0"/>
  </r>
  <r>
    <x v="7720"/>
    <n v="1"/>
    <n v="0"/>
    <n v="0.105"/>
    <n v="0"/>
    <x v="7692"/>
    <x v="7412"/>
    <n v="1.309169740945219E-2"/>
    <n v="0"/>
  </r>
  <r>
    <x v="7721"/>
    <n v="1"/>
    <n v="0"/>
    <n v="1.76"/>
    <n v="1.6779999999999999"/>
    <x v="7693"/>
    <x v="7413"/>
    <n v="1.309169740945219E-2"/>
    <n v="0"/>
  </r>
  <r>
    <x v="7722"/>
    <n v="1"/>
    <n v="0"/>
    <n v="3.8170000000000002"/>
    <n v="5.6360000000000001"/>
    <x v="7694"/>
    <x v="7414"/>
    <n v="1.309169740945219E-2"/>
    <n v="0"/>
  </r>
  <r>
    <x v="7723"/>
    <n v="1"/>
    <n v="0"/>
    <n v="2.117"/>
    <n v="7.8E-2"/>
    <x v="7695"/>
    <x v="7415"/>
    <n v="1.309169740945219E-2"/>
    <n v="0"/>
  </r>
  <r>
    <x v="7724"/>
    <n v="1"/>
    <n v="0"/>
    <n v="0"/>
    <n v="1.0609999999999999"/>
    <x v="7696"/>
    <x v="7416"/>
    <n v="1.309169740945219E-2"/>
    <n v="0"/>
  </r>
  <r>
    <x v="7725"/>
    <n v="1"/>
    <n v="0"/>
    <n v="5.1100000000000003"/>
    <n v="0.78900000000000003"/>
    <x v="7697"/>
    <x v="7417"/>
    <n v="1.309169740945219E-2"/>
    <n v="0"/>
  </r>
  <r>
    <x v="7726"/>
    <n v="1"/>
    <n v="0"/>
    <n v="5.383"/>
    <n v="1.1120000000000001"/>
    <x v="7698"/>
    <x v="7418"/>
    <n v="1.309169740945219E-2"/>
    <n v="0"/>
  </r>
  <r>
    <x v="7727"/>
    <n v="2"/>
    <n v="0"/>
    <n v="2.2170000000000001"/>
    <n v="0.221"/>
    <x v="7699"/>
    <x v="7419"/>
    <n v="2.6183394818904381E-2"/>
    <n v="0"/>
  </r>
  <r>
    <x v="7728"/>
    <n v="2"/>
    <n v="0"/>
    <n v="0"/>
    <n v="0"/>
    <x v="7700"/>
    <x v="7420"/>
    <n v="2.6183394818904381E-2"/>
    <n v="0"/>
  </r>
  <r>
    <x v="7729"/>
    <n v="2"/>
    <n v="0"/>
    <n v="0"/>
    <n v="0"/>
    <x v="7701"/>
    <x v="7421"/>
    <n v="2.6183394818904381E-2"/>
    <n v="0"/>
  </r>
  <r>
    <x v="7730"/>
    <n v="2"/>
    <n v="0"/>
    <n v="0"/>
    <n v="0"/>
    <x v="7702"/>
    <x v="7422"/>
    <n v="2.6183394818904381E-2"/>
    <n v="0"/>
  </r>
  <r>
    <x v="7731"/>
    <n v="2"/>
    <n v="0"/>
    <n v="3.2000000000000001E-2"/>
    <n v="0.13200000000000001"/>
    <x v="7703"/>
    <x v="7423"/>
    <n v="2.6183394818904381E-2"/>
    <n v="0"/>
  </r>
  <r>
    <x v="7732"/>
    <n v="2"/>
    <n v="0"/>
    <n v="0"/>
    <n v="0"/>
    <x v="7704"/>
    <x v="7424"/>
    <n v="2.6183394818904381E-2"/>
    <n v="0"/>
  </r>
  <r>
    <x v="7733"/>
    <n v="1"/>
    <n v="0"/>
    <n v="0"/>
    <n v="0"/>
    <x v="7705"/>
    <x v="7425"/>
    <n v="1.309169740945219E-2"/>
    <n v="0"/>
  </r>
  <r>
    <x v="7734"/>
    <n v="1"/>
    <n v="0"/>
    <n v="0"/>
    <n v="0"/>
    <x v="7706"/>
    <x v="7426"/>
    <n v="1.309169740945219E-2"/>
    <n v="0"/>
  </r>
  <r>
    <x v="7735"/>
    <n v="1"/>
    <n v="0"/>
    <n v="0"/>
    <n v="0"/>
    <x v="7707"/>
    <x v="7427"/>
    <n v="1.309169740945219E-2"/>
    <n v="0"/>
  </r>
  <r>
    <x v="7736"/>
    <n v="1"/>
    <n v="0"/>
    <n v="0"/>
    <n v="0"/>
    <x v="7708"/>
    <x v="7428"/>
    <n v="1.309169740945219E-2"/>
    <n v="0"/>
  </r>
  <r>
    <x v="7737"/>
    <n v="1"/>
    <n v="0"/>
    <n v="0"/>
    <n v="0"/>
    <x v="7709"/>
    <x v="7429"/>
    <n v="1.309169740945219E-2"/>
    <n v="0"/>
  </r>
  <r>
    <x v="7738"/>
    <n v="1"/>
    <n v="0"/>
    <n v="0"/>
    <n v="0"/>
    <x v="7710"/>
    <x v="7430"/>
    <n v="1.309169740945219E-2"/>
    <n v="0"/>
  </r>
  <r>
    <x v="7739"/>
    <n v="1"/>
    <n v="0"/>
    <n v="0"/>
    <n v="0"/>
    <x v="7711"/>
    <x v="7431"/>
    <n v="1.309169740945219E-2"/>
    <n v="0"/>
  </r>
  <r>
    <x v="7740"/>
    <n v="1"/>
    <n v="0"/>
    <n v="0"/>
    <n v="0"/>
    <x v="7712"/>
    <x v="7432"/>
    <n v="1.309169740945219E-2"/>
    <n v="0"/>
  </r>
  <r>
    <x v="7741"/>
    <n v="1"/>
    <n v="0"/>
    <n v="17.686"/>
    <n v="34.747"/>
    <x v="7713"/>
    <x v="7433"/>
    <n v="1.309169740945219E-2"/>
    <n v="0"/>
  </r>
  <r>
    <x v="7742"/>
    <n v="2"/>
    <n v="0"/>
    <n v="15.388999999999999"/>
    <n v="21.155000000000001"/>
    <x v="7714"/>
    <x v="7434"/>
    <n v="2.6183394818904381E-2"/>
    <n v="0"/>
  </r>
  <r>
    <x v="7743"/>
    <n v="2"/>
    <n v="0"/>
    <n v="0"/>
    <n v="0"/>
    <x v="7715"/>
    <x v="7435"/>
    <n v="2.6183394818904381E-2"/>
    <n v="0"/>
  </r>
  <r>
    <x v="7744"/>
    <n v="3"/>
    <n v="0"/>
    <n v="0"/>
    <n v="0"/>
    <x v="7716"/>
    <x v="7436"/>
    <n v="3.9275092228356567E-2"/>
    <n v="0"/>
  </r>
  <r>
    <x v="7745"/>
    <n v="3"/>
    <n v="0"/>
    <n v="0"/>
    <n v="0"/>
    <x v="7717"/>
    <x v="7437"/>
    <n v="3.9275092228356567E-2"/>
    <n v="0"/>
  </r>
  <r>
    <x v="7746"/>
    <n v="4"/>
    <n v="0"/>
    <n v="0"/>
    <n v="0"/>
    <x v="7718"/>
    <x v="7438"/>
    <n v="5.2366789637808761E-2"/>
    <n v="0"/>
  </r>
  <r>
    <x v="7747"/>
    <n v="5"/>
    <n v="0"/>
    <n v="0"/>
    <n v="0"/>
    <x v="7719"/>
    <x v="7439"/>
    <n v="6.5458487047260955E-2"/>
    <n v="0"/>
  </r>
  <r>
    <x v="7748"/>
    <n v="5"/>
    <n v="0"/>
    <n v="0"/>
    <n v="0"/>
    <x v="7720"/>
    <x v="7440"/>
    <n v="6.5458487047260955E-2"/>
    <n v="0"/>
  </r>
  <r>
    <x v="7749"/>
    <n v="5"/>
    <n v="0"/>
    <n v="0"/>
    <n v="0"/>
    <x v="7721"/>
    <x v="7441"/>
    <n v="6.5458487047260955E-2"/>
    <n v="0"/>
  </r>
  <r>
    <x v="7750"/>
    <n v="5"/>
    <n v="0"/>
    <n v="4.3890000000000002"/>
    <n v="4.6820000000000004"/>
    <x v="7722"/>
    <x v="7442"/>
    <n v="6.5458487047260955E-2"/>
    <n v="0"/>
  </r>
  <r>
    <x v="7751"/>
    <n v="4"/>
    <n v="0"/>
    <n v="2.9340000000000002"/>
    <n v="12.888999999999999"/>
    <x v="7723"/>
    <x v="7443"/>
    <n v="5.2366789637808761E-2"/>
    <n v="0"/>
  </r>
  <r>
    <x v="7752"/>
    <n v="4"/>
    <n v="0"/>
    <n v="2.5950000000000002"/>
    <n v="1.68"/>
    <x v="7724"/>
    <x v="7444"/>
    <n v="5.2366789637808761E-2"/>
    <n v="0"/>
  </r>
  <r>
    <x v="7753"/>
    <n v="4"/>
    <n v="0"/>
    <n v="0"/>
    <n v="0"/>
    <x v="7725"/>
    <x v="7445"/>
    <n v="5.2366789637808761E-2"/>
    <n v="0"/>
  </r>
  <r>
    <x v="7754"/>
    <n v="4"/>
    <n v="0"/>
    <n v="0"/>
    <n v="0"/>
    <x v="7726"/>
    <x v="7446"/>
    <n v="5.2366789637808761E-2"/>
    <n v="0"/>
  </r>
  <r>
    <x v="7755"/>
    <n v="3"/>
    <n v="0"/>
    <n v="0"/>
    <n v="0"/>
    <x v="7727"/>
    <x v="7447"/>
    <n v="3.9275092228356567E-2"/>
    <n v="0"/>
  </r>
  <r>
    <x v="7756"/>
    <n v="3"/>
    <n v="0"/>
    <n v="0"/>
    <n v="0"/>
    <x v="7728"/>
    <x v="7448"/>
    <n v="3.9275092228356567E-2"/>
    <n v="0"/>
  </r>
  <r>
    <x v="7757"/>
    <n v="3"/>
    <n v="0"/>
    <n v="0"/>
    <n v="5.0000000000000001E-3"/>
    <x v="7729"/>
    <x v="7449"/>
    <n v="3.9275092228356567E-2"/>
    <n v="0"/>
  </r>
  <r>
    <x v="7758"/>
    <n v="3"/>
    <n v="0"/>
    <n v="15.053000000000001"/>
    <n v="24.477"/>
    <x v="7730"/>
    <x v="7450"/>
    <n v="3.9275092228356567E-2"/>
    <n v="0"/>
  </r>
  <r>
    <x v="7759"/>
    <n v="3"/>
    <n v="0"/>
    <n v="0"/>
    <n v="0"/>
    <x v="7731"/>
    <x v="7451"/>
    <n v="3.9275092228356567E-2"/>
    <n v="0"/>
  </r>
  <r>
    <x v="7760"/>
    <n v="3"/>
    <n v="0"/>
    <n v="12.712999999999999"/>
    <n v="9.4269999999999996"/>
    <x v="7732"/>
    <x v="7452"/>
    <n v="3.9275092228356567E-2"/>
    <n v="0"/>
  </r>
  <r>
    <x v="7761"/>
    <n v="4"/>
    <n v="0"/>
    <n v="7.4880000000000004"/>
    <n v="10.404"/>
    <x v="7733"/>
    <x v="7453"/>
    <n v="5.2366789637808761E-2"/>
    <n v="0"/>
  </r>
  <r>
    <x v="7762"/>
    <n v="4"/>
    <n v="0"/>
    <n v="11.025"/>
    <n v="5.399"/>
    <x v="7734"/>
    <x v="7454"/>
    <n v="5.2366789637808761E-2"/>
    <n v="0"/>
  </r>
  <r>
    <x v="7763"/>
    <n v="4"/>
    <n v="0"/>
    <n v="0"/>
    <n v="0"/>
    <x v="7735"/>
    <x v="7455"/>
    <n v="5.2366789637808761E-2"/>
    <n v="0"/>
  </r>
  <r>
    <x v="7764"/>
    <n v="6"/>
    <n v="0"/>
    <n v="0"/>
    <n v="0"/>
    <x v="7736"/>
    <x v="7456"/>
    <n v="7.8550184456713135E-2"/>
    <n v="0"/>
  </r>
  <r>
    <x v="7765"/>
    <n v="13"/>
    <n v="0"/>
    <n v="0"/>
    <n v="0"/>
    <x v="7737"/>
    <x v="7457"/>
    <n v="0.17019206632287848"/>
    <n v="0"/>
  </r>
  <r>
    <x v="7766"/>
    <n v="19"/>
    <n v="0"/>
    <n v="3.2789999999999999"/>
    <n v="2.4889999999999999"/>
    <x v="7738"/>
    <x v="7458"/>
    <n v="0.24874225077959161"/>
    <n v="0"/>
  </r>
  <r>
    <x v="7767"/>
    <n v="24"/>
    <n v="0"/>
    <n v="4.734"/>
    <n v="5.8120000000000003"/>
    <x v="7739"/>
    <x v="7459"/>
    <n v="0.31420073782685254"/>
    <n v="0"/>
  </r>
  <r>
    <x v="7768"/>
    <n v="28"/>
    <n v="1"/>
    <n v="32.255000000000003"/>
    <n v="33.08"/>
    <x v="7740"/>
    <x v="7460"/>
    <n v="0.36656752746466131"/>
    <n v="1.0804897103514228E-2"/>
  </r>
  <r>
    <x v="7769"/>
    <n v="34"/>
    <n v="1"/>
    <n v="0"/>
    <n v="0"/>
    <x v="7741"/>
    <x v="7461"/>
    <n v="0.4451177119213745"/>
    <n v="1.0804897103514228E-2"/>
  </r>
  <r>
    <x v="7770"/>
    <n v="44"/>
    <n v="1"/>
    <n v="16.510000000000002"/>
    <n v="18.143000000000001"/>
    <x v="7742"/>
    <x v="7462"/>
    <n v="0.57603468601589636"/>
    <n v="1.0804897103514228E-2"/>
  </r>
  <r>
    <x v="7771"/>
    <n v="68"/>
    <n v="6"/>
    <n v="48.375"/>
    <n v="35.369"/>
    <x v="7743"/>
    <x v="7463"/>
    <n v="0.89023542384274901"/>
    <n v="6.4829382621085355E-2"/>
  </r>
  <r>
    <x v="7772"/>
    <n v="171"/>
    <n v="32"/>
    <n v="25.007999999999999"/>
    <n v="25.518000000000001"/>
    <x v="7744"/>
    <x v="7464"/>
    <n v="2.2386802570163247"/>
    <n v="0.34575670731245528"/>
  </r>
  <r>
    <x v="7773"/>
    <n v="154"/>
    <n v="71"/>
    <n v="0"/>
    <n v="0.29599999999999999"/>
    <x v="7745"/>
    <x v="7465"/>
    <n v="2.0161214010556372"/>
    <n v="0.76714769434951013"/>
  </r>
  <r>
    <x v="7774"/>
    <n v="141"/>
    <n v="97"/>
    <n v="7.8520000000000003"/>
    <n v="1.5669999999999999"/>
    <x v="7746"/>
    <x v="7466"/>
    <n v="1.8459293347327588"/>
    <n v="1.0480750190408801"/>
  </r>
  <r>
    <x v="7775"/>
    <n v="145"/>
    <n v="107"/>
    <n v="0"/>
    <n v="0"/>
    <x v="7747"/>
    <x v="7467"/>
    <n v="1.8982961243705676"/>
    <n v="1.1561239900760223"/>
  </r>
  <r>
    <x v="7776"/>
    <n v="150"/>
    <n v="105"/>
    <n v="0"/>
    <n v="0"/>
    <x v="7748"/>
    <x v="7468"/>
    <n v="1.9637546114178286"/>
    <n v="1.1345141958689937"/>
  </r>
  <r>
    <x v="7777"/>
    <n v="145"/>
    <n v="108"/>
    <n v="0"/>
    <n v="0"/>
    <x v="7749"/>
    <x v="7469"/>
    <n v="1.8982961243705676"/>
    <n v="1.1669288871795367"/>
  </r>
  <r>
    <x v="7778"/>
    <n v="134"/>
    <n v="101"/>
    <n v="0"/>
    <n v="0"/>
    <x v="7750"/>
    <x v="7470"/>
    <n v="1.7542874528665935"/>
    <n v="1.0912946074549368"/>
  </r>
  <r>
    <x v="7779"/>
    <n v="115"/>
    <n v="74"/>
    <n v="4.2169999999999996"/>
    <n v="5.8390000000000004"/>
    <x v="7751"/>
    <x v="7471"/>
    <n v="1.5055452020870019"/>
    <n v="0.79956238566005278"/>
  </r>
  <r>
    <x v="7780"/>
    <n v="87"/>
    <n v="59"/>
    <n v="0"/>
    <n v="0"/>
    <x v="7752"/>
    <x v="7472"/>
    <n v="1.1389776746223406"/>
    <n v="0.63748892910733934"/>
  </r>
  <r>
    <x v="7781"/>
    <n v="61"/>
    <n v="51"/>
    <n v="0"/>
    <n v="0"/>
    <x v="7753"/>
    <x v="7473"/>
    <n v="0.79859354197658361"/>
    <n v="0.55104975227922548"/>
  </r>
  <r>
    <x v="7782"/>
    <n v="45"/>
    <n v="42"/>
    <n v="0"/>
    <n v="0"/>
    <x v="7754"/>
    <x v="7474"/>
    <n v="0.58912638342534851"/>
    <n v="0.4538056783475975"/>
  </r>
  <r>
    <x v="7783"/>
    <n v="33"/>
    <n v="32"/>
    <n v="0"/>
    <n v="0"/>
    <x v="7755"/>
    <x v="7475"/>
    <n v="0.43202601451192224"/>
    <n v="0.34575670731245528"/>
  </r>
  <r>
    <x v="7784"/>
    <n v="26"/>
    <n v="24"/>
    <n v="4.7080000000000002"/>
    <n v="3.391"/>
    <x v="7756"/>
    <x v="7476"/>
    <n v="0.34038413264575695"/>
    <n v="0.25931753048434142"/>
  </r>
  <r>
    <x v="7785"/>
    <n v="21"/>
    <n v="19"/>
    <n v="0"/>
    <n v="0"/>
    <x v="7757"/>
    <x v="7477"/>
    <n v="0.27492564559849597"/>
    <n v="0.20529304496677031"/>
  </r>
  <r>
    <x v="7786"/>
    <n v="18"/>
    <n v="15"/>
    <n v="0"/>
    <n v="0"/>
    <x v="7758"/>
    <x v="7478"/>
    <n v="0.2356505533701394"/>
    <n v="0.16207345655271341"/>
  </r>
  <r>
    <x v="7787"/>
    <n v="14"/>
    <n v="13"/>
    <n v="0.153"/>
    <n v="1.6E-2"/>
    <x v="7759"/>
    <x v="7479"/>
    <n v="0.18328376373233066"/>
    <n v="0.14046366234568494"/>
  </r>
  <r>
    <x v="7788"/>
    <n v="12"/>
    <n v="11"/>
    <n v="0"/>
    <n v="0"/>
    <x v="7760"/>
    <x v="7480"/>
    <n v="0.15710036891342627"/>
    <n v="0.11885386813865649"/>
  </r>
  <r>
    <x v="7789"/>
    <n v="10"/>
    <n v="10"/>
    <n v="1.6160000000000001"/>
    <n v="1.8360000000000001"/>
    <x v="7761"/>
    <x v="7481"/>
    <n v="0.13091697409452191"/>
    <n v="0.10804897103514227"/>
  </r>
  <r>
    <x v="7790"/>
    <n v="9"/>
    <n v="9"/>
    <n v="0"/>
    <n v="0"/>
    <x v="7762"/>
    <x v="7482"/>
    <n v="0.1178252766850697"/>
    <n v="9.7244073931628039E-2"/>
  </r>
  <r>
    <x v="7791"/>
    <n v="9"/>
    <n v="8"/>
    <n v="0"/>
    <n v="0"/>
    <x v="7763"/>
    <x v="7483"/>
    <n v="0.1178252766850697"/>
    <n v="8.643917682811382E-2"/>
  </r>
  <r>
    <x v="7792"/>
    <n v="9"/>
    <n v="7"/>
    <n v="0"/>
    <n v="0"/>
    <x v="7764"/>
    <x v="7484"/>
    <n v="0.1178252766850697"/>
    <n v="7.5634279724599587E-2"/>
  </r>
  <r>
    <x v="7793"/>
    <n v="9"/>
    <n v="6"/>
    <n v="0"/>
    <n v="0"/>
    <x v="7765"/>
    <x v="7485"/>
    <n v="0.1178252766850697"/>
    <n v="6.4829382621085355E-2"/>
  </r>
  <r>
    <x v="7794"/>
    <n v="8"/>
    <n v="6"/>
    <n v="0"/>
    <n v="0"/>
    <x v="7766"/>
    <x v="7486"/>
    <n v="0.10473357927561752"/>
    <n v="6.4829382621085355E-2"/>
  </r>
  <r>
    <x v="7795"/>
    <n v="8"/>
    <n v="5"/>
    <n v="6.0019999999999998"/>
    <n v="12.535"/>
    <x v="7767"/>
    <x v="7487"/>
    <n v="0.10473357927561752"/>
    <n v="5.4024485517571136E-2"/>
  </r>
  <r>
    <x v="7796"/>
    <n v="14"/>
    <n v="7"/>
    <n v="37.326999999999998"/>
    <n v="52.5"/>
    <x v="7768"/>
    <x v="7488"/>
    <n v="0.18328376373233066"/>
    <n v="7.5634279724599587E-2"/>
  </r>
  <r>
    <x v="7797"/>
    <n v="64"/>
    <n v="14"/>
    <n v="20.524000000000001"/>
    <n v="10.821"/>
    <x v="7769"/>
    <x v="7489"/>
    <n v="0.83786863420494018"/>
    <n v="0.15126855944919917"/>
  </r>
  <r>
    <x v="7798"/>
    <n v="113"/>
    <n v="25"/>
    <n v="0"/>
    <n v="0"/>
    <x v="7770"/>
    <x v="7490"/>
    <n v="1.4793618072680974"/>
    <n v="0.27012242758785571"/>
  </r>
  <r>
    <x v="7799"/>
    <n v="163"/>
    <n v="35"/>
    <n v="11.048"/>
    <n v="22.225000000000001"/>
    <x v="7771"/>
    <x v="7491"/>
    <n v="2.133946677740707"/>
    <n v="0.37817139862299792"/>
  </r>
  <r>
    <x v="7800"/>
    <n v="295"/>
    <n v="79"/>
    <n v="0"/>
    <n v="0.35299999999999998"/>
    <x v="7772"/>
    <x v="7492"/>
    <n v="3.862050735788396"/>
    <n v="0.85358687117762388"/>
  </r>
  <r>
    <x v="7801"/>
    <n v="352"/>
    <n v="135"/>
    <n v="4.101"/>
    <n v="4.8319999999999999"/>
    <x v="7773"/>
    <x v="7493"/>
    <n v="4.6082774881271709"/>
    <n v="1.4586611089744206"/>
  </r>
  <r>
    <x v="7802"/>
    <n v="363"/>
    <n v="183"/>
    <n v="0.30299999999999999"/>
    <n v="0"/>
    <x v="6035"/>
    <x v="74"/>
    <n v="4.7522861596311445"/>
    <n v="1.9772961699431033"/>
  </r>
  <r>
    <x v="7803"/>
    <n v="435"/>
    <n v="261"/>
    <n v="16.265000000000001"/>
    <n v="16.609000000000002"/>
    <x v="7774"/>
    <x v="7494"/>
    <n v="5.694888373111703"/>
    <n v="2.8200781440172129"/>
  </r>
  <r>
    <x v="7804"/>
    <n v="794"/>
    <n v="553"/>
    <n v="19.129000000000001"/>
    <n v="24.341000000000001"/>
    <x v="7775"/>
    <x v="7495"/>
    <n v="10.394807743105039"/>
    <n v="5.9751080982433677"/>
  </r>
  <r>
    <x v="7805"/>
    <n v="978"/>
    <n v="849"/>
    <n v="19.059999999999999"/>
    <n v="17.998000000000001"/>
    <x v="7776"/>
    <x v="7496"/>
    <n v="12.803680066444242"/>
    <n v="9.1733576408835784"/>
  </r>
  <r>
    <x v="7806"/>
    <n v="1047"/>
    <n v="764"/>
    <n v="14.177"/>
    <n v="15.984999999999999"/>
    <x v="7777"/>
    <x v="7497"/>
    <n v="13.707007187696444"/>
    <n v="8.2549413870848696"/>
  </r>
  <r>
    <x v="7807"/>
    <n v="1023"/>
    <n v="675"/>
    <n v="0"/>
    <n v="0"/>
    <x v="7778"/>
    <x v="7498"/>
    <n v="13.392806449869591"/>
    <n v="7.2933055448721031"/>
  </r>
  <r>
    <x v="7808"/>
    <n v="918"/>
    <n v="644"/>
    <n v="0"/>
    <n v="0"/>
    <x v="7779"/>
    <x v="7499"/>
    <n v="12.018178221877111"/>
    <n v="6.9583537346631612"/>
  </r>
  <r>
    <x v="7809"/>
    <n v="833"/>
    <n v="611"/>
    <n v="0"/>
    <n v="0"/>
    <x v="7780"/>
    <x v="7500"/>
    <n v="10.905383942073673"/>
    <n v="6.6017921302471922"/>
  </r>
  <r>
    <x v="7810"/>
    <n v="729"/>
    <n v="557"/>
    <n v="0"/>
    <n v="0"/>
    <x v="7781"/>
    <x v="7501"/>
    <n v="9.5438474114906455"/>
    <n v="6.0183276866574245"/>
  </r>
  <r>
    <x v="7811"/>
    <n v="617"/>
    <n v="488"/>
    <n v="0"/>
    <n v="0"/>
    <x v="7782"/>
    <x v="7502"/>
    <n v="8.0775773016320009"/>
    <n v="5.2727897865149433"/>
  </r>
  <r>
    <x v="7812"/>
    <n v="518"/>
    <n v="421"/>
    <n v="0"/>
    <n v="0"/>
    <x v="7783"/>
    <x v="7503"/>
    <n v="6.7814992580962343"/>
    <n v="4.5488616805794893"/>
  </r>
  <r>
    <x v="7813"/>
    <n v="420"/>
    <n v="388"/>
    <n v="1.1919999999999999"/>
    <n v="0.63600000000000001"/>
    <x v="7784"/>
    <x v="7504"/>
    <n v="5.498512911969919"/>
    <n v="4.1923000761635203"/>
  </r>
  <r>
    <x v="7814"/>
    <n v="373"/>
    <n v="356"/>
    <n v="2.4569999999999999"/>
    <n v="1.3680000000000001"/>
    <x v="7785"/>
    <x v="7505"/>
    <n v="4.8832031337256669"/>
    <n v="3.8465433688510648"/>
  </r>
  <r>
    <x v="7815"/>
    <n v="325"/>
    <n v="317"/>
    <n v="0"/>
    <n v="0"/>
    <x v="7786"/>
    <x v="7506"/>
    <n v="4.2548016580719619"/>
    <n v="3.4251523818140099"/>
  </r>
  <r>
    <x v="7816"/>
    <n v="242"/>
    <n v="268"/>
    <n v="0"/>
    <n v="0"/>
    <x v="7787"/>
    <x v="7507"/>
    <n v="3.1681907730874297"/>
    <n v="2.8957124237418128"/>
  </r>
  <r>
    <x v="7817"/>
    <n v="138"/>
    <n v="203"/>
    <n v="0.01"/>
    <n v="0"/>
    <x v="7788"/>
    <x v="7508"/>
    <n v="1.8066542425044021"/>
    <n v="2.193394112013388"/>
  </r>
  <r>
    <x v="7818"/>
    <n v="82"/>
    <n v="130"/>
    <n v="0"/>
    <n v="0"/>
    <x v="7789"/>
    <x v="7509"/>
    <n v="1.0735191875750796"/>
    <n v="1.4046366234568495"/>
  </r>
  <r>
    <x v="7819"/>
    <n v="59"/>
    <n v="71"/>
    <n v="0"/>
    <n v="4.8000000000000001E-2"/>
    <x v="7790"/>
    <x v="7510"/>
    <n v="0.77241014715767919"/>
    <n v="0.76714769434951013"/>
  </r>
  <r>
    <x v="7820"/>
    <n v="49"/>
    <n v="52"/>
    <n v="18.315999999999999"/>
    <n v="19.292000000000002"/>
    <x v="7791"/>
    <x v="7511"/>
    <n v="0.64149317306315734"/>
    <n v="0.56185464938273977"/>
  </r>
  <r>
    <x v="7821"/>
    <n v="45"/>
    <n v="49"/>
    <n v="1.028"/>
    <n v="0"/>
    <x v="6035"/>
    <x v="74"/>
    <n v="0.58912638342534851"/>
    <n v="0.52943995807219713"/>
  </r>
  <r>
    <x v="7822"/>
    <n v="46"/>
    <n v="46"/>
    <n v="0"/>
    <n v="0"/>
    <x v="7792"/>
    <x v="7512"/>
    <n v="0.60221808083480077"/>
    <n v="0.49702526676165443"/>
  </r>
  <r>
    <x v="7823"/>
    <n v="49"/>
    <n v="44"/>
    <n v="0"/>
    <n v="0"/>
    <x v="7793"/>
    <x v="7513"/>
    <n v="0.64149317306315734"/>
    <n v="0.47541547255462596"/>
  </r>
  <r>
    <x v="7824"/>
    <n v="55"/>
    <n v="42"/>
    <n v="1.6E-2"/>
    <n v="2.5499999999999998"/>
    <x v="7794"/>
    <x v="7514"/>
    <n v="0.72004335751987036"/>
    <n v="0.4538056783475975"/>
  </r>
  <r>
    <x v="7825"/>
    <n v="83"/>
    <n v="52"/>
    <n v="15.117000000000001"/>
    <n v="20.053000000000001"/>
    <x v="7795"/>
    <x v="7515"/>
    <n v="1.0866108849845317"/>
    <n v="0.56185464938273977"/>
  </r>
  <r>
    <x v="7826"/>
    <n v="432"/>
    <n v="191"/>
    <n v="23.861000000000001"/>
    <n v="21.074000000000002"/>
    <x v="7796"/>
    <x v="7516"/>
    <n v="5.6556132808833466"/>
    <n v="2.0637353467712174"/>
  </r>
  <r>
    <x v="7827"/>
    <n v="416"/>
    <n v="299"/>
    <n v="12.853"/>
    <n v="11.137"/>
    <x v="7797"/>
    <x v="7517"/>
    <n v="5.4461461223321113"/>
    <n v="3.2306642339507539"/>
  </r>
  <r>
    <x v="7828"/>
    <n v="388"/>
    <n v="347"/>
    <n v="0"/>
    <n v="0"/>
    <x v="7798"/>
    <x v="7518"/>
    <n v="5.0795785948674501"/>
    <n v="3.7492992949194366"/>
  </r>
  <r>
    <x v="7829"/>
    <n v="366"/>
    <n v="314"/>
    <n v="0"/>
    <n v="0"/>
    <x v="7799"/>
    <x v="7519"/>
    <n v="4.791561251859501"/>
    <n v="3.3927376905034672"/>
  </r>
  <r>
    <x v="7830"/>
    <n v="367"/>
    <n v="249"/>
    <n v="0.66100000000000003"/>
    <n v="0"/>
    <x v="7800"/>
    <x v="7520"/>
    <n v="4.804652949268954"/>
    <n v="2.6904193787750423"/>
  </r>
  <r>
    <x v="7831"/>
    <n v="375"/>
    <n v="177"/>
    <n v="0"/>
    <n v="0.111"/>
    <x v="7801"/>
    <x v="7521"/>
    <n v="4.9093865285445712"/>
    <n v="1.912466787322018"/>
  </r>
  <r>
    <x v="7832"/>
    <n v="370"/>
    <n v="122"/>
    <n v="22.419"/>
    <n v="21.794"/>
    <x v="7802"/>
    <x v="7522"/>
    <n v="4.8439280414973105"/>
    <n v="1.3181974466287358"/>
  </r>
  <r>
    <x v="7833"/>
    <n v="382"/>
    <n v="131"/>
    <n v="8.0790000000000006"/>
    <n v="4.4560000000000004"/>
    <x v="7803"/>
    <x v="7523"/>
    <n v="5.0010284104107372"/>
    <n v="1.4154415205603637"/>
  </r>
  <r>
    <x v="7834"/>
    <n v="393"/>
    <n v="191"/>
    <n v="29.713999999999999"/>
    <n v="32.527000000000001"/>
    <x v="7804"/>
    <x v="7524"/>
    <n v="5.14503708191471"/>
    <n v="2.0637353467712174"/>
  </r>
  <r>
    <x v="7835"/>
    <n v="396"/>
    <n v="248"/>
    <n v="6.7510000000000003"/>
    <n v="3.98"/>
    <x v="7805"/>
    <x v="7525"/>
    <n v="5.1843121741430664"/>
    <n v="2.6796144816715279"/>
  </r>
  <r>
    <x v="7836"/>
    <n v="379"/>
    <n v="268"/>
    <n v="0"/>
    <n v="0"/>
    <x v="7806"/>
    <x v="7526"/>
    <n v="4.9617533181823807"/>
    <n v="2.8957124237418128"/>
  </r>
  <r>
    <x v="7837"/>
    <n v="359"/>
    <n v="263"/>
    <n v="8.9999999999999993E-3"/>
    <n v="5.0000000000000001E-3"/>
    <x v="7807"/>
    <x v="7527"/>
    <n v="4.6999193699933368"/>
    <n v="2.8416879382242413"/>
  </r>
  <r>
    <x v="7838"/>
    <n v="347"/>
    <n v="251"/>
    <n v="0.315"/>
    <n v="0.90500000000000003"/>
    <x v="7808"/>
    <x v="7528"/>
    <n v="4.5428190010799092"/>
    <n v="2.7120291729820707"/>
  </r>
  <r>
    <x v="7839"/>
    <n v="338"/>
    <n v="240"/>
    <n v="0"/>
    <n v="0"/>
    <x v="7809"/>
    <x v="7529"/>
    <n v="4.4249937243948398"/>
    <n v="2.5931753048434145"/>
  </r>
  <r>
    <x v="7840"/>
    <n v="332"/>
    <n v="234"/>
    <n v="1.1819999999999999"/>
    <n v="2.3660000000000001"/>
    <x v="7810"/>
    <x v="7530"/>
    <n v="4.3464435399381269"/>
    <n v="2.528345922222329"/>
  </r>
  <r>
    <x v="7841"/>
    <n v="324"/>
    <n v="228"/>
    <n v="0"/>
    <n v="0"/>
    <x v="7811"/>
    <x v="7531"/>
    <n v="4.2417099606625097"/>
    <n v="2.4635165396012439"/>
  </r>
  <r>
    <x v="7842"/>
    <n v="315"/>
    <n v="221"/>
    <n v="0"/>
    <n v="0"/>
    <x v="7812"/>
    <x v="7532"/>
    <n v="4.1238846839774403"/>
    <n v="2.387882259876644"/>
  </r>
  <r>
    <x v="7843"/>
    <n v="289"/>
    <n v="211"/>
    <n v="0"/>
    <n v="0.61099999999999999"/>
    <x v="7813"/>
    <x v="7533"/>
    <n v="3.7835005513316826"/>
    <n v="2.2798332888415018"/>
  </r>
  <r>
    <x v="7844"/>
    <n v="240"/>
    <n v="195"/>
    <n v="1.2170000000000001"/>
    <n v="0"/>
    <x v="7814"/>
    <x v="7534"/>
    <n v="3.1420073782685258"/>
    <n v="2.1069549351852741"/>
  </r>
  <r>
    <x v="7845"/>
    <n v="165"/>
    <n v="169"/>
    <n v="0"/>
    <n v="0"/>
    <x v="7815"/>
    <x v="7535"/>
    <n v="2.1601300725596113"/>
    <n v="1.8260276104939042"/>
  </r>
  <r>
    <x v="7846"/>
    <n v="109"/>
    <n v="130"/>
    <n v="3.3929999999999998"/>
    <n v="8.2579999999999991"/>
    <x v="7816"/>
    <x v="7536"/>
    <n v="1.4269950176302888"/>
    <n v="1.4046366234568495"/>
  </r>
  <r>
    <x v="7847"/>
    <n v="80"/>
    <n v="85"/>
    <n v="15.504"/>
    <n v="23.3"/>
    <x v="7817"/>
    <x v="7537"/>
    <n v="1.0473357927561753"/>
    <n v="0.91841625379870928"/>
  </r>
  <r>
    <x v="7848"/>
    <n v="72"/>
    <n v="55"/>
    <n v="0"/>
    <n v="0"/>
    <x v="7818"/>
    <x v="7538"/>
    <n v="0.94260221348055762"/>
    <n v="0.59426934069328241"/>
  </r>
  <r>
    <x v="7849"/>
    <n v="72"/>
    <n v="40"/>
    <n v="1.1539999999999999"/>
    <n v="7.4999999999999997E-2"/>
    <x v="7819"/>
    <x v="7539"/>
    <n v="0.94260221348055762"/>
    <n v="0.43219588414056909"/>
  </r>
  <r>
    <x v="7850"/>
    <n v="82"/>
    <n v="33"/>
    <n v="0"/>
    <n v="0"/>
    <x v="7820"/>
    <x v="7540"/>
    <n v="1.0735191875750796"/>
    <n v="0.35656160441596946"/>
  </r>
  <r>
    <x v="7851"/>
    <n v="83"/>
    <n v="28"/>
    <n v="0.88300000000000001"/>
    <n v="6.0999999999999999E-2"/>
    <x v="7821"/>
    <x v="7541"/>
    <n v="1.0866108849845317"/>
    <n v="0.30253711889839835"/>
  </r>
  <r>
    <x v="7852"/>
    <n v="93"/>
    <n v="25"/>
    <n v="0.42799999999999999"/>
    <n v="0"/>
    <x v="7822"/>
    <x v="7542"/>
    <n v="1.2175278590790537"/>
    <n v="0.27012242758785571"/>
  </r>
  <r>
    <x v="7853"/>
    <n v="95"/>
    <n v="26"/>
    <n v="0"/>
    <n v="0"/>
    <x v="7823"/>
    <x v="7543"/>
    <n v="1.243711253897958"/>
    <n v="0.28092732469136988"/>
  </r>
  <r>
    <x v="7854"/>
    <n v="92"/>
    <n v="30"/>
    <n v="8.0350000000000001"/>
    <n v="19.553000000000001"/>
    <x v="7824"/>
    <x v="7544"/>
    <n v="1.2044361616696015"/>
    <n v="0.32414691310542681"/>
  </r>
  <r>
    <x v="7855"/>
    <n v="86"/>
    <n v="35"/>
    <n v="22.271000000000001"/>
    <n v="7.9740000000000002"/>
    <x v="7825"/>
    <x v="7545"/>
    <n v="1.1258859772128882"/>
    <n v="0.37817139862299792"/>
  </r>
  <r>
    <x v="7856"/>
    <n v="78"/>
    <n v="39"/>
    <n v="0"/>
    <n v="0"/>
    <x v="7826"/>
    <x v="7546"/>
    <n v="1.0211523979372708"/>
    <n v="0.42139098703705485"/>
  </r>
  <r>
    <x v="7857"/>
    <n v="76"/>
    <n v="35"/>
    <n v="0"/>
    <n v="8.0000000000000002E-3"/>
    <x v="7827"/>
    <x v="7547"/>
    <n v="0.99496900311836645"/>
    <n v="0.37817139862299792"/>
  </r>
  <r>
    <x v="7858"/>
    <n v="80"/>
    <n v="28"/>
    <n v="1E-3"/>
    <n v="1.069"/>
    <x v="7828"/>
    <x v="7548"/>
    <n v="1.0473357927561753"/>
    <n v="0.30253711889839835"/>
  </r>
  <r>
    <x v="7859"/>
    <n v="87"/>
    <n v="25"/>
    <n v="0"/>
    <n v="0"/>
    <x v="7829"/>
    <x v="7549"/>
    <n v="1.1389776746223406"/>
    <n v="0.27012242758785571"/>
  </r>
  <r>
    <x v="7860"/>
    <n v="90"/>
    <n v="26"/>
    <n v="0"/>
    <n v="0.21"/>
    <x v="7830"/>
    <x v="7550"/>
    <n v="1.178252766850697"/>
    <n v="0.28092732469136988"/>
  </r>
  <r>
    <x v="7861"/>
    <n v="93"/>
    <n v="33"/>
    <n v="0"/>
    <n v="0"/>
    <x v="7831"/>
    <x v="7551"/>
    <n v="1.2175278590790537"/>
    <n v="0.35656160441596946"/>
  </r>
  <r>
    <x v="7862"/>
    <n v="91"/>
    <n v="40"/>
    <n v="1.448"/>
    <n v="0"/>
    <x v="7832"/>
    <x v="7552"/>
    <n v="1.1913444642601494"/>
    <n v="0.43219588414056909"/>
  </r>
  <r>
    <x v="7863"/>
    <n v="83"/>
    <n v="41"/>
    <n v="0"/>
    <n v="0.109"/>
    <x v="7833"/>
    <x v="7553"/>
    <n v="1.0866108849845317"/>
    <n v="0.44300078124408332"/>
  </r>
  <r>
    <x v="7864"/>
    <n v="68"/>
    <n v="36"/>
    <n v="0"/>
    <n v="0"/>
    <x v="7834"/>
    <x v="7554"/>
    <n v="0.89023542384274901"/>
    <n v="0.38897629572651216"/>
  </r>
  <r>
    <x v="7865"/>
    <n v="47"/>
    <n v="29"/>
    <n v="0"/>
    <n v="0"/>
    <x v="7835"/>
    <x v="7555"/>
    <n v="0.61530977824425304"/>
    <n v="0.31334201600191253"/>
  </r>
  <r>
    <x v="7866"/>
    <n v="41"/>
    <n v="24"/>
    <n v="0.11"/>
    <n v="4.1529999999999996"/>
    <x v="7836"/>
    <x v="7556"/>
    <n v="0.53675959378753979"/>
    <n v="0.25931753048434142"/>
  </r>
  <r>
    <x v="7867"/>
    <n v="46"/>
    <n v="23"/>
    <n v="1.496"/>
    <n v="5.4829999999999997"/>
    <x v="7837"/>
    <x v="7557"/>
    <n v="0.60221808083480077"/>
    <n v="0.24851263338082721"/>
  </r>
  <r>
    <x v="7868"/>
    <n v="69"/>
    <n v="34"/>
    <n v="0"/>
    <n v="0"/>
    <x v="7838"/>
    <x v="7558"/>
    <n v="0.90332712125220105"/>
    <n v="0.36736650151948375"/>
  </r>
  <r>
    <x v="7869"/>
    <n v="90"/>
    <n v="48"/>
    <n v="0"/>
    <n v="0"/>
    <x v="7839"/>
    <x v="7559"/>
    <n v="1.178252766850697"/>
    <n v="0.51863506096868284"/>
  </r>
  <r>
    <x v="7870"/>
    <n v="97"/>
    <n v="49"/>
    <n v="0"/>
    <n v="0"/>
    <x v="7840"/>
    <x v="7560"/>
    <n v="1.2698946487168625"/>
    <n v="0.52943995807219713"/>
  </r>
  <r>
    <x v="7871"/>
    <n v="103"/>
    <n v="46"/>
    <n v="0"/>
    <n v="0"/>
    <x v="7841"/>
    <x v="7561"/>
    <n v="1.3484448331735757"/>
    <n v="0.49702526676165443"/>
  </r>
  <r>
    <x v="7872"/>
    <n v="106"/>
    <n v="48"/>
    <n v="7.2709999999999999"/>
    <n v="1.964"/>
    <x v="7842"/>
    <x v="7562"/>
    <n v="1.3877199254019321"/>
    <n v="0.51863506096868284"/>
  </r>
  <r>
    <x v="7873"/>
    <n v="99"/>
    <n v="53"/>
    <n v="0.01"/>
    <n v="0"/>
    <x v="7843"/>
    <x v="7563"/>
    <n v="1.2960780435357666"/>
    <n v="0.57265954648625406"/>
  </r>
  <r>
    <x v="7874"/>
    <n v="87"/>
    <n v="61"/>
    <n v="0"/>
    <n v="0"/>
    <x v="7844"/>
    <x v="7564"/>
    <n v="1.1389776746223406"/>
    <n v="0.65909872331436792"/>
  </r>
  <r>
    <x v="7875"/>
    <n v="68"/>
    <n v="67"/>
    <n v="0"/>
    <n v="0"/>
    <x v="7845"/>
    <x v="7565"/>
    <n v="0.89023542384274901"/>
    <n v="0.7239281059354532"/>
  </r>
  <r>
    <x v="7876"/>
    <n v="57"/>
    <n v="67"/>
    <n v="0.01"/>
    <n v="0"/>
    <x v="7846"/>
    <x v="7566"/>
    <n v="0.74622675233877489"/>
    <n v="0.7239281059354532"/>
  </r>
  <r>
    <x v="7877"/>
    <n v="48"/>
    <n v="59"/>
    <n v="0"/>
    <n v="1.472"/>
    <x v="7847"/>
    <x v="7567"/>
    <n v="0.62840147565370508"/>
    <n v="0.63748892910733934"/>
  </r>
  <r>
    <x v="7878"/>
    <n v="41"/>
    <n v="46"/>
    <n v="0"/>
    <n v="0"/>
    <x v="7848"/>
    <x v="7568"/>
    <n v="0.53675959378753979"/>
    <n v="0.49702526676165443"/>
  </r>
  <r>
    <x v="7879"/>
    <n v="35"/>
    <n v="34"/>
    <n v="0"/>
    <n v="0"/>
    <x v="7849"/>
    <x v="7569"/>
    <n v="0.45820940933082666"/>
    <n v="0.36736650151948375"/>
  </r>
  <r>
    <x v="7880"/>
    <n v="31"/>
    <n v="27"/>
    <n v="3.7999999999999999E-2"/>
    <n v="0.53600000000000003"/>
    <x v="7850"/>
    <x v="7570"/>
    <n v="0.40584261969301788"/>
    <n v="0.29173222179488417"/>
  </r>
  <r>
    <x v="7881"/>
    <n v="28"/>
    <n v="23"/>
    <n v="0"/>
    <n v="0"/>
    <x v="7851"/>
    <x v="7571"/>
    <n v="0.36656752746466131"/>
    <n v="0.24851263338082721"/>
  </r>
  <r>
    <x v="7882"/>
    <n v="24"/>
    <n v="20"/>
    <n v="0"/>
    <n v="0"/>
    <x v="7852"/>
    <x v="7572"/>
    <n v="0.31420073782685254"/>
    <n v="0.21609794207028454"/>
  </r>
  <r>
    <x v="7883"/>
    <n v="23"/>
    <n v="19"/>
    <n v="0"/>
    <n v="0"/>
    <x v="7853"/>
    <x v="7573"/>
    <n v="0.30110904041740039"/>
    <n v="0.20529304496677031"/>
  </r>
  <r>
    <x v="7884"/>
    <n v="20"/>
    <n v="17"/>
    <n v="0"/>
    <n v="0"/>
    <x v="7854"/>
    <x v="7574"/>
    <n v="0.26183394818904382"/>
    <n v="0.18368325075974187"/>
  </r>
  <r>
    <x v="7885"/>
    <n v="20"/>
    <n v="16"/>
    <n v="0"/>
    <n v="0"/>
    <x v="7855"/>
    <x v="7575"/>
    <n v="0.26183394818904382"/>
    <n v="0.17287835365622764"/>
  </r>
  <r>
    <x v="7886"/>
    <n v="18"/>
    <n v="15"/>
    <n v="0"/>
    <n v="0"/>
    <x v="7856"/>
    <x v="7576"/>
    <n v="0.2356505533701394"/>
    <n v="0.16207345655271341"/>
  </r>
  <r>
    <x v="7887"/>
    <n v="15"/>
    <n v="14"/>
    <n v="0"/>
    <n v="0"/>
    <x v="7857"/>
    <x v="7577"/>
    <n v="0.19637546114178286"/>
    <n v="0.15126855944919917"/>
  </r>
  <r>
    <x v="7888"/>
    <n v="15"/>
    <n v="13"/>
    <n v="4.0000000000000001E-3"/>
    <n v="0"/>
    <x v="7858"/>
    <x v="7578"/>
    <n v="0.19637546114178286"/>
    <n v="0.14046366234568494"/>
  </r>
  <r>
    <x v="7889"/>
    <n v="13"/>
    <n v="12"/>
    <n v="7.0000000000000001E-3"/>
    <n v="0"/>
    <x v="7859"/>
    <x v="7579"/>
    <n v="0.17019206632287848"/>
    <n v="0.12965876524217071"/>
  </r>
  <r>
    <x v="7890"/>
    <n v="12"/>
    <n v="11"/>
    <n v="0"/>
    <n v="0"/>
    <x v="7860"/>
    <x v="7580"/>
    <n v="0.15710036891342627"/>
    <n v="0.11885386813865649"/>
  </r>
  <r>
    <x v="7891"/>
    <n v="11"/>
    <n v="10"/>
    <n v="0"/>
    <n v="0"/>
    <x v="7861"/>
    <x v="7581"/>
    <n v="0.14400867150397409"/>
    <n v="0.10804897103514227"/>
  </r>
  <r>
    <x v="7892"/>
    <n v="11"/>
    <n v="10"/>
    <n v="0"/>
    <n v="0"/>
    <x v="7862"/>
    <x v="7582"/>
    <n v="0.14400867150397409"/>
    <n v="0.10804897103514227"/>
  </r>
  <r>
    <x v="7893"/>
    <n v="9"/>
    <n v="9"/>
    <n v="0"/>
    <n v="0"/>
    <x v="7863"/>
    <x v="7583"/>
    <n v="0.1178252766850697"/>
    <n v="9.7244073931628039E-2"/>
  </r>
  <r>
    <x v="7894"/>
    <n v="9"/>
    <n v="8"/>
    <n v="0"/>
    <n v="0"/>
    <x v="7864"/>
    <x v="7584"/>
    <n v="0.1178252766850697"/>
    <n v="8.643917682811382E-2"/>
  </r>
  <r>
    <x v="7895"/>
    <n v="9"/>
    <n v="8"/>
    <n v="1.5580000000000001"/>
    <n v="2.597"/>
    <x v="7865"/>
    <x v="7585"/>
    <n v="0.1178252766850697"/>
    <n v="8.643917682811382E-2"/>
  </r>
  <r>
    <x v="7896"/>
    <n v="9"/>
    <n v="7"/>
    <n v="1.1120000000000001"/>
    <n v="3.5999999999999997E-2"/>
    <x v="7866"/>
    <x v="7586"/>
    <n v="0.1178252766850697"/>
    <n v="7.5634279724599587E-2"/>
  </r>
  <r>
    <x v="7897"/>
    <n v="9"/>
    <n v="7"/>
    <n v="0.14000000000000001"/>
    <n v="0"/>
    <x v="7867"/>
    <x v="7587"/>
    <n v="0.1178252766850697"/>
    <n v="7.5634279724599587E-2"/>
  </r>
  <r>
    <x v="7898"/>
    <n v="8"/>
    <n v="6"/>
    <n v="0.374"/>
    <n v="0.115"/>
    <x v="7868"/>
    <x v="7588"/>
    <n v="0.10473357927561752"/>
    <n v="6.4829382621085355E-2"/>
  </r>
  <r>
    <x v="7899"/>
    <n v="8"/>
    <n v="6"/>
    <n v="13.856"/>
    <n v="18.084"/>
    <x v="7869"/>
    <x v="7589"/>
    <n v="0.10473357927561752"/>
    <n v="6.4829382621085355E-2"/>
  </r>
  <r>
    <x v="7900"/>
    <n v="10"/>
    <n v="6"/>
    <n v="0"/>
    <n v="0"/>
    <x v="7870"/>
    <x v="7590"/>
    <n v="0.13091697409452191"/>
    <n v="6.4829382621085355E-2"/>
  </r>
  <r>
    <x v="7901"/>
    <n v="10"/>
    <n v="6"/>
    <n v="0"/>
    <n v="0"/>
    <x v="7871"/>
    <x v="7591"/>
    <n v="0.13091697409452191"/>
    <n v="6.4829382621085355E-2"/>
  </r>
  <r>
    <x v="7902"/>
    <n v="11"/>
    <n v="6"/>
    <n v="0.161"/>
    <n v="0"/>
    <x v="7872"/>
    <x v="7592"/>
    <n v="0.14400867150397409"/>
    <n v="6.4829382621085355E-2"/>
  </r>
  <r>
    <x v="7903"/>
    <n v="13"/>
    <n v="6"/>
    <n v="16.233000000000001"/>
    <n v="29.184000000000001"/>
    <x v="7873"/>
    <x v="7593"/>
    <n v="0.17019206632287848"/>
    <n v="6.4829382621085355E-2"/>
  </r>
  <r>
    <x v="7904"/>
    <n v="16"/>
    <n v="6"/>
    <n v="6.2089999999999996"/>
    <n v="13.923"/>
    <x v="7874"/>
    <x v="7594"/>
    <n v="0.20946715855123504"/>
    <n v="6.4829382621085355E-2"/>
  </r>
  <r>
    <x v="7905"/>
    <n v="25"/>
    <n v="6"/>
    <n v="10.452999999999999"/>
    <n v="16.513999999999999"/>
    <x v="7875"/>
    <x v="7595"/>
    <n v="0.32729243523630475"/>
    <n v="6.4829382621085355E-2"/>
  </r>
  <r>
    <x v="7906"/>
    <n v="42"/>
    <n v="8"/>
    <n v="0"/>
    <n v="0.26800000000000002"/>
    <x v="7876"/>
    <x v="7596"/>
    <n v="0.54985129119699194"/>
    <n v="8.643917682811382E-2"/>
  </r>
  <r>
    <x v="7907"/>
    <n v="59"/>
    <n v="13"/>
    <n v="0"/>
    <n v="0"/>
    <x v="7877"/>
    <x v="7597"/>
    <n v="0.77241014715767919"/>
    <n v="0.14046366234568494"/>
  </r>
  <r>
    <x v="7908"/>
    <n v="74"/>
    <n v="18"/>
    <n v="3.6999999999999998E-2"/>
    <n v="1.387"/>
    <x v="7878"/>
    <x v="7598"/>
    <n v="0.96878560829946203"/>
    <n v="0.19448814786325608"/>
  </r>
  <r>
    <x v="7909"/>
    <n v="82"/>
    <n v="21"/>
    <n v="1.276"/>
    <n v="1.444"/>
    <x v="7879"/>
    <x v="7599"/>
    <n v="1.0735191875750796"/>
    <n v="0.22690283917379875"/>
  </r>
  <r>
    <x v="7910"/>
    <n v="90"/>
    <n v="21"/>
    <n v="4.9210000000000003"/>
    <n v="5.8879999999999999"/>
    <x v="7880"/>
    <x v="7600"/>
    <n v="1.178252766850697"/>
    <n v="0.22690283917379875"/>
  </r>
  <r>
    <x v="7911"/>
    <n v="95"/>
    <n v="22"/>
    <n v="24.978999999999999"/>
    <n v="21.045000000000002"/>
    <x v="7881"/>
    <x v="7601"/>
    <n v="1.243711253897958"/>
    <n v="0.23770773627731298"/>
  </r>
  <r>
    <x v="7912"/>
    <n v="103"/>
    <n v="24"/>
    <n v="1.597"/>
    <n v="3.93"/>
    <x v="7882"/>
    <x v="7602"/>
    <n v="1.3484448331735757"/>
    <n v="0.25931753048434142"/>
  </r>
  <r>
    <x v="7913"/>
    <n v="116"/>
    <n v="30"/>
    <n v="0.79900000000000004"/>
    <n v="4.7969999999999997"/>
    <x v="7883"/>
    <x v="7603"/>
    <n v="1.5186368994964539"/>
    <n v="0.32414691310542681"/>
  </r>
  <r>
    <x v="7914"/>
    <n v="123"/>
    <n v="39"/>
    <n v="0.40500000000000003"/>
    <n v="1.046"/>
    <x v="6035"/>
    <x v="74"/>
    <n v="1.6102787813626194"/>
    <n v="0.42139098703705485"/>
  </r>
  <r>
    <x v="7915"/>
    <n v="127"/>
    <n v="48"/>
    <n v="0"/>
    <n v="0"/>
    <x v="7884"/>
    <x v="7604"/>
    <n v="1.662645571000428"/>
    <n v="0.51863506096868284"/>
  </r>
  <r>
    <x v="7916"/>
    <n v="124"/>
    <n v="58"/>
    <n v="9.2999999999999999E-2"/>
    <n v="0"/>
    <x v="7885"/>
    <x v="7605"/>
    <n v="1.6233704787720715"/>
    <n v="0.62668403200382505"/>
  </r>
  <r>
    <x v="7917"/>
    <n v="112"/>
    <n v="68"/>
    <n v="0"/>
    <n v="0.90600000000000003"/>
    <x v="7886"/>
    <x v="7606"/>
    <n v="1.4662701098586453"/>
    <n v="0.73473300303896749"/>
  </r>
  <r>
    <x v="7918"/>
    <n v="91"/>
    <n v="79"/>
    <n v="0"/>
    <n v="0"/>
    <x v="7887"/>
    <x v="7607"/>
    <n v="1.1913444642601494"/>
    <n v="0.85358687117762388"/>
  </r>
  <r>
    <x v="7919"/>
    <n v="77"/>
    <n v="89"/>
    <n v="0"/>
    <n v="0"/>
    <x v="7888"/>
    <x v="7608"/>
    <n v="1.0080607005278186"/>
    <n v="0.96163584221276621"/>
  </r>
  <r>
    <x v="7920"/>
    <n v="66"/>
    <n v="98"/>
    <n v="0"/>
    <n v="0"/>
    <x v="7889"/>
    <x v="7609"/>
    <n v="0.86405202902384448"/>
    <n v="1.0588799161443943"/>
  </r>
  <r>
    <x v="7921"/>
    <n v="61"/>
    <n v="104"/>
    <n v="0"/>
    <n v="0"/>
    <x v="7890"/>
    <x v="7610"/>
    <n v="0.79859354197658361"/>
    <n v="1.1237092987654795"/>
  </r>
  <r>
    <x v="7922"/>
    <n v="58"/>
    <n v="107"/>
    <n v="32.223999999999997"/>
    <n v="25.558"/>
    <x v="7891"/>
    <x v="7611"/>
    <n v="0.75931844974822693"/>
    <n v="1.1561239900760223"/>
  </r>
  <r>
    <x v="7923"/>
    <n v="127"/>
    <n v="211"/>
    <n v="56.938000000000002"/>
    <n v="31.789000000000001"/>
    <x v="7892"/>
    <x v="7612"/>
    <n v="1.662645571000428"/>
    <n v="2.2798332888415018"/>
  </r>
  <r>
    <x v="7924"/>
    <n v="197"/>
    <n v="472"/>
    <n v="0.13600000000000001"/>
    <n v="0"/>
    <x v="7893"/>
    <x v="7613"/>
    <n v="2.5790643896620815"/>
    <n v="5.0999114328587147"/>
  </r>
  <r>
    <x v="7925"/>
    <n v="169"/>
    <n v="672"/>
    <n v="0"/>
    <n v="0"/>
    <x v="7894"/>
    <x v="7614"/>
    <n v="2.2124968621974199"/>
    <n v="7.2608908535615599"/>
  </r>
  <r>
    <x v="7926"/>
    <n v="234"/>
    <n v="601"/>
    <n v="8.1000000000000003E-2"/>
    <n v="0.498"/>
    <x v="7895"/>
    <x v="7615"/>
    <n v="3.0634571938118125"/>
    <n v="6.49374315921205"/>
  </r>
  <r>
    <x v="7927"/>
    <n v="303"/>
    <n v="588"/>
    <n v="50.171999999999997"/>
    <n v="23.513999999999999"/>
    <x v="7896"/>
    <x v="7616"/>
    <n v="3.9667843150640136"/>
    <n v="6.3532794968663646"/>
  </r>
  <r>
    <x v="7928"/>
    <n v="299"/>
    <n v="619"/>
    <n v="0"/>
    <n v="0"/>
    <x v="7897"/>
    <x v="7617"/>
    <n v="3.914417525426205"/>
    <n v="6.6882313070753066"/>
  </r>
  <r>
    <x v="7929"/>
    <n v="261"/>
    <n v="608"/>
    <n v="0"/>
    <n v="0"/>
    <x v="7898"/>
    <x v="7618"/>
    <n v="3.4169330238670215"/>
    <n v="6.5693774389366499"/>
  </r>
  <r>
    <x v="7930"/>
    <n v="214"/>
    <n v="584"/>
    <n v="0"/>
    <n v="0"/>
    <x v="7899"/>
    <x v="7619"/>
    <n v="2.8016232456227685"/>
    <n v="6.3100599084523079"/>
  </r>
  <r>
    <x v="7931"/>
    <n v="187"/>
    <n v="539"/>
    <n v="0.151"/>
    <n v="0"/>
    <x v="7900"/>
    <x v="7620"/>
    <n v="2.4481474155675595"/>
    <n v="5.8238395387941679"/>
  </r>
  <r>
    <x v="7932"/>
    <n v="163"/>
    <n v="481"/>
    <n v="0"/>
    <n v="0"/>
    <x v="7901"/>
    <x v="7621"/>
    <n v="2.133946677740707"/>
    <n v="5.1971555067903425"/>
  </r>
  <r>
    <x v="7933"/>
    <n v="152"/>
    <n v="420"/>
    <n v="0"/>
    <n v="0"/>
    <x v="7902"/>
    <x v="7622"/>
    <n v="1.9899380062367329"/>
    <n v="4.5380567834759749"/>
  </r>
  <r>
    <x v="7934"/>
    <n v="139"/>
    <n v="387"/>
    <n v="0"/>
    <n v="0"/>
    <x v="7903"/>
    <x v="7623"/>
    <n v="1.8197459399138545"/>
    <n v="4.1814951790600059"/>
  </r>
  <r>
    <x v="7935"/>
    <n v="120"/>
    <n v="353"/>
    <n v="0.505"/>
    <n v="0.45200000000000001"/>
    <x v="7904"/>
    <x v="7624"/>
    <n v="1.5710036891342629"/>
    <n v="3.8141286775405217"/>
  </r>
  <r>
    <x v="7936"/>
    <n v="106"/>
    <n v="309"/>
    <n v="5.4029999999999996"/>
    <n v="10.497"/>
    <x v="7905"/>
    <x v="7625"/>
    <n v="1.3877199254019321"/>
    <n v="3.3387132049858961"/>
  </r>
  <r>
    <x v="7937"/>
    <n v="116"/>
    <n v="263"/>
    <n v="23.254000000000001"/>
    <n v="33.651000000000003"/>
    <x v="7906"/>
    <x v="7626"/>
    <n v="1.5186368994964539"/>
    <n v="2.8416879382242413"/>
  </r>
  <r>
    <x v="7938"/>
    <n v="146"/>
    <n v="224"/>
    <n v="0"/>
    <n v="0"/>
    <x v="7907"/>
    <x v="7627"/>
    <n v="1.9113878217800198"/>
    <n v="2.4202969511871868"/>
  </r>
  <r>
    <x v="7939"/>
    <n v="155"/>
    <n v="204"/>
    <n v="0"/>
    <n v="0"/>
    <x v="7908"/>
    <x v="7628"/>
    <n v="2.0292130984650893"/>
    <n v="2.2041990091169019"/>
  </r>
  <r>
    <x v="7940"/>
    <n v="179"/>
    <n v="191"/>
    <n v="0"/>
    <n v="0"/>
    <x v="7909"/>
    <x v="7629"/>
    <n v="2.3434138362919419"/>
    <n v="2.0637353467712174"/>
  </r>
  <r>
    <x v="7941"/>
    <n v="199"/>
    <n v="172"/>
    <n v="0"/>
    <n v="0"/>
    <x v="7910"/>
    <x v="7630"/>
    <n v="2.6052477844809858"/>
    <n v="1.8584423018044469"/>
  </r>
  <r>
    <x v="7942"/>
    <n v="204"/>
    <n v="146"/>
    <n v="10.701000000000001"/>
    <n v="20.827000000000002"/>
    <x v="7911"/>
    <x v="7631"/>
    <n v="2.6707062715282466"/>
    <n v="1.577514977113077"/>
  </r>
  <r>
    <x v="7943"/>
    <n v="191"/>
    <n v="126"/>
    <n v="0.81699999999999995"/>
    <n v="0"/>
    <x v="7912"/>
    <x v="7632"/>
    <n v="2.5005142052053686"/>
    <n v="1.3614170350427925"/>
  </r>
  <r>
    <x v="7944"/>
    <n v="169"/>
    <n v="115"/>
    <n v="0"/>
    <n v="0"/>
    <x v="7913"/>
    <x v="7633"/>
    <n v="2.2124968621974199"/>
    <n v="1.2425631669041362"/>
  </r>
  <r>
    <x v="7945"/>
    <n v="144"/>
    <n v="109"/>
    <n v="0"/>
    <n v="0"/>
    <x v="7914"/>
    <x v="7634"/>
    <n v="1.8852044269611152"/>
    <n v="1.1777337842830506"/>
  </r>
  <r>
    <x v="7946"/>
    <n v="139"/>
    <n v="102"/>
    <n v="21.045999999999999"/>
    <n v="29.859000000000002"/>
    <x v="7915"/>
    <x v="7635"/>
    <n v="1.8197459399138545"/>
    <n v="1.102099504558451"/>
  </r>
  <r>
    <x v="7947"/>
    <n v="201"/>
    <n v="94"/>
    <n v="37.834000000000003"/>
    <n v="32.429000000000002"/>
    <x v="7916"/>
    <x v="7636"/>
    <n v="2.6314311792998901"/>
    <n v="1.0156603277303373"/>
  </r>
  <r>
    <x v="7948"/>
    <n v="255"/>
    <n v="89"/>
    <n v="0"/>
    <n v="0"/>
    <x v="7917"/>
    <x v="7637"/>
    <n v="3.3383828394103086"/>
    <n v="0.96163584221276621"/>
  </r>
  <r>
    <x v="7949"/>
    <n v="288"/>
    <n v="97"/>
    <n v="0"/>
    <n v="0"/>
    <x v="7918"/>
    <x v="7638"/>
    <n v="3.7704088539222305"/>
    <n v="1.0480750190408801"/>
  </r>
  <r>
    <x v="7950"/>
    <n v="333"/>
    <n v="100"/>
    <n v="0"/>
    <n v="0"/>
    <x v="7919"/>
    <x v="7639"/>
    <n v="4.3595352373475791"/>
    <n v="1.0804897103514228"/>
  </r>
  <r>
    <x v="7951"/>
    <n v="347"/>
    <n v="109"/>
    <n v="0"/>
    <n v="0"/>
    <x v="7920"/>
    <x v="7640"/>
    <n v="4.5428190010799092"/>
    <n v="1.1777337842830506"/>
  </r>
  <r>
    <x v="7952"/>
    <n v="314"/>
    <n v="118"/>
    <n v="0"/>
    <n v="0"/>
    <x v="7921"/>
    <x v="7641"/>
    <n v="4.1107929865679873"/>
    <n v="1.2749778582146787"/>
  </r>
  <r>
    <x v="7953"/>
    <n v="285"/>
    <n v="130"/>
    <n v="0"/>
    <n v="0"/>
    <x v="7922"/>
    <x v="7642"/>
    <n v="3.731133761693874"/>
    <n v="1.4046366234568495"/>
  </r>
  <r>
    <x v="7954"/>
    <n v="265"/>
    <n v="153"/>
    <n v="0"/>
    <n v="0"/>
    <x v="7923"/>
    <x v="7643"/>
    <n v="3.4692998135048305"/>
    <n v="1.6531492568376767"/>
  </r>
  <r>
    <x v="7955"/>
    <n v="232"/>
    <n v="183"/>
    <n v="0"/>
    <n v="0"/>
    <x v="7924"/>
    <x v="7644"/>
    <n v="3.0372737989929077"/>
    <n v="1.9772961699431033"/>
  </r>
  <r>
    <x v="7956"/>
    <n v="173"/>
    <n v="213"/>
    <n v="30.957000000000001"/>
    <n v="33.082000000000001"/>
    <x v="7925"/>
    <x v="7645"/>
    <n v="2.264863651835229"/>
    <n v="2.3014430830485302"/>
  </r>
  <r>
    <x v="7957"/>
    <n v="120"/>
    <n v="257"/>
    <n v="13.797000000000001"/>
    <n v="3.3410000000000002"/>
    <x v="7926"/>
    <x v="7646"/>
    <n v="1.5710036891342629"/>
    <n v="2.7768585556031562"/>
  </r>
  <r>
    <x v="7958"/>
    <n v="88"/>
    <n v="288"/>
    <n v="0"/>
    <n v="0"/>
    <x v="7927"/>
    <x v="7647"/>
    <n v="1.1520693720317927"/>
    <n v="3.1118103658120972"/>
  </r>
  <r>
    <x v="7959"/>
    <n v="83"/>
    <n v="293"/>
    <n v="0"/>
    <n v="0"/>
    <x v="7928"/>
    <x v="7648"/>
    <n v="1.0866108849845317"/>
    <n v="3.1658348513296684"/>
  </r>
  <r>
    <x v="7960"/>
    <n v="111"/>
    <n v="278"/>
    <n v="0"/>
    <n v="0"/>
    <x v="7929"/>
    <x v="7649"/>
    <n v="1.4531784124491931"/>
    <n v="3.003761394776955"/>
  </r>
  <r>
    <x v="7961"/>
    <n v="122"/>
    <n v="242"/>
    <n v="0"/>
    <n v="0"/>
    <x v="7930"/>
    <x v="7650"/>
    <n v="1.5971870839531672"/>
    <n v="2.6147850990504429"/>
  </r>
  <r>
    <x v="7962"/>
    <n v="119"/>
    <n v="199"/>
    <n v="0"/>
    <n v="0"/>
    <x v="7931"/>
    <x v="7651"/>
    <n v="1.5579119917248105"/>
    <n v="2.1501745235993313"/>
  </r>
  <r>
    <x v="7963"/>
    <n v="117"/>
    <n v="166"/>
    <n v="0"/>
    <n v="0"/>
    <x v="7932"/>
    <x v="7652"/>
    <n v="1.5317285969059062"/>
    <n v="1.7936129191833616"/>
  </r>
  <r>
    <x v="7964"/>
    <n v="114"/>
    <n v="150"/>
    <n v="1.125"/>
    <n v="0"/>
    <x v="7933"/>
    <x v="7653"/>
    <n v="1.4924535046775498"/>
    <n v="1.6207345655271341"/>
  </r>
  <r>
    <x v="7965"/>
    <n v="103"/>
    <n v="146"/>
    <n v="0"/>
    <n v="0"/>
    <x v="7934"/>
    <x v="7654"/>
    <n v="1.3484448331735757"/>
    <n v="1.577514977113077"/>
  </r>
  <r>
    <x v="7966"/>
    <n v="83"/>
    <n v="147"/>
    <n v="1.8120000000000001"/>
    <n v="6.94"/>
    <x v="7935"/>
    <x v="7655"/>
    <n v="1.0866108849845317"/>
    <n v="1.5883198742165912"/>
  </r>
  <r>
    <x v="7967"/>
    <n v="80"/>
    <n v="150"/>
    <n v="10.689"/>
    <n v="6.6120000000000001"/>
    <x v="7936"/>
    <x v="7656"/>
    <n v="1.0473357927561753"/>
    <n v="1.6207345655271341"/>
  </r>
  <r>
    <x v="7968"/>
    <n v="123"/>
    <n v="170"/>
    <n v="3.6869999999999998"/>
    <n v="0.23899999999999999"/>
    <x v="7937"/>
    <x v="7657"/>
    <n v="1.6102787813626194"/>
    <n v="1.8368325075974186"/>
  </r>
  <r>
    <x v="7969"/>
    <n v="163"/>
    <n v="192"/>
    <n v="0"/>
    <n v="0"/>
    <x v="7938"/>
    <x v="7658"/>
    <n v="2.133946677740707"/>
    <n v="2.0745402438747313"/>
  </r>
  <r>
    <x v="7970"/>
    <n v="160"/>
    <n v="183"/>
    <n v="0"/>
    <n v="0"/>
    <x v="7939"/>
    <x v="7659"/>
    <n v="2.0946715855123506"/>
    <n v="1.9772961699431033"/>
  </r>
  <r>
    <x v="7971"/>
    <n v="93"/>
    <n v="154"/>
    <n v="0"/>
    <n v="0"/>
    <x v="7940"/>
    <x v="7660"/>
    <n v="1.2175278590790537"/>
    <n v="1.6639541539411908"/>
  </r>
  <r>
    <x v="7972"/>
    <n v="72"/>
    <n v="122"/>
    <n v="0"/>
    <n v="0"/>
    <x v="7941"/>
    <x v="7661"/>
    <n v="0.94260221348055762"/>
    <n v="1.3181974466287358"/>
  </r>
  <r>
    <x v="7973"/>
    <n v="56"/>
    <n v="98"/>
    <n v="0"/>
    <n v="0"/>
    <x v="7942"/>
    <x v="7662"/>
    <n v="0.73313505492932263"/>
    <n v="1.0588799161443943"/>
  </r>
  <r>
    <x v="7974"/>
    <n v="47"/>
    <n v="85"/>
    <n v="0"/>
    <n v="0"/>
    <x v="7943"/>
    <x v="7663"/>
    <n v="0.61530977824425304"/>
    <n v="0.91841625379870928"/>
  </r>
  <r>
    <x v="7975"/>
    <n v="40"/>
    <n v="78"/>
    <n v="0"/>
    <n v="0"/>
    <x v="7944"/>
    <x v="7664"/>
    <n v="0.52366789637808764"/>
    <n v="0.84278197407410971"/>
  </r>
  <r>
    <x v="7976"/>
    <n v="30"/>
    <n v="69"/>
    <n v="0"/>
    <n v="0"/>
    <x v="7945"/>
    <x v="7665"/>
    <n v="0.39275092228356573"/>
    <n v="0.74553790014248156"/>
  </r>
  <r>
    <x v="7977"/>
    <n v="25"/>
    <n v="55"/>
    <n v="0"/>
    <n v="0"/>
    <x v="7946"/>
    <x v="7666"/>
    <n v="0.32729243523630475"/>
    <n v="0.59426934069328241"/>
  </r>
  <r>
    <x v="7978"/>
    <n v="22"/>
    <n v="41"/>
    <n v="6.609"/>
    <n v="9.8460000000000001"/>
    <x v="7947"/>
    <x v="7667"/>
    <n v="0.28801734300794818"/>
    <n v="0.44300078124408332"/>
  </r>
  <r>
    <x v="7979"/>
    <n v="20"/>
    <n v="29"/>
    <n v="2.3E-2"/>
    <n v="2.0859999999999999"/>
    <x v="7948"/>
    <x v="7668"/>
    <n v="0.26183394818904382"/>
    <n v="0.31334201600191253"/>
  </r>
  <r>
    <x v="7980"/>
    <n v="18"/>
    <n v="23"/>
    <n v="3.2210000000000001"/>
    <n v="10.691000000000001"/>
    <x v="7949"/>
    <x v="7669"/>
    <n v="0.2356505533701394"/>
    <n v="0.24851263338082721"/>
  </r>
  <r>
    <x v="7981"/>
    <n v="16"/>
    <n v="19"/>
    <n v="0"/>
    <n v="0"/>
    <x v="7950"/>
    <x v="7670"/>
    <n v="0.20946715855123504"/>
    <n v="0.20529304496677031"/>
  </r>
  <r>
    <x v="7982"/>
    <n v="15"/>
    <n v="16"/>
    <n v="0"/>
    <n v="0"/>
    <x v="7951"/>
    <x v="7671"/>
    <n v="0.19637546114178286"/>
    <n v="0.17287835365622764"/>
  </r>
  <r>
    <x v="7983"/>
    <n v="15"/>
    <n v="14"/>
    <n v="0"/>
    <n v="0"/>
    <x v="7952"/>
    <x v="7672"/>
    <n v="0.19637546114178286"/>
    <n v="0.15126855944919917"/>
  </r>
  <r>
    <x v="7984"/>
    <n v="14"/>
    <n v="12"/>
    <n v="0"/>
    <n v="0"/>
    <x v="7953"/>
    <x v="7673"/>
    <n v="0.18328376373233066"/>
    <n v="0.12965876524217071"/>
  </r>
  <r>
    <x v="7985"/>
    <n v="13"/>
    <n v="11"/>
    <n v="0"/>
    <n v="0"/>
    <x v="7954"/>
    <x v="7674"/>
    <n v="0.17019206632287848"/>
    <n v="0.11885386813865649"/>
  </r>
  <r>
    <x v="7986"/>
    <n v="13"/>
    <n v="10"/>
    <n v="0"/>
    <n v="0"/>
    <x v="7955"/>
    <x v="7675"/>
    <n v="0.17019206632287848"/>
    <n v="0.10804897103514227"/>
  </r>
  <r>
    <x v="7987"/>
    <n v="11"/>
    <n v="9"/>
    <n v="0"/>
    <n v="0"/>
    <x v="7956"/>
    <x v="7676"/>
    <n v="0.14400867150397409"/>
    <n v="9.7244073931628039E-2"/>
  </r>
  <r>
    <x v="7988"/>
    <n v="10"/>
    <n v="8"/>
    <n v="0.16200000000000001"/>
    <n v="2.5999999999999999E-2"/>
    <x v="7957"/>
    <x v="7677"/>
    <n v="0.13091697409452191"/>
    <n v="8.643917682811382E-2"/>
  </r>
  <r>
    <x v="7989"/>
    <n v="9"/>
    <n v="7"/>
    <n v="1.155"/>
    <n v="6.15"/>
    <x v="7958"/>
    <x v="7678"/>
    <n v="0.1178252766850697"/>
    <n v="7.5634279724599587E-2"/>
  </r>
  <r>
    <x v="7990"/>
    <n v="8"/>
    <n v="6"/>
    <n v="0.13700000000000001"/>
    <n v="0.73099999999999998"/>
    <x v="7959"/>
    <x v="7679"/>
    <n v="0.10473357927561752"/>
    <n v="6.4829382621085355E-2"/>
  </r>
  <r>
    <x v="7991"/>
    <n v="7"/>
    <n v="5"/>
    <n v="3.69"/>
    <n v="4.3150000000000004"/>
    <x v="7960"/>
    <x v="7680"/>
    <n v="9.1641881866165328E-2"/>
    <n v="5.4024485517571136E-2"/>
  </r>
  <r>
    <x v="7992"/>
    <n v="7"/>
    <n v="4"/>
    <n v="0.19600000000000001"/>
    <n v="3.9E-2"/>
    <x v="7961"/>
    <x v="7681"/>
    <n v="9.1641881866165328E-2"/>
    <n v="4.321958841405691E-2"/>
  </r>
  <r>
    <x v="7993"/>
    <n v="7"/>
    <n v="4"/>
    <n v="0"/>
    <n v="0"/>
    <x v="7962"/>
    <x v="7682"/>
    <n v="9.1641881866165328E-2"/>
    <n v="4.321958841405691E-2"/>
  </r>
  <r>
    <x v="7994"/>
    <n v="7"/>
    <n v="3"/>
    <n v="0"/>
    <n v="0"/>
    <x v="7963"/>
    <x v="7683"/>
    <n v="9.1641881866165328E-2"/>
    <n v="3.2414691310542677E-2"/>
  </r>
  <r>
    <x v="7995"/>
    <n v="6"/>
    <n v="3"/>
    <n v="0"/>
    <n v="0"/>
    <x v="7964"/>
    <x v="7684"/>
    <n v="7.8550184456713135E-2"/>
    <n v="3.2414691310542677E-2"/>
  </r>
  <r>
    <x v="7996"/>
    <n v="6"/>
    <n v="2"/>
    <n v="0"/>
    <n v="0"/>
    <x v="7965"/>
    <x v="7685"/>
    <n v="7.8550184456713135E-2"/>
    <n v="2.1609794207028455E-2"/>
  </r>
  <r>
    <x v="7997"/>
    <n v="6"/>
    <n v="2"/>
    <n v="2.4500000000000002"/>
    <n v="7.5750000000000002"/>
    <x v="7966"/>
    <x v="7686"/>
    <n v="7.8550184456713135E-2"/>
    <n v="2.1609794207028455E-2"/>
  </r>
  <r>
    <x v="7998"/>
    <n v="5"/>
    <n v="2"/>
    <n v="12.598000000000001"/>
    <n v="18.187000000000001"/>
    <x v="7967"/>
    <x v="7687"/>
    <n v="6.5458487047260955E-2"/>
    <n v="2.1609794207028455E-2"/>
  </r>
  <r>
    <x v="7999"/>
    <n v="5"/>
    <n v="2"/>
    <n v="0"/>
    <n v="0"/>
    <x v="7968"/>
    <x v="7688"/>
    <n v="6.5458487047260955E-2"/>
    <n v="2.1609794207028455E-2"/>
  </r>
  <r>
    <x v="8000"/>
    <n v="5"/>
    <n v="2"/>
    <n v="0"/>
    <n v="0"/>
    <x v="7969"/>
    <x v="7689"/>
    <n v="6.5458487047260955E-2"/>
    <n v="2.1609794207028455E-2"/>
  </r>
  <r>
    <x v="8001"/>
    <n v="5"/>
    <n v="1"/>
    <n v="0"/>
    <n v="0"/>
    <x v="7970"/>
    <x v="7690"/>
    <n v="6.5458487047260955E-2"/>
    <n v="1.0804897103514228E-2"/>
  </r>
  <r>
    <x v="8002"/>
    <n v="4"/>
    <n v="1"/>
    <n v="0"/>
    <n v="0"/>
    <x v="7971"/>
    <x v="7691"/>
    <n v="5.2366789637808761E-2"/>
    <n v="1.0804897103514228E-2"/>
  </r>
  <r>
    <x v="8003"/>
    <n v="4"/>
    <n v="1"/>
    <n v="9.5000000000000001E-2"/>
    <n v="7.9000000000000001E-2"/>
    <x v="7972"/>
    <x v="7692"/>
    <n v="5.2366789637808761E-2"/>
    <n v="1.0804897103514228E-2"/>
  </r>
  <r>
    <x v="8004"/>
    <n v="5"/>
    <n v="1"/>
    <n v="1E-3"/>
    <n v="0"/>
    <x v="7973"/>
    <x v="7693"/>
    <n v="6.5458487047260955E-2"/>
    <n v="1.0804897103514228E-2"/>
  </r>
  <r>
    <x v="8005"/>
    <n v="6"/>
    <n v="1"/>
    <n v="0"/>
    <n v="0"/>
    <x v="7974"/>
    <x v="7694"/>
    <n v="7.8550184456713135E-2"/>
    <n v="1.0804897103514228E-2"/>
  </r>
  <r>
    <x v="8006"/>
    <n v="6"/>
    <n v="1"/>
    <n v="0"/>
    <n v="0"/>
    <x v="7975"/>
    <x v="7695"/>
    <n v="7.8550184456713135E-2"/>
    <n v="1.0804897103514228E-2"/>
  </r>
  <r>
    <x v="8007"/>
    <n v="5"/>
    <n v="1"/>
    <n v="0"/>
    <n v="0"/>
    <x v="7976"/>
    <x v="7696"/>
    <n v="6.5458487047260955E-2"/>
    <n v="1.0804897103514228E-2"/>
  </r>
  <r>
    <x v="8008"/>
    <n v="5"/>
    <n v="1"/>
    <n v="10.598000000000001"/>
    <n v="24.762"/>
    <x v="7977"/>
    <x v="7697"/>
    <n v="6.5458487047260955E-2"/>
    <n v="1.0804897103514228E-2"/>
  </r>
  <r>
    <x v="8009"/>
    <n v="5"/>
    <n v="1"/>
    <n v="13.54"/>
    <n v="21.443999999999999"/>
    <x v="7978"/>
    <x v="7698"/>
    <n v="6.5458487047260955E-2"/>
    <n v="1.0804897103514228E-2"/>
  </r>
  <r>
    <x v="8010"/>
    <n v="5"/>
    <n v="1"/>
    <n v="0"/>
    <n v="0"/>
    <x v="7979"/>
    <x v="7699"/>
    <n v="6.5458487047260955E-2"/>
    <n v="1.0804897103514228E-2"/>
  </r>
  <r>
    <x v="8011"/>
    <n v="5"/>
    <n v="1"/>
    <n v="0"/>
    <n v="0"/>
    <x v="7980"/>
    <x v="7700"/>
    <n v="6.5458487047260955E-2"/>
    <n v="1.0804897103514228E-2"/>
  </r>
  <r>
    <x v="8012"/>
    <n v="5"/>
    <n v="1"/>
    <n v="0"/>
    <n v="0"/>
    <x v="7981"/>
    <x v="7701"/>
    <n v="6.5458487047260955E-2"/>
    <n v="1.0804897103514228E-2"/>
  </r>
  <r>
    <x v="8013"/>
    <n v="5"/>
    <n v="2"/>
    <n v="8.7899999999999991"/>
    <n v="10.021000000000001"/>
    <x v="7982"/>
    <x v="7702"/>
    <n v="6.5458487047260955E-2"/>
    <n v="2.1609794207028455E-2"/>
  </r>
  <r>
    <x v="8014"/>
    <n v="6"/>
    <n v="1"/>
    <n v="0.28399999999999997"/>
    <n v="1.4999999999999999E-2"/>
    <x v="7983"/>
    <x v="7703"/>
    <n v="7.8550184456713135E-2"/>
    <n v="1.0804897103514228E-2"/>
  </r>
  <r>
    <x v="8015"/>
    <n v="6"/>
    <n v="1"/>
    <n v="0"/>
    <n v="0"/>
    <x v="7984"/>
    <x v="7704"/>
    <n v="7.8550184456713135E-2"/>
    <n v="1.0804897103514228E-2"/>
  </r>
  <r>
    <x v="8016"/>
    <n v="5"/>
    <n v="1"/>
    <n v="0"/>
    <n v="0"/>
    <x v="7985"/>
    <x v="7705"/>
    <n v="6.5458487047260955E-2"/>
    <n v="1.0804897103514228E-2"/>
  </r>
  <r>
    <x v="8017"/>
    <n v="5"/>
    <n v="1"/>
    <n v="0"/>
    <n v="0"/>
    <x v="7986"/>
    <x v="7706"/>
    <n v="6.5458487047260955E-2"/>
    <n v="1.0804897103514228E-2"/>
  </r>
  <r>
    <x v="8018"/>
    <n v="4"/>
    <n v="1"/>
    <n v="0"/>
    <n v="0"/>
    <x v="7987"/>
    <x v="7707"/>
    <n v="5.2366789637808761E-2"/>
    <n v="1.0804897103514228E-2"/>
  </r>
  <r>
    <x v="8019"/>
    <n v="3"/>
    <n v="1"/>
    <n v="0"/>
    <n v="0"/>
    <x v="7988"/>
    <x v="7708"/>
    <n v="3.9275092228356567E-2"/>
    <n v="1.0804897103514228E-2"/>
  </r>
  <r>
    <x v="8020"/>
    <n v="3"/>
    <n v="1"/>
    <n v="3.7829999999999999"/>
    <n v="1.69"/>
    <x v="7989"/>
    <x v="7709"/>
    <n v="3.9275092228356567E-2"/>
    <n v="1.0804897103514228E-2"/>
  </r>
  <r>
    <x v="8021"/>
    <n v="3"/>
    <n v="1"/>
    <n v="0"/>
    <n v="0"/>
    <x v="7990"/>
    <x v="7710"/>
    <n v="3.9275092228356567E-2"/>
    <n v="1.0804897103514228E-2"/>
  </r>
  <r>
    <x v="8022"/>
    <n v="3"/>
    <n v="1"/>
    <n v="0.124"/>
    <n v="4.7E-2"/>
    <x v="7991"/>
    <x v="7711"/>
    <n v="3.9275092228356567E-2"/>
    <n v="1.0804897103514228E-2"/>
  </r>
  <r>
    <x v="8023"/>
    <n v="3"/>
    <n v="1"/>
    <n v="0.65100000000000002"/>
    <n v="1.4E-2"/>
    <x v="7992"/>
    <x v="7712"/>
    <n v="3.9275092228356567E-2"/>
    <n v="1.0804897103514228E-2"/>
  </r>
  <r>
    <x v="8024"/>
    <n v="3"/>
    <n v="0"/>
    <n v="0"/>
    <n v="0"/>
    <x v="7993"/>
    <x v="7713"/>
    <n v="3.9275092228356567E-2"/>
    <n v="0"/>
  </r>
  <r>
    <x v="8025"/>
    <n v="2"/>
    <n v="1"/>
    <n v="0"/>
    <n v="0"/>
    <x v="7994"/>
    <x v="7714"/>
    <n v="2.6183394818904381E-2"/>
    <n v="1.0804897103514228E-2"/>
  </r>
  <r>
    <x v="8026"/>
    <n v="2"/>
    <n v="1"/>
    <n v="0"/>
    <n v="0"/>
    <x v="7995"/>
    <x v="7715"/>
    <n v="2.6183394818904381E-2"/>
    <n v="1.0804897103514228E-2"/>
  </r>
  <r>
    <x v="8027"/>
    <n v="2"/>
    <n v="0"/>
    <n v="3.016"/>
    <n v="7.399"/>
    <x v="7996"/>
    <x v="7716"/>
    <n v="2.6183394818904381E-2"/>
    <n v="0"/>
  </r>
  <r>
    <x v="8028"/>
    <n v="2"/>
    <n v="0"/>
    <n v="0"/>
    <n v="0"/>
    <x v="7997"/>
    <x v="7717"/>
    <n v="2.6183394818904381E-2"/>
    <n v="0"/>
  </r>
  <r>
    <x v="8029"/>
    <n v="2"/>
    <n v="0"/>
    <n v="0"/>
    <n v="0"/>
    <x v="7998"/>
    <x v="7718"/>
    <n v="2.6183394818904381E-2"/>
    <n v="0"/>
  </r>
  <r>
    <x v="8030"/>
    <n v="2"/>
    <n v="0"/>
    <n v="0"/>
    <n v="0"/>
    <x v="7999"/>
    <x v="7719"/>
    <n v="2.6183394818904381E-2"/>
    <n v="0"/>
  </r>
  <r>
    <x v="8031"/>
    <n v="2"/>
    <n v="0"/>
    <n v="0"/>
    <n v="0"/>
    <x v="8000"/>
    <x v="7720"/>
    <n v="2.6183394818904381E-2"/>
    <n v="0"/>
  </r>
  <r>
    <x v="8032"/>
    <n v="2"/>
    <n v="0"/>
    <n v="0"/>
    <n v="0"/>
    <x v="8001"/>
    <x v="7721"/>
    <n v="2.6183394818904381E-2"/>
    <n v="0"/>
  </r>
  <r>
    <x v="8033"/>
    <n v="2"/>
    <n v="0"/>
    <n v="4.8280000000000003"/>
    <n v="5.5E-2"/>
    <x v="8002"/>
    <x v="7722"/>
    <n v="2.6183394818904381E-2"/>
    <n v="0"/>
  </r>
  <r>
    <x v="8034"/>
    <n v="2"/>
    <n v="0"/>
    <n v="1.165"/>
    <n v="0.59699999999999998"/>
    <x v="8003"/>
    <x v="7723"/>
    <n v="2.6183394818904381E-2"/>
    <n v="0"/>
  </r>
  <r>
    <x v="8035"/>
    <n v="2"/>
    <n v="1"/>
    <n v="14.954000000000001"/>
    <n v="17.733000000000001"/>
    <x v="8004"/>
    <x v="7724"/>
    <n v="2.6183394818904381E-2"/>
    <n v="1.0804897103514228E-2"/>
  </r>
  <r>
    <x v="8036"/>
    <n v="2"/>
    <n v="1"/>
    <n v="0"/>
    <n v="0"/>
    <x v="8005"/>
    <x v="7725"/>
    <n v="2.6183394818904381E-2"/>
    <n v="1.0804897103514228E-2"/>
  </r>
  <r>
    <x v="8037"/>
    <n v="2"/>
    <n v="2"/>
    <n v="0"/>
    <n v="0"/>
    <x v="8006"/>
    <x v="7726"/>
    <n v="2.6183394818904381E-2"/>
    <n v="2.1609794207028455E-2"/>
  </r>
  <r>
    <x v="8038"/>
    <n v="2"/>
    <n v="2"/>
    <n v="0.50900000000000001"/>
    <n v="0.40100000000000002"/>
    <x v="8007"/>
    <x v="7727"/>
    <n v="2.6183394818904381E-2"/>
    <n v="2.1609794207028455E-2"/>
  </r>
  <r>
    <x v="8039"/>
    <n v="1"/>
    <n v="2"/>
    <n v="0"/>
    <n v="0"/>
    <x v="8008"/>
    <x v="7728"/>
    <n v="1.309169740945219E-2"/>
    <n v="2.1609794207028455E-2"/>
  </r>
  <r>
    <x v="8040"/>
    <n v="1"/>
    <n v="2"/>
    <n v="1.1890000000000001"/>
    <n v="2.4E-2"/>
    <x v="8009"/>
    <x v="7729"/>
    <n v="1.309169740945219E-2"/>
    <n v="2.1609794207028455E-2"/>
  </r>
  <r>
    <x v="8041"/>
    <n v="1"/>
    <n v="1"/>
    <n v="0"/>
    <n v="1.1319999999999999"/>
    <x v="8010"/>
    <x v="7730"/>
    <n v="1.309169740945219E-2"/>
    <n v="1.0804897103514228E-2"/>
  </r>
  <r>
    <x v="8042"/>
    <n v="1"/>
    <n v="1"/>
    <n v="0"/>
    <n v="0"/>
    <x v="8011"/>
    <x v="7731"/>
    <n v="1.309169740945219E-2"/>
    <n v="1.0804897103514228E-2"/>
  </r>
  <r>
    <x v="8043"/>
    <n v="1"/>
    <n v="1"/>
    <n v="4.5529999999999999"/>
    <n v="1.3049999999999999"/>
    <x v="8012"/>
    <x v="7732"/>
    <n v="1.309169740945219E-2"/>
    <n v="1.0804897103514228E-2"/>
  </r>
  <r>
    <x v="8044"/>
    <n v="1"/>
    <n v="1"/>
    <n v="1.4950000000000001"/>
    <n v="2.5720000000000001"/>
    <x v="8013"/>
    <x v="7733"/>
    <n v="1.309169740945219E-2"/>
    <n v="1.0804897103514228E-2"/>
  </r>
  <r>
    <x v="8045"/>
    <n v="1"/>
    <n v="1"/>
    <n v="4.9429999999999996"/>
    <n v="2.339"/>
    <x v="8014"/>
    <x v="7734"/>
    <n v="1.309169740945219E-2"/>
    <n v="1.0804897103514228E-2"/>
  </r>
  <r>
    <x v="8046"/>
    <n v="1"/>
    <n v="1"/>
    <n v="33.198999999999998"/>
    <n v="22.946000000000002"/>
    <x v="8015"/>
    <x v="7735"/>
    <n v="1.309169740945219E-2"/>
    <n v="1.0804897103514228E-2"/>
  </r>
  <r>
    <x v="8047"/>
    <n v="1"/>
    <n v="1"/>
    <n v="8.2569999999999997"/>
    <n v="7.3470000000000004"/>
    <x v="8016"/>
    <x v="7736"/>
    <n v="1.309169740945219E-2"/>
    <n v="1.0804897103514228E-2"/>
  </r>
  <r>
    <x v="8048"/>
    <n v="1"/>
    <n v="2"/>
    <n v="9.2799999999999994"/>
    <n v="4.8239999999999998"/>
    <x v="8017"/>
    <x v="7737"/>
    <n v="1.309169740945219E-2"/>
    <n v="2.1609794207028455E-2"/>
  </r>
  <r>
    <x v="8049"/>
    <n v="2"/>
    <n v="3"/>
    <n v="5.4379999999999997"/>
    <n v="20.146000000000001"/>
    <x v="8018"/>
    <x v="7738"/>
    <n v="2.6183394818904381E-2"/>
    <n v="3.2414691310542677E-2"/>
  </r>
  <r>
    <x v="8050"/>
    <n v="2"/>
    <n v="4"/>
    <n v="13.895"/>
    <n v="7.1159999999999997"/>
    <x v="8019"/>
    <x v="7739"/>
    <n v="2.6183394818904381E-2"/>
    <n v="4.321958841405691E-2"/>
  </r>
  <r>
    <x v="8051"/>
    <n v="4"/>
    <n v="5"/>
    <n v="2.6419999999999999"/>
    <n v="3.15"/>
    <x v="8020"/>
    <x v="7740"/>
    <n v="5.2366789637808761E-2"/>
    <n v="5.4024485517571136E-2"/>
  </r>
  <r>
    <x v="8052"/>
    <n v="5"/>
    <n v="8"/>
    <n v="4.7E-2"/>
    <n v="0.41299999999999998"/>
    <x v="8021"/>
    <x v="7741"/>
    <n v="6.5458487047260955E-2"/>
    <n v="8.643917682811382E-2"/>
  </r>
  <r>
    <x v="8053"/>
    <n v="5"/>
    <n v="10"/>
    <n v="0.27"/>
    <n v="0.35199999999999998"/>
    <x v="8022"/>
    <x v="7742"/>
    <n v="6.5458487047260955E-2"/>
    <n v="0.10804897103514227"/>
  </r>
  <r>
    <x v="8054"/>
    <n v="4"/>
    <n v="8"/>
    <n v="0"/>
    <n v="0"/>
    <x v="8023"/>
    <x v="7743"/>
    <n v="5.2366789637808761E-2"/>
    <n v="8.643917682811382E-2"/>
  </r>
  <r>
    <x v="8055"/>
    <n v="3"/>
    <n v="7"/>
    <n v="3.26"/>
    <n v="5.758"/>
    <x v="8024"/>
    <x v="7744"/>
    <n v="3.9275092228356567E-2"/>
    <n v="7.5634279724599587E-2"/>
  </r>
  <r>
    <x v="8056"/>
    <n v="4"/>
    <n v="8"/>
    <n v="28.274000000000001"/>
    <n v="14.407"/>
    <x v="8025"/>
    <x v="7745"/>
    <n v="5.2366789637808761E-2"/>
    <n v="8.643917682811382E-2"/>
  </r>
  <r>
    <x v="8057"/>
    <n v="5"/>
    <n v="9"/>
    <n v="3.5609999999999999"/>
    <n v="7.8150000000000004"/>
    <x v="8026"/>
    <x v="7746"/>
    <n v="6.5458487047260955E-2"/>
    <n v="9.7244073931628039E-2"/>
  </r>
  <r>
    <x v="8058"/>
    <n v="4"/>
    <n v="8"/>
    <n v="1.853"/>
    <n v="0.85299999999999998"/>
    <x v="8027"/>
    <x v="7747"/>
    <n v="5.2366789637808761E-2"/>
    <n v="8.643917682811382E-2"/>
  </r>
  <r>
    <x v="8059"/>
    <n v="3"/>
    <n v="6"/>
    <n v="0"/>
    <n v="0"/>
    <x v="8028"/>
    <x v="7748"/>
    <n v="3.9275092228356567E-2"/>
    <n v="6.4829382621085355E-2"/>
  </r>
  <r>
    <x v="8060"/>
    <n v="3"/>
    <n v="6"/>
    <n v="0.311"/>
    <n v="0.379"/>
    <x v="8029"/>
    <x v="7749"/>
    <n v="3.9275092228356567E-2"/>
    <n v="6.4829382621085355E-2"/>
  </r>
  <r>
    <x v="8061"/>
    <n v="3"/>
    <n v="6"/>
    <n v="0"/>
    <n v="0"/>
    <x v="8030"/>
    <x v="7750"/>
    <n v="3.9275092228356567E-2"/>
    <n v="6.4829382621085355E-2"/>
  </r>
  <r>
    <x v="8062"/>
    <n v="2"/>
    <n v="5"/>
    <n v="0"/>
    <n v="0"/>
    <x v="8031"/>
    <x v="7751"/>
    <n v="2.6183394818904381E-2"/>
    <n v="5.4024485517571136E-2"/>
  </r>
  <r>
    <x v="8063"/>
    <n v="2"/>
    <n v="4"/>
    <n v="0"/>
    <n v="0"/>
    <x v="8032"/>
    <x v="7752"/>
    <n v="2.6183394818904381E-2"/>
    <n v="4.321958841405691E-2"/>
  </r>
  <r>
    <x v="8064"/>
    <n v="2"/>
    <n v="4"/>
    <n v="0"/>
    <n v="0"/>
    <x v="8033"/>
    <x v="7753"/>
    <n v="2.6183394818904381E-2"/>
    <n v="4.321958841405691E-2"/>
  </r>
  <r>
    <x v="8065"/>
    <n v="2"/>
    <n v="4"/>
    <n v="0"/>
    <n v="0"/>
    <x v="8034"/>
    <x v="7754"/>
    <n v="2.6183394818904381E-2"/>
    <n v="4.321958841405691E-2"/>
  </r>
  <r>
    <x v="8066"/>
    <n v="2"/>
    <n v="4"/>
    <n v="0"/>
    <n v="0"/>
    <x v="8035"/>
    <x v="7755"/>
    <n v="2.6183394818904381E-2"/>
    <n v="4.321958841405691E-2"/>
  </r>
  <r>
    <x v="8067"/>
    <n v="1"/>
    <n v="5"/>
    <n v="0"/>
    <n v="0"/>
    <x v="8036"/>
    <x v="7756"/>
    <n v="1.309169740945219E-2"/>
    <n v="5.4024485517571136E-2"/>
  </r>
  <r>
    <x v="8068"/>
    <n v="1"/>
    <n v="4"/>
    <n v="0"/>
    <n v="0"/>
    <x v="8037"/>
    <x v="7757"/>
    <n v="1.309169740945219E-2"/>
    <n v="4.321958841405691E-2"/>
  </r>
  <r>
    <x v="8069"/>
    <n v="1"/>
    <n v="3"/>
    <n v="3.0390000000000001"/>
    <n v="2.528"/>
    <x v="8038"/>
    <x v="7758"/>
    <n v="1.309169740945219E-2"/>
    <n v="3.2414691310542677E-2"/>
  </r>
  <r>
    <x v="8070"/>
    <n v="1"/>
    <n v="3"/>
    <n v="25.079000000000001"/>
    <n v="17.529"/>
    <x v="8039"/>
    <x v="7759"/>
    <n v="1.309169740945219E-2"/>
    <n v="3.2414691310542677E-2"/>
  </r>
  <r>
    <x v="8071"/>
    <n v="1"/>
    <n v="2"/>
    <n v="10.148999999999999"/>
    <n v="5.7830000000000004"/>
    <x v="8040"/>
    <x v="7760"/>
    <n v="1.309169740945219E-2"/>
    <n v="2.1609794207028455E-2"/>
  </r>
  <r>
    <x v="8072"/>
    <n v="1"/>
    <n v="2"/>
    <n v="2.5999999999999999E-2"/>
    <n v="0.25"/>
    <x v="8041"/>
    <x v="7761"/>
    <n v="1.309169740945219E-2"/>
    <n v="2.1609794207028455E-2"/>
  </r>
  <r>
    <x v="8073"/>
    <n v="1"/>
    <n v="2"/>
    <n v="0"/>
    <n v="0"/>
    <x v="8042"/>
    <x v="7762"/>
    <n v="1.309169740945219E-2"/>
    <n v="2.1609794207028455E-2"/>
  </r>
  <r>
    <x v="8074"/>
    <n v="1"/>
    <n v="2"/>
    <n v="2.5000000000000001E-2"/>
    <n v="0"/>
    <x v="8043"/>
    <x v="7763"/>
    <n v="1.309169740945219E-2"/>
    <n v="2.1609794207028455E-2"/>
  </r>
  <r>
    <x v="8075"/>
    <n v="1"/>
    <n v="2"/>
    <n v="0"/>
    <n v="0"/>
    <x v="8044"/>
    <x v="7764"/>
    <n v="1.309169740945219E-2"/>
    <n v="2.1609794207028455E-2"/>
  </r>
  <r>
    <x v="8076"/>
    <n v="1"/>
    <n v="1"/>
    <n v="0"/>
    <n v="0"/>
    <x v="8045"/>
    <x v="7765"/>
    <n v="1.309169740945219E-2"/>
    <n v="1.0804897103514228E-2"/>
  </r>
  <r>
    <x v="8077"/>
    <n v="1"/>
    <n v="1"/>
    <n v="1.7000000000000001E-2"/>
    <n v="0"/>
    <x v="8046"/>
    <x v="7766"/>
    <n v="1.309169740945219E-2"/>
    <n v="1.0804897103514228E-2"/>
  </r>
  <r>
    <x v="8078"/>
    <n v="1"/>
    <n v="1"/>
    <n v="0"/>
    <n v="0"/>
    <x v="8047"/>
    <x v="7767"/>
    <n v="1.309169740945219E-2"/>
    <n v="1.0804897103514228E-2"/>
  </r>
  <r>
    <x v="8079"/>
    <n v="1"/>
    <n v="1"/>
    <n v="0"/>
    <n v="0"/>
    <x v="8048"/>
    <x v="7768"/>
    <n v="1.309169740945219E-2"/>
    <n v="1.0804897103514228E-2"/>
  </r>
  <r>
    <x v="8080"/>
    <n v="1"/>
    <n v="1"/>
    <n v="0"/>
    <n v="0"/>
    <x v="8049"/>
    <x v="7769"/>
    <n v="1.309169740945219E-2"/>
    <n v="1.0804897103514228E-2"/>
  </r>
  <r>
    <x v="8081"/>
    <n v="0"/>
    <n v="1"/>
    <n v="0"/>
    <n v="0"/>
    <x v="8050"/>
    <x v="7770"/>
    <n v="0"/>
    <n v="1.0804897103514228E-2"/>
  </r>
  <r>
    <x v="8082"/>
    <n v="0"/>
    <n v="0"/>
    <n v="10.254"/>
    <n v="13.196999999999999"/>
    <x v="8051"/>
    <x v="7771"/>
    <n v="0"/>
    <n v="0"/>
  </r>
  <r>
    <x v="8083"/>
    <n v="0"/>
    <n v="1"/>
    <n v="0"/>
    <n v="0.09"/>
    <x v="8052"/>
    <x v="7772"/>
    <n v="0"/>
    <n v="1.0804897103514228E-2"/>
  </r>
  <r>
    <x v="8084"/>
    <n v="1"/>
    <n v="1"/>
    <n v="0"/>
    <n v="0"/>
    <x v="8053"/>
    <x v="7773"/>
    <n v="1.309169740945219E-2"/>
    <n v="1.0804897103514228E-2"/>
  </r>
  <r>
    <x v="8085"/>
    <n v="1"/>
    <n v="1"/>
    <n v="1.7000000000000001E-2"/>
    <n v="0"/>
    <x v="8054"/>
    <x v="7774"/>
    <n v="1.309169740945219E-2"/>
    <n v="1.0804897103514228E-2"/>
  </r>
  <r>
    <x v="8086"/>
    <n v="0"/>
    <n v="1"/>
    <n v="2.3E-2"/>
    <n v="0"/>
    <x v="8055"/>
    <x v="7775"/>
    <n v="0"/>
    <n v="1.0804897103514228E-2"/>
  </r>
  <r>
    <x v="8087"/>
    <n v="0"/>
    <n v="1"/>
    <n v="0"/>
    <n v="0"/>
    <x v="8056"/>
    <x v="7776"/>
    <n v="0"/>
    <n v="1.0804897103514228E-2"/>
  </r>
  <r>
    <x v="8088"/>
    <n v="0"/>
    <n v="1"/>
    <n v="0"/>
    <n v="0"/>
    <x v="8057"/>
    <x v="7777"/>
    <n v="0"/>
    <n v="1.0804897103514228E-2"/>
  </r>
  <r>
    <x v="8089"/>
    <n v="0"/>
    <n v="1"/>
    <n v="0"/>
    <n v="0"/>
    <x v="8058"/>
    <x v="7778"/>
    <n v="0"/>
    <n v="1.0804897103514228E-2"/>
  </r>
  <r>
    <x v="8090"/>
    <n v="1"/>
    <n v="1"/>
    <n v="1.2E-2"/>
    <n v="0"/>
    <x v="8059"/>
    <x v="7779"/>
    <n v="1.309169740945219E-2"/>
    <n v="1.0804897103514228E-2"/>
  </r>
  <r>
    <x v="8091"/>
    <n v="1"/>
    <n v="1"/>
    <n v="0.72599999999999998"/>
    <n v="0"/>
    <x v="8060"/>
    <x v="7780"/>
    <n v="1.309169740945219E-2"/>
    <n v="1.0804897103514228E-2"/>
  </r>
  <r>
    <x v="8092"/>
    <n v="1"/>
    <n v="5"/>
    <n v="0"/>
    <n v="0"/>
    <x v="8061"/>
    <x v="7781"/>
    <n v="1.309169740945219E-2"/>
    <n v="5.4024485517571136E-2"/>
  </r>
  <r>
    <x v="8093"/>
    <n v="1"/>
    <n v="7"/>
    <n v="0"/>
    <n v="0"/>
    <x v="8062"/>
    <x v="7782"/>
    <n v="1.309169740945219E-2"/>
    <n v="7.5634279724599587E-2"/>
  </r>
  <r>
    <x v="8094"/>
    <n v="1"/>
    <n v="8"/>
    <n v="1.4119999999999999"/>
    <n v="0"/>
    <x v="8063"/>
    <x v="7783"/>
    <n v="1.309169740945219E-2"/>
    <n v="8.643917682811382E-2"/>
  </r>
  <r>
    <x v="8095"/>
    <n v="1"/>
    <n v="8"/>
    <n v="0.05"/>
    <n v="0"/>
    <x v="8064"/>
    <x v="7784"/>
    <n v="1.309169740945219E-2"/>
    <n v="8.643917682811382E-2"/>
  </r>
  <r>
    <x v="8096"/>
    <n v="1"/>
    <n v="9"/>
    <n v="23.09"/>
    <n v="28.928999999999998"/>
    <x v="8065"/>
    <x v="7785"/>
    <n v="1.309169740945219E-2"/>
    <n v="9.7244073931628039E-2"/>
  </r>
  <r>
    <x v="8097"/>
    <n v="1"/>
    <n v="11"/>
    <n v="18.631"/>
    <n v="0"/>
    <x v="8066"/>
    <x v="7786"/>
    <n v="1.309169740945219E-2"/>
    <n v="0.11885386813865649"/>
  </r>
  <r>
    <x v="8098"/>
    <n v="2"/>
    <n v="18"/>
    <n v="0.14399999999999999"/>
    <n v="0"/>
    <x v="8067"/>
    <x v="7787"/>
    <n v="2.6183394818904381E-2"/>
    <n v="0.19448814786325608"/>
  </r>
  <r>
    <x v="8099"/>
    <n v="2"/>
    <n v="30"/>
    <n v="0"/>
    <n v="0"/>
    <x v="8068"/>
    <x v="7788"/>
    <n v="2.6183394818904381E-2"/>
    <n v="0.32414691310542681"/>
  </r>
  <r>
    <x v="8100"/>
    <n v="1"/>
    <n v="36"/>
    <n v="0"/>
    <n v="0"/>
    <x v="8069"/>
    <x v="7789"/>
    <n v="1.309169740945219E-2"/>
    <n v="0.38897629572651216"/>
  </r>
  <r>
    <x v="8101"/>
    <n v="1"/>
    <n v="31"/>
    <n v="0"/>
    <n v="0"/>
    <x v="8070"/>
    <x v="7790"/>
    <n v="1.309169740945219E-2"/>
    <n v="0.33495181020894099"/>
  </r>
  <r>
    <x v="8102"/>
    <n v="1"/>
    <n v="27"/>
    <n v="0"/>
    <n v="0"/>
    <x v="8071"/>
    <x v="7791"/>
    <n v="1.309169740945219E-2"/>
    <n v="0.29173222179488417"/>
  </r>
  <r>
    <x v="8103"/>
    <n v="1"/>
    <n v="21"/>
    <n v="0"/>
    <n v="0"/>
    <x v="8072"/>
    <x v="7792"/>
    <n v="1.309169740945219E-2"/>
    <n v="0.22690283917379875"/>
  </r>
  <r>
    <x v="8104"/>
    <n v="1"/>
    <n v="15"/>
    <n v="0"/>
    <n v="0"/>
    <x v="8073"/>
    <x v="7793"/>
    <n v="1.309169740945219E-2"/>
    <n v="0.16207345655271341"/>
  </r>
  <r>
    <x v="8105"/>
    <n v="1"/>
    <n v="12"/>
    <n v="0.32300000000000001"/>
    <n v="0.193"/>
    <x v="8074"/>
    <x v="7794"/>
    <n v="1.309169740945219E-2"/>
    <n v="0.12965876524217071"/>
  </r>
  <r>
    <x v="8106"/>
    <n v="1"/>
    <n v="10"/>
    <n v="0.47899999999999998"/>
    <n v="3.718"/>
    <x v="8075"/>
    <x v="7795"/>
    <n v="1.309169740945219E-2"/>
    <n v="0.10804897103514227"/>
  </r>
  <r>
    <x v="8107"/>
    <n v="1"/>
    <n v="8"/>
    <n v="0"/>
    <n v="0.1"/>
    <x v="8076"/>
    <x v="7796"/>
    <n v="1.309169740945219E-2"/>
    <n v="8.643917682811382E-2"/>
  </r>
  <r>
    <x v="8108"/>
    <n v="1"/>
    <n v="7"/>
    <n v="6.2E-2"/>
    <n v="0.49"/>
    <x v="8077"/>
    <x v="7797"/>
    <n v="1.309169740945219E-2"/>
    <n v="7.5634279724599587E-2"/>
  </r>
  <r>
    <x v="8109"/>
    <n v="1"/>
    <n v="5"/>
    <n v="2.7E-2"/>
    <n v="0"/>
    <x v="8078"/>
    <x v="7798"/>
    <n v="1.309169740945219E-2"/>
    <n v="5.4024485517571136E-2"/>
  </r>
  <r>
    <x v="8110"/>
    <n v="1"/>
    <n v="4"/>
    <n v="0"/>
    <n v="0"/>
    <x v="8079"/>
    <x v="7799"/>
    <n v="1.309169740945219E-2"/>
    <n v="4.321958841405691E-2"/>
  </r>
  <r>
    <x v="8111"/>
    <n v="1"/>
    <n v="4"/>
    <n v="0"/>
    <n v="9.3719999999999999"/>
    <x v="8080"/>
    <x v="7800"/>
    <n v="1.309169740945219E-2"/>
    <n v="4.321958841405691E-2"/>
  </r>
  <r>
    <x v="8112"/>
    <n v="1"/>
    <n v="4"/>
    <n v="24.140999999999998"/>
    <n v="25.084"/>
    <x v="8081"/>
    <x v="7801"/>
    <n v="1.309169740945219E-2"/>
    <n v="4.321958841405691E-2"/>
  </r>
  <r>
    <x v="8113"/>
    <n v="1"/>
    <n v="3"/>
    <n v="0.115"/>
    <n v="0"/>
    <x v="8082"/>
    <x v="7802"/>
    <n v="1.309169740945219E-2"/>
    <n v="3.2414691310542677E-2"/>
  </r>
  <r>
    <x v="8114"/>
    <n v="1"/>
    <n v="3"/>
    <n v="0"/>
    <n v="0"/>
    <x v="8083"/>
    <x v="7803"/>
    <n v="1.309169740945219E-2"/>
    <n v="3.2414691310542677E-2"/>
  </r>
  <r>
    <x v="8115"/>
    <n v="1"/>
    <n v="3"/>
    <n v="0"/>
    <n v="0"/>
    <x v="8084"/>
    <x v="7804"/>
    <n v="1.309169740945219E-2"/>
    <n v="3.2414691310542677E-2"/>
  </r>
  <r>
    <x v="8116"/>
    <n v="1"/>
    <n v="4"/>
    <n v="0"/>
    <n v="0"/>
    <x v="8085"/>
    <x v="7805"/>
    <n v="1.309169740945219E-2"/>
    <n v="4.321958841405691E-2"/>
  </r>
  <r>
    <x v="8117"/>
    <n v="1"/>
    <n v="4"/>
    <n v="5.3310000000000004"/>
    <n v="1.3660000000000001"/>
    <x v="8086"/>
    <x v="7806"/>
    <n v="1.309169740945219E-2"/>
    <n v="4.321958841405691E-2"/>
  </r>
  <r>
    <x v="8118"/>
    <n v="2"/>
    <n v="4"/>
    <n v="0"/>
    <n v="0"/>
    <x v="8087"/>
    <x v="7807"/>
    <n v="2.6183394818904381E-2"/>
    <n v="4.321958841405691E-2"/>
  </r>
  <r>
    <x v="8119"/>
    <n v="2"/>
    <n v="4"/>
    <n v="0"/>
    <n v="0"/>
    <x v="8088"/>
    <x v="7808"/>
    <n v="2.6183394818904381E-2"/>
    <n v="4.321958841405691E-2"/>
  </r>
  <r>
    <x v="8120"/>
    <n v="2"/>
    <n v="4"/>
    <n v="0"/>
    <n v="0"/>
    <x v="8089"/>
    <x v="7809"/>
    <n v="2.6183394818904381E-2"/>
    <n v="4.321958841405691E-2"/>
  </r>
  <r>
    <x v="8121"/>
    <n v="2"/>
    <n v="5"/>
    <n v="0"/>
    <n v="0"/>
    <x v="8090"/>
    <x v="7810"/>
    <n v="2.6183394818904381E-2"/>
    <n v="5.4024485517571136E-2"/>
  </r>
  <r>
    <x v="8122"/>
    <n v="1"/>
    <n v="5"/>
    <n v="0.69199999999999995"/>
    <n v="0.69199999999999995"/>
    <x v="8091"/>
    <x v="7811"/>
    <n v="1.309169740945219E-2"/>
    <n v="5.4024485517571136E-2"/>
  </r>
  <r>
    <x v="8123"/>
    <n v="1"/>
    <n v="5"/>
    <n v="1.7000000000000001E-2"/>
    <n v="0"/>
    <x v="8092"/>
    <x v="7812"/>
    <n v="1.309169740945219E-2"/>
    <n v="5.4024485517571136E-2"/>
  </r>
  <r>
    <x v="8124"/>
    <n v="1"/>
    <n v="5"/>
    <n v="0"/>
    <n v="0"/>
    <x v="8093"/>
    <x v="7813"/>
    <n v="1.309169740945219E-2"/>
    <n v="5.4024485517571136E-2"/>
  </r>
  <r>
    <x v="8125"/>
    <n v="1"/>
    <n v="4"/>
    <n v="0"/>
    <n v="0"/>
    <x v="8094"/>
    <x v="7814"/>
    <n v="1.309169740945219E-2"/>
    <n v="4.321958841405691E-2"/>
  </r>
  <r>
    <x v="8126"/>
    <n v="1"/>
    <n v="4"/>
    <n v="0"/>
    <n v="0"/>
    <x v="8095"/>
    <x v="7815"/>
    <n v="1.309169740945219E-2"/>
    <n v="4.321958841405691E-2"/>
  </r>
  <r>
    <x v="8127"/>
    <n v="1"/>
    <n v="4"/>
    <n v="0.39100000000000001"/>
    <n v="0.126"/>
    <x v="8096"/>
    <x v="7816"/>
    <n v="1.309169740945219E-2"/>
    <n v="4.321958841405691E-2"/>
  </r>
  <r>
    <x v="8128"/>
    <n v="1"/>
    <n v="4"/>
    <n v="0"/>
    <n v="0"/>
    <x v="8097"/>
    <x v="7817"/>
    <n v="1.309169740945219E-2"/>
    <n v="4.321958841405691E-2"/>
  </r>
  <r>
    <x v="8129"/>
    <n v="1"/>
    <n v="5"/>
    <n v="0"/>
    <n v="0"/>
    <x v="8098"/>
    <x v="7818"/>
    <n v="1.309169740945219E-2"/>
    <n v="5.4024485517571136E-2"/>
  </r>
  <r>
    <x v="8130"/>
    <n v="1"/>
    <n v="5"/>
    <n v="1.0109999999999999"/>
    <n v="0.47199999999999998"/>
    <x v="8099"/>
    <x v="7819"/>
    <n v="1.309169740945219E-2"/>
    <n v="5.4024485517571136E-2"/>
  </r>
  <r>
    <x v="8131"/>
    <n v="1"/>
    <n v="4"/>
    <n v="0.78"/>
    <n v="5.617"/>
    <x v="8100"/>
    <x v="7820"/>
    <n v="1.309169740945219E-2"/>
    <n v="4.321958841405691E-2"/>
  </r>
  <r>
    <x v="8132"/>
    <n v="1"/>
    <n v="4"/>
    <n v="0"/>
    <n v="0"/>
    <x v="8101"/>
    <x v="7821"/>
    <n v="1.309169740945219E-2"/>
    <n v="4.321958841405691E-2"/>
  </r>
  <r>
    <x v="8133"/>
    <n v="1"/>
    <n v="4"/>
    <n v="1.752"/>
    <n v="3.8959999999999999"/>
    <x v="8102"/>
    <x v="7822"/>
    <n v="1.309169740945219E-2"/>
    <n v="4.321958841405691E-2"/>
  </r>
  <r>
    <x v="8134"/>
    <n v="1"/>
    <n v="4"/>
    <n v="0.35699999999999998"/>
    <n v="19.32"/>
    <x v="8103"/>
    <x v="7823"/>
    <n v="1.309169740945219E-2"/>
    <n v="4.321958841405691E-2"/>
  </r>
  <r>
    <x v="8135"/>
    <n v="1"/>
    <n v="3"/>
    <n v="0"/>
    <n v="0"/>
    <x v="8104"/>
    <x v="7824"/>
    <n v="1.309169740945219E-2"/>
    <n v="3.2414691310542677E-2"/>
  </r>
  <r>
    <x v="8136"/>
    <n v="1"/>
    <n v="3"/>
    <n v="0"/>
    <n v="0"/>
    <x v="8105"/>
    <x v="7825"/>
    <n v="1.309169740945219E-2"/>
    <n v="3.2414691310542677E-2"/>
  </r>
  <r>
    <x v="8137"/>
    <n v="1"/>
    <n v="3"/>
    <n v="0"/>
    <n v="0"/>
    <x v="8106"/>
    <x v="7826"/>
    <n v="1.309169740945219E-2"/>
    <n v="3.2414691310542677E-2"/>
  </r>
  <r>
    <x v="8138"/>
    <n v="1"/>
    <n v="2"/>
    <n v="0"/>
    <n v="0"/>
    <x v="8107"/>
    <x v="7827"/>
    <n v="1.309169740945219E-2"/>
    <n v="2.1609794207028455E-2"/>
  </r>
  <r>
    <x v="8139"/>
    <n v="1"/>
    <n v="2"/>
    <n v="14.724"/>
    <n v="16.13"/>
    <x v="8108"/>
    <x v="7828"/>
    <n v="1.309169740945219E-2"/>
    <n v="2.1609794207028455E-2"/>
  </r>
  <r>
    <x v="8140"/>
    <n v="1"/>
    <n v="2"/>
    <n v="0.70199999999999996"/>
    <n v="0"/>
    <x v="8109"/>
    <x v="7829"/>
    <n v="1.309169740945219E-2"/>
    <n v="2.1609794207028455E-2"/>
  </r>
  <r>
    <x v="8141"/>
    <n v="1"/>
    <n v="2"/>
    <n v="0"/>
    <n v="0"/>
    <x v="8110"/>
    <x v="7830"/>
    <n v="1.309169740945219E-2"/>
    <n v="2.1609794207028455E-2"/>
  </r>
  <r>
    <x v="8142"/>
    <n v="1"/>
    <n v="2"/>
    <n v="0"/>
    <n v="0"/>
    <x v="8111"/>
    <x v="7831"/>
    <n v="1.309169740945219E-2"/>
    <n v="2.1609794207028455E-2"/>
  </r>
  <r>
    <x v="8143"/>
    <n v="1"/>
    <n v="1"/>
    <n v="0"/>
    <n v="0"/>
    <x v="8112"/>
    <x v="7832"/>
    <n v="1.309169740945219E-2"/>
    <n v="1.0804897103514228E-2"/>
  </r>
  <r>
    <x v="8144"/>
    <n v="1"/>
    <n v="1"/>
    <n v="0.23499999999999999"/>
    <n v="0.156"/>
    <x v="8113"/>
    <x v="7833"/>
    <n v="1.309169740945219E-2"/>
    <n v="1.0804897103514228E-2"/>
  </r>
  <r>
    <x v="8145"/>
    <n v="1"/>
    <n v="1"/>
    <n v="1.01"/>
    <n v="2.4740000000000002"/>
    <x v="8114"/>
    <x v="7834"/>
    <n v="1.309169740945219E-2"/>
    <n v="1.0804897103514228E-2"/>
  </r>
  <r>
    <x v="8146"/>
    <n v="1"/>
    <n v="2"/>
    <n v="18.074000000000002"/>
    <n v="9.6839999999999993"/>
    <x v="8115"/>
    <x v="7835"/>
    <n v="1.309169740945219E-2"/>
    <n v="2.1609794207028455E-2"/>
  </r>
  <r>
    <x v="8147"/>
    <n v="1"/>
    <n v="2"/>
    <n v="0"/>
    <n v="0"/>
    <x v="8116"/>
    <x v="7836"/>
    <n v="1.309169740945219E-2"/>
    <n v="2.1609794207028455E-2"/>
  </r>
  <r>
    <x v="8148"/>
    <n v="1"/>
    <n v="2"/>
    <n v="0"/>
    <n v="0"/>
    <x v="8117"/>
    <x v="7837"/>
    <n v="1.309169740945219E-2"/>
    <n v="2.1609794207028455E-2"/>
  </r>
  <r>
    <x v="8149"/>
    <n v="1"/>
    <n v="2"/>
    <n v="0"/>
    <n v="0"/>
    <x v="8118"/>
    <x v="7838"/>
    <n v="1.309169740945219E-2"/>
    <n v="2.1609794207028455E-2"/>
  </r>
  <r>
    <x v="8150"/>
    <n v="1"/>
    <n v="3"/>
    <n v="30.044"/>
    <n v="24.047000000000001"/>
    <x v="8119"/>
    <x v="7839"/>
    <n v="1.309169740945219E-2"/>
    <n v="3.2414691310542677E-2"/>
  </r>
  <r>
    <x v="8151"/>
    <n v="1"/>
    <n v="4"/>
    <n v="0"/>
    <n v="0"/>
    <x v="537"/>
    <x v="7840"/>
    <n v="1.309169740945219E-2"/>
    <n v="4.321958841405691E-2"/>
  </r>
  <r>
    <x v="8152"/>
    <n v="1"/>
    <n v="8"/>
    <n v="0"/>
    <n v="0"/>
    <x v="8120"/>
    <x v="7841"/>
    <n v="1.309169740945219E-2"/>
    <n v="8.643917682811382E-2"/>
  </r>
  <r>
    <x v="8153"/>
    <n v="2"/>
    <n v="10"/>
    <n v="0"/>
    <n v="0"/>
    <x v="8121"/>
    <x v="7842"/>
    <n v="2.6183394818904381E-2"/>
    <n v="0.10804897103514227"/>
  </r>
  <r>
    <x v="8154"/>
    <n v="2"/>
    <n v="11"/>
    <n v="0.32"/>
    <n v="2.2440000000000002"/>
    <x v="8122"/>
    <x v="7843"/>
    <n v="2.6183394818904381E-2"/>
    <n v="0.11885386813865649"/>
  </r>
  <r>
    <x v="8155"/>
    <n v="2"/>
    <n v="9"/>
    <n v="0"/>
    <n v="0"/>
    <x v="8123"/>
    <x v="7844"/>
    <n v="2.6183394818904381E-2"/>
    <n v="9.7244073931628039E-2"/>
  </r>
  <r>
    <x v="8156"/>
    <n v="2"/>
    <n v="7"/>
    <n v="0"/>
    <n v="0"/>
    <x v="8124"/>
    <x v="7845"/>
    <n v="2.6183394818904381E-2"/>
    <n v="7.5634279724599587E-2"/>
  </r>
  <r>
    <x v="8157"/>
    <n v="2"/>
    <n v="6"/>
    <n v="0"/>
    <n v="0"/>
    <x v="8125"/>
    <x v="7846"/>
    <n v="2.6183394818904381E-2"/>
    <n v="6.4829382621085355E-2"/>
  </r>
  <r>
    <x v="8158"/>
    <n v="2"/>
    <n v="6"/>
    <n v="0"/>
    <n v="0"/>
    <x v="8126"/>
    <x v="7847"/>
    <n v="2.6183394818904381E-2"/>
    <n v="6.4829382621085355E-2"/>
  </r>
  <r>
    <x v="8159"/>
    <n v="2"/>
    <n v="5"/>
    <n v="0"/>
    <n v="0"/>
    <x v="8127"/>
    <x v="7848"/>
    <n v="2.6183394818904381E-2"/>
    <n v="5.4024485517571136E-2"/>
  </r>
  <r>
    <x v="8160"/>
    <n v="2"/>
    <n v="5"/>
    <n v="7.0000000000000001E-3"/>
    <n v="7.6999999999999999E-2"/>
    <x v="8128"/>
    <x v="7849"/>
    <n v="2.6183394818904381E-2"/>
    <n v="5.4024485517571136E-2"/>
  </r>
  <r>
    <x v="8161"/>
    <n v="2"/>
    <n v="5"/>
    <n v="3.7999999999999999E-2"/>
    <n v="0"/>
    <x v="8129"/>
    <x v="7850"/>
    <n v="2.6183394818904381E-2"/>
    <n v="5.4024485517571136E-2"/>
  </r>
  <r>
    <x v="8162"/>
    <n v="2"/>
    <n v="5"/>
    <n v="0"/>
    <n v="0"/>
    <x v="8130"/>
    <x v="7851"/>
    <n v="2.6183394818904381E-2"/>
    <n v="5.4024485517571136E-2"/>
  </r>
  <r>
    <x v="8163"/>
    <n v="2"/>
    <n v="4"/>
    <n v="0"/>
    <n v="0"/>
    <x v="8131"/>
    <x v="7852"/>
    <n v="2.6183394818904381E-2"/>
    <n v="4.321958841405691E-2"/>
  </r>
  <r>
    <x v="8164"/>
    <n v="2"/>
    <n v="4"/>
    <n v="0"/>
    <n v="0"/>
    <x v="8132"/>
    <x v="7853"/>
    <n v="2.6183394818904381E-2"/>
    <n v="4.321958841405691E-2"/>
  </r>
  <r>
    <x v="8165"/>
    <n v="2"/>
    <n v="3"/>
    <n v="0"/>
    <n v="0"/>
    <x v="8133"/>
    <x v="7854"/>
    <n v="2.6183394818904381E-2"/>
    <n v="3.2414691310542677E-2"/>
  </r>
  <r>
    <x v="8166"/>
    <n v="1"/>
    <n v="3"/>
    <n v="0"/>
    <n v="0"/>
    <x v="8134"/>
    <x v="7855"/>
    <n v="1.309169740945219E-2"/>
    <n v="3.2414691310542677E-2"/>
  </r>
  <r>
    <x v="8167"/>
    <n v="1"/>
    <n v="2"/>
    <n v="0"/>
    <n v="0"/>
    <x v="8135"/>
    <x v="7856"/>
    <n v="1.309169740945219E-2"/>
    <n v="2.1609794207028455E-2"/>
  </r>
  <r>
    <x v="8168"/>
    <n v="1"/>
    <n v="2"/>
    <n v="0"/>
    <n v="0"/>
    <x v="8136"/>
    <x v="7857"/>
    <n v="1.309169740945219E-2"/>
    <n v="2.1609794207028455E-2"/>
  </r>
  <r>
    <x v="8169"/>
    <n v="1"/>
    <n v="2"/>
    <n v="0"/>
    <n v="0"/>
    <x v="8137"/>
    <x v="7858"/>
    <n v="1.309169740945219E-2"/>
    <n v="2.1609794207028455E-2"/>
  </r>
  <r>
    <x v="8170"/>
    <n v="1"/>
    <n v="2"/>
    <n v="0"/>
    <n v="0"/>
    <x v="8138"/>
    <x v="7859"/>
    <n v="1.309169740945219E-2"/>
    <n v="2.1609794207028455E-2"/>
  </r>
  <r>
    <x v="8171"/>
    <n v="1"/>
    <n v="2"/>
    <n v="0"/>
    <n v="0"/>
    <x v="8139"/>
    <x v="7860"/>
    <n v="1.309169740945219E-2"/>
    <n v="2.1609794207028455E-2"/>
  </r>
  <r>
    <x v="8172"/>
    <n v="1"/>
    <n v="2"/>
    <n v="0"/>
    <n v="0"/>
    <x v="8140"/>
    <x v="7861"/>
    <n v="1.309169740945219E-2"/>
    <n v="2.1609794207028455E-2"/>
  </r>
  <r>
    <x v="8173"/>
    <n v="1"/>
    <n v="1"/>
    <n v="8.6519999999999992"/>
    <n v="19.721"/>
    <x v="8141"/>
    <x v="7862"/>
    <n v="1.309169740945219E-2"/>
    <n v="1.0804897103514228E-2"/>
  </r>
  <r>
    <x v="8174"/>
    <n v="1"/>
    <n v="1"/>
    <n v="4.49"/>
    <n v="5.5279999999999996"/>
    <x v="8142"/>
    <x v="7863"/>
    <n v="1.309169740945219E-2"/>
    <n v="1.0804897103514228E-2"/>
  </r>
  <r>
    <x v="8175"/>
    <n v="1"/>
    <n v="1"/>
    <n v="1.1020000000000001"/>
    <n v="0.44700000000000001"/>
    <x v="8143"/>
    <x v="7864"/>
    <n v="1.309169740945219E-2"/>
    <n v="1.0804897103514228E-2"/>
  </r>
  <r>
    <x v="8176"/>
    <n v="1"/>
    <n v="1"/>
    <n v="0"/>
    <n v="0"/>
    <x v="8144"/>
    <x v="7865"/>
    <n v="1.309169740945219E-2"/>
    <n v="1.0804897103514228E-2"/>
  </r>
  <r>
    <x v="8177"/>
    <n v="1"/>
    <n v="1"/>
    <n v="0"/>
    <n v="0"/>
    <x v="8145"/>
    <x v="7866"/>
    <n v="1.309169740945219E-2"/>
    <n v="1.0804897103514228E-2"/>
  </r>
  <r>
    <x v="8178"/>
    <n v="2"/>
    <n v="1"/>
    <n v="0"/>
    <n v="0"/>
    <x v="8146"/>
    <x v="7867"/>
    <n v="2.6183394818904381E-2"/>
    <n v="1.0804897103514228E-2"/>
  </r>
  <r>
    <x v="8179"/>
    <n v="2"/>
    <n v="1"/>
    <n v="0"/>
    <n v="0"/>
    <x v="8147"/>
    <x v="7868"/>
    <n v="2.6183394818904381E-2"/>
    <n v="1.0804897103514228E-2"/>
  </r>
  <r>
    <x v="8180"/>
    <n v="2"/>
    <n v="1"/>
    <n v="4.9000000000000002E-2"/>
    <n v="0"/>
    <x v="8148"/>
    <x v="7869"/>
    <n v="2.6183394818904381E-2"/>
    <n v="1.0804897103514228E-2"/>
  </r>
  <r>
    <x v="8181"/>
    <n v="2"/>
    <n v="1"/>
    <n v="0"/>
    <n v="0"/>
    <x v="8149"/>
    <x v="7870"/>
    <n v="2.6183394818904381E-2"/>
    <n v="1.0804897103514228E-2"/>
  </r>
  <r>
    <x v="8182"/>
    <n v="2"/>
    <n v="1"/>
    <n v="0"/>
    <n v="0"/>
    <x v="8150"/>
    <x v="7871"/>
    <n v="2.6183394818904381E-2"/>
    <n v="1.0804897103514228E-2"/>
  </r>
  <r>
    <x v="8183"/>
    <n v="2"/>
    <n v="1"/>
    <n v="0"/>
    <n v="0"/>
    <x v="8151"/>
    <x v="7872"/>
    <n v="2.6183394818904381E-2"/>
    <n v="1.0804897103514228E-2"/>
  </r>
  <r>
    <x v="8184"/>
    <n v="2"/>
    <n v="1"/>
    <n v="2.4119999999999999"/>
    <n v="1.4810000000000001"/>
    <x v="8152"/>
    <x v="7873"/>
    <n v="2.6183394818904381E-2"/>
    <n v="1.0804897103514228E-2"/>
  </r>
  <r>
    <x v="8185"/>
    <n v="2"/>
    <n v="1"/>
    <n v="24.628"/>
    <n v="30.041"/>
    <x v="8153"/>
    <x v="7874"/>
    <n v="2.6183394818904381E-2"/>
    <n v="1.0804897103514228E-2"/>
  </r>
  <r>
    <x v="8186"/>
    <n v="2"/>
    <n v="1"/>
    <n v="16.667999999999999"/>
    <n v="10.005000000000001"/>
    <x v="8154"/>
    <x v="7875"/>
    <n v="2.6183394818904381E-2"/>
    <n v="1.0804897103514228E-2"/>
  </r>
  <r>
    <x v="8187"/>
    <n v="3"/>
    <n v="1"/>
    <n v="0"/>
    <n v="1.7000000000000001E-2"/>
    <x v="8155"/>
    <x v="7876"/>
    <n v="3.9275092228356567E-2"/>
    <n v="1.0804897103514228E-2"/>
  </r>
  <r>
    <x v="8188"/>
    <n v="4"/>
    <n v="2"/>
    <n v="10.068"/>
    <n v="23.640999999999998"/>
    <x v="8156"/>
    <x v="7877"/>
    <n v="5.2366789637808761E-2"/>
    <n v="2.1609794207028455E-2"/>
  </r>
  <r>
    <x v="8189"/>
    <n v="22"/>
    <n v="7"/>
    <n v="26.818999999999999"/>
    <n v="37.841000000000001"/>
    <x v="8157"/>
    <x v="7878"/>
    <n v="0.28801734300794818"/>
    <n v="7.5634279724599587E-2"/>
  </r>
  <r>
    <x v="8190"/>
    <n v="56"/>
    <n v="23"/>
    <n v="0"/>
    <n v="0"/>
    <x v="8158"/>
    <x v="7879"/>
    <n v="0.73313505492932263"/>
    <n v="0.24851263338082721"/>
  </r>
  <r>
    <x v="8191"/>
    <n v="74"/>
    <n v="38"/>
    <n v="1.125"/>
    <n v="0.63600000000000001"/>
    <x v="8159"/>
    <x v="7880"/>
    <n v="0.96878560829946203"/>
    <n v="0.41058608993354062"/>
  </r>
  <r>
    <x v="8192"/>
    <n v="80"/>
    <n v="49"/>
    <n v="0.75800000000000001"/>
    <n v="0"/>
    <x v="8160"/>
    <x v="7881"/>
    <n v="1.0473357927561753"/>
    <n v="0.52943995807219713"/>
  </r>
  <r>
    <x v="8193"/>
    <n v="85"/>
    <n v="45"/>
    <n v="0"/>
    <n v="0"/>
    <x v="8161"/>
    <x v="7882"/>
    <n v="1.1127942798034363"/>
    <n v="0.48622036965814019"/>
  </r>
  <r>
    <x v="8194"/>
    <n v="95"/>
    <n v="38"/>
    <n v="0"/>
    <n v="0"/>
    <x v="8162"/>
    <x v="7883"/>
    <n v="1.243711253897958"/>
    <n v="0.41058608993354062"/>
  </r>
  <r>
    <x v="8195"/>
    <n v="109"/>
    <n v="34"/>
    <n v="29.832999999999998"/>
    <n v="25.128"/>
    <x v="8163"/>
    <x v="7884"/>
    <n v="1.4269950176302888"/>
    <n v="0.36736650151948375"/>
  </r>
  <r>
    <x v="8196"/>
    <n v="139"/>
    <n v="55"/>
    <n v="0"/>
    <n v="0"/>
    <x v="8164"/>
    <x v="7885"/>
    <n v="1.8197459399138545"/>
    <n v="0.59426934069328241"/>
  </r>
  <r>
    <x v="8197"/>
    <n v="142"/>
    <n v="80"/>
    <n v="0"/>
    <n v="0"/>
    <x v="8165"/>
    <x v="7886"/>
    <n v="1.8590210321422111"/>
    <n v="0.86439176828113817"/>
  </r>
  <r>
    <x v="8198"/>
    <n v="122"/>
    <n v="95"/>
    <n v="0"/>
    <n v="0"/>
    <x v="8166"/>
    <x v="7887"/>
    <n v="1.5971870839531672"/>
    <n v="1.0264652248338515"/>
  </r>
  <r>
    <x v="8199"/>
    <n v="102"/>
    <n v="93"/>
    <n v="0"/>
    <n v="0"/>
    <x v="8167"/>
    <x v="7888"/>
    <n v="1.3353531357641233"/>
    <n v="1.0048554306268231"/>
  </r>
  <r>
    <x v="8200"/>
    <n v="91"/>
    <n v="84"/>
    <n v="2.38"/>
    <n v="0.127"/>
    <x v="8168"/>
    <x v="7889"/>
    <n v="1.1913444642601494"/>
    <n v="0.90761135669519499"/>
  </r>
  <r>
    <x v="8201"/>
    <n v="81"/>
    <n v="70"/>
    <n v="1.3129999999999999"/>
    <n v="1.81"/>
    <x v="8169"/>
    <x v="7890"/>
    <n v="1.0604274901656274"/>
    <n v="0.75634279724599585"/>
  </r>
  <r>
    <x v="8202"/>
    <n v="67"/>
    <n v="59"/>
    <n v="0.36"/>
    <n v="0"/>
    <x v="8170"/>
    <x v="7891"/>
    <n v="0.87714372643329674"/>
    <n v="0.63748892910733934"/>
  </r>
  <r>
    <x v="8203"/>
    <n v="53"/>
    <n v="50"/>
    <n v="0"/>
    <n v="0"/>
    <x v="8171"/>
    <x v="7892"/>
    <n v="0.69385996270096606"/>
    <n v="0.54024485517571141"/>
  </r>
  <r>
    <x v="8204"/>
    <n v="42"/>
    <n v="43"/>
    <n v="13.885"/>
    <n v="15.621"/>
    <x v="8172"/>
    <x v="7893"/>
    <n v="0.54985129119699194"/>
    <n v="0.46461057545111173"/>
  </r>
  <r>
    <x v="8205"/>
    <n v="31"/>
    <n v="35"/>
    <n v="0"/>
    <n v="0"/>
    <x v="8173"/>
    <x v="7894"/>
    <n v="0.40584261969301788"/>
    <n v="0.37817139862299792"/>
  </r>
  <r>
    <x v="8206"/>
    <n v="27"/>
    <n v="28"/>
    <n v="1.0489999999999999"/>
    <n v="0.253"/>
    <x v="8174"/>
    <x v="7895"/>
    <n v="0.35347583005520916"/>
    <n v="0.30253711889839835"/>
  </r>
  <r>
    <x v="8207"/>
    <n v="24"/>
    <n v="23"/>
    <n v="7.8620000000000001"/>
    <n v="4.2210000000000001"/>
    <x v="8175"/>
    <x v="7896"/>
    <n v="0.31420073782685254"/>
    <n v="0.24851263338082721"/>
  </r>
  <r>
    <x v="8208"/>
    <n v="21"/>
    <n v="19"/>
    <n v="0.35199999999999998"/>
    <n v="0"/>
    <x v="8176"/>
    <x v="7897"/>
    <n v="0.27492564559849597"/>
    <n v="0.20529304496677031"/>
  </r>
  <r>
    <x v="8209"/>
    <n v="17"/>
    <n v="17"/>
    <n v="0"/>
    <n v="0"/>
    <x v="8177"/>
    <x v="7898"/>
    <n v="0.22255885596068725"/>
    <n v="0.18368325075974187"/>
  </r>
  <r>
    <x v="8210"/>
    <n v="14"/>
    <n v="15"/>
    <n v="8.3059999999999992"/>
    <n v="6.45"/>
    <x v="8178"/>
    <x v="7899"/>
    <n v="0.18328376373233066"/>
    <n v="0.16207345655271341"/>
  </r>
  <r>
    <x v="8211"/>
    <n v="17"/>
    <n v="15"/>
    <n v="8.49"/>
    <n v="10.808"/>
    <x v="8179"/>
    <x v="7900"/>
    <n v="0.22255885596068725"/>
    <n v="0.16207345655271341"/>
  </r>
  <r>
    <x v="8212"/>
    <n v="40"/>
    <n v="19"/>
    <n v="0"/>
    <n v="0"/>
    <x v="8180"/>
    <x v="7901"/>
    <n v="0.52366789637808764"/>
    <n v="0.20529304496677031"/>
  </r>
  <r>
    <x v="8213"/>
    <n v="51"/>
    <n v="26"/>
    <n v="0"/>
    <n v="0"/>
    <x v="8181"/>
    <x v="7902"/>
    <n v="0.66767656788206164"/>
    <n v="0.28092732469136988"/>
  </r>
  <r>
    <x v="8214"/>
    <n v="56"/>
    <n v="29"/>
    <n v="2.98"/>
    <n v="8.7999999999999995E-2"/>
    <x v="8182"/>
    <x v="7903"/>
    <n v="0.73313505492932263"/>
    <n v="0.31334201600191253"/>
  </r>
  <r>
    <x v="8215"/>
    <n v="65"/>
    <n v="29"/>
    <n v="1.325"/>
    <n v="2.3959999999999999"/>
    <x v="8183"/>
    <x v="7904"/>
    <n v="0.85096033161439233"/>
    <n v="0.31334201600191253"/>
  </r>
  <r>
    <x v="8216"/>
    <n v="66"/>
    <n v="28"/>
    <n v="0"/>
    <n v="1.181"/>
    <x v="8184"/>
    <x v="7905"/>
    <n v="0.86405202902384448"/>
    <n v="0.30253711889839835"/>
  </r>
  <r>
    <x v="8217"/>
    <n v="60"/>
    <n v="26"/>
    <n v="0.09"/>
    <n v="0.52800000000000002"/>
    <x v="8185"/>
    <x v="7906"/>
    <n v="0.78550184456713146"/>
    <n v="0.28092732469136988"/>
  </r>
  <r>
    <x v="8218"/>
    <n v="52"/>
    <n v="25"/>
    <n v="0"/>
    <n v="0"/>
    <x v="8186"/>
    <x v="7907"/>
    <n v="0.68076826529151391"/>
    <n v="0.27012242758785571"/>
  </r>
  <r>
    <x v="8219"/>
    <n v="43"/>
    <n v="24"/>
    <n v="0.73099999999999998"/>
    <n v="0.14599999999999999"/>
    <x v="8187"/>
    <x v="7908"/>
    <n v="0.56294298860644409"/>
    <n v="0.25931753048434142"/>
  </r>
  <r>
    <x v="8220"/>
    <n v="34"/>
    <n v="22"/>
    <n v="1.7000000000000001E-2"/>
    <n v="0"/>
    <x v="8188"/>
    <x v="7909"/>
    <n v="0.4451177119213745"/>
    <n v="0.23770773627731298"/>
  </r>
  <r>
    <x v="8221"/>
    <n v="26"/>
    <n v="20"/>
    <n v="0"/>
    <n v="0"/>
    <x v="8189"/>
    <x v="7910"/>
    <n v="0.34038413264575695"/>
    <n v="0.21609794207028454"/>
  </r>
  <r>
    <x v="8222"/>
    <n v="21"/>
    <n v="17"/>
    <n v="0"/>
    <n v="0"/>
    <x v="8190"/>
    <x v="7911"/>
    <n v="0.27492564559849597"/>
    <n v="0.18368325075974187"/>
  </r>
  <r>
    <x v="8223"/>
    <n v="17"/>
    <n v="15"/>
    <n v="0"/>
    <n v="0"/>
    <x v="8191"/>
    <x v="7912"/>
    <n v="0.22255885596068725"/>
    <n v="0.16207345655271341"/>
  </r>
  <r>
    <x v="8224"/>
    <n v="15"/>
    <n v="13"/>
    <n v="0"/>
    <n v="2.8000000000000001E-2"/>
    <x v="8192"/>
    <x v="7913"/>
    <n v="0.19637546114178286"/>
    <n v="0.14046366234568494"/>
  </r>
  <r>
    <x v="8225"/>
    <n v="13"/>
    <n v="12"/>
    <n v="2.5449999999999999"/>
    <n v="3.65"/>
    <x v="8193"/>
    <x v="7914"/>
    <n v="0.17019206632287848"/>
    <n v="0.12965876524217071"/>
  </r>
  <r>
    <x v="8226"/>
    <n v="12"/>
    <n v="11"/>
    <n v="0"/>
    <n v="0"/>
    <x v="8194"/>
    <x v="7915"/>
    <n v="0.15710036891342627"/>
    <n v="0.11885386813865649"/>
  </r>
  <r>
    <x v="8227"/>
    <n v="11"/>
    <n v="10"/>
    <n v="12.539"/>
    <n v="19.379000000000001"/>
    <x v="8195"/>
    <x v="7916"/>
    <n v="0.14400867150397409"/>
    <n v="0.10804897103514227"/>
  </r>
  <r>
    <x v="8228"/>
    <n v="10"/>
    <n v="9"/>
    <n v="10.808999999999999"/>
    <n v="6.3650000000000002"/>
    <x v="8196"/>
    <x v="7917"/>
    <n v="0.13091697409452191"/>
    <n v="9.7244073931628039E-2"/>
  </r>
  <r>
    <x v="8229"/>
    <n v="9"/>
    <n v="8"/>
    <n v="6.5730000000000004"/>
    <n v="8.4749999999999996"/>
    <x v="8197"/>
    <x v="7918"/>
    <n v="0.1178252766850697"/>
    <n v="8.643917682811382E-2"/>
  </r>
  <r>
    <x v="8230"/>
    <n v="9"/>
    <n v="9"/>
    <n v="14.721"/>
    <n v="12.303000000000001"/>
    <x v="8198"/>
    <x v="7919"/>
    <n v="0.1178252766850697"/>
    <n v="9.7244073931628039E-2"/>
  </r>
  <r>
    <x v="8231"/>
    <n v="9"/>
    <n v="11"/>
    <n v="0"/>
    <n v="0"/>
    <x v="8199"/>
    <x v="7920"/>
    <n v="0.1178252766850697"/>
    <n v="0.11885386813865649"/>
  </r>
  <r>
    <x v="8232"/>
    <n v="9"/>
    <n v="14"/>
    <n v="1.655"/>
    <n v="5.444"/>
    <x v="8200"/>
    <x v="7921"/>
    <n v="0.1178252766850697"/>
    <n v="0.15126855944919917"/>
  </r>
  <r>
    <x v="8233"/>
    <n v="9"/>
    <n v="16"/>
    <n v="4.9000000000000002E-2"/>
    <n v="8.5999999999999993E-2"/>
    <x v="8201"/>
    <x v="7922"/>
    <n v="0.1178252766850697"/>
    <n v="0.17287835365622764"/>
  </r>
  <r>
    <x v="8234"/>
    <n v="9"/>
    <n v="16"/>
    <n v="0"/>
    <n v="0"/>
    <x v="8202"/>
    <x v="7923"/>
    <n v="0.1178252766850697"/>
    <n v="0.17287835365622764"/>
  </r>
  <r>
    <x v="8235"/>
    <n v="9"/>
    <n v="15"/>
    <n v="0"/>
    <n v="0"/>
    <x v="8203"/>
    <x v="7924"/>
    <n v="0.1178252766850697"/>
    <n v="0.16207345655271341"/>
  </r>
  <r>
    <x v="8236"/>
    <n v="10"/>
    <n v="15"/>
    <n v="0"/>
    <n v="0"/>
    <x v="8204"/>
    <x v="7925"/>
    <n v="0.13091697409452191"/>
    <n v="0.16207345655271341"/>
  </r>
  <r>
    <x v="8237"/>
    <n v="10"/>
    <n v="17"/>
    <n v="0"/>
    <n v="0"/>
    <x v="8205"/>
    <x v="7926"/>
    <n v="0.13091697409452191"/>
    <n v="0.18368325075974187"/>
  </r>
  <r>
    <x v="8238"/>
    <n v="10"/>
    <n v="19"/>
    <n v="0"/>
    <n v="0"/>
    <x v="8206"/>
    <x v="7927"/>
    <n v="0.13091697409452191"/>
    <n v="0.20529304496677031"/>
  </r>
  <r>
    <x v="8239"/>
    <n v="10"/>
    <n v="19"/>
    <n v="0"/>
    <n v="0"/>
    <x v="8207"/>
    <x v="7928"/>
    <n v="0.13091697409452191"/>
    <n v="0.20529304496677031"/>
  </r>
  <r>
    <x v="8240"/>
    <n v="10"/>
    <n v="16"/>
    <n v="0"/>
    <n v="0"/>
    <x v="8208"/>
    <x v="7929"/>
    <n v="0.13091697409452191"/>
    <n v="0.17287835365622764"/>
  </r>
  <r>
    <x v="8241"/>
    <n v="9"/>
    <n v="14"/>
    <n v="0"/>
    <n v="0"/>
    <x v="8209"/>
    <x v="7930"/>
    <n v="0.1178252766850697"/>
    <n v="0.15126855944919917"/>
  </r>
  <r>
    <x v="8242"/>
    <n v="8"/>
    <n v="12"/>
    <n v="15.513"/>
    <n v="18.641999999999999"/>
    <x v="8210"/>
    <x v="7931"/>
    <n v="0.10473357927561752"/>
    <n v="0.12965876524217071"/>
  </r>
  <r>
    <x v="8243"/>
    <n v="7"/>
    <n v="10"/>
    <n v="2.56"/>
    <n v="0"/>
    <x v="8211"/>
    <x v="7932"/>
    <n v="9.1641881866165328E-2"/>
    <n v="0.10804897103514227"/>
  </r>
  <r>
    <x v="8244"/>
    <n v="7"/>
    <n v="9"/>
    <n v="0"/>
    <n v="0"/>
    <x v="8212"/>
    <x v="7933"/>
    <n v="9.1641881866165328E-2"/>
    <n v="9.7244073931628039E-2"/>
  </r>
  <r>
    <x v="8245"/>
    <n v="6"/>
    <n v="8"/>
    <n v="0"/>
    <n v="0"/>
    <x v="8213"/>
    <x v="7934"/>
    <n v="7.8550184456713135E-2"/>
    <n v="8.643917682811382E-2"/>
  </r>
  <r>
    <x v="8246"/>
    <n v="6"/>
    <n v="6"/>
    <n v="0"/>
    <n v="0"/>
    <x v="8214"/>
    <x v="7935"/>
    <n v="7.8550184456713135E-2"/>
    <n v="6.4829382621085355E-2"/>
  </r>
  <r>
    <x v="8247"/>
    <n v="5"/>
    <n v="6"/>
    <n v="0"/>
    <n v="0"/>
    <x v="8215"/>
    <x v="7936"/>
    <n v="6.5458487047260955E-2"/>
    <n v="6.4829382621085355E-2"/>
  </r>
  <r>
    <x v="8248"/>
    <n v="5"/>
    <n v="5"/>
    <n v="0"/>
    <n v="0"/>
    <x v="6035"/>
    <x v="74"/>
    <n v="6.5458487047260955E-2"/>
    <n v="5.4024485517571136E-2"/>
  </r>
  <r>
    <x v="8249"/>
    <n v="5"/>
    <n v="4"/>
    <n v="0"/>
    <n v="0.193"/>
    <x v="8216"/>
    <x v="7937"/>
    <n v="6.5458487047260955E-2"/>
    <n v="4.321958841405691E-2"/>
  </r>
  <r>
    <x v="8250"/>
    <n v="5"/>
    <n v="4"/>
    <n v="0"/>
    <n v="0"/>
    <x v="8217"/>
    <x v="7938"/>
    <n v="6.5458487047260955E-2"/>
    <n v="4.321958841405691E-2"/>
  </r>
  <r>
    <x v="8251"/>
    <n v="5"/>
    <n v="4"/>
    <n v="0"/>
    <n v="0"/>
    <x v="8218"/>
    <x v="7939"/>
    <n v="6.5458487047260955E-2"/>
    <n v="4.321958841405691E-2"/>
  </r>
  <r>
    <x v="8252"/>
    <n v="5"/>
    <n v="5"/>
    <n v="3.6320000000000001"/>
    <n v="3.5329999999999999"/>
    <x v="8219"/>
    <x v="7940"/>
    <n v="6.5458487047260955E-2"/>
    <n v="5.4024485517571136E-2"/>
  </r>
  <r>
    <x v="8253"/>
    <n v="4"/>
    <n v="5"/>
    <n v="2.5539999999999998"/>
    <n v="1.5580000000000001"/>
    <x v="8220"/>
    <x v="7941"/>
    <n v="5.2366789637808761E-2"/>
    <n v="5.4024485517571136E-2"/>
  </r>
  <r>
    <x v="8254"/>
    <n v="4"/>
    <n v="5"/>
    <n v="0"/>
    <n v="0"/>
    <x v="8221"/>
    <x v="7942"/>
    <n v="5.2366789637808761E-2"/>
    <n v="5.4024485517571136E-2"/>
  </r>
  <r>
    <x v="8255"/>
    <n v="4"/>
    <n v="4"/>
    <n v="4.2869999999999999"/>
    <n v="1.6679999999999999"/>
    <x v="8222"/>
    <x v="7943"/>
    <n v="5.2366789637808761E-2"/>
    <n v="4.321958841405691E-2"/>
  </r>
  <r>
    <x v="8256"/>
    <n v="4"/>
    <n v="5"/>
    <n v="22.747"/>
    <n v="17.251000000000001"/>
    <x v="8223"/>
    <x v="7944"/>
    <n v="5.2366789637808761E-2"/>
    <n v="5.4024485517571136E-2"/>
  </r>
  <r>
    <x v="8257"/>
    <n v="4"/>
    <n v="10"/>
    <n v="0"/>
    <n v="0"/>
    <x v="8224"/>
    <x v="7945"/>
    <n v="5.2366789637808761E-2"/>
    <n v="0.10804897103514227"/>
  </r>
  <r>
    <x v="8258"/>
    <n v="4"/>
    <n v="16"/>
    <n v="5.2380000000000004"/>
    <n v="3.371"/>
    <x v="8225"/>
    <x v="7946"/>
    <n v="5.2366789637808761E-2"/>
    <n v="0.17287835365622764"/>
  </r>
  <r>
    <x v="8259"/>
    <n v="5"/>
    <n v="32"/>
    <n v="21.449000000000002"/>
    <n v="8.0850000000000009"/>
    <x v="8226"/>
    <x v="7947"/>
    <n v="6.5458487047260955E-2"/>
    <n v="0.34575670731245528"/>
  </r>
  <r>
    <x v="8260"/>
    <n v="7"/>
    <n v="88"/>
    <n v="7.5069999999999997"/>
    <n v="0.98"/>
    <x v="8227"/>
    <x v="7948"/>
    <n v="9.1641881866165328E-2"/>
    <n v="0.95083094510925192"/>
  </r>
  <r>
    <x v="8261"/>
    <n v="9"/>
    <n v="158"/>
    <n v="15.646000000000001"/>
    <n v="8.5570000000000004"/>
    <x v="8228"/>
    <x v="7949"/>
    <n v="0.1178252766850697"/>
    <n v="1.7071737423552478"/>
  </r>
  <r>
    <x v="8262"/>
    <n v="10"/>
    <n v="225"/>
    <n v="2.1000000000000001E-2"/>
    <n v="0.65500000000000003"/>
    <x v="8229"/>
    <x v="7950"/>
    <n v="0.13091697409452191"/>
    <n v="2.4311018482907012"/>
  </r>
  <r>
    <x v="8263"/>
    <n v="9"/>
    <n v="259"/>
    <n v="0.73"/>
    <n v="0"/>
    <x v="8230"/>
    <x v="7951"/>
    <n v="0.1178252766850697"/>
    <n v="2.798468349810185"/>
  </r>
  <r>
    <x v="8264"/>
    <n v="8"/>
    <n v="253"/>
    <n v="0"/>
    <n v="0"/>
    <x v="8231"/>
    <x v="7952"/>
    <n v="0.10473357927561752"/>
    <n v="2.7336389671890995"/>
  </r>
  <r>
    <x v="8265"/>
    <n v="8"/>
    <n v="219"/>
    <n v="0"/>
    <n v="0"/>
    <x v="8232"/>
    <x v="7953"/>
    <n v="0.10473357927561752"/>
    <n v="2.3662724656696157"/>
  </r>
  <r>
    <x v="8266"/>
    <n v="8"/>
    <n v="167"/>
    <n v="0"/>
    <n v="0"/>
    <x v="8233"/>
    <x v="7954"/>
    <n v="0.10473357927561752"/>
    <n v="1.804417816286876"/>
  </r>
  <r>
    <x v="8267"/>
    <n v="8"/>
    <n v="112"/>
    <n v="0"/>
    <n v="0"/>
    <x v="8234"/>
    <x v="7955"/>
    <n v="0.10473357927561752"/>
    <n v="1.2101484755935934"/>
  </r>
  <r>
    <x v="8268"/>
    <n v="7"/>
    <n v="68"/>
    <n v="0"/>
    <n v="0"/>
    <x v="8235"/>
    <x v="7956"/>
    <n v="9.1641881866165328E-2"/>
    <n v="0.73473300303896749"/>
  </r>
  <r>
    <x v="8269"/>
    <n v="6"/>
    <n v="43"/>
    <n v="0"/>
    <n v="0"/>
    <x v="8236"/>
    <x v="7957"/>
    <n v="7.8550184456713135E-2"/>
    <n v="0.46461057545111173"/>
  </r>
  <r>
    <x v="8270"/>
    <n v="6"/>
    <n v="29"/>
    <n v="0"/>
    <n v="0"/>
    <x v="8237"/>
    <x v="7958"/>
    <n v="7.8550184456713135E-2"/>
    <n v="0.31334201600191253"/>
  </r>
  <r>
    <x v="8271"/>
    <n v="5"/>
    <n v="22"/>
    <n v="0"/>
    <n v="0"/>
    <x v="8238"/>
    <x v="7959"/>
    <n v="6.5458487047260955E-2"/>
    <n v="0.23770773627731298"/>
  </r>
  <r>
    <x v="8272"/>
    <n v="4"/>
    <n v="18"/>
    <n v="0"/>
    <n v="0"/>
    <x v="8239"/>
    <x v="7960"/>
    <n v="5.2366789637808761E-2"/>
    <n v="0.19448814786325608"/>
  </r>
  <r>
    <x v="8273"/>
    <n v="4"/>
    <n v="15"/>
    <n v="20.574000000000002"/>
    <n v="14.208"/>
    <x v="8240"/>
    <x v="7961"/>
    <n v="5.2366789637808761E-2"/>
    <n v="0.16207345655271341"/>
  </r>
  <r>
    <x v="8274"/>
    <n v="4"/>
    <n v="13"/>
    <n v="0"/>
    <n v="0"/>
    <x v="8241"/>
    <x v="7962"/>
    <n v="5.2366789637808761E-2"/>
    <n v="0.14046366234568494"/>
  </r>
  <r>
    <x v="8275"/>
    <n v="3"/>
    <n v="12"/>
    <n v="0"/>
    <n v="0"/>
    <x v="8242"/>
    <x v="7963"/>
    <n v="3.9275092228356567E-2"/>
    <n v="0.12965876524217071"/>
  </r>
  <r>
    <x v="8276"/>
    <n v="3"/>
    <n v="12"/>
    <n v="0"/>
    <n v="0"/>
    <x v="8243"/>
    <x v="7964"/>
    <n v="3.9275092228356567E-2"/>
    <n v="0.12965876524217071"/>
  </r>
  <r>
    <x v="8277"/>
    <n v="3"/>
    <n v="11"/>
    <n v="0.14299999999999999"/>
    <n v="1.3069999999999999"/>
    <x v="8244"/>
    <x v="7965"/>
    <n v="3.9275092228356567E-2"/>
    <n v="0.11885386813865649"/>
  </r>
  <r>
    <x v="8278"/>
    <n v="3"/>
    <n v="10"/>
    <n v="5.8609999999999998"/>
    <n v="4.8710000000000004"/>
    <x v="8245"/>
    <x v="7966"/>
    <n v="3.9275092228356567E-2"/>
    <n v="0.10804897103514227"/>
  </r>
  <r>
    <x v="8279"/>
    <n v="3"/>
    <n v="9"/>
    <n v="4.9640000000000004"/>
    <n v="15.057"/>
    <x v="8246"/>
    <x v="7967"/>
    <n v="3.9275092228356567E-2"/>
    <n v="9.7244073931628039E-2"/>
  </r>
  <r>
    <x v="8280"/>
    <n v="4"/>
    <n v="10"/>
    <n v="22.774000000000001"/>
    <n v="12.965"/>
    <x v="8247"/>
    <x v="7968"/>
    <n v="5.2366789637808761E-2"/>
    <n v="0.10804897103514227"/>
  </r>
  <r>
    <x v="8281"/>
    <n v="9"/>
    <n v="19"/>
    <n v="0"/>
    <n v="0"/>
    <x v="8248"/>
    <x v="7969"/>
    <n v="0.1178252766850697"/>
    <n v="0.20529304496677031"/>
  </r>
  <r>
    <x v="8282"/>
    <n v="20"/>
    <n v="39"/>
    <n v="0"/>
    <n v="0"/>
    <x v="8249"/>
    <x v="7970"/>
    <n v="0.26183394818904382"/>
    <n v="0.42139098703705485"/>
  </r>
  <r>
    <x v="8283"/>
    <n v="26"/>
    <n v="44"/>
    <n v="0"/>
    <n v="0"/>
    <x v="8250"/>
    <x v="7971"/>
    <n v="0.34038413264575695"/>
    <n v="0.47541547255462596"/>
  </r>
  <r>
    <x v="8284"/>
    <n v="29"/>
    <n v="49"/>
    <n v="0"/>
    <n v="0"/>
    <x v="8251"/>
    <x v="7972"/>
    <n v="0.37965922487411347"/>
    <n v="0.52943995807219713"/>
  </r>
  <r>
    <x v="8285"/>
    <n v="28"/>
    <n v="50"/>
    <n v="6.5000000000000002E-2"/>
    <n v="4.1000000000000002E-2"/>
    <x v="8252"/>
    <x v="7973"/>
    <n v="0.36656752746466131"/>
    <n v="0.54024485517571141"/>
  </r>
  <r>
    <x v="8286"/>
    <n v="24"/>
    <n v="47"/>
    <n v="4.0659999999999998"/>
    <n v="6.1740000000000004"/>
    <x v="8253"/>
    <x v="7974"/>
    <n v="0.31420073782685254"/>
    <n v="0.50783016386516866"/>
  </r>
  <r>
    <x v="8287"/>
    <n v="20"/>
    <n v="43"/>
    <n v="4.0069999999999997"/>
    <n v="4.1269999999999998"/>
    <x v="8254"/>
    <x v="7975"/>
    <n v="0.26183394818904382"/>
    <n v="0.46461057545111173"/>
  </r>
  <r>
    <x v="8288"/>
    <n v="16"/>
    <n v="36"/>
    <n v="0"/>
    <n v="2E-3"/>
    <x v="8255"/>
    <x v="7976"/>
    <n v="0.20946715855123504"/>
    <n v="0.38897629572651216"/>
  </r>
  <r>
    <x v="8289"/>
    <n v="12"/>
    <n v="29"/>
    <n v="0"/>
    <n v="0"/>
    <x v="8256"/>
    <x v="7977"/>
    <n v="0.15710036891342627"/>
    <n v="0.31334201600191253"/>
  </r>
  <r>
    <x v="8290"/>
    <n v="10"/>
    <n v="23"/>
    <n v="2.1110000000000002"/>
    <n v="2.7E-2"/>
    <x v="8257"/>
    <x v="7978"/>
    <n v="0.13091697409452191"/>
    <n v="0.24851263338082721"/>
  </r>
  <r>
    <x v="8291"/>
    <n v="8"/>
    <n v="18"/>
    <n v="13.741"/>
    <n v="4.1929999999999996"/>
    <x v="8258"/>
    <x v="7979"/>
    <n v="0.10473357927561752"/>
    <n v="0.19448814786325608"/>
  </r>
  <r>
    <x v="8292"/>
    <n v="7"/>
    <n v="16"/>
    <n v="6.9219999999999997"/>
    <n v="9.1120000000000001"/>
    <x v="8259"/>
    <x v="7980"/>
    <n v="9.1641881866165328E-2"/>
    <n v="0.17287835365622764"/>
  </r>
  <r>
    <x v="8293"/>
    <n v="6"/>
    <n v="15"/>
    <n v="11.821"/>
    <n v="2.6280000000000001"/>
    <x v="8260"/>
    <x v="7981"/>
    <n v="7.8550184456713135E-2"/>
    <n v="0.16207345655271341"/>
  </r>
  <r>
    <x v="8294"/>
    <n v="6"/>
    <n v="14"/>
    <n v="0"/>
    <n v="0"/>
    <x v="8261"/>
    <x v="7982"/>
    <n v="7.8550184456713135E-2"/>
    <n v="0.15126855944919917"/>
  </r>
  <r>
    <x v="8295"/>
    <n v="6"/>
    <n v="15"/>
    <n v="0"/>
    <n v="0"/>
    <x v="8262"/>
    <x v="7983"/>
    <n v="7.8550184456713135E-2"/>
    <n v="0.16207345655271341"/>
  </r>
  <r>
    <x v="8296"/>
    <n v="7"/>
    <n v="16"/>
    <n v="0"/>
    <n v="0"/>
    <x v="8263"/>
    <x v="7984"/>
    <n v="9.1641881866165328E-2"/>
    <n v="0.17287835365622764"/>
  </r>
  <r>
    <x v="8297"/>
    <n v="8"/>
    <n v="16"/>
    <n v="0"/>
    <n v="0"/>
    <x v="8264"/>
    <x v="7985"/>
    <n v="0.10473357927561752"/>
    <n v="0.17287835365622764"/>
  </r>
  <r>
    <x v="8298"/>
    <n v="9"/>
    <n v="17"/>
    <n v="10.853999999999999"/>
    <n v="13.397"/>
    <x v="8265"/>
    <x v="7986"/>
    <n v="0.1178252766850697"/>
    <n v="0.18368325075974187"/>
  </r>
  <r>
    <x v="8299"/>
    <n v="10"/>
    <n v="20"/>
    <n v="0"/>
    <n v="0"/>
    <x v="8266"/>
    <x v="7987"/>
    <n v="0.13091697409452191"/>
    <n v="0.21609794207028454"/>
  </r>
  <r>
    <x v="8300"/>
    <n v="10"/>
    <n v="26"/>
    <n v="0.183"/>
    <n v="0"/>
    <x v="8267"/>
    <x v="7988"/>
    <n v="0.13091697409452191"/>
    <n v="0.28092732469136988"/>
  </r>
  <r>
    <x v="8301"/>
    <n v="10"/>
    <n v="30"/>
    <n v="6.4130000000000003"/>
    <n v="1.6819999999999999"/>
    <x v="8268"/>
    <x v="7989"/>
    <n v="0.13091697409452191"/>
    <n v="0.32414691310542681"/>
  </r>
  <r>
    <x v="8302"/>
    <n v="10"/>
    <n v="28"/>
    <n v="0"/>
    <n v="0"/>
    <x v="8269"/>
    <x v="7990"/>
    <n v="0.13091697409452191"/>
    <n v="0.30253711889839835"/>
  </r>
  <r>
    <x v="8303"/>
    <n v="10"/>
    <n v="23"/>
    <n v="0"/>
    <n v="0"/>
    <x v="8270"/>
    <x v="7991"/>
    <n v="0.13091697409452191"/>
    <n v="0.24851263338082721"/>
  </r>
  <r>
    <x v="8304"/>
    <n v="11"/>
    <n v="21"/>
    <n v="0"/>
    <n v="0"/>
    <x v="8271"/>
    <x v="7992"/>
    <n v="0.14400867150397409"/>
    <n v="0.22690283917379875"/>
  </r>
  <r>
    <x v="8305"/>
    <n v="10"/>
    <n v="21"/>
    <n v="6.8049999999999997"/>
    <n v="10.057"/>
    <x v="8272"/>
    <x v="7993"/>
    <n v="0.13091697409452191"/>
    <n v="0.22690283917379875"/>
  </r>
  <r>
    <x v="8306"/>
    <n v="9"/>
    <n v="20"/>
    <n v="0.85499999999999998"/>
    <n v="5.2999999999999999E-2"/>
    <x v="8273"/>
    <x v="7994"/>
    <n v="0.1178252766850697"/>
    <n v="0.21609794207028454"/>
  </r>
  <r>
    <x v="8307"/>
    <n v="8"/>
    <n v="18"/>
    <n v="0"/>
    <n v="0"/>
    <x v="8274"/>
    <x v="7995"/>
    <n v="0.10473357927561752"/>
    <n v="0.19448814786325608"/>
  </r>
  <r>
    <x v="8308"/>
    <n v="7"/>
    <n v="16"/>
    <n v="0"/>
    <n v="0"/>
    <x v="8275"/>
    <x v="7996"/>
    <n v="9.1641881866165328E-2"/>
    <n v="0.17287835365622764"/>
  </r>
  <r>
    <x v="8309"/>
    <n v="6"/>
    <n v="13"/>
    <n v="0"/>
    <n v="0.875"/>
    <x v="8276"/>
    <x v="7997"/>
    <n v="7.8550184456713135E-2"/>
    <n v="0.14046366234568494"/>
  </r>
  <r>
    <x v="8310"/>
    <n v="5"/>
    <n v="11"/>
    <n v="4.0000000000000001E-3"/>
    <n v="0.377"/>
    <x v="8277"/>
    <x v="7998"/>
    <n v="6.5458487047260955E-2"/>
    <n v="0.11885386813865649"/>
  </r>
  <r>
    <x v="8311"/>
    <n v="5"/>
    <n v="9"/>
    <n v="4.3999999999999997E-2"/>
    <n v="4.1760000000000002"/>
    <x v="8278"/>
    <x v="7999"/>
    <n v="6.5458487047260955E-2"/>
    <n v="9.7244073931628039E-2"/>
  </r>
  <r>
    <x v="8312"/>
    <n v="4"/>
    <n v="8"/>
    <n v="1.986"/>
    <n v="1.4610000000000001"/>
    <x v="8279"/>
    <x v="8000"/>
    <n v="5.2366789637808761E-2"/>
    <n v="8.643917682811382E-2"/>
  </r>
  <r>
    <x v="8313"/>
    <n v="4"/>
    <n v="8"/>
    <n v="24.175000000000001"/>
    <n v="27.975999999999999"/>
    <x v="8280"/>
    <x v="8001"/>
    <n v="5.2366789637808761E-2"/>
    <n v="8.643917682811382E-2"/>
  </r>
  <r>
    <x v="8314"/>
    <n v="4"/>
    <n v="7"/>
    <n v="0"/>
    <n v="0"/>
    <x v="8281"/>
    <x v="8002"/>
    <n v="5.2366789637808761E-2"/>
    <n v="7.5634279724599587E-2"/>
  </r>
  <r>
    <x v="8315"/>
    <n v="4"/>
    <n v="6"/>
    <n v="0"/>
    <n v="0"/>
    <x v="8282"/>
    <x v="8003"/>
    <n v="5.2366789637808761E-2"/>
    <n v="6.4829382621085355E-2"/>
  </r>
  <r>
    <x v="8316"/>
    <n v="6"/>
    <n v="5"/>
    <n v="0"/>
    <n v="0"/>
    <x v="8283"/>
    <x v="8004"/>
    <n v="7.8550184456713135E-2"/>
    <n v="5.4024485517571136E-2"/>
  </r>
  <r>
    <x v="8317"/>
    <n v="7"/>
    <n v="5"/>
    <n v="0"/>
    <n v="0.1"/>
    <x v="8284"/>
    <x v="8005"/>
    <n v="9.1641881866165328E-2"/>
    <n v="5.4024485517571136E-2"/>
  </r>
  <r>
    <x v="8318"/>
    <n v="7"/>
    <n v="4"/>
    <n v="4.7869999999999999"/>
    <n v="8.0470000000000006"/>
    <x v="8285"/>
    <x v="8006"/>
    <n v="9.1641881866165328E-2"/>
    <n v="4.321958841405691E-2"/>
  </r>
  <r>
    <x v="8319"/>
    <n v="7"/>
    <n v="4"/>
    <n v="16.78"/>
    <n v="18.515999999999998"/>
    <x v="8286"/>
    <x v="8007"/>
    <n v="9.1641881866165328E-2"/>
    <n v="4.321958841405691E-2"/>
  </r>
  <r>
    <x v="8320"/>
    <n v="6"/>
    <n v="4"/>
    <n v="0"/>
    <n v="0"/>
    <x v="8287"/>
    <x v="8008"/>
    <n v="7.8550184456713135E-2"/>
    <n v="4.321958841405691E-2"/>
  </r>
  <r>
    <x v="8321"/>
    <n v="6"/>
    <n v="3"/>
    <n v="0"/>
    <n v="5.0999999999999997E-2"/>
    <x v="8288"/>
    <x v="8009"/>
    <n v="7.8550184456713135E-2"/>
    <n v="3.2414691310542677E-2"/>
  </r>
  <r>
    <x v="8322"/>
    <n v="6"/>
    <n v="3"/>
    <n v="4.1769999999999996"/>
    <n v="4.7530000000000001"/>
    <x v="8289"/>
    <x v="8010"/>
    <n v="7.8550184456713135E-2"/>
    <n v="3.2414691310542677E-2"/>
  </r>
  <r>
    <x v="8323"/>
    <n v="11"/>
    <n v="4"/>
    <n v="9.8450000000000006"/>
    <n v="1.3149999999999999"/>
    <x v="8290"/>
    <x v="8011"/>
    <n v="0.14400867150397409"/>
    <n v="4.321958841405691E-2"/>
  </r>
  <r>
    <x v="8324"/>
    <n v="17"/>
    <n v="4"/>
    <n v="0"/>
    <n v="0"/>
    <x v="8291"/>
    <x v="8012"/>
    <n v="0.22255885596068725"/>
    <n v="4.321958841405691E-2"/>
  </r>
  <r>
    <x v="8325"/>
    <n v="21"/>
    <n v="4"/>
    <n v="0"/>
    <n v="0"/>
    <x v="8292"/>
    <x v="8013"/>
    <n v="0.27492564559849597"/>
    <n v="4.321958841405691E-2"/>
  </r>
  <r>
    <x v="8326"/>
    <n v="22"/>
    <n v="5"/>
    <n v="6.0000000000000001E-3"/>
    <n v="0"/>
    <x v="8293"/>
    <x v="8014"/>
    <n v="0.28801734300794818"/>
    <n v="5.4024485517571136E-2"/>
  </r>
  <r>
    <x v="8327"/>
    <n v="18"/>
    <n v="7"/>
    <n v="0"/>
    <n v="0"/>
    <x v="8294"/>
    <x v="8015"/>
    <n v="0.2356505533701394"/>
    <n v="7.5634279724599587E-2"/>
  </r>
  <r>
    <x v="8328"/>
    <n v="13"/>
    <n v="6"/>
    <n v="0"/>
    <n v="0"/>
    <x v="8295"/>
    <x v="8016"/>
    <n v="0.17019206632287848"/>
    <n v="6.4829382621085355E-2"/>
  </r>
  <r>
    <x v="8329"/>
    <n v="10"/>
    <n v="5"/>
    <n v="0"/>
    <n v="0"/>
    <x v="8296"/>
    <x v="8017"/>
    <n v="0.13091697409452191"/>
    <n v="5.4024485517571136E-2"/>
  </r>
  <r>
    <x v="8330"/>
    <n v="7"/>
    <n v="4"/>
    <n v="0"/>
    <n v="0"/>
    <x v="8297"/>
    <x v="8018"/>
    <n v="9.1641881866165328E-2"/>
    <n v="4.321958841405691E-2"/>
  </r>
  <r>
    <x v="8331"/>
    <n v="6"/>
    <n v="3"/>
    <n v="0"/>
    <n v="0"/>
    <x v="8298"/>
    <x v="8019"/>
    <n v="7.8550184456713135E-2"/>
    <n v="3.2414691310542677E-2"/>
  </r>
  <r>
    <x v="8332"/>
    <n v="5"/>
    <n v="3"/>
    <n v="0"/>
    <n v="0"/>
    <x v="8299"/>
    <x v="8020"/>
    <n v="6.5458487047260955E-2"/>
    <n v="3.2414691310542677E-2"/>
  </r>
  <r>
    <x v="8333"/>
    <n v="4"/>
    <n v="3"/>
    <n v="0"/>
    <n v="0.252"/>
    <x v="8300"/>
    <x v="8021"/>
    <n v="5.2366789637808761E-2"/>
    <n v="3.2414691310542677E-2"/>
  </r>
  <r>
    <x v="8334"/>
    <n v="4"/>
    <n v="2"/>
    <n v="0"/>
    <n v="0"/>
    <x v="8301"/>
    <x v="8022"/>
    <n v="5.2366789637808761E-2"/>
    <n v="2.1609794207028455E-2"/>
  </r>
  <r>
    <x v="8335"/>
    <n v="3"/>
    <n v="2"/>
    <n v="1.589"/>
    <n v="2.677"/>
    <x v="8302"/>
    <x v="8023"/>
    <n v="3.9275092228356567E-2"/>
    <n v="2.1609794207028455E-2"/>
  </r>
  <r>
    <x v="8336"/>
    <n v="3"/>
    <n v="2"/>
    <n v="0.40699999999999997"/>
    <n v="1.601"/>
    <x v="8303"/>
    <x v="8024"/>
    <n v="3.9275092228356567E-2"/>
    <n v="2.1609794207028455E-2"/>
  </r>
  <r>
    <x v="8337"/>
    <n v="2"/>
    <n v="2"/>
    <n v="10.677"/>
    <n v="17.161000000000001"/>
    <x v="6035"/>
    <x v="74"/>
    <n v="2.6183394818904381E-2"/>
    <n v="2.1609794207028455E-2"/>
  </r>
  <r>
    <x v="8338"/>
    <n v="2"/>
    <n v="2"/>
    <n v="1.034"/>
    <n v="0"/>
    <x v="8304"/>
    <x v="8025"/>
    <n v="2.6183394818904381E-2"/>
    <n v="2.1609794207028455E-2"/>
  </r>
  <r>
    <x v="8339"/>
    <n v="2"/>
    <n v="1"/>
    <n v="1.9630000000000001"/>
    <n v="5.758"/>
    <x v="8305"/>
    <x v="8026"/>
    <n v="2.6183394818904381E-2"/>
    <n v="1.0804897103514228E-2"/>
  </r>
  <r>
    <x v="8340"/>
    <n v="2"/>
    <n v="1"/>
    <n v="1.2999999999999999E-2"/>
    <n v="0"/>
    <x v="8306"/>
    <x v="8027"/>
    <n v="2.6183394818904381E-2"/>
    <n v="1.0804897103514228E-2"/>
  </r>
  <r>
    <x v="8341"/>
    <n v="2"/>
    <n v="1"/>
    <n v="0"/>
    <n v="0"/>
    <x v="8307"/>
    <x v="8028"/>
    <n v="2.6183394818904381E-2"/>
    <n v="1.0804897103514228E-2"/>
  </r>
  <r>
    <x v="8342"/>
    <n v="2"/>
    <n v="1"/>
    <n v="3.911"/>
    <n v="2.0779999999999998"/>
    <x v="8308"/>
    <x v="8029"/>
    <n v="2.6183394818904381E-2"/>
    <n v="1.0804897103514228E-2"/>
  </r>
  <r>
    <x v="8343"/>
    <n v="2"/>
    <n v="1"/>
    <n v="0"/>
    <n v="0"/>
    <x v="8309"/>
    <x v="8030"/>
    <n v="2.6183394818904381E-2"/>
    <n v="1.0804897103514228E-2"/>
  </r>
  <r>
    <x v="8344"/>
    <n v="2"/>
    <n v="1"/>
    <n v="6.2359999999999998"/>
    <n v="13.205"/>
    <x v="8310"/>
    <x v="8031"/>
    <n v="2.6183394818904381E-2"/>
    <n v="1.0804897103514228E-2"/>
  </r>
  <r>
    <x v="8345"/>
    <n v="3"/>
    <n v="16"/>
    <n v="52.353000000000002"/>
    <n v="38.131"/>
    <x v="8311"/>
    <x v="8032"/>
    <n v="3.9275092228356567E-2"/>
    <n v="0.17287835365622764"/>
  </r>
  <r>
    <x v="8346"/>
    <n v="3"/>
    <n v="24"/>
    <n v="0"/>
    <n v="0"/>
    <x v="8312"/>
    <x v="8033"/>
    <n v="3.9275092228356567E-2"/>
    <n v="0.25931753048434142"/>
  </r>
  <r>
    <x v="8347"/>
    <n v="4"/>
    <n v="16"/>
    <n v="0"/>
    <n v="0"/>
    <x v="8313"/>
    <x v="8034"/>
    <n v="5.2366789637808761E-2"/>
    <n v="0.17287835365622764"/>
  </r>
  <r>
    <x v="8348"/>
    <n v="12"/>
    <n v="11"/>
    <n v="0"/>
    <n v="0"/>
    <x v="8314"/>
    <x v="8035"/>
    <n v="0.15710036891342627"/>
    <n v="0.11885386813865649"/>
  </r>
  <r>
    <x v="8349"/>
    <n v="23"/>
    <n v="10"/>
    <n v="0"/>
    <n v="0"/>
    <x v="8315"/>
    <x v="8036"/>
    <n v="0.30110904041740039"/>
    <n v="0.10804897103514227"/>
  </r>
  <r>
    <x v="8350"/>
    <n v="32"/>
    <n v="9"/>
    <n v="0"/>
    <n v="0"/>
    <x v="8316"/>
    <x v="8037"/>
    <n v="0.41893431710247009"/>
    <n v="9.7244073931628039E-2"/>
  </r>
  <r>
    <x v="8351"/>
    <n v="38"/>
    <n v="18"/>
    <n v="0"/>
    <n v="0"/>
    <x v="8317"/>
    <x v="8038"/>
    <n v="0.49748450155918322"/>
    <n v="0.19448814786325608"/>
  </r>
  <r>
    <x v="8352"/>
    <n v="40"/>
    <n v="32"/>
    <n v="0"/>
    <n v="0"/>
    <x v="8318"/>
    <x v="8039"/>
    <n v="0.52366789637808764"/>
    <n v="0.34575670731245528"/>
  </r>
  <r>
    <x v="8353"/>
    <n v="35"/>
    <n v="39"/>
    <n v="0"/>
    <n v="0"/>
    <x v="8319"/>
    <x v="8040"/>
    <n v="0.45820940933082666"/>
    <n v="0.42139098703705485"/>
  </r>
  <r>
    <x v="8354"/>
    <n v="28"/>
    <n v="41"/>
    <n v="0"/>
    <n v="0"/>
    <x v="8320"/>
    <x v="8041"/>
    <n v="0.36656752746466131"/>
    <n v="0.44300078124408332"/>
  </r>
  <r>
    <x v="8355"/>
    <n v="23"/>
    <n v="34"/>
    <n v="3.6579999999999999"/>
    <n v="18.376000000000001"/>
    <x v="8321"/>
    <x v="8042"/>
    <n v="0.30110904041740039"/>
    <n v="0.36736650151948375"/>
  </r>
  <r>
    <x v="8356"/>
    <n v="18"/>
    <n v="23"/>
    <n v="43.959000000000003"/>
    <n v="43.36"/>
    <x v="8322"/>
    <x v="8043"/>
    <n v="0.2356505533701394"/>
    <n v="0.24851263338082721"/>
  </r>
  <r>
    <x v="8357"/>
    <n v="13"/>
    <n v="16"/>
    <n v="2.8000000000000001E-2"/>
    <n v="0.21299999999999999"/>
    <x v="8323"/>
    <x v="8044"/>
    <n v="0.17019206632287848"/>
    <n v="0.17287835365622764"/>
  </r>
  <r>
    <x v="8358"/>
    <n v="10"/>
    <n v="12"/>
    <n v="0"/>
    <n v="0"/>
    <x v="8324"/>
    <x v="8045"/>
    <n v="0.13091697409452191"/>
    <n v="0.12965876524217071"/>
  </r>
  <r>
    <x v="8359"/>
    <n v="9"/>
    <n v="9"/>
    <n v="0"/>
    <n v="0"/>
    <x v="8325"/>
    <x v="8046"/>
    <n v="0.1178252766850697"/>
    <n v="9.7244073931628039E-2"/>
  </r>
  <r>
    <x v="8360"/>
    <n v="9"/>
    <n v="7"/>
    <n v="0"/>
    <n v="0"/>
    <x v="8326"/>
    <x v="8047"/>
    <n v="0.1178252766850697"/>
    <n v="7.5634279724599587E-2"/>
  </r>
  <r>
    <x v="8361"/>
    <n v="8"/>
    <n v="7"/>
    <n v="0"/>
    <n v="0"/>
    <x v="8327"/>
    <x v="8048"/>
    <n v="0.10473357927561752"/>
    <n v="7.5634279724599587E-2"/>
  </r>
  <r>
    <x v="8362"/>
    <n v="9"/>
    <n v="7"/>
    <n v="0"/>
    <n v="0"/>
    <x v="8328"/>
    <x v="8049"/>
    <n v="0.1178252766850697"/>
    <n v="7.5634279724599587E-2"/>
  </r>
  <r>
    <x v="8363"/>
    <n v="9"/>
    <n v="7"/>
    <n v="5.1529999999999996"/>
    <n v="4.9729999999999999"/>
    <x v="8329"/>
    <x v="8050"/>
    <n v="0.1178252766850697"/>
    <n v="7.5634279724599587E-2"/>
  </r>
  <r>
    <x v="8364"/>
    <n v="9"/>
    <n v="6"/>
    <n v="0.58199999999999996"/>
    <n v="0.30299999999999999"/>
    <x v="8330"/>
    <x v="8051"/>
    <n v="0.1178252766850697"/>
    <n v="6.4829382621085355E-2"/>
  </r>
  <r>
    <x v="8365"/>
    <n v="8"/>
    <n v="6"/>
    <n v="0"/>
    <n v="0"/>
    <x v="8331"/>
    <x v="8052"/>
    <n v="0.10473357927561752"/>
    <n v="6.4829382621085355E-2"/>
  </r>
  <r>
    <x v="8366"/>
    <n v="7"/>
    <n v="7"/>
    <n v="0.59199999999999997"/>
    <n v="0.96299999999999997"/>
    <x v="8332"/>
    <x v="8053"/>
    <n v="9.1641881866165328E-2"/>
    <n v="7.5634279724599587E-2"/>
  </r>
  <r>
    <x v="8367"/>
    <n v="6"/>
    <n v="6"/>
    <n v="0"/>
    <n v="0"/>
    <x v="8333"/>
    <x v="8054"/>
    <n v="7.8550184456713135E-2"/>
    <n v="6.4829382621085355E-2"/>
  </r>
  <r>
    <x v="8368"/>
    <n v="5"/>
    <n v="5"/>
    <n v="0"/>
    <n v="0"/>
    <x v="8334"/>
    <x v="8055"/>
    <n v="6.5458487047260955E-2"/>
    <n v="5.4024485517571136E-2"/>
  </r>
  <r>
    <x v="8369"/>
    <n v="4"/>
    <n v="3"/>
    <n v="0"/>
    <n v="0"/>
    <x v="8335"/>
    <x v="8056"/>
    <n v="5.2366789637808761E-2"/>
    <n v="3.2414691310542677E-2"/>
  </r>
  <r>
    <x v="8370"/>
    <n v="3"/>
    <n v="2"/>
    <n v="0"/>
    <n v="0"/>
    <x v="8336"/>
    <x v="8057"/>
    <n v="3.9275092228356567E-2"/>
    <n v="2.1609794207028455E-2"/>
  </r>
  <r>
    <x v="8371"/>
    <n v="3"/>
    <n v="2"/>
    <n v="3.4620000000000002"/>
    <n v="5.1079999999999997"/>
    <x v="8337"/>
    <x v="8058"/>
    <n v="3.9275092228356567E-2"/>
    <n v="2.1609794207028455E-2"/>
  </r>
  <r>
    <x v="8372"/>
    <n v="3"/>
    <n v="3"/>
    <n v="3.2530000000000001"/>
    <n v="12.289"/>
    <x v="8338"/>
    <x v="8059"/>
    <n v="3.9275092228356567E-2"/>
    <n v="3.2414691310542677E-2"/>
  </r>
  <r>
    <x v="8373"/>
    <n v="3"/>
    <n v="3"/>
    <n v="0"/>
    <n v="0"/>
    <x v="8339"/>
    <x v="8060"/>
    <n v="3.9275092228356567E-2"/>
    <n v="3.2414691310542677E-2"/>
  </r>
  <r>
    <x v="8374"/>
    <n v="2"/>
    <n v="3"/>
    <n v="0"/>
    <n v="0"/>
    <x v="8340"/>
    <x v="8061"/>
    <n v="2.6183394818904381E-2"/>
    <n v="3.2414691310542677E-2"/>
  </r>
  <r>
    <x v="8375"/>
    <n v="2"/>
    <n v="2"/>
    <n v="0"/>
    <n v="0"/>
    <x v="8341"/>
    <x v="8062"/>
    <n v="2.6183394818904381E-2"/>
    <n v="2.1609794207028455E-2"/>
  </r>
  <r>
    <x v="8376"/>
    <n v="2"/>
    <n v="2"/>
    <n v="0"/>
    <n v="0"/>
    <x v="8342"/>
    <x v="8063"/>
    <n v="2.6183394818904381E-2"/>
    <n v="2.1609794207028455E-2"/>
  </r>
  <r>
    <x v="8377"/>
    <n v="2"/>
    <n v="1"/>
    <n v="8.0000000000000002E-3"/>
    <n v="1.7999999999999999E-2"/>
    <x v="8343"/>
    <x v="8064"/>
    <n v="2.6183394818904381E-2"/>
    <n v="1.0804897103514228E-2"/>
  </r>
  <r>
    <x v="8378"/>
    <n v="2"/>
    <n v="1"/>
    <n v="0"/>
    <n v="0"/>
    <x v="8344"/>
    <x v="8065"/>
    <n v="2.6183394818904381E-2"/>
    <n v="1.0804897103514228E-2"/>
  </r>
  <r>
    <x v="8379"/>
    <n v="2"/>
    <n v="1"/>
    <n v="0"/>
    <n v="0"/>
    <x v="8345"/>
    <x v="8066"/>
    <n v="2.6183394818904381E-2"/>
    <n v="1.0804897103514228E-2"/>
  </r>
  <r>
    <x v="8380"/>
    <n v="2"/>
    <n v="0"/>
    <n v="0"/>
    <n v="0"/>
    <x v="8346"/>
    <x v="8067"/>
    <n v="2.6183394818904381E-2"/>
    <n v="0"/>
  </r>
  <r>
    <x v="8381"/>
    <n v="2"/>
    <n v="0"/>
    <n v="0"/>
    <n v="3.6999999999999998E-2"/>
    <x v="8347"/>
    <x v="8068"/>
    <n v="2.6183394818904381E-2"/>
    <n v="0"/>
  </r>
  <r>
    <x v="8382"/>
    <n v="1"/>
    <n v="0"/>
    <n v="13.856"/>
    <n v="13.944000000000001"/>
    <x v="8348"/>
    <x v="8069"/>
    <n v="1.309169740945219E-2"/>
    <n v="0"/>
  </r>
  <r>
    <x v="8383"/>
    <n v="1"/>
    <n v="0"/>
    <n v="7.9829999999999997"/>
    <n v="7.343"/>
    <x v="8349"/>
    <x v="8070"/>
    <n v="1.309169740945219E-2"/>
    <n v="0"/>
  </r>
  <r>
    <x v="8384"/>
    <n v="1"/>
    <n v="0"/>
    <n v="0"/>
    <n v="0"/>
    <x v="8350"/>
    <x v="8071"/>
    <n v="1.309169740945219E-2"/>
    <n v="0"/>
  </r>
  <r>
    <x v="8385"/>
    <n v="1"/>
    <n v="0"/>
    <n v="0"/>
    <n v="0"/>
    <x v="8351"/>
    <x v="8072"/>
    <n v="1.309169740945219E-2"/>
    <n v="0"/>
  </r>
  <r>
    <x v="8386"/>
    <n v="1"/>
    <n v="0"/>
    <n v="7.9829999999999997"/>
    <n v="9.5410000000000004"/>
    <x v="8352"/>
    <x v="8073"/>
    <n v="1.309169740945219E-2"/>
    <n v="0"/>
  </r>
  <r>
    <x v="8387"/>
    <n v="1"/>
    <n v="0"/>
    <n v="21.082999999999998"/>
    <n v="22.155999999999999"/>
    <x v="8353"/>
    <x v="8074"/>
    <n v="1.309169740945219E-2"/>
    <n v="0"/>
  </r>
  <r>
    <x v="8388"/>
    <n v="1"/>
    <n v="0"/>
    <n v="6.8479999999999999"/>
    <n v="5.5990000000000002"/>
    <x v="8354"/>
    <x v="8075"/>
    <n v="1.309169740945219E-2"/>
    <n v="0"/>
  </r>
  <r>
    <x v="8389"/>
    <n v="2"/>
    <n v="1"/>
    <n v="11.43"/>
    <n v="11.371"/>
    <x v="8355"/>
    <x v="8076"/>
    <n v="2.6183394818904381E-2"/>
    <n v="1.0804897103514228E-2"/>
  </r>
  <r>
    <x v="8390"/>
    <n v="3"/>
    <n v="3"/>
    <n v="0.64700000000000002"/>
    <n v="1.786"/>
    <x v="8356"/>
    <x v="8077"/>
    <n v="3.9275092228356567E-2"/>
    <n v="3.2414691310542677E-2"/>
  </r>
  <r>
    <x v="8391"/>
    <n v="6"/>
    <n v="5"/>
    <n v="0"/>
    <n v="0"/>
    <x v="8357"/>
    <x v="8078"/>
    <n v="7.8550184456713135E-2"/>
    <n v="5.4024485517571136E-2"/>
  </r>
  <r>
    <x v="8392"/>
    <n v="9"/>
    <n v="7"/>
    <n v="10.974"/>
    <n v="10.853999999999999"/>
    <x v="8358"/>
    <x v="8079"/>
    <n v="0.1178252766850697"/>
    <n v="7.5634279724599587E-2"/>
  </r>
  <r>
    <x v="8393"/>
    <n v="21"/>
    <n v="7"/>
    <n v="33.341000000000001"/>
    <n v="38.19"/>
    <x v="8359"/>
    <x v="8080"/>
    <n v="0.27492564559849597"/>
    <n v="7.5634279724599587E-2"/>
  </r>
  <r>
    <x v="8394"/>
    <n v="43"/>
    <n v="27"/>
    <n v="10.933999999999999"/>
    <n v="15.754"/>
    <x v="8360"/>
    <x v="8081"/>
    <n v="0.56294298860644409"/>
    <n v="0.29173222179488417"/>
  </r>
  <r>
    <x v="8395"/>
    <n v="86"/>
    <n v="37"/>
    <n v="0"/>
    <n v="0"/>
    <x v="8361"/>
    <x v="8082"/>
    <n v="1.1258859772128882"/>
    <n v="0.39978119283002639"/>
  </r>
  <r>
    <x v="8396"/>
    <n v="99"/>
    <n v="57"/>
    <n v="0"/>
    <n v="0"/>
    <x v="8362"/>
    <x v="8083"/>
    <n v="1.2960780435357666"/>
    <n v="0.61587913490031099"/>
  </r>
  <r>
    <x v="8397"/>
    <n v="106"/>
    <n v="79"/>
    <n v="0"/>
    <n v="0"/>
    <x v="8363"/>
    <x v="8084"/>
    <n v="1.3877199254019321"/>
    <n v="0.85358687117762388"/>
  </r>
  <r>
    <x v="8398"/>
    <n v="116"/>
    <n v="85"/>
    <n v="0"/>
    <n v="0"/>
    <x v="8364"/>
    <x v="8085"/>
    <n v="1.5186368994964539"/>
    <n v="0.91841625379870928"/>
  </r>
  <r>
    <x v="8399"/>
    <n v="124"/>
    <n v="77"/>
    <n v="0"/>
    <n v="2.84"/>
    <x v="8365"/>
    <x v="8086"/>
    <n v="1.6233704787720715"/>
    <n v="0.83197707697059542"/>
  </r>
  <r>
    <x v="8400"/>
    <n v="121"/>
    <n v="58"/>
    <n v="0"/>
    <n v="0"/>
    <x v="8366"/>
    <x v="8087"/>
    <n v="1.5840953865437148"/>
    <n v="0.62668403200382505"/>
  </r>
  <r>
    <x v="8401"/>
    <n v="98"/>
    <n v="41"/>
    <n v="0"/>
    <n v="0"/>
    <x v="8367"/>
    <x v="8088"/>
    <n v="1.2829863461263147"/>
    <n v="0.44300078124408332"/>
  </r>
  <r>
    <x v="8402"/>
    <n v="59"/>
    <n v="30"/>
    <n v="0"/>
    <n v="0"/>
    <x v="8368"/>
    <x v="8089"/>
    <n v="0.77241014715767919"/>
    <n v="0.32414691310542681"/>
  </r>
  <r>
    <x v="8403"/>
    <n v="32"/>
    <n v="24"/>
    <n v="11.478999999999999"/>
    <n v="8.7639999999999993"/>
    <x v="8369"/>
    <x v="8090"/>
    <n v="0.41893431710247009"/>
    <n v="0.25931753048434142"/>
  </r>
  <r>
    <x v="8404"/>
    <n v="20"/>
    <n v="28"/>
    <n v="4.4050000000000002"/>
    <n v="0.27800000000000002"/>
    <x v="8370"/>
    <x v="8091"/>
    <n v="0.26183394818904382"/>
    <n v="0.30253711889839835"/>
  </r>
  <r>
    <x v="8405"/>
    <n v="15"/>
    <n v="35"/>
    <n v="0"/>
    <n v="0"/>
    <x v="8371"/>
    <x v="8092"/>
    <n v="0.19637546114178286"/>
    <n v="0.37817139862299792"/>
  </r>
  <r>
    <x v="8406"/>
    <n v="12"/>
    <n v="31"/>
    <n v="0"/>
    <n v="0"/>
    <x v="8372"/>
    <x v="8093"/>
    <n v="0.15710036891342627"/>
    <n v="0.33495181020894099"/>
  </r>
  <r>
    <x v="8407"/>
    <n v="9"/>
    <n v="25"/>
    <n v="0"/>
    <n v="0"/>
    <x v="8373"/>
    <x v="8094"/>
    <n v="0.1178252766850697"/>
    <n v="0.27012242758785571"/>
  </r>
  <r>
    <x v="8408"/>
    <n v="7"/>
    <n v="19"/>
    <n v="6.4000000000000001E-2"/>
    <n v="0.74099999999999999"/>
    <x v="8374"/>
    <x v="8095"/>
    <n v="9.1641881866165328E-2"/>
    <n v="0.20529304496677031"/>
  </r>
  <r>
    <x v="8409"/>
    <n v="6"/>
    <n v="14"/>
    <n v="0"/>
    <n v="0"/>
    <x v="8375"/>
    <x v="8096"/>
    <n v="7.8550184456713135E-2"/>
    <n v="0.15126855944919917"/>
  </r>
  <r>
    <x v="8410"/>
    <n v="7"/>
    <n v="11"/>
    <n v="10.250999999999999"/>
    <n v="33.093000000000004"/>
    <x v="8376"/>
    <x v="8097"/>
    <n v="9.1641881866165328E-2"/>
    <n v="0.11885386813865649"/>
  </r>
  <r>
    <x v="8411"/>
    <n v="20"/>
    <n v="9"/>
    <n v="10.801"/>
    <n v="10.84"/>
    <x v="8377"/>
    <x v="8098"/>
    <n v="0.26183394818904382"/>
    <n v="9.7244073931628039E-2"/>
  </r>
  <r>
    <x v="8412"/>
    <n v="24"/>
    <n v="8"/>
    <n v="2.2629999999999999"/>
    <n v="0"/>
    <x v="8378"/>
    <x v="8099"/>
    <n v="0.31420073782685254"/>
    <n v="8.643917682811382E-2"/>
  </r>
  <r>
    <x v="8413"/>
    <n v="24"/>
    <n v="6"/>
    <n v="0"/>
    <n v="0"/>
    <x v="8379"/>
    <x v="8100"/>
    <n v="0.31420073782685254"/>
    <n v="6.4829382621085355E-2"/>
  </r>
  <r>
    <x v="8414"/>
    <n v="27"/>
    <n v="5"/>
    <n v="0"/>
    <n v="0"/>
    <x v="8380"/>
    <x v="8101"/>
    <n v="0.35347583005520916"/>
    <n v="5.4024485517571136E-2"/>
  </r>
  <r>
    <x v="8415"/>
    <n v="22"/>
    <n v="5"/>
    <n v="0"/>
    <n v="0"/>
    <x v="8381"/>
    <x v="8102"/>
    <n v="0.28801734300794818"/>
    <n v="5.4024485517571136E-2"/>
  </r>
  <r>
    <x v="8416"/>
    <n v="16"/>
    <n v="5"/>
    <n v="0"/>
    <n v="0"/>
    <x v="8382"/>
    <x v="8103"/>
    <n v="0.20946715855123504"/>
    <n v="5.4024485517571136E-2"/>
  </r>
  <r>
    <x v="8417"/>
    <n v="13"/>
    <n v="4"/>
    <n v="5.7809999999999997"/>
    <n v="0.17699999999999999"/>
    <x v="8383"/>
    <x v="8104"/>
    <n v="0.17019206632287848"/>
    <n v="4.321958841405691E-2"/>
  </r>
  <r>
    <x v="8418"/>
    <n v="13"/>
    <n v="3"/>
    <n v="0"/>
    <n v="0"/>
    <x v="8384"/>
    <x v="8105"/>
    <n v="0.17019206632287848"/>
    <n v="3.2414691310542677E-2"/>
  </r>
  <r>
    <x v="8419"/>
    <n v="12"/>
    <n v="2"/>
    <n v="41.503"/>
    <n v="20.922999999999998"/>
    <x v="8385"/>
    <x v="8106"/>
    <n v="0.15710036891342627"/>
    <n v="2.1609794207028455E-2"/>
  </r>
  <r>
    <x v="8420"/>
    <n v="13"/>
    <n v="3"/>
    <n v="1.34"/>
    <n v="6.226"/>
    <x v="8386"/>
    <x v="8107"/>
    <n v="0.17019206632287848"/>
    <n v="3.2414691310542677E-2"/>
  </r>
  <r>
    <x v="8421"/>
    <n v="19"/>
    <n v="4"/>
    <n v="0"/>
    <n v="0"/>
    <x v="8387"/>
    <x v="8108"/>
    <n v="0.24874225077959161"/>
    <n v="4.321958841405691E-2"/>
  </r>
  <r>
    <x v="8422"/>
    <n v="34"/>
    <n v="4"/>
    <n v="0"/>
    <n v="0"/>
    <x v="8388"/>
    <x v="8109"/>
    <n v="0.4451177119213745"/>
    <n v="4.321958841405691E-2"/>
  </r>
  <r>
    <x v="8423"/>
    <n v="44"/>
    <n v="4"/>
    <n v="0"/>
    <n v="0"/>
    <x v="8389"/>
    <x v="8110"/>
    <n v="0.57603468601589636"/>
    <n v="4.321958841405691E-2"/>
  </r>
  <r>
    <x v="8424"/>
    <n v="40"/>
    <n v="4"/>
    <n v="8.5679999999999996"/>
    <n v="19.393000000000001"/>
    <x v="8390"/>
    <x v="8111"/>
    <n v="0.52366789637808764"/>
    <n v="4.321958841405691E-2"/>
  </r>
  <r>
    <x v="8425"/>
    <n v="25"/>
    <n v="3"/>
    <n v="2.2440000000000002"/>
    <n v="1.4970000000000001"/>
    <x v="8391"/>
    <x v="8112"/>
    <n v="0.32729243523630475"/>
    <n v="3.2414691310542677E-2"/>
  </r>
  <r>
    <x v="8426"/>
    <n v="23"/>
    <n v="3"/>
    <n v="3.5670000000000002"/>
    <n v="6.641"/>
    <x v="8392"/>
    <x v="8113"/>
    <n v="0.30110904041740039"/>
    <n v="3.2414691310542677E-2"/>
  </r>
  <r>
    <x v="8427"/>
    <n v="22"/>
    <n v="4"/>
    <n v="0"/>
    <n v="0"/>
    <x v="8393"/>
    <x v="8114"/>
    <n v="0.28801734300794818"/>
    <n v="4.321958841405691E-2"/>
  </r>
  <r>
    <x v="8428"/>
    <n v="13"/>
    <n v="4"/>
    <n v="2.2610000000000001"/>
    <n v="0.22600000000000001"/>
    <x v="8394"/>
    <x v="8115"/>
    <n v="0.17019206632287848"/>
    <n v="4.321958841405691E-2"/>
  </r>
  <r>
    <x v="8429"/>
    <n v="10"/>
    <n v="4"/>
    <n v="2.2919999999999998"/>
    <n v="0"/>
    <x v="8395"/>
    <x v="8116"/>
    <n v="0.13091697409452191"/>
    <n v="4.321958841405691E-2"/>
  </r>
  <r>
    <x v="8430"/>
    <n v="9"/>
    <n v="4"/>
    <n v="0"/>
    <n v="0"/>
    <x v="8396"/>
    <x v="8117"/>
    <n v="0.1178252766850697"/>
    <n v="4.321958841405691E-2"/>
  </r>
  <r>
    <x v="8431"/>
    <n v="9"/>
    <n v="3"/>
    <n v="0"/>
    <n v="0"/>
    <x v="8397"/>
    <x v="8118"/>
    <n v="0.1178252766850697"/>
    <n v="3.2414691310542677E-2"/>
  </r>
  <r>
    <x v="8432"/>
    <n v="8"/>
    <n v="3"/>
    <n v="0"/>
    <n v="0"/>
    <x v="8398"/>
    <x v="8119"/>
    <n v="0.10473357927561752"/>
    <n v="3.2414691310542677E-2"/>
  </r>
  <r>
    <x v="8433"/>
    <n v="6"/>
    <n v="3"/>
    <n v="0"/>
    <n v="0"/>
    <x v="8399"/>
    <x v="8120"/>
    <n v="7.8550184456713135E-2"/>
    <n v="3.2414691310542677E-2"/>
  </r>
  <r>
    <x v="8434"/>
    <n v="5"/>
    <n v="2"/>
    <n v="0"/>
    <n v="0"/>
    <x v="8400"/>
    <x v="8121"/>
    <n v="6.5458487047260955E-2"/>
    <n v="2.1609794207028455E-2"/>
  </r>
  <r>
    <x v="8435"/>
    <n v="4"/>
    <n v="2"/>
    <n v="1.3740000000000001"/>
    <n v="8.4670000000000005"/>
    <x v="8401"/>
    <x v="8122"/>
    <n v="5.2366789637808761E-2"/>
    <n v="2.1609794207028455E-2"/>
  </r>
  <r>
    <x v="8436"/>
    <n v="5"/>
    <n v="2"/>
    <n v="4.258"/>
    <n v="0.86399999999999999"/>
    <x v="8402"/>
    <x v="8123"/>
    <n v="6.5458487047260955E-2"/>
    <n v="2.1609794207028455E-2"/>
  </r>
  <r>
    <x v="8437"/>
    <n v="9"/>
    <n v="2"/>
    <n v="0"/>
    <n v="0"/>
    <x v="8403"/>
    <x v="8124"/>
    <n v="0.1178252766850697"/>
    <n v="2.1609794207028455E-2"/>
  </r>
  <r>
    <x v="8438"/>
    <n v="6"/>
    <n v="2"/>
    <n v="0"/>
    <n v="0"/>
    <x v="8404"/>
    <x v="8125"/>
    <n v="7.8550184456713135E-2"/>
    <n v="2.1609794207028455E-2"/>
  </r>
  <r>
    <x v="8439"/>
    <n v="5"/>
    <n v="2"/>
    <n v="0"/>
    <n v="0"/>
    <x v="8405"/>
    <x v="8126"/>
    <n v="6.5458487047260955E-2"/>
    <n v="2.1609794207028455E-2"/>
  </r>
  <r>
    <x v="8440"/>
    <n v="5"/>
    <n v="1"/>
    <n v="0"/>
    <n v="0"/>
    <x v="8406"/>
    <x v="8127"/>
    <n v="6.5458487047260955E-2"/>
    <n v="1.0804897103514228E-2"/>
  </r>
  <r>
    <x v="8441"/>
    <n v="5"/>
    <n v="1"/>
    <n v="9.9000000000000005E-2"/>
    <n v="6.2469999999999999"/>
    <x v="8407"/>
    <x v="8128"/>
    <n v="6.5458487047260955E-2"/>
    <n v="1.0804897103514228E-2"/>
  </r>
  <r>
    <x v="8442"/>
    <n v="4"/>
    <n v="1"/>
    <n v="0"/>
    <n v="0"/>
    <x v="8408"/>
    <x v="8129"/>
    <n v="5.2366789637808761E-2"/>
    <n v="1.0804897103514228E-2"/>
  </r>
  <r>
    <x v="8443"/>
    <n v="3"/>
    <n v="1"/>
    <n v="0"/>
    <n v="0"/>
    <x v="8409"/>
    <x v="8130"/>
    <n v="3.9275092228356567E-2"/>
    <n v="1.0804897103514228E-2"/>
  </r>
  <r>
    <x v="8444"/>
    <n v="3"/>
    <n v="1"/>
    <n v="0"/>
    <n v="0"/>
    <x v="8410"/>
    <x v="8131"/>
    <n v="3.9275092228356567E-2"/>
    <n v="1.0804897103514228E-2"/>
  </r>
  <r>
    <x v="8445"/>
    <n v="3"/>
    <n v="1"/>
    <n v="0"/>
    <n v="0"/>
    <x v="8411"/>
    <x v="8132"/>
    <n v="3.9275092228356567E-2"/>
    <n v="1.0804897103514228E-2"/>
  </r>
  <r>
    <x v="8446"/>
    <n v="2"/>
    <n v="1"/>
    <n v="2.827"/>
    <n v="0.97699999999999998"/>
    <x v="8412"/>
    <x v="8133"/>
    <n v="2.6183394818904381E-2"/>
    <n v="1.0804897103514228E-2"/>
  </r>
  <r>
    <x v="8447"/>
    <n v="2"/>
    <n v="1"/>
    <n v="0"/>
    <n v="0"/>
    <x v="8413"/>
    <x v="8134"/>
    <n v="2.6183394818904381E-2"/>
    <n v="1.0804897103514228E-2"/>
  </r>
  <r>
    <x v="8448"/>
    <n v="2"/>
    <n v="1"/>
    <n v="40.929000000000002"/>
    <n v="40.612000000000002"/>
    <x v="8414"/>
    <x v="8135"/>
    <n v="2.6183394818904381E-2"/>
    <n v="1.0804897103514228E-2"/>
  </r>
  <r>
    <x v="8449"/>
    <n v="2"/>
    <n v="2"/>
    <n v="0"/>
    <n v="0"/>
    <x v="8415"/>
    <x v="8136"/>
    <n v="2.6183394818904381E-2"/>
    <n v="2.1609794207028455E-2"/>
  </r>
  <r>
    <x v="8450"/>
    <n v="2"/>
    <n v="2"/>
    <n v="0"/>
    <n v="0"/>
    <x v="8416"/>
    <x v="8137"/>
    <n v="2.6183394818904381E-2"/>
    <n v="2.1609794207028455E-2"/>
  </r>
  <r>
    <x v="8451"/>
    <n v="3"/>
    <n v="2"/>
    <n v="0"/>
    <n v="0"/>
    <x v="8417"/>
    <x v="8138"/>
    <n v="3.9275092228356567E-2"/>
    <n v="2.1609794207028455E-2"/>
  </r>
  <r>
    <x v="8452"/>
    <n v="4"/>
    <n v="2"/>
    <n v="0"/>
    <n v="0"/>
    <x v="8418"/>
    <x v="8139"/>
    <n v="5.2366789637808761E-2"/>
    <n v="2.1609794207028455E-2"/>
  </r>
  <r>
    <x v="8453"/>
    <n v="4"/>
    <n v="2"/>
    <n v="20.489000000000001"/>
    <n v="26.62"/>
    <x v="8419"/>
    <x v="8140"/>
    <n v="5.2366789637808761E-2"/>
    <n v="2.1609794207028455E-2"/>
  </r>
  <r>
    <x v="8454"/>
    <n v="5"/>
    <n v="2"/>
    <n v="37.24"/>
    <n v="42.969000000000001"/>
    <x v="8420"/>
    <x v="8141"/>
    <n v="6.5458487047260955E-2"/>
    <n v="2.1609794207028455E-2"/>
  </r>
  <r>
    <x v="8455"/>
    <n v="63"/>
    <n v="3"/>
    <n v="25.766999999999999"/>
    <n v="19.010999999999999"/>
    <x v="8421"/>
    <x v="5977"/>
    <n v="0.82477693679548791"/>
    <n v="3.2414691310542677E-2"/>
  </r>
  <r>
    <x v="8456"/>
    <n v="101"/>
    <n v="4"/>
    <n v="0"/>
    <n v="0"/>
    <x v="8422"/>
    <x v="8142"/>
    <n v="1.3222614383546711"/>
    <n v="4.321958841405691E-2"/>
  </r>
  <r>
    <x v="8457"/>
    <n v="113"/>
    <n v="4"/>
    <n v="9.5519999999999996"/>
    <n v="9.4789999999999992"/>
    <x v="8423"/>
    <x v="8143"/>
    <n v="1.4793618072680974"/>
    <n v="4.321958841405691E-2"/>
  </r>
  <r>
    <x v="8458"/>
    <n v="127"/>
    <n v="9"/>
    <n v="3.0369999999999999"/>
    <n v="4.9290000000000003"/>
    <x v="8424"/>
    <x v="8144"/>
    <n v="1.662645571000428"/>
    <n v="9.7244073931628039E-2"/>
  </r>
  <r>
    <x v="8459"/>
    <n v="133"/>
    <n v="15"/>
    <n v="1.1599999999999999"/>
    <n v="6.2249999999999996"/>
    <x v="8425"/>
    <x v="8145"/>
    <n v="1.7411957554571411"/>
    <n v="0.16207345655271341"/>
  </r>
  <r>
    <x v="8460"/>
    <n v="108"/>
    <n v="21"/>
    <n v="3.2690000000000001"/>
    <n v="12.132"/>
    <x v="8426"/>
    <x v="8146"/>
    <n v="1.4139033202208366"/>
    <n v="0.22690283917379875"/>
  </r>
  <r>
    <x v="8461"/>
    <n v="88"/>
    <n v="28"/>
    <n v="54.396999999999998"/>
    <n v="59.273000000000003"/>
    <x v="8427"/>
    <x v="8147"/>
    <n v="1.1520693720317927"/>
    <n v="0.30253711889839835"/>
  </r>
  <r>
    <x v="8462"/>
    <n v="106"/>
    <n v="32"/>
    <n v="2.5840000000000001"/>
    <n v="9.5030000000000001"/>
    <x v="8428"/>
    <x v="8148"/>
    <n v="1.3877199254019321"/>
    <n v="0.34575670731245528"/>
  </r>
  <r>
    <x v="8463"/>
    <n v="108"/>
    <n v="34"/>
    <n v="6.9450000000000003"/>
    <n v="4.99"/>
    <x v="8429"/>
    <x v="8149"/>
    <n v="1.4139033202208366"/>
    <n v="0.36736650151948375"/>
  </r>
  <r>
    <x v="8464"/>
    <n v="128"/>
    <n v="35"/>
    <n v="1.3160000000000001"/>
    <n v="0.49399999999999999"/>
    <x v="8430"/>
    <x v="8150"/>
    <n v="1.6757372684098804"/>
    <n v="0.37817139862299792"/>
  </r>
  <r>
    <x v="8465"/>
    <n v="159"/>
    <n v="37"/>
    <n v="22.167000000000002"/>
    <n v="47.465000000000003"/>
    <x v="8431"/>
    <x v="8151"/>
    <n v="2.0815798881028984"/>
    <n v="0.39978119283002639"/>
  </r>
  <r>
    <x v="8466"/>
    <n v="199"/>
    <n v="41"/>
    <n v="16.247"/>
    <n v="24.271000000000001"/>
    <x v="8432"/>
    <x v="8152"/>
    <n v="2.6052477844809858"/>
    <n v="0.44300078124408332"/>
  </r>
  <r>
    <x v="8467"/>
    <n v="262"/>
    <n v="52"/>
    <n v="6.7320000000000002"/>
    <n v="0.77900000000000003"/>
    <x v="8433"/>
    <x v="8153"/>
    <n v="3.4300247212764741"/>
    <n v="0.56185464938273977"/>
  </r>
  <r>
    <x v="8468"/>
    <n v="333"/>
    <n v="74"/>
    <n v="41.441000000000003"/>
    <n v="54.628999999999998"/>
    <x v="8434"/>
    <x v="8154"/>
    <n v="4.3595352373475791"/>
    <n v="0.79956238566005278"/>
  </r>
  <r>
    <x v="8469"/>
    <n v="391"/>
    <n v="102"/>
    <n v="0.248"/>
    <n v="3.6999999999999998E-2"/>
    <x v="8435"/>
    <x v="8155"/>
    <n v="5.1188536870958066"/>
    <n v="1.102099504558451"/>
  </r>
  <r>
    <x v="8470"/>
    <n v="447"/>
    <n v="121"/>
    <n v="0"/>
    <n v="0"/>
    <x v="6035"/>
    <x v="74"/>
    <n v="5.8519887420251289"/>
    <n v="1.3073925495252214"/>
  </r>
  <r>
    <x v="8471"/>
    <n v="494"/>
    <n v="134"/>
    <n v="0"/>
    <n v="0"/>
    <x v="8436"/>
    <x v="8156"/>
    <n v="6.4672985202693827"/>
    <n v="1.4478562118709064"/>
  </r>
  <r>
    <x v="8472"/>
    <n v="493"/>
    <n v="143"/>
    <n v="0"/>
    <n v="0"/>
    <x v="8437"/>
    <x v="8157"/>
    <n v="6.4542068228599296"/>
    <n v="1.5451002858025344"/>
  </r>
  <r>
    <x v="8473"/>
    <n v="453"/>
    <n v="151"/>
    <n v="12.742000000000001"/>
    <n v="5.3369999999999997"/>
    <x v="8438"/>
    <x v="8158"/>
    <n v="5.9305389264818427"/>
    <n v="1.6315394626306483"/>
  </r>
  <r>
    <x v="8474"/>
    <n v="415"/>
    <n v="161"/>
    <n v="0.33700000000000002"/>
    <n v="1.9E-2"/>
    <x v="8439"/>
    <x v="8159"/>
    <n v="5.4330544249226591"/>
    <n v="1.7395884336657903"/>
  </r>
  <r>
    <x v="8475"/>
    <n v="391"/>
    <n v="172"/>
    <n v="0"/>
    <n v="0"/>
    <x v="8440"/>
    <x v="8160"/>
    <n v="5.1188536870958066"/>
    <n v="1.8584423018044469"/>
  </r>
  <r>
    <x v="8476"/>
    <n v="380"/>
    <n v="183"/>
    <n v="1.3740000000000001"/>
    <n v="0"/>
    <x v="8441"/>
    <x v="8161"/>
    <n v="4.974845015591832"/>
    <n v="1.9772961699431033"/>
  </r>
  <r>
    <x v="8477"/>
    <n v="390"/>
    <n v="195"/>
    <n v="0"/>
    <n v="0"/>
    <x v="8442"/>
    <x v="8162"/>
    <n v="5.1057619896863535"/>
    <n v="2.1069549351852741"/>
  </r>
  <r>
    <x v="8478"/>
    <n v="422"/>
    <n v="207"/>
    <n v="0"/>
    <n v="0"/>
    <x v="8443"/>
    <x v="8163"/>
    <n v="5.5246963067888242"/>
    <n v="2.2366137004274447"/>
  </r>
  <r>
    <x v="8479"/>
    <n v="400"/>
    <n v="211"/>
    <n v="0"/>
    <n v="0"/>
    <x v="8444"/>
    <x v="8164"/>
    <n v="5.2366789637808759"/>
    <n v="2.2798332888415018"/>
  </r>
  <r>
    <x v="8480"/>
    <n v="389"/>
    <n v="202"/>
    <n v="0"/>
    <n v="0"/>
    <x v="8445"/>
    <x v="8165"/>
    <n v="5.0926702922769023"/>
    <n v="2.1825892149098736"/>
  </r>
  <r>
    <x v="8481"/>
    <n v="389"/>
    <n v="176"/>
    <n v="0"/>
    <n v="0"/>
    <x v="8446"/>
    <x v="8166"/>
    <n v="5.0926702922769023"/>
    <n v="1.9016618902185038"/>
  </r>
  <r>
    <x v="8482"/>
    <n v="369"/>
    <n v="141"/>
    <n v="2.0110000000000001"/>
    <n v="3.2000000000000001E-2"/>
    <x v="8447"/>
    <x v="8167"/>
    <n v="4.8308363440878574"/>
    <n v="1.5234904915955059"/>
  </r>
  <r>
    <x v="8483"/>
    <n v="332"/>
    <n v="115"/>
    <n v="0"/>
    <n v="0.115"/>
    <x v="8448"/>
    <x v="8168"/>
    <n v="4.3464435399381269"/>
    <n v="1.2425631669041362"/>
  </r>
  <r>
    <x v="8484"/>
    <n v="284"/>
    <n v="103"/>
    <n v="0.95799999999999996"/>
    <n v="7.0339999999999998"/>
    <x v="8449"/>
    <x v="8169"/>
    <n v="3.7180420642844223"/>
    <n v="1.1129044016619654"/>
  </r>
  <r>
    <x v="8485"/>
    <n v="245"/>
    <n v="99"/>
    <n v="20.832000000000001"/>
    <n v="38.459000000000003"/>
    <x v="8450"/>
    <x v="8170"/>
    <n v="3.2074658653157866"/>
    <n v="1.0696848132479084"/>
  </r>
  <r>
    <x v="8486"/>
    <n v="204"/>
    <n v="96"/>
    <n v="9.8070000000000004"/>
    <n v="5.3739999999999997"/>
    <x v="8451"/>
    <x v="8171"/>
    <n v="2.6707062715282466"/>
    <n v="1.0372701219373657"/>
  </r>
  <r>
    <x v="8487"/>
    <n v="188"/>
    <n v="91"/>
    <n v="4.3280000000000003"/>
    <n v="7.1589999999999998"/>
    <x v="8452"/>
    <x v="8172"/>
    <n v="2.4612391129770121"/>
    <n v="0.98324563641979468"/>
  </r>
  <r>
    <x v="8488"/>
    <n v="205"/>
    <n v="80"/>
    <n v="7.6369999999999996"/>
    <n v="10.308"/>
    <x v="8453"/>
    <x v="8173"/>
    <n v="2.6837979689376987"/>
    <n v="0.86439176828113817"/>
  </r>
  <r>
    <x v="8489"/>
    <n v="238"/>
    <n v="63"/>
    <n v="2.04"/>
    <n v="5.2240000000000002"/>
    <x v="8454"/>
    <x v="8174"/>
    <n v="3.1158239834496211"/>
    <n v="0.68070851752139627"/>
  </r>
  <r>
    <x v="8490"/>
    <n v="270"/>
    <n v="51"/>
    <n v="6.4429999999999996"/>
    <n v="16.884"/>
    <x v="8455"/>
    <x v="8175"/>
    <n v="3.5347583005520913"/>
    <n v="0.55104975227922548"/>
  </r>
  <r>
    <x v="8491"/>
    <n v="295"/>
    <n v="47"/>
    <n v="0"/>
    <n v="0"/>
    <x v="8456"/>
    <x v="8176"/>
    <n v="3.862050735788396"/>
    <n v="0.50783016386516866"/>
  </r>
  <r>
    <x v="8492"/>
    <n v="336"/>
    <n v="52"/>
    <n v="27.449000000000002"/>
    <n v="16.923999999999999"/>
    <x v="8457"/>
    <x v="8177"/>
    <n v="4.3988103295759355"/>
    <n v="0.56185464938273977"/>
  </r>
  <r>
    <x v="8493"/>
    <n v="559"/>
    <n v="101"/>
    <n v="12.965999999999999"/>
    <n v="4.1539999999999999"/>
    <x v="8458"/>
    <x v="8178"/>
    <n v="7.3182588518837743"/>
    <n v="1.0912946074549368"/>
  </r>
  <r>
    <x v="8494"/>
    <n v="578"/>
    <n v="195"/>
    <n v="1.3660000000000001"/>
    <n v="6.0789999999999997"/>
    <x v="8459"/>
    <x v="8179"/>
    <n v="7.5670011026633652"/>
    <n v="2.1069549351852741"/>
  </r>
  <r>
    <x v="8495"/>
    <n v="459"/>
    <n v="267"/>
    <n v="20.079999999999998"/>
    <n v="18.768999999999998"/>
    <x v="8460"/>
    <x v="8180"/>
    <n v="6.0090891109385556"/>
    <n v="2.8849075266382984"/>
  </r>
  <r>
    <x v="8496"/>
    <n v="365"/>
    <n v="301"/>
    <n v="0"/>
    <n v="1.88"/>
    <x v="8461"/>
    <x v="8181"/>
    <n v="4.7784695544500497"/>
    <n v="3.2522740281577822"/>
  </r>
  <r>
    <x v="8497"/>
    <n v="288"/>
    <n v="315"/>
    <n v="15.477"/>
    <n v="4.8620000000000001"/>
    <x v="8462"/>
    <x v="8182"/>
    <n v="3.7704088539222305"/>
    <n v="3.4035425876069816"/>
  </r>
  <r>
    <x v="8498"/>
    <n v="208"/>
    <n v="316"/>
    <n v="0.13"/>
    <n v="0"/>
    <x v="8463"/>
    <x v="8183"/>
    <n v="2.7230730611660556"/>
    <n v="3.4143474847104955"/>
  </r>
  <r>
    <x v="8499"/>
    <n v="143"/>
    <n v="308"/>
    <n v="0"/>
    <n v="0"/>
    <x v="8464"/>
    <x v="8184"/>
    <n v="1.8721127295516631"/>
    <n v="3.3279083078823817"/>
  </r>
  <r>
    <x v="8500"/>
    <n v="112"/>
    <n v="294"/>
    <n v="0"/>
    <n v="0"/>
    <x v="8465"/>
    <x v="8185"/>
    <n v="1.4662701098586453"/>
    <n v="3.1766397484331823"/>
  </r>
  <r>
    <x v="8501"/>
    <n v="88"/>
    <n v="278"/>
    <n v="0"/>
    <n v="1E-3"/>
    <x v="8466"/>
    <x v="8186"/>
    <n v="1.1520693720317927"/>
    <n v="3.003761394776955"/>
  </r>
  <r>
    <x v="8502"/>
    <n v="80"/>
    <n v="260"/>
    <n v="12.191000000000001"/>
    <n v="15.791"/>
    <x v="8467"/>
    <x v="8187"/>
    <n v="1.0473357927561753"/>
    <n v="2.809273246913699"/>
  </r>
  <r>
    <x v="8503"/>
    <n v="72"/>
    <n v="236"/>
    <n v="0"/>
    <n v="0"/>
    <x v="8468"/>
    <x v="8188"/>
    <n v="0.94260221348055762"/>
    <n v="2.5499557164293574"/>
  </r>
  <r>
    <x v="8504"/>
    <n v="63"/>
    <n v="206"/>
    <n v="1.51"/>
    <n v="2.9"/>
    <x v="8469"/>
    <x v="8189"/>
    <n v="0.82477693679548791"/>
    <n v="2.2258088033239307"/>
  </r>
  <r>
    <x v="8505"/>
    <n v="60"/>
    <n v="171"/>
    <n v="0.115"/>
    <n v="0.432"/>
    <x v="8470"/>
    <x v="8190"/>
    <n v="0.78550184456713146"/>
    <n v="1.8476374047009327"/>
  </r>
  <r>
    <x v="8506"/>
    <n v="58"/>
    <n v="135"/>
    <n v="0"/>
    <n v="0"/>
    <x v="8471"/>
    <x v="8191"/>
    <n v="0.75931844974822693"/>
    <n v="1.4586611089744206"/>
  </r>
  <r>
    <x v="8507"/>
    <n v="55"/>
    <n v="101"/>
    <n v="8.5000000000000006E-2"/>
    <n v="0.28299999999999997"/>
    <x v="8472"/>
    <x v="8192"/>
    <n v="0.72004335751987036"/>
    <n v="1.0912946074549368"/>
  </r>
  <r>
    <x v="8508"/>
    <n v="52"/>
    <n v="72"/>
    <n v="0.79100000000000004"/>
    <n v="1.1180000000000001"/>
    <x v="8473"/>
    <x v="8193"/>
    <n v="0.68076826529151391"/>
    <n v="0.77795259145302431"/>
  </r>
  <r>
    <x v="8509"/>
    <n v="47"/>
    <n v="52"/>
    <n v="0"/>
    <n v="0"/>
    <x v="8474"/>
    <x v="8194"/>
    <n v="0.61530977824425304"/>
    <n v="0.56185464938273977"/>
  </r>
  <r>
    <x v="8510"/>
    <n v="44"/>
    <n v="40"/>
    <n v="0"/>
    <n v="0"/>
    <x v="8475"/>
    <x v="8195"/>
    <n v="0.57603468601589636"/>
    <n v="0.43219588414056909"/>
  </r>
  <r>
    <x v="8511"/>
    <n v="40"/>
    <n v="32"/>
    <n v="0"/>
    <n v="0"/>
    <x v="8476"/>
    <x v="8196"/>
    <n v="0.52366789637808764"/>
    <n v="0.34575670731245528"/>
  </r>
  <r>
    <x v="8512"/>
    <n v="33"/>
    <n v="27"/>
    <n v="0"/>
    <n v="0"/>
    <x v="8477"/>
    <x v="8197"/>
    <n v="0.43202601451192224"/>
    <n v="0.29173222179488417"/>
  </r>
  <r>
    <x v="8513"/>
    <n v="34"/>
    <n v="23"/>
    <n v="5.6840000000000002"/>
    <n v="8.8089999999999993"/>
    <x v="8478"/>
    <x v="8198"/>
    <n v="0.4451177119213745"/>
    <n v="0.24851263338082721"/>
  </r>
  <r>
    <x v="8514"/>
    <n v="50"/>
    <n v="24"/>
    <n v="28.082000000000001"/>
    <n v="29.187999999999999"/>
    <x v="8479"/>
    <x v="8199"/>
    <n v="0.65458487047260949"/>
    <n v="0.25931753048434142"/>
  </r>
  <r>
    <x v="8515"/>
    <n v="79"/>
    <n v="28"/>
    <n v="0.76500000000000001"/>
    <n v="2.423"/>
    <x v="8480"/>
    <x v="8200"/>
    <n v="1.0342440953467229"/>
    <n v="0.30253711889839835"/>
  </r>
  <r>
    <x v="8516"/>
    <n v="87"/>
    <n v="30"/>
    <n v="1.6910000000000001"/>
    <n v="1.4490000000000001"/>
    <x v="8481"/>
    <x v="8201"/>
    <n v="1.1389776746223406"/>
    <n v="0.32414691310542681"/>
  </r>
  <r>
    <x v="8517"/>
    <n v="90"/>
    <n v="30"/>
    <n v="0"/>
    <n v="0"/>
    <x v="8482"/>
    <x v="8202"/>
    <n v="1.178252766850697"/>
    <n v="0.32414691310542681"/>
  </r>
  <r>
    <x v="8518"/>
    <n v="82"/>
    <n v="30"/>
    <n v="0"/>
    <n v="0"/>
    <x v="8483"/>
    <x v="8203"/>
    <n v="1.0735191875750796"/>
    <n v="0.32414691310542681"/>
  </r>
  <r>
    <x v="8519"/>
    <n v="69"/>
    <n v="31"/>
    <n v="0"/>
    <n v="0"/>
    <x v="8484"/>
    <x v="8204"/>
    <n v="0.90332712125220105"/>
    <n v="0.33495181020894099"/>
  </r>
  <r>
    <x v="8520"/>
    <n v="61"/>
    <n v="31"/>
    <n v="0"/>
    <n v="0"/>
    <x v="8485"/>
    <x v="8205"/>
    <n v="0.79859354197658361"/>
    <n v="0.33495181020894099"/>
  </r>
  <r>
    <x v="8521"/>
    <n v="62"/>
    <n v="31"/>
    <n v="1.474"/>
    <n v="6.7060000000000004"/>
    <x v="8486"/>
    <x v="8206"/>
    <n v="0.81168523938603576"/>
    <n v="0.33495181020894099"/>
  </r>
  <r>
    <x v="8522"/>
    <n v="72"/>
    <n v="32"/>
    <n v="20.411000000000001"/>
    <n v="23.015999999999998"/>
    <x v="8487"/>
    <x v="8207"/>
    <n v="0.94260221348055762"/>
    <n v="0.34575670731245528"/>
  </r>
  <r>
    <x v="8523"/>
    <n v="83"/>
    <n v="32"/>
    <n v="4.5999999999999999E-2"/>
    <n v="0"/>
    <x v="8488"/>
    <x v="8208"/>
    <n v="1.0866108849845317"/>
    <n v="0.34575670731245528"/>
  </r>
  <r>
    <x v="8524"/>
    <n v="77"/>
    <n v="33"/>
    <n v="18.407"/>
    <n v="7.1079999999999997"/>
    <x v="8489"/>
    <x v="8209"/>
    <n v="1.0080607005278186"/>
    <n v="0.35656160441596946"/>
  </r>
  <r>
    <x v="8525"/>
    <n v="76"/>
    <n v="313"/>
    <n v="28.119"/>
    <n v="8.9849999999999994"/>
    <x v="8490"/>
    <x v="8210"/>
    <n v="0.99496900311836645"/>
    <n v="3.3819327933999528"/>
  </r>
  <r>
    <x v="8526"/>
    <n v="109"/>
    <n v="1263"/>
    <n v="34.392000000000003"/>
    <n v="23.899000000000001"/>
    <x v="8491"/>
    <x v="8211"/>
    <n v="1.4269950176302888"/>
    <n v="13.646585041738469"/>
  </r>
  <r>
    <x v="8527"/>
    <n v="195"/>
    <n v="1828"/>
    <n v="0"/>
    <n v="0"/>
    <x v="8492"/>
    <x v="8212"/>
    <n v="2.5528809948431768"/>
    <n v="19.751351905224006"/>
  </r>
  <r>
    <x v="8528"/>
    <n v="204"/>
    <n v="1735"/>
    <n v="0"/>
    <n v="0"/>
    <x v="8493"/>
    <x v="8213"/>
    <n v="2.6707062715282466"/>
    <n v="18.746496474597183"/>
  </r>
  <r>
    <x v="8529"/>
    <n v="193"/>
    <n v="1409"/>
    <n v="0"/>
    <n v="0"/>
    <x v="8494"/>
    <x v="8214"/>
    <n v="2.5266976000242725"/>
    <n v="15.224100018851546"/>
  </r>
  <r>
    <x v="8530"/>
    <n v="188"/>
    <n v="1049"/>
    <n v="0"/>
    <n v="0"/>
    <x v="8495"/>
    <x v="8215"/>
    <n v="2.4612391129770121"/>
    <n v="11.334337061586425"/>
  </r>
  <r>
    <x v="8531"/>
    <n v="197"/>
    <n v="805"/>
    <n v="0"/>
    <n v="5.0000000000000001E-3"/>
    <x v="8496"/>
    <x v="8216"/>
    <n v="2.5790643896620815"/>
    <n v="8.6979421683289537"/>
  </r>
  <r>
    <x v="8532"/>
    <n v="192"/>
    <n v="654"/>
    <n v="0"/>
    <n v="0"/>
    <x v="8497"/>
    <x v="8217"/>
    <n v="2.5136059026148203"/>
    <n v="7.0664027056983043"/>
  </r>
  <r>
    <x v="8533"/>
    <n v="156"/>
    <n v="550"/>
    <n v="1.5369999999999999"/>
    <n v="0.219"/>
    <x v="8498"/>
    <x v="8218"/>
    <n v="2.0423047958745415"/>
    <n v="5.9426934069328254"/>
  </r>
  <r>
    <x v="8534"/>
    <n v="118"/>
    <n v="452"/>
    <n v="0"/>
    <n v="0"/>
    <x v="8499"/>
    <x v="8219"/>
    <n v="1.5448202943153584"/>
    <n v="4.8838134907884303"/>
  </r>
  <r>
    <x v="8535"/>
    <n v="75"/>
    <n v="390"/>
    <n v="0"/>
    <n v="0"/>
    <x v="8500"/>
    <x v="8220"/>
    <n v="0.98187730570891429"/>
    <n v="4.2139098703705482"/>
  </r>
  <r>
    <x v="8536"/>
    <n v="56"/>
    <n v="344"/>
    <n v="2.5059999999999998"/>
    <n v="1.145"/>
    <x v="8501"/>
    <x v="8221"/>
    <n v="0.73313505492932263"/>
    <n v="3.7168846036088938"/>
  </r>
  <r>
    <x v="8537"/>
    <n v="43"/>
    <n v="289"/>
    <n v="0"/>
    <n v="0"/>
    <x v="8502"/>
    <x v="8222"/>
    <n v="0.56294298860644409"/>
    <n v="3.1226152629156116"/>
  </r>
  <r>
    <x v="8538"/>
    <n v="36"/>
    <n v="218"/>
    <n v="0"/>
    <n v="0"/>
    <x v="8503"/>
    <x v="8223"/>
    <n v="0.47130110674027881"/>
    <n v="2.3554675685661013"/>
  </r>
  <r>
    <x v="8539"/>
    <n v="31"/>
    <n v="136"/>
    <n v="0"/>
    <n v="0"/>
    <x v="8504"/>
    <x v="8224"/>
    <n v="0.40584261969301788"/>
    <n v="1.469466006077935"/>
  </r>
  <r>
    <x v="8540"/>
    <n v="28"/>
    <n v="69"/>
    <n v="0"/>
    <n v="0"/>
    <x v="8505"/>
    <x v="8225"/>
    <n v="0.36656752746466131"/>
    <n v="0.74553790014248156"/>
  </r>
  <r>
    <x v="8541"/>
    <n v="26"/>
    <n v="40"/>
    <n v="4.2469999999999999"/>
    <n v="4.202"/>
    <x v="8506"/>
    <x v="8226"/>
    <n v="0.34038413264575695"/>
    <n v="0.43219588414056909"/>
  </r>
  <r>
    <x v="8542"/>
    <n v="27"/>
    <n v="34"/>
    <n v="0"/>
    <n v="0"/>
    <x v="8507"/>
    <x v="8227"/>
    <n v="0.35347583005520916"/>
    <n v="0.36736650151948375"/>
  </r>
  <r>
    <x v="8543"/>
    <n v="32"/>
    <n v="38"/>
    <n v="0"/>
    <n v="2.8889999999999998"/>
    <x v="8508"/>
    <x v="8228"/>
    <n v="0.41893431710247009"/>
    <n v="0.41058608993354062"/>
  </r>
  <r>
    <x v="8544"/>
    <n v="38"/>
    <n v="34"/>
    <n v="0"/>
    <n v="0"/>
    <x v="8509"/>
    <x v="8229"/>
    <n v="0.49748450155918322"/>
    <n v="0.36736650151948375"/>
  </r>
  <r>
    <x v="8545"/>
    <n v="43"/>
    <n v="28"/>
    <n v="0"/>
    <n v="0"/>
    <x v="8510"/>
    <x v="8230"/>
    <n v="0.56294298860644409"/>
    <n v="0.30253711889839835"/>
  </r>
  <r>
    <x v="8546"/>
    <n v="41"/>
    <n v="24"/>
    <n v="0"/>
    <n v="0"/>
    <x v="8511"/>
    <x v="8231"/>
    <n v="0.53675959378753979"/>
    <n v="0.25931753048434142"/>
  </r>
  <r>
    <x v="8547"/>
    <n v="34"/>
    <n v="22"/>
    <n v="0"/>
    <n v="0"/>
    <x v="8512"/>
    <x v="8232"/>
    <n v="0.4451177119213745"/>
    <n v="0.23770773627731298"/>
  </r>
  <r>
    <x v="8548"/>
    <n v="28"/>
    <n v="21"/>
    <n v="0"/>
    <n v="0"/>
    <x v="8513"/>
    <x v="8233"/>
    <n v="0.36656752746466131"/>
    <n v="0.22690283917379875"/>
  </r>
  <r>
    <x v="8549"/>
    <n v="24"/>
    <n v="20"/>
    <n v="0"/>
    <n v="0"/>
    <x v="8514"/>
    <x v="8234"/>
    <n v="0.31420073782685254"/>
    <n v="0.21609794207028454"/>
  </r>
  <r>
    <x v="8550"/>
    <n v="20"/>
    <n v="19"/>
    <n v="0"/>
    <n v="0"/>
    <x v="8515"/>
    <x v="8235"/>
    <n v="0.26183394818904382"/>
    <n v="0.20529304496677031"/>
  </r>
  <r>
    <x v="8551"/>
    <n v="17"/>
    <n v="18"/>
    <n v="0"/>
    <n v="0"/>
    <x v="8516"/>
    <x v="8236"/>
    <n v="0.22255885596068725"/>
    <n v="0.19448814786325608"/>
  </r>
  <r>
    <x v="8552"/>
    <n v="15"/>
    <n v="16"/>
    <n v="0"/>
    <n v="2E-3"/>
    <x v="8517"/>
    <x v="8237"/>
    <n v="0.19637546114178286"/>
    <n v="0.17287835365622764"/>
  </r>
  <r>
    <x v="8553"/>
    <n v="13"/>
    <n v="15"/>
    <n v="0"/>
    <n v="0"/>
    <x v="8518"/>
    <x v="8238"/>
    <n v="0.17019206632287848"/>
    <n v="0.16207345655271341"/>
  </r>
  <r>
    <x v="8554"/>
    <n v="12"/>
    <n v="14"/>
    <n v="0"/>
    <n v="0"/>
    <x v="8519"/>
    <x v="8239"/>
    <n v="0.15710036891342627"/>
    <n v="0.15126855944919917"/>
  </r>
  <r>
    <x v="8555"/>
    <n v="11"/>
    <n v="12"/>
    <n v="0"/>
    <n v="0"/>
    <x v="8520"/>
    <x v="8240"/>
    <n v="0.14400867150397409"/>
    <n v="0.12965876524217071"/>
  </r>
  <r>
    <x v="8556"/>
    <n v="11"/>
    <n v="11"/>
    <n v="0"/>
    <n v="0"/>
    <x v="8521"/>
    <x v="8241"/>
    <n v="0.14400867150397409"/>
    <n v="0.11885386813865649"/>
  </r>
  <r>
    <x v="8557"/>
    <n v="10"/>
    <n v="10"/>
    <n v="0"/>
    <n v="0"/>
    <x v="8522"/>
    <x v="8242"/>
    <n v="0.13091697409452191"/>
    <n v="0.10804897103514227"/>
  </r>
  <r>
    <x v="8558"/>
    <n v="9"/>
    <n v="10"/>
    <n v="0"/>
    <n v="0"/>
    <x v="8523"/>
    <x v="8243"/>
    <n v="0.1178252766850697"/>
    <n v="0.10804897103514227"/>
  </r>
  <r>
    <x v="8559"/>
    <n v="9"/>
    <n v="9"/>
    <n v="0"/>
    <n v="0"/>
    <x v="8524"/>
    <x v="8244"/>
    <n v="0.1178252766850697"/>
    <n v="9.7244073931628039E-2"/>
  </r>
  <r>
    <x v="8560"/>
    <n v="9"/>
    <n v="9"/>
    <n v="7.0839999999999996"/>
    <n v="4.7699999999999996"/>
    <x v="8525"/>
    <x v="8245"/>
    <n v="0.1178252766850697"/>
    <n v="9.7244073931628039E-2"/>
  </r>
  <r>
    <x v="8561"/>
    <n v="9"/>
    <n v="9"/>
    <n v="5.0369999999999999"/>
    <n v="1.6579999999999999"/>
    <x v="8526"/>
    <x v="8246"/>
    <n v="0.1178252766850697"/>
    <n v="9.7244073931628039E-2"/>
  </r>
  <r>
    <x v="8562"/>
    <n v="9"/>
    <n v="8"/>
    <n v="17.734999999999999"/>
    <n v="11.542"/>
    <x v="8527"/>
    <x v="8247"/>
    <n v="0.1178252766850697"/>
    <n v="8.643917682811382E-2"/>
  </r>
  <r>
    <x v="8563"/>
    <n v="9"/>
    <n v="8"/>
    <n v="2.2050000000000001"/>
    <n v="11.707000000000001"/>
    <x v="8528"/>
    <x v="8248"/>
    <n v="0.1178252766850697"/>
    <n v="8.643917682811382E-2"/>
  </r>
  <r>
    <x v="8564"/>
    <n v="34.5"/>
    <n v="9"/>
    <n v="28.771999999999998"/>
    <n v="17.324999999999999"/>
    <x v="8529"/>
    <x v="8249"/>
    <n v="0.45166356062610052"/>
    <n v="9.7244073931628039E-2"/>
  </r>
  <r>
    <x v="8565"/>
    <n v="60"/>
    <n v="15"/>
    <n v="0.01"/>
    <n v="0"/>
    <x v="8530"/>
    <x v="8250"/>
    <n v="0.78550184456713146"/>
    <n v="0.16207345655271341"/>
  </r>
  <r>
    <x v="8566"/>
    <n v="121"/>
    <n v="68"/>
    <n v="24.753"/>
    <n v="24.222999999999999"/>
    <x v="8531"/>
    <x v="8251"/>
    <n v="1.5840953865437148"/>
    <n v="0.73473300303896749"/>
  </r>
  <r>
    <x v="8567"/>
    <n v="219"/>
    <n v="150"/>
    <n v="0"/>
    <n v="0"/>
    <x v="8532"/>
    <x v="8252"/>
    <n v="2.8670817326700297"/>
    <n v="1.6207345655271341"/>
  </r>
  <r>
    <x v="8568"/>
    <n v="268"/>
    <n v="222"/>
    <n v="1.296"/>
    <n v="0.88200000000000001"/>
    <x v="8533"/>
    <x v="8253"/>
    <n v="3.508574905733187"/>
    <n v="2.3986871569801584"/>
  </r>
  <r>
    <x v="8569"/>
    <n v="232"/>
    <n v="274"/>
    <n v="0"/>
    <n v="0"/>
    <x v="8534"/>
    <x v="8254"/>
    <n v="3.0372737989929077"/>
    <n v="2.9605418063628983"/>
  </r>
  <r>
    <x v="8570"/>
    <n v="195"/>
    <n v="294"/>
    <n v="1.419"/>
    <n v="0"/>
    <x v="8535"/>
    <x v="8255"/>
    <n v="2.5528809948431768"/>
    <n v="3.1766397484331823"/>
  </r>
  <r>
    <x v="8571"/>
    <n v="154"/>
    <n v="303"/>
    <n v="0"/>
    <n v="0"/>
    <x v="8536"/>
    <x v="8256"/>
    <n v="2.0161214010556372"/>
    <n v="3.273883822364811"/>
  </r>
  <r>
    <x v="8572"/>
    <n v="132"/>
    <n v="316"/>
    <n v="8.3550000000000004"/>
    <n v="2.4460000000000002"/>
    <x v="8537"/>
    <x v="8257"/>
    <n v="1.728104058047689"/>
    <n v="3.4143474847104955"/>
  </r>
  <r>
    <x v="8573"/>
    <n v="136"/>
    <n v="350"/>
    <n v="6.5270000000000001"/>
    <n v="3.1059999999999999"/>
    <x v="8538"/>
    <x v="8258"/>
    <n v="1.780470847685498"/>
    <n v="3.7817139862299793"/>
  </r>
  <r>
    <x v="8574"/>
    <n v="126"/>
    <n v="384"/>
    <n v="14.143000000000001"/>
    <n v="9.4710000000000001"/>
    <x v="8539"/>
    <x v="8259"/>
    <n v="1.6495538735909758"/>
    <n v="4.1490804877494627"/>
  </r>
  <r>
    <x v="8575"/>
    <n v="111"/>
    <n v="415"/>
    <n v="0.38"/>
    <n v="0.86899999999999999"/>
    <x v="8540"/>
    <x v="8260"/>
    <n v="1.4531784124491931"/>
    <n v="4.4840322979584046"/>
  </r>
  <r>
    <x v="8576"/>
    <n v="95"/>
    <n v="452"/>
    <n v="9.8629999999999995"/>
    <n v="10.262"/>
    <x v="8541"/>
    <x v="8261"/>
    <n v="1.243711253897958"/>
    <n v="4.8838134907884303"/>
  </r>
  <r>
    <x v="8577"/>
    <n v="84"/>
    <n v="452"/>
    <n v="22.376999999999999"/>
    <n v="24.998999999999999"/>
    <x v="8542"/>
    <x v="8262"/>
    <n v="1.0997025823939839"/>
    <n v="4.8838134907884303"/>
  </r>
  <r>
    <x v="8578"/>
    <n v="81"/>
    <n v="413"/>
    <n v="5.2480000000000002"/>
    <n v="2.7010000000000001"/>
    <x v="8543"/>
    <x v="8263"/>
    <n v="1.0604274901656274"/>
    <n v="4.4624225037513758"/>
  </r>
  <r>
    <x v="8579"/>
    <n v="83"/>
    <n v="379"/>
    <n v="0"/>
    <n v="0"/>
    <x v="8544"/>
    <x v="8264"/>
    <n v="1.0866108849845317"/>
    <n v="4.0950560022318925"/>
  </r>
  <r>
    <x v="8580"/>
    <n v="90"/>
    <n v="323"/>
    <n v="0"/>
    <n v="0"/>
    <x v="8545"/>
    <x v="8265"/>
    <n v="1.178252766850697"/>
    <n v="3.489981764435095"/>
  </r>
  <r>
    <x v="8581"/>
    <n v="99"/>
    <n v="254"/>
    <n v="0"/>
    <n v="0"/>
    <x v="8546"/>
    <x v="8266"/>
    <n v="1.2960780435357666"/>
    <n v="2.7444438642926134"/>
  </r>
  <r>
    <x v="8582"/>
    <n v="107"/>
    <n v="190"/>
    <n v="0"/>
    <n v="0"/>
    <x v="8547"/>
    <x v="8267"/>
    <n v="1.4008116228113843"/>
    <n v="2.052930449667703"/>
  </r>
  <r>
    <x v="8583"/>
    <n v="106"/>
    <n v="147"/>
    <n v="0"/>
    <n v="0"/>
    <x v="8548"/>
    <x v="8268"/>
    <n v="1.3877199254019321"/>
    <n v="1.5883198742165912"/>
  </r>
  <r>
    <x v="8584"/>
    <n v="92"/>
    <n v="126"/>
    <n v="0"/>
    <n v="0"/>
    <x v="8549"/>
    <x v="8269"/>
    <n v="1.2044361616696015"/>
    <n v="1.3614170350427925"/>
  </r>
  <r>
    <x v="8585"/>
    <n v="78"/>
    <n v="119"/>
    <n v="0"/>
    <n v="0"/>
    <x v="8550"/>
    <x v="8270"/>
    <n v="1.0211523979372708"/>
    <n v="1.2857827553181929"/>
  </r>
  <r>
    <x v="8586"/>
    <n v="62"/>
    <n v="117"/>
    <n v="1.6020000000000001"/>
    <n v="1.228"/>
    <x v="8551"/>
    <x v="8271"/>
    <n v="0.81168523938603576"/>
    <n v="1.2641729611111645"/>
  </r>
  <r>
    <x v="8587"/>
    <n v="50"/>
    <n v="116"/>
    <n v="3.6779999999999999"/>
    <n v="10.391999999999999"/>
    <x v="8552"/>
    <x v="8272"/>
    <n v="0.65458487047260949"/>
    <n v="1.2533680640076501"/>
  </r>
  <r>
    <x v="8588"/>
    <n v="43"/>
    <n v="113"/>
    <n v="31.443999999999999"/>
    <n v="35.646000000000001"/>
    <x v="8553"/>
    <x v="8273"/>
    <n v="0.56294298860644409"/>
    <n v="1.2209533726971076"/>
  </r>
  <r>
    <x v="8589"/>
    <n v="38"/>
    <n v="104"/>
    <n v="12.295999999999999"/>
    <n v="6.8019999999999996"/>
    <x v="8554"/>
    <x v="8274"/>
    <n v="0.49748450155918322"/>
    <n v="1.1237092987654795"/>
  </r>
  <r>
    <x v="8590"/>
    <n v="36"/>
    <n v="91"/>
    <n v="6.9489999999999998"/>
    <n v="3.794"/>
    <x v="8555"/>
    <x v="8275"/>
    <n v="0.47130110674027881"/>
    <n v="0.98324563641979468"/>
  </r>
  <r>
    <x v="8591"/>
    <n v="32"/>
    <n v="83"/>
    <n v="7.0000000000000001E-3"/>
    <n v="0"/>
    <x v="8556"/>
    <x v="8276"/>
    <n v="0.41893431710247009"/>
    <n v="0.89680645959168082"/>
  </r>
  <r>
    <x v="8592"/>
    <n v="34"/>
    <n v="83"/>
    <n v="0"/>
    <n v="0"/>
    <x v="8557"/>
    <x v="8277"/>
    <n v="0.4451177119213745"/>
    <n v="0.89680645959168082"/>
  </r>
  <r>
    <x v="8593"/>
    <n v="45"/>
    <n v="95"/>
    <n v="0"/>
    <n v="0"/>
    <x v="8558"/>
    <x v="8278"/>
    <n v="0.58912638342534851"/>
    <n v="1.0264652248338515"/>
  </r>
  <r>
    <x v="8594"/>
    <n v="54"/>
    <n v="111"/>
    <n v="0"/>
    <n v="0"/>
    <x v="8559"/>
    <x v="8279"/>
    <n v="0.70695166011041832"/>
    <n v="1.1993435784900792"/>
  </r>
  <r>
    <x v="8595"/>
    <n v="57"/>
    <n v="128"/>
    <n v="0"/>
    <n v="0"/>
    <x v="8560"/>
    <x v="8280"/>
    <n v="0.74622675233877489"/>
    <n v="1.3830268292498211"/>
  </r>
  <r>
    <x v="8596"/>
    <n v="56"/>
    <n v="145"/>
    <n v="0"/>
    <n v="0"/>
    <x v="8561"/>
    <x v="8281"/>
    <n v="0.73313505492932263"/>
    <n v="1.566710080009563"/>
  </r>
  <r>
    <x v="8597"/>
    <n v="58"/>
    <n v="160"/>
    <n v="6.8000000000000005E-2"/>
    <n v="0.17399999999999999"/>
    <x v="8562"/>
    <x v="8282"/>
    <n v="0.75931844974822693"/>
    <n v="1.7287835365622763"/>
  </r>
  <r>
    <x v="8598"/>
    <n v="57"/>
    <n v="177"/>
    <n v="0.67500000000000004"/>
    <n v="0.184"/>
    <x v="8563"/>
    <x v="8283"/>
    <n v="0.74622675233877489"/>
    <n v="1.912466787322018"/>
  </r>
  <r>
    <x v="8599"/>
    <n v="52"/>
    <n v="191"/>
    <n v="0.69799999999999995"/>
    <n v="1.64"/>
    <x v="8564"/>
    <x v="8284"/>
    <n v="0.68076826529151391"/>
    <n v="2.0637353467712174"/>
  </r>
  <r>
    <x v="8600"/>
    <n v="45"/>
    <n v="201"/>
    <n v="0"/>
    <n v="0"/>
    <x v="8565"/>
    <x v="8285"/>
    <n v="0.58912638342534851"/>
    <n v="2.1717843178063596"/>
  </r>
  <r>
    <x v="8601"/>
    <n v="37"/>
    <n v="201"/>
    <n v="1.63"/>
    <n v="1.1359999999999999"/>
    <x v="6035"/>
    <x v="74"/>
    <n v="0.48439280414973102"/>
    <n v="2.1717843178063596"/>
  </r>
  <r>
    <x v="8602"/>
    <n v="25"/>
    <n v="186"/>
    <n v="0"/>
    <n v="0"/>
    <x v="8566"/>
    <x v="8286"/>
    <n v="0.32729243523630475"/>
    <n v="2.0097108612536463"/>
  </r>
  <r>
    <x v="8603"/>
    <n v="22"/>
    <n v="148"/>
    <n v="4.8470000000000004"/>
    <n v="0.105"/>
    <x v="8567"/>
    <x v="8287"/>
    <n v="0.28801734300794818"/>
    <n v="1.5991247713201056"/>
  </r>
  <r>
    <x v="8604"/>
    <n v="22"/>
    <n v="97"/>
    <n v="0"/>
    <n v="0"/>
    <x v="8568"/>
    <x v="8288"/>
    <n v="0.28801734300794818"/>
    <n v="1.0480750190408801"/>
  </r>
  <r>
    <x v="8605"/>
    <n v="22"/>
    <n v="58"/>
    <n v="8.2000000000000003E-2"/>
    <n v="0"/>
    <x v="8569"/>
    <x v="8289"/>
    <n v="0.28801734300794818"/>
    <n v="0.62668403200382505"/>
  </r>
  <r>
    <x v="8606"/>
    <n v="21"/>
    <n v="40"/>
    <n v="0"/>
    <n v="0"/>
    <x v="8570"/>
    <x v="8290"/>
    <n v="0.27492564559849597"/>
    <n v="0.43219588414056909"/>
  </r>
  <r>
    <x v="8607"/>
    <n v="18"/>
    <n v="32"/>
    <n v="0"/>
    <n v="0"/>
    <x v="8571"/>
    <x v="8291"/>
    <n v="0.2356505533701394"/>
    <n v="0.34575670731245528"/>
  </r>
  <r>
    <x v="8608"/>
    <n v="17"/>
    <n v="27"/>
    <n v="0"/>
    <n v="0"/>
    <x v="8572"/>
    <x v="8292"/>
    <n v="0.22255885596068725"/>
    <n v="0.29173222179488417"/>
  </r>
  <r>
    <x v="8609"/>
    <n v="14"/>
    <n v="25"/>
    <n v="0"/>
    <n v="0"/>
    <x v="8573"/>
    <x v="8293"/>
    <n v="0.18328376373233066"/>
    <n v="0.27012242758785571"/>
  </r>
  <r>
    <x v="8610"/>
    <n v="13"/>
    <n v="23"/>
    <n v="0"/>
    <n v="0"/>
    <x v="8574"/>
    <x v="8294"/>
    <n v="0.17019206632287848"/>
    <n v="0.24851263338082721"/>
  </r>
  <r>
    <x v="8611"/>
    <n v="12"/>
    <n v="22"/>
    <n v="0"/>
    <n v="0"/>
    <x v="8575"/>
    <x v="8295"/>
    <n v="0.15710036891342627"/>
    <n v="0.23770773627731298"/>
  </r>
  <r>
    <x v="8612"/>
    <n v="11"/>
    <n v="20"/>
    <n v="0"/>
    <n v="0"/>
    <x v="8576"/>
    <x v="8296"/>
    <n v="0.14400867150397409"/>
    <n v="0.21609794207028454"/>
  </r>
  <r>
    <x v="8613"/>
    <n v="11"/>
    <n v="19"/>
    <n v="0"/>
    <n v="0"/>
    <x v="8577"/>
    <x v="8297"/>
    <n v="0.14400867150397409"/>
    <n v="0.20529304496677031"/>
  </r>
  <r>
    <x v="8614"/>
    <n v="11"/>
    <n v="17"/>
    <n v="3.016"/>
    <n v="0.253"/>
    <x v="8578"/>
    <x v="8298"/>
    <n v="0.14400867150397409"/>
    <n v="0.18368325075974187"/>
  </r>
  <r>
    <x v="8615"/>
    <n v="14"/>
    <n v="17"/>
    <n v="2.2069999999999999"/>
    <n v="1.083"/>
    <x v="8579"/>
    <x v="8299"/>
    <n v="0.18328376373233066"/>
    <n v="0.18368325075974187"/>
  </r>
  <r>
    <x v="8616"/>
    <n v="24"/>
    <n v="18"/>
    <n v="0"/>
    <n v="0"/>
    <x v="8580"/>
    <x v="8300"/>
    <n v="0.31420073782685254"/>
    <n v="0.19448814786325608"/>
  </r>
  <r>
    <x v="8617"/>
    <n v="30"/>
    <n v="20"/>
    <n v="0"/>
    <n v="0"/>
    <x v="8581"/>
    <x v="8301"/>
    <n v="0.39275092228356573"/>
    <n v="0.21609794207028454"/>
  </r>
  <r>
    <x v="8618"/>
    <n v="27"/>
    <n v="20"/>
    <n v="0.49199999999999999"/>
    <n v="0.90700000000000003"/>
    <x v="8582"/>
    <x v="8302"/>
    <n v="0.35347583005520916"/>
    <n v="0.21609794207028454"/>
  </r>
  <r>
    <x v="8619"/>
    <n v="27"/>
    <n v="21"/>
    <n v="0.14000000000000001"/>
    <n v="0"/>
    <x v="8583"/>
    <x v="8303"/>
    <n v="0.35347583005520916"/>
    <n v="0.22690283917379875"/>
  </r>
  <r>
    <x v="8620"/>
    <n v="27"/>
    <n v="22"/>
    <n v="0"/>
    <n v="0"/>
    <x v="8584"/>
    <x v="8304"/>
    <n v="0.35347583005520916"/>
    <n v="0.23770773627731298"/>
  </r>
  <r>
    <x v="8621"/>
    <n v="28"/>
    <n v="24"/>
    <n v="9.9139999999999997"/>
    <n v="13.943"/>
    <x v="8585"/>
    <x v="8305"/>
    <n v="0.36656752746466131"/>
    <n v="0.25931753048434142"/>
  </r>
  <r>
    <x v="8622"/>
    <n v="70"/>
    <n v="47"/>
    <n v="17.352"/>
    <n v="25.888999999999999"/>
    <x v="8586"/>
    <x v="8306"/>
    <n v="0.91641881866165331"/>
    <n v="0.50783016386516866"/>
  </r>
  <r>
    <x v="8623"/>
    <n v="150"/>
    <n v="113"/>
    <n v="0"/>
    <n v="0"/>
    <x v="8587"/>
    <x v="8307"/>
    <n v="1.9637546114178286"/>
    <n v="1.2209533726971076"/>
  </r>
  <r>
    <x v="8624"/>
    <n v="139"/>
    <n v="163"/>
    <n v="0.191"/>
    <n v="8.0000000000000002E-3"/>
    <x v="8588"/>
    <x v="8308"/>
    <n v="1.8197459399138545"/>
    <n v="1.7611982278728189"/>
  </r>
  <r>
    <x v="8625"/>
    <n v="137"/>
    <n v="194"/>
    <n v="7.4219999999999997"/>
    <n v="8.8640000000000008"/>
    <x v="8589"/>
    <x v="8309"/>
    <n v="1.7935625450949499"/>
    <n v="2.0961500380817601"/>
  </r>
  <r>
    <x v="8626"/>
    <n v="144"/>
    <n v="196"/>
    <n v="1.619"/>
    <n v="1.786"/>
    <x v="8590"/>
    <x v="8310"/>
    <n v="1.8852044269611152"/>
    <n v="2.1177598322887885"/>
  </r>
  <r>
    <x v="8627"/>
    <n v="145"/>
    <n v="180"/>
    <n v="4.2560000000000002"/>
    <n v="0.871"/>
    <x v="6035"/>
    <x v="74"/>
    <n v="1.8982961243705676"/>
    <n v="1.9448814786325608"/>
  </r>
  <r>
    <x v="8628"/>
    <n v="134"/>
    <n v="164"/>
    <n v="40.887"/>
    <n v="30.818000000000001"/>
    <x v="8591"/>
    <x v="8311"/>
    <n v="1.7542874528665935"/>
    <n v="1.7720031249763333"/>
  </r>
  <r>
    <x v="8629"/>
    <n v="135"/>
    <n v="156"/>
    <n v="58.305999999999997"/>
    <n v="51.408000000000001"/>
    <x v="8592"/>
    <x v="8312"/>
    <n v="1.7673791502760456"/>
    <n v="1.6855639481482194"/>
  </r>
  <r>
    <x v="8630"/>
    <n v="171"/>
    <n v="164"/>
    <n v="0"/>
    <n v="0"/>
    <x v="8593"/>
    <x v="8313"/>
    <n v="2.2386802570163247"/>
    <n v="1.7720031249763333"/>
  </r>
  <r>
    <x v="8631"/>
    <n v="261"/>
    <n v="194"/>
    <n v="0.16400000000000001"/>
    <n v="0"/>
    <x v="8594"/>
    <x v="8314"/>
    <n v="3.4169330238670215"/>
    <n v="2.0961500380817601"/>
  </r>
  <r>
    <x v="8632"/>
    <n v="377"/>
    <n v="241"/>
    <n v="0"/>
    <n v="0"/>
    <x v="8595"/>
    <x v="8315"/>
    <n v="4.9355699233634756"/>
    <n v="2.6039802019469285"/>
  </r>
  <r>
    <x v="8633"/>
    <n v="448"/>
    <n v="286"/>
    <n v="0"/>
    <n v="0"/>
    <x v="8596"/>
    <x v="8316"/>
    <n v="5.865080439434581"/>
    <n v="3.0902005716050689"/>
  </r>
  <r>
    <x v="8634"/>
    <n v="424"/>
    <n v="334"/>
    <n v="0"/>
    <n v="0"/>
    <x v="8597"/>
    <x v="8317"/>
    <n v="5.5508797016077285"/>
    <n v="3.6088356325737521"/>
  </r>
  <r>
    <x v="8635"/>
    <n v="394"/>
    <n v="448"/>
    <n v="0"/>
    <n v="0"/>
    <x v="8598"/>
    <x v="8318"/>
    <n v="5.158128779324163"/>
    <n v="4.8405939023743736"/>
  </r>
  <r>
    <x v="8636"/>
    <n v="383"/>
    <n v="760"/>
    <n v="14.500999999999999"/>
    <n v="3.3540000000000001"/>
    <x v="8599"/>
    <x v="8319"/>
    <n v="5.0141201078201885"/>
    <n v="8.211721798670812"/>
  </r>
  <r>
    <x v="8637"/>
    <n v="386"/>
    <n v="828"/>
    <n v="0"/>
    <n v="0"/>
    <x v="8600"/>
    <x v="8320"/>
    <n v="5.0533952000485449"/>
    <n v="8.9464548017097787"/>
  </r>
  <r>
    <x v="8638"/>
    <n v="387"/>
    <n v="776"/>
    <n v="0"/>
    <n v="0"/>
    <x v="8601"/>
    <x v="8321"/>
    <n v="5.0664868974579971"/>
    <n v="8.3846001523270406"/>
  </r>
  <r>
    <x v="8639"/>
    <n v="385"/>
    <n v="729"/>
    <n v="0"/>
    <n v="0"/>
    <x v="8602"/>
    <x v="8322"/>
    <n v="5.0403035026390937"/>
    <n v="7.8767699884618709"/>
  </r>
  <r>
    <x v="8640"/>
    <n v="359"/>
    <n v="678"/>
    <n v="0"/>
    <n v="0"/>
    <x v="8603"/>
    <x v="8323"/>
    <n v="4.6999193699933368"/>
    <n v="7.3257202361826455"/>
  </r>
  <r>
    <x v="8641"/>
    <n v="315"/>
    <n v="622"/>
    <n v="0"/>
    <n v="0"/>
    <x v="8604"/>
    <x v="8324"/>
    <n v="4.1238846839774403"/>
    <n v="6.7206459983858489"/>
  </r>
  <r>
    <x v="8642"/>
    <n v="231"/>
    <n v="562"/>
    <n v="0"/>
    <n v="0"/>
    <x v="8605"/>
    <x v="8325"/>
    <n v="3.024182101583456"/>
    <n v="6.0723521721749956"/>
  </r>
  <r>
    <x v="8643"/>
    <n v="139"/>
    <n v="494"/>
    <n v="0"/>
    <n v="0"/>
    <x v="8606"/>
    <x v="8326"/>
    <n v="1.8197459399138545"/>
    <n v="5.337619169136028"/>
  </r>
  <r>
    <x v="8644"/>
    <n v="95"/>
    <n v="420"/>
    <n v="0"/>
    <n v="0"/>
    <x v="8607"/>
    <x v="8327"/>
    <n v="1.243711253897958"/>
    <n v="4.5380567834759749"/>
  </r>
  <r>
    <x v="8645"/>
    <n v="72"/>
    <n v="377"/>
    <n v="0"/>
    <n v="0"/>
    <x v="8608"/>
    <x v="8328"/>
    <n v="0.94260221348055762"/>
    <n v="4.0734462080248637"/>
  </r>
  <r>
    <x v="8646"/>
    <n v="60"/>
    <n v="326"/>
    <n v="0"/>
    <n v="0"/>
    <x v="8609"/>
    <x v="8329"/>
    <n v="0.78550184456713146"/>
    <n v="3.5223964557456378"/>
  </r>
  <r>
    <x v="8647"/>
    <n v="51"/>
    <n v="263"/>
    <n v="0.24299999999999999"/>
    <n v="0"/>
    <x v="8610"/>
    <x v="8330"/>
    <n v="0.66767656788206164"/>
    <n v="2.8416879382242413"/>
  </r>
  <r>
    <x v="8648"/>
    <n v="46"/>
    <n v="194"/>
    <n v="11.611000000000001"/>
    <n v="11.093999999999999"/>
    <x v="8611"/>
    <x v="8331"/>
    <n v="0.60221808083480077"/>
    <n v="2.0961500380817601"/>
  </r>
  <r>
    <x v="8649"/>
    <n v="43"/>
    <n v="130"/>
    <n v="2.9380000000000002"/>
    <n v="11.544"/>
    <x v="8612"/>
    <x v="8332"/>
    <n v="0.56294298860644409"/>
    <n v="1.4046366234568495"/>
  </r>
  <r>
    <x v="8650"/>
    <n v="42"/>
    <n v="82"/>
    <n v="0"/>
    <n v="0"/>
    <x v="8613"/>
    <x v="8333"/>
    <n v="0.54985129119699194"/>
    <n v="0.88600156248816664"/>
  </r>
  <r>
    <x v="8651"/>
    <n v="38"/>
    <n v="58"/>
    <n v="0"/>
    <n v="0"/>
    <x v="8614"/>
    <x v="8334"/>
    <n v="0.49748450155918322"/>
    <n v="0.62668403200382505"/>
  </r>
  <r>
    <x v="8652"/>
    <n v="36"/>
    <n v="45"/>
    <n v="0"/>
    <n v="0"/>
    <x v="8615"/>
    <x v="8335"/>
    <n v="0.47130110674027881"/>
    <n v="0.48622036965814019"/>
  </r>
  <r>
    <x v="8653"/>
    <n v="35"/>
    <n v="37"/>
    <n v="0"/>
    <n v="0"/>
    <x v="8616"/>
    <x v="8336"/>
    <n v="0.45820940933082666"/>
    <n v="0.39978119283002639"/>
  </r>
  <r>
    <x v="8654"/>
    <n v="29"/>
    <n v="32"/>
    <n v="1.018"/>
    <n v="5.2229999999999999"/>
    <x v="8617"/>
    <x v="8337"/>
    <n v="0.37965922487411347"/>
    <n v="0.34575670731245528"/>
  </r>
  <r>
    <x v="8655"/>
    <n v="25"/>
    <n v="28"/>
    <n v="7.9000000000000001E-2"/>
    <n v="6.048"/>
    <x v="8618"/>
    <x v="8338"/>
    <n v="0.32729243523630475"/>
    <n v="0.30253711889839835"/>
  </r>
  <r>
    <x v="8656"/>
    <n v="22"/>
    <n v="24"/>
    <n v="1.64"/>
    <n v="8.3160000000000007"/>
    <x v="8619"/>
    <x v="8339"/>
    <n v="0.28801734300794818"/>
    <n v="0.25931753048434142"/>
  </r>
  <r>
    <x v="8657"/>
    <n v="21"/>
    <n v="22"/>
    <n v="8.3249999999999993"/>
    <n v="10.768000000000001"/>
    <x v="8620"/>
    <x v="8340"/>
    <n v="0.27492564559849597"/>
    <n v="0.23770773627731298"/>
  </r>
  <r>
    <x v="8658"/>
    <n v="20"/>
    <n v="21"/>
    <n v="0"/>
    <n v="0"/>
    <x v="8621"/>
    <x v="8341"/>
    <n v="0.26183394818904382"/>
    <n v="0.22690283917379875"/>
  </r>
  <r>
    <x v="8659"/>
    <n v="19"/>
    <n v="20"/>
    <n v="0"/>
    <n v="0"/>
    <x v="8622"/>
    <x v="8342"/>
    <n v="0.24874225077959161"/>
    <n v="0.21609794207028454"/>
  </r>
  <r>
    <x v="8660"/>
    <n v="19"/>
    <n v="18"/>
    <n v="12.138999999999999"/>
    <n v="23.843"/>
    <x v="8623"/>
    <x v="8343"/>
    <n v="0.24874225077959161"/>
    <n v="0.19448814786325608"/>
  </r>
  <r>
    <x v="8661"/>
    <n v="21"/>
    <n v="18"/>
    <n v="24.468"/>
    <n v="33.97"/>
    <x v="8624"/>
    <x v="8344"/>
    <n v="0.27492564559849597"/>
    <n v="0.19448814786325608"/>
  </r>
  <r>
    <x v="8662"/>
    <n v="38"/>
    <n v="25"/>
    <n v="0"/>
    <n v="0"/>
    <x v="8625"/>
    <x v="8345"/>
    <n v="0.49748450155918322"/>
    <n v="0.27012242758785571"/>
  </r>
  <r>
    <x v="8663"/>
    <n v="63"/>
    <n v="38"/>
    <n v="0.18099999999999999"/>
    <n v="0"/>
    <x v="8626"/>
    <x v="8346"/>
    <n v="0.82477693679548791"/>
    <n v="0.41058608993354062"/>
  </r>
  <r>
    <x v="8664"/>
    <n v="80"/>
    <n v="46"/>
    <n v="0"/>
    <n v="0"/>
    <x v="8627"/>
    <x v="8347"/>
    <n v="1.0473357927561753"/>
    <n v="0.49702526676165443"/>
  </r>
  <r>
    <x v="8665"/>
    <n v="102"/>
    <n v="53"/>
    <n v="5.4720000000000004"/>
    <n v="3.6339999999999999"/>
    <x v="8628"/>
    <x v="8348"/>
    <n v="1.3353531357641233"/>
    <n v="0.57265954648625406"/>
  </r>
  <r>
    <x v="8666"/>
    <n v="113"/>
    <n v="59"/>
    <n v="13.178000000000001"/>
    <n v="12.627000000000001"/>
    <x v="8629"/>
    <x v="8349"/>
    <n v="1.4793618072680974"/>
    <n v="0.63748892910733934"/>
  </r>
  <r>
    <x v="8667"/>
    <n v="113"/>
    <n v="64"/>
    <n v="0"/>
    <n v="0"/>
    <x v="8630"/>
    <x v="8350"/>
    <n v="1.4793618072680974"/>
    <n v="0.69151341462491056"/>
  </r>
  <r>
    <x v="8668"/>
    <n v="107"/>
    <n v="68"/>
    <n v="0"/>
    <n v="0"/>
    <x v="8631"/>
    <x v="8351"/>
    <n v="1.4008116228113843"/>
    <n v="0.73473300303896749"/>
  </r>
  <r>
    <x v="8669"/>
    <n v="106"/>
    <n v="70"/>
    <n v="0.48399999999999999"/>
    <n v="0.378"/>
    <x v="8632"/>
    <x v="8352"/>
    <n v="1.3877199254019321"/>
    <n v="0.75634279724599585"/>
  </r>
  <r>
    <x v="8670"/>
    <n v="106"/>
    <n v="68"/>
    <n v="0"/>
    <n v="0"/>
    <x v="8633"/>
    <x v="8353"/>
    <n v="1.3877199254019321"/>
    <n v="0.73473300303896749"/>
  </r>
  <r>
    <x v="8671"/>
    <n v="105"/>
    <n v="66"/>
    <n v="0"/>
    <n v="0"/>
    <x v="8634"/>
    <x v="8354"/>
    <n v="1.3746282279924797"/>
    <n v="0.71312320883193892"/>
  </r>
  <r>
    <x v="8672"/>
    <n v="99"/>
    <n v="67"/>
    <n v="0"/>
    <n v="0"/>
    <x v="8635"/>
    <x v="8355"/>
    <n v="1.2960780435357666"/>
    <n v="0.7239281059354532"/>
  </r>
  <r>
    <x v="8673"/>
    <n v="88"/>
    <n v="71"/>
    <n v="0"/>
    <n v="0"/>
    <x v="8636"/>
    <x v="8356"/>
    <n v="1.1520693720317927"/>
    <n v="0.76714769434951013"/>
  </r>
  <r>
    <x v="8674"/>
    <n v="74"/>
    <n v="76"/>
    <n v="3.7770000000000001"/>
    <n v="9.3330000000000002"/>
    <x v="8637"/>
    <x v="8357"/>
    <n v="0.96878560829946203"/>
    <n v="0.82117217986708124"/>
  </r>
  <r>
    <x v="8675"/>
    <n v="56"/>
    <n v="80"/>
    <n v="4.9249999999999998"/>
    <n v="8.2949999999999999"/>
    <x v="8638"/>
    <x v="8358"/>
    <n v="0.73313505492932263"/>
    <n v="0.86439176828113817"/>
  </r>
  <r>
    <x v="8676"/>
    <n v="43"/>
    <n v="79"/>
    <n v="4.7919999999999998"/>
    <n v="1.145"/>
    <x v="8639"/>
    <x v="8359"/>
    <n v="0.56294298860644409"/>
    <n v="0.85358687117762388"/>
  </r>
  <r>
    <x v="8677"/>
    <n v="35"/>
    <n v="77"/>
    <n v="6.36"/>
    <n v="6.3159999999999998"/>
    <x v="8640"/>
    <x v="8360"/>
    <n v="0.45820940933082666"/>
    <n v="0.83197707697059542"/>
  </r>
  <r>
    <x v="8678"/>
    <n v="37"/>
    <n v="76"/>
    <n v="9.0510000000000002"/>
    <n v="8.7240000000000002"/>
    <x v="8641"/>
    <x v="8361"/>
    <n v="0.48439280414973102"/>
    <n v="0.82117217986708124"/>
  </r>
  <r>
    <x v="8679"/>
    <n v="112"/>
    <n v="142"/>
    <n v="45.296999999999997"/>
    <n v="37.704999999999998"/>
    <x v="8642"/>
    <x v="8362"/>
    <n v="1.4662701098586453"/>
    <n v="1.5342953886990203"/>
  </r>
  <r>
    <x v="8680"/>
    <n v="184"/>
    <n v="287"/>
    <n v="0.19700000000000001"/>
    <n v="0.05"/>
    <x v="8643"/>
    <x v="8363"/>
    <n v="2.4088723233392031"/>
    <n v="3.1010054687085833"/>
  </r>
  <r>
    <x v="8681"/>
    <n v="141"/>
    <n v="394"/>
    <n v="0"/>
    <n v="0.53200000000000003"/>
    <x v="8644"/>
    <x v="8364"/>
    <n v="1.8459293347327588"/>
    <n v="4.2571294587846058"/>
  </r>
  <r>
    <x v="8682"/>
    <n v="119"/>
    <n v="398"/>
    <n v="13.763999999999999"/>
    <n v="7.5720000000000001"/>
    <x v="8645"/>
    <x v="8365"/>
    <n v="1.5579119917248105"/>
    <n v="4.3003490471986625"/>
  </r>
  <r>
    <x v="8683"/>
    <n v="132"/>
    <n v="382"/>
    <n v="7.7969999999999997"/>
    <n v="21.312000000000001"/>
    <x v="8646"/>
    <x v="8366"/>
    <n v="1.728104058047689"/>
    <n v="4.1274706935424348"/>
  </r>
  <r>
    <x v="8684"/>
    <n v="138"/>
    <n v="369"/>
    <n v="9.8970000000000002"/>
    <n v="19.161000000000001"/>
    <x v="8647"/>
    <x v="8367"/>
    <n v="1.8066542425044021"/>
    <n v="3.9870070311967494"/>
  </r>
  <r>
    <x v="8685"/>
    <n v="177"/>
    <n v="384"/>
    <n v="12.233000000000001"/>
    <n v="14.638"/>
    <x v="8648"/>
    <x v="8368"/>
    <n v="2.3172304414730376"/>
    <n v="4.1490804877494627"/>
  </r>
  <r>
    <x v="8686"/>
    <n v="286"/>
    <n v="429"/>
    <n v="0"/>
    <n v="0"/>
    <x v="8649"/>
    <x v="8369"/>
    <n v="3.7442254591033262"/>
    <n v="4.6353008574076036"/>
  </r>
  <r>
    <x v="8687"/>
    <n v="269"/>
    <n v="505"/>
    <n v="0"/>
    <n v="0"/>
    <x v="8650"/>
    <x v="8370"/>
    <n v="3.5216666031426387"/>
    <n v="5.4564730372746846"/>
  </r>
  <r>
    <x v="8688"/>
    <n v="247"/>
    <n v="511"/>
    <n v="0"/>
    <n v="0"/>
    <x v="8651"/>
    <x v="8371"/>
    <n v="3.2336492601346913"/>
    <n v="5.5213024198957692"/>
  </r>
  <r>
    <x v="8689"/>
    <n v="228"/>
    <n v="463"/>
    <n v="0"/>
    <n v="0"/>
    <x v="8652"/>
    <x v="8372"/>
    <n v="2.9849070093550996"/>
    <n v="5.0026673589270869"/>
  </r>
  <r>
    <x v="8690"/>
    <n v="208"/>
    <n v="414"/>
    <n v="0"/>
    <n v="0"/>
    <x v="8653"/>
    <x v="8373"/>
    <n v="2.7230730611660556"/>
    <n v="4.4732274008548893"/>
  </r>
  <r>
    <x v="8691"/>
    <n v="187"/>
    <n v="386"/>
    <n v="0"/>
    <n v="0"/>
    <x v="8654"/>
    <x v="8374"/>
    <n v="2.4481474155675595"/>
    <n v="4.1706902819564915"/>
  </r>
  <r>
    <x v="8692"/>
    <n v="163"/>
    <n v="355"/>
    <n v="0"/>
    <n v="0"/>
    <x v="8655"/>
    <x v="8375"/>
    <n v="2.133946677740707"/>
    <n v="3.8357384717475504"/>
  </r>
  <r>
    <x v="8693"/>
    <n v="135"/>
    <n v="320"/>
    <n v="9.3390000000000004"/>
    <n v="9.93"/>
    <x v="8656"/>
    <x v="8376"/>
    <n v="1.7673791502760456"/>
    <n v="3.4575670731245527"/>
  </r>
  <r>
    <x v="8694"/>
    <n v="96"/>
    <n v="279"/>
    <n v="2.419"/>
    <n v="5.48"/>
    <x v="8657"/>
    <x v="8377"/>
    <n v="1.2568029513074102"/>
    <n v="3.014566291880469"/>
  </r>
  <r>
    <x v="8695"/>
    <n v="61"/>
    <n v="234"/>
    <n v="0"/>
    <n v="0"/>
    <x v="8658"/>
    <x v="8378"/>
    <n v="0.79859354197658361"/>
    <n v="2.528345922222329"/>
  </r>
  <r>
    <x v="8696"/>
    <n v="46"/>
    <n v="183"/>
    <n v="1.419"/>
    <n v="5.9130000000000003"/>
    <x v="8659"/>
    <x v="8379"/>
    <n v="0.60221808083480077"/>
    <n v="1.9772961699431033"/>
  </r>
  <r>
    <x v="8697"/>
    <n v="37"/>
    <n v="126"/>
    <n v="0"/>
    <n v="0"/>
    <x v="8660"/>
    <x v="8380"/>
    <n v="0.48439280414973102"/>
    <n v="1.3614170350427925"/>
  </r>
  <r>
    <x v="8698"/>
    <n v="30"/>
    <n v="73"/>
    <n v="0"/>
    <n v="0"/>
    <x v="8661"/>
    <x v="8381"/>
    <n v="0.39275092228356573"/>
    <n v="0.78875748855653849"/>
  </r>
  <r>
    <x v="8699"/>
    <n v="25"/>
    <n v="47"/>
    <n v="3.488"/>
    <n v="5.0019999999999998"/>
    <x v="8662"/>
    <x v="8382"/>
    <n v="0.32729243523630475"/>
    <n v="0.50783016386516866"/>
  </r>
  <r>
    <x v="8700"/>
    <n v="25"/>
    <n v="37"/>
    <n v="6.1059999999999999"/>
    <n v="7.1280000000000001"/>
    <x v="8663"/>
    <x v="8383"/>
    <n v="0.32729243523630475"/>
    <n v="0.39978119283002639"/>
  </r>
  <r>
    <x v="8701"/>
    <n v="41"/>
    <n v="34"/>
    <n v="5.59"/>
    <n v="13.23"/>
    <x v="8664"/>
    <x v="8384"/>
    <n v="0.53675959378753979"/>
    <n v="0.36736650151948375"/>
  </r>
  <r>
    <x v="8702"/>
    <n v="125"/>
    <n v="32"/>
    <n v="17.928999999999998"/>
    <n v="27.18"/>
    <x v="8665"/>
    <x v="8385"/>
    <n v="1.6364621761815239"/>
    <n v="0.34575670731245528"/>
  </r>
  <r>
    <x v="8703"/>
    <n v="212"/>
    <n v="36"/>
    <n v="8.1620000000000008"/>
    <n v="14.398999999999999"/>
    <x v="8666"/>
    <x v="8386"/>
    <n v="2.7754398508038642"/>
    <n v="0.38897629572651216"/>
  </r>
  <r>
    <x v="8704"/>
    <n v="183"/>
    <n v="42"/>
    <n v="0.85799999999999998"/>
    <n v="0.65900000000000003"/>
    <x v="8667"/>
    <x v="8387"/>
    <n v="2.3957806259297505"/>
    <n v="0.4538056783475975"/>
  </r>
  <r>
    <x v="8705"/>
    <n v="171"/>
    <n v="51"/>
    <n v="6.0670000000000002"/>
    <n v="4.2119999999999997"/>
    <x v="8668"/>
    <x v="8388"/>
    <n v="2.2386802570163247"/>
    <n v="0.55104975227922548"/>
  </r>
  <r>
    <x v="8706"/>
    <n v="171"/>
    <n v="66"/>
    <n v="0"/>
    <n v="0"/>
    <x v="8669"/>
    <x v="8389"/>
    <n v="2.2386802570163247"/>
    <n v="0.71312320883193892"/>
  </r>
  <r>
    <x v="8707"/>
    <n v="170"/>
    <n v="80"/>
    <n v="0"/>
    <n v="0.85899999999999999"/>
    <x v="8670"/>
    <x v="8390"/>
    <n v="2.2255885596068725"/>
    <n v="0.86439176828113817"/>
  </r>
  <r>
    <x v="8708"/>
    <n v="166"/>
    <n v="91"/>
    <n v="0.64800000000000002"/>
    <n v="1.4790000000000001"/>
    <x v="8671"/>
    <x v="8391"/>
    <n v="2.1732217699690635"/>
    <n v="0.98324563641979468"/>
  </r>
  <r>
    <x v="8709"/>
    <n v="160"/>
    <n v="101"/>
    <n v="0"/>
    <n v="0"/>
    <x v="8672"/>
    <x v="8392"/>
    <n v="2.0946715855123506"/>
    <n v="1.0912946074549368"/>
  </r>
  <r>
    <x v="8710"/>
    <n v="150"/>
    <n v="111"/>
    <n v="0.57699999999999996"/>
    <n v="0"/>
    <x v="8673"/>
    <x v="8393"/>
    <n v="1.9637546114178286"/>
    <n v="1.1993435784900792"/>
  </r>
  <r>
    <x v="8711"/>
    <n v="132"/>
    <n v="120"/>
    <n v="0"/>
    <n v="0"/>
    <x v="8674"/>
    <x v="8394"/>
    <n v="1.728104058047689"/>
    <n v="1.2965876524217073"/>
  </r>
  <r>
    <x v="8712"/>
    <n v="101"/>
    <n v="128"/>
    <n v="0.60699999999999998"/>
    <n v="2.0830000000000002"/>
    <x v="8675"/>
    <x v="8395"/>
    <n v="1.3222614383546711"/>
    <n v="1.3830268292498211"/>
  </r>
  <r>
    <x v="8713"/>
    <n v="71"/>
    <n v="131"/>
    <n v="10.835000000000001"/>
    <n v="5.3019999999999996"/>
    <x v="8676"/>
    <x v="8396"/>
    <n v="0.92951051607110557"/>
    <n v="1.4154415205603637"/>
  </r>
  <r>
    <x v="8714"/>
    <n v="53"/>
    <n v="130"/>
    <n v="0.42799999999999999"/>
    <n v="0.51700000000000002"/>
    <x v="8677"/>
    <x v="8397"/>
    <n v="0.69385996270096606"/>
    <n v="1.4046366234568495"/>
  </r>
  <r>
    <x v="8715"/>
    <n v="40"/>
    <n v="129"/>
    <n v="0"/>
    <n v="0"/>
    <x v="8678"/>
    <x v="8398"/>
    <n v="0.52366789637808764"/>
    <n v="1.3938317263533353"/>
  </r>
  <r>
    <x v="8716"/>
    <n v="30"/>
    <n v="122"/>
    <n v="0"/>
    <n v="0"/>
    <x v="8679"/>
    <x v="8399"/>
    <n v="0.39275092228356573"/>
    <n v="1.3181974466287358"/>
  </r>
  <r>
    <x v="8717"/>
    <n v="23"/>
    <n v="94"/>
    <n v="0.94499999999999995"/>
    <n v="4.2999999999999997E-2"/>
    <x v="8680"/>
    <x v="8400"/>
    <n v="0.30110904041740039"/>
    <n v="1.0156603277303373"/>
  </r>
  <r>
    <x v="8718"/>
    <n v="19"/>
    <n v="66"/>
    <n v="0"/>
    <n v="0"/>
    <x v="8681"/>
    <x v="8401"/>
    <n v="0.24874225077959161"/>
    <n v="0.71312320883193892"/>
  </r>
  <r>
    <x v="8719"/>
    <n v="16"/>
    <n v="51"/>
    <n v="0"/>
    <n v="0"/>
    <x v="8682"/>
    <x v="8402"/>
    <n v="0.20946715855123504"/>
    <n v="0.55104975227922548"/>
  </r>
  <r>
    <x v="8720"/>
    <n v="13"/>
    <n v="45"/>
    <n v="0"/>
    <n v="0"/>
    <x v="8683"/>
    <x v="8403"/>
    <n v="0.17019206632287848"/>
    <n v="0.48622036965814019"/>
  </r>
  <r>
    <x v="8721"/>
    <n v="12"/>
    <n v="42"/>
    <n v="11.282999999999999"/>
    <n v="4.4169999999999998"/>
    <x v="8684"/>
    <x v="8404"/>
    <n v="0.15710036891342627"/>
    <n v="0.4538056783475975"/>
  </r>
  <r>
    <x v="8722"/>
    <n v="11"/>
    <n v="39"/>
    <n v="22.367000000000001"/>
    <n v="17.536000000000001"/>
    <x v="8685"/>
    <x v="8405"/>
    <n v="0.14400867150397409"/>
    <n v="0.42139098703705485"/>
  </r>
  <r>
    <x v="8723"/>
    <n v="10"/>
    <n v="36"/>
    <n v="0"/>
    <n v="5.5149999999999997"/>
    <x v="8686"/>
    <x v="8406"/>
    <n v="0.13091697409452191"/>
    <n v="0.38897629572651216"/>
  </r>
  <r>
    <x v="8724"/>
    <n v="10"/>
    <n v="34"/>
    <n v="0"/>
    <n v="0"/>
    <x v="8687"/>
    <x v="8407"/>
    <n v="0.13091697409452191"/>
    <n v="0.36736650151948375"/>
  </r>
  <r>
    <x v="8725"/>
    <n v="10"/>
    <n v="29"/>
    <n v="0"/>
    <n v="0"/>
    <x v="8688"/>
    <x v="8408"/>
    <n v="0.13091697409452191"/>
    <n v="0.31334201600191253"/>
  </r>
  <r>
    <x v="8726"/>
    <n v="9"/>
    <n v="24"/>
    <n v="0"/>
    <n v="0"/>
    <x v="8689"/>
    <x v="8409"/>
    <n v="0.1178252766850697"/>
    <n v="0.25931753048434142"/>
  </r>
  <r>
    <x v="8727"/>
    <n v="9"/>
    <n v="19"/>
    <n v="16.510999999999999"/>
    <n v="19.411000000000001"/>
    <x v="8690"/>
    <x v="8410"/>
    <n v="0.1178252766850697"/>
    <n v="0.20529304496677031"/>
  </r>
  <r>
    <x v="8728"/>
    <n v="9"/>
    <n v="18"/>
    <n v="0.107"/>
    <n v="0"/>
    <x v="8691"/>
    <x v="8411"/>
    <n v="0.1178252766850697"/>
    <n v="0.19448814786325608"/>
  </r>
  <r>
    <x v="8729"/>
    <n v="10"/>
    <n v="17"/>
    <n v="0"/>
    <n v="0"/>
    <x v="8692"/>
    <x v="8412"/>
    <n v="0.13091697409452191"/>
    <n v="0.18368325075974187"/>
  </r>
  <r>
    <x v="8730"/>
    <n v="10"/>
    <n v="16"/>
    <n v="0"/>
    <n v="0"/>
    <x v="8693"/>
    <x v="8413"/>
    <n v="0.13091697409452191"/>
    <n v="0.17287835365622764"/>
  </r>
  <r>
    <x v="8731"/>
    <n v="10"/>
    <n v="14"/>
    <n v="0"/>
    <n v="0"/>
    <x v="8694"/>
    <x v="8414"/>
    <n v="0.13091697409452191"/>
    <n v="0.15126855944919917"/>
  </r>
  <r>
    <x v="8732"/>
    <n v="9"/>
    <n v="13"/>
    <n v="0"/>
    <n v="0"/>
    <x v="8695"/>
    <x v="8415"/>
    <n v="0.1178252766850697"/>
    <n v="0.14046366234568494"/>
  </r>
  <r>
    <x v="8733"/>
    <n v="7"/>
    <n v="13"/>
    <n v="0"/>
    <n v="0"/>
    <x v="8696"/>
    <x v="8416"/>
    <n v="9.1641881866165328E-2"/>
    <n v="0.14046366234568494"/>
  </r>
  <r>
    <x v="8734"/>
    <n v="6"/>
    <n v="29"/>
    <n v="0"/>
    <n v="0"/>
    <x v="8697"/>
    <x v="8417"/>
    <n v="7.8550184456713135E-2"/>
    <n v="0.31334201600191253"/>
  </r>
  <r>
    <x v="8735"/>
    <n v="6"/>
    <n v="14"/>
    <n v="0"/>
    <n v="0"/>
    <x v="8698"/>
    <x v="8418"/>
    <n v="7.8550184456713135E-2"/>
    <n v="0.15126855944919917"/>
  </r>
  <r>
    <x v="8736"/>
    <n v="5"/>
    <n v="9"/>
    <n v="0"/>
    <n v="0"/>
    <x v="8699"/>
    <x v="8419"/>
    <n v="6.5458487047260955E-2"/>
    <n v="9.7244073931628039E-2"/>
  </r>
  <r>
    <x v="8737"/>
    <n v="4"/>
    <n v="8"/>
    <n v="0"/>
    <n v="9.0999999999999998E-2"/>
    <x v="8700"/>
    <x v="8420"/>
    <n v="5.2366789637808761E-2"/>
    <n v="8.643917682811382E-2"/>
  </r>
  <r>
    <x v="8738"/>
    <n v="4"/>
    <n v="7"/>
    <n v="3.3050000000000002"/>
    <n v="12.414999999999999"/>
    <x v="8701"/>
    <x v="8421"/>
    <n v="5.2366789637808761E-2"/>
    <n v="7.5634279724599587E-2"/>
  </r>
  <r>
    <x v="8739"/>
    <n v="4"/>
    <n v="6"/>
    <n v="3.14"/>
    <n v="5.6070000000000002"/>
    <x v="8702"/>
    <x v="8422"/>
    <n v="5.2366789637808761E-2"/>
    <n v="6.4829382621085355E-2"/>
  </r>
  <r>
    <x v="8740"/>
    <n v="4"/>
    <n v="5"/>
    <n v="0"/>
    <n v="0"/>
    <x v="8703"/>
    <x v="8423"/>
    <n v="5.2366789637808761E-2"/>
    <n v="5.4024485517571136E-2"/>
  </r>
  <r>
    <x v="8741"/>
    <n v="3"/>
    <n v="5"/>
    <n v="0"/>
    <n v="0"/>
    <x v="8704"/>
    <x v="8424"/>
    <n v="3.9275092228356567E-2"/>
    <n v="5.4024485517571136E-2"/>
  </r>
  <r>
    <x v="8742"/>
    <n v="3"/>
    <n v="4"/>
    <n v="0"/>
    <n v="0"/>
    <x v="8705"/>
    <x v="8425"/>
    <n v="3.9275092228356567E-2"/>
    <n v="4.321958841405691E-2"/>
  </r>
  <r>
    <x v="8743"/>
    <n v="3"/>
    <n v="4"/>
    <n v="0"/>
    <n v="0"/>
    <x v="8706"/>
    <x v="8426"/>
    <n v="3.9275092228356567E-2"/>
    <n v="4.321958841405691E-2"/>
  </r>
  <r>
    <x v="8744"/>
    <n v="3"/>
    <n v="3"/>
    <n v="1.0999999999999999E-2"/>
    <n v="4.8000000000000001E-2"/>
    <x v="8707"/>
    <x v="8427"/>
    <n v="3.9275092228356567E-2"/>
    <n v="3.2414691310542677E-2"/>
  </r>
  <r>
    <x v="8745"/>
    <n v="3"/>
    <n v="3"/>
    <n v="0"/>
    <n v="0"/>
    <x v="8708"/>
    <x v="8428"/>
    <n v="3.9275092228356567E-2"/>
    <n v="3.2414691310542677E-2"/>
  </r>
  <r>
    <x v="8746"/>
    <n v="3"/>
    <n v="3"/>
    <n v="0"/>
    <n v="0"/>
    <x v="8709"/>
    <x v="8429"/>
    <n v="3.9275092228356567E-2"/>
    <n v="3.2414691310542677E-2"/>
  </r>
  <r>
    <x v="8747"/>
    <n v="2"/>
    <n v="3"/>
    <n v="0"/>
    <n v="0"/>
    <x v="8710"/>
    <x v="8430"/>
    <n v="2.6183394818904381E-2"/>
    <n v="3.2414691310542677E-2"/>
  </r>
  <r>
    <x v="8748"/>
    <n v="2"/>
    <n v="3"/>
    <n v="6.4000000000000001E-2"/>
    <n v="1.1399999999999999"/>
    <x v="8711"/>
    <x v="8431"/>
    <n v="2.6183394818904381E-2"/>
    <n v="3.2414691310542677E-2"/>
  </r>
  <r>
    <x v="8749"/>
    <n v="2"/>
    <n v="2"/>
    <n v="1.089"/>
    <n v="2.0230000000000001"/>
    <x v="8712"/>
    <x v="8432"/>
    <n v="2.6183394818904381E-2"/>
    <n v="2.1609794207028455E-2"/>
  </r>
  <r>
    <x v="8750"/>
    <n v="2"/>
    <n v="2"/>
    <n v="6.3E-2"/>
    <n v="0"/>
    <x v="8713"/>
    <x v="8433"/>
    <n v="2.6183394818904381E-2"/>
    <n v="2.1609794207028455E-2"/>
  </r>
  <r>
    <x v="8751"/>
    <n v="2"/>
    <n v="2"/>
    <n v="0"/>
    <n v="0"/>
    <x v="8714"/>
    <x v="8434"/>
    <n v="2.6183394818904381E-2"/>
    <n v="2.1609794207028455E-2"/>
  </r>
  <r>
    <x v="8752"/>
    <n v="2"/>
    <n v="2"/>
    <n v="0.221"/>
    <n v="0.82599999999999996"/>
    <x v="8715"/>
    <x v="8435"/>
    <n v="2.6183394818904381E-2"/>
    <n v="2.1609794207028455E-2"/>
  </r>
  <r>
    <x v="8753"/>
    <n v="2"/>
    <n v="2"/>
    <n v="0"/>
    <n v="0"/>
    <x v="8716"/>
    <x v="8436"/>
    <n v="2.6183394818904381E-2"/>
    <n v="2.1609794207028455E-2"/>
  </r>
  <r>
    <x v="8754"/>
    <n v="2"/>
    <n v="2"/>
    <n v="0"/>
    <n v="0"/>
    <x v="8717"/>
    <x v="8437"/>
    <n v="2.6183394818904381E-2"/>
    <n v="2.1609794207028455E-2"/>
  </r>
  <r>
    <x v="8755"/>
    <n v="2"/>
    <n v="2"/>
    <n v="0"/>
    <n v="0"/>
    <x v="8718"/>
    <x v="8438"/>
    <n v="2.6183394818904381E-2"/>
    <n v="2.1609794207028455E-2"/>
  </r>
  <r>
    <x v="8756"/>
    <n v="1"/>
    <n v="2"/>
    <n v="0"/>
    <n v="0"/>
    <x v="8719"/>
    <x v="8439"/>
    <n v="1.309169740945219E-2"/>
    <n v="2.1609794207028455E-2"/>
  </r>
  <r>
    <x v="8757"/>
    <n v="1"/>
    <n v="1"/>
    <n v="14.112"/>
    <n v="9.1560000000000006"/>
    <x v="8720"/>
    <x v="8440"/>
    <n v="1.309169740945219E-2"/>
    <n v="1.0804897103514228E-2"/>
  </r>
  <r>
    <x v="8758"/>
    <n v="1"/>
    <n v="1"/>
    <n v="11.941000000000001"/>
    <n v="12.898999999999999"/>
    <x v="8721"/>
    <x v="8441"/>
    <n v="1.309169740945219E-2"/>
    <n v="1.0804897103514228E-2"/>
  </r>
  <r>
    <x v="8759"/>
    <n v="3"/>
    <n v="2"/>
    <n v="0.107"/>
    <n v="0"/>
    <x v="8722"/>
    <x v="8442"/>
    <n v="3.9275092228356567E-2"/>
    <n v="2.1609794207028455E-2"/>
  </r>
  <r>
    <x v="8760"/>
    <n v="2"/>
    <n v="4"/>
    <n v="0"/>
    <n v="0"/>
    <x v="8723"/>
    <x v="8443"/>
    <n v="2.6183394818904381E-2"/>
    <n v="4.321958841405691E-2"/>
  </r>
  <r>
    <x v="8761"/>
    <n v="2"/>
    <n v="4"/>
    <n v="16.137"/>
    <n v="9.6329999999999991"/>
    <x v="8724"/>
    <x v="8444"/>
    <n v="2.6183394818904381E-2"/>
    <n v="4.321958841405691E-2"/>
  </r>
  <r>
    <x v="8762"/>
    <n v="3"/>
    <n v="10"/>
    <n v="15.601000000000001"/>
    <n v="8.0190000000000001"/>
    <x v="8725"/>
    <x v="8445"/>
    <n v="3.9275092228356567E-2"/>
    <n v="0.10804897103514227"/>
  </r>
  <r>
    <x v="8763"/>
    <n v="4"/>
    <n v="54"/>
    <n v="13.222"/>
    <n v="4.5010000000000003"/>
    <x v="8726"/>
    <x v="8446"/>
    <n v="5.2366789637808761E-2"/>
    <n v="0.58346444358976834"/>
  </r>
  <r>
    <x v="8764"/>
    <n v="14"/>
    <n v="74"/>
    <n v="0"/>
    <n v="0"/>
    <x v="8727"/>
    <x v="8447"/>
    <n v="0.18328376373233066"/>
    <n v="0.79956238566005278"/>
  </r>
  <r>
    <x v="8765"/>
    <n v="23"/>
    <n v="65"/>
    <n v="0"/>
    <n v="0"/>
    <x v="8728"/>
    <x v="8448"/>
    <n v="0.30110904041740039"/>
    <n v="0.70231831172842474"/>
  </r>
  <r>
    <x v="8766"/>
    <n v="23"/>
    <n v="48"/>
    <n v="0"/>
    <n v="0"/>
    <x v="8729"/>
    <x v="8449"/>
    <n v="0.30110904041740039"/>
    <n v="0.51863506096868284"/>
  </r>
  <r>
    <x v="8767"/>
    <n v="17"/>
    <n v="29"/>
    <n v="0"/>
    <n v="0"/>
    <x v="8730"/>
    <x v="8450"/>
    <n v="0.22255885596068725"/>
    <n v="0.31334201600191253"/>
  </r>
  <r>
    <x v="8768"/>
    <n v="12"/>
    <n v="20"/>
    <n v="6.1139999999999999"/>
    <n v="7.2610000000000001"/>
    <x v="8731"/>
    <x v="8451"/>
    <n v="0.15710036891342627"/>
    <n v="0.21609794207028454"/>
  </r>
  <r>
    <x v="8769"/>
    <n v="9"/>
    <n v="20"/>
    <n v="0"/>
    <n v="0"/>
    <x v="8732"/>
    <x v="8452"/>
    <n v="0.1178252766850697"/>
    <n v="0.21609794207028454"/>
  </r>
  <r>
    <x v="8770"/>
    <n v="7"/>
    <n v="21"/>
    <n v="0"/>
    <n v="0"/>
    <x v="8733"/>
    <x v="8453"/>
    <n v="9.1641881866165328E-2"/>
    <n v="0.22690283917379875"/>
  </r>
  <r>
    <x v="8771"/>
    <n v="5"/>
    <n v="19"/>
    <n v="0"/>
    <n v="0"/>
    <x v="8734"/>
    <x v="8454"/>
    <n v="6.5458487047260955E-2"/>
    <n v="0.20529304496677031"/>
  </r>
  <r>
    <x v="8772"/>
    <n v="4"/>
    <n v="15"/>
    <n v="0"/>
    <n v="0"/>
    <x v="8735"/>
    <x v="8455"/>
    <n v="5.2366789637808761E-2"/>
    <n v="0.16207345655271341"/>
  </r>
  <r>
    <x v="8773"/>
    <n v="4"/>
    <n v="11"/>
    <n v="0"/>
    <n v="0.189"/>
    <x v="8736"/>
    <x v="8456"/>
    <n v="5.2366789637808761E-2"/>
    <n v="0.11885386813865649"/>
  </r>
  <r>
    <x v="8774"/>
    <n v="4"/>
    <n v="8"/>
    <n v="0"/>
    <n v="0"/>
    <x v="8737"/>
    <x v="8457"/>
    <n v="5.2366789637808761E-2"/>
    <n v="8.643917682811382E-2"/>
  </r>
  <r>
    <x v="8775"/>
    <n v="5"/>
    <n v="7"/>
    <n v="1E-3"/>
    <n v="0"/>
    <x v="8738"/>
    <x v="8458"/>
    <n v="6.5458487047260955E-2"/>
    <n v="7.5634279724599587E-2"/>
  </r>
  <r>
    <x v="8776"/>
    <n v="5"/>
    <n v="7"/>
    <n v="24.997"/>
    <n v="21.425000000000001"/>
    <x v="8739"/>
    <x v="8459"/>
    <n v="6.5458487047260955E-2"/>
    <n v="7.5634279724599587E-2"/>
  </r>
  <r>
    <x v="8777"/>
    <n v="4"/>
    <n v="9"/>
    <n v="0"/>
    <n v="0"/>
    <x v="8740"/>
    <x v="8460"/>
    <n v="5.2366789637808761E-2"/>
    <n v="9.7244073931628039E-2"/>
  </r>
  <r>
    <x v="8778"/>
    <n v="3"/>
    <n v="10"/>
    <n v="0"/>
    <n v="0"/>
    <x v="8741"/>
    <x v="8461"/>
    <n v="3.9275092228356567E-2"/>
    <n v="0.10804897103514227"/>
  </r>
  <r>
    <x v="8779"/>
    <n v="3"/>
    <n v="9"/>
    <n v="0"/>
    <n v="0"/>
    <x v="8742"/>
    <x v="8462"/>
    <n v="3.9275092228356567E-2"/>
    <n v="9.7244073931628039E-2"/>
  </r>
  <r>
    <x v="8780"/>
    <n v="2"/>
    <n v="8"/>
    <n v="0"/>
    <n v="0"/>
    <x v="8743"/>
    <x v="8463"/>
    <n v="2.6183394818904381E-2"/>
    <n v="8.643917682811382E-2"/>
  </r>
  <r>
    <x v="8781"/>
    <n v="3"/>
    <n v="7"/>
    <n v="16.361999999999998"/>
    <n v="16.106999999999999"/>
    <x v="8744"/>
    <x v="8464"/>
    <n v="3.9275092228356567E-2"/>
    <n v="7.5634279724599587E-2"/>
  </r>
  <r>
    <x v="8782"/>
    <n v="4"/>
    <n v="9"/>
    <n v="0"/>
    <n v="0"/>
    <x v="8745"/>
    <x v="8465"/>
    <n v="5.2366789637808761E-2"/>
    <n v="9.7244073931628039E-2"/>
  </r>
  <r>
    <x v="8783"/>
    <n v="3"/>
    <n v="10"/>
    <n v="11.144"/>
    <n v="10.929"/>
    <x v="8746"/>
    <x v="8466"/>
    <n v="3.9275092228356567E-2"/>
    <n v="0.10804897103514227"/>
  </r>
  <r>
    <x v="8784"/>
    <n v="3"/>
    <n v="11"/>
    <n v="0"/>
    <n v="0"/>
    <x v="8747"/>
    <x v="8467"/>
    <n v="3.9275092228356567E-2"/>
    <n v="0.11885386813865649"/>
  </r>
  <r>
    <x v="8785"/>
    <n v="3"/>
    <n v="11"/>
    <n v="0"/>
    <n v="0"/>
    <x v="8748"/>
    <x v="8468"/>
    <n v="3.9275092228356567E-2"/>
    <n v="0.11885386813865649"/>
  </r>
  <r>
    <x v="8786"/>
    <n v="2"/>
    <n v="10"/>
    <n v="0"/>
    <n v="0"/>
    <x v="8749"/>
    <x v="8469"/>
    <n v="2.6183394818904381E-2"/>
    <n v="0.10804897103514227"/>
  </r>
  <r>
    <x v="8787"/>
    <n v="2"/>
    <n v="9"/>
    <n v="0"/>
    <n v="0"/>
    <x v="8750"/>
    <x v="8470"/>
    <n v="2.6183394818904381E-2"/>
    <n v="9.7244073931628039E-2"/>
  </r>
  <r>
    <x v="8788"/>
    <n v="2"/>
    <n v="8"/>
    <n v="0.58599999999999997"/>
    <n v="4.1189999999999998"/>
    <x v="8751"/>
    <x v="8471"/>
    <n v="2.6183394818904381E-2"/>
    <n v="8.643917682811382E-2"/>
  </r>
  <r>
    <x v="8789"/>
    <n v="2"/>
    <n v="7"/>
    <n v="0"/>
    <n v="0"/>
    <x v="8752"/>
    <x v="8472"/>
    <n v="2.6183394818904381E-2"/>
    <n v="7.5634279724599587E-2"/>
  </r>
  <r>
    <x v="8790"/>
    <n v="1"/>
    <n v="7"/>
    <n v="0"/>
    <n v="0"/>
    <x v="8753"/>
    <x v="8473"/>
    <n v="1.309169740945219E-2"/>
    <n v="7.5634279724599587E-2"/>
  </r>
  <r>
    <x v="8791"/>
    <n v="1"/>
    <n v="6"/>
    <n v="0"/>
    <n v="0.58399999999999996"/>
    <x v="8754"/>
    <x v="8474"/>
    <n v="1.309169740945219E-2"/>
    <n v="6.4829382621085355E-2"/>
  </r>
  <r>
    <x v="8792"/>
    <n v="1"/>
    <n v="5"/>
    <n v="0.872"/>
    <n v="0"/>
    <x v="8755"/>
    <x v="8475"/>
    <n v="1.309169740945219E-2"/>
    <n v="5.4024485517571136E-2"/>
  </r>
  <r>
    <x v="8793"/>
    <n v="1"/>
    <n v="4"/>
    <n v="0"/>
    <n v="0.20399999999999999"/>
    <x v="8756"/>
    <x v="8476"/>
    <n v="1.309169740945219E-2"/>
    <n v="4.321958841405691E-2"/>
  </r>
  <r>
    <x v="8794"/>
    <n v="1"/>
    <n v="4"/>
    <n v="2.472"/>
    <n v="7.077"/>
    <x v="8757"/>
    <x v="8477"/>
    <n v="1.309169740945219E-2"/>
    <n v="4.321958841405691E-2"/>
  </r>
  <r>
    <x v="8795"/>
    <n v="1"/>
    <n v="4"/>
    <n v="8.9079999999999995"/>
    <n v="5.3979999999999997"/>
    <x v="8758"/>
    <x v="8478"/>
    <n v="1.309169740945219E-2"/>
    <n v="4.321958841405691E-2"/>
  </r>
  <r>
    <x v="8796"/>
    <n v="1"/>
    <n v="4"/>
    <n v="5.6189999999999998"/>
    <n v="0"/>
    <x v="8759"/>
    <x v="8479"/>
    <n v="1.309169740945219E-2"/>
    <n v="4.321958841405691E-2"/>
  </r>
  <r>
    <x v="8797"/>
    <n v="1"/>
    <n v="5"/>
    <n v="5.7450000000000001"/>
    <n v="0"/>
    <x v="8760"/>
    <x v="8480"/>
    <n v="1.309169740945219E-2"/>
    <n v="5.4024485517571136E-2"/>
  </r>
  <r>
    <x v="8798"/>
    <n v="2"/>
    <n v="8"/>
    <n v="0"/>
    <n v="0"/>
    <x v="8761"/>
    <x v="8481"/>
    <n v="2.6183394818904381E-2"/>
    <n v="8.643917682811382E-2"/>
  </r>
  <r>
    <x v="8799"/>
    <n v="2"/>
    <n v="10"/>
    <n v="0"/>
    <n v="5.5E-2"/>
    <x v="8762"/>
    <x v="8482"/>
    <n v="2.6183394818904381E-2"/>
    <n v="0.10804897103514227"/>
  </r>
  <r>
    <x v="8800"/>
    <n v="2"/>
    <n v="10"/>
    <n v="0"/>
    <n v="0"/>
    <x v="8763"/>
    <x v="8483"/>
    <n v="2.6183394818904381E-2"/>
    <n v="0.10804897103514227"/>
  </r>
  <r>
    <x v="8801"/>
    <n v="1"/>
    <n v="11"/>
    <n v="0"/>
    <n v="0"/>
    <x v="8764"/>
    <x v="8484"/>
    <n v="1.309169740945219E-2"/>
    <n v="0.11885386813865649"/>
  </r>
  <r>
    <x v="8802"/>
    <n v="1"/>
    <n v="11"/>
    <n v="0"/>
    <n v="0"/>
    <x v="8765"/>
    <x v="8485"/>
    <n v="1.309169740945219E-2"/>
    <n v="0.11885386813865649"/>
  </r>
  <r>
    <x v="8803"/>
    <n v="2"/>
    <n v="10"/>
    <n v="3.1669999999999998"/>
    <n v="5.2759999999999998"/>
    <x v="8766"/>
    <x v="8486"/>
    <n v="2.6183394818904381E-2"/>
    <n v="0.10804897103514227"/>
  </r>
  <r>
    <x v="8804"/>
    <n v="1"/>
    <n v="10"/>
    <n v="7.0000000000000007E-2"/>
    <n v="8.1000000000000003E-2"/>
    <x v="8767"/>
    <x v="8487"/>
    <n v="1.309169740945219E-2"/>
    <n v="0.10804897103514227"/>
  </r>
  <r>
    <x v="8805"/>
    <n v="2"/>
    <n v="9"/>
    <n v="0"/>
    <n v="0"/>
    <x v="8768"/>
    <x v="8488"/>
    <n v="2.6183394818904381E-2"/>
    <n v="9.7244073931628039E-2"/>
  </r>
  <r>
    <x v="8806"/>
    <n v="2"/>
    <n v="10"/>
    <n v="0"/>
    <n v="0"/>
    <x v="8769"/>
    <x v="8489"/>
    <n v="2.6183394818904381E-2"/>
    <n v="0.10804897103514227"/>
  </r>
  <r>
    <x v="8807"/>
    <n v="1"/>
    <n v="10"/>
    <n v="0"/>
    <n v="0"/>
    <x v="8770"/>
    <x v="8490"/>
    <n v="1.309169740945219E-2"/>
    <n v="0.10804897103514227"/>
  </r>
  <r>
    <x v="8808"/>
    <n v="2"/>
    <n v="11"/>
    <n v="3.5179999999999998"/>
    <n v="0"/>
    <x v="8771"/>
    <x v="8491"/>
    <n v="2.6183394818904381E-2"/>
    <n v="0.11885386813865649"/>
  </r>
  <r>
    <x v="8809"/>
    <n v="2"/>
    <n v="12"/>
    <n v="1.4470000000000001"/>
    <n v="0"/>
    <x v="8772"/>
    <x v="8492"/>
    <n v="2.6183394818904381E-2"/>
    <n v="0.12965876524217071"/>
  </r>
  <r>
    <x v="8810"/>
    <n v="2"/>
    <n v="12"/>
    <n v="0"/>
    <n v="0"/>
    <x v="8773"/>
    <x v="8493"/>
    <n v="2.6183394818904381E-2"/>
    <n v="0.12965876524217071"/>
  </r>
  <r>
    <x v="8811"/>
    <n v="2"/>
    <n v="12"/>
    <n v="0"/>
    <n v="0"/>
    <x v="8774"/>
    <x v="8494"/>
    <n v="2.6183394818904381E-2"/>
    <n v="0.12965876524217071"/>
  </r>
  <r>
    <x v="8812"/>
    <n v="2"/>
    <n v="12"/>
    <n v="0.91"/>
    <n v="0"/>
    <x v="8775"/>
    <x v="8495"/>
    <n v="2.6183394818904381E-2"/>
    <n v="0.12965876524217071"/>
  </r>
  <r>
    <x v="8813"/>
    <n v="1"/>
    <n v="12"/>
    <n v="0"/>
    <n v="0"/>
    <x v="8776"/>
    <x v="8496"/>
    <n v="1.309169740945219E-2"/>
    <n v="0.12965876524217071"/>
  </r>
  <r>
    <x v="8814"/>
    <n v="1"/>
    <n v="12"/>
    <n v="0"/>
    <n v="0"/>
    <x v="8777"/>
    <x v="8497"/>
    <n v="1.309169740945219E-2"/>
    <n v="0.12965876524217071"/>
  </r>
  <r>
    <x v="8815"/>
    <n v="1"/>
    <n v="12"/>
    <n v="0"/>
    <n v="0.62"/>
    <x v="8778"/>
    <x v="8498"/>
    <n v="1.309169740945219E-2"/>
    <n v="0.12965876524217071"/>
  </r>
  <r>
    <x v="8816"/>
    <n v="1"/>
    <n v="11"/>
    <n v="0"/>
    <n v="0"/>
    <x v="8779"/>
    <x v="8499"/>
    <n v="1.309169740945219E-2"/>
    <n v="0.11885386813865649"/>
  </r>
  <r>
    <x v="8817"/>
    <n v="1"/>
    <n v="10"/>
    <n v="0"/>
    <n v="0"/>
    <x v="8780"/>
    <x v="8500"/>
    <n v="1.309169740945219E-2"/>
    <n v="0.10804897103514227"/>
  </r>
  <r>
    <x v="8818"/>
    <n v="1"/>
    <n v="10"/>
    <n v="1.5349999999999999"/>
    <n v="0.53700000000000003"/>
    <x v="8781"/>
    <x v="8501"/>
    <n v="1.309169740945219E-2"/>
    <n v="0.10804897103514227"/>
  </r>
  <r>
    <x v="8819"/>
    <n v="1"/>
    <n v="10"/>
    <n v="0"/>
    <n v="0"/>
    <x v="8782"/>
    <x v="8502"/>
    <n v="1.309169740945219E-2"/>
    <n v="0.10804897103514227"/>
  </r>
  <r>
    <x v="8820"/>
    <n v="1"/>
    <n v="9"/>
    <n v="0"/>
    <n v="0"/>
    <x v="8783"/>
    <x v="8503"/>
    <n v="1.309169740945219E-2"/>
    <n v="9.7244073931628039E-2"/>
  </r>
  <r>
    <x v="8821"/>
    <n v="1"/>
    <n v="9"/>
    <n v="0"/>
    <n v="0"/>
    <x v="8784"/>
    <x v="8504"/>
    <n v="1.309169740945219E-2"/>
    <n v="9.7244073931628039E-2"/>
  </r>
  <r>
    <x v="8822"/>
    <n v="1"/>
    <n v="9"/>
    <n v="1.0740000000000001"/>
    <n v="2.024"/>
    <x v="8785"/>
    <x v="8505"/>
    <n v="1.309169740945219E-2"/>
    <n v="9.7244073931628039E-2"/>
  </r>
  <r>
    <x v="8823"/>
    <n v="1"/>
    <n v="8"/>
    <n v="7.59"/>
    <n v="1.19"/>
    <x v="8786"/>
    <x v="8506"/>
    <n v="1.309169740945219E-2"/>
    <n v="8.643917682811382E-2"/>
  </r>
  <r>
    <x v="8824"/>
    <n v="1"/>
    <n v="9"/>
    <n v="68.543999999999997"/>
    <n v="61.634"/>
    <x v="8787"/>
    <x v="8507"/>
    <n v="1.309169740945219E-2"/>
    <n v="9.7244073931628039E-2"/>
  </r>
  <r>
    <x v="8825"/>
    <n v="2"/>
    <n v="14"/>
    <n v="13.342000000000001"/>
    <n v="5.2039999999999997"/>
    <x v="8788"/>
    <x v="8508"/>
    <n v="2.6183394818904381E-2"/>
    <n v="0.15126855944919917"/>
  </r>
  <r>
    <x v="8826"/>
    <n v="3"/>
    <n v="24"/>
    <n v="8.2140000000000004"/>
    <n v="2.274"/>
    <x v="8789"/>
    <x v="8509"/>
    <n v="3.9275092228356567E-2"/>
    <n v="0.25931753048434142"/>
  </r>
  <r>
    <x v="8827"/>
    <n v="3"/>
    <n v="31"/>
    <n v="0.35799999999999998"/>
    <n v="0"/>
    <x v="8790"/>
    <x v="8510"/>
    <n v="3.9275092228356567E-2"/>
    <n v="0.33495181020894099"/>
  </r>
  <r>
    <x v="8828"/>
    <n v="3"/>
    <n v="40"/>
    <n v="0.27900000000000003"/>
    <n v="0"/>
    <x v="8791"/>
    <x v="8511"/>
    <n v="3.9275092228356567E-2"/>
    <n v="0.43219588414056909"/>
  </r>
  <r>
    <x v="8829"/>
    <n v="4"/>
    <n v="47"/>
    <n v="0.41199999999999998"/>
    <n v="0"/>
    <x v="8792"/>
    <x v="8512"/>
    <n v="5.2366789637808761E-2"/>
    <n v="0.50783016386516866"/>
  </r>
  <r>
    <x v="8830"/>
    <n v="5"/>
    <n v="53"/>
    <n v="0"/>
    <n v="0"/>
    <x v="8793"/>
    <x v="8513"/>
    <n v="6.5458487047260955E-2"/>
    <n v="0.57265954648625406"/>
  </r>
  <r>
    <x v="8831"/>
    <n v="7"/>
    <n v="57"/>
    <n v="0"/>
    <n v="0"/>
    <x v="8794"/>
    <x v="8514"/>
    <n v="9.1641881866165328E-2"/>
    <n v="0.61587913490031099"/>
  </r>
  <r>
    <x v="8832"/>
    <n v="9"/>
    <n v="62"/>
    <n v="0"/>
    <n v="0"/>
    <x v="8795"/>
    <x v="8515"/>
    <n v="0.1178252766850697"/>
    <n v="0.66990362041788198"/>
  </r>
  <r>
    <x v="8833"/>
    <n v="10"/>
    <n v="66"/>
    <n v="0"/>
    <n v="0"/>
    <x v="8796"/>
    <x v="8516"/>
    <n v="0.13091697409452191"/>
    <n v="0.71312320883193892"/>
  </r>
  <r>
    <x v="8834"/>
    <n v="9"/>
    <n v="68"/>
    <n v="0"/>
    <n v="0"/>
    <x v="8797"/>
    <x v="8517"/>
    <n v="0.1178252766850697"/>
    <n v="0.73473300303896749"/>
  </r>
  <r>
    <x v="8835"/>
    <n v="8"/>
    <n v="66"/>
    <n v="5.8999999999999997E-2"/>
    <n v="0"/>
    <x v="8798"/>
    <x v="8518"/>
    <n v="0.10473357927561752"/>
    <n v="0.71312320883193892"/>
  </r>
  <r>
    <x v="8836"/>
    <n v="6"/>
    <n v="59"/>
    <n v="0"/>
    <n v="0"/>
    <x v="8799"/>
    <x v="8519"/>
    <n v="7.8550184456713135E-2"/>
    <n v="0.63748892910733934"/>
  </r>
  <r>
    <x v="8837"/>
    <n v="0"/>
    <n v="48"/>
    <n v="0.435"/>
    <n v="0"/>
    <x v="8800"/>
    <x v="8520"/>
    <n v="0"/>
    <n v="0.51863506096868284"/>
  </r>
  <r>
    <x v="8838"/>
    <n v="4"/>
    <n v="37"/>
    <n v="3.5000000000000003E-2"/>
    <n v="0"/>
    <x v="8801"/>
    <x v="8521"/>
    <n v="5.2366789637808761E-2"/>
    <n v="0.39978119283002639"/>
  </r>
  <r>
    <x v="8839"/>
    <n v="3"/>
    <n v="28"/>
    <n v="0"/>
    <n v="0"/>
    <x v="8802"/>
    <x v="8522"/>
    <n v="3.9275092228356567E-2"/>
    <n v="0.30253711889839835"/>
  </r>
  <r>
    <x v="8840"/>
    <n v="3"/>
    <n v="23"/>
    <n v="0"/>
    <n v="0"/>
    <x v="8803"/>
    <x v="8523"/>
    <n v="3.9275092228356567E-2"/>
    <n v="0.24851263338082721"/>
  </r>
  <r>
    <x v="8841"/>
    <n v="2"/>
    <n v="20"/>
    <n v="0"/>
    <n v="0"/>
    <x v="8804"/>
    <x v="8524"/>
    <n v="2.6183394818904381E-2"/>
    <n v="0.21609794207028454"/>
  </r>
  <r>
    <x v="8842"/>
    <n v="2"/>
    <n v="17"/>
    <n v="0"/>
    <n v="0"/>
    <x v="8805"/>
    <x v="8525"/>
    <n v="2.6183394818904381E-2"/>
    <n v="0.18368325075974187"/>
  </r>
  <r>
    <x v="8843"/>
    <n v="2"/>
    <n v="15"/>
    <n v="0"/>
    <n v="0"/>
    <x v="8806"/>
    <x v="8526"/>
    <n v="2.6183394818904381E-2"/>
    <n v="0.16207345655271341"/>
  </r>
  <r>
    <x v="8844"/>
    <n v="2"/>
    <n v="13"/>
    <n v="0"/>
    <n v="0"/>
    <x v="8807"/>
    <x v="8527"/>
    <n v="2.6183394818904381E-2"/>
    <n v="0.14046366234568494"/>
  </r>
  <r>
    <x v="8845"/>
    <n v="1"/>
    <n v="12"/>
    <n v="14.015000000000001"/>
    <n v="2.4769999999999999"/>
    <x v="8808"/>
    <x v="8528"/>
    <n v="1.309169740945219E-2"/>
    <n v="0.12965876524217071"/>
  </r>
  <r>
    <x v="8846"/>
    <n v="2"/>
    <n v="12"/>
    <n v="0"/>
    <n v="0"/>
    <x v="8809"/>
    <x v="8529"/>
    <n v="2.6183394818904381E-2"/>
    <n v="0.12965876524217071"/>
  </r>
  <r>
    <x v="8847"/>
    <n v="1"/>
    <n v="11"/>
    <n v="0"/>
    <n v="0"/>
    <x v="8810"/>
    <x v="8530"/>
    <n v="1.309169740945219E-2"/>
    <n v="0.11885386813865649"/>
  </r>
  <r>
    <x v="8848"/>
    <n v="1"/>
    <n v="11"/>
    <n v="0"/>
    <n v="0"/>
    <x v="8811"/>
    <x v="8531"/>
    <n v="1.309169740945219E-2"/>
    <n v="0.11885386813865649"/>
  </r>
  <r>
    <x v="8849"/>
    <n v="1"/>
    <n v="10"/>
    <n v="0"/>
    <n v="0"/>
    <x v="8812"/>
    <x v="8532"/>
    <n v="1.309169740945219E-2"/>
    <n v="0.10804897103514227"/>
  </r>
  <r>
    <x v="8850"/>
    <n v="1"/>
    <n v="9"/>
    <n v="0"/>
    <n v="0"/>
    <x v="8813"/>
    <x v="8533"/>
    <n v="1.309169740945219E-2"/>
    <n v="9.7244073931628039E-2"/>
  </r>
  <r>
    <x v="8851"/>
    <n v="1"/>
    <n v="8"/>
    <n v="0"/>
    <n v="0"/>
    <x v="8814"/>
    <x v="8534"/>
    <n v="1.309169740945219E-2"/>
    <n v="8.643917682811382E-2"/>
  </r>
  <r>
    <x v="8852"/>
    <n v="1"/>
    <n v="7"/>
    <n v="41.692999999999998"/>
    <n v="34.558"/>
    <x v="8815"/>
    <x v="8535"/>
    <n v="1.309169740945219E-2"/>
    <n v="7.5634279724599587E-2"/>
  </r>
  <r>
    <x v="8853"/>
    <n v="1"/>
    <n v="8"/>
    <n v="0.30099999999999999"/>
    <n v="1.3759999999999999"/>
    <x v="8816"/>
    <x v="8536"/>
    <n v="1.309169740945219E-2"/>
    <n v="8.643917682811382E-2"/>
  </r>
  <r>
    <x v="8854"/>
    <n v="1"/>
    <n v="10"/>
    <n v="0"/>
    <n v="0"/>
    <x v="8817"/>
    <x v="8537"/>
    <n v="1.309169740945219E-2"/>
    <n v="0.10804897103514227"/>
  </r>
  <r>
    <x v="8855"/>
    <n v="1"/>
    <n v="10"/>
    <n v="0"/>
    <n v="0"/>
    <x v="8818"/>
    <x v="8538"/>
    <n v="1.309169740945219E-2"/>
    <n v="0.10804897103514227"/>
  </r>
  <r>
    <x v="8856"/>
    <n v="1"/>
    <n v="10"/>
    <n v="0.60799999999999998"/>
    <n v="0.433"/>
    <x v="8819"/>
    <x v="8539"/>
    <n v="1.309169740945219E-2"/>
    <n v="0.10804897103514227"/>
  </r>
  <r>
    <x v="8857"/>
    <n v="1"/>
    <n v="9"/>
    <n v="0.11600000000000001"/>
    <n v="6.0000000000000001E-3"/>
    <x v="8820"/>
    <x v="8540"/>
    <n v="1.309169740945219E-2"/>
    <n v="9.7244073931628039E-2"/>
  </r>
  <r>
    <x v="8858"/>
    <n v="1"/>
    <n v="9"/>
    <n v="0"/>
    <n v="0"/>
    <x v="8821"/>
    <x v="8541"/>
    <n v="1.309169740945219E-2"/>
    <n v="9.7244073931628039E-2"/>
  </r>
  <r>
    <x v="8859"/>
    <n v="1"/>
    <n v="11"/>
    <n v="0"/>
    <n v="0"/>
    <x v="8822"/>
    <x v="8542"/>
    <n v="1.309169740945219E-2"/>
    <n v="0.11885386813865649"/>
  </r>
  <r>
    <x v="8860"/>
    <n v="1"/>
    <n v="13"/>
    <n v="0"/>
    <n v="0"/>
    <x v="8823"/>
    <x v="8543"/>
    <n v="1.309169740945219E-2"/>
    <n v="0.14046366234568494"/>
  </r>
  <r>
    <x v="8861"/>
    <n v="1"/>
    <n v="13"/>
    <n v="0"/>
    <n v="0"/>
    <x v="8824"/>
    <x v="8544"/>
    <n v="1.309169740945219E-2"/>
    <n v="0.14046366234568494"/>
  </r>
  <r>
    <x v="8862"/>
    <n v="1"/>
    <n v="13"/>
    <n v="0"/>
    <n v="0"/>
    <x v="8825"/>
    <x v="8545"/>
    <n v="1.309169740945219E-2"/>
    <n v="0.14046366234568494"/>
  </r>
  <r>
    <x v="8863"/>
    <n v="1"/>
    <n v="12"/>
    <n v="0"/>
    <n v="0"/>
    <x v="8826"/>
    <x v="8546"/>
    <n v="1.309169740945219E-2"/>
    <n v="0.12965876524217071"/>
  </r>
  <r>
    <x v="8864"/>
    <n v="1"/>
    <n v="11"/>
    <n v="0"/>
    <n v="0"/>
    <x v="8827"/>
    <x v="8547"/>
    <n v="1.309169740945219E-2"/>
    <n v="0.11885386813865649"/>
  </r>
  <r>
    <x v="8865"/>
    <n v="2"/>
    <n v="10"/>
    <n v="2.37"/>
    <n v="0.625"/>
    <x v="8828"/>
    <x v="8548"/>
    <n v="2.6183394818904381E-2"/>
    <n v="0.10804897103514227"/>
  </r>
  <r>
    <x v="8866"/>
    <n v="2"/>
    <n v="9"/>
    <n v="0.61499999999999999"/>
    <n v="5.4020000000000001"/>
    <x v="8829"/>
    <x v="8549"/>
    <n v="2.6183394818904381E-2"/>
    <n v="9.7244073931628039E-2"/>
  </r>
  <r>
    <x v="8867"/>
    <n v="1"/>
    <n v="8"/>
    <n v="0"/>
    <n v="1.3089999999999999"/>
    <x v="8830"/>
    <x v="8550"/>
    <n v="1.309169740945219E-2"/>
    <n v="8.643917682811382E-2"/>
  </r>
  <r>
    <x v="8868"/>
    <n v="1"/>
    <n v="7"/>
    <n v="5.1669999999999998"/>
    <n v="5.6210000000000004"/>
    <x v="8831"/>
    <x v="8551"/>
    <n v="1.309169740945219E-2"/>
    <n v="7.5634279724599587E-2"/>
  </r>
  <r>
    <x v="8869"/>
    <n v="1"/>
    <n v="6"/>
    <n v="0.184"/>
    <n v="0.123"/>
    <x v="8832"/>
    <x v="8552"/>
    <n v="1.309169740945219E-2"/>
    <n v="6.4829382621085355E-2"/>
  </r>
  <r>
    <x v="8870"/>
    <n v="1"/>
    <n v="5"/>
    <n v="0"/>
    <n v="0"/>
    <x v="8833"/>
    <x v="8553"/>
    <n v="1.309169740945219E-2"/>
    <n v="5.4024485517571136E-2"/>
  </r>
  <r>
    <x v="8871"/>
    <n v="1"/>
    <n v="5"/>
    <n v="0"/>
    <n v="0"/>
    <x v="8834"/>
    <x v="8554"/>
    <n v="1.309169740945219E-2"/>
    <n v="5.4024485517571136E-2"/>
  </r>
  <r>
    <x v="8872"/>
    <n v="1"/>
    <n v="4"/>
    <n v="0"/>
    <n v="0"/>
    <x v="8835"/>
    <x v="8555"/>
    <n v="1.309169740945219E-2"/>
    <n v="4.321958841405691E-2"/>
  </r>
  <r>
    <x v="8873"/>
    <n v="1"/>
    <n v="4"/>
    <n v="0"/>
    <n v="0"/>
    <x v="8836"/>
    <x v="8556"/>
    <n v="1.309169740945219E-2"/>
    <n v="4.321958841405691E-2"/>
  </r>
  <r>
    <x v="8874"/>
    <n v="1"/>
    <n v="4"/>
    <n v="0"/>
    <n v="0"/>
    <x v="8837"/>
    <x v="8557"/>
    <n v="1.309169740945219E-2"/>
    <n v="4.321958841405691E-2"/>
  </r>
  <r>
    <x v="8875"/>
    <n v="1"/>
    <n v="3"/>
    <n v="0"/>
    <n v="0"/>
    <x v="8838"/>
    <x v="8558"/>
    <n v="1.309169740945219E-2"/>
    <n v="3.2414691310542677E-2"/>
  </r>
  <r>
    <x v="8876"/>
    <n v="1"/>
    <n v="3"/>
    <n v="0"/>
    <n v="0"/>
    <x v="8839"/>
    <x v="8559"/>
    <n v="1.309169740945219E-2"/>
    <n v="3.2414691310542677E-2"/>
  </r>
  <r>
    <x v="8877"/>
    <n v="1"/>
    <n v="3"/>
    <n v="0"/>
    <n v="0"/>
    <x v="8840"/>
    <x v="8560"/>
    <n v="1.309169740945219E-2"/>
    <n v="3.2414691310542677E-2"/>
  </r>
  <r>
    <x v="8878"/>
    <n v="1"/>
    <n v="3"/>
    <n v="1.665"/>
    <n v="4.7E-2"/>
    <x v="8841"/>
    <x v="8561"/>
    <n v="1.309169740945219E-2"/>
    <n v="3.2414691310542677E-2"/>
  </r>
  <r>
    <x v="8879"/>
    <n v="1"/>
    <n v="3"/>
    <n v="0"/>
    <n v="0"/>
    <x v="8842"/>
    <x v="8562"/>
    <n v="1.309169740945219E-2"/>
    <n v="3.2414691310542677E-2"/>
  </r>
  <r>
    <x v="8880"/>
    <n v="1"/>
    <n v="3"/>
    <n v="0"/>
    <n v="0"/>
    <x v="8843"/>
    <x v="8563"/>
    <n v="1.309169740945219E-2"/>
    <n v="3.2414691310542677E-2"/>
  </r>
  <r>
    <x v="8881"/>
    <n v="1"/>
    <n v="3"/>
    <n v="0.31900000000000001"/>
    <n v="0.69899999999999995"/>
    <x v="8844"/>
    <x v="8564"/>
    <n v="1.309169740945219E-2"/>
    <n v="3.2414691310542677E-2"/>
  </r>
  <r>
    <x v="8882"/>
    <n v="1"/>
    <n v="3"/>
    <n v="18.379000000000001"/>
    <n v="29.626999999999999"/>
    <x v="8845"/>
    <x v="8565"/>
    <n v="1.309169740945219E-2"/>
    <n v="3.2414691310542677E-2"/>
  </r>
  <r>
    <x v="8883"/>
    <n v="1"/>
    <n v="2"/>
    <n v="6.4770000000000003"/>
    <n v="7.008"/>
    <x v="8846"/>
    <x v="8566"/>
    <n v="1.309169740945219E-2"/>
    <n v="2.1609794207028455E-2"/>
  </r>
  <r>
    <x v="8884"/>
    <n v="1"/>
    <n v="2"/>
    <n v="18.713999999999999"/>
    <n v="20.757999999999999"/>
    <x v="8847"/>
    <x v="8567"/>
    <n v="1.309169740945219E-2"/>
    <n v="2.1609794207028455E-2"/>
  </r>
  <r>
    <x v="8885"/>
    <n v="1"/>
    <n v="2"/>
    <n v="0"/>
    <n v="0"/>
    <x v="8848"/>
    <x v="8568"/>
    <n v="1.309169740945219E-2"/>
    <n v="2.1609794207028455E-2"/>
  </r>
  <r>
    <x v="8886"/>
    <n v="2"/>
    <n v="2"/>
    <n v="0"/>
    <n v="0"/>
    <x v="8849"/>
    <x v="8569"/>
    <n v="2.6183394818904381E-2"/>
    <n v="2.1609794207028455E-2"/>
  </r>
  <r>
    <x v="8887"/>
    <n v="3"/>
    <n v="2"/>
    <n v="9.5180000000000007"/>
    <n v="5.8449999999999998"/>
    <x v="8850"/>
    <x v="8570"/>
    <n v="3.9275092228356567E-2"/>
    <n v="2.1609794207028455E-2"/>
  </r>
  <r>
    <x v="8888"/>
    <n v="3"/>
    <n v="2"/>
    <n v="2.915"/>
    <n v="1.554"/>
    <x v="8851"/>
    <x v="8571"/>
    <n v="3.9275092228356567E-2"/>
    <n v="2.1609794207028455E-2"/>
  </r>
  <r>
    <x v="8889"/>
    <n v="4"/>
    <n v="2"/>
    <n v="0.73"/>
    <n v="0.41799999999999998"/>
    <x v="8852"/>
    <x v="8572"/>
    <n v="5.2366789637808761E-2"/>
    <n v="2.1609794207028455E-2"/>
  </r>
  <r>
    <x v="8890"/>
    <n v="4"/>
    <n v="2"/>
    <n v="0"/>
    <n v="0"/>
    <x v="8853"/>
    <x v="8573"/>
    <n v="5.2366789637808761E-2"/>
    <n v="2.1609794207028455E-2"/>
  </r>
  <r>
    <x v="8891"/>
    <n v="5"/>
    <n v="2"/>
    <n v="0"/>
    <n v="0"/>
    <x v="8854"/>
    <x v="8574"/>
    <n v="6.5458487047260955E-2"/>
    <n v="2.1609794207028455E-2"/>
  </r>
  <r>
    <x v="8892"/>
    <n v="5"/>
    <n v="2"/>
    <n v="0"/>
    <n v="0"/>
    <x v="8855"/>
    <x v="8575"/>
    <n v="6.5458487047260955E-2"/>
    <n v="2.1609794207028455E-2"/>
  </r>
  <r>
    <x v="8893"/>
    <n v="4"/>
    <n v="3"/>
    <n v="0"/>
    <n v="0"/>
    <x v="8856"/>
    <x v="8576"/>
    <n v="5.2366789637808761E-2"/>
    <n v="3.2414691310542677E-2"/>
  </r>
  <r>
    <x v="8894"/>
    <n v="4"/>
    <n v="3"/>
    <n v="0"/>
    <n v="0"/>
    <x v="8857"/>
    <x v="8577"/>
    <n v="5.2366789637808761E-2"/>
    <n v="3.2414691310542677E-2"/>
  </r>
  <r>
    <x v="8895"/>
    <n v="3"/>
    <n v="3"/>
    <n v="0"/>
    <n v="0"/>
    <x v="8858"/>
    <x v="8578"/>
    <n v="3.9275092228356567E-2"/>
    <n v="3.2414691310542677E-2"/>
  </r>
  <r>
    <x v="8896"/>
    <n v="3"/>
    <n v="3"/>
    <n v="0"/>
    <n v="0"/>
    <x v="8859"/>
    <x v="8579"/>
    <n v="3.9275092228356567E-2"/>
    <n v="3.2414691310542677E-2"/>
  </r>
  <r>
    <x v="8897"/>
    <n v="3"/>
    <n v="3"/>
    <n v="0"/>
    <n v="0"/>
    <x v="8860"/>
    <x v="8580"/>
    <n v="3.9275092228356567E-2"/>
    <n v="3.2414691310542677E-2"/>
  </r>
  <r>
    <x v="8898"/>
    <n v="2"/>
    <n v="3"/>
    <n v="0"/>
    <n v="0"/>
    <x v="8861"/>
    <x v="8581"/>
    <n v="2.6183394818904381E-2"/>
    <n v="3.2414691310542677E-2"/>
  </r>
  <r>
    <x v="8899"/>
    <n v="2"/>
    <n v="2"/>
    <n v="0"/>
    <n v="0"/>
    <x v="8862"/>
    <x v="8582"/>
    <n v="2.6183394818904381E-2"/>
    <n v="2.1609794207028455E-2"/>
  </r>
  <r>
    <x v="8900"/>
    <n v="2"/>
    <n v="2"/>
    <n v="0"/>
    <n v="0"/>
    <x v="8863"/>
    <x v="8583"/>
    <n v="2.6183394818904381E-2"/>
    <n v="2.1609794207028455E-2"/>
  </r>
  <r>
    <x v="8901"/>
    <n v="2"/>
    <n v="2"/>
    <n v="0"/>
    <n v="0"/>
    <x v="8864"/>
    <x v="8584"/>
    <n v="2.6183394818904381E-2"/>
    <n v="2.1609794207028455E-2"/>
  </r>
  <r>
    <x v="8902"/>
    <n v="2"/>
    <n v="2"/>
    <n v="0"/>
    <n v="0"/>
    <x v="8865"/>
    <x v="8585"/>
    <n v="2.6183394818904381E-2"/>
    <n v="2.1609794207028455E-2"/>
  </r>
  <r>
    <x v="8903"/>
    <n v="2"/>
    <n v="2"/>
    <n v="0.26"/>
    <n v="0"/>
    <x v="8866"/>
    <x v="8586"/>
    <n v="2.6183394818904381E-2"/>
    <n v="2.1609794207028455E-2"/>
  </r>
  <r>
    <x v="8904"/>
    <n v="2"/>
    <n v="2"/>
    <n v="0.13300000000000001"/>
    <n v="0"/>
    <x v="8867"/>
    <x v="8587"/>
    <n v="2.6183394818904381E-2"/>
    <n v="2.1609794207028455E-2"/>
  </r>
  <r>
    <x v="8905"/>
    <n v="2"/>
    <n v="2"/>
    <n v="3.6019999999999999"/>
    <n v="2.2360000000000002"/>
    <x v="8868"/>
    <x v="8588"/>
    <n v="2.6183394818904381E-2"/>
    <n v="2.1609794207028455E-2"/>
  </r>
  <r>
    <x v="8906"/>
    <n v="2"/>
    <n v="2"/>
    <n v="1.931"/>
    <n v="0"/>
    <x v="8869"/>
    <x v="8589"/>
    <n v="2.6183394818904381E-2"/>
    <n v="2.1609794207028455E-2"/>
  </r>
  <r>
    <x v="8907"/>
    <n v="2"/>
    <n v="1"/>
    <n v="0"/>
    <n v="0"/>
    <x v="8870"/>
    <x v="8590"/>
    <n v="2.6183394818904381E-2"/>
    <n v="1.0804897103514228E-2"/>
  </r>
  <r>
    <x v="8908"/>
    <n v="2"/>
    <n v="1"/>
    <n v="2.4E-2"/>
    <n v="0"/>
    <x v="8871"/>
    <x v="8591"/>
    <n v="2.6183394818904381E-2"/>
    <n v="1.0804897103514228E-2"/>
  </r>
  <r>
    <x v="8909"/>
    <n v="1"/>
    <n v="1"/>
    <n v="0.95399999999999996"/>
    <n v="0.24299999999999999"/>
    <x v="8872"/>
    <x v="8592"/>
    <n v="1.309169740945219E-2"/>
    <n v="1.0804897103514228E-2"/>
  </r>
  <r>
    <x v="8910"/>
    <n v="2"/>
    <n v="1"/>
    <n v="20.908999999999999"/>
    <n v="17.731999999999999"/>
    <x v="8873"/>
    <x v="8593"/>
    <n v="2.6183394818904381E-2"/>
    <n v="1.0804897103514228E-2"/>
  </r>
  <r>
    <x v="8911"/>
    <n v="2"/>
    <n v="2"/>
    <n v="0"/>
    <n v="0"/>
    <x v="8874"/>
    <x v="8594"/>
    <n v="2.6183394818904381E-2"/>
    <n v="2.1609794207028455E-2"/>
  </r>
  <r>
    <x v="8912"/>
    <n v="2"/>
    <n v="1"/>
    <n v="6.8000000000000005E-2"/>
    <n v="4.2000000000000003E-2"/>
    <x v="8875"/>
    <x v="8595"/>
    <n v="2.6183394818904381E-2"/>
    <n v="1.0804897103514228E-2"/>
  </r>
  <r>
    <x v="8913"/>
    <n v="2"/>
    <n v="2"/>
    <n v="34.186"/>
    <n v="30.954999999999998"/>
    <x v="8876"/>
    <x v="8596"/>
    <n v="2.6183394818904381E-2"/>
    <n v="2.1609794207028455E-2"/>
  </r>
  <r>
    <x v="8914"/>
    <n v="7"/>
    <n v="21"/>
    <n v="56.616999999999997"/>
    <n v="43.929000000000002"/>
    <x v="8877"/>
    <x v="8597"/>
    <n v="9.1641881866165328E-2"/>
    <n v="0.22690283917379875"/>
  </r>
  <r>
    <x v="8915"/>
    <n v="22"/>
    <n v="79"/>
    <n v="3.3000000000000002E-2"/>
    <n v="0"/>
    <x v="8878"/>
    <x v="8598"/>
    <n v="0.28801734300794818"/>
    <n v="0.85358687117762388"/>
  </r>
  <r>
    <x v="8916"/>
    <n v="48"/>
    <n v="125"/>
    <n v="0"/>
    <n v="0"/>
    <x v="8879"/>
    <x v="8599"/>
    <n v="0.62840147565370508"/>
    <n v="1.3506121379392784"/>
  </r>
  <r>
    <x v="8917"/>
    <n v="60"/>
    <n v="158"/>
    <n v="0.78700000000000003"/>
    <n v="1.8620000000000001"/>
    <x v="8880"/>
    <x v="8600"/>
    <n v="0.78550184456713146"/>
    <n v="1.7071737423552478"/>
  </r>
  <r>
    <x v="8918"/>
    <n v="70"/>
    <n v="181"/>
    <n v="0.125"/>
    <n v="0"/>
    <x v="8881"/>
    <x v="8601"/>
    <n v="0.91641881866165331"/>
    <n v="1.9556863757360752"/>
  </r>
  <r>
    <x v="8919"/>
    <n v="75"/>
    <n v="190"/>
    <n v="1.96"/>
    <n v="3.2029999999999998"/>
    <x v="8882"/>
    <x v="8602"/>
    <n v="0.98187730570891429"/>
    <n v="2.052930449667703"/>
  </r>
  <r>
    <x v="8920"/>
    <n v="70"/>
    <n v="190"/>
    <n v="4.6630000000000003"/>
    <n v="9.2669999999999995"/>
    <x v="8883"/>
    <x v="8603"/>
    <n v="0.91641881866165331"/>
    <n v="2.052930449667703"/>
  </r>
  <r>
    <x v="8921"/>
    <n v="54"/>
    <n v="190"/>
    <n v="7.9000000000000001E-2"/>
    <n v="0.39200000000000002"/>
    <x v="8884"/>
    <x v="8604"/>
    <n v="0.70695166011041832"/>
    <n v="2.052930449667703"/>
  </r>
  <r>
    <x v="8922"/>
    <n v="39"/>
    <n v="180"/>
    <n v="0.29599999999999999"/>
    <n v="0"/>
    <x v="8885"/>
    <x v="8605"/>
    <n v="0.51057619896863538"/>
    <n v="1.9448814786325608"/>
  </r>
  <r>
    <x v="8923"/>
    <n v="26"/>
    <n v="143"/>
    <n v="0"/>
    <n v="0"/>
    <x v="8886"/>
    <x v="8606"/>
    <n v="0.34038413264575695"/>
    <n v="1.5451002858025344"/>
  </r>
  <r>
    <x v="8924"/>
    <n v="19"/>
    <n v="105"/>
    <n v="0"/>
    <n v="0"/>
    <x v="8887"/>
    <x v="8607"/>
    <n v="0.24874225077959161"/>
    <n v="1.1345141958689937"/>
  </r>
  <r>
    <x v="8925"/>
    <n v="15"/>
    <n v="74"/>
    <n v="13.936999999999999"/>
    <n v="12.557"/>
    <x v="8888"/>
    <x v="8608"/>
    <n v="0.19637546114178286"/>
    <n v="0.79956238566005278"/>
  </r>
  <r>
    <x v="8926"/>
    <n v="14"/>
    <n v="46"/>
    <n v="17.097000000000001"/>
    <n v="21.87"/>
    <x v="8889"/>
    <x v="8609"/>
    <n v="0.18328376373233066"/>
    <n v="0.49702526676165443"/>
  </r>
  <r>
    <x v="8927"/>
    <n v="13"/>
    <n v="36"/>
    <n v="0"/>
    <n v="0"/>
    <x v="6035"/>
    <x v="74"/>
    <n v="0.17019206632287848"/>
    <n v="0.38897629572651216"/>
  </r>
  <r>
    <x v="8928"/>
    <n v="14"/>
    <n v="36"/>
    <n v="0"/>
    <n v="0"/>
    <x v="8890"/>
    <x v="8610"/>
    <n v="0.18328376373233066"/>
    <n v="0.38897629572651216"/>
  </r>
  <r>
    <x v="8929"/>
    <n v="16"/>
    <n v="37"/>
    <n v="0"/>
    <n v="0"/>
    <x v="8891"/>
    <x v="8611"/>
    <n v="0.20946715855123504"/>
    <n v="0.39978119283002639"/>
  </r>
  <r>
    <x v="8930"/>
    <n v="19"/>
    <n v="35"/>
    <n v="0"/>
    <n v="0"/>
    <x v="8892"/>
    <x v="8612"/>
    <n v="0.24874225077959161"/>
    <n v="0.37817139862299792"/>
  </r>
  <r>
    <x v="8931"/>
    <n v="21"/>
    <n v="34"/>
    <n v="0"/>
    <n v="0"/>
    <x v="8893"/>
    <x v="8613"/>
    <n v="0.27492564559849597"/>
    <n v="0.36736650151948375"/>
  </r>
  <r>
    <x v="8932"/>
    <n v="22"/>
    <n v="34"/>
    <n v="0"/>
    <n v="0"/>
    <x v="8894"/>
    <x v="8614"/>
    <n v="0.28801734300794818"/>
    <n v="0.36736650151948375"/>
  </r>
  <r>
    <x v="8933"/>
    <n v="20"/>
    <n v="34"/>
    <n v="0"/>
    <n v="0"/>
    <x v="8895"/>
    <x v="8615"/>
    <n v="0.26183394818904382"/>
    <n v="0.36736650151948375"/>
  </r>
  <r>
    <x v="8934"/>
    <n v="17"/>
    <n v="35"/>
    <n v="0"/>
    <n v="0"/>
    <x v="8896"/>
    <x v="8616"/>
    <n v="0.22255885596068725"/>
    <n v="0.37817139862299792"/>
  </r>
  <r>
    <x v="8935"/>
    <n v="14"/>
    <n v="34"/>
    <n v="0"/>
    <n v="0"/>
    <x v="8897"/>
    <x v="8617"/>
    <n v="0.18328376373233066"/>
    <n v="0.36736650151948375"/>
  </r>
  <r>
    <x v="8936"/>
    <n v="14"/>
    <n v="30"/>
    <n v="44.488999999999997"/>
    <n v="36.436999999999998"/>
    <x v="8898"/>
    <x v="8618"/>
    <n v="0.18328376373233066"/>
    <n v="0.32414691310542681"/>
  </r>
  <r>
    <x v="8937"/>
    <n v="31"/>
    <n v="39"/>
    <n v="0.70199999999999996"/>
    <n v="0"/>
    <x v="8899"/>
    <x v="8619"/>
    <n v="0.40584261969301788"/>
    <n v="0.42139098703705485"/>
  </r>
  <r>
    <x v="8938"/>
    <n v="48"/>
    <n v="58"/>
    <n v="0"/>
    <n v="0"/>
    <x v="8900"/>
    <x v="8620"/>
    <n v="0.62840147565370508"/>
    <n v="0.62668403200382505"/>
  </r>
  <r>
    <x v="8939"/>
    <n v="60"/>
    <n v="70"/>
    <n v="0"/>
    <n v="0"/>
    <x v="8901"/>
    <x v="8621"/>
    <n v="0.78550184456713146"/>
    <n v="0.75634279724599585"/>
  </r>
  <r>
    <x v="8940"/>
    <n v="73"/>
    <n v="82"/>
    <n v="0"/>
    <n v="0"/>
    <x v="8902"/>
    <x v="8622"/>
    <n v="0.95569391089000988"/>
    <n v="0.88600156248816664"/>
  </r>
  <r>
    <x v="8941"/>
    <n v="80"/>
    <n v="87"/>
    <n v="0"/>
    <n v="0"/>
    <x v="8903"/>
    <x v="8623"/>
    <n v="1.0473357927561753"/>
    <n v="0.94002604800573775"/>
  </r>
  <r>
    <x v="8942"/>
    <n v="75"/>
    <n v="87"/>
    <n v="0"/>
    <n v="0"/>
    <x v="8904"/>
    <x v="8624"/>
    <n v="0.98187730570891429"/>
    <n v="0.94002604800573775"/>
  </r>
  <r>
    <x v="8943"/>
    <n v="64"/>
    <n v="95.72576824275481"/>
    <n v="6.9729999999999999"/>
    <n v="2.9460000000000002"/>
    <x v="8905"/>
    <x v="8625"/>
    <n v="0.83786863420494018"/>
    <n v="1.0343070760178155"/>
  </r>
  <r>
    <x v="8944"/>
    <n v="55"/>
    <n v="87.802606011184139"/>
    <n v="11.317"/>
    <n v="9.5679999999999996"/>
    <x v="8906"/>
    <x v="8626"/>
    <n v="0.72004335751987036"/>
    <n v="0.94869812337124437"/>
  </r>
  <r>
    <x v="8945"/>
    <n v="47"/>
    <n v="80.735980056474602"/>
    <n v="1.6160000000000001"/>
    <n v="0.436"/>
    <x v="8907"/>
    <x v="8627"/>
    <n v="0.61530977824425304"/>
    <n v="0.87234395706158485"/>
  </r>
  <r>
    <x v="8946"/>
    <n v="43"/>
    <n v="77.231383771027851"/>
    <n v="8.7999999999999995E-2"/>
    <n v="0"/>
    <x v="8908"/>
    <x v="8628"/>
    <n v="0.56294298860644409"/>
    <n v="0.83447715480797457"/>
  </r>
  <r>
    <x v="8947"/>
    <n v="40"/>
    <n v="74.598078666644341"/>
    <n v="0"/>
    <n v="0"/>
    <x v="8909"/>
    <x v="8629"/>
    <n v="0.52366789637808764"/>
    <n v="0.80602456411295176"/>
  </r>
  <r>
    <x v="8948"/>
    <n v="36"/>
    <n v="71.045829808600274"/>
    <n v="0"/>
    <n v="0"/>
    <x v="8910"/>
    <x v="8630"/>
    <n v="0.47130110674027881"/>
    <n v="0.76764288071570974"/>
  </r>
  <r>
    <x v="8949"/>
    <n v="32"/>
    <n v="67.498002796922933"/>
    <n v="0.70299999999999996"/>
    <n v="3.3849999999999998"/>
    <x v="8911"/>
    <x v="8631"/>
    <n v="0.41893431710247009"/>
    <n v="0.7293089749134678"/>
  </r>
  <r>
    <x v="8950"/>
    <n v="29"/>
    <n v="64.855962751584698"/>
    <n v="0"/>
    <n v="0.623"/>
    <x v="8912"/>
    <x v="8632"/>
    <n v="0.37965922487411347"/>
    <n v="0.70076200408022404"/>
  </r>
  <r>
    <x v="8951"/>
    <n v="27"/>
    <n v="63.121459764254183"/>
    <n v="0"/>
    <n v="0"/>
    <x v="8913"/>
    <x v="8633"/>
    <n v="0.35347583005520916"/>
    <n v="0.68202087777637987"/>
  </r>
  <r>
    <x v="8952"/>
    <n v="24"/>
    <n v="60.501656334127354"/>
    <n v="0"/>
    <n v="0"/>
    <x v="8914"/>
    <x v="8634"/>
    <n v="0.31420073782685254"/>
    <n v="0.65371417128242582"/>
  </r>
  <r>
    <x v="8953"/>
    <n v="26"/>
    <n v="62.37109095342818"/>
    <n v="0"/>
    <n v="0"/>
    <x v="8915"/>
    <x v="8635"/>
    <n v="0.34038413264575695"/>
    <n v="0.6739132199857184"/>
  </r>
  <r>
    <x v="8954"/>
    <n v="31"/>
    <n v="66.95172929898095"/>
    <n v="6.9850000000000003"/>
    <n v="18.25"/>
    <x v="8916"/>
    <x v="8636"/>
    <n v="0.40584261969301788"/>
    <n v="0.72340654597782783"/>
  </r>
  <r>
    <x v="8955"/>
    <n v="31"/>
    <n v="67.062656304017452"/>
    <n v="0"/>
    <n v="0"/>
    <x v="8917"/>
    <x v="8637"/>
    <n v="0.40584261969301788"/>
    <n v="0.72460510085324825"/>
  </r>
  <r>
    <x v="8956"/>
    <n v="31"/>
    <n v="67.178044141499001"/>
    <n v="0"/>
    <n v="0"/>
    <x v="8918"/>
    <x v="8638"/>
    <n v="0.40584261969301788"/>
    <n v="0.7258518545642334"/>
  </r>
  <r>
    <x v="8957"/>
    <n v="30"/>
    <n v="66.406240799981262"/>
    <n v="0"/>
    <n v="0"/>
    <x v="8919"/>
    <x v="8639"/>
    <n v="0.39275092228356573"/>
    <n v="0.71751259887498586"/>
  </r>
  <r>
    <x v="8958"/>
    <n v="30"/>
    <n v="66.521564240862645"/>
    <n v="0"/>
    <n v="0"/>
    <x v="8920"/>
    <x v="8640"/>
    <n v="0.39275092228356573"/>
    <n v="0.71875865678733242"/>
  </r>
  <r>
    <x v="8959"/>
    <n v="37"/>
    <n v="72.880777254608191"/>
    <n v="0.122"/>
    <n v="0"/>
    <x v="8921"/>
    <x v="8641"/>
    <n v="0.48439280414973102"/>
    <n v="0.7874692990601817"/>
  </r>
  <r>
    <x v="8960"/>
    <n v="42"/>
    <n v="77.445734185612707"/>
    <n v="0"/>
    <n v="0"/>
    <x v="8922"/>
    <x v="8642"/>
    <n v="0.54985129119699194"/>
    <n v="0.83679318898165944"/>
  </r>
  <r>
    <x v="8961"/>
    <n v="41"/>
    <n v="76.654029241398973"/>
    <n v="0"/>
    <n v="0"/>
    <x v="8923"/>
    <x v="8643"/>
    <n v="0.53675959378753979"/>
    <n v="0.82823889852308652"/>
  </r>
  <r>
    <x v="8962"/>
    <n v="34"/>
    <n v="70.511990594087976"/>
    <n v="0"/>
    <n v="0"/>
    <x v="8924"/>
    <x v="8644"/>
    <n v="0.4451177119213745"/>
    <n v="0.76187480293308341"/>
  </r>
  <r>
    <x v="8963"/>
    <n v="30"/>
    <n v="67.050634015818105"/>
    <n v="0"/>
    <n v="0"/>
    <x v="8925"/>
    <x v="8645"/>
    <n v="0.39275092228356573"/>
    <n v="0.72447520126630549"/>
  </r>
  <r>
    <x v="8964"/>
    <n v="25"/>
    <n v="62.709436943557911"/>
    <n v="0"/>
    <n v="0"/>
    <x v="8926"/>
    <x v="8646"/>
    <n v="0.32729243523630475"/>
    <n v="0.67756901359445698"/>
  </r>
  <r>
    <x v="8965"/>
    <n v="20"/>
    <n v="58.394657889284403"/>
    <n v="0"/>
    <n v="0"/>
    <x v="8927"/>
    <x v="8647"/>
    <n v="0.26183394818904382"/>
    <n v="0.63094826988863328"/>
  </r>
  <r>
    <x v="8966"/>
    <n v="15"/>
    <n v="54.09625159553579"/>
    <n v="0"/>
    <n v="0"/>
    <x v="8928"/>
    <x v="8648"/>
    <n v="0.19637546114178286"/>
    <n v="0.58450443217558146"/>
  </r>
  <r>
    <x v="8967"/>
    <n v="17"/>
    <n v="56.027271991896285"/>
    <n v="0"/>
    <n v="0"/>
    <x v="8929"/>
    <x v="8649"/>
    <n v="0.22255885596068725"/>
    <n v="0.60536890886304384"/>
  </r>
  <r>
    <x v="8968"/>
    <n v="61"/>
    <n v="95.306018265800006"/>
    <n v="39.494"/>
    <n v="38.939"/>
    <x v="8930"/>
    <x v="8650"/>
    <n v="0.79859354197658361"/>
    <n v="1.0297717207076165"/>
  </r>
  <r>
    <x v="8969"/>
    <n v="126"/>
    <n v="153.21838084045598"/>
    <n v="26.297000000000001"/>
    <n v="15.787000000000001"/>
    <x v="8931"/>
    <x v="8651"/>
    <n v="1.6495538735909758"/>
    <n v="1.6555088393481823"/>
  </r>
  <r>
    <x v="8970"/>
    <n v="143"/>
    <n v="168.40782133889419"/>
    <n v="0"/>
    <n v="0"/>
    <x v="8932"/>
    <x v="8652"/>
    <n v="1.8721127295516631"/>
    <n v="1.819629180993759"/>
  </r>
  <r>
    <x v="8971"/>
    <n v="187"/>
    <n v="207.55290984362918"/>
    <n v="2.0179999999999998"/>
    <n v="0.95899999999999996"/>
    <x v="8933"/>
    <x v="8653"/>
    <n v="2.4481474155675595"/>
    <n v="2.2425878343953785"/>
  </r>
  <r>
    <x v="8972"/>
    <n v="208"/>
    <n v="226.23146918710316"/>
    <n v="0"/>
    <n v="0"/>
    <x v="8934"/>
    <x v="8654"/>
    <n v="2.7230730611660556"/>
    <n v="2.4444077461434985"/>
  </r>
  <r>
    <x v="8973"/>
    <n v="180"/>
    <n v="201.40325369925986"/>
    <n v="0"/>
    <n v="0"/>
    <x v="8935"/>
    <x v="8655"/>
    <n v="2.356505533701394"/>
    <n v="2.1761414325334734"/>
  </r>
  <r>
    <x v="8974"/>
    <n v="141"/>
    <n v="166.84425197042378"/>
    <n v="3.9590000000000001"/>
    <n v="2.883"/>
    <x v="8936"/>
    <x v="8656"/>
    <n v="1.8459293347327588"/>
    <n v="1.8027349748532295"/>
  </r>
  <r>
    <x v="8975"/>
    <n v="120"/>
    <n v="148.27790411542159"/>
    <n v="0.67400000000000004"/>
    <n v="0.67"/>
    <x v="8937"/>
    <x v="8657"/>
    <n v="1.5710036891342629"/>
    <n v="1.6021274966918788"/>
  </r>
  <r>
    <x v="8976"/>
    <n v="114"/>
    <n v="143.0194021013848"/>
    <n v="31.338000000000001"/>
    <n v="27.715"/>
    <x v="8938"/>
    <x v="8658"/>
    <n v="1.4924535046775498"/>
    <n v="1.545309923511589"/>
  </r>
  <r>
    <x v="8977"/>
    <n v="117"/>
    <n v="145.73701790241822"/>
    <n v="0"/>
    <n v="2.5209999999999999"/>
    <x v="8939"/>
    <x v="8659"/>
    <n v="1.5317285969059062"/>
    <n v="1.5746734826086395"/>
  </r>
  <r>
    <x v="8978"/>
    <n v="120"/>
    <n v="148.45041822184609"/>
    <n v="0"/>
    <n v="0"/>
    <x v="8940"/>
    <x v="8660"/>
    <n v="1.5710036891342629"/>
    <n v="1.6039914938607003"/>
  </r>
  <r>
    <x v="8979"/>
    <n v="121"/>
    <n v="149.3933253226237"/>
    <n v="0"/>
    <n v="0"/>
    <x v="8941"/>
    <x v="8661"/>
    <n v="1.5840953865437148"/>
    <n v="1.6141795080627752"/>
  </r>
  <r>
    <x v="8980"/>
    <n v="126"/>
    <n v="153.87827391166815"/>
    <n v="5.2279999999999998"/>
    <n v="5.226"/>
    <x v="8942"/>
    <x v="8662"/>
    <n v="1.6495538735909758"/>
    <n v="1.6626389160819519"/>
  </r>
  <r>
    <x v="8981"/>
    <n v="134"/>
    <n v="161.00482505472883"/>
    <n v="0"/>
    <n v="0"/>
    <x v="8943"/>
    <x v="8663"/>
    <n v="1.7542874528665935"/>
    <n v="1.7396405678856541"/>
  </r>
  <r>
    <x v="8982"/>
    <n v="129"/>
    <n v="156.64084518363191"/>
    <n v="0"/>
    <n v="0"/>
    <x v="8944"/>
    <x v="8664"/>
    <n v="1.6888289658193325"/>
    <n v="1.6924882144166447"/>
  </r>
  <r>
    <x v="8983"/>
    <n v="119"/>
    <n v="147.86983036925909"/>
    <n v="8.9999999999999993E-3"/>
    <n v="0"/>
    <x v="8945"/>
    <x v="8665"/>
    <n v="1.5579119917248105"/>
    <n v="1.5977183018539476"/>
  </r>
  <r>
    <x v="8984"/>
    <n v="102"/>
    <n v="132.93395781313171"/>
    <n v="0"/>
    <n v="0"/>
    <x v="8946"/>
    <x v="8666"/>
    <n v="1.3353531357641233"/>
    <n v="1.4363377357337892"/>
  </r>
  <r>
    <x v="8985"/>
    <n v="78"/>
    <n v="111.84242449678585"/>
    <n v="0"/>
    <n v="0"/>
    <x v="8947"/>
    <x v="8667"/>
    <n v="1.0211523979372708"/>
    <n v="1.20844588849533"/>
  </r>
  <r>
    <x v="8986"/>
    <n v="54"/>
    <n v="90.773976341311823"/>
    <n v="0"/>
    <n v="0"/>
    <x v="8948"/>
    <x v="8668"/>
    <n v="0.70695166011041832"/>
    <n v="0.98080347404470891"/>
  </r>
  <r>
    <x v="8987"/>
    <n v="42"/>
    <n v="80.297964912978102"/>
    <n v="0"/>
    <n v="0"/>
    <x v="8949"/>
    <x v="8669"/>
    <n v="0.54985129119699194"/>
    <n v="0.86761124850632398"/>
  </r>
  <r>
    <x v="8988"/>
    <n v="33"/>
    <n v="72.474942549206958"/>
    <n v="0"/>
    <n v="0"/>
    <x v="8950"/>
    <x v="8670"/>
    <n v="0.43202601451192224"/>
    <n v="0.78308429682728631"/>
  </r>
  <r>
    <x v="8989"/>
    <n v="29"/>
    <n v="69.057809195159024"/>
    <n v="0"/>
    <n v="0.81299999999999994"/>
    <x v="8951"/>
    <x v="8671"/>
    <n v="0.37965922487411347"/>
    <n v="0.74616252254781179"/>
  </r>
  <r>
    <x v="8990"/>
    <n v="59"/>
    <n v="95.534340899568008"/>
    <n v="58.779000000000003"/>
    <n v="44.835999999999999"/>
    <x v="8952"/>
    <x v="8672"/>
    <n v="0.77241014715767919"/>
    <n v="1.0322387232718833"/>
  </r>
  <r>
    <x v="8991"/>
    <n v="123"/>
    <n v="151.85182757472802"/>
    <n v="0"/>
    <n v="0"/>
    <x v="8953"/>
    <x v="8673"/>
    <n v="1.6102787813626194"/>
    <n v="1.6407433719255209"/>
  </r>
  <r>
    <x v="8992"/>
    <n v="133"/>
    <n v="160.68684363658826"/>
    <n v="0"/>
    <n v="0"/>
    <x v="8954"/>
    <x v="8674"/>
    <n v="1.7411957554571411"/>
    <n v="1.7362048113818158"/>
  </r>
  <r>
    <x v="8993"/>
    <n v="136"/>
    <n v="163.36889503854002"/>
    <n v="0"/>
    <n v="0"/>
    <x v="8955"/>
    <x v="8675"/>
    <n v="1.780470847685498"/>
    <n v="1.765184100806241"/>
  </r>
  <r>
    <x v="8994"/>
    <n v="128"/>
    <n v="156.40201444414345"/>
    <n v="2.9780000000000002"/>
    <n v="0"/>
    <x v="8956"/>
    <x v="8676"/>
    <n v="1.6757372684098804"/>
    <n v="1.6899076728513158"/>
  </r>
  <r>
    <x v="8995"/>
    <n v="108"/>
    <n v="138.9269500231843"/>
    <n v="11.840999999999999"/>
    <n v="19.838000000000001"/>
    <x v="8957"/>
    <x v="8677"/>
    <n v="1.4139033202208366"/>
    <n v="1.5010913999055697"/>
  </r>
  <r>
    <x v="8996"/>
    <n v="83"/>
    <n v="117.09320034955016"/>
    <n v="0"/>
    <n v="0"/>
    <x v="8958"/>
    <x v="8678"/>
    <n v="1.0866108849845317"/>
    <n v="1.2651799812980655"/>
  </r>
  <r>
    <x v="8997"/>
    <n v="69"/>
    <n v="104.91779854369884"/>
    <n v="0"/>
    <n v="0"/>
    <x v="8959"/>
    <x v="8679"/>
    <n v="0.90332712125220105"/>
    <n v="1.1336260175919008"/>
  </r>
  <r>
    <x v="8998"/>
    <n v="63"/>
    <n v="99.845041788391114"/>
    <n v="12.364000000000001"/>
    <n v="1.0009999999999999"/>
    <x v="8960"/>
    <x v="8680"/>
    <n v="0.82477693679548791"/>
    <n v="1.0788154028196439"/>
  </r>
  <r>
    <x v="8999"/>
    <n v="67"/>
    <n v="103.58081873276112"/>
    <n v="0"/>
    <n v="0"/>
    <x v="8961"/>
    <x v="8681"/>
    <n v="0.87714372643329674"/>
    <n v="1.1191800883052427"/>
  </r>
  <r>
    <x v="9000"/>
    <n v="83"/>
    <n v="117.86285322021308"/>
    <n v="0"/>
    <n v="0"/>
    <x v="8962"/>
    <x v="8682"/>
    <n v="1.0866108849845317"/>
    <n v="1.2734960013710031"/>
  </r>
  <r>
    <x v="9001"/>
    <n v="94"/>
    <n v="127.80865040863526"/>
    <n v="0"/>
    <n v="0"/>
    <x v="8963"/>
    <x v="8683"/>
    <n v="1.2306195564885061"/>
    <n v="1.3809593166043255"/>
  </r>
  <r>
    <x v="9002"/>
    <n v="115"/>
    <n v="146.58480274610145"/>
    <n v="16.515000000000001"/>
    <n v="6.9870000000000001"/>
    <x v="8964"/>
    <x v="8684"/>
    <n v="1.5055452020870019"/>
    <n v="1.5838337106105558"/>
  </r>
  <r>
    <x v="9003"/>
    <n v="139"/>
    <n v="167.96416342505503"/>
    <n v="0"/>
    <n v="0"/>
    <x v="8965"/>
    <x v="8685"/>
    <n v="1.8197459399138545"/>
    <n v="1.8148355028855674"/>
  </r>
  <r>
    <x v="9004"/>
    <n v="123"/>
    <n v="154.06568713727233"/>
    <n v="0"/>
    <n v="0"/>
    <x v="8966"/>
    <x v="8686"/>
    <n v="1.6102787813626194"/>
    <n v="1.664663896700443"/>
  </r>
  <r>
    <x v="9005"/>
    <n v="103"/>
    <n v="136.66884535718219"/>
    <n v="0.20499999999999999"/>
    <n v="1.1759999999999999"/>
    <x v="8967"/>
    <x v="8687"/>
    <n v="1.3484448331735757"/>
    <n v="1.4766928113404514"/>
  </r>
  <r>
    <x v="9006"/>
    <n v="104"/>
    <n v="137.76732331909466"/>
    <n v="23.841999999999999"/>
    <n v="32.994"/>
    <x v="8968"/>
    <x v="8688"/>
    <n v="1.3615365305830278"/>
    <n v="1.4885617526893942"/>
  </r>
  <r>
    <x v="9007"/>
    <n v="148"/>
    <n v="176.88366997635825"/>
    <n v="0"/>
    <n v="0"/>
    <x v="8969"/>
    <x v="8689"/>
    <n v="1.9375712165989241"/>
    <n v="1.9112098533865196"/>
  </r>
  <r>
    <x v="9008"/>
    <n v="153"/>
    <n v="181.74837196506024"/>
    <n v="0"/>
    <n v="0"/>
    <x v="8970"/>
    <x v="8690"/>
    <n v="2.003029703646185"/>
    <n v="1.9637724578137055"/>
  </r>
  <r>
    <x v="9009"/>
    <n v="145"/>
    <n v="175.28054223933955"/>
    <n v="0"/>
    <n v="1.04"/>
    <x v="8971"/>
    <x v="8691"/>
    <n v="1.8982961243705676"/>
    <n v="1.8938882231442431"/>
  </r>
  <r>
    <x v="9010"/>
    <n v="144"/>
    <n v="175.33154438878751"/>
    <n v="1.4039999999999999"/>
    <n v="2.9710000000000001"/>
    <x v="8972"/>
    <x v="8692"/>
    <n v="1.8852044269611152"/>
    <n v="1.8944392961210861"/>
  </r>
  <r>
    <x v="9011"/>
    <n v="138"/>
    <n v="171.24790468006933"/>
    <n v="0"/>
    <n v="0"/>
    <x v="6035"/>
    <x v="74"/>
    <n v="1.8066542425044021"/>
    <n v="1.8503159892605614"/>
  </r>
  <r>
    <x v="9012"/>
    <n v="111"/>
    <n v="147.92716457433809"/>
    <n v="1.9E-2"/>
    <n v="0"/>
    <x v="8973"/>
    <x v="8693"/>
    <n v="1.4531784124491931"/>
    <n v="1.5983377920403381"/>
  </r>
  <r>
    <x v="9013"/>
    <n v="81"/>
    <n v="121.02840918914531"/>
    <n v="0"/>
    <n v="0"/>
    <x v="8974"/>
    <x v="8694"/>
    <n v="1.0604274901656274"/>
    <n v="1.3076995078907305"/>
  </r>
  <r>
    <x v="9014"/>
    <n v="58"/>
    <n v="99.573308276763044"/>
    <n v="9.8179999999999996"/>
    <n v="10.9"/>
    <x v="8975"/>
    <x v="8695"/>
    <n v="0.75931844974822693"/>
    <n v="1.0758793501869262"/>
  </r>
  <r>
    <x v="9015"/>
    <n v="47"/>
    <n v="88.841860932691588"/>
    <n v="9.5000000000000001E-2"/>
    <n v="0"/>
    <x v="8976"/>
    <x v="8696"/>
    <n v="0.61530977824425304"/>
    <n v="0.95992716586245308"/>
  </r>
  <r>
    <x v="9016"/>
    <n v="54"/>
    <n v="96.152866304492647"/>
    <n v="0"/>
    <n v="0"/>
    <x v="8977"/>
    <x v="8697"/>
    <n v="0.70695166011041832"/>
    <n v="1.0389218266280034"/>
  </r>
  <r>
    <x v="9017"/>
    <n v="47"/>
    <n v="89.035652859800194"/>
    <n v="0"/>
    <n v="0"/>
    <x v="8978"/>
    <x v="8698"/>
    <n v="0.61530977824425304"/>
    <n v="0.96202106769435336"/>
  </r>
  <r>
    <x v="9018"/>
    <n v="49"/>
    <n v="91.321992983386593"/>
    <n v="0"/>
    <n v="0.10299999999999999"/>
    <x v="8979"/>
    <x v="8699"/>
    <n v="0.64149317306315734"/>
    <n v="0.98672473747334044"/>
  </r>
  <r>
    <x v="9019"/>
    <n v="56"/>
    <n v="99.138389497886919"/>
    <n v="5.0629999999999997"/>
    <n v="0.27900000000000003"/>
    <x v="8980"/>
    <x v="8700"/>
    <n v="0.73313505492932263"/>
    <n v="1.0711800975327836"/>
  </r>
  <r>
    <x v="9020"/>
    <n v="61"/>
    <n v="104.99241705055182"/>
    <n v="36.950000000000003"/>
    <n v="23.431000000000001"/>
    <x v="8981"/>
    <x v="8701"/>
    <n v="0.79859354197658361"/>
    <n v="1.1344322628804651"/>
  </r>
  <r>
    <x v="9021"/>
    <n v="59"/>
    <n v="103.17289208625581"/>
    <n v="0"/>
    <n v="0"/>
    <x v="8982"/>
    <x v="8702"/>
    <n v="0.77241014715767919"/>
    <n v="1.1147724828639713"/>
  </r>
  <r>
    <x v="9022"/>
    <n v="60"/>
    <n v="104.71732288653737"/>
    <n v="0"/>
    <n v="0"/>
    <x v="8983"/>
    <x v="8703"/>
    <n v="0.78550184456713146"/>
    <n v="1.1314598987445117"/>
  </r>
  <r>
    <x v="9023"/>
    <n v="61"/>
    <n v="106.32307066186178"/>
    <n v="0"/>
    <n v="0"/>
    <x v="8984"/>
    <x v="8704"/>
    <n v="0.79859354197658361"/>
    <n v="1.1488098382310887"/>
  </r>
  <r>
    <x v="9024"/>
    <n v="57"/>
    <n v="102.04528024162748"/>
    <n v="0"/>
    <n v="0"/>
    <x v="8985"/>
    <x v="8705"/>
    <n v="0.74622675233877489"/>
    <n v="1.1025887529100584"/>
  </r>
  <r>
    <x v="9025"/>
    <n v="49"/>
    <n v="92.723823933283924"/>
    <n v="0"/>
    <n v="0"/>
    <x v="8986"/>
    <x v="8706"/>
    <n v="0.64149317306315734"/>
    <n v="1.0018713766435026"/>
  </r>
  <r>
    <x v="9026"/>
    <n v="41"/>
    <n v="83.070354996376793"/>
    <n v="0"/>
    <n v="0"/>
    <x v="8987"/>
    <x v="8707"/>
    <n v="0.53675959378753979"/>
    <n v="0.89756663808824999"/>
  </r>
  <r>
    <x v="9027"/>
    <n v="32"/>
    <n v="71.916908040192169"/>
    <n v="0"/>
    <n v="0"/>
    <x v="8988"/>
    <x v="8708"/>
    <n v="0.41893431710247009"/>
    <n v="0.77705479137717148"/>
  </r>
  <r>
    <x v="9028"/>
    <n v="26"/>
    <n v="64.402567145038248"/>
    <n v="4.8000000000000001E-2"/>
    <n v="0"/>
    <x v="8989"/>
    <x v="8709"/>
    <n v="0.34038413264575695"/>
    <n v="0.69586311120430433"/>
  </r>
  <r>
    <x v="9029"/>
    <n v="21"/>
    <n v="58.120897514235118"/>
    <n v="3.202"/>
    <n v="4.9589999999999996"/>
    <x v="8990"/>
    <x v="8710"/>
    <n v="0.27492564559849597"/>
    <n v="0.62799031720520637"/>
  </r>
  <r>
    <x v="9030"/>
    <n v="18"/>
    <n v="54.368577680357291"/>
    <n v="0"/>
    <n v="0"/>
    <x v="6035"/>
    <x v="74"/>
    <n v="0.2356505533701394"/>
    <n v="0.58744688750068064"/>
  </r>
  <r>
    <x v="9031"/>
    <n v="16"/>
    <n v="51.844092261738496"/>
    <n v="0"/>
    <n v="0"/>
    <x v="8991"/>
    <x v="8711"/>
    <n v="0.20946715855123504"/>
    <n v="0.56017008231318266"/>
  </r>
  <r>
    <x v="9032"/>
    <n v="14"/>
    <n v="49.187955588451153"/>
    <n v="0"/>
    <n v="0"/>
    <x v="8992"/>
    <x v="8712"/>
    <n v="0.18328376373233066"/>
    <n v="0.53147079886544235"/>
  </r>
  <r>
    <x v="9033"/>
    <n v="13"/>
    <n v="47.650856309820675"/>
    <n v="0.124"/>
    <n v="0.28499999999999998"/>
    <x v="8993"/>
    <x v="8713"/>
    <n v="0.17019206632287848"/>
    <n v="0.514862599321954"/>
  </r>
  <r>
    <x v="9034"/>
    <n v="13"/>
    <n v="47.271372264216133"/>
    <n v="0"/>
    <n v="0"/>
    <x v="8994"/>
    <x v="8714"/>
    <n v="0.17019206632287848"/>
    <n v="0.51076231325677168"/>
  </r>
  <r>
    <x v="9035"/>
    <n v="12"/>
    <n v="45.229842995844933"/>
    <n v="0"/>
    <n v="0"/>
    <x v="8995"/>
    <x v="8715"/>
    <n v="0.15710036891342627"/>
    <n v="0.48870379957820814"/>
  </r>
  <r>
    <x v="9036"/>
    <n v="12"/>
    <n v="41.93892614977446"/>
    <n v="0"/>
    <n v="0"/>
    <x v="8996"/>
    <x v="8716"/>
    <n v="0.15710036891342627"/>
    <n v="0.45314578168019509"/>
  </r>
  <r>
    <x v="9037"/>
    <n v="12"/>
    <n v="38.262914505863577"/>
    <n v="0"/>
    <n v="0"/>
    <x v="8997"/>
    <x v="8717"/>
    <n v="0.15710036891342627"/>
    <n v="0.41342685411641783"/>
  </r>
  <r>
    <x v="9038"/>
    <n v="11"/>
    <n v="34.722154955379665"/>
    <n v="18.414000000000001"/>
    <n v="33.003999999999998"/>
    <x v="8998"/>
    <x v="8718"/>
    <n v="0.14400867150397409"/>
    <n v="0.37516931150515387"/>
  </r>
  <r>
    <x v="9039"/>
    <n v="10"/>
    <n v="32.156650224824674"/>
    <n v="0.11600000000000001"/>
    <n v="0"/>
    <x v="8999"/>
    <x v="8719"/>
    <n v="0.13091697409452191"/>
    <n v="0.34744929687292819"/>
  </r>
  <r>
    <x v="9040"/>
    <n v="10"/>
    <n v="31.835994605192681"/>
    <n v="0"/>
    <n v="1E-3"/>
    <x v="9000"/>
    <x v="8720"/>
    <n v="0.13091697409452191"/>
    <n v="0.34398464589714095"/>
  </r>
  <r>
    <x v="9041"/>
    <n v="10"/>
    <n v="31.809454370632626"/>
    <n v="0.10199999999999999"/>
    <n v="0.307"/>
    <x v="9001"/>
    <x v="8721"/>
    <n v="0.13091697409452191"/>
    <n v="0.3436978813936164"/>
  </r>
  <r>
    <x v="9042"/>
    <n v="12"/>
    <n v="35.187393020568564"/>
    <n v="0"/>
    <n v="0.13100000000000001"/>
    <x v="9002"/>
    <x v="8722"/>
    <n v="0.15710036891342627"/>
    <n v="0.38019616092815794"/>
  </r>
  <r>
    <x v="9043"/>
    <n v="12"/>
    <n v="35.098471574907343"/>
    <n v="0.121"/>
    <n v="0"/>
    <x v="9003"/>
    <x v="8723"/>
    <n v="0.15710036891342627"/>
    <n v="0.37923537385749279"/>
  </r>
  <r>
    <x v="9044"/>
    <n v="13"/>
    <n v="36.64288453837105"/>
    <n v="0"/>
    <n v="0"/>
    <x v="9004"/>
    <x v="8724"/>
    <n v="0.17019206632287848"/>
    <n v="0.3959225970130516"/>
  </r>
  <r>
    <x v="9045"/>
    <n v="14"/>
    <n v="38.178306036007655"/>
    <n v="0"/>
    <n v="0"/>
    <x v="9005"/>
    <x v="8725"/>
    <n v="0.18328376373233066"/>
    <n v="0.4125126683055389"/>
  </r>
  <r>
    <x v="9046"/>
    <n v="12"/>
    <n v="34.627278025979564"/>
    <n v="0"/>
    <n v="0"/>
    <x v="9006"/>
    <x v="8726"/>
    <n v="0.15710036891342627"/>
    <n v="0.37414417604548844"/>
  </r>
  <r>
    <x v="9047"/>
    <n v="12"/>
    <n v="34.482339543437334"/>
    <n v="4.0000000000000001E-3"/>
    <n v="0"/>
    <x v="9007"/>
    <x v="8727"/>
    <n v="0.15710036891342627"/>
    <n v="0.37257813065528012"/>
  </r>
  <r>
    <x v="9048"/>
    <n v="11"/>
    <n v="32.689945983317514"/>
    <n v="0"/>
    <n v="0"/>
    <x v="9008"/>
    <x v="8728"/>
    <n v="0.14400867150397409"/>
    <n v="0.353211502669184"/>
  </r>
  <r>
    <x v="9049"/>
    <n v="10"/>
    <n v="30.95388821188293"/>
    <n v="0"/>
    <n v="0"/>
    <x v="9009"/>
    <x v="8729"/>
    <n v="0.13091697409452191"/>
    <n v="0.33445357708307705"/>
  </r>
  <r>
    <x v="9050"/>
    <n v="8"/>
    <n v="27.573429893849919"/>
    <n v="1.23"/>
    <n v="7.1059999999999999"/>
    <x v="9010"/>
    <x v="8730"/>
    <n v="0.10473357927561752"/>
    <n v="0.29792807279401157"/>
  </r>
  <r>
    <x v="9051"/>
    <n v="7"/>
    <n v="25.933734004069439"/>
    <n v="7.39"/>
    <n v="18.698"/>
    <x v="9011"/>
    <x v="8731"/>
    <n v="9.1641881866165328E-2"/>
    <n v="0.28021132742387828"/>
  </r>
  <r>
    <x v="9052"/>
    <n v="15"/>
    <n v="39.581429188627801"/>
    <n v="24.22"/>
    <n v="49.069000000000003"/>
    <x v="9012"/>
    <x v="8732"/>
    <n v="0.19637546114178286"/>
    <n v="0.42767326959315793"/>
  </r>
  <r>
    <x v="9053"/>
    <n v="38"/>
    <n v="78.677746152085675"/>
    <n v="9.4949999999999992"/>
    <n v="21.459"/>
    <x v="9013"/>
    <x v="8733"/>
    <n v="0.49748450155918322"/>
    <n v="0.850104951509698"/>
  </r>
  <r>
    <x v="9054"/>
    <n v="62"/>
    <n v="119.46442494193506"/>
    <n v="4.9000000000000002E-2"/>
    <n v="2.5979999999999999"/>
    <x v="9014"/>
    <x v="8734"/>
    <n v="0.81168523938603576"/>
    <n v="1.2908008190281068"/>
  </r>
  <r>
    <x v="9055"/>
    <n v="79"/>
    <n v="148.35931595316561"/>
    <n v="0"/>
    <n v="0"/>
    <x v="9015"/>
    <x v="8735"/>
    <n v="1.0342440953467229"/>
    <n v="1.6030071432217112"/>
  </r>
  <r>
    <x v="9056"/>
    <n v="97"/>
    <n v="178.94854622737267"/>
    <n v="0"/>
    <n v="0"/>
    <x v="9016"/>
    <x v="8736"/>
    <n v="1.2698946487168625"/>
    <n v="1.9335206288102205"/>
  </r>
  <r>
    <x v="9057"/>
    <n v="111"/>
    <n v="202.81038980507225"/>
    <n v="0"/>
    <n v="0"/>
    <x v="9017"/>
    <x v="8737"/>
    <n v="1.4531784124491931"/>
    <n v="2.1913453933674161"/>
  </r>
  <r>
    <x v="9058"/>
    <n v="110"/>
    <n v="201.3986988513893"/>
    <n v="0"/>
    <n v="0"/>
    <x v="9018"/>
    <x v="8738"/>
    <n v="1.4400867150397407"/>
    <n v="2.1760922178709099"/>
  </r>
  <r>
    <x v="9059"/>
    <n v="106"/>
    <n v="194.94051207172885"/>
    <n v="0"/>
    <n v="0"/>
    <x v="9019"/>
    <x v="8739"/>
    <n v="1.3877199254019321"/>
    <n v="2.106312174241403"/>
  </r>
  <r>
    <x v="9060"/>
    <n v="102"/>
    <n v="188.48979588752618"/>
    <n v="4.12"/>
    <n v="7.1849999999999996"/>
    <x v="9020"/>
    <x v="8740"/>
    <n v="1.3353531357641233"/>
    <n v="2.0366128496271192"/>
  </r>
  <r>
    <x v="9061"/>
    <n v="99"/>
    <n v="183.67812044739651"/>
    <n v="17.401"/>
    <n v="22.067"/>
    <x v="9021"/>
    <x v="8741"/>
    <n v="1.2960780435357666"/>
    <n v="1.984623191601012"/>
  </r>
  <r>
    <x v="9062"/>
    <n v="93"/>
    <n v="173.68534647879412"/>
    <n v="0"/>
    <n v="0"/>
    <x v="9022"/>
    <x v="8742"/>
    <n v="1.2175278590790537"/>
    <n v="1.8766522970915873"/>
  </r>
  <r>
    <x v="9063"/>
    <n v="84"/>
    <n v="158.54743067172535"/>
    <n v="0"/>
    <n v="0"/>
    <x v="9023"/>
    <x v="8743"/>
    <n v="1.0997025823939839"/>
    <n v="1.7130886744345482"/>
  </r>
  <r>
    <x v="9064"/>
    <n v="74"/>
    <n v="141.70823712106642"/>
    <n v="10.105"/>
    <n v="10.867000000000001"/>
    <x v="9024"/>
    <x v="8744"/>
    <n v="0.96878560829946203"/>
    <n v="1.5311429208135179"/>
  </r>
  <r>
    <x v="9065"/>
    <n v="62"/>
    <n v="121.49392509826504"/>
    <n v="17.646999999999998"/>
    <n v="11.356999999999999"/>
    <x v="9025"/>
    <x v="8745"/>
    <n v="0.81168523938603576"/>
    <n v="1.3127293593888183"/>
  </r>
  <r>
    <x v="9066"/>
    <n v="49"/>
    <n v="99.59305335858113"/>
    <n v="0"/>
    <n v="0"/>
    <x v="9026"/>
    <x v="8746"/>
    <n v="0.64149317306315734"/>
    <n v="1.0760926937642714"/>
  </r>
  <r>
    <x v="9067"/>
    <n v="57"/>
    <n v="113.43352332644677"/>
    <n v="0"/>
    <n v="7.3999999999999996E-2"/>
    <x v="9027"/>
    <x v="8747"/>
    <n v="0.74622675233877489"/>
    <n v="1.2256375476313381"/>
  </r>
  <r>
    <x v="9068"/>
    <n v="66"/>
    <n v="128.44661428983767"/>
    <n v="8.4190000000000005"/>
    <n v="6.7789999999999999"/>
    <x v="9028"/>
    <x v="8748"/>
    <n v="0.86405202902384448"/>
    <n v="1.3878524506964762"/>
  </r>
  <r>
    <x v="9069"/>
    <n v="78"/>
    <n v="146.42245910892794"/>
    <n v="0"/>
    <n v="0"/>
    <x v="9029"/>
    <x v="8749"/>
    <n v="1.0211523979372708"/>
    <n v="1.5820796043154857"/>
  </r>
  <r>
    <x v="9070"/>
    <n v="85"/>
    <n v="153.13852708741143"/>
    <n v="0"/>
    <n v="0"/>
    <x v="9030"/>
    <x v="8750"/>
    <n v="1.1127942798034363"/>
    <n v="1.6546460277632067"/>
  </r>
  <r>
    <x v="9071"/>
    <n v="73"/>
    <n v="129.7829751358168"/>
    <n v="3.177"/>
    <n v="9.6240000000000006"/>
    <x v="9031"/>
    <x v="8751"/>
    <n v="0.95569391089000988"/>
    <n v="1.4022916921304456"/>
  </r>
  <r>
    <x v="9072"/>
    <n v="60"/>
    <n v="107.3902260140959"/>
    <n v="1.611"/>
    <n v="1.633"/>
    <x v="9032"/>
    <x v="8752"/>
    <n v="0.78550184456713146"/>
    <n v="1.160340342005443"/>
  </r>
  <r>
    <x v="9073"/>
    <n v="48"/>
    <n v="88.367835883312779"/>
    <n v="0"/>
    <n v="0"/>
    <x v="9033"/>
    <x v="8753"/>
    <n v="0.62840147565370508"/>
    <n v="0.95480537397942666"/>
  </r>
  <r>
    <x v="9074"/>
    <n v="34"/>
    <n v="67.655017944992778"/>
    <n v="0"/>
    <n v="0"/>
    <x v="9034"/>
    <x v="8754"/>
    <n v="0.4451177119213745"/>
    <n v="0.7310055074320555"/>
  </r>
  <r>
    <x v="9075"/>
    <n v="27"/>
    <n v="57.490742145818587"/>
    <n v="0"/>
    <n v="0"/>
    <x v="9035"/>
    <x v="8755"/>
    <n v="0.35347583005520916"/>
    <n v="0.6211815532902385"/>
  </r>
  <r>
    <x v="9076"/>
    <n v="24"/>
    <n v="53.029611587843441"/>
    <n v="20.257999999999999"/>
    <n v="20.141999999999999"/>
    <x v="9036"/>
    <x v="8756"/>
    <n v="0.31420073782685254"/>
    <n v="0.57297949664597403"/>
  </r>
  <r>
    <x v="9077"/>
    <n v="23"/>
    <n v="51.326083714047684"/>
    <n v="0"/>
    <n v="0"/>
    <x v="9037"/>
    <x v="8757"/>
    <n v="0.30110904041740039"/>
    <n v="0.55457305325664252"/>
  </r>
  <r>
    <x v="9078"/>
    <n v="43"/>
    <n v="78.549681663228625"/>
    <n v="0"/>
    <n v="0"/>
    <x v="9038"/>
    <x v="8758"/>
    <n v="0.56294298860644409"/>
    <n v="0.84872122788498361"/>
  </r>
  <r>
    <x v="9079"/>
    <n v="69"/>
    <n v="114.03239956873809"/>
    <n v="0"/>
    <n v="6.2E-2"/>
    <x v="9039"/>
    <x v="8759"/>
    <n v="0.90332712125220105"/>
    <n v="1.2321083438070353"/>
  </r>
  <r>
    <x v="9080"/>
    <n v="79"/>
    <n v="127.48228527135393"/>
    <n v="0"/>
    <n v="0"/>
    <x v="9040"/>
    <x v="8760"/>
    <n v="1.0342440953467229"/>
    <n v="1.3774329748778265"/>
  </r>
  <r>
    <x v="9081"/>
    <n v="73"/>
    <n v="118.92682834396653"/>
    <n v="2.605"/>
    <n v="2.5249999999999999"/>
    <x v="9041"/>
    <x v="8761"/>
    <n v="0.95569391089000988"/>
    <n v="1.2849921431038578"/>
  </r>
  <r>
    <x v="9082"/>
    <n v="42"/>
    <n v="75.890774624318283"/>
    <n v="0"/>
    <n v="0"/>
    <x v="9042"/>
    <x v="8762"/>
    <n v="0.54985129119699194"/>
    <n v="0.81999201092174756"/>
  </r>
  <r>
    <x v="9083"/>
    <n v="29"/>
    <n v="57.871150585734384"/>
    <n v="0"/>
    <n v="0"/>
    <x v="9043"/>
    <x v="8763"/>
    <n v="0.37965922487411347"/>
    <n v="0.6252918273408371"/>
  </r>
  <r>
    <x v="9084"/>
    <n v="20"/>
    <n v="45.441962213404011"/>
    <n v="0"/>
    <n v="0"/>
    <x v="9044"/>
    <x v="8764"/>
    <n v="0.26183394818904382"/>
    <n v="0.49099572589761187"/>
  </r>
  <r>
    <x v="9085"/>
    <n v="14"/>
    <n v="37.183052457080862"/>
    <n v="0"/>
    <n v="4.5999999999999999E-2"/>
    <x v="9045"/>
    <x v="8765"/>
    <n v="0.18328376373233066"/>
    <n v="0.4017590557933306"/>
  </r>
  <r>
    <x v="9086"/>
    <n v="11"/>
    <n v="33.082459784574411"/>
    <n v="0"/>
    <n v="0"/>
    <x v="9046"/>
    <x v="8766"/>
    <n v="0.14400867150397409"/>
    <n v="0.3574525739034739"/>
  </r>
  <r>
    <x v="9087"/>
    <n v="9"/>
    <n v="30.389591164926919"/>
    <n v="0"/>
    <n v="0"/>
    <x v="9047"/>
    <x v="8767"/>
    <n v="0.1178252766850697"/>
    <n v="0.32835640555490042"/>
  </r>
  <r>
    <x v="9088"/>
    <n v="8"/>
    <n v="29.103639028723251"/>
    <n v="0"/>
    <n v="0"/>
    <x v="9048"/>
    <x v="8768"/>
    <n v="0.10473357927561752"/>
    <n v="0.31446182504317549"/>
  </r>
  <r>
    <x v="9089"/>
    <n v="6"/>
    <n v="11"/>
    <n v="0"/>
    <n v="0"/>
    <x v="9049"/>
    <x v="8769"/>
    <n v="7.8550184456713135E-2"/>
    <n v="0.11885386813865649"/>
  </r>
  <r>
    <x v="9090"/>
    <n v="4"/>
    <n v="9"/>
    <n v="0"/>
    <n v="0"/>
    <x v="9050"/>
    <x v="8770"/>
    <n v="5.2366789637808761E-2"/>
    <n v="9.7244073931628039E-2"/>
  </r>
  <r>
    <x v="9091"/>
    <n v="4"/>
    <n v="6"/>
    <n v="0"/>
    <n v="0"/>
    <x v="9051"/>
    <x v="8771"/>
    <n v="5.2366789637808761E-2"/>
    <n v="6.4829382621085355E-2"/>
  </r>
  <r>
    <x v="9092"/>
    <n v="3"/>
    <n v="5"/>
    <n v="0"/>
    <n v="0"/>
    <x v="9052"/>
    <x v="8772"/>
    <n v="3.9275092228356567E-2"/>
    <n v="5.4024485517571136E-2"/>
  </r>
  <r>
    <x v="9093"/>
    <n v="3"/>
    <n v="4"/>
    <n v="0"/>
    <n v="0"/>
    <x v="9053"/>
    <x v="8773"/>
    <n v="3.9275092228356567E-2"/>
    <n v="4.321958841405691E-2"/>
  </r>
  <r>
    <x v="9094"/>
    <n v="3"/>
    <n v="3"/>
    <n v="0"/>
    <n v="0"/>
    <x v="9054"/>
    <x v="8774"/>
    <n v="3.9275092228356567E-2"/>
    <n v="3.2414691310542677E-2"/>
  </r>
  <r>
    <x v="9095"/>
    <n v="3"/>
    <n v="3"/>
    <n v="1.171"/>
    <n v="0.17899999999999999"/>
    <x v="9055"/>
    <x v="8775"/>
    <n v="3.9275092228356567E-2"/>
    <n v="3.2414691310542677E-2"/>
  </r>
  <r>
    <x v="9096"/>
    <n v="3"/>
    <n v="2"/>
    <n v="0.40600000000000003"/>
    <n v="5.2370000000000001"/>
    <x v="9056"/>
    <x v="8776"/>
    <n v="3.9275092228356567E-2"/>
    <n v="2.1609794207028455E-2"/>
  </r>
  <r>
    <x v="9097"/>
    <n v="2"/>
    <n v="2"/>
    <n v="4.6660000000000004"/>
    <n v="0.26400000000000001"/>
    <x v="9057"/>
    <x v="8777"/>
    <n v="2.6183394818904381E-2"/>
    <n v="2.1609794207028455E-2"/>
  </r>
  <r>
    <x v="9098"/>
    <n v="2"/>
    <n v="2"/>
    <n v="0"/>
    <n v="0"/>
    <x v="9058"/>
    <x v="8778"/>
    <n v="2.6183394818904381E-2"/>
    <n v="2.1609794207028455E-2"/>
  </r>
  <r>
    <x v="9099"/>
    <n v="1"/>
    <n v="2"/>
    <n v="0.23499999999999999"/>
    <n v="0.2"/>
    <x v="9059"/>
    <x v="8779"/>
    <n v="1.309169740945219E-2"/>
    <n v="2.1609794207028455E-2"/>
  </r>
  <r>
    <x v="9100"/>
    <n v="1"/>
    <n v="3"/>
    <n v="10.154"/>
    <n v="7.0659999999999998"/>
    <x v="9060"/>
    <x v="8780"/>
    <n v="1.309169740945219E-2"/>
    <n v="3.2414691310542677E-2"/>
  </r>
  <r>
    <x v="9101"/>
    <n v="2"/>
    <n v="5"/>
    <n v="0.81599999999999995"/>
    <n v="0.57099999999999995"/>
    <x v="9061"/>
    <x v="8781"/>
    <n v="2.6183394818904381E-2"/>
    <n v="5.4024485517571136E-2"/>
  </r>
  <r>
    <x v="9102"/>
    <n v="2"/>
    <n v="4"/>
    <n v="0.497"/>
    <n v="8.3000000000000004E-2"/>
    <x v="9062"/>
    <x v="8782"/>
    <n v="2.6183394818904381E-2"/>
    <n v="4.321958841405691E-2"/>
  </r>
  <r>
    <x v="9103"/>
    <n v="2"/>
    <n v="4"/>
    <n v="0"/>
    <n v="0"/>
    <x v="9063"/>
    <x v="8783"/>
    <n v="2.6183394818904381E-2"/>
    <n v="4.321958841405691E-2"/>
  </r>
  <r>
    <x v="9104"/>
    <n v="2"/>
    <n v="4"/>
    <n v="0"/>
    <n v="0"/>
    <x v="6035"/>
    <x v="74"/>
    <n v="2.6183394818904381E-2"/>
    <n v="4.321958841405691E-2"/>
  </r>
  <r>
    <x v="9105"/>
    <n v="2"/>
    <n v="3"/>
    <n v="0"/>
    <n v="0"/>
    <x v="9064"/>
    <x v="8784"/>
    <n v="2.6183394818904381E-2"/>
    <n v="3.2414691310542677E-2"/>
  </r>
  <r>
    <x v="9106"/>
    <n v="1"/>
    <n v="4"/>
    <n v="0"/>
    <n v="0"/>
    <x v="9065"/>
    <x v="8785"/>
    <n v="1.309169740945219E-2"/>
    <n v="4.321958841405691E-2"/>
  </r>
  <r>
    <x v="9107"/>
    <n v="1"/>
    <n v="3"/>
    <n v="0"/>
    <n v="0"/>
    <x v="9066"/>
    <x v="8786"/>
    <n v="1.309169740945219E-2"/>
    <n v="3.2414691310542677E-2"/>
  </r>
  <r>
    <x v="9108"/>
    <n v="2"/>
    <n v="4"/>
    <n v="0"/>
    <n v="0"/>
    <x v="9067"/>
    <x v="8787"/>
    <n v="2.6183394818904381E-2"/>
    <n v="4.321958841405691E-2"/>
  </r>
  <r>
    <x v="9109"/>
    <n v="3"/>
    <n v="7"/>
    <n v="22.170999999999999"/>
    <n v="16.196000000000002"/>
    <x v="9068"/>
    <x v="8788"/>
    <n v="3.9275092228356567E-2"/>
    <n v="7.5634279724599587E-2"/>
  </r>
  <r>
    <x v="9110"/>
    <n v="4"/>
    <n v="9"/>
    <n v="1.4999999999999999E-2"/>
    <n v="0.03"/>
    <x v="9069"/>
    <x v="8789"/>
    <n v="5.2366789637808761E-2"/>
    <n v="9.7244073931628039E-2"/>
  </r>
  <r>
    <x v="9111"/>
    <n v="4"/>
    <n v="9"/>
    <n v="0"/>
    <n v="0"/>
    <x v="9070"/>
    <x v="8790"/>
    <n v="5.2366789637808761E-2"/>
    <n v="9.7244073931628039E-2"/>
  </r>
  <r>
    <x v="9112"/>
    <n v="3"/>
    <n v="7"/>
    <n v="8.9999999999999993E-3"/>
    <n v="0.154"/>
    <x v="9071"/>
    <x v="8791"/>
    <n v="3.9275092228356567E-2"/>
    <n v="7.5634279724599587E-2"/>
  </r>
  <r>
    <x v="9113"/>
    <n v="2"/>
    <n v="6"/>
    <n v="0"/>
    <n v="0"/>
    <x v="9072"/>
    <x v="8792"/>
    <n v="2.6183394818904381E-2"/>
    <n v="6.4829382621085355E-2"/>
  </r>
  <r>
    <x v="9114"/>
    <n v="2"/>
    <n v="4"/>
    <n v="0"/>
    <n v="0"/>
    <x v="9073"/>
    <x v="8793"/>
    <n v="2.6183394818904381E-2"/>
    <n v="4.321958841405691E-2"/>
  </r>
  <r>
    <x v="9115"/>
    <n v="2"/>
    <n v="4"/>
    <n v="0"/>
    <n v="0"/>
    <x v="9074"/>
    <x v="8794"/>
    <n v="2.6183394818904381E-2"/>
    <n v="4.321958841405691E-2"/>
  </r>
  <r>
    <x v="9116"/>
    <n v="1"/>
    <n v="3"/>
    <n v="0"/>
    <n v="0"/>
    <x v="9075"/>
    <x v="8795"/>
    <n v="1.309169740945219E-2"/>
    <n v="3.2414691310542677E-2"/>
  </r>
  <r>
    <x v="9117"/>
    <n v="1"/>
    <n v="3"/>
    <n v="0"/>
    <n v="0"/>
    <x v="9076"/>
    <x v="8796"/>
    <n v="1.309169740945219E-2"/>
    <n v="3.2414691310542677E-2"/>
  </r>
  <r>
    <x v="9118"/>
    <n v="1"/>
    <n v="4"/>
    <n v="0"/>
    <n v="0"/>
    <x v="9077"/>
    <x v="8797"/>
    <n v="1.309169740945219E-2"/>
    <n v="4.321958841405691E-2"/>
  </r>
  <r>
    <x v="9119"/>
    <n v="1"/>
    <n v="5"/>
    <n v="0"/>
    <n v="0"/>
    <x v="9078"/>
    <x v="8798"/>
    <n v="1.309169740945219E-2"/>
    <n v="5.4024485517571136E-2"/>
  </r>
  <r>
    <x v="9120"/>
    <n v="1"/>
    <n v="5"/>
    <n v="0"/>
    <n v="0"/>
    <x v="9079"/>
    <x v="8799"/>
    <n v="1.309169740945219E-2"/>
    <n v="5.4024485517571136E-2"/>
  </r>
  <r>
    <x v="9121"/>
    <n v="1"/>
    <n v="4"/>
    <n v="0.69299999999999995"/>
    <n v="6.41"/>
    <x v="9080"/>
    <x v="8800"/>
    <n v="1.309169740945219E-2"/>
    <n v="4.321958841405691E-2"/>
  </r>
  <r>
    <x v="9122"/>
    <n v="1"/>
    <n v="3"/>
    <n v="16.949000000000002"/>
    <n v="8.0079999999999991"/>
    <x v="9081"/>
    <x v="8801"/>
    <n v="1.309169740945219E-2"/>
    <n v="3.2414691310542677E-2"/>
  </r>
  <r>
    <x v="9123"/>
    <n v="1"/>
    <n v="3"/>
    <n v="0.65900000000000003"/>
    <n v="0.105"/>
    <x v="9082"/>
    <x v="8802"/>
    <n v="1.309169740945219E-2"/>
    <n v="3.2414691310542677E-2"/>
  </r>
  <r>
    <x v="9124"/>
    <n v="2"/>
    <n v="3"/>
    <n v="0.58899999999999997"/>
    <n v="3.1E-2"/>
    <x v="9083"/>
    <x v="8803"/>
    <n v="2.6183394818904381E-2"/>
    <n v="3.2414691310542677E-2"/>
  </r>
  <r>
    <x v="9125"/>
    <n v="2"/>
    <n v="3"/>
    <n v="3.0019999999999998"/>
    <n v="0"/>
    <x v="9084"/>
    <x v="8804"/>
    <n v="2.6183394818904381E-2"/>
    <n v="3.2414691310542677E-2"/>
  </r>
  <r>
    <x v="9126"/>
    <n v="2"/>
    <n v="2"/>
    <n v="2.3E-2"/>
    <n v="4.2000000000000003E-2"/>
    <x v="9085"/>
    <x v="8805"/>
    <n v="2.6183394818904381E-2"/>
    <n v="2.1609794207028455E-2"/>
  </r>
  <r>
    <x v="9127"/>
    <n v="1"/>
    <n v="2"/>
    <n v="0"/>
    <n v="0"/>
    <x v="9086"/>
    <x v="8806"/>
    <n v="1.309169740945219E-2"/>
    <n v="2.1609794207028455E-2"/>
  </r>
  <r>
    <x v="9128"/>
    <n v="1"/>
    <n v="2"/>
    <n v="0"/>
    <n v="0"/>
    <x v="9087"/>
    <x v="8807"/>
    <n v="1.309169740945219E-2"/>
    <n v="2.1609794207028455E-2"/>
  </r>
  <r>
    <x v="9129"/>
    <n v="1"/>
    <n v="1"/>
    <n v="0"/>
    <n v="0"/>
    <x v="9088"/>
    <x v="8808"/>
    <n v="1.309169740945219E-2"/>
    <n v="1.0804897103514228E-2"/>
  </r>
  <r>
    <x v="9130"/>
    <n v="1"/>
    <n v="1"/>
    <n v="0"/>
    <n v="0"/>
    <x v="9089"/>
    <x v="8809"/>
    <n v="1.309169740945219E-2"/>
    <n v="1.0804897103514228E-2"/>
  </r>
  <r>
    <x v="9131"/>
    <n v="1"/>
    <n v="1"/>
    <n v="0"/>
    <n v="0"/>
    <x v="6035"/>
    <x v="74"/>
    <n v="1.309169740945219E-2"/>
    <n v="1.0804897103514228E-2"/>
  </r>
  <r>
    <x v="9132"/>
    <n v="1"/>
    <n v="1"/>
    <n v="0"/>
    <n v="0"/>
    <x v="9090"/>
    <x v="8810"/>
    <n v="1.309169740945219E-2"/>
    <n v="1.0804897103514228E-2"/>
  </r>
  <r>
    <x v="9133"/>
    <n v="0"/>
    <n v="1"/>
    <n v="1.494"/>
    <n v="2.9000000000000001E-2"/>
    <x v="9091"/>
    <x v="8811"/>
    <n v="0"/>
    <n v="1.0804897103514228E-2"/>
  </r>
  <r>
    <x v="9134"/>
    <n v="0"/>
    <n v="1"/>
    <n v="8.3000000000000004E-2"/>
    <n v="0"/>
    <x v="9092"/>
    <x v="8812"/>
    <n v="0"/>
    <n v="1.0804897103514228E-2"/>
  </r>
  <r>
    <x v="9135"/>
    <n v="0"/>
    <n v="1"/>
    <n v="0.59299999999999997"/>
    <n v="0"/>
    <x v="9093"/>
    <x v="8813"/>
    <n v="0"/>
    <n v="1.0804897103514228E-2"/>
  </r>
  <r>
    <x v="9136"/>
    <n v="0"/>
    <n v="1"/>
    <n v="0"/>
    <n v="0"/>
    <x v="9094"/>
    <x v="8814"/>
    <n v="0"/>
    <n v="1.0804897103514228E-2"/>
  </r>
  <r>
    <x v="9137"/>
    <n v="0"/>
    <n v="1"/>
    <n v="0"/>
    <n v="0"/>
    <x v="9095"/>
    <x v="8815"/>
    <n v="0"/>
    <n v="1.0804897103514228E-2"/>
  </r>
  <r>
    <x v="9138"/>
    <n v="0"/>
    <n v="1"/>
    <n v="0"/>
    <n v="6.0000000000000001E-3"/>
    <x v="9096"/>
    <x v="8816"/>
    <n v="0"/>
    <n v="1.0804897103514228E-2"/>
  </r>
  <r>
    <x v="9139"/>
    <n v="0"/>
    <n v="1"/>
    <n v="1.2470000000000001"/>
    <n v="2.8069999999999999"/>
    <x v="9097"/>
    <x v="8817"/>
    <n v="0"/>
    <n v="1.0804897103514228E-2"/>
  </r>
  <r>
    <x v="9140"/>
    <n v="0"/>
    <n v="1"/>
    <n v="0"/>
    <n v="0"/>
    <x v="6035"/>
    <x v="74"/>
    <n v="0"/>
    <n v="1.0804897103514228E-2"/>
  </r>
  <r>
    <x v="9141"/>
    <n v="0"/>
    <n v="0"/>
    <n v="1.3089999999999999"/>
    <n v="0.47"/>
    <x v="9098"/>
    <x v="8818"/>
    <n v="0"/>
    <n v="0"/>
  </r>
  <r>
    <x v="9142"/>
    <n v="0"/>
    <n v="0"/>
    <n v="0"/>
    <n v="0"/>
    <x v="9099"/>
    <x v="8819"/>
    <n v="0"/>
    <n v="0"/>
  </r>
  <r>
    <x v="9143"/>
    <n v="0"/>
    <n v="0"/>
    <n v="0"/>
    <n v="0.67600000000000005"/>
    <x v="9100"/>
    <x v="8820"/>
    <n v="0"/>
    <n v="0"/>
  </r>
  <r>
    <x v="9144"/>
    <n v="0"/>
    <n v="0"/>
    <n v="35.168999999999997"/>
    <n v="19.46"/>
    <x v="9101"/>
    <x v="8821"/>
    <n v="0"/>
    <n v="0"/>
  </r>
  <r>
    <x v="9145"/>
    <n v="0"/>
    <n v="0"/>
    <n v="0"/>
    <n v="0"/>
    <x v="9102"/>
    <x v="8822"/>
    <n v="0"/>
    <n v="0"/>
  </r>
  <r>
    <x v="9146"/>
    <n v="0"/>
    <n v="1"/>
    <n v="0"/>
    <n v="0"/>
    <x v="9103"/>
    <x v="8823"/>
    <n v="0"/>
    <n v="1.0804897103514228E-2"/>
  </r>
  <r>
    <x v="9147"/>
    <n v="0"/>
    <n v="1"/>
    <n v="0"/>
    <n v="0"/>
    <x v="9104"/>
    <x v="8824"/>
    <n v="0"/>
    <n v="1.0804897103514228E-2"/>
  </r>
  <r>
    <x v="9148"/>
    <n v="0"/>
    <n v="1"/>
    <n v="0"/>
    <n v="0"/>
    <x v="9105"/>
    <x v="8825"/>
    <n v="0"/>
    <n v="1.0804897103514228E-2"/>
  </r>
  <r>
    <x v="9149"/>
    <n v="0"/>
    <n v="2"/>
    <n v="7.0000000000000007E-2"/>
    <n v="0"/>
    <x v="9106"/>
    <x v="8826"/>
    <n v="0"/>
    <n v="2.1609794207028455E-2"/>
  </r>
  <r>
    <x v="9150"/>
    <n v="0"/>
    <n v="2"/>
    <n v="0"/>
    <n v="0"/>
    <x v="9107"/>
    <x v="8827"/>
    <n v="0"/>
    <n v="2.1609794207028455E-2"/>
  </r>
  <r>
    <x v="9151"/>
    <n v="0"/>
    <n v="3"/>
    <n v="0"/>
    <n v="0"/>
    <x v="9108"/>
    <x v="8828"/>
    <n v="0"/>
    <n v="3.2414691310542677E-2"/>
  </r>
  <r>
    <x v="9152"/>
    <n v="0"/>
    <n v="5"/>
    <n v="0"/>
    <n v="0"/>
    <x v="9109"/>
    <x v="8829"/>
    <n v="0"/>
    <n v="5.4024485517571136E-2"/>
  </r>
  <r>
    <x v="9153"/>
    <n v="0"/>
    <n v="7"/>
    <n v="0"/>
    <n v="0"/>
    <x v="9110"/>
    <x v="8830"/>
    <n v="0"/>
    <n v="7.5634279724599587E-2"/>
  </r>
  <r>
    <x v="9154"/>
    <n v="0"/>
    <n v="7"/>
    <n v="0"/>
    <n v="0"/>
    <x v="9111"/>
    <x v="8831"/>
    <n v="0"/>
    <n v="7.5634279724599587E-2"/>
  </r>
  <r>
    <x v="9155"/>
    <n v="0"/>
    <n v="5"/>
    <n v="0"/>
    <n v="0"/>
    <x v="9112"/>
    <x v="8832"/>
    <n v="0"/>
    <n v="5.4024485517571136E-2"/>
  </r>
  <r>
    <x v="9156"/>
    <n v="0"/>
    <n v="4"/>
    <n v="9.1999999999999998E-2"/>
    <n v="4.4909999999999997"/>
    <x v="9113"/>
    <x v="8833"/>
    <n v="0"/>
    <n v="4.321958841405691E-2"/>
  </r>
  <r>
    <x v="9157"/>
    <n v="0"/>
    <n v="3"/>
    <n v="4.4390000000000001"/>
    <n v="1.0669999999999999"/>
    <x v="9114"/>
    <x v="8834"/>
    <n v="0"/>
    <n v="3.2414691310542677E-2"/>
  </r>
  <r>
    <x v="9158"/>
    <n v="0"/>
    <n v="2"/>
    <n v="2E-3"/>
    <n v="0.03"/>
    <x v="9115"/>
    <x v="8835"/>
    <n v="0"/>
    <n v="2.1609794207028455E-2"/>
  </r>
  <r>
    <x v="9159"/>
    <n v="0"/>
    <n v="1"/>
    <n v="48.456000000000003"/>
    <n v="45.456000000000003"/>
    <x v="9116"/>
    <x v="8836"/>
    <n v="0"/>
    <n v="1.0804897103514228E-2"/>
  </r>
  <r>
    <x v="9160"/>
    <n v="0"/>
    <n v="1"/>
    <n v="1.2529999999999999"/>
    <n v="0"/>
    <x v="9117"/>
    <x v="8837"/>
    <n v="0"/>
    <n v="1.0804897103514228E-2"/>
  </r>
  <r>
    <x v="9161"/>
    <n v="0"/>
    <n v="1"/>
    <n v="0.20899999999999999"/>
    <n v="3.5720000000000001"/>
    <x v="9118"/>
    <x v="8838"/>
    <n v="0"/>
    <n v="1.0804897103514228E-2"/>
  </r>
  <r>
    <x v="9162"/>
    <n v="0"/>
    <n v="2"/>
    <n v="0"/>
    <n v="0"/>
    <x v="6035"/>
    <x v="74"/>
    <n v="0"/>
    <n v="2.1609794207028455E-2"/>
  </r>
  <r>
    <x v="9163"/>
    <n v="0"/>
    <n v="3"/>
    <n v="0.36599999999999999"/>
    <n v="5.335"/>
    <x v="9119"/>
    <x v="8839"/>
    <n v="0"/>
    <n v="3.2414691310542677E-2"/>
  </r>
  <r>
    <x v="9164"/>
    <n v="0"/>
    <n v="3"/>
    <n v="0.59699999999999998"/>
    <n v="0"/>
    <x v="9120"/>
    <x v="8840"/>
    <n v="0"/>
    <n v="3.2414691310542677E-2"/>
  </r>
  <r>
    <x v="9165"/>
    <n v="1"/>
    <n v="8"/>
    <n v="1.5960000000000001"/>
    <n v="7.2439999999999998"/>
    <x v="9121"/>
    <x v="8841"/>
    <n v="1.309169740945219E-2"/>
    <n v="8.643917682811382E-2"/>
  </r>
  <r>
    <x v="9166"/>
    <n v="2"/>
    <n v="14"/>
    <n v="4.13"/>
    <n v="0.193"/>
    <x v="9122"/>
    <x v="8842"/>
    <n v="2.6183394818904381E-2"/>
    <n v="0.15126855944919917"/>
  </r>
  <r>
    <x v="9167"/>
    <n v="2"/>
    <n v="17"/>
    <n v="0"/>
    <n v="0.85399999999999998"/>
    <x v="9123"/>
    <x v="8843"/>
    <n v="2.6183394818904381E-2"/>
    <n v="0.18368325075974187"/>
  </r>
  <r>
    <x v="9168"/>
    <n v="1"/>
    <n v="17"/>
    <n v="0.47199999999999998"/>
    <n v="4.7949999999999999"/>
    <x v="9124"/>
    <x v="8844"/>
    <n v="1.309169740945219E-2"/>
    <n v="0.18368325075974187"/>
  </r>
  <r>
    <x v="9169"/>
    <n v="1"/>
    <n v="16"/>
    <n v="0"/>
    <n v="0"/>
    <x v="9125"/>
    <x v="8845"/>
    <n v="1.309169740945219E-2"/>
    <n v="0.17287835365622764"/>
  </r>
  <r>
    <x v="9170"/>
    <n v="1"/>
    <n v="14"/>
    <n v="0"/>
    <n v="0"/>
    <x v="9126"/>
    <x v="8846"/>
    <n v="1.309169740945219E-2"/>
    <n v="0.15126855944919917"/>
  </r>
  <r>
    <x v="9171"/>
    <n v="1"/>
    <n v="12"/>
    <n v="7.4999999999999997E-2"/>
    <n v="8.9999999999999993E-3"/>
    <x v="9127"/>
    <x v="8847"/>
    <n v="1.309169740945219E-2"/>
    <n v="0.12965876524217071"/>
  </r>
  <r>
    <x v="9172"/>
    <n v="0"/>
    <n v="10"/>
    <n v="1.41"/>
    <n v="1.0129999999999999"/>
    <x v="9128"/>
    <x v="8848"/>
    <n v="0"/>
    <n v="0.10804897103514227"/>
  </r>
  <r>
    <x v="9173"/>
    <n v="1"/>
    <n v="8"/>
    <n v="28.358000000000001"/>
    <n v="17.632999999999999"/>
    <x v="9129"/>
    <x v="8849"/>
    <n v="1.309169740945219E-2"/>
    <n v="8.643917682811382E-2"/>
  </r>
  <r>
    <x v="9174"/>
    <n v="1"/>
    <n v="7"/>
    <n v="0"/>
    <n v="0"/>
    <x v="9130"/>
    <x v="8850"/>
    <n v="1.309169740945219E-2"/>
    <n v="7.5634279724599587E-2"/>
  </r>
  <r>
    <x v="9175"/>
    <n v="1"/>
    <n v="8"/>
    <n v="0"/>
    <n v="0"/>
    <x v="9131"/>
    <x v="8851"/>
    <n v="1.309169740945219E-2"/>
    <n v="8.643917682811382E-2"/>
  </r>
  <r>
    <x v="9176"/>
    <n v="1"/>
    <n v="7"/>
    <n v="0"/>
    <n v="0"/>
    <x v="9132"/>
    <x v="8852"/>
    <n v="1.309169740945219E-2"/>
    <n v="7.5634279724599587E-2"/>
  </r>
  <r>
    <x v="9177"/>
    <n v="0"/>
    <n v="6"/>
    <n v="0"/>
    <n v="0"/>
    <x v="9133"/>
    <x v="8853"/>
    <n v="0"/>
    <n v="6.4829382621085355E-2"/>
  </r>
  <r>
    <x v="9178"/>
    <n v="1"/>
    <n v="6"/>
    <n v="5.23"/>
    <n v="1.655"/>
    <x v="9134"/>
    <x v="8854"/>
    <n v="1.309169740945219E-2"/>
    <n v="6.4829382621085355E-2"/>
  </r>
  <r>
    <x v="9179"/>
    <n v="1"/>
    <n v="6"/>
    <n v="0"/>
    <n v="0"/>
    <x v="9135"/>
    <x v="8855"/>
    <n v="1.309169740945219E-2"/>
    <n v="6.4829382621085355E-2"/>
  </r>
  <r>
    <x v="9180"/>
    <n v="1"/>
    <n v="7"/>
    <n v="0.93"/>
    <n v="0.374"/>
    <x v="9136"/>
    <x v="8856"/>
    <n v="1.309169740945219E-2"/>
    <n v="7.5634279724599587E-2"/>
  </r>
  <r>
    <x v="9181"/>
    <n v="2"/>
    <n v="10"/>
    <n v="9.99"/>
    <n v="14.308999999999999"/>
    <x v="9137"/>
    <x v="8857"/>
    <n v="2.6183394818904381E-2"/>
    <n v="0.10804897103514227"/>
  </r>
  <r>
    <x v="9182"/>
    <n v="2"/>
    <n v="15"/>
    <n v="22.050999999999998"/>
    <n v="50.688000000000002"/>
    <x v="9138"/>
    <x v="8858"/>
    <n v="2.6183394818904381E-2"/>
    <n v="0.16207345655271341"/>
  </r>
  <r>
    <x v="9183"/>
    <n v="4"/>
    <n v="16"/>
    <n v="14.641999999999999"/>
    <n v="13.718999999999999"/>
    <x v="9139"/>
    <x v="8859"/>
    <n v="5.2366789637808761E-2"/>
    <n v="0.17287835365622764"/>
  </r>
  <r>
    <x v="9184"/>
    <n v="8"/>
    <n v="17"/>
    <n v="14.31"/>
    <n v="16.823"/>
    <x v="9140"/>
    <x v="8860"/>
    <n v="0.10473357927561752"/>
    <n v="0.18368325075974187"/>
  </r>
  <r>
    <x v="9185"/>
    <n v="13"/>
    <n v="20"/>
    <n v="9.3010000000000002"/>
    <n v="14.166"/>
    <x v="9141"/>
    <x v="8861"/>
    <n v="0.17019206632287848"/>
    <n v="0.21609794207028454"/>
  </r>
  <r>
    <x v="9186"/>
    <n v="17"/>
    <n v="27"/>
    <n v="0"/>
    <n v="0"/>
    <x v="9142"/>
    <x v="8862"/>
    <n v="0.22255885596068725"/>
    <n v="0.29173222179488417"/>
  </r>
  <r>
    <x v="9187"/>
    <n v="21"/>
    <n v="33"/>
    <n v="0"/>
    <n v="0"/>
    <x v="9143"/>
    <x v="8863"/>
    <n v="0.27492564559849597"/>
    <n v="0.35656160441596946"/>
  </r>
  <r>
    <x v="9188"/>
    <n v="24"/>
    <n v="36"/>
    <n v="5.4420000000000002"/>
    <n v="0.92400000000000004"/>
    <x v="9144"/>
    <x v="8864"/>
    <n v="0.31420073782685254"/>
    <n v="0.38897629572651216"/>
  </r>
  <r>
    <x v="9189"/>
    <n v="26"/>
    <n v="39"/>
    <n v="0"/>
    <n v="0"/>
    <x v="9145"/>
    <x v="8865"/>
    <n v="0.34038413264575695"/>
    <n v="0.42139098703705485"/>
  </r>
  <r>
    <x v="9190"/>
    <n v="25"/>
    <n v="41"/>
    <n v="0"/>
    <n v="0"/>
    <x v="9146"/>
    <x v="8866"/>
    <n v="0.32729243523630475"/>
    <n v="0.44300078124408332"/>
  </r>
  <r>
    <x v="9191"/>
    <n v="22"/>
    <n v="42"/>
    <n v="0"/>
    <n v="0.03"/>
    <x v="9147"/>
    <x v="8867"/>
    <n v="0.28801734300794818"/>
    <n v="0.4538056783475975"/>
  </r>
  <r>
    <x v="9192"/>
    <n v="18"/>
    <n v="43"/>
    <n v="6.1239999999999997"/>
    <n v="8.4390000000000001"/>
    <x v="9148"/>
    <x v="8868"/>
    <n v="0.2356505533701394"/>
    <n v="0.46461057545111173"/>
  </r>
  <r>
    <x v="9193"/>
    <n v="14"/>
    <n v="42"/>
    <n v="0.89400000000000002"/>
    <n v="1.395"/>
    <x v="9149"/>
    <x v="8869"/>
    <n v="0.18328376373233066"/>
    <n v="0.4538056783475975"/>
  </r>
  <r>
    <x v="9194"/>
    <n v="11"/>
    <n v="38"/>
    <n v="16.420999999999999"/>
    <n v="13.776"/>
    <x v="9150"/>
    <x v="8870"/>
    <n v="0.14400867150397409"/>
    <n v="0.41058608993354062"/>
  </r>
  <r>
    <x v="9195"/>
    <n v="10"/>
    <n v="32"/>
    <n v="1.093"/>
    <n v="1E-3"/>
    <x v="9151"/>
    <x v="8871"/>
    <n v="0.13091697409452191"/>
    <n v="0.34575670731245528"/>
  </r>
  <r>
    <x v="9196"/>
    <n v="8"/>
    <n v="26"/>
    <n v="0"/>
    <n v="0"/>
    <x v="9152"/>
    <x v="8872"/>
    <n v="0.10473357927561752"/>
    <n v="0.28092732469136988"/>
  </r>
  <r>
    <x v="9197"/>
    <n v="7"/>
    <n v="22"/>
    <n v="4.1000000000000002E-2"/>
    <n v="0.02"/>
    <x v="9153"/>
    <x v="8873"/>
    <n v="9.1641881866165328E-2"/>
    <n v="0.23770773627731298"/>
  </r>
  <r>
    <x v="9198"/>
    <n v="6"/>
    <n v="19"/>
    <n v="0"/>
    <n v="0"/>
    <x v="9154"/>
    <x v="8874"/>
    <n v="7.8550184456713135E-2"/>
    <n v="0.20529304496677031"/>
  </r>
  <r>
    <x v="9199"/>
    <n v="5"/>
    <n v="16"/>
    <n v="0"/>
    <n v="0"/>
    <x v="9155"/>
    <x v="8875"/>
    <n v="6.5458487047260955E-2"/>
    <n v="0.17287835365622764"/>
  </r>
  <r>
    <x v="9200"/>
    <n v="4"/>
    <n v="14"/>
    <n v="0"/>
    <n v="8.7999999999999995E-2"/>
    <x v="9156"/>
    <x v="8876"/>
    <n v="5.2366789637808761E-2"/>
    <n v="0.15126855944919917"/>
  </r>
  <r>
    <x v="9201"/>
    <n v="4"/>
    <n v="14"/>
    <n v="11.211"/>
    <n v="21.896999999999998"/>
    <x v="9157"/>
    <x v="8877"/>
    <n v="5.2366789637808761E-2"/>
    <n v="0.15126855944919917"/>
  </r>
  <r>
    <x v="9202"/>
    <n v="4"/>
    <n v="13"/>
    <n v="0"/>
    <n v="0"/>
    <x v="9158"/>
    <x v="8878"/>
    <n v="5.2366789637808761E-2"/>
    <n v="0.14046366234568494"/>
  </r>
  <r>
    <x v="9203"/>
    <n v="3"/>
    <n v="12"/>
    <n v="0"/>
    <n v="0"/>
    <x v="9159"/>
    <x v="8879"/>
    <n v="3.9275092228356567E-2"/>
    <n v="0.12965876524217071"/>
  </r>
  <r>
    <x v="9204"/>
    <n v="5"/>
    <n v="12"/>
    <n v="0"/>
    <n v="0"/>
    <x v="9160"/>
    <x v="8880"/>
    <n v="6.5458487047260955E-2"/>
    <n v="0.12965876524217071"/>
  </r>
  <r>
    <x v="9205"/>
    <n v="9"/>
    <n v="11"/>
    <n v="13.442"/>
    <n v="5.37"/>
    <x v="9161"/>
    <x v="8881"/>
    <n v="0.1178252766850697"/>
    <n v="0.11885386813865649"/>
  </r>
  <r>
    <x v="9206"/>
    <n v="11"/>
    <n v="10"/>
    <n v="0"/>
    <n v="0"/>
    <x v="9162"/>
    <x v="8882"/>
    <n v="0.14400867150397409"/>
    <n v="0.10804897103514227"/>
  </r>
  <r>
    <x v="9207"/>
    <n v="9"/>
    <n v="9"/>
    <n v="24.074000000000002"/>
    <n v="23.844999999999999"/>
    <x v="9163"/>
    <x v="8883"/>
    <n v="0.1178252766850697"/>
    <n v="9.7244073931628039E-2"/>
  </r>
  <r>
    <x v="9208"/>
    <n v="7"/>
    <n v="8"/>
    <n v="0"/>
    <n v="0"/>
    <x v="9164"/>
    <x v="8884"/>
    <n v="9.1641881866165328E-2"/>
    <n v="8.643917682811382E-2"/>
  </r>
  <r>
    <x v="9209"/>
    <n v="6"/>
    <n v="8"/>
    <n v="2.1000000000000001E-2"/>
    <n v="0.16"/>
    <x v="9165"/>
    <x v="8885"/>
    <n v="7.8550184456713135E-2"/>
    <n v="8.643917682811382E-2"/>
  </r>
  <r>
    <x v="9210"/>
    <n v="8"/>
    <n v="8"/>
    <n v="3.7999999999999999E-2"/>
    <n v="0"/>
    <x v="9166"/>
    <x v="8886"/>
    <n v="0.10473357927561752"/>
    <n v="8.643917682811382E-2"/>
  </r>
  <r>
    <x v="9211"/>
    <n v="12"/>
    <n v="8"/>
    <n v="0"/>
    <n v="0"/>
    <x v="9167"/>
    <x v="8887"/>
    <n v="0.15710036891342627"/>
    <n v="8.643917682811382E-2"/>
  </r>
  <r>
    <x v="9212"/>
    <n v="14"/>
    <n v="8"/>
    <n v="0"/>
    <n v="0"/>
    <x v="9168"/>
    <x v="8888"/>
    <n v="0.18328376373233066"/>
    <n v="8.643917682811382E-2"/>
  </r>
  <r>
    <x v="9213"/>
    <n v="13"/>
    <n v="8"/>
    <n v="0"/>
    <n v="0"/>
    <x v="9169"/>
    <x v="8889"/>
    <n v="0.17019206632287848"/>
    <n v="8.643917682811382E-2"/>
  </r>
  <r>
    <x v="9214"/>
    <n v="10"/>
    <n v="9"/>
    <n v="0"/>
    <n v="0"/>
    <x v="9170"/>
    <x v="8890"/>
    <n v="0.13091697409452191"/>
    <n v="9.7244073931628039E-2"/>
  </r>
  <r>
    <x v="9215"/>
    <n v="9"/>
    <n v="9"/>
    <n v="0"/>
    <n v="0"/>
    <x v="9171"/>
    <x v="8891"/>
    <n v="0.1178252766850697"/>
    <n v="9.7244073931628039E-2"/>
  </r>
  <r>
    <x v="9216"/>
    <n v="6"/>
    <n v="9"/>
    <n v="0.35799999999999998"/>
    <n v="0"/>
    <x v="9172"/>
    <x v="8892"/>
    <n v="7.8550184456713135E-2"/>
    <n v="9.7244073931628039E-2"/>
  </r>
  <r>
    <x v="9217"/>
    <n v="5"/>
    <n v="8"/>
    <n v="0.36399999999999999"/>
    <n v="0"/>
    <x v="9173"/>
    <x v="8893"/>
    <n v="6.5458487047260955E-2"/>
    <n v="8.643917682811382E-2"/>
  </r>
  <r>
    <x v="9218"/>
    <n v="4"/>
    <n v="7"/>
    <n v="0"/>
    <n v="0"/>
    <x v="9174"/>
    <x v="8894"/>
    <n v="5.2366789637808761E-2"/>
    <n v="7.5634279724599587E-2"/>
  </r>
  <r>
    <x v="9219"/>
    <n v="3"/>
    <n v="6"/>
    <n v="0"/>
    <n v="0"/>
    <x v="9175"/>
    <x v="8895"/>
    <n v="3.9275092228356567E-2"/>
    <n v="6.4829382621085355E-2"/>
  </r>
  <r>
    <x v="9220"/>
    <n v="3"/>
    <n v="5"/>
    <n v="0"/>
    <n v="0"/>
    <x v="9176"/>
    <x v="8896"/>
    <n v="3.9275092228356567E-2"/>
    <n v="5.4024485517571136E-2"/>
  </r>
  <r>
    <x v="9221"/>
    <n v="3"/>
    <n v="4"/>
    <n v="0.28999999999999998"/>
    <n v="4.2549999999999999"/>
    <x v="9177"/>
    <x v="8897"/>
    <n v="3.9275092228356567E-2"/>
    <n v="4.321958841405691E-2"/>
  </r>
  <r>
    <x v="9222"/>
    <n v="2"/>
    <n v="4"/>
    <n v="0.36699999999999999"/>
    <n v="0"/>
    <x v="9178"/>
    <x v="8898"/>
    <n v="2.6183394818904381E-2"/>
    <n v="4.321958841405691E-2"/>
  </r>
  <r>
    <x v="9223"/>
    <n v="2"/>
    <n v="3"/>
    <n v="0"/>
    <n v="0"/>
    <x v="9179"/>
    <x v="8899"/>
    <n v="2.6183394818904381E-2"/>
    <n v="3.2414691310542677E-2"/>
  </r>
  <r>
    <x v="9224"/>
    <n v="2"/>
    <n v="3"/>
    <n v="2.085"/>
    <n v="0.72599999999999998"/>
    <x v="9180"/>
    <x v="8900"/>
    <n v="2.6183394818904381E-2"/>
    <n v="3.2414691310542677E-2"/>
  </r>
  <r>
    <x v="9225"/>
    <n v="2"/>
    <n v="3"/>
    <n v="5.0750000000000002"/>
    <n v="8.234"/>
    <x v="9181"/>
    <x v="8901"/>
    <n v="2.6183394818904381E-2"/>
    <n v="3.2414691310542677E-2"/>
  </r>
  <r>
    <x v="9226"/>
    <n v="2"/>
    <n v="3"/>
    <n v="5.5E-2"/>
    <n v="0.129"/>
    <x v="9182"/>
    <x v="8902"/>
    <n v="2.6183394818904381E-2"/>
    <n v="3.2414691310542677E-2"/>
  </r>
  <r>
    <x v="9227"/>
    <n v="2"/>
    <n v="3"/>
    <n v="0"/>
    <n v="0"/>
    <x v="9183"/>
    <x v="8903"/>
    <n v="2.6183394818904381E-2"/>
    <n v="3.2414691310542677E-2"/>
  </r>
  <r>
    <x v="9228"/>
    <n v="2"/>
    <n v="2"/>
    <n v="0"/>
    <n v="0"/>
    <x v="9184"/>
    <x v="8904"/>
    <n v="2.6183394818904381E-2"/>
    <n v="2.1609794207028455E-2"/>
  </r>
  <r>
    <x v="9229"/>
    <n v="2"/>
    <n v="2"/>
    <n v="0"/>
    <n v="0"/>
    <x v="9185"/>
    <x v="8905"/>
    <n v="2.6183394818904381E-2"/>
    <n v="2.1609794207028455E-2"/>
  </r>
  <r>
    <x v="9230"/>
    <n v="1"/>
    <n v="2"/>
    <n v="0"/>
    <n v="0"/>
    <x v="9186"/>
    <x v="8906"/>
    <n v="1.309169740945219E-2"/>
    <n v="2.1609794207028455E-2"/>
  </r>
  <r>
    <x v="9231"/>
    <n v="1"/>
    <n v="2"/>
    <n v="0"/>
    <n v="0"/>
    <x v="9187"/>
    <x v="8907"/>
    <n v="1.309169740945219E-2"/>
    <n v="2.1609794207028455E-2"/>
  </r>
  <r>
    <x v="9232"/>
    <n v="1"/>
    <n v="2"/>
    <n v="0"/>
    <n v="0"/>
    <x v="9188"/>
    <x v="8908"/>
    <n v="1.309169740945219E-2"/>
    <n v="2.1609794207028455E-2"/>
  </r>
  <r>
    <x v="9233"/>
    <n v="1"/>
    <n v="1"/>
    <n v="0"/>
    <n v="0"/>
    <x v="9189"/>
    <x v="8909"/>
    <n v="1.309169740945219E-2"/>
    <n v="1.0804897103514228E-2"/>
  </r>
  <r>
    <x v="9234"/>
    <n v="1"/>
    <n v="1"/>
    <n v="0"/>
    <n v="0"/>
    <x v="9190"/>
    <x v="8910"/>
    <n v="1.309169740945219E-2"/>
    <n v="1.0804897103514228E-2"/>
  </r>
  <r>
    <x v="9235"/>
    <n v="1"/>
    <n v="1"/>
    <n v="2.5000000000000001E-2"/>
    <n v="0"/>
    <x v="9191"/>
    <x v="8911"/>
    <n v="1.309169740945219E-2"/>
    <n v="1.0804897103514228E-2"/>
  </r>
  <r>
    <x v="9236"/>
    <n v="1"/>
    <n v="1"/>
    <n v="0"/>
    <n v="0"/>
    <x v="9192"/>
    <x v="8912"/>
    <n v="1.309169740945219E-2"/>
    <n v="1.0804897103514228E-2"/>
  </r>
  <r>
    <x v="9237"/>
    <n v="1"/>
    <n v="1"/>
    <n v="0"/>
    <n v="0"/>
    <x v="9193"/>
    <x v="8913"/>
    <n v="1.309169740945219E-2"/>
    <n v="1.0804897103514228E-2"/>
  </r>
  <r>
    <x v="9238"/>
    <n v="1"/>
    <n v="1"/>
    <n v="0"/>
    <n v="0"/>
    <x v="9194"/>
    <x v="8914"/>
    <n v="1.309169740945219E-2"/>
    <n v="1.0804897103514228E-2"/>
  </r>
  <r>
    <x v="9239"/>
    <n v="1"/>
    <n v="1"/>
    <n v="2.5000000000000001E-2"/>
    <n v="2.0070000000000001"/>
    <x v="9195"/>
    <x v="8915"/>
    <n v="1.309169740945219E-2"/>
    <n v="1.0804897103514228E-2"/>
  </r>
  <r>
    <x v="9240"/>
    <n v="1"/>
    <n v="1"/>
    <n v="0.499"/>
    <n v="1.4670000000000001"/>
    <x v="9196"/>
    <x v="8916"/>
    <n v="1.309169740945219E-2"/>
    <n v="1.0804897103514228E-2"/>
  </r>
  <r>
    <x v="9241"/>
    <n v="1"/>
    <n v="1"/>
    <n v="0"/>
    <n v="0"/>
    <x v="9197"/>
    <x v="8917"/>
    <n v="1.309169740945219E-2"/>
    <n v="1.0804897103514228E-2"/>
  </r>
  <r>
    <x v="9242"/>
    <n v="1"/>
    <n v="1"/>
    <n v="0"/>
    <n v="0"/>
    <x v="9198"/>
    <x v="8918"/>
    <n v="1.309169740945219E-2"/>
    <n v="1.0804897103514228E-2"/>
  </r>
  <r>
    <x v="9243"/>
    <n v="1"/>
    <n v="1"/>
    <n v="0.40500000000000003"/>
    <n v="0.77"/>
    <x v="9199"/>
    <x v="8919"/>
    <n v="1.309169740945219E-2"/>
    <n v="1.0804897103514228E-2"/>
  </r>
  <r>
    <x v="9244"/>
    <n v="1"/>
    <n v="1"/>
    <n v="0"/>
    <n v="1.2E-2"/>
    <x v="9200"/>
    <x v="8920"/>
    <n v="1.309169740945219E-2"/>
    <n v="1.0804897103514228E-2"/>
  </r>
  <r>
    <x v="9245"/>
    <n v="1"/>
    <n v="1"/>
    <n v="0"/>
    <n v="0"/>
    <x v="9201"/>
    <x v="8921"/>
    <n v="1.309169740945219E-2"/>
    <n v="1.0804897103514228E-2"/>
  </r>
  <r>
    <x v="9246"/>
    <n v="1"/>
    <n v="1"/>
    <n v="3.4000000000000002E-2"/>
    <n v="7.0000000000000001E-3"/>
    <x v="9202"/>
    <x v="8922"/>
    <n v="1.309169740945219E-2"/>
    <n v="1.0804897103514228E-2"/>
  </r>
  <r>
    <x v="9247"/>
    <n v="1"/>
    <n v="1"/>
    <n v="0"/>
    <n v="0"/>
    <x v="9203"/>
    <x v="8923"/>
    <n v="1.309169740945219E-2"/>
    <n v="1.0804897103514228E-2"/>
  </r>
  <r>
    <x v="9248"/>
    <n v="1"/>
    <n v="0"/>
    <n v="0"/>
    <n v="0"/>
    <x v="9204"/>
    <x v="8924"/>
    <n v="1.309169740945219E-2"/>
    <n v="0"/>
  </r>
  <r>
    <x v="9249"/>
    <n v="1"/>
    <n v="0"/>
    <n v="0"/>
    <n v="0"/>
    <x v="9205"/>
    <x v="8925"/>
    <n v="1.309169740945219E-2"/>
    <n v="0"/>
  </r>
  <r>
    <x v="9250"/>
    <n v="0"/>
    <n v="0"/>
    <n v="0"/>
    <n v="0"/>
    <x v="9206"/>
    <x v="8926"/>
    <n v="0"/>
    <n v="0"/>
  </r>
  <r>
    <x v="9251"/>
    <n v="0"/>
    <n v="0"/>
    <n v="0"/>
    <n v="0"/>
    <x v="9207"/>
    <x v="8927"/>
    <n v="0"/>
    <n v="0"/>
  </r>
  <r>
    <x v="9252"/>
    <n v="0"/>
    <n v="0"/>
    <n v="0"/>
    <n v="0"/>
    <x v="9208"/>
    <x v="8928"/>
    <n v="0"/>
    <n v="0"/>
  </r>
  <r>
    <x v="9253"/>
    <n v="0"/>
    <n v="0"/>
    <n v="0"/>
    <n v="0"/>
    <x v="9209"/>
    <x v="8929"/>
    <n v="0"/>
    <n v="0"/>
  </r>
  <r>
    <x v="9254"/>
    <n v="0"/>
    <n v="0"/>
    <n v="0"/>
    <n v="0"/>
    <x v="9210"/>
    <x v="8930"/>
    <n v="0"/>
    <n v="0"/>
  </r>
  <r>
    <x v="9255"/>
    <n v="1"/>
    <n v="0"/>
    <n v="0"/>
    <n v="0"/>
    <x v="9211"/>
    <x v="8931"/>
    <n v="1.309169740945219E-2"/>
    <n v="0"/>
  </r>
  <r>
    <x v="9256"/>
    <n v="1"/>
    <n v="0"/>
    <n v="0.161"/>
    <n v="0.01"/>
    <x v="9212"/>
    <x v="8932"/>
    <n v="1.309169740945219E-2"/>
    <n v="0"/>
  </r>
  <r>
    <x v="9257"/>
    <n v="1"/>
    <n v="0"/>
    <n v="0"/>
    <n v="0"/>
    <x v="9213"/>
    <x v="8933"/>
    <n v="1.309169740945219E-2"/>
    <n v="0"/>
  </r>
  <r>
    <x v="9258"/>
    <n v="1"/>
    <n v="0"/>
    <n v="0"/>
    <n v="0"/>
    <x v="9214"/>
    <x v="8934"/>
    <n v="1.309169740945219E-2"/>
    <n v="0"/>
  </r>
  <r>
    <x v="9259"/>
    <n v="1"/>
    <n v="0"/>
    <n v="0.35399999999999998"/>
    <n v="0.19"/>
    <x v="9215"/>
    <x v="8935"/>
    <n v="1.309169740945219E-2"/>
    <n v="0"/>
  </r>
  <r>
    <x v="9260"/>
    <n v="1"/>
    <n v="0"/>
    <n v="0"/>
    <n v="0"/>
    <x v="9216"/>
    <x v="8936"/>
    <n v="1.309169740945219E-2"/>
    <n v="0"/>
  </r>
  <r>
    <x v="9261"/>
    <n v="0"/>
    <n v="0"/>
    <n v="0"/>
    <n v="0"/>
    <x v="9217"/>
    <x v="8937"/>
    <n v="0"/>
    <n v="0"/>
  </r>
  <r>
    <x v="9262"/>
    <n v="0"/>
    <n v="0"/>
    <n v="0.48499999999999999"/>
    <n v="0"/>
    <x v="9218"/>
    <x v="8938"/>
    <n v="0"/>
    <n v="0"/>
  </r>
  <r>
    <x v="9263"/>
    <n v="1"/>
    <n v="0"/>
    <n v="35.54"/>
    <n v="25.533000000000001"/>
    <x v="9219"/>
    <x v="8939"/>
    <n v="1.309169740945219E-2"/>
    <n v="0"/>
  </r>
  <r>
    <x v="9264"/>
    <n v="1"/>
    <n v="0"/>
    <n v="18.404"/>
    <n v="19.056000000000001"/>
    <x v="9220"/>
    <x v="8940"/>
    <n v="1.309169740945219E-2"/>
    <n v="0"/>
  </r>
  <r>
    <x v="9265"/>
    <n v="2"/>
    <n v="0"/>
    <n v="8.2929999999999993"/>
    <n v="5.7060000000000004"/>
    <x v="9221"/>
    <x v="8941"/>
    <n v="2.6183394818904381E-2"/>
    <n v="0"/>
  </r>
  <r>
    <x v="9266"/>
    <n v="1"/>
    <n v="0"/>
    <n v="0"/>
    <n v="0"/>
    <x v="9222"/>
    <x v="8942"/>
    <n v="1.309169740945219E-2"/>
    <n v="0"/>
  </r>
  <r>
    <x v="9267"/>
    <n v="2"/>
    <n v="0"/>
    <n v="0"/>
    <n v="0"/>
    <x v="9223"/>
    <x v="8943"/>
    <n v="2.6183394818904381E-2"/>
    <n v="0"/>
  </r>
  <r>
    <x v="9268"/>
    <n v="2"/>
    <n v="0"/>
    <n v="0"/>
    <n v="0"/>
    <x v="9224"/>
    <x v="8944"/>
    <n v="2.6183394818904381E-2"/>
    <n v="0"/>
  </r>
  <r>
    <x v="9269"/>
    <n v="2"/>
    <n v="1"/>
    <n v="0.09"/>
    <n v="0.44400000000000001"/>
    <x v="9225"/>
    <x v="8945"/>
    <n v="2.6183394818904381E-2"/>
    <n v="1.0804897103514228E-2"/>
  </r>
  <r>
    <x v="9270"/>
    <n v="2"/>
    <n v="3"/>
    <n v="0"/>
    <n v="0"/>
    <x v="9226"/>
    <x v="8946"/>
    <n v="2.6183394818904381E-2"/>
    <n v="3.2414691310542677E-2"/>
  </r>
  <r>
    <x v="9271"/>
    <n v="2"/>
    <n v="7"/>
    <n v="0"/>
    <n v="0"/>
    <x v="9227"/>
    <x v="8947"/>
    <n v="2.6183394818904381E-2"/>
    <n v="7.5634279724599587E-2"/>
  </r>
  <r>
    <x v="9272"/>
    <n v="3"/>
    <n v="10"/>
    <n v="0"/>
    <n v="0"/>
    <x v="9228"/>
    <x v="8948"/>
    <n v="3.9275092228356567E-2"/>
    <n v="0.10804897103514227"/>
  </r>
  <r>
    <x v="9273"/>
    <n v="3"/>
    <n v="10"/>
    <n v="0"/>
    <n v="0"/>
    <x v="9229"/>
    <x v="8949"/>
    <n v="3.9275092228356567E-2"/>
    <n v="0.10804897103514227"/>
  </r>
  <r>
    <x v="9274"/>
    <n v="3"/>
    <n v="10"/>
    <n v="0"/>
    <n v="0"/>
    <x v="9230"/>
    <x v="8950"/>
    <n v="3.9275092228356567E-2"/>
    <n v="0.10804897103514227"/>
  </r>
  <r>
    <x v="9275"/>
    <n v="2"/>
    <n v="8"/>
    <n v="8.0000000000000002E-3"/>
    <n v="0.05"/>
    <x v="9231"/>
    <x v="8951"/>
    <n v="2.6183394818904381E-2"/>
    <n v="8.643917682811382E-2"/>
  </r>
  <r>
    <x v="9276"/>
    <n v="2"/>
    <n v="6"/>
    <n v="0"/>
    <n v="0"/>
    <x v="9232"/>
    <x v="8952"/>
    <n v="2.6183394818904381E-2"/>
    <n v="6.4829382621085355E-2"/>
  </r>
  <r>
    <x v="9277"/>
    <n v="2"/>
    <n v="5"/>
    <n v="0"/>
    <n v="0"/>
    <x v="9233"/>
    <x v="8953"/>
    <n v="2.6183394818904381E-2"/>
    <n v="5.4024485517571136E-2"/>
  </r>
  <r>
    <x v="9278"/>
    <n v="2"/>
    <n v="4"/>
    <n v="0.104"/>
    <n v="0"/>
    <x v="9234"/>
    <x v="8954"/>
    <n v="2.6183394818904381E-2"/>
    <n v="4.321958841405691E-2"/>
  </r>
  <r>
    <x v="9279"/>
    <n v="2"/>
    <n v="3"/>
    <n v="0"/>
    <n v="0"/>
    <x v="9235"/>
    <x v="8955"/>
    <n v="2.6183394818904381E-2"/>
    <n v="3.2414691310542677E-2"/>
  </r>
  <r>
    <x v="9280"/>
    <n v="2"/>
    <n v="3"/>
    <n v="6.8739999999999997"/>
    <n v="13.821999999999999"/>
    <x v="9236"/>
    <x v="8956"/>
    <n v="2.6183394818904381E-2"/>
    <n v="3.2414691310542677E-2"/>
  </r>
  <r>
    <x v="9281"/>
    <n v="2"/>
    <n v="3"/>
    <n v="26.398"/>
    <n v="30.667000000000002"/>
    <x v="9237"/>
    <x v="8957"/>
    <n v="2.6183394818904381E-2"/>
    <n v="3.2414691310542677E-2"/>
  </r>
  <r>
    <x v="9282"/>
    <n v="2"/>
    <n v="3"/>
    <n v="0"/>
    <n v="0"/>
    <x v="9238"/>
    <x v="8958"/>
    <n v="2.6183394818904381E-2"/>
    <n v="3.2414691310542677E-2"/>
  </r>
  <r>
    <x v="9283"/>
    <n v="2"/>
    <n v="2"/>
    <n v="0"/>
    <n v="0"/>
    <x v="9239"/>
    <x v="8959"/>
    <n v="2.6183394818904381E-2"/>
    <n v="2.1609794207028455E-2"/>
  </r>
  <r>
    <x v="9284"/>
    <n v="2"/>
    <n v="2"/>
    <n v="0"/>
    <n v="0"/>
    <x v="9240"/>
    <x v="8960"/>
    <n v="2.6183394818904381E-2"/>
    <n v="2.1609794207028455E-2"/>
  </r>
  <r>
    <x v="9285"/>
    <n v="3"/>
    <n v="2"/>
    <n v="0"/>
    <n v="0"/>
    <x v="9241"/>
    <x v="8961"/>
    <n v="3.9275092228356567E-2"/>
    <n v="2.1609794207028455E-2"/>
  </r>
  <r>
    <x v="9286"/>
    <n v="4"/>
    <n v="2"/>
    <n v="0.20499999999999999"/>
    <n v="0"/>
    <x v="9242"/>
    <x v="8962"/>
    <n v="5.2366789637808761E-2"/>
    <n v="2.1609794207028455E-2"/>
  </r>
  <r>
    <x v="9287"/>
    <n v="4"/>
    <n v="2"/>
    <n v="0"/>
    <n v="0"/>
    <x v="9243"/>
    <x v="8963"/>
    <n v="5.2366789637808761E-2"/>
    <n v="2.1609794207028455E-2"/>
  </r>
  <r>
    <x v="9288"/>
    <n v="4"/>
    <n v="2"/>
    <n v="0"/>
    <n v="0"/>
    <x v="9244"/>
    <x v="8964"/>
    <n v="5.2366789637808761E-2"/>
    <n v="2.1609794207028455E-2"/>
  </r>
  <r>
    <x v="9289"/>
    <n v="4"/>
    <n v="2"/>
    <n v="0"/>
    <n v="0"/>
    <x v="9245"/>
    <x v="8965"/>
    <n v="5.2366789637808761E-2"/>
    <n v="2.1609794207028455E-2"/>
  </r>
  <r>
    <x v="9290"/>
    <n v="4"/>
    <n v="2"/>
    <n v="5.5E-2"/>
    <n v="0.28999999999999998"/>
    <x v="9246"/>
    <x v="8966"/>
    <n v="5.2366789637808761E-2"/>
    <n v="2.1609794207028455E-2"/>
  </r>
  <r>
    <x v="9291"/>
    <n v="3"/>
    <n v="2"/>
    <n v="5.8000000000000003E-2"/>
    <n v="0"/>
    <x v="9247"/>
    <x v="8967"/>
    <n v="3.9275092228356567E-2"/>
    <n v="2.1609794207028455E-2"/>
  </r>
  <r>
    <x v="9292"/>
    <n v="3"/>
    <n v="3"/>
    <n v="0"/>
    <n v="0"/>
    <x v="9248"/>
    <x v="8968"/>
    <n v="3.9275092228356567E-2"/>
    <n v="3.2414691310542677E-2"/>
  </r>
  <r>
    <x v="9293"/>
    <n v="3"/>
    <n v="2"/>
    <n v="0"/>
    <n v="0"/>
    <x v="9249"/>
    <x v="8969"/>
    <n v="3.9275092228356567E-2"/>
    <n v="2.1609794207028455E-2"/>
  </r>
  <r>
    <x v="9294"/>
    <n v="2"/>
    <n v="2"/>
    <n v="0"/>
    <n v="0"/>
    <x v="9250"/>
    <x v="8970"/>
    <n v="2.6183394818904381E-2"/>
    <n v="2.1609794207028455E-2"/>
  </r>
  <r>
    <x v="9295"/>
    <n v="2"/>
    <n v="2"/>
    <n v="0"/>
    <n v="0"/>
    <x v="9251"/>
    <x v="8971"/>
    <n v="2.6183394818904381E-2"/>
    <n v="2.1609794207028455E-2"/>
  </r>
  <r>
    <x v="9296"/>
    <n v="2"/>
    <n v="2"/>
    <n v="0"/>
    <n v="0"/>
    <x v="9252"/>
    <x v="8972"/>
    <n v="2.6183394818904381E-2"/>
    <n v="2.1609794207028455E-2"/>
  </r>
  <r>
    <x v="9297"/>
    <n v="2"/>
    <n v="1"/>
    <n v="1.548"/>
    <n v="4.8120000000000003"/>
    <x v="9253"/>
    <x v="8973"/>
    <n v="2.6183394818904381E-2"/>
    <n v="1.0804897103514228E-2"/>
  </r>
  <r>
    <x v="9298"/>
    <n v="2"/>
    <n v="1"/>
    <n v="3.4449999999999998"/>
    <n v="7.0549999999999997"/>
    <x v="9254"/>
    <x v="8974"/>
    <n v="2.6183394818904381E-2"/>
    <n v="1.0804897103514228E-2"/>
  </r>
  <r>
    <x v="9299"/>
    <n v="2"/>
    <n v="1"/>
    <n v="0"/>
    <n v="0"/>
    <x v="9255"/>
    <x v="8975"/>
    <n v="2.6183394818904381E-2"/>
    <n v="1.0804897103514228E-2"/>
  </r>
  <r>
    <x v="9300"/>
    <n v="2"/>
    <n v="1"/>
    <n v="1E-3"/>
    <n v="0"/>
    <x v="9256"/>
    <x v="8976"/>
    <n v="2.6183394818904381E-2"/>
    <n v="1.0804897103514228E-2"/>
  </r>
  <r>
    <x v="9301"/>
    <n v="2"/>
    <n v="1"/>
    <n v="0"/>
    <n v="0"/>
    <x v="9257"/>
    <x v="8977"/>
    <n v="2.6183394818904381E-2"/>
    <n v="1.0804897103514228E-2"/>
  </r>
  <r>
    <x v="9302"/>
    <n v="2"/>
    <n v="1"/>
    <n v="0"/>
    <n v="0"/>
    <x v="9258"/>
    <x v="8978"/>
    <n v="2.6183394818904381E-2"/>
    <n v="1.0804897103514228E-2"/>
  </r>
  <r>
    <x v="9303"/>
    <n v="2"/>
    <n v="1"/>
    <n v="20.654"/>
    <n v="8.7729999999999997"/>
    <x v="9259"/>
    <x v="8979"/>
    <n v="2.6183394818904381E-2"/>
    <n v="1.0804897103514228E-2"/>
  </r>
  <r>
    <x v="9304"/>
    <n v="3"/>
    <n v="2"/>
    <n v="14.19"/>
    <n v="11.433999999999999"/>
    <x v="9260"/>
    <x v="8980"/>
    <n v="3.9275092228356567E-2"/>
    <n v="2.1609794207028455E-2"/>
  </r>
  <r>
    <x v="9305"/>
    <n v="5"/>
    <n v="3"/>
    <n v="0"/>
    <n v="0"/>
    <x v="9261"/>
    <x v="8981"/>
    <n v="6.5458487047260955E-2"/>
    <n v="3.2414691310542677E-2"/>
  </r>
  <r>
    <x v="9306"/>
    <n v="6"/>
    <n v="3"/>
    <n v="0"/>
    <n v="0"/>
    <x v="9262"/>
    <x v="8982"/>
    <n v="7.8550184456713135E-2"/>
    <n v="3.2414691310542677E-2"/>
  </r>
  <r>
    <x v="9307"/>
    <n v="7"/>
    <n v="4"/>
    <n v="0"/>
    <n v="0"/>
    <x v="9263"/>
    <x v="8983"/>
    <n v="9.1641881866165328E-2"/>
    <n v="4.321958841405691E-2"/>
  </r>
  <r>
    <x v="9308"/>
    <n v="7"/>
    <n v="5"/>
    <n v="1.2999999999999999E-2"/>
    <n v="6.8000000000000005E-2"/>
    <x v="9264"/>
    <x v="8984"/>
    <n v="9.1641881866165328E-2"/>
    <n v="5.4024485517571136E-2"/>
  </r>
  <r>
    <x v="9309"/>
    <n v="8"/>
    <n v="4"/>
    <n v="0"/>
    <n v="0"/>
    <x v="9265"/>
    <x v="8985"/>
    <n v="0.10473357927561752"/>
    <n v="4.321958841405691E-2"/>
  </r>
  <r>
    <x v="9310"/>
    <n v="9"/>
    <n v="3"/>
    <n v="0"/>
    <n v="0"/>
    <x v="9266"/>
    <x v="8986"/>
    <n v="0.1178252766850697"/>
    <n v="3.2414691310542677E-2"/>
  </r>
  <r>
    <x v="9311"/>
    <n v="14"/>
    <n v="3"/>
    <n v="27.757000000000001"/>
    <n v="23.058"/>
    <x v="9267"/>
    <x v="8987"/>
    <n v="0.18328376373233066"/>
    <n v="3.2414691310542677E-2"/>
  </r>
  <r>
    <x v="9312"/>
    <n v="17"/>
    <n v="6"/>
    <n v="0"/>
    <n v="0"/>
    <x v="9268"/>
    <x v="8988"/>
    <n v="0.22255885596068725"/>
    <n v="6.4829382621085355E-2"/>
  </r>
  <r>
    <x v="9313"/>
    <n v="18"/>
    <n v="12"/>
    <n v="0"/>
    <n v="0"/>
    <x v="9269"/>
    <x v="8989"/>
    <n v="0.2356505533701394"/>
    <n v="0.12965876524217071"/>
  </r>
  <r>
    <x v="9314"/>
    <n v="16"/>
    <n v="16"/>
    <n v="0"/>
    <n v="0"/>
    <x v="9270"/>
    <x v="8990"/>
    <n v="0.20946715855123504"/>
    <n v="0.17287835365622764"/>
  </r>
  <r>
    <x v="9315"/>
    <n v="12"/>
    <n v="21"/>
    <n v="0"/>
    <n v="8.0000000000000002E-3"/>
    <x v="9271"/>
    <x v="8991"/>
    <n v="0.15710036891342627"/>
    <n v="0.22690283917379875"/>
  </r>
  <r>
    <x v="9316"/>
    <n v="10"/>
    <n v="22"/>
    <n v="0"/>
    <n v="0"/>
    <x v="9272"/>
    <x v="8992"/>
    <n v="0.13091697409452191"/>
    <n v="0.23770773627731298"/>
  </r>
  <r>
    <x v="9317"/>
    <n v="9"/>
    <n v="23"/>
    <n v="3.2490000000000001"/>
    <n v="5.4180000000000001"/>
    <x v="9273"/>
    <x v="8993"/>
    <n v="0.1178252766850697"/>
    <n v="0.24851263338082721"/>
  </r>
  <r>
    <x v="9318"/>
    <n v="9"/>
    <n v="23"/>
    <n v="11.816000000000001"/>
    <n v="21.376999999999999"/>
    <x v="9274"/>
    <x v="8994"/>
    <n v="0.1178252766850697"/>
    <n v="0.24851263338082721"/>
  </r>
  <r>
    <x v="9319"/>
    <n v="12"/>
    <n v="25"/>
    <n v="4.1609999999999996"/>
    <n v="0"/>
    <x v="9275"/>
    <x v="8995"/>
    <n v="0.15710036891342627"/>
    <n v="0.27012242758785571"/>
  </r>
  <r>
    <x v="9320"/>
    <n v="13"/>
    <n v="27"/>
    <n v="18.716999999999999"/>
    <n v="7.5010000000000003"/>
    <x v="9276"/>
    <x v="8996"/>
    <n v="0.17019206632287848"/>
    <n v="0.29173222179488417"/>
  </r>
  <r>
    <x v="9321"/>
    <n v="16"/>
    <n v="29"/>
    <n v="0"/>
    <n v="0"/>
    <x v="9277"/>
    <x v="8997"/>
    <n v="0.20946715855123504"/>
    <n v="0.31334201600191253"/>
  </r>
  <r>
    <x v="9322"/>
    <n v="18"/>
    <n v="27"/>
    <n v="0"/>
    <n v="0"/>
    <x v="9278"/>
    <x v="8998"/>
    <n v="0.2356505533701394"/>
    <n v="0.29173222179488417"/>
  </r>
  <r>
    <x v="9323"/>
    <n v="17"/>
    <n v="24"/>
    <n v="0"/>
    <n v="0"/>
    <x v="9279"/>
    <x v="8999"/>
    <n v="0.22255885596068725"/>
    <n v="0.25931753048434142"/>
  </r>
  <r>
    <x v="9324"/>
    <n v="15"/>
    <n v="22"/>
    <n v="0"/>
    <n v="0"/>
    <x v="9280"/>
    <x v="9000"/>
    <n v="0.19637546114178286"/>
    <n v="0.23770773627731298"/>
  </r>
  <r>
    <x v="9325"/>
    <n v="13"/>
    <n v="24"/>
    <n v="4.5"/>
    <n v="5.4939999999999998"/>
    <x v="9281"/>
    <x v="9001"/>
    <n v="0.17019206632287848"/>
    <n v="0.25931753048434142"/>
  </r>
  <r>
    <x v="9326"/>
    <n v="12"/>
    <n v="26"/>
    <n v="0"/>
    <n v="0"/>
    <x v="9282"/>
    <x v="9002"/>
    <n v="0.15710036891342627"/>
    <n v="0.28092732469136988"/>
  </r>
  <r>
    <x v="9327"/>
    <n v="11"/>
    <n v="29"/>
    <n v="5.7809999999999997"/>
    <n v="5.5510000000000002"/>
    <x v="9283"/>
    <x v="9003"/>
    <n v="0.14400867150397409"/>
    <n v="0.31334201600191253"/>
  </r>
  <r>
    <x v="9328"/>
    <n v="10"/>
    <n v="30"/>
    <n v="0"/>
    <n v="0"/>
    <x v="9284"/>
    <x v="9004"/>
    <n v="0.13091697409452191"/>
    <n v="0.32414691310542681"/>
  </r>
  <r>
    <x v="9329"/>
    <n v="9"/>
    <n v="28"/>
    <n v="0"/>
    <n v="0"/>
    <x v="9285"/>
    <x v="9005"/>
    <n v="0.1178252766850697"/>
    <n v="0.30253711889839835"/>
  </r>
  <r>
    <x v="9330"/>
    <n v="8"/>
    <n v="24"/>
    <n v="0"/>
    <n v="0"/>
    <x v="9286"/>
    <x v="9006"/>
    <n v="0.10473357927561752"/>
    <n v="0.25931753048434142"/>
  </r>
  <r>
    <x v="9331"/>
    <n v="8"/>
    <n v="19"/>
    <n v="0"/>
    <n v="0"/>
    <x v="9287"/>
    <x v="9007"/>
    <n v="0.10473357927561752"/>
    <n v="0.20529304496677031"/>
  </r>
  <r>
    <x v="9332"/>
    <n v="7"/>
    <n v="14"/>
    <n v="0"/>
    <n v="0"/>
    <x v="9288"/>
    <x v="9008"/>
    <n v="9.1641881866165328E-2"/>
    <n v="0.15126855944919917"/>
  </r>
  <r>
    <x v="9333"/>
    <n v="6"/>
    <n v="12"/>
    <n v="10.571"/>
    <n v="19.978999999999999"/>
    <x v="9289"/>
    <x v="9009"/>
    <n v="7.8550184456713135E-2"/>
    <n v="0.12965876524217071"/>
  </r>
  <r>
    <x v="9334"/>
    <n v="6"/>
    <n v="10"/>
    <n v="8.2219999999999995"/>
    <n v="4.4550000000000001"/>
    <x v="9290"/>
    <x v="9010"/>
    <n v="7.8550184456713135E-2"/>
    <n v="0.10804897103514227"/>
  </r>
  <r>
    <x v="9335"/>
    <n v="7"/>
    <n v="9"/>
    <n v="0"/>
    <n v="0"/>
    <x v="9291"/>
    <x v="9011"/>
    <n v="9.1641881866165328E-2"/>
    <n v="9.7244073931628039E-2"/>
  </r>
  <r>
    <x v="9336"/>
    <n v="8"/>
    <n v="8"/>
    <n v="0"/>
    <n v="0"/>
    <x v="9292"/>
    <x v="9012"/>
    <n v="0.10473357927561752"/>
    <n v="8.643917682811382E-2"/>
  </r>
  <r>
    <x v="9337"/>
    <n v="8"/>
    <n v="7"/>
    <n v="0"/>
    <n v="0"/>
    <x v="9293"/>
    <x v="9013"/>
    <n v="0.10473357927561752"/>
    <n v="7.5634279724599587E-2"/>
  </r>
  <r>
    <x v="9338"/>
    <n v="9"/>
    <n v="6"/>
    <n v="0"/>
    <n v="0"/>
    <x v="9294"/>
    <x v="9014"/>
    <n v="0.1178252766850697"/>
    <n v="6.4829382621085355E-2"/>
  </r>
  <r>
    <x v="9339"/>
    <n v="11"/>
    <n v="5"/>
    <n v="0"/>
    <n v="0"/>
    <x v="9295"/>
    <x v="9015"/>
    <n v="0.14400867150397409"/>
    <n v="5.4024485517571136E-2"/>
  </r>
  <r>
    <x v="9340"/>
    <n v="11"/>
    <n v="5"/>
    <n v="0"/>
    <n v="0"/>
    <x v="9296"/>
    <x v="9016"/>
    <n v="0.14400867150397409"/>
    <n v="5.4024485517571136E-2"/>
  </r>
  <r>
    <x v="9341"/>
    <n v="10"/>
    <n v="4"/>
    <n v="0"/>
    <n v="0"/>
    <x v="9297"/>
    <x v="9017"/>
    <n v="0.13091697409452191"/>
    <n v="4.321958841405691E-2"/>
  </r>
  <r>
    <x v="9342"/>
    <n v="9"/>
    <n v="4"/>
    <n v="0"/>
    <n v="0"/>
    <x v="9298"/>
    <x v="9018"/>
    <n v="0.1178252766850697"/>
    <n v="4.321958841405691E-2"/>
  </r>
  <r>
    <x v="9343"/>
    <n v="8"/>
    <n v="4"/>
    <n v="1.0169999999999999"/>
    <n v="0.25900000000000001"/>
    <x v="9299"/>
    <x v="9019"/>
    <n v="0.10473357927561752"/>
    <n v="4.321958841405691E-2"/>
  </r>
  <r>
    <x v="9344"/>
    <n v="8"/>
    <n v="4"/>
    <n v="10.847"/>
    <n v="6.4649999999999999"/>
    <x v="9300"/>
    <x v="9020"/>
    <n v="0.10473357927561752"/>
    <n v="4.321958841405691E-2"/>
  </r>
  <r>
    <x v="9345"/>
    <n v="8"/>
    <n v="4"/>
    <n v="2.2999999999999998"/>
    <n v="0"/>
    <x v="9301"/>
    <x v="9021"/>
    <n v="0.10473357927561752"/>
    <n v="4.321958841405691E-2"/>
  </r>
  <r>
    <x v="9346"/>
    <n v="14"/>
    <n v="3"/>
    <n v="0"/>
    <n v="0"/>
    <x v="9302"/>
    <x v="9022"/>
    <n v="0.18328376373233066"/>
    <n v="3.2414691310542677E-2"/>
  </r>
  <r>
    <x v="9347"/>
    <n v="15"/>
    <n v="4"/>
    <n v="0.13"/>
    <n v="0"/>
    <x v="9303"/>
    <x v="9023"/>
    <n v="0.19637546114178286"/>
    <n v="4.321958841405691E-2"/>
  </r>
  <r>
    <x v="9348"/>
    <n v="15"/>
    <n v="18"/>
    <n v="2.8780000000000001"/>
    <n v="0"/>
    <x v="9304"/>
    <x v="9024"/>
    <n v="0.19637546114178286"/>
    <n v="0.19448814786325608"/>
  </r>
  <r>
    <x v="9349"/>
    <n v="16"/>
    <n v="39"/>
    <n v="5.8999999999999997E-2"/>
    <n v="3.2000000000000001E-2"/>
    <x v="9305"/>
    <x v="9025"/>
    <n v="0.20946715855123504"/>
    <n v="0.42139098703705485"/>
  </r>
  <r>
    <x v="9350"/>
    <n v="17"/>
    <n v="58"/>
    <n v="0"/>
    <n v="0"/>
    <x v="9306"/>
    <x v="9026"/>
    <n v="0.22255885596068725"/>
    <n v="0.62668403200382505"/>
  </r>
  <r>
    <x v="9351"/>
    <n v="16"/>
    <n v="75"/>
    <n v="3.7639999999999998"/>
    <n v="0.47399999999999998"/>
    <x v="9307"/>
    <x v="9027"/>
    <n v="0.20946715855123504"/>
    <n v="0.81036728276356707"/>
  </r>
  <r>
    <x v="9352"/>
    <n v="15"/>
    <n v="91"/>
    <n v="30.338000000000001"/>
    <n v="25.218"/>
    <x v="9308"/>
    <x v="9028"/>
    <n v="0.19637546114178286"/>
    <n v="0.98324563641979468"/>
  </r>
  <r>
    <x v="9353"/>
    <n v="15"/>
    <n v="106"/>
    <n v="1.089"/>
    <n v="0"/>
    <x v="9309"/>
    <x v="9029"/>
    <n v="0.19637546114178286"/>
    <n v="1.1453190929725081"/>
  </r>
  <r>
    <x v="9354"/>
    <n v="13"/>
    <n v="123"/>
    <n v="0"/>
    <n v="0"/>
    <x v="9310"/>
    <x v="9030"/>
    <n v="0.17019206632287848"/>
    <n v="1.3290023437322498"/>
  </r>
  <r>
    <x v="9355"/>
    <n v="12"/>
    <n v="138"/>
    <n v="0"/>
    <n v="0"/>
    <x v="9311"/>
    <x v="9031"/>
    <n v="0.15710036891342627"/>
    <n v="1.4910758002849631"/>
  </r>
  <r>
    <x v="9356"/>
    <n v="9"/>
    <n v="145"/>
    <n v="4.0000000000000001E-3"/>
    <n v="0"/>
    <x v="9312"/>
    <x v="9032"/>
    <n v="0.1178252766850697"/>
    <n v="1.566710080009563"/>
  </r>
  <r>
    <x v="9357"/>
    <n v="7"/>
    <n v="141"/>
    <n v="0"/>
    <n v="0"/>
    <x v="9313"/>
    <x v="9033"/>
    <n v="9.1641881866165328E-2"/>
    <n v="1.5234904915955059"/>
  </r>
  <r>
    <x v="9358"/>
    <n v="6"/>
    <n v="121"/>
    <n v="1.456"/>
    <n v="2.2429999999999999"/>
    <x v="9314"/>
    <x v="9034"/>
    <n v="7.8550184456713135E-2"/>
    <n v="1.3073925495252214"/>
  </r>
  <r>
    <x v="9359"/>
    <n v="5"/>
    <n v="91"/>
    <n v="9.3949999999999996"/>
    <n v="2.3050000000000002"/>
    <x v="9315"/>
    <x v="9035"/>
    <n v="6.5458487047260955E-2"/>
    <n v="0.98324563641979468"/>
  </r>
  <r>
    <x v="9360"/>
    <n v="5"/>
    <n v="66"/>
    <n v="18.204999999999998"/>
    <n v="0.61599999999999999"/>
    <x v="9316"/>
    <x v="9036"/>
    <n v="6.5458487047260955E-2"/>
    <n v="0.71312320883193892"/>
  </r>
  <r>
    <x v="9361"/>
    <n v="5"/>
    <n v="51"/>
    <n v="10.551"/>
    <n v="4.4050000000000002"/>
    <x v="9317"/>
    <x v="9037"/>
    <n v="6.5458487047260955E-2"/>
    <n v="0.55104975227922548"/>
  </r>
  <r>
    <x v="9362"/>
    <n v="6"/>
    <n v="45"/>
    <n v="32.499000000000002"/>
    <n v="27.228000000000002"/>
    <x v="9318"/>
    <x v="9038"/>
    <n v="7.8550184456713135E-2"/>
    <n v="0.48622036965814019"/>
  </r>
  <r>
    <x v="9363"/>
    <n v="46"/>
    <n v="58"/>
    <n v="0.13400000000000001"/>
    <n v="0"/>
    <x v="9319"/>
    <x v="9039"/>
    <n v="0.60221808083480077"/>
    <n v="0.62668403200382505"/>
  </r>
  <r>
    <x v="9364"/>
    <n v="68"/>
    <n v="78"/>
    <n v="0"/>
    <n v="0"/>
    <x v="9320"/>
    <x v="9040"/>
    <n v="0.89023542384274901"/>
    <n v="0.84278197407410971"/>
  </r>
  <r>
    <x v="9365"/>
    <n v="57"/>
    <n v="89"/>
    <n v="0"/>
    <n v="0"/>
    <x v="9321"/>
    <x v="9041"/>
    <n v="0.74622675233877489"/>
    <n v="0.96163584221276621"/>
  </r>
  <r>
    <x v="9366"/>
    <n v="54"/>
    <n v="94"/>
    <n v="0"/>
    <n v="0"/>
    <x v="9322"/>
    <x v="9042"/>
    <n v="0.70695166011041832"/>
    <n v="1.0156603277303373"/>
  </r>
  <r>
    <x v="9367"/>
    <n v="49"/>
    <n v="101"/>
    <n v="0.13900000000000001"/>
    <n v="0"/>
    <x v="9323"/>
    <x v="9043"/>
    <n v="0.64149317306315734"/>
    <n v="1.0912946074549368"/>
  </r>
  <r>
    <x v="9368"/>
    <n v="44"/>
    <n v="108"/>
    <n v="0"/>
    <n v="0"/>
    <x v="9324"/>
    <x v="9044"/>
    <n v="0.57603468601589636"/>
    <n v="1.1669288871795367"/>
  </r>
  <r>
    <x v="9369"/>
    <n v="50"/>
    <n v="117"/>
    <n v="4.1000000000000002E-2"/>
    <n v="3.7999999999999999E-2"/>
    <x v="9325"/>
    <x v="9045"/>
    <n v="0.65458487047260949"/>
    <n v="1.2641729611111645"/>
  </r>
  <r>
    <x v="9370"/>
    <n v="25"/>
    <n v="125"/>
    <n v="1.4E-2"/>
    <n v="0"/>
    <x v="9326"/>
    <x v="9046"/>
    <n v="0.32729243523630475"/>
    <n v="1.3506121379392784"/>
  </r>
  <r>
    <x v="9371"/>
    <n v="16"/>
    <n v="130"/>
    <n v="0"/>
    <n v="0"/>
    <x v="9327"/>
    <x v="9047"/>
    <n v="0.20946715855123504"/>
    <n v="1.4046366234568495"/>
  </r>
  <r>
    <x v="9372"/>
    <n v="13"/>
    <n v="134"/>
    <n v="0"/>
    <n v="0"/>
    <x v="9328"/>
    <x v="9048"/>
    <n v="0.17019206632287848"/>
    <n v="1.4478562118709064"/>
  </r>
  <r>
    <x v="9373"/>
    <n v="10"/>
    <n v="132"/>
    <n v="0"/>
    <n v="0"/>
    <x v="9329"/>
    <x v="9049"/>
    <n v="0.13091697409452191"/>
    <n v="1.4262464176638778"/>
  </r>
  <r>
    <x v="9374"/>
    <n v="9"/>
    <n v="118"/>
    <n v="0"/>
    <n v="1.655"/>
    <x v="9330"/>
    <x v="9050"/>
    <n v="0.1178252766850697"/>
    <n v="1.2749778582146787"/>
  </r>
  <r>
    <x v="9375"/>
    <n v="18"/>
    <n v="91"/>
    <n v="42.146999999999998"/>
    <n v="50.081000000000003"/>
    <x v="9331"/>
    <x v="9051"/>
    <n v="0.2356505533701394"/>
    <n v="0.98324563641979468"/>
  </r>
  <r>
    <x v="9376"/>
    <n v="99"/>
    <n v="73"/>
    <n v="35.356000000000002"/>
    <n v="61.067999999999998"/>
    <x v="9332"/>
    <x v="9052"/>
    <n v="1.2960780435357666"/>
    <n v="0.78875748855653849"/>
  </r>
  <r>
    <x v="9377"/>
    <n v="155"/>
    <n v="78"/>
    <n v="16.271000000000001"/>
    <n v="22.192"/>
    <x v="9333"/>
    <x v="9053"/>
    <n v="2.0292130984650893"/>
    <n v="0.84278197407410971"/>
  </r>
  <r>
    <x v="9378"/>
    <n v="206"/>
    <n v="86"/>
    <n v="5.4009999999999998"/>
    <n v="4.2000000000000003E-2"/>
    <x v="9334"/>
    <x v="9054"/>
    <n v="2.6968896663471513"/>
    <n v="0.92922115090222346"/>
  </r>
  <r>
    <x v="9379"/>
    <n v="302"/>
    <n v="112"/>
    <n v="0"/>
    <n v="0"/>
    <x v="9335"/>
    <x v="9055"/>
    <n v="3.9536926176545615"/>
    <n v="1.2101484755935934"/>
  </r>
  <r>
    <x v="9380"/>
    <n v="332"/>
    <n v="151"/>
    <n v="0.03"/>
    <n v="0.20499999999999999"/>
    <x v="9336"/>
    <x v="9056"/>
    <n v="4.3464435399381269"/>
    <n v="1.6315394626306483"/>
  </r>
  <r>
    <x v="9381"/>
    <n v="337"/>
    <n v="185"/>
    <n v="18.95"/>
    <n v="11.586"/>
    <x v="9337"/>
    <x v="9057"/>
    <n v="4.4119020269853886"/>
    <n v="1.9989059641501319"/>
  </r>
  <r>
    <x v="9382"/>
    <n v="332"/>
    <n v="234"/>
    <n v="1.6719999999999999"/>
    <n v="0"/>
    <x v="9338"/>
    <x v="9058"/>
    <n v="4.3464435399381269"/>
    <n v="2.528345922222329"/>
  </r>
  <r>
    <x v="9383"/>
    <n v="316"/>
    <n v="306"/>
    <n v="1.7270000000000001"/>
    <n v="1.748"/>
    <x v="9339"/>
    <x v="9059"/>
    <n v="4.1369763813868916"/>
    <n v="3.3062985136753533"/>
  </r>
  <r>
    <x v="9384"/>
    <n v="291"/>
    <n v="383"/>
    <n v="0"/>
    <n v="0"/>
    <x v="9340"/>
    <x v="9060"/>
    <n v="3.8096839461505869"/>
    <n v="4.1382755906459492"/>
  </r>
  <r>
    <x v="9385"/>
    <n v="267"/>
    <n v="477"/>
    <n v="0"/>
    <n v="0"/>
    <x v="9341"/>
    <x v="9061"/>
    <n v="3.4954832083237348"/>
    <n v="5.1539359183762867"/>
  </r>
  <r>
    <x v="9386"/>
    <n v="229"/>
    <n v="510"/>
    <n v="8.7999999999999995E-2"/>
    <n v="0"/>
    <x v="9342"/>
    <x v="9062"/>
    <n v="2.9979987067645513"/>
    <n v="5.5104975227922557"/>
  </r>
  <r>
    <x v="9387"/>
    <n v="160"/>
    <n v="468"/>
    <n v="0"/>
    <n v="0"/>
    <x v="9343"/>
    <x v="9063"/>
    <n v="2.0946715855123506"/>
    <n v="5.056691844444658"/>
  </r>
  <r>
    <x v="9388"/>
    <n v="105"/>
    <n v="414"/>
    <n v="0"/>
    <n v="0"/>
    <x v="9344"/>
    <x v="9064"/>
    <n v="1.3746282279924797"/>
    <n v="4.4732274008548893"/>
  </r>
  <r>
    <x v="9389"/>
    <n v="74"/>
    <n v="381"/>
    <n v="0"/>
    <n v="0"/>
    <x v="9345"/>
    <x v="9065"/>
    <n v="0.96878560829946203"/>
    <n v="4.1166657964389204"/>
  </r>
  <r>
    <x v="9390"/>
    <n v="55"/>
    <n v="343"/>
    <n v="2.4609999999999999"/>
    <n v="5.9189999999999996"/>
    <x v="9346"/>
    <x v="9066"/>
    <n v="0.72004335751987036"/>
    <n v="3.7060797065053799"/>
  </r>
  <r>
    <x v="9391"/>
    <n v="47"/>
    <n v="293"/>
    <n v="29.779"/>
    <n v="50.845999999999997"/>
    <x v="9347"/>
    <x v="9067"/>
    <n v="0.61530977824425304"/>
    <n v="3.1658348513296684"/>
  </r>
  <r>
    <x v="9392"/>
    <n v="94"/>
    <n v="247"/>
    <n v="9.8840000000000003"/>
    <n v="9.0690000000000008"/>
    <x v="9348"/>
    <x v="9068"/>
    <n v="1.2306195564885061"/>
    <n v="2.668809584568014"/>
  </r>
  <r>
    <x v="9393"/>
    <n v="158"/>
    <n v="205"/>
    <n v="0"/>
    <n v="0"/>
    <x v="9349"/>
    <x v="9069"/>
    <n v="2.0684881906934458"/>
    <n v="2.2150039062204163"/>
  </r>
  <r>
    <x v="9394"/>
    <n v="165"/>
    <n v="181"/>
    <n v="0"/>
    <n v="0"/>
    <x v="9350"/>
    <x v="9070"/>
    <n v="2.1601300725596113"/>
    <n v="1.9556863757360752"/>
  </r>
  <r>
    <x v="9395"/>
    <n v="232"/>
    <n v="171"/>
    <n v="0"/>
    <n v="0"/>
    <x v="9351"/>
    <x v="9071"/>
    <n v="3.0372737989929077"/>
    <n v="1.8476374047009327"/>
  </r>
  <r>
    <x v="9396"/>
    <n v="272"/>
    <n v="167"/>
    <n v="0"/>
    <n v="0"/>
    <x v="9352"/>
    <x v="9072"/>
    <n v="3.560941695370996"/>
    <n v="1.804417816286876"/>
  </r>
  <r>
    <x v="9397"/>
    <n v="267"/>
    <n v="163"/>
    <n v="0"/>
    <n v="0"/>
    <x v="9353"/>
    <x v="9073"/>
    <n v="3.4954832083237348"/>
    <n v="1.7611982278728189"/>
  </r>
  <r>
    <x v="9398"/>
    <n v="257"/>
    <n v="162"/>
    <n v="0"/>
    <n v="0"/>
    <x v="9354"/>
    <x v="9074"/>
    <n v="3.3645662342292124"/>
    <n v="1.7503933307693047"/>
  </r>
  <r>
    <x v="9399"/>
    <n v="247"/>
    <n v="169"/>
    <n v="0"/>
    <n v="0"/>
    <x v="9355"/>
    <x v="9075"/>
    <n v="3.2336492601346913"/>
    <n v="1.8260276104939042"/>
  </r>
  <r>
    <x v="9400"/>
    <n v="236"/>
    <n v="184"/>
    <n v="0"/>
    <n v="0"/>
    <x v="9356"/>
    <x v="9076"/>
    <n v="3.0896405886307168"/>
    <n v="1.9881010670466177"/>
  </r>
  <r>
    <x v="9401"/>
    <n v="190"/>
    <n v="201"/>
    <n v="4.8170000000000002"/>
    <n v="0"/>
    <x v="9357"/>
    <x v="9077"/>
    <n v="2.487422507795916"/>
    <n v="2.1717843178063596"/>
  </r>
  <r>
    <x v="9402"/>
    <n v="116"/>
    <n v="215"/>
    <n v="6.6000000000000003E-2"/>
    <n v="0.47"/>
    <x v="9358"/>
    <x v="9078"/>
    <n v="1.5186368994964539"/>
    <n v="2.323052877255559"/>
  </r>
  <r>
    <x v="9403"/>
    <n v="62"/>
    <n v="218"/>
    <n v="0"/>
    <n v="0"/>
    <x v="9359"/>
    <x v="9079"/>
    <n v="0.81168523938603576"/>
    <n v="2.3554675685661013"/>
  </r>
  <r>
    <x v="9404"/>
    <n v="44"/>
    <n v="204"/>
    <n v="0"/>
    <n v="0"/>
    <x v="9360"/>
    <x v="9080"/>
    <n v="0.57603468601589636"/>
    <n v="2.2041990091169019"/>
  </r>
  <r>
    <x v="9405"/>
    <n v="36"/>
    <n v="166"/>
    <n v="0"/>
    <n v="0"/>
    <x v="9361"/>
    <x v="9081"/>
    <n v="0.47130110674027881"/>
    <n v="1.7936129191833616"/>
  </r>
  <r>
    <x v="9406"/>
    <n v="31"/>
    <n v="110"/>
    <n v="0"/>
    <n v="0"/>
    <x v="9362"/>
    <x v="9082"/>
    <n v="0.40584261969301788"/>
    <n v="1.1885386813865648"/>
  </r>
  <r>
    <x v="9407"/>
    <n v="27"/>
    <n v="62"/>
    <n v="0"/>
    <n v="0"/>
    <x v="9363"/>
    <x v="9083"/>
    <n v="0.35347583005520916"/>
    <n v="0.66990362041788198"/>
  </r>
  <r>
    <x v="9408"/>
    <n v="22"/>
    <n v="45"/>
    <n v="0"/>
    <n v="0"/>
    <x v="9364"/>
    <x v="9084"/>
    <n v="0.28801734300794818"/>
    <n v="0.48622036965814019"/>
  </r>
  <r>
    <x v="9409"/>
    <n v="52"/>
    <n v="57"/>
    <n v="14.885999999999999"/>
    <n v="23.085000000000001"/>
    <x v="9365"/>
    <x v="9085"/>
    <n v="0.68076826529151391"/>
    <n v="0.61587913490031099"/>
  </r>
  <r>
    <x v="9410"/>
    <n v="226"/>
    <n v="142"/>
    <n v="46.442999999999998"/>
    <n v="35.247999999999998"/>
    <x v="9366"/>
    <x v="9086"/>
    <n v="2.9587236145361948"/>
    <n v="1.5342953886990203"/>
  </r>
  <r>
    <x v="9411"/>
    <n v="230"/>
    <n v="218"/>
    <n v="0"/>
    <n v="0"/>
    <x v="9367"/>
    <x v="9087"/>
    <n v="3.0110904041740039"/>
    <n v="2.3554675685661013"/>
  </r>
  <r>
    <x v="9412"/>
    <n v="231"/>
    <n v="263"/>
    <n v="0"/>
    <n v="0"/>
    <x v="9368"/>
    <x v="9088"/>
    <n v="3.024182101583456"/>
    <n v="2.8416879382242413"/>
  </r>
  <r>
    <x v="9413"/>
    <n v="224"/>
    <n v="301"/>
    <n v="0"/>
    <n v="0"/>
    <x v="9369"/>
    <x v="9089"/>
    <n v="2.9325402197172905"/>
    <n v="3.2522740281577822"/>
  </r>
  <r>
    <x v="9414"/>
    <n v="197"/>
    <n v="331"/>
    <n v="0"/>
    <n v="0.34200000000000003"/>
    <x v="9370"/>
    <x v="9090"/>
    <n v="2.5790643896620815"/>
    <n v="3.5764209412632093"/>
  </r>
  <r>
    <x v="9415"/>
    <n v="160"/>
    <n v="356"/>
    <n v="26.533999999999999"/>
    <n v="31.103000000000002"/>
    <x v="9371"/>
    <x v="9091"/>
    <n v="2.0946715855123506"/>
    <n v="3.8465433688510648"/>
  </r>
  <r>
    <x v="9416"/>
    <n v="173"/>
    <n v="386"/>
    <n v="0"/>
    <n v="0"/>
    <x v="9372"/>
    <x v="9092"/>
    <n v="2.264863651835229"/>
    <n v="4.1706902819564915"/>
  </r>
  <r>
    <x v="9417"/>
    <n v="174"/>
    <n v="416"/>
    <n v="0"/>
    <n v="0"/>
    <x v="9373"/>
    <x v="9093"/>
    <n v="2.2779553492446811"/>
    <n v="4.4948371950619181"/>
  </r>
  <r>
    <x v="9418"/>
    <n v="165"/>
    <n v="460"/>
    <n v="3.839"/>
    <n v="4.8150000000000004"/>
    <x v="9374"/>
    <x v="9094"/>
    <n v="2.1601300725596113"/>
    <n v="4.9702526676165446"/>
  </r>
  <r>
    <x v="9419"/>
    <n v="159"/>
    <n v="471"/>
    <n v="0"/>
    <n v="0"/>
    <x v="9375"/>
    <x v="9095"/>
    <n v="2.0815798881028984"/>
    <n v="5.0891065357552012"/>
  </r>
  <r>
    <x v="9420"/>
    <n v="152"/>
    <n v="434"/>
    <n v="0"/>
    <n v="0"/>
    <x v="9376"/>
    <x v="9096"/>
    <n v="1.9899380062367329"/>
    <n v="4.6893253429251738"/>
  </r>
  <r>
    <x v="9421"/>
    <n v="140"/>
    <n v="398"/>
    <n v="0"/>
    <n v="0"/>
    <x v="9377"/>
    <x v="9097"/>
    <n v="1.8328376373233066"/>
    <n v="4.3003490471986625"/>
  </r>
  <r>
    <x v="9422"/>
    <n v="115"/>
    <n v="362"/>
    <n v="0"/>
    <n v="0"/>
    <x v="9378"/>
    <x v="9098"/>
    <n v="1.5055452020870019"/>
    <n v="3.9113727514721504"/>
  </r>
  <r>
    <x v="9423"/>
    <n v="85"/>
    <n v="317"/>
    <n v="0"/>
    <n v="0"/>
    <x v="9379"/>
    <x v="9099"/>
    <n v="1.1127942798034363"/>
    <n v="3.4251523818140099"/>
  </r>
  <r>
    <x v="9424"/>
    <n v="57"/>
    <n v="263"/>
    <n v="0"/>
    <n v="0"/>
    <x v="9380"/>
    <x v="9100"/>
    <n v="0.74622675233877489"/>
    <n v="2.8416879382242413"/>
  </r>
  <r>
    <x v="9425"/>
    <n v="42"/>
    <n v="205"/>
    <n v="7.3819999999999997"/>
    <n v="11.242000000000001"/>
    <x v="9381"/>
    <x v="9101"/>
    <n v="0.54985129119699194"/>
    <n v="2.2150039062204163"/>
  </r>
  <r>
    <x v="9426"/>
    <n v="33"/>
    <n v="147"/>
    <n v="0"/>
    <n v="0"/>
    <x v="9382"/>
    <x v="9102"/>
    <n v="0.43202601451192224"/>
    <n v="1.5883198742165912"/>
  </r>
  <r>
    <x v="9427"/>
    <n v="24"/>
    <n v="91"/>
    <n v="0"/>
    <n v="0"/>
    <x v="9383"/>
    <x v="9103"/>
    <n v="0.31420073782685254"/>
    <n v="0.98324563641979468"/>
  </r>
  <r>
    <x v="9428"/>
    <n v="22"/>
    <n v="50"/>
    <n v="17.456"/>
    <n v="18.564"/>
    <x v="9384"/>
    <x v="9104"/>
    <n v="0.28801734300794818"/>
    <n v="0.54024485517571141"/>
  </r>
  <r>
    <x v="9429"/>
    <n v="22"/>
    <n v="32"/>
    <n v="0"/>
    <n v="0"/>
    <x v="9385"/>
    <x v="9105"/>
    <n v="0.28801734300794818"/>
    <n v="0.34575670731245528"/>
  </r>
  <r>
    <x v="9430"/>
    <n v="23"/>
    <n v="26"/>
    <n v="0"/>
    <n v="0"/>
    <x v="9386"/>
    <x v="9106"/>
    <n v="0.30110904041740039"/>
    <n v="0.28092732469136988"/>
  </r>
  <r>
    <x v="9431"/>
    <n v="21"/>
    <n v="22"/>
    <n v="0"/>
    <n v="0"/>
    <x v="9387"/>
    <x v="9107"/>
    <n v="0.27492564559849597"/>
    <n v="0.23770773627731298"/>
  </r>
  <r>
    <x v="9432"/>
    <n v="25"/>
    <n v="19"/>
    <n v="0"/>
    <n v="0"/>
    <x v="9388"/>
    <x v="9108"/>
    <n v="0.32729243523630475"/>
    <n v="0.20529304496677031"/>
  </r>
  <r>
    <x v="9433"/>
    <n v="28"/>
    <n v="17"/>
    <n v="0"/>
    <n v="0"/>
    <x v="9389"/>
    <x v="9109"/>
    <n v="0.36656752746466131"/>
    <n v="0.18368325075974187"/>
  </r>
  <r>
    <x v="9434"/>
    <n v="27"/>
    <n v="16"/>
    <n v="0.27100000000000002"/>
    <n v="1.609"/>
    <x v="9390"/>
    <x v="9110"/>
    <n v="0.35347583005520916"/>
    <n v="0.17287835365622764"/>
  </r>
  <r>
    <x v="9435"/>
    <n v="23"/>
    <n v="19"/>
    <n v="10.885"/>
    <n v="1.972"/>
    <x v="9391"/>
    <x v="9111"/>
    <n v="0.30110904041740039"/>
    <n v="0.20529304496677031"/>
  </r>
  <r>
    <x v="9436"/>
    <n v="15.563894320957386"/>
    <n v="21"/>
    <n v="0"/>
    <n v="0"/>
    <x v="9392"/>
    <x v="9112"/>
    <n v="0.20375779496266547"/>
    <n v="0.22690283917379875"/>
  </r>
  <r>
    <x v="9437"/>
    <n v="14.582298232190475"/>
    <n v="19"/>
    <n v="0.95599999999999996"/>
    <n v="0.83699999999999997"/>
    <x v="9393"/>
    <x v="9113"/>
    <n v="0.19090703599022726"/>
    <n v="0.20529304496677031"/>
  </r>
  <r>
    <x v="9438"/>
    <n v="13.600702143423563"/>
    <n v="17"/>
    <n v="42.042000000000002"/>
    <n v="45.667000000000002"/>
    <x v="9394"/>
    <x v="9114"/>
    <n v="0.17805627701778909"/>
    <n v="0.18368325075974187"/>
  </r>
  <r>
    <x v="9439"/>
    <n v="14.091500187807018"/>
    <n v="18"/>
    <n v="34.628999999999998"/>
    <n v="37.005000000000003"/>
    <x v="9395"/>
    <x v="9115"/>
    <n v="0.18448165650400822"/>
    <n v="0.19448814786325608"/>
  </r>
  <r>
    <x v="9440"/>
    <n v="57.772526137934584"/>
    <n v="107"/>
    <n v="31.396999999999998"/>
    <n v="36.043999999999997"/>
    <x v="9396"/>
    <x v="9116"/>
    <n v="0.75634043077750712"/>
    <n v="1.1561239900760223"/>
  </r>
  <r>
    <x v="9441"/>
    <n v="125.01185821846803"/>
    <n v="244"/>
    <n v="3.9750000000000001"/>
    <n v="10.816000000000001"/>
    <x v="9397"/>
    <x v="9117"/>
    <n v="1.6366174203895225"/>
    <n v="2.6363948932574717"/>
  </r>
  <r>
    <x v="9442"/>
    <n v="179.49044114503164"/>
    <n v="355"/>
    <n v="8.5289999999999999"/>
    <n v="7.7960000000000003"/>
    <x v="9398"/>
    <x v="9118"/>
    <n v="2.3498345433598415"/>
    <n v="3.8357384717475504"/>
  </r>
  <r>
    <x v="9443"/>
    <n v="208.44752576365551"/>
    <n v="414"/>
    <n v="0"/>
    <n v="0"/>
    <x v="9399"/>
    <x v="9119"/>
    <n v="2.7289319330467672"/>
    <n v="4.4732274008548893"/>
  </r>
  <r>
    <x v="9444"/>
    <n v="525.01226439098446"/>
    <n v="1059"/>
    <n v="0"/>
    <n v="0"/>
    <x v="9400"/>
    <x v="9120"/>
    <n v="6.8733017016580797"/>
    <n v="11.442386032621567"/>
  </r>
  <r>
    <x v="9445"/>
    <n v="737.52781760902087"/>
    <n v="1492"/>
    <n v="14.016"/>
    <n v="14.712"/>
    <x v="9401"/>
    <x v="9121"/>
    <n v="9.6554910191909453"/>
    <n v="16.120906478443228"/>
  </r>
  <r>
    <x v="9446"/>
    <n v="673.72407183917164"/>
    <n v="1362"/>
    <n v="0"/>
    <n v="0"/>
    <x v="9402"/>
    <x v="9122"/>
    <n v="8.8201916859824649"/>
    <n v="14.716269854986377"/>
  </r>
  <r>
    <x v="9447"/>
    <n v="531.88343701235283"/>
    <n v="1073"/>
    <n v="0"/>
    <n v="0"/>
    <x v="9403"/>
    <x v="9123"/>
    <n v="6.963257014465146"/>
    <n v="11.593654592070765"/>
  </r>
  <r>
    <x v="9448"/>
    <n v="418.99988680415805"/>
    <n v="843"/>
    <n v="14.173"/>
    <n v="12.47"/>
    <x v="9404"/>
    <x v="9124"/>
    <n v="5.4854197326347567"/>
    <n v="9.1085282582624938"/>
  </r>
  <r>
    <x v="9449"/>
    <n v="356.17773712307576"/>
    <n v="715"/>
    <n v="44.576000000000001"/>
    <n v="43.095999999999997"/>
    <x v="9405"/>
    <x v="9125"/>
    <n v="4.6629711583987143"/>
    <n v="7.7255014290126729"/>
  </r>
  <r>
    <x v="9450"/>
    <n v="313.96910530609853"/>
    <n v="629"/>
    <n v="9.4009999999999998"/>
    <n v="7.8710000000000004"/>
    <x v="9406"/>
    <x v="9126"/>
    <n v="4.1103885225838708"/>
    <n v="6.7962802781104479"/>
  </r>
  <r>
    <x v="9451"/>
    <n v="281.08563633240698"/>
    <n v="562"/>
    <n v="0"/>
    <n v="0"/>
    <x v="9407"/>
    <x v="9127"/>
    <n v="3.6798880970071921"/>
    <n v="6.0723521721749956"/>
  </r>
  <r>
    <x v="9452"/>
    <n v="258.01812824638455"/>
    <n v="515"/>
    <n v="18.07"/>
    <n v="11.718999999999999"/>
    <x v="9408"/>
    <x v="9128"/>
    <n v="3.3778952611548951"/>
    <n v="5.5645220083098268"/>
  </r>
  <r>
    <x v="9453"/>
    <n v="286.48441482062503"/>
    <n v="573"/>
    <n v="58.921999999999997"/>
    <n v="58.57"/>
    <x v="9409"/>
    <x v="9129"/>
    <n v="3.7505672713556031"/>
    <n v="6.1912060403136513"/>
  </r>
  <r>
    <x v="9454"/>
    <n v="372.86487063211325"/>
    <n v="749"/>
    <n v="29.951000000000001"/>
    <n v="23.891999999999999"/>
    <x v="9410"/>
    <x v="9130"/>
    <n v="4.8814340609301636"/>
    <n v="8.0928679305321563"/>
  </r>
  <r>
    <x v="9455"/>
    <n v="485.25762279592459"/>
    <n v="978"/>
    <n v="9.7309999999999999"/>
    <n v="10.585000000000001"/>
    <x v="9411"/>
    <x v="9131"/>
    <n v="6.3528459632743344"/>
    <n v="10.567189367236914"/>
  </r>
  <r>
    <x v="9456"/>
    <n v="661.45412072958516"/>
    <n v="1337"/>
    <n v="16.506"/>
    <n v="29.939"/>
    <x v="6035"/>
    <x v="74"/>
    <n v="8.6595571988269882"/>
    <n v="14.446147427398522"/>
  </r>
  <r>
    <x v="9457"/>
    <n v="1007.957540064305"/>
    <n v="2043"/>
    <n v="17.292999999999999"/>
    <n v="16.914999999999999"/>
    <x v="9412"/>
    <x v="9132"/>
    <n v="13.195875116097664"/>
    <n v="22.074404782479565"/>
  </r>
  <r>
    <x v="9458"/>
    <n v="1190.5344125749505"/>
    <n v="2415"/>
    <n v="21.649000000000001"/>
    <n v="38.438000000000002"/>
    <x v="9413"/>
    <x v="9133"/>
    <n v="15.586116284971164"/>
    <n v="26.093826504986858"/>
  </r>
  <r>
    <x v="9459"/>
    <n v="1097.282784142094"/>
    <n v="2225"/>
    <n v="4.3849999999999998"/>
    <n v="18.312999999999999"/>
    <x v="9414"/>
    <x v="9134"/>
    <n v="14.36529418258954"/>
    <n v="24.040896055319156"/>
  </r>
  <r>
    <x v="9460"/>
    <n v="881.33164461337344"/>
    <n v="1785"/>
    <n v="0"/>
    <n v="0"/>
    <x v="9415"/>
    <x v="9135"/>
    <n v="11.538127208653139"/>
    <n v="19.286741329772894"/>
  </r>
  <r>
    <x v="9461"/>
    <n v="711.51552125669764"/>
    <n v="1439"/>
    <n v="14.98"/>
    <n v="17.597000000000001"/>
    <x v="9416"/>
    <x v="9136"/>
    <n v="9.3149459064213342"/>
    <n v="15.548246931956973"/>
  </r>
  <r>
    <x v="9462"/>
    <n v="632.00623806657779"/>
    <n v="1277"/>
    <n v="0.72199999999999998"/>
    <n v="0"/>
    <x v="9417"/>
    <x v="9137"/>
    <n v="8.2740344296538382"/>
    <n v="13.797853601187668"/>
  </r>
  <r>
    <x v="9463"/>
    <n v="593.23319256028481"/>
    <n v="1198"/>
    <n v="18.454000000000001"/>
    <n v="14.526999999999999"/>
    <x v="9418"/>
    <x v="9138"/>
    <n v="7.7664294502425335"/>
    <n v="12.944266730010042"/>
  </r>
  <r>
    <x v="9464"/>
    <n v="531.39263896796945"/>
    <n v="1072"/>
    <n v="3.343"/>
    <n v="6.0330000000000004"/>
    <x v="9419"/>
    <x v="9139"/>
    <n v="6.9568316349789292"/>
    <n v="11.582849694967251"/>
  </r>
  <r>
    <x v="9465"/>
    <n v="465.13490297620291"/>
    <n v="937"/>
    <n v="31.286999999999999"/>
    <n v="34.658999999999999"/>
    <x v="9420"/>
    <x v="9140"/>
    <n v="6.0894054043393515"/>
    <n v="10.124188585992831"/>
  </r>
  <r>
    <x v="9466"/>
    <n v="1002"/>
    <n v="819"/>
    <n v="0"/>
    <n v="0"/>
    <x v="9421"/>
    <x v="9141"/>
    <n v="13.117880804271094"/>
    <n v="8.8492107277781518"/>
  </r>
  <r>
    <x v="9467"/>
    <n v="893"/>
    <n v="743"/>
    <n v="29.573"/>
    <n v="38.665999999999997"/>
    <x v="9422"/>
    <x v="9142"/>
    <n v="11.690885786640804"/>
    <n v="8.0280385479110699"/>
  </r>
  <r>
    <x v="9468"/>
    <n v="858"/>
    <n v="694"/>
    <n v="0"/>
    <n v="0"/>
    <x v="9423"/>
    <x v="9143"/>
    <n v="11.23267637730998"/>
    <n v="7.4985985898388732"/>
  </r>
  <r>
    <x v="9469"/>
    <n v="761"/>
    <n v="672"/>
    <n v="0"/>
    <n v="0"/>
    <x v="9424"/>
    <x v="9144"/>
    <n v="9.9627817285931162"/>
    <n v="7.2608908535615599"/>
  </r>
  <r>
    <x v="9470"/>
    <n v="669"/>
    <n v="700"/>
    <n v="0"/>
    <n v="0"/>
    <x v="9425"/>
    <x v="9145"/>
    <n v="8.7583455669235146"/>
    <n v="7.5634279724599587"/>
  </r>
  <r>
    <x v="9471"/>
    <n v="616"/>
    <n v="823"/>
    <n v="0.77100000000000002"/>
    <n v="0.39900000000000002"/>
    <x v="9426"/>
    <x v="9146"/>
    <n v="8.0644856042225488"/>
    <n v="8.8924303161922094"/>
  </r>
  <r>
    <x v="9472"/>
    <n v="542"/>
    <n v="865"/>
    <n v="1.0960000000000001"/>
    <n v="1.2E-2"/>
    <x v="9427"/>
    <x v="9147"/>
    <n v="7.0956999959230869"/>
    <n v="9.346235994539807"/>
  </r>
  <r>
    <x v="9473"/>
    <n v="460"/>
    <n v="815"/>
    <n v="0"/>
    <n v="0"/>
    <x v="9428"/>
    <x v="9148"/>
    <n v="6.0221808083480077"/>
    <n v="8.8059911393640942"/>
  </r>
  <r>
    <x v="9474"/>
    <n v="398"/>
    <n v="738"/>
    <n v="0"/>
    <n v="0"/>
    <x v="9429"/>
    <x v="9149"/>
    <n v="5.2104955689619716"/>
    <n v="7.9740140623934987"/>
  </r>
  <r>
    <x v="9475"/>
    <n v="362"/>
    <n v="665"/>
    <n v="0"/>
    <n v="0"/>
    <x v="9430"/>
    <x v="9150"/>
    <n v="4.7391944622216933"/>
    <n v="7.1852565738369609"/>
  </r>
  <r>
    <x v="9476"/>
    <n v="333"/>
    <n v="599"/>
    <n v="37.191000000000003"/>
    <n v="69.015000000000001"/>
    <x v="9431"/>
    <x v="451"/>
    <n v="4.3595352373475791"/>
    <n v="6.4721333650050212"/>
  </r>
  <r>
    <x v="9477"/>
    <n v="318"/>
    <n v="536"/>
    <n v="0"/>
    <n v="0"/>
    <x v="9432"/>
    <x v="9151"/>
    <n v="4.1631597762057968"/>
    <n v="5.7914248474836256"/>
  </r>
  <r>
    <x v="9478"/>
    <n v="271"/>
    <n v="468"/>
    <n v="0"/>
    <n v="0"/>
    <x v="9433"/>
    <x v="9152"/>
    <n v="3.5478499979615434"/>
    <n v="5.056691844444658"/>
  </r>
  <r>
    <x v="9479"/>
    <n v="244"/>
    <n v="410"/>
    <n v="1.153"/>
    <n v="2.778"/>
    <x v="9434"/>
    <x v="9153"/>
    <n v="3.1943741679063344"/>
    <n v="4.4300078124408326"/>
  </r>
  <r>
    <x v="9480"/>
    <n v="179"/>
    <n v="375"/>
    <n v="0"/>
    <n v="0"/>
    <x v="9435"/>
    <x v="9154"/>
    <n v="2.3434138362919419"/>
    <n v="4.0518364138178349"/>
  </r>
  <r>
    <x v="9481"/>
    <n v="150"/>
    <n v="332"/>
    <n v="2.802"/>
    <n v="1.7410000000000001"/>
    <x v="9436"/>
    <x v="9155"/>
    <n v="1.9637546114178286"/>
    <n v="3.5872258383667233"/>
  </r>
  <r>
    <x v="9482"/>
    <n v="148"/>
    <n v="286"/>
    <n v="0"/>
    <n v="0"/>
    <x v="9437"/>
    <x v="9156"/>
    <n v="1.9375712165989241"/>
    <n v="3.0902005716050689"/>
  </r>
  <r>
    <x v="9483"/>
    <n v="147"/>
    <n v="244"/>
    <n v="0"/>
    <n v="0"/>
    <x v="9438"/>
    <x v="9157"/>
    <n v="1.9244795191894717"/>
    <n v="2.6363948932574717"/>
  </r>
  <r>
    <x v="9484"/>
    <n v="137"/>
    <n v="208"/>
    <n v="6.3E-2"/>
    <n v="0"/>
    <x v="9439"/>
    <x v="9158"/>
    <n v="1.7935625450949499"/>
    <n v="2.2474185975309591"/>
  </r>
  <r>
    <x v="9485"/>
    <n v="118"/>
    <n v="177"/>
    <n v="13.536"/>
    <n v="20.164999999999999"/>
    <x v="9440"/>
    <x v="9159"/>
    <n v="1.5448202943153584"/>
    <n v="1.912466787322018"/>
  </r>
  <r>
    <x v="9486"/>
    <n v="97"/>
    <n v="162"/>
    <n v="0"/>
    <n v="0"/>
    <x v="9441"/>
    <x v="9160"/>
    <n v="1.2698946487168625"/>
    <n v="1.7503933307693047"/>
  </r>
  <r>
    <x v="9487"/>
    <n v="86"/>
    <n v="126"/>
    <n v="0"/>
    <n v="0"/>
    <x v="9442"/>
    <x v="9161"/>
    <n v="1.1258859772128882"/>
    <n v="1.3614170350427925"/>
  </r>
  <r>
    <x v="9488"/>
    <n v="95"/>
    <n v="97"/>
    <n v="21.382999999999999"/>
    <n v="33.210999999999999"/>
    <x v="9443"/>
    <x v="9162"/>
    <n v="1.243711253897958"/>
    <n v="1.0480750190408801"/>
  </r>
  <r>
    <x v="9489"/>
    <n v="130"/>
    <n v="126"/>
    <n v="14.451000000000001"/>
    <n v="25.437000000000001"/>
    <x v="9444"/>
    <x v="9163"/>
    <n v="1.7019206632287847"/>
    <n v="1.3614170350427925"/>
  </r>
  <r>
    <x v="9490"/>
    <n v="161"/>
    <n v="149"/>
    <n v="0"/>
    <n v="0"/>
    <x v="9445"/>
    <x v="9164"/>
    <n v="2.1077632829218023"/>
    <n v="1.6099296684236197"/>
  </r>
  <r>
    <x v="9491"/>
    <n v="198"/>
    <n v="155"/>
    <n v="21.431999999999999"/>
    <n v="12.94"/>
    <x v="9446"/>
    <x v="9165"/>
    <n v="2.5921560870715332"/>
    <n v="1.674759051044705"/>
  </r>
  <r>
    <x v="9492"/>
    <n v="315"/>
    <n v="262"/>
    <n v="0.96899999999999997"/>
    <n v="0"/>
    <x v="9447"/>
    <x v="9166"/>
    <n v="4.1238846839774403"/>
    <n v="2.8308830411207273"/>
  </r>
  <r>
    <x v="9493"/>
    <n v="333"/>
    <n v="314"/>
    <n v="0.93700000000000006"/>
    <n v="3.3639999999999999"/>
    <x v="9448"/>
    <x v="9167"/>
    <n v="4.3595352373475791"/>
    <n v="3.3927376905034672"/>
  </r>
  <r>
    <x v="9494"/>
    <n v="329"/>
    <n v="323"/>
    <n v="4.5720000000000001"/>
    <n v="20.076000000000001"/>
    <x v="9449"/>
    <x v="9168"/>
    <n v="4.3071684477097705"/>
    <n v="3.489981764435095"/>
  </r>
  <r>
    <x v="9495"/>
    <n v="325"/>
    <n v="323"/>
    <n v="1.625"/>
    <n v="1.38"/>
    <x v="9450"/>
    <x v="9169"/>
    <n v="4.2548016580719619"/>
    <n v="3.489981764435095"/>
  </r>
  <r>
    <x v="9496"/>
    <n v="334"/>
    <n v="323"/>
    <n v="0"/>
    <n v="0"/>
    <x v="9451"/>
    <x v="9170"/>
    <n v="4.3726269347570312"/>
    <n v="3.489981764435095"/>
  </r>
  <r>
    <x v="9497"/>
    <n v="326"/>
    <n v="323"/>
    <n v="0"/>
    <n v="0"/>
    <x v="9452"/>
    <x v="9171"/>
    <n v="4.267893355481414"/>
    <n v="3.489981764435095"/>
  </r>
  <r>
    <x v="9498"/>
    <n v="312"/>
    <n v="317"/>
    <n v="0"/>
    <n v="0"/>
    <x v="9453"/>
    <x v="9172"/>
    <n v="4.084609591749083"/>
    <n v="3.4251523818140099"/>
  </r>
  <r>
    <x v="9499"/>
    <n v="294"/>
    <n v="297"/>
    <n v="0"/>
    <n v="0"/>
    <x v="9454"/>
    <x v="9173"/>
    <n v="3.8489590383789434"/>
    <n v="3.2090544397437251"/>
  </r>
  <r>
    <x v="9500"/>
    <n v="253"/>
    <n v="267"/>
    <n v="5.7080000000000002"/>
    <n v="4.3579999999999997"/>
    <x v="9455"/>
    <x v="9174"/>
    <n v="3.3121994445914043"/>
    <n v="2.8849075266382984"/>
  </r>
  <r>
    <x v="9501"/>
    <n v="167"/>
    <n v="232"/>
    <n v="11.11"/>
    <n v="58.767000000000003"/>
    <x v="9456"/>
    <x v="9175"/>
    <n v="2.1863134673785156"/>
    <n v="2.5067361280153002"/>
  </r>
  <r>
    <x v="9502"/>
    <n v="94"/>
    <n v="191"/>
    <n v="11.961"/>
    <n v="32.043999999999997"/>
    <x v="9457"/>
    <x v="9176"/>
    <n v="1.2306195564885061"/>
    <n v="2.0637353467712174"/>
  </r>
  <r>
    <x v="9503"/>
    <n v="87"/>
    <n v="145"/>
    <n v="0"/>
    <n v="0"/>
    <x v="9458"/>
    <x v="9177"/>
    <n v="1.1389776746223406"/>
    <n v="1.566710080009563"/>
  </r>
  <r>
    <x v="9504"/>
    <n v="92"/>
    <n v="100"/>
    <n v="0"/>
    <n v="0"/>
    <x v="9459"/>
    <x v="9178"/>
    <n v="1.2044361616696015"/>
    <n v="1.0804897103514228"/>
  </r>
  <r>
    <x v="9505"/>
    <n v="98"/>
    <n v="69"/>
    <n v="0.98599999999999999"/>
    <n v="2.3109999999999999"/>
    <x v="9460"/>
    <x v="9179"/>
    <n v="1.2829863461263147"/>
    <n v="0.74553790014248156"/>
  </r>
  <r>
    <x v="9506"/>
    <n v="110"/>
    <n v="54"/>
    <n v="7.423"/>
    <n v="23.24"/>
    <x v="9461"/>
    <x v="9180"/>
    <n v="1.4400867150397407"/>
    <n v="0.58346444358976834"/>
  </r>
  <r>
    <x v="9507"/>
    <n v="120"/>
    <n v="50"/>
    <n v="0"/>
    <n v="0"/>
    <x v="9462"/>
    <x v="9181"/>
    <n v="1.5710036891342629"/>
    <n v="0.54024485517571141"/>
  </r>
  <r>
    <x v="9508"/>
    <n v="124"/>
    <n v="56"/>
    <n v="16.75"/>
    <n v="36.024999999999999"/>
    <x v="2468"/>
    <x v="9182"/>
    <n v="1.6233704787720715"/>
    <n v="0.6050742377967967"/>
  </r>
  <r>
    <x v="9509"/>
    <n v="143"/>
    <n v="59"/>
    <n v="0"/>
    <n v="0"/>
    <x v="9463"/>
    <x v="9183"/>
    <n v="1.8721127295516631"/>
    <n v="0.63748892910733934"/>
  </r>
  <r>
    <x v="9510"/>
    <n v="160"/>
    <n v="60"/>
    <n v="0"/>
    <n v="0"/>
    <x v="9464"/>
    <x v="9184"/>
    <n v="2.0946715855123506"/>
    <n v="0.64829382621085363"/>
  </r>
  <r>
    <x v="9511"/>
    <n v="152"/>
    <n v="60"/>
    <n v="0"/>
    <n v="0"/>
    <x v="9465"/>
    <x v="9185"/>
    <n v="1.9899380062367329"/>
    <n v="0.64829382621085363"/>
  </r>
  <r>
    <x v="9512"/>
    <n v="143"/>
    <n v="55"/>
    <n v="3.847"/>
    <n v="5.0190000000000001"/>
    <x v="9466"/>
    <x v="9186"/>
    <n v="1.8721127295516631"/>
    <n v="0.59426934069328241"/>
  </r>
  <r>
    <x v="9513"/>
    <n v="133"/>
    <n v="50"/>
    <n v="0"/>
    <n v="0"/>
    <x v="9467"/>
    <x v="9187"/>
    <n v="1.7411957554571411"/>
    <n v="0.54024485517571141"/>
  </r>
  <r>
    <x v="9514"/>
    <n v="112"/>
    <n v="49"/>
    <n v="3.3519999999999999"/>
    <n v="8.9930000000000003"/>
    <x v="9468"/>
    <x v="9188"/>
    <n v="1.4662701098586453"/>
    <n v="0.52943995807219713"/>
  </r>
  <r>
    <x v="9515"/>
    <n v="87"/>
    <n v="51"/>
    <n v="26.408999999999999"/>
    <n v="30.827999999999999"/>
    <x v="9469"/>
    <x v="9189"/>
    <n v="1.1389776746223406"/>
    <n v="0.55104975227922548"/>
  </r>
  <r>
    <x v="9516"/>
    <n v="70"/>
    <n v="48"/>
    <n v="0"/>
    <n v="0"/>
    <x v="9470"/>
    <x v="9190"/>
    <n v="0.91641881866165331"/>
    <n v="0.51863506096868284"/>
  </r>
  <r>
    <x v="9517"/>
    <n v="65"/>
    <n v="47"/>
    <n v="0"/>
    <n v="0"/>
    <x v="9471"/>
    <x v="9191"/>
    <n v="0.85096033161439233"/>
    <n v="0.50783016386516866"/>
  </r>
  <r>
    <x v="9518"/>
    <n v="66"/>
    <n v="51"/>
    <n v="0"/>
    <n v="0"/>
    <x v="9472"/>
    <x v="9192"/>
    <n v="0.86405202902384448"/>
    <n v="0.55104975227922548"/>
  </r>
  <r>
    <x v="9519"/>
    <n v="64"/>
    <n v="59"/>
    <n v="0"/>
    <n v="0"/>
    <x v="9473"/>
    <x v="9193"/>
    <n v="0.83786863420494018"/>
    <n v="0.63748892910733934"/>
  </r>
  <r>
    <x v="9520"/>
    <n v="49"/>
    <n v="69"/>
    <n v="1.046"/>
    <n v="0"/>
    <x v="9474"/>
    <x v="9194"/>
    <n v="0.64149317306315734"/>
    <n v="0.74553790014248156"/>
  </r>
  <r>
    <x v="9521"/>
    <n v="34"/>
    <n v="75"/>
    <n v="0.93500000000000005"/>
    <n v="0"/>
    <x v="9475"/>
    <x v="9195"/>
    <n v="0.4451177119213745"/>
    <n v="0.81036728276356707"/>
  </r>
  <r>
    <x v="9522"/>
    <n v="28"/>
    <n v="77"/>
    <n v="0"/>
    <n v="0"/>
    <x v="9476"/>
    <x v="9196"/>
    <n v="0.36656752746466131"/>
    <n v="0.83197707697059542"/>
  </r>
  <r>
    <x v="9523"/>
    <n v="21"/>
    <n v="69"/>
    <n v="3.8690000000000002"/>
    <n v="4.4999999999999998E-2"/>
    <x v="9477"/>
    <x v="9197"/>
    <n v="0.27492564559849597"/>
    <n v="0.74553790014248156"/>
  </r>
  <r>
    <x v="9524"/>
    <n v="16"/>
    <n v="51"/>
    <n v="2E-3"/>
    <n v="0"/>
    <x v="9478"/>
    <x v="9198"/>
    <n v="0.20946715855123504"/>
    <n v="0.55104975227922548"/>
  </r>
  <r>
    <x v="9525"/>
    <n v="14"/>
    <n v="33"/>
    <n v="0"/>
    <n v="0"/>
    <x v="9479"/>
    <x v="9199"/>
    <n v="0.18328376373233066"/>
    <n v="0.35656160441596946"/>
  </r>
  <r>
    <x v="9526"/>
    <n v="11"/>
    <n v="25"/>
    <n v="0"/>
    <n v="0"/>
    <x v="9480"/>
    <x v="9200"/>
    <n v="0.14400867150397409"/>
    <n v="0.27012242758785571"/>
  </r>
  <r>
    <x v="9527"/>
    <n v="9"/>
    <n v="23"/>
    <n v="19.231999999999999"/>
    <n v="16.728999999999999"/>
    <x v="9481"/>
    <x v="9201"/>
    <n v="0.1178252766850697"/>
    <n v="0.24851263338082721"/>
  </r>
  <r>
    <x v="9528"/>
    <n v="9"/>
    <n v="25"/>
    <n v="32.67"/>
    <n v="12.186"/>
    <x v="9482"/>
    <x v="9202"/>
    <n v="0.1178252766850697"/>
    <n v="0.27012242758785571"/>
  </r>
  <r>
    <x v="9529"/>
    <n v="19"/>
    <n v="24"/>
    <n v="57.045000000000002"/>
    <n v="42.265000000000001"/>
    <x v="9483"/>
    <x v="9203"/>
    <n v="0.24874225077959161"/>
    <n v="0.25931753048434142"/>
  </r>
  <r>
    <x v="9530"/>
    <n v="35"/>
    <n v="48"/>
    <n v="12.929"/>
    <n v="4.1669999999999998"/>
    <x v="9484"/>
    <x v="9204"/>
    <n v="0.45820940933082666"/>
    <n v="0.51863506096868284"/>
  </r>
  <r>
    <x v="9531"/>
    <n v="36"/>
    <n v="87"/>
    <n v="6.1340000000000003"/>
    <n v="6.74"/>
    <x v="9485"/>
    <x v="9205"/>
    <n v="0.47130110674027881"/>
    <n v="0.94002604800573775"/>
  </r>
  <r>
    <x v="9532"/>
    <n v="59"/>
    <n v="143"/>
    <n v="18.295000000000002"/>
    <n v="20.181000000000001"/>
    <x v="9486"/>
    <x v="9206"/>
    <n v="0.77241014715767919"/>
    <n v="1.5451002858025344"/>
  </r>
  <r>
    <x v="9533"/>
    <n v="143"/>
    <n v="293"/>
    <n v="57.183"/>
    <n v="48.079000000000001"/>
    <x v="9487"/>
    <x v="9207"/>
    <n v="1.8721127295516631"/>
    <n v="3.1658348513296684"/>
  </r>
  <r>
    <x v="9534"/>
    <n v="316"/>
    <n v="451"/>
    <n v="0"/>
    <n v="0"/>
    <x v="9488"/>
    <x v="9208"/>
    <n v="4.1369763813868916"/>
    <n v="4.8730085936849159"/>
  </r>
  <r>
    <x v="9535"/>
    <n v="345"/>
    <n v="627"/>
    <n v="69.56"/>
    <n v="60.965000000000003"/>
    <x v="9489"/>
    <x v="9209"/>
    <n v="4.5166356062610058"/>
    <n v="6.77467048390342"/>
  </r>
  <r>
    <x v="9536"/>
    <n v="369"/>
    <n v="678"/>
    <n v="0"/>
    <n v="0"/>
    <x v="9490"/>
    <x v="9210"/>
    <n v="4.8308363440878574"/>
    <n v="7.3257202361826455"/>
  </r>
  <r>
    <x v="9537"/>
    <n v="391"/>
    <n v="677"/>
    <n v="0"/>
    <n v="0"/>
    <x v="9491"/>
    <x v="9211"/>
    <n v="5.1188536870958066"/>
    <n v="7.3149153390791319"/>
  </r>
  <r>
    <x v="9538"/>
    <n v="397"/>
    <n v="571"/>
    <n v="0"/>
    <n v="0"/>
    <x v="9492"/>
    <x v="9212"/>
    <n v="5.1974038715525195"/>
    <n v="6.1695962461066234"/>
  </r>
  <r>
    <x v="9539"/>
    <n v="396"/>
    <n v="470"/>
    <n v="0"/>
    <n v="0"/>
    <x v="9493"/>
    <x v="9213"/>
    <n v="5.1843121741430664"/>
    <n v="5.0783016386516859"/>
  </r>
  <r>
    <x v="9540"/>
    <n v="401"/>
    <n v="417"/>
    <n v="1.597"/>
    <n v="0.504"/>
    <x v="9494"/>
    <x v="9214"/>
    <n v="5.2497706611903281"/>
    <n v="4.5056420921654325"/>
  </r>
  <r>
    <x v="9541"/>
    <n v="408"/>
    <n v="402"/>
    <n v="22.292000000000002"/>
    <n v="20.245999999999999"/>
    <x v="9495"/>
    <x v="9215"/>
    <n v="5.3414125430564932"/>
    <n v="4.3435686356127192"/>
  </r>
  <r>
    <x v="9542"/>
    <n v="391"/>
    <n v="390"/>
    <n v="22.920999999999999"/>
    <n v="17.532"/>
    <x v="9496"/>
    <x v="9216"/>
    <n v="5.1188536870958066"/>
    <n v="4.2139098703705482"/>
  </r>
  <r>
    <x v="9543"/>
    <n v="403"/>
    <n v="396"/>
    <n v="10.584"/>
    <n v="6.6429999999999998"/>
    <x v="9497"/>
    <x v="9217"/>
    <n v="5.2759540560092324"/>
    <n v="4.2787392529916337"/>
  </r>
  <r>
    <x v="9544"/>
    <n v="490"/>
    <n v="411"/>
    <n v="0"/>
    <n v="0"/>
    <x v="9498"/>
    <x v="9218"/>
    <n v="6.4149317306315732"/>
    <n v="4.440812709544347"/>
  </r>
  <r>
    <x v="9545"/>
    <n v="552"/>
    <n v="458"/>
    <n v="0"/>
    <n v="0"/>
    <x v="9499"/>
    <x v="9219"/>
    <n v="7.2266169700176084"/>
    <n v="4.9486428734095158"/>
  </r>
  <r>
    <x v="9546"/>
    <n v="731"/>
    <n v="515"/>
    <n v="0"/>
    <n v="0"/>
    <x v="9500"/>
    <x v="9220"/>
    <n v="9.5700308063095516"/>
    <n v="5.5645220083098268"/>
  </r>
  <r>
    <x v="9547"/>
    <n v="702"/>
    <n v="504"/>
    <n v="72.893000000000001"/>
    <n v="67.596999999999994"/>
    <x v="9501"/>
    <x v="9221"/>
    <n v="9.1903715814354374"/>
    <n v="5.4456681401711702"/>
  </r>
  <r>
    <x v="9548"/>
    <n v="621"/>
    <n v="496"/>
    <n v="39.228000000000002"/>
    <n v="44.335000000000001"/>
    <x v="9502"/>
    <x v="9222"/>
    <n v="8.1299440912698095"/>
    <n v="5.3592289633430559"/>
  </r>
  <r>
    <x v="9549"/>
    <n v="638"/>
    <n v="550"/>
    <n v="0"/>
    <n v="0"/>
    <x v="9503"/>
    <x v="9223"/>
    <n v="8.3525029472304961"/>
    <n v="5.9426934069328254"/>
  </r>
  <r>
    <x v="9550"/>
    <n v="768"/>
    <n v="498"/>
    <n v="8.923"/>
    <n v="14.891"/>
    <x v="9504"/>
    <x v="9224"/>
    <n v="10.054423610459281"/>
    <n v="5.3808387575500847"/>
  </r>
  <r>
    <x v="9551"/>
    <n v="826"/>
    <n v="436"/>
    <n v="0"/>
    <n v="0"/>
    <x v="9505"/>
    <x v="9225"/>
    <n v="10.813742060207508"/>
    <n v="4.7109351371322026"/>
  </r>
  <r>
    <x v="9552"/>
    <n v="951"/>
    <n v="403"/>
    <n v="0"/>
    <n v="0"/>
    <x v="9506"/>
    <x v="9226"/>
    <n v="12.450204236389032"/>
    <n v="4.3543735327162336"/>
  </r>
  <r>
    <x v="9553"/>
    <n v="1043"/>
    <n v="384"/>
    <n v="0"/>
    <n v="0"/>
    <x v="9507"/>
    <x v="9227"/>
    <n v="13.654640398058634"/>
    <n v="4.1490804877494627"/>
  </r>
  <r>
    <x v="9554"/>
    <n v="911"/>
    <n v="366"/>
    <n v="0"/>
    <n v="0"/>
    <x v="9508"/>
    <x v="9228"/>
    <n v="11.926536340010946"/>
    <n v="3.9545923398862066"/>
  </r>
  <r>
    <x v="9555"/>
    <n v="708"/>
    <n v="346"/>
    <n v="0"/>
    <n v="0"/>
    <x v="9509"/>
    <x v="9229"/>
    <n v="9.2689217658921503"/>
    <n v="3.7384943978159226"/>
  </r>
  <r>
    <x v="9556"/>
    <n v="533"/>
    <n v="323"/>
    <n v="0"/>
    <n v="0"/>
    <x v="9510"/>
    <x v="9230"/>
    <n v="6.9778747192380175"/>
    <n v="3.489981764435095"/>
  </r>
  <r>
    <x v="9557"/>
    <n v="397"/>
    <n v="299"/>
    <n v="0"/>
    <n v="0"/>
    <x v="9511"/>
    <x v="9231"/>
    <n v="5.1974038715525195"/>
    <n v="3.2306642339507539"/>
  </r>
  <r>
    <x v="9558"/>
    <n v="300"/>
    <n v="275"/>
    <n v="6.4000000000000001E-2"/>
    <n v="0.81899999999999995"/>
    <x v="9512"/>
    <x v="9232"/>
    <n v="3.9275092228356572"/>
    <n v="2.9713467034664127"/>
  </r>
  <r>
    <x v="9559"/>
    <n v="175"/>
    <n v="253"/>
    <n v="5.7"/>
    <n v="0.45400000000000001"/>
    <x v="9513"/>
    <x v="9233"/>
    <n v="2.2910470466541333"/>
    <n v="2.7336389671890995"/>
  </r>
  <r>
    <x v="9560"/>
    <n v="91"/>
    <n v="233"/>
    <n v="0"/>
    <n v="0"/>
    <x v="9514"/>
    <x v="9234"/>
    <n v="1.1913444642601494"/>
    <n v="2.5175410251188146"/>
  </r>
  <r>
    <x v="9561"/>
    <n v="73"/>
    <n v="208"/>
    <n v="0"/>
    <n v="0"/>
    <x v="9515"/>
    <x v="9235"/>
    <n v="0.95569391089000988"/>
    <n v="2.2474185975309591"/>
  </r>
  <r>
    <x v="9562"/>
    <n v="67"/>
    <n v="173"/>
    <n v="0"/>
    <n v="0"/>
    <x v="9516"/>
    <x v="9236"/>
    <n v="0.87714372643329674"/>
    <n v="1.8692471989079613"/>
  </r>
  <r>
    <x v="9563"/>
    <n v="56"/>
    <n v="124"/>
    <n v="0"/>
    <n v="0"/>
    <x v="9517"/>
    <x v="9237"/>
    <n v="0.73313505492932263"/>
    <n v="1.339807240835764"/>
  </r>
  <r>
    <x v="9564"/>
    <n v="45"/>
    <n v="81"/>
    <n v="0"/>
    <n v="0"/>
    <x v="9518"/>
    <x v="9238"/>
    <n v="0.58912638342534851"/>
    <n v="0.87519666538465235"/>
  </r>
  <r>
    <x v="9565"/>
    <n v="35"/>
    <n v="58"/>
    <n v="0.14199999999999999"/>
    <n v="0"/>
    <x v="9519"/>
    <x v="9239"/>
    <n v="0.45820940933082666"/>
    <n v="0.62668403200382505"/>
  </r>
  <r>
    <x v="9566"/>
    <n v="28"/>
    <n v="49"/>
    <n v="0"/>
    <n v="0"/>
    <x v="9520"/>
    <x v="9240"/>
    <n v="0.36656752746466131"/>
    <n v="0.52943995807219713"/>
  </r>
  <r>
    <x v="9567"/>
    <n v="23"/>
    <n v="44"/>
    <n v="0"/>
    <n v="0"/>
    <x v="9521"/>
    <x v="9241"/>
    <n v="0.30110904041740039"/>
    <n v="0.47541547255462596"/>
  </r>
  <r>
    <x v="9568"/>
    <n v="20"/>
    <n v="40"/>
    <n v="5.4"/>
    <n v="10.06"/>
    <x v="9522"/>
    <x v="9242"/>
    <n v="0.26183394818904382"/>
    <n v="0.43219588414056909"/>
  </r>
  <r>
    <x v="9569"/>
    <n v="18"/>
    <n v="35"/>
    <n v="0"/>
    <n v="0"/>
    <x v="9523"/>
    <x v="9243"/>
    <n v="0.2356505533701394"/>
    <n v="0.37817139862299792"/>
  </r>
  <r>
    <x v="9570"/>
    <n v="16"/>
    <n v="31"/>
    <n v="0"/>
    <n v="0"/>
    <x v="9524"/>
    <x v="9244"/>
    <n v="0.20946715855123504"/>
    <n v="0.33495181020894099"/>
  </r>
  <r>
    <x v="9571"/>
    <n v="13"/>
    <n v="29"/>
    <n v="0"/>
    <n v="0"/>
    <x v="9525"/>
    <x v="9245"/>
    <n v="0.17019206632287848"/>
    <n v="0.31334201600191253"/>
  </r>
  <r>
    <x v="9572"/>
    <n v="12"/>
    <n v="27"/>
    <n v="0"/>
    <n v="0"/>
    <x v="9526"/>
    <x v="9246"/>
    <n v="0.15710036891342627"/>
    <n v="0.29173222179488417"/>
  </r>
  <r>
    <x v="9573"/>
    <n v="11"/>
    <n v="25"/>
    <n v="7.03"/>
    <n v="8.7409999999999997"/>
    <x v="9527"/>
    <x v="9247"/>
    <n v="0.14400867150397409"/>
    <n v="0.27012242758785571"/>
  </r>
  <r>
    <x v="9574"/>
    <n v="10"/>
    <n v="24"/>
    <n v="9.0619999999999994"/>
    <n v="11.551"/>
    <x v="9528"/>
    <x v="9248"/>
    <n v="0.13091697409452191"/>
    <n v="0.25931753048434142"/>
  </r>
  <r>
    <x v="9575"/>
    <n v="9"/>
    <n v="23"/>
    <n v="0"/>
    <n v="0"/>
    <x v="9529"/>
    <x v="9249"/>
    <n v="0.1178252766850697"/>
    <n v="0.24851263338082721"/>
  </r>
  <r>
    <x v="9576"/>
    <n v="9"/>
    <n v="22"/>
    <n v="6.1890000000000001"/>
    <n v="12.500999999999999"/>
    <x v="9530"/>
    <x v="9250"/>
    <n v="0.1178252766850697"/>
    <n v="0.23770773627731298"/>
  </r>
  <r>
    <x v="9577"/>
    <n v="15"/>
    <n v="22"/>
    <n v="27.565999999999999"/>
    <n v="25.72"/>
    <x v="9531"/>
    <x v="9251"/>
    <n v="0.19637546114178286"/>
    <n v="0.23770773627731298"/>
  </r>
  <r>
    <x v="9578"/>
    <n v="30"/>
    <n v="23"/>
    <n v="0.40600000000000003"/>
    <n v="0.24399999999999999"/>
    <x v="9532"/>
    <x v="9252"/>
    <n v="0.39275092228356573"/>
    <n v="0.24851263338082721"/>
  </r>
  <r>
    <x v="9579"/>
    <n v="42"/>
    <n v="26"/>
    <n v="0"/>
    <n v="0"/>
    <x v="9533"/>
    <x v="9253"/>
    <n v="0.54985129119699194"/>
    <n v="0.28092732469136988"/>
  </r>
  <r>
    <x v="9580"/>
    <n v="41"/>
    <n v="26"/>
    <n v="0"/>
    <n v="0"/>
    <x v="9534"/>
    <x v="9254"/>
    <n v="0.53675959378753979"/>
    <n v="0.28092732469136988"/>
  </r>
  <r>
    <x v="9581"/>
    <n v="34"/>
    <n v="28"/>
    <n v="0"/>
    <n v="0"/>
    <x v="9535"/>
    <x v="9255"/>
    <n v="0.4451177119213745"/>
    <n v="0.30253711889839835"/>
  </r>
  <r>
    <x v="9582"/>
    <n v="31"/>
    <n v="30"/>
    <n v="0"/>
    <n v="0"/>
    <x v="9536"/>
    <x v="9256"/>
    <n v="0.40584261969301788"/>
    <n v="0.32414691310542681"/>
  </r>
  <r>
    <x v="9583"/>
    <n v="26"/>
    <n v="32"/>
    <n v="0"/>
    <n v="0"/>
    <x v="9537"/>
    <x v="9257"/>
    <n v="0.34038413264575695"/>
    <n v="0.34575670731245528"/>
  </r>
  <r>
    <x v="9584"/>
    <n v="20"/>
    <n v="34"/>
    <n v="0"/>
    <n v="0"/>
    <x v="9538"/>
    <x v="9258"/>
    <n v="0.26183394818904382"/>
    <n v="0.36736650151948375"/>
  </r>
  <r>
    <x v="9585"/>
    <n v="15"/>
    <n v="35"/>
    <n v="0"/>
    <n v="0"/>
    <x v="9539"/>
    <x v="9259"/>
    <n v="0.19637546114178286"/>
    <n v="0.37817139862299792"/>
  </r>
  <r>
    <x v="9586"/>
    <n v="10"/>
    <n v="30"/>
    <n v="0"/>
    <n v="0"/>
    <x v="9540"/>
    <x v="9260"/>
    <n v="0.13091697409452191"/>
    <n v="0.32414691310542681"/>
  </r>
  <r>
    <x v="9587"/>
    <n v="8"/>
    <n v="25"/>
    <n v="0"/>
    <n v="0"/>
    <x v="9541"/>
    <x v="9261"/>
    <n v="0.10473357927561752"/>
    <n v="0.27012242758785571"/>
  </r>
  <r>
    <x v="9588"/>
    <n v="8"/>
    <n v="21"/>
    <n v="11.096"/>
    <n v="1.206"/>
    <x v="9542"/>
    <x v="9262"/>
    <n v="0.10473357927561752"/>
    <n v="0.22690283917379875"/>
  </r>
  <r>
    <x v="9589"/>
    <n v="9"/>
    <n v="19"/>
    <n v="8.3689999999999998"/>
    <n v="12.042"/>
    <x v="9543"/>
    <x v="9263"/>
    <n v="0.1178252766850697"/>
    <n v="0.20529304496677031"/>
  </r>
  <r>
    <x v="9590"/>
    <n v="9"/>
    <n v="18"/>
    <n v="2E-3"/>
    <n v="0.23300000000000001"/>
    <x v="9544"/>
    <x v="9264"/>
    <n v="0.1178252766850697"/>
    <n v="0.19448814786325608"/>
  </r>
  <r>
    <x v="9591"/>
    <n v="8"/>
    <n v="17"/>
    <n v="0"/>
    <n v="0"/>
    <x v="9545"/>
    <x v="9265"/>
    <n v="0.10473357927561752"/>
    <n v="0.18368325075974187"/>
  </r>
  <r>
    <x v="9592"/>
    <n v="7"/>
    <n v="17"/>
    <n v="0"/>
    <n v="0"/>
    <x v="9546"/>
    <x v="9266"/>
    <n v="9.1641881866165328E-2"/>
    <n v="0.18368325075974187"/>
  </r>
  <r>
    <x v="9593"/>
    <n v="6"/>
    <n v="16"/>
    <n v="0"/>
    <n v="0"/>
    <x v="9547"/>
    <x v="9267"/>
    <n v="7.8550184456713135E-2"/>
    <n v="0.17287835365622764"/>
  </r>
  <r>
    <x v="9594"/>
    <n v="6"/>
    <n v="16"/>
    <n v="0"/>
    <n v="0"/>
    <x v="9548"/>
    <x v="9268"/>
    <n v="7.8550184456713135E-2"/>
    <n v="0.17287835365622764"/>
  </r>
  <r>
    <x v="9595"/>
    <n v="9"/>
    <n v="15"/>
    <n v="0"/>
    <n v="0"/>
    <x v="9549"/>
    <x v="9269"/>
    <n v="0.1178252766850697"/>
    <n v="0.16207345655271341"/>
  </r>
  <r>
    <x v="9596"/>
    <n v="9"/>
    <n v="14"/>
    <n v="0"/>
    <n v="0"/>
    <x v="9550"/>
    <x v="9270"/>
    <n v="0.1178252766850697"/>
    <n v="0.15126855944919917"/>
  </r>
  <r>
    <x v="9597"/>
    <n v="8"/>
    <n v="14"/>
    <n v="0"/>
    <n v="0"/>
    <x v="9551"/>
    <x v="9271"/>
    <n v="0.10473357927561752"/>
    <n v="0.15126855944919917"/>
  </r>
  <r>
    <x v="9598"/>
    <n v="7"/>
    <n v="13"/>
    <n v="0"/>
    <n v="0"/>
    <x v="9552"/>
    <x v="9272"/>
    <n v="9.1641881866165328E-2"/>
    <n v="0.14046366234568494"/>
  </r>
  <r>
    <x v="9599"/>
    <n v="6"/>
    <n v="12"/>
    <n v="0"/>
    <n v="0"/>
    <x v="9553"/>
    <x v="9273"/>
    <n v="7.8550184456713135E-2"/>
    <n v="0.12965876524217071"/>
  </r>
  <r>
    <x v="9600"/>
    <n v="6"/>
    <n v="11"/>
    <n v="0.30299999999999999"/>
    <n v="0.35699999999999998"/>
    <x v="9554"/>
    <x v="9274"/>
    <n v="7.8550184456713135E-2"/>
    <n v="0.11885386813865649"/>
  </r>
  <r>
    <x v="9601"/>
    <n v="6"/>
    <n v="11"/>
    <n v="2.5760000000000001"/>
    <n v="0.65"/>
    <x v="9555"/>
    <x v="9275"/>
    <n v="7.8550184456713135E-2"/>
    <n v="0.11885386813865649"/>
  </r>
  <r>
    <x v="9602"/>
    <n v="5"/>
    <n v="10"/>
    <n v="0"/>
    <n v="0"/>
    <x v="9556"/>
    <x v="9276"/>
    <n v="6.5458487047260955E-2"/>
    <n v="0.10804897103514227"/>
  </r>
  <r>
    <x v="9603"/>
    <n v="5"/>
    <n v="10"/>
    <n v="3.13"/>
    <n v="7.3230000000000004"/>
    <x v="9557"/>
    <x v="9277"/>
    <n v="6.5458487047260955E-2"/>
    <n v="0.10804897103514227"/>
  </r>
  <r>
    <x v="9604"/>
    <n v="5"/>
    <n v="9"/>
    <n v="2.7669999999999999"/>
    <n v="5.2119999999999997"/>
    <x v="9558"/>
    <x v="9278"/>
    <n v="6.5458487047260955E-2"/>
    <n v="9.7244073931628039E-2"/>
  </r>
  <r>
    <x v="9605"/>
    <n v="5"/>
    <n v="9"/>
    <n v="17.297000000000001"/>
    <n v="19.547999999999998"/>
    <x v="9559"/>
    <x v="9279"/>
    <n v="6.5458487047260955E-2"/>
    <n v="9.7244073931628039E-2"/>
  </r>
  <r>
    <x v="9606"/>
    <n v="5"/>
    <n v="9"/>
    <n v="13.388999999999999"/>
    <n v="17.381"/>
    <x v="9560"/>
    <x v="9280"/>
    <n v="6.5458487047260955E-2"/>
    <n v="9.7244073931628039E-2"/>
  </r>
  <r>
    <x v="9607"/>
    <n v="7"/>
    <n v="8"/>
    <n v="0"/>
    <n v="0"/>
    <x v="9561"/>
    <x v="9281"/>
    <n v="9.1641881866165328E-2"/>
    <n v="8.643917682811382E-2"/>
  </r>
  <r>
    <x v="9608"/>
    <n v="7"/>
    <n v="8"/>
    <n v="0.316"/>
    <n v="0.53200000000000003"/>
    <x v="9562"/>
    <x v="9282"/>
    <n v="9.1641881866165328E-2"/>
    <n v="8.643917682811382E-2"/>
  </r>
  <r>
    <x v="9609"/>
    <n v="8"/>
    <n v="8"/>
    <n v="0"/>
    <n v="0"/>
    <x v="9563"/>
    <x v="9283"/>
    <n v="0.10473357927561752"/>
    <n v="8.643917682811382E-2"/>
  </r>
  <r>
    <x v="9610"/>
    <n v="12"/>
    <n v="10"/>
    <n v="0"/>
    <n v="0"/>
    <x v="9564"/>
    <x v="9284"/>
    <n v="0.15710036891342627"/>
    <n v="0.10804897103514227"/>
  </r>
  <r>
    <x v="9611"/>
    <n v="20"/>
    <n v="10"/>
    <n v="0.42399999999999999"/>
    <n v="3.3769999999999998"/>
    <x v="9565"/>
    <x v="9285"/>
    <n v="0.26183394818904382"/>
    <n v="0.10804897103514227"/>
  </r>
  <r>
    <x v="9612"/>
    <n v="29"/>
    <n v="12"/>
    <n v="0"/>
    <n v="0"/>
    <x v="9566"/>
    <x v="9286"/>
    <n v="0.37965922487411347"/>
    <n v="0.12965876524217071"/>
  </r>
  <r>
    <x v="9613"/>
    <n v="27"/>
    <n v="16"/>
    <n v="0"/>
    <n v="0"/>
    <x v="9567"/>
    <x v="9287"/>
    <n v="0.35347583005520916"/>
    <n v="0.17287835365622764"/>
  </r>
  <r>
    <x v="9614"/>
    <n v="23"/>
    <n v="17"/>
    <n v="0"/>
    <n v="0"/>
    <x v="9568"/>
    <x v="9288"/>
    <n v="0.30110904041740039"/>
    <n v="0.18368325075974187"/>
  </r>
  <r>
    <x v="9615"/>
    <n v="17"/>
    <n v="17"/>
    <n v="0"/>
    <n v="0"/>
    <x v="9569"/>
    <x v="9289"/>
    <n v="0.22255885596068725"/>
    <n v="0.18368325075974187"/>
  </r>
  <r>
    <x v="9616"/>
    <n v="12"/>
    <n v="14"/>
    <n v="0"/>
    <n v="0"/>
    <x v="9570"/>
    <x v="9290"/>
    <n v="0.15710036891342627"/>
    <n v="0.15126855944919917"/>
  </r>
  <r>
    <x v="9617"/>
    <n v="10"/>
    <n v="12"/>
    <n v="0"/>
    <n v="0"/>
    <x v="9571"/>
    <x v="9291"/>
    <n v="0.13091697409452191"/>
    <n v="0.12965876524217071"/>
  </r>
  <r>
    <x v="9618"/>
    <n v="8"/>
    <n v="10"/>
    <n v="0.10100000000000001"/>
    <n v="7.3999999999999996E-2"/>
    <x v="9572"/>
    <x v="9292"/>
    <n v="0.10473357927561752"/>
    <n v="0.10804897103514227"/>
  </r>
  <r>
    <x v="9619"/>
    <n v="7"/>
    <n v="9"/>
    <n v="8.0739999999999998"/>
    <n v="10.840999999999999"/>
    <x v="9573"/>
    <x v="9293"/>
    <n v="9.1641881866165328E-2"/>
    <n v="9.7244073931628039E-2"/>
  </r>
  <r>
    <x v="9620"/>
    <n v="14"/>
    <n v="38"/>
    <n v="10.589"/>
    <n v="1.3069999999999999"/>
    <x v="9574"/>
    <x v="9294"/>
    <n v="0.18328376373233066"/>
    <n v="0.41058608993354062"/>
  </r>
  <r>
    <x v="9621"/>
    <n v="11"/>
    <n v="59"/>
    <n v="0"/>
    <n v="0"/>
    <x v="9575"/>
    <x v="9295"/>
    <n v="0.14400867150397409"/>
    <n v="0.63748892910733934"/>
  </r>
  <r>
    <x v="9622"/>
    <n v="12"/>
    <n v="57"/>
    <n v="0.26200000000000001"/>
    <n v="0.14699999999999999"/>
    <x v="9576"/>
    <x v="9296"/>
    <n v="0.15710036891342627"/>
    <n v="0.61587913490031099"/>
  </r>
  <r>
    <x v="9623"/>
    <n v="11"/>
    <n v="39"/>
    <n v="0.71"/>
    <n v="2.879"/>
    <x v="9577"/>
    <x v="9297"/>
    <n v="0.14400867150397409"/>
    <n v="0.42139098703705485"/>
  </r>
  <r>
    <x v="9624"/>
    <n v="11"/>
    <n v="27"/>
    <n v="4.0000000000000001E-3"/>
    <n v="0"/>
    <x v="9578"/>
    <x v="9298"/>
    <n v="0.14400867150397409"/>
    <n v="0.29173222179488417"/>
  </r>
  <r>
    <x v="9625"/>
    <n v="9"/>
    <n v="21"/>
    <n v="0"/>
    <n v="0"/>
    <x v="9579"/>
    <x v="9299"/>
    <n v="0.1178252766850697"/>
    <n v="0.22690283917379875"/>
  </r>
  <r>
    <x v="9626"/>
    <n v="8"/>
    <n v="17"/>
    <n v="0"/>
    <n v="0"/>
    <x v="9580"/>
    <x v="9300"/>
    <n v="0.10473357927561752"/>
    <n v="0.18368325075974187"/>
  </r>
  <r>
    <x v="9627"/>
    <n v="7"/>
    <n v="14"/>
    <n v="0"/>
    <n v="0"/>
    <x v="9581"/>
    <x v="9301"/>
    <n v="9.1641881866165328E-2"/>
    <n v="0.15126855944919917"/>
  </r>
  <r>
    <x v="9628"/>
    <n v="6"/>
    <n v="13"/>
    <n v="0"/>
    <n v="0"/>
    <x v="9582"/>
    <x v="9302"/>
    <n v="7.8550184456713135E-2"/>
    <n v="0.14046366234568494"/>
  </r>
  <r>
    <x v="9629"/>
    <n v="6"/>
    <n v="12"/>
    <n v="0"/>
    <n v="0"/>
    <x v="9583"/>
    <x v="9303"/>
    <n v="7.8550184456713135E-2"/>
    <n v="0.12965876524217071"/>
  </r>
  <r>
    <x v="9630"/>
    <n v="5"/>
    <n v="11"/>
    <n v="0"/>
    <n v="0"/>
    <x v="9584"/>
    <x v="9304"/>
    <n v="6.5458487047260955E-2"/>
    <n v="0.11885386813865649"/>
  </r>
  <r>
    <x v="9631"/>
    <n v="5"/>
    <n v="11"/>
    <n v="2.3029999999999999"/>
    <n v="1.536"/>
    <x v="9585"/>
    <x v="9305"/>
    <n v="6.5458487047260955E-2"/>
    <n v="0.11885386813865649"/>
  </r>
  <r>
    <x v="9632"/>
    <n v="5"/>
    <n v="10"/>
    <n v="2.4340000000000002"/>
    <n v="3.863"/>
    <x v="9586"/>
    <x v="9306"/>
    <n v="6.5458487047260955E-2"/>
    <n v="0.10804897103514227"/>
  </r>
  <r>
    <x v="9633"/>
    <n v="5"/>
    <n v="10"/>
    <n v="0.67500000000000004"/>
    <n v="3.0430000000000001"/>
    <x v="9587"/>
    <x v="9307"/>
    <n v="6.5458487047260955E-2"/>
    <n v="0.10804897103514227"/>
  </r>
  <r>
    <x v="9634"/>
    <n v="5"/>
    <n v="9"/>
    <n v="23.946999999999999"/>
    <n v="27.294"/>
    <x v="9588"/>
    <x v="9308"/>
    <n v="6.5458487047260955E-2"/>
    <n v="9.7244073931628039E-2"/>
  </r>
  <r>
    <x v="9635"/>
    <n v="5"/>
    <n v="8"/>
    <n v="3.4980000000000002"/>
    <n v="6.4000000000000001E-2"/>
    <x v="9589"/>
    <x v="9309"/>
    <n v="6.5458487047260955E-2"/>
    <n v="8.643917682811382E-2"/>
  </r>
  <r>
    <x v="9636"/>
    <n v="6"/>
    <n v="8"/>
    <n v="0"/>
    <n v="0"/>
    <x v="9590"/>
    <x v="9310"/>
    <n v="7.8550184456713135E-2"/>
    <n v="8.643917682811382E-2"/>
  </r>
  <r>
    <x v="9637"/>
    <n v="7"/>
    <n v="8"/>
    <n v="0"/>
    <n v="0"/>
    <x v="9591"/>
    <x v="9311"/>
    <n v="9.1641881866165328E-2"/>
    <n v="8.643917682811382E-2"/>
  </r>
  <r>
    <x v="9638"/>
    <n v="11"/>
    <n v="7"/>
    <n v="0"/>
    <n v="0"/>
    <x v="9592"/>
    <x v="9312"/>
    <n v="0.14400867150397409"/>
    <n v="7.5634279724599587E-2"/>
  </r>
  <r>
    <x v="9639"/>
    <n v="11"/>
    <n v="7"/>
    <n v="0.156"/>
    <n v="5.3220000000000001"/>
    <x v="9593"/>
    <x v="9313"/>
    <n v="0.14400867150397409"/>
    <n v="7.5634279724599587E-2"/>
  </r>
  <r>
    <x v="9640"/>
    <n v="16"/>
    <n v="7"/>
    <n v="20.591999999999999"/>
    <n v="38.758000000000003"/>
    <x v="9594"/>
    <x v="9314"/>
    <n v="0.20946715855123504"/>
    <n v="7.5634279724599587E-2"/>
  </r>
  <r>
    <x v="9641"/>
    <n v="50"/>
    <n v="8"/>
    <n v="0"/>
    <n v="0"/>
    <x v="9595"/>
    <x v="9315"/>
    <n v="0.65458487047260949"/>
    <n v="8.643917682811382E-2"/>
  </r>
  <r>
    <x v="9642"/>
    <n v="92"/>
    <n v="11"/>
    <n v="0"/>
    <n v="0"/>
    <x v="9596"/>
    <x v="9316"/>
    <n v="1.2044361616696015"/>
    <n v="0.11885386813865649"/>
  </r>
  <r>
    <x v="9643"/>
    <n v="93"/>
    <n v="12"/>
    <n v="0"/>
    <n v="0"/>
    <x v="9597"/>
    <x v="9317"/>
    <n v="1.2175278590790537"/>
    <n v="0.12965876524217071"/>
  </r>
  <r>
    <x v="9644"/>
    <n v="88"/>
    <n v="13"/>
    <n v="1.4790000000000001"/>
    <n v="5.476"/>
    <x v="9598"/>
    <x v="9318"/>
    <n v="1.1520693720317927"/>
    <n v="0.14046366234568494"/>
  </r>
  <r>
    <x v="9645"/>
    <n v="88"/>
    <n v="13"/>
    <n v="19.72"/>
    <n v="18.206"/>
    <x v="9599"/>
    <x v="9319"/>
    <n v="1.1520693720317927"/>
    <n v="0.14046366234568494"/>
  </r>
  <r>
    <x v="9646"/>
    <n v="100"/>
    <n v="23"/>
    <n v="2.34"/>
    <n v="0"/>
    <x v="9600"/>
    <x v="9320"/>
    <n v="1.309169740945219"/>
    <n v="0.24851263338082721"/>
  </r>
  <r>
    <x v="9647"/>
    <n v="115"/>
    <n v="37"/>
    <n v="0"/>
    <n v="0"/>
    <x v="9601"/>
    <x v="9321"/>
    <n v="1.5055452020870019"/>
    <n v="0.39978119283002639"/>
  </r>
  <r>
    <x v="9648"/>
    <n v="112"/>
    <n v="43"/>
    <n v="0"/>
    <n v="0"/>
    <x v="9602"/>
    <x v="9322"/>
    <n v="1.4662701098586453"/>
    <n v="0.46461057545111173"/>
  </r>
  <r>
    <x v="9649"/>
    <n v="103"/>
    <n v="36"/>
    <n v="0"/>
    <n v="0"/>
    <x v="9603"/>
    <x v="9323"/>
    <n v="1.3484448331735757"/>
    <n v="0.38897629572651216"/>
  </r>
  <r>
    <x v="9650"/>
    <n v="94"/>
    <n v="31"/>
    <n v="0"/>
    <n v="0"/>
    <x v="9604"/>
    <x v="9324"/>
    <n v="1.2306195564885061"/>
    <n v="0.33495181020894099"/>
  </r>
  <r>
    <x v="9651"/>
    <n v="84"/>
    <n v="26"/>
    <n v="1.7000000000000001E-2"/>
    <n v="0"/>
    <x v="9605"/>
    <x v="9325"/>
    <n v="1.0997025823939839"/>
    <n v="0.28092732469136988"/>
  </r>
  <r>
    <x v="9652"/>
    <n v="69"/>
    <n v="24"/>
    <n v="0"/>
    <n v="0"/>
    <x v="9606"/>
    <x v="9326"/>
    <n v="0.90332712125220105"/>
    <n v="0.25931753048434142"/>
  </r>
  <r>
    <x v="9653"/>
    <n v="56"/>
    <n v="22"/>
    <n v="0"/>
    <n v="0"/>
    <x v="9607"/>
    <x v="9327"/>
    <n v="0.73313505492932263"/>
    <n v="0.23770773627731298"/>
  </r>
  <r>
    <x v="9654"/>
    <n v="44"/>
    <n v="21"/>
    <n v="0"/>
    <n v="0"/>
    <x v="9608"/>
    <x v="9328"/>
    <n v="0.57603468601589636"/>
    <n v="0.22690283917379875"/>
  </r>
  <r>
    <x v="9655"/>
    <n v="36"/>
    <n v="19"/>
    <n v="0"/>
    <n v="0"/>
    <x v="9609"/>
    <x v="9329"/>
    <n v="0.47130110674027881"/>
    <n v="0.20529304496677031"/>
  </r>
  <r>
    <x v="9656"/>
    <n v="28"/>
    <n v="17"/>
    <n v="3.5999999999999997E-2"/>
    <n v="0"/>
    <x v="9610"/>
    <x v="9330"/>
    <n v="0.36656752746466131"/>
    <n v="0.18368325075974187"/>
  </r>
  <r>
    <x v="9657"/>
    <n v="23"/>
    <n v="14"/>
    <n v="6.9000000000000006E-2"/>
    <n v="0"/>
    <x v="9611"/>
    <x v="9331"/>
    <n v="0.30110904041740039"/>
    <n v="0.15126855944919917"/>
  </r>
  <r>
    <x v="9658"/>
    <n v="19"/>
    <n v="12"/>
    <n v="0"/>
    <n v="0"/>
    <x v="9612"/>
    <x v="9332"/>
    <n v="0.24874225077959161"/>
    <n v="0.12965876524217071"/>
  </r>
  <r>
    <x v="9659"/>
    <n v="16"/>
    <n v="11"/>
    <n v="3.4620000000000002"/>
    <n v="1.5149999999999999"/>
    <x v="9613"/>
    <x v="9333"/>
    <n v="0.20946715855123504"/>
    <n v="0.11885386813865649"/>
  </r>
  <r>
    <x v="9660"/>
    <n v="15"/>
    <n v="10"/>
    <n v="0.22500000000000001"/>
    <n v="0"/>
    <x v="9614"/>
    <x v="9334"/>
    <n v="0.19637546114178286"/>
    <n v="0.10804897103514227"/>
  </r>
  <r>
    <x v="9661"/>
    <n v="15"/>
    <n v="9"/>
    <n v="10.618"/>
    <n v="24.646000000000001"/>
    <x v="9615"/>
    <x v="9335"/>
    <n v="0.19637546114178286"/>
    <n v="9.7244073931628039E-2"/>
  </r>
  <r>
    <x v="9662"/>
    <n v="16"/>
    <n v="8"/>
    <n v="1.498"/>
    <n v="2.379"/>
    <x v="6035"/>
    <x v="74"/>
    <n v="0.20946715855123504"/>
    <n v="8.643917682811382E-2"/>
  </r>
  <r>
    <x v="9663"/>
    <n v="35"/>
    <n v="11"/>
    <n v="51.682000000000002"/>
    <n v="23.722999999999999"/>
    <x v="9616"/>
    <x v="9336"/>
    <n v="0.45820940933082666"/>
    <n v="0.11885386813865649"/>
  </r>
  <r>
    <x v="9664"/>
    <n v="163"/>
    <n v="50"/>
    <n v="0"/>
    <n v="0"/>
    <x v="9617"/>
    <x v="9337"/>
    <n v="2.133946677740707"/>
    <n v="0.54024485517571141"/>
  </r>
  <r>
    <x v="9665"/>
    <n v="186"/>
    <n v="100"/>
    <n v="7.5999999999999998E-2"/>
    <n v="0.1"/>
    <x v="9618"/>
    <x v="9338"/>
    <n v="2.4350557181581074"/>
    <n v="1.0804897103514228"/>
  </r>
  <r>
    <x v="9666"/>
    <n v="180"/>
    <n v="109"/>
    <n v="0.91200000000000003"/>
    <n v="3.9E-2"/>
    <x v="9619"/>
    <x v="9339"/>
    <n v="2.356505533701394"/>
    <n v="1.1777337842830506"/>
  </r>
  <r>
    <x v="9667"/>
    <n v="179"/>
    <n v="111"/>
    <n v="3.7810000000000001"/>
    <n v="0.20799999999999999"/>
    <x v="9620"/>
    <x v="9340"/>
    <n v="2.3434138362919419"/>
    <n v="1.1993435784900792"/>
  </r>
  <r>
    <x v="9668"/>
    <n v="165"/>
    <n v="115"/>
    <n v="0"/>
    <n v="0"/>
    <x v="9621"/>
    <x v="9341"/>
    <n v="2.1601300725596113"/>
    <n v="1.2425631669041362"/>
  </r>
  <r>
    <x v="9669"/>
    <n v="128"/>
    <n v="120"/>
    <n v="0"/>
    <n v="0"/>
    <x v="9622"/>
    <x v="9342"/>
    <n v="1.6757372684098804"/>
    <n v="1.2965876524217073"/>
  </r>
  <r>
    <x v="9670"/>
    <n v="87"/>
    <n v="125"/>
    <n v="0"/>
    <n v="1.2E-2"/>
    <x v="9623"/>
    <x v="9343"/>
    <n v="1.1389776746223406"/>
    <n v="1.3506121379392784"/>
  </r>
  <r>
    <x v="9671"/>
    <n v="61"/>
    <n v="132"/>
    <n v="4.0880000000000001"/>
    <n v="3.153"/>
    <x v="9624"/>
    <x v="9344"/>
    <n v="0.79859354197658361"/>
    <n v="1.4262464176638778"/>
  </r>
  <r>
    <x v="9672"/>
    <n v="48"/>
    <n v="139"/>
    <n v="0.28899999999999998"/>
    <n v="0"/>
    <x v="9625"/>
    <x v="9345"/>
    <n v="0.62840147565370508"/>
    <n v="1.5018806973884775"/>
  </r>
  <r>
    <x v="9673"/>
    <n v="40"/>
    <n v="144"/>
    <n v="1.7999999999999999E-2"/>
    <n v="0"/>
    <x v="9626"/>
    <x v="9346"/>
    <n v="0.52366789637808764"/>
    <n v="1.5559051829060486"/>
  </r>
  <r>
    <x v="9674"/>
    <n v="33"/>
    <n v="144"/>
    <n v="0.20300000000000001"/>
    <n v="0"/>
    <x v="9627"/>
    <x v="9347"/>
    <n v="0.43202601451192224"/>
    <n v="1.5559051829060486"/>
  </r>
  <r>
    <x v="9675"/>
    <n v="30"/>
    <n v="130"/>
    <n v="0.14499999999999999"/>
    <n v="0"/>
    <x v="9628"/>
    <x v="9348"/>
    <n v="0.39275092228356573"/>
    <n v="1.4046366234568495"/>
  </r>
  <r>
    <x v="9676"/>
    <n v="34"/>
    <n v="96"/>
    <n v="0"/>
    <n v="0.313"/>
    <x v="9629"/>
    <x v="9349"/>
    <n v="0.4451177119213745"/>
    <n v="1.0372701219373657"/>
  </r>
  <r>
    <x v="9677"/>
    <n v="35"/>
    <n v="59"/>
    <n v="3.4000000000000002E-2"/>
    <n v="0"/>
    <x v="9630"/>
    <x v="9350"/>
    <n v="0.45820940933082666"/>
    <n v="0.63748892910733934"/>
  </r>
  <r>
    <x v="9678"/>
    <n v="34"/>
    <n v="43"/>
    <n v="0"/>
    <n v="0"/>
    <x v="9631"/>
    <x v="9351"/>
    <n v="0.4451177119213745"/>
    <n v="0.46461057545111173"/>
  </r>
  <r>
    <x v="9679"/>
    <n v="33"/>
    <n v="41"/>
    <n v="0"/>
    <n v="0"/>
    <x v="9632"/>
    <x v="9352"/>
    <n v="0.43202601451192224"/>
    <n v="0.44300078124408332"/>
  </r>
  <r>
    <x v="9680"/>
    <n v="33"/>
    <n v="42"/>
    <n v="0"/>
    <n v="0"/>
    <x v="9633"/>
    <x v="9353"/>
    <n v="0.43202601451192224"/>
    <n v="0.4538056783475975"/>
  </r>
  <r>
    <x v="9681"/>
    <n v="32"/>
    <n v="43"/>
    <n v="0"/>
    <n v="0"/>
    <x v="9634"/>
    <x v="9354"/>
    <n v="0.41893431710247009"/>
    <n v="0.46461057545111173"/>
  </r>
  <r>
    <x v="9682"/>
    <n v="30"/>
    <n v="42"/>
    <n v="0"/>
    <n v="0"/>
    <x v="9635"/>
    <x v="9355"/>
    <n v="0.39275092228356573"/>
    <n v="0.4538056783475975"/>
  </r>
  <r>
    <x v="9683"/>
    <n v="26"/>
    <n v="38"/>
    <n v="0"/>
    <n v="0"/>
    <x v="9636"/>
    <x v="9356"/>
    <n v="0.34038413264575695"/>
    <n v="0.41058608993354062"/>
  </r>
  <r>
    <x v="9684"/>
    <n v="23"/>
    <n v="32"/>
    <n v="0"/>
    <n v="0.67900000000000005"/>
    <x v="9637"/>
    <x v="9357"/>
    <n v="0.30110904041740039"/>
    <n v="0.34575670731245528"/>
  </r>
  <r>
    <x v="9685"/>
    <n v="22"/>
    <n v="27"/>
    <n v="0"/>
    <n v="0"/>
    <x v="9638"/>
    <x v="9358"/>
    <n v="0.28801734300794818"/>
    <n v="0.29173222179488417"/>
  </r>
  <r>
    <x v="9686"/>
    <n v="23"/>
    <n v="24"/>
    <n v="0.46899999999999997"/>
    <n v="0.628"/>
    <x v="9639"/>
    <x v="9359"/>
    <n v="0.30110904041740039"/>
    <n v="0.25931753048434142"/>
  </r>
  <r>
    <x v="9687"/>
    <n v="21"/>
    <n v="21"/>
    <n v="0"/>
    <n v="0"/>
    <x v="9640"/>
    <x v="9360"/>
    <n v="0.27492564559849597"/>
    <n v="0.22690283917379875"/>
  </r>
  <r>
    <x v="9688"/>
    <n v="19"/>
    <n v="19"/>
    <n v="14.026999999999999"/>
    <n v="5.2859999999999996"/>
    <x v="9641"/>
    <x v="9361"/>
    <n v="0.24874225077959161"/>
    <n v="0.20529304496677031"/>
  </r>
  <r>
    <x v="9689"/>
    <n v="33"/>
    <n v="21"/>
    <n v="43.987000000000002"/>
    <n v="43.036000000000001"/>
    <x v="9642"/>
    <x v="9362"/>
    <n v="0.43202601451192224"/>
    <n v="0.22690283917379875"/>
  </r>
  <r>
    <x v="9690"/>
    <n v="90"/>
    <n v="21"/>
    <n v="0"/>
    <n v="0"/>
    <x v="9643"/>
    <x v="9363"/>
    <n v="1.178252766850697"/>
    <n v="0.22690283917379875"/>
  </r>
  <r>
    <x v="9691"/>
    <n v="93"/>
    <n v="89.497815236891427"/>
    <n v="0"/>
    <n v="0"/>
    <x v="9644"/>
    <x v="9364"/>
    <n v="1.2175278590790537"/>
    <n v="0.96701468462393958"/>
  </r>
  <r>
    <x v="9692"/>
    <n v="104"/>
    <n v="96.622458686681085"/>
    <n v="0"/>
    <n v="0"/>
    <x v="9645"/>
    <x v="9365"/>
    <n v="1.3615365305830278"/>
    <n v="1.0439957239981434"/>
  </r>
  <r>
    <x v="9693"/>
    <n v="104"/>
    <n v="96.622458686681085"/>
    <n v="0"/>
    <n v="0"/>
    <x v="9646"/>
    <x v="9366"/>
    <n v="1.3615365305830278"/>
    <n v="1.0439957239981434"/>
  </r>
  <r>
    <x v="9694"/>
    <n v="85"/>
    <n v="84.316256364317127"/>
    <n v="11.769"/>
    <n v="9.641"/>
    <x v="9647"/>
    <x v="9367"/>
    <n v="1.1127942798034363"/>
    <n v="0.91102847416997323"/>
  </r>
  <r>
    <x v="9695"/>
    <n v="77"/>
    <n v="79.134697491742827"/>
    <n v="40.89"/>
    <n v="46.743000000000002"/>
    <x v="9648"/>
    <x v="9368"/>
    <n v="1.0080607005278186"/>
    <n v="0.85504226371600667"/>
  </r>
  <r>
    <x v="9696"/>
    <n v="193"/>
    <n v="154.26730114407019"/>
    <n v="22.053000000000001"/>
    <n v="18.350000000000001"/>
    <x v="9649"/>
    <x v="9369"/>
    <n v="2.5266976000242725"/>
    <n v="1.6668423152985208"/>
  </r>
  <r>
    <x v="9697"/>
    <n v="288"/>
    <n v="215.79831275588998"/>
    <n v="0"/>
    <n v="0"/>
    <x v="9650"/>
    <x v="9370"/>
    <n v="3.7704088539222305"/>
    <n v="2.3316785644393727"/>
  </r>
  <r>
    <x v="9698"/>
    <n v="296"/>
    <n v="220.97987162846428"/>
    <n v="2.3650000000000002"/>
    <n v="0"/>
    <x v="9651"/>
    <x v="9371"/>
    <n v="3.8751424331978481"/>
    <n v="2.3876647748933393"/>
  </r>
  <r>
    <x v="9699"/>
    <n v="350"/>
    <n v="255.9553940183408"/>
    <n v="0"/>
    <n v="0"/>
    <x v="9652"/>
    <x v="9372"/>
    <n v="4.5820940933082666"/>
    <n v="2.7655716954576133"/>
  </r>
  <r>
    <x v="9700"/>
    <n v="377"/>
    <n v="273.44315521327906"/>
    <n v="0"/>
    <n v="0"/>
    <x v="9653"/>
    <x v="9373"/>
    <n v="4.9355699233634756"/>
    <n v="2.9545251557397498"/>
  </r>
  <r>
    <x v="9701"/>
    <n v="363"/>
    <n v="264.37542718627401"/>
    <n v="3.4630000000000001"/>
    <n v="0.40400000000000003"/>
    <x v="9654"/>
    <x v="9374"/>
    <n v="4.7522861596311445"/>
    <n v="2.8565492874453082"/>
  </r>
  <r>
    <x v="9702"/>
    <n v="353"/>
    <n v="257.89847859555618"/>
    <n v="57.747"/>
    <n v="51.96"/>
    <x v="9655"/>
    <x v="9375"/>
    <n v="4.621369185536623"/>
    <n v="2.7865665243778501"/>
  </r>
  <r>
    <x v="9703"/>
    <n v="383"/>
    <n v="277.32932436770977"/>
    <n v="0"/>
    <n v="0"/>
    <x v="9656"/>
    <x v="9376"/>
    <n v="5.0141201078201885"/>
    <n v="2.9965148135802244"/>
  </r>
  <r>
    <x v="9704"/>
    <n v="375"/>
    <n v="272.1477654951355"/>
    <n v="0"/>
    <n v="0"/>
    <x v="9657"/>
    <x v="9377"/>
    <n v="4.9093865285445712"/>
    <n v="2.9405286031262587"/>
  </r>
  <r>
    <x v="9705"/>
    <n v="467"/>
    <n v="331.73569252973994"/>
    <n v="0.32700000000000001"/>
    <n v="0"/>
    <x v="9658"/>
    <x v="9378"/>
    <n v="6.1138226902141719"/>
    <n v="3.5843700233468732"/>
  </r>
  <r>
    <x v="9706"/>
    <n v="499"/>
    <n v="352.46192802003713"/>
    <n v="0.41399999999999998"/>
    <n v="0.13"/>
    <x v="9659"/>
    <x v="9379"/>
    <n v="6.5327570073166426"/>
    <n v="3.8083148651627394"/>
  </r>
  <r>
    <x v="9707"/>
    <n v="401"/>
    <n v="288.98783183100198"/>
    <n v="1.0549999999999999"/>
    <n v="1.76"/>
    <x v="9660"/>
    <x v="9380"/>
    <n v="5.2497706611903281"/>
    <n v="3.12248378710165"/>
  </r>
  <r>
    <x v="9708"/>
    <n v="363"/>
    <n v="264.37542718627401"/>
    <n v="30.268999999999998"/>
    <n v="28.943000000000001"/>
    <x v="9661"/>
    <x v="9381"/>
    <n v="4.7522861596311445"/>
    <n v="2.8565492874453082"/>
  </r>
  <r>
    <x v="9709"/>
    <n v="363"/>
    <n v="264.37542718627401"/>
    <n v="0"/>
    <n v="0"/>
    <x v="9662"/>
    <x v="9382"/>
    <n v="4.7522861596311445"/>
    <n v="2.8565492874453082"/>
  </r>
  <r>
    <x v="9710"/>
    <n v="356"/>
    <n v="259.84156317277154"/>
    <n v="0"/>
    <n v="0"/>
    <x v="9663"/>
    <x v="9383"/>
    <n v="4.6606442777649795"/>
    <n v="2.8075613532980883"/>
  </r>
  <r>
    <x v="9711"/>
    <n v="340"/>
    <n v="249.47844542762294"/>
    <n v="0"/>
    <n v="0"/>
    <x v="9664"/>
    <x v="9384"/>
    <n v="4.451177119213745"/>
    <n v="2.6955889323901556"/>
  </r>
  <r>
    <x v="9712"/>
    <n v="307"/>
    <n v="228.10451507825394"/>
    <n v="0"/>
    <n v="0"/>
    <x v="9665"/>
    <x v="9385"/>
    <n v="4.0191511047018222"/>
    <n v="2.4646458142675436"/>
  </r>
  <r>
    <x v="9713"/>
    <n v="255"/>
    <n v="194.424382406521"/>
    <n v="0"/>
    <n v="0"/>
    <x v="9666"/>
    <x v="9386"/>
    <n v="3.3383828394103086"/>
    <n v="2.1007354463167607"/>
  </r>
  <r>
    <x v="9714"/>
    <n v="182"/>
    <n v="147.1426576942805"/>
    <n v="0"/>
    <n v="0"/>
    <x v="9667"/>
    <x v="9387"/>
    <n v="2.3826889285202988"/>
    <n v="1.5898612759243167"/>
  </r>
  <r>
    <x v="9715"/>
    <n v="124"/>
    <n v="109.57635586811683"/>
    <n v="0"/>
    <n v="0"/>
    <x v="9668"/>
    <x v="9388"/>
    <n v="1.6233704787720715"/>
    <n v="1.1839612501330596"/>
  </r>
  <r>
    <x v="9716"/>
    <n v="91"/>
    <n v="88.202425518747845"/>
    <n v="2.7E-2"/>
    <n v="0"/>
    <x v="9669"/>
    <x v="9389"/>
    <n v="1.1913444642601494"/>
    <n v="0.95301813201044794"/>
  </r>
  <r>
    <x v="9717"/>
    <n v="71"/>
    <n v="75.248528337312095"/>
    <n v="0"/>
    <n v="0"/>
    <x v="9670"/>
    <x v="9390"/>
    <n v="0.92951051607110557"/>
    <n v="0.81305260587553174"/>
  </r>
  <r>
    <x v="9718"/>
    <n v="58"/>
    <n v="66.828495169378868"/>
    <n v="0"/>
    <n v="0"/>
    <x v="9671"/>
    <x v="9391"/>
    <n v="0.75931844974822693"/>
    <n v="0.72207501388783635"/>
  </r>
  <r>
    <x v="9719"/>
    <n v="50"/>
    <n v="61.646936296804562"/>
    <n v="0"/>
    <n v="0"/>
    <x v="9672"/>
    <x v="9392"/>
    <n v="0.65458487047260949"/>
    <n v="0.66608880343386967"/>
  </r>
  <r>
    <x v="9720"/>
    <n v="45"/>
    <n v="58.408462001445628"/>
    <n v="21.998999999999999"/>
    <n v="21.094999999999999"/>
    <x v="9673"/>
    <x v="9393"/>
    <n v="0.58912638342534851"/>
    <n v="0.63109742190014062"/>
  </r>
  <r>
    <x v="9721"/>
    <n v="62"/>
    <n v="69.419274605666004"/>
    <n v="0"/>
    <n v="0"/>
    <x v="9674"/>
    <x v="9394"/>
    <n v="0.81168523938603576"/>
    <n v="0.7500681191148193"/>
  </r>
  <r>
    <x v="9722"/>
    <n v="89"/>
    <n v="86.907035800604277"/>
    <n v="0"/>
    <n v="0"/>
    <x v="9675"/>
    <x v="9395"/>
    <n v="1.1651610694412449"/>
    <n v="0.9390215793969563"/>
  </r>
  <r>
    <x v="9723"/>
    <n v="74"/>
    <n v="77.191612914527468"/>
    <n v="0"/>
    <n v="0"/>
    <x v="9676"/>
    <x v="9396"/>
    <n v="0.96878560829946203"/>
    <n v="0.83404743479576937"/>
  </r>
  <r>
    <x v="9724"/>
    <n v="63"/>
    <n v="70.066969464737795"/>
    <n v="0"/>
    <n v="0"/>
    <x v="9677"/>
    <x v="9397"/>
    <n v="0.82477693679548791"/>
    <n v="0.75706639542156517"/>
  </r>
  <r>
    <x v="9725"/>
    <n v="55"/>
    <n v="64.885410592163495"/>
    <n v="0"/>
    <n v="0"/>
    <x v="9678"/>
    <x v="9398"/>
    <n v="0.72004335751987036"/>
    <n v="0.70108018496759883"/>
  </r>
  <r>
    <x v="9726"/>
    <n v="48"/>
    <n v="60.351546578660987"/>
    <n v="0"/>
    <n v="0"/>
    <x v="9679"/>
    <x v="9399"/>
    <n v="0.62840147565370508"/>
    <n v="0.65209225082037803"/>
  </r>
  <r>
    <x v="9727"/>
    <n v="44"/>
    <n v="57.760767142373837"/>
    <n v="2.7610000000000001"/>
    <n v="2.1030000000000002"/>
    <x v="9680"/>
    <x v="9400"/>
    <n v="0.57603468601589636"/>
    <n v="0.62409914559339474"/>
  </r>
  <r>
    <x v="9728"/>
    <n v="39"/>
    <n v="54.522292847014896"/>
    <n v="0"/>
    <n v="0"/>
    <x v="9681"/>
    <x v="9401"/>
    <n v="0.51057619896863538"/>
    <n v="0.5891077640596657"/>
  </r>
  <r>
    <x v="9729"/>
    <n v="34"/>
    <n v="51.283818551655962"/>
    <n v="0"/>
    <n v="0"/>
    <x v="9682"/>
    <x v="9402"/>
    <n v="0.4451177119213745"/>
    <n v="0.55411638252593665"/>
  </r>
  <r>
    <x v="9730"/>
    <n v="31"/>
    <n v="49.340733974440596"/>
    <n v="0"/>
    <n v="0"/>
    <x v="9683"/>
    <x v="9403"/>
    <n v="0.40584261969301788"/>
    <n v="0.53312155360569924"/>
  </r>
  <r>
    <x v="9731"/>
    <n v="28"/>
    <n v="47.397649397225237"/>
    <n v="4.0000000000000001E-3"/>
    <n v="0"/>
    <x v="9684"/>
    <x v="9404"/>
    <n v="0.36656752746466131"/>
    <n v="0.51212672468546183"/>
  </r>
  <r>
    <x v="9732"/>
    <n v="26"/>
    <n v="46.102259679081662"/>
    <n v="0.33700000000000002"/>
    <n v="0.16600000000000001"/>
    <x v="9685"/>
    <x v="9405"/>
    <n v="0.34038413264575695"/>
    <n v="0.49813017207197019"/>
  </r>
  <r>
    <x v="9733"/>
    <n v="24"/>
    <n v="44.806869960938087"/>
    <n v="3.9889999999999999"/>
    <n v="1.73"/>
    <x v="9686"/>
    <x v="9406"/>
    <n v="0.31420073782685254"/>
    <n v="0.48413361945847855"/>
  </r>
  <r>
    <x v="9734"/>
    <n v="23"/>
    <n v="44.159175101866296"/>
    <n v="0"/>
    <n v="0"/>
    <x v="9687"/>
    <x v="9407"/>
    <n v="0.30110904041740039"/>
    <n v="0.47713534315173278"/>
  </r>
  <r>
    <x v="9735"/>
    <n v="21"/>
    <n v="42.863785383722728"/>
    <n v="0"/>
    <n v="0"/>
    <x v="9688"/>
    <x v="9408"/>
    <n v="0.27492564559849597"/>
    <n v="0.46313879053824109"/>
  </r>
  <r>
    <x v="9736"/>
    <n v="20"/>
    <n v="42.216090524650937"/>
    <n v="0.13200000000000001"/>
    <n v="0"/>
    <x v="9689"/>
    <x v="9409"/>
    <n v="0.26183394818904382"/>
    <n v="0.45614051423149538"/>
  </r>
  <r>
    <x v="9737"/>
    <n v="19"/>
    <n v="41.568395665579146"/>
    <n v="14.907"/>
    <n v="10.593"/>
    <x v="9690"/>
    <x v="9410"/>
    <n v="0.24874225077959161"/>
    <n v="0.4491422379247495"/>
  </r>
  <r>
    <x v="9738"/>
    <n v="19"/>
    <n v="41.568395665579146"/>
    <n v="12.401999999999999"/>
    <n v="12.766"/>
    <x v="9691"/>
    <x v="9411"/>
    <n v="0.24874225077959161"/>
    <n v="0.4491422379247495"/>
  </r>
  <r>
    <x v="9739"/>
    <n v="34"/>
    <n v="51.283818551655962"/>
    <n v="12.065"/>
    <n v="10.153"/>
    <x v="9692"/>
    <x v="9412"/>
    <n v="0.4451177119213745"/>
    <n v="0.55411638252593665"/>
  </r>
  <r>
    <x v="9740"/>
    <n v="59"/>
    <n v="67.476190028450645"/>
    <n v="28.303000000000001"/>
    <n v="39.901000000000003"/>
    <x v="9693"/>
    <x v="9413"/>
    <n v="0.77241014715767919"/>
    <n v="0.72907329019458178"/>
  </r>
  <r>
    <x v="9741"/>
    <n v="94"/>
    <n v="90.145510095963203"/>
    <n v="19.699000000000002"/>
    <n v="16.062000000000001"/>
    <x v="9694"/>
    <x v="9414"/>
    <n v="1.2306195564885061"/>
    <n v="0.97401296093068535"/>
  </r>
  <r>
    <x v="9742"/>
    <n v="99"/>
    <n v="93.383984391322144"/>
    <n v="3.548"/>
    <n v="0.53600000000000003"/>
    <x v="9695"/>
    <x v="9415"/>
    <n v="1.2960780435357666"/>
    <n v="1.0090043424644144"/>
  </r>
  <r>
    <x v="9743"/>
    <n v="115"/>
    <n v="103.74710213647074"/>
    <n v="0"/>
    <n v="0"/>
    <x v="9696"/>
    <x v="9416"/>
    <n v="1.5055452020870019"/>
    <n v="1.1209767633723471"/>
  </r>
  <r>
    <x v="9744"/>
    <n v="141"/>
    <n v="120.58716847233723"/>
    <n v="0"/>
    <n v="0"/>
    <x v="9697"/>
    <x v="9417"/>
    <n v="1.8459293347327588"/>
    <n v="1.3029319473477388"/>
  </r>
  <r>
    <x v="9745"/>
    <n v="161"/>
    <n v="133.54106565377299"/>
    <n v="0"/>
    <n v="0"/>
    <x v="9698"/>
    <x v="9418"/>
    <n v="2.1077632829218023"/>
    <n v="1.442897473482655"/>
  </r>
  <r>
    <x v="9746"/>
    <n v="178"/>
    <n v="144.55187825799337"/>
    <n v="0"/>
    <n v="0"/>
    <x v="9699"/>
    <x v="9419"/>
    <n v="2.3303221388824897"/>
    <n v="1.5618681706973334"/>
  </r>
  <r>
    <x v="9747"/>
    <n v="177"/>
    <n v="143.90418339892159"/>
    <n v="0"/>
    <n v="0"/>
    <x v="9700"/>
    <x v="9420"/>
    <n v="2.3172304414730376"/>
    <n v="1.5548698943905876"/>
  </r>
  <r>
    <x v="9748"/>
    <n v="158"/>
    <n v="131.5979810765576"/>
    <n v="0"/>
    <n v="0"/>
    <x v="9701"/>
    <x v="9421"/>
    <n v="2.0684881906934458"/>
    <n v="1.4219026445624174"/>
  </r>
  <r>
    <x v="9749"/>
    <n v="135"/>
    <n v="116.70099931790649"/>
    <n v="0"/>
    <n v="0"/>
    <x v="9702"/>
    <x v="9422"/>
    <n v="1.7673791502760456"/>
    <n v="1.2609422895072635"/>
  </r>
  <r>
    <x v="9750"/>
    <n v="116"/>
    <n v="104.39479699554254"/>
    <n v="21.678000000000001"/>
    <n v="22.57"/>
    <x v="9703"/>
    <x v="9423"/>
    <n v="1.5186368994964539"/>
    <n v="1.1279750396790933"/>
  </r>
  <r>
    <x v="9751"/>
    <n v="133"/>
    <n v="115.40560959976293"/>
    <n v="7.883"/>
    <n v="3.9380000000000002"/>
    <x v="9704"/>
    <x v="9424"/>
    <n v="1.7411957554571411"/>
    <n v="1.246945736893772"/>
  </r>
  <r>
    <x v="9752"/>
    <n v="161"/>
    <n v="133.54106565377299"/>
    <n v="37.279000000000003"/>
    <n v="28.292000000000002"/>
    <x v="9705"/>
    <x v="9425"/>
    <n v="2.1077632829218023"/>
    <n v="1.442897473482655"/>
  </r>
  <r>
    <x v="9753"/>
    <n v="288"/>
    <n v="355"/>
    <n v="0.22600000000000001"/>
    <n v="0"/>
    <x v="9706"/>
    <x v="9426"/>
    <n v="3.7704088539222305"/>
    <n v="3.8357384717475504"/>
  </r>
  <r>
    <x v="9754"/>
    <n v="318"/>
    <n v="479"/>
    <n v="0"/>
    <n v="0"/>
    <x v="9707"/>
    <x v="9427"/>
    <n v="4.1631597762057968"/>
    <n v="5.1755457125833138"/>
  </r>
  <r>
    <x v="9755"/>
    <n v="281"/>
    <n v="596"/>
    <n v="0"/>
    <n v="0"/>
    <x v="9708"/>
    <x v="9428"/>
    <n v="3.6787669720560654"/>
    <n v="6.4397186736944789"/>
  </r>
  <r>
    <x v="9756"/>
    <n v="273"/>
    <n v="519"/>
    <n v="0"/>
    <n v="0"/>
    <x v="9709"/>
    <x v="9429"/>
    <n v="3.5740333927804477"/>
    <n v="5.6077415967238835"/>
  </r>
  <r>
    <x v="9757"/>
    <n v="263"/>
    <n v="420"/>
    <n v="0"/>
    <n v="0"/>
    <x v="9710"/>
    <x v="9430"/>
    <n v="3.4431164186859258"/>
    <n v="4.5380567834759749"/>
  </r>
  <r>
    <x v="9758"/>
    <n v="237"/>
    <n v="373"/>
    <n v="0"/>
    <n v="0"/>
    <x v="9711"/>
    <x v="9431"/>
    <n v="3.1027322860401689"/>
    <n v="4.030226619610807"/>
  </r>
  <r>
    <x v="9759"/>
    <n v="213"/>
    <n v="337"/>
    <n v="0"/>
    <n v="0"/>
    <x v="9712"/>
    <x v="9432"/>
    <n v="2.7885315482133159"/>
    <n v="3.6412503238842944"/>
  </r>
  <r>
    <x v="9760"/>
    <n v="179"/>
    <n v="310"/>
    <n v="2.5590000000000002"/>
    <n v="2.8119999999999998"/>
    <x v="9713"/>
    <x v="9433"/>
    <n v="2.3434138362919419"/>
    <n v="3.34951810208941"/>
  </r>
  <r>
    <x v="9761"/>
    <n v="129"/>
    <n v="294"/>
    <n v="1.333"/>
    <n v="0.80300000000000005"/>
    <x v="9714"/>
    <x v="9434"/>
    <n v="1.6888289658193325"/>
    <n v="3.1766397484331823"/>
  </r>
  <r>
    <x v="9762"/>
    <n v="81"/>
    <n v="287"/>
    <n v="0.217"/>
    <n v="0.33900000000000002"/>
    <x v="9715"/>
    <x v="9435"/>
    <n v="1.0604274901656274"/>
    <n v="3.1010054687085833"/>
  </r>
  <r>
    <x v="9763"/>
    <n v="56"/>
    <n v="280"/>
    <n v="0"/>
    <n v="1.0999999999999999E-2"/>
    <x v="9716"/>
    <x v="9436"/>
    <n v="0.73313505492932263"/>
    <n v="3.0253711889839834"/>
  </r>
  <r>
    <x v="9764"/>
    <n v="45"/>
    <n v="268"/>
    <n v="0"/>
    <n v="0"/>
    <x v="9717"/>
    <x v="9437"/>
    <n v="0.58912638342534851"/>
    <n v="2.8957124237418128"/>
  </r>
  <r>
    <x v="9765"/>
    <n v="39"/>
    <n v="239"/>
    <n v="0"/>
    <n v="0"/>
    <x v="9718"/>
    <x v="9438"/>
    <n v="0.51057619896863538"/>
    <n v="2.5823704077399001"/>
  </r>
  <r>
    <x v="9766"/>
    <n v="33"/>
    <n v="182"/>
    <n v="0"/>
    <n v="0"/>
    <x v="9719"/>
    <x v="9439"/>
    <n v="0.43202601451192224"/>
    <n v="1.9664912728395894"/>
  </r>
  <r>
    <x v="9767"/>
    <n v="29"/>
    <n v="110"/>
    <n v="4.0940000000000003"/>
    <n v="4.1130000000000004"/>
    <x v="9720"/>
    <x v="9440"/>
    <n v="0.37965922487411347"/>
    <n v="1.1885386813865648"/>
  </r>
  <r>
    <x v="9768"/>
    <n v="26"/>
    <n v="82"/>
    <n v="0.72399999999999998"/>
    <n v="0"/>
    <x v="9721"/>
    <x v="9441"/>
    <n v="0.34038413264575695"/>
    <n v="0.88600156248816664"/>
  </r>
  <r>
    <x v="9769"/>
    <n v="23"/>
    <n v="71"/>
    <n v="0"/>
    <n v="0"/>
    <x v="6035"/>
    <x v="74"/>
    <n v="0.30110904041740039"/>
    <n v="0.76714769434951013"/>
  </r>
  <r>
    <x v="9770"/>
    <n v="21"/>
    <n v="64"/>
    <n v="0"/>
    <n v="0"/>
    <x v="9722"/>
    <x v="9442"/>
    <n v="0.27492564559849597"/>
    <n v="0.69151341462491056"/>
  </r>
  <r>
    <x v="9771"/>
    <n v="19"/>
    <n v="55"/>
    <n v="0"/>
    <n v="0"/>
    <x v="9723"/>
    <x v="9443"/>
    <n v="0.24874225077959161"/>
    <n v="0.59426934069328241"/>
  </r>
  <r>
    <x v="9772"/>
    <n v="17"/>
    <n v="43"/>
    <n v="0"/>
    <n v="0"/>
    <x v="9724"/>
    <x v="9444"/>
    <n v="0.22255885596068725"/>
    <n v="0.46461057545111173"/>
  </r>
  <r>
    <x v="9773"/>
    <n v="15"/>
    <n v="32"/>
    <n v="0"/>
    <n v="0"/>
    <x v="9725"/>
    <x v="9445"/>
    <n v="0.19637546114178286"/>
    <n v="0.34575670731245528"/>
  </r>
  <r>
    <x v="9774"/>
    <n v="14"/>
    <n v="26"/>
    <n v="0"/>
    <n v="0"/>
    <x v="9726"/>
    <x v="9446"/>
    <n v="0.18328376373233066"/>
    <n v="0.28092732469136988"/>
  </r>
  <r>
    <x v="9775"/>
    <n v="13"/>
    <n v="22"/>
    <n v="1.607"/>
    <n v="1.758"/>
    <x v="9727"/>
    <x v="9447"/>
    <n v="0.17019206632287848"/>
    <n v="0.23770773627731298"/>
  </r>
  <r>
    <x v="9776"/>
    <n v="13"/>
    <n v="19"/>
    <n v="19.998000000000001"/>
    <n v="13.205"/>
    <x v="9728"/>
    <x v="9448"/>
    <n v="0.17019206632287848"/>
    <n v="0.20529304496677031"/>
  </r>
  <r>
    <x v="9777"/>
    <n v="15"/>
    <n v="17"/>
    <n v="0"/>
    <n v="0"/>
    <x v="9729"/>
    <x v="9449"/>
    <n v="0.19637546114178286"/>
    <n v="0.18368325075974187"/>
  </r>
  <r>
    <x v="9778"/>
    <n v="16"/>
    <n v="15"/>
    <n v="0"/>
    <n v="0"/>
    <x v="9730"/>
    <x v="9450"/>
    <n v="0.20946715855123504"/>
    <n v="0.16207345655271341"/>
  </r>
  <r>
    <x v="9779"/>
    <n v="16"/>
    <n v="14"/>
    <n v="0"/>
    <n v="0"/>
    <x v="9731"/>
    <x v="9451"/>
    <n v="0.20946715855123504"/>
    <n v="0.15126855944919917"/>
  </r>
  <r>
    <x v="9780"/>
    <n v="16"/>
    <n v="13"/>
    <n v="0"/>
    <n v="0"/>
    <x v="9732"/>
    <x v="9452"/>
    <n v="0.20946715855123504"/>
    <n v="0.14046366234568494"/>
  </r>
  <r>
    <x v="9781"/>
    <n v="16"/>
    <n v="15"/>
    <n v="0"/>
    <n v="0"/>
    <x v="9733"/>
    <x v="9453"/>
    <n v="0.20946715855123504"/>
    <n v="0.16207345655271341"/>
  </r>
  <r>
    <x v="9782"/>
    <n v="15"/>
    <n v="22"/>
    <n v="0"/>
    <n v="5.8999999999999997E-2"/>
    <x v="9734"/>
    <x v="9454"/>
    <n v="0.19637546114178286"/>
    <n v="0.23770773627731298"/>
  </r>
  <r>
    <x v="9783"/>
    <n v="14"/>
    <n v="29"/>
    <n v="4.4669999999999996"/>
    <n v="6.2119999999999997"/>
    <x v="9735"/>
    <x v="9455"/>
    <n v="0.18328376373233066"/>
    <n v="0.31334201600191253"/>
  </r>
  <r>
    <x v="9784"/>
    <n v="12"/>
    <n v="30"/>
    <n v="0"/>
    <n v="0"/>
    <x v="9736"/>
    <x v="9456"/>
    <n v="0.15710036891342627"/>
    <n v="0.32414691310542681"/>
  </r>
  <r>
    <x v="9785"/>
    <n v="11"/>
    <n v="24"/>
    <n v="0"/>
    <n v="0"/>
    <x v="9737"/>
    <x v="9457"/>
    <n v="0.14400867150397409"/>
    <n v="0.25931753048434142"/>
  </r>
  <r>
    <x v="9786"/>
    <n v="11"/>
    <n v="17"/>
    <n v="0"/>
    <n v="0"/>
    <x v="9738"/>
    <x v="9458"/>
    <n v="0.14400867150397409"/>
    <n v="0.18368325075974187"/>
  </r>
  <r>
    <x v="9787"/>
    <n v="10"/>
    <n v="13"/>
    <n v="0"/>
    <n v="0"/>
    <x v="9739"/>
    <x v="9459"/>
    <n v="0.13091697409452191"/>
    <n v="0.14046366234568494"/>
  </r>
  <r>
    <x v="9788"/>
    <n v="9"/>
    <n v="11"/>
    <n v="0"/>
    <n v="0"/>
    <x v="9740"/>
    <x v="9460"/>
    <n v="0.1178252766850697"/>
    <n v="0.11885386813865649"/>
  </r>
  <r>
    <x v="9789"/>
    <n v="9"/>
    <n v="9"/>
    <n v="0"/>
    <n v="0"/>
    <x v="9741"/>
    <x v="9461"/>
    <n v="0.1178252766850697"/>
    <n v="9.7244073931628039E-2"/>
  </r>
  <r>
    <x v="9790"/>
    <n v="9"/>
    <n v="8"/>
    <n v="0"/>
    <n v="0"/>
    <x v="9742"/>
    <x v="9462"/>
    <n v="0.1178252766850697"/>
    <n v="8.643917682811382E-2"/>
  </r>
  <r>
    <x v="9791"/>
    <n v="8"/>
    <n v="7"/>
    <n v="0"/>
    <n v="0"/>
    <x v="9743"/>
    <x v="9463"/>
    <n v="0.10473357927561752"/>
    <n v="7.5634279724599587E-2"/>
  </r>
  <r>
    <x v="9792"/>
    <n v="7"/>
    <n v="6"/>
    <n v="0"/>
    <n v="0"/>
    <x v="9744"/>
    <x v="9464"/>
    <n v="9.1641881866165328E-2"/>
    <n v="6.4829382621085355E-2"/>
  </r>
  <r>
    <x v="9793"/>
    <n v="7"/>
    <n v="5"/>
    <n v="0"/>
    <n v="0"/>
    <x v="9745"/>
    <x v="9465"/>
    <n v="9.1641881866165328E-2"/>
    <n v="5.4024485517571136E-2"/>
  </r>
  <r>
    <x v="9794"/>
    <n v="6"/>
    <n v="5"/>
    <n v="0"/>
    <n v="0"/>
    <x v="9746"/>
    <x v="9466"/>
    <n v="7.8550184456713135E-2"/>
    <n v="5.4024485517571136E-2"/>
  </r>
  <r>
    <x v="9795"/>
    <n v="6"/>
    <n v="4"/>
    <n v="0"/>
    <n v="0"/>
    <x v="9747"/>
    <x v="9467"/>
    <n v="7.8550184456713135E-2"/>
    <n v="4.321958841405691E-2"/>
  </r>
  <r>
    <x v="9796"/>
    <n v="5"/>
    <n v="4"/>
    <n v="0"/>
    <n v="0"/>
    <x v="9748"/>
    <x v="9468"/>
    <n v="6.5458487047260955E-2"/>
    <n v="4.321958841405691E-2"/>
  </r>
  <r>
    <x v="9797"/>
    <n v="5"/>
    <n v="3"/>
    <n v="0"/>
    <n v="0"/>
    <x v="9749"/>
    <x v="9469"/>
    <n v="6.5458487047260955E-2"/>
    <n v="3.2414691310542677E-2"/>
  </r>
  <r>
    <x v="9798"/>
    <n v="5"/>
    <n v="3"/>
    <n v="5.2370000000000001"/>
    <n v="6.484"/>
    <x v="9750"/>
    <x v="9470"/>
    <n v="6.5458487047260955E-2"/>
    <n v="3.2414691310542677E-2"/>
  </r>
  <r>
    <x v="9799"/>
    <n v="5"/>
    <n v="3"/>
    <n v="0"/>
    <n v="0"/>
    <x v="9751"/>
    <x v="9471"/>
    <n v="6.5458487047260955E-2"/>
    <n v="3.2414691310542677E-2"/>
  </r>
  <r>
    <x v="9800"/>
    <n v="5"/>
    <n v="3"/>
    <n v="0"/>
    <n v="0"/>
    <x v="9752"/>
    <x v="9472"/>
    <n v="6.5458487047260955E-2"/>
    <n v="3.2414691310542677E-2"/>
  </r>
  <r>
    <x v="9801"/>
    <n v="4"/>
    <n v="3"/>
    <n v="0"/>
    <n v="0"/>
    <x v="9753"/>
    <x v="9473"/>
    <n v="5.2366789637808761E-2"/>
    <n v="3.2414691310542677E-2"/>
  </r>
  <r>
    <x v="9802"/>
    <n v="4"/>
    <n v="3"/>
    <n v="0"/>
    <n v="0"/>
    <x v="9754"/>
    <x v="9474"/>
    <n v="5.2366789637808761E-2"/>
    <n v="3.2414691310542677E-2"/>
  </r>
  <r>
    <x v="9803"/>
    <n v="3"/>
    <n v="3"/>
    <n v="0"/>
    <n v="0"/>
    <x v="9755"/>
    <x v="9475"/>
    <n v="3.9275092228356567E-2"/>
    <n v="3.2414691310542677E-2"/>
  </r>
  <r>
    <x v="9804"/>
    <n v="3"/>
    <n v="1"/>
    <n v="5.3230000000000004"/>
    <n v="3.6999999999999998E-2"/>
    <x v="9756"/>
    <x v="9476"/>
    <n v="3.9275092228356567E-2"/>
    <n v="1.0804897103514228E-2"/>
  </r>
  <r>
    <x v="9805"/>
    <n v="4"/>
    <n v="2"/>
    <n v="13.273999999999999"/>
    <n v="2.653"/>
    <x v="9757"/>
    <x v="9477"/>
    <n v="5.2366789637808761E-2"/>
    <n v="2.1609794207028455E-2"/>
  </r>
  <r>
    <x v="9806"/>
    <n v="4"/>
    <n v="2"/>
    <n v="0"/>
    <n v="0"/>
    <x v="9758"/>
    <x v="9478"/>
    <n v="5.2366789637808761E-2"/>
    <n v="2.1609794207028455E-2"/>
  </r>
  <r>
    <x v="9807"/>
    <n v="4"/>
    <n v="2"/>
    <n v="0"/>
    <n v="0"/>
    <x v="9759"/>
    <x v="9479"/>
    <n v="5.2366789637808761E-2"/>
    <n v="2.1609794207028455E-2"/>
  </r>
  <r>
    <x v="9808"/>
    <n v="4"/>
    <n v="2"/>
    <n v="0"/>
    <n v="0"/>
    <x v="9760"/>
    <x v="9480"/>
    <n v="5.2366789637808761E-2"/>
    <n v="2.1609794207028455E-2"/>
  </r>
  <r>
    <x v="9809"/>
    <n v="4"/>
    <n v="2"/>
    <n v="27.82"/>
    <n v="21.091999999999999"/>
    <x v="9761"/>
    <x v="9481"/>
    <n v="5.2366789637808761E-2"/>
    <n v="2.1609794207028455E-2"/>
  </r>
  <r>
    <x v="9810"/>
    <n v="4"/>
    <n v="2"/>
    <n v="0"/>
    <n v="0"/>
    <x v="9762"/>
    <x v="9482"/>
    <n v="5.2366789637808761E-2"/>
    <n v="2.1609794207028455E-2"/>
  </r>
  <r>
    <x v="9811"/>
    <n v="5"/>
    <n v="3"/>
    <n v="0"/>
    <n v="0"/>
    <x v="9763"/>
    <x v="9483"/>
    <n v="6.5458487047260955E-2"/>
    <n v="3.2414691310542677E-2"/>
  </r>
  <r>
    <x v="9812"/>
    <n v="5"/>
    <n v="3"/>
    <n v="0"/>
    <n v="0"/>
    <x v="9764"/>
    <x v="9484"/>
    <n v="6.5458487047260955E-2"/>
    <n v="3.2414691310542677E-2"/>
  </r>
  <r>
    <x v="9813"/>
    <n v="6"/>
    <n v="4"/>
    <n v="0"/>
    <n v="0"/>
    <x v="9765"/>
    <x v="9485"/>
    <n v="7.8550184456713135E-2"/>
    <n v="4.321958841405691E-2"/>
  </r>
  <r>
    <x v="9814"/>
    <n v="7"/>
    <n v="4"/>
    <n v="1.2999999999999999E-2"/>
    <n v="3.0000000000000001E-3"/>
    <x v="9766"/>
    <x v="9486"/>
    <n v="9.1641881866165328E-2"/>
    <n v="4.321958841405691E-2"/>
  </r>
  <r>
    <x v="9815"/>
    <n v="8"/>
    <n v="4"/>
    <n v="7.0999999999999994E-2"/>
    <n v="0"/>
    <x v="9767"/>
    <x v="9487"/>
    <n v="0.10473357927561752"/>
    <n v="4.321958841405691E-2"/>
  </r>
  <r>
    <x v="9816"/>
    <n v="8"/>
    <n v="5"/>
    <n v="0.183"/>
    <n v="0"/>
    <x v="9768"/>
    <x v="9488"/>
    <n v="0.10473357927561752"/>
    <n v="5.4024485517571136E-2"/>
  </r>
  <r>
    <x v="9817"/>
    <n v="7"/>
    <n v="5"/>
    <n v="0"/>
    <n v="2E-3"/>
    <x v="9769"/>
    <x v="9489"/>
    <n v="9.1641881866165328E-2"/>
    <n v="5.4024485517571136E-2"/>
  </r>
  <r>
    <x v="9818"/>
    <n v="6"/>
    <n v="4"/>
    <n v="0"/>
    <n v="0"/>
    <x v="9770"/>
    <x v="9490"/>
    <n v="7.8550184456713135E-2"/>
    <n v="4.321958841405691E-2"/>
  </r>
  <r>
    <x v="9819"/>
    <n v="5"/>
    <n v="4"/>
    <n v="0"/>
    <n v="2.3170000000000002"/>
    <x v="9771"/>
    <x v="9491"/>
    <n v="6.5458487047260955E-2"/>
    <n v="4.321958841405691E-2"/>
  </r>
  <r>
    <x v="9820"/>
    <n v="4"/>
    <n v="3"/>
    <n v="0.183"/>
    <n v="4.0000000000000001E-3"/>
    <x v="9772"/>
    <x v="9492"/>
    <n v="5.2366789637808761E-2"/>
    <n v="3.2414691310542677E-2"/>
  </r>
  <r>
    <x v="9821"/>
    <n v="4"/>
    <n v="3"/>
    <n v="4.2290000000000001"/>
    <n v="2.2330000000000001"/>
    <x v="9773"/>
    <x v="9493"/>
    <n v="5.2366789637808761E-2"/>
    <n v="3.2414691310542677E-2"/>
  </r>
  <r>
    <x v="9822"/>
    <n v="3"/>
    <n v="1"/>
    <n v="2.2989999999999999"/>
    <n v="2.3639999999999999"/>
    <x v="9774"/>
    <x v="9494"/>
    <n v="3.9275092228356567E-2"/>
    <n v="1.0804897103514228E-2"/>
  </r>
  <r>
    <x v="9823"/>
    <n v="3"/>
    <n v="2"/>
    <n v="0"/>
    <n v="4.9000000000000002E-2"/>
    <x v="9775"/>
    <x v="9495"/>
    <n v="3.9275092228356567E-2"/>
    <n v="2.1609794207028455E-2"/>
  </r>
  <r>
    <x v="9824"/>
    <n v="3"/>
    <n v="1"/>
    <n v="4.1399999999999997"/>
    <n v="1.347"/>
    <x v="9776"/>
    <x v="9496"/>
    <n v="3.9275092228356567E-2"/>
    <n v="1.0804897103514228E-2"/>
  </r>
  <r>
    <x v="9825"/>
    <n v="3"/>
    <n v="1"/>
    <n v="0"/>
    <n v="0"/>
    <x v="9777"/>
    <x v="9497"/>
    <n v="3.9275092228356567E-2"/>
    <n v="1.0804897103514228E-2"/>
  </r>
  <r>
    <x v="9826"/>
    <n v="2"/>
    <n v="1"/>
    <n v="0"/>
    <n v="0"/>
    <x v="9778"/>
    <x v="9498"/>
    <n v="2.6183394818904381E-2"/>
    <n v="1.0804897103514228E-2"/>
  </r>
  <r>
    <x v="9827"/>
    <n v="2"/>
    <n v="1"/>
    <n v="0"/>
    <n v="0"/>
    <x v="9779"/>
    <x v="9499"/>
    <n v="2.6183394818904381E-2"/>
    <n v="1.0804897103514228E-2"/>
  </r>
  <r>
    <x v="9828"/>
    <n v="2"/>
    <n v="1"/>
    <n v="3.5999999999999997E-2"/>
    <n v="2.6070000000000002"/>
    <x v="9780"/>
    <x v="9500"/>
    <n v="2.6183394818904381E-2"/>
    <n v="1.0804897103514228E-2"/>
  </r>
  <r>
    <x v="9829"/>
    <n v="2"/>
    <n v="1"/>
    <n v="0"/>
    <n v="0"/>
    <x v="9781"/>
    <x v="9501"/>
    <n v="2.6183394818904381E-2"/>
    <n v="1.0804897103514228E-2"/>
  </r>
  <r>
    <x v="9830"/>
    <n v="2"/>
    <n v="1"/>
    <n v="0"/>
    <n v="0"/>
    <x v="9782"/>
    <x v="9502"/>
    <n v="2.6183394818904381E-2"/>
    <n v="1.0804897103514228E-2"/>
  </r>
  <r>
    <x v="9831"/>
    <n v="2"/>
    <n v="1"/>
    <n v="0"/>
    <n v="0"/>
    <x v="9783"/>
    <x v="9503"/>
    <n v="2.6183394818904381E-2"/>
    <n v="1.0804897103514228E-2"/>
  </r>
  <r>
    <x v="9832"/>
    <n v="2"/>
    <n v="1"/>
    <n v="0"/>
    <n v="0"/>
    <x v="9784"/>
    <x v="9504"/>
    <n v="2.6183394818904381E-2"/>
    <n v="1.0804897103514228E-2"/>
  </r>
  <r>
    <x v="9833"/>
    <n v="2"/>
    <n v="1"/>
    <n v="0.34899999999999998"/>
    <n v="0.54300000000000004"/>
    <x v="9785"/>
    <x v="9505"/>
    <n v="2.6183394818904381E-2"/>
    <n v="1.0804897103514228E-2"/>
  </r>
  <r>
    <x v="9834"/>
    <n v="2"/>
    <n v="1"/>
    <n v="0"/>
    <n v="0"/>
    <x v="9786"/>
    <x v="9506"/>
    <n v="2.6183394818904381E-2"/>
    <n v="1.0804897103514228E-2"/>
  </r>
  <r>
    <x v="9835"/>
    <n v="2"/>
    <n v="1"/>
    <n v="0.43099999999999999"/>
    <n v="0"/>
    <x v="9787"/>
    <x v="9507"/>
    <n v="2.6183394818904381E-2"/>
    <n v="1.0804897103514228E-2"/>
  </r>
  <r>
    <x v="9836"/>
    <n v="1"/>
    <n v="1"/>
    <n v="0"/>
    <n v="0"/>
    <x v="9788"/>
    <x v="9508"/>
    <n v="1.309169740945219E-2"/>
    <n v="1.0804897103514228E-2"/>
  </r>
  <r>
    <x v="9837"/>
    <n v="1"/>
    <n v="1"/>
    <n v="0"/>
    <n v="0"/>
    <x v="9789"/>
    <x v="9509"/>
    <n v="1.309169740945219E-2"/>
    <n v="1.0804897103514228E-2"/>
  </r>
  <r>
    <x v="9838"/>
    <n v="1"/>
    <n v="1"/>
    <n v="0.123"/>
    <n v="0"/>
    <x v="9790"/>
    <x v="9510"/>
    <n v="1.309169740945219E-2"/>
    <n v="1.0804897103514228E-2"/>
  </r>
  <r>
    <x v="9839"/>
    <n v="1"/>
    <n v="1"/>
    <n v="0"/>
    <n v="0"/>
    <x v="9791"/>
    <x v="9511"/>
    <n v="1.309169740945219E-2"/>
    <n v="1.0804897103514228E-2"/>
  </r>
  <r>
    <x v="9840"/>
    <n v="1"/>
    <n v="1"/>
    <n v="0"/>
    <n v="0"/>
    <x v="9792"/>
    <x v="9512"/>
    <n v="1.309169740945219E-2"/>
    <n v="1.0804897103514228E-2"/>
  </r>
  <r>
    <x v="9841"/>
    <n v="1"/>
    <n v="1"/>
    <n v="11.182"/>
    <n v="8.3290000000000006"/>
    <x v="9793"/>
    <x v="9513"/>
    <n v="1.309169740945219E-2"/>
    <n v="1.0804897103514228E-2"/>
  </r>
  <r>
    <x v="9842"/>
    <n v="1"/>
    <n v="1"/>
    <n v="15.8"/>
    <n v="11.045999999999999"/>
    <x v="9794"/>
    <x v="9514"/>
    <n v="1.309169740945219E-2"/>
    <n v="1.0804897103514228E-2"/>
  </r>
  <r>
    <x v="9843"/>
    <n v="1"/>
    <n v="1"/>
    <n v="0"/>
    <n v="0"/>
    <x v="9795"/>
    <x v="9515"/>
    <n v="1.309169740945219E-2"/>
    <n v="1.0804897103514228E-2"/>
  </r>
  <r>
    <x v="9844"/>
    <n v="1"/>
    <n v="1"/>
    <n v="0"/>
    <n v="0"/>
    <x v="9796"/>
    <x v="9516"/>
    <n v="1.309169740945219E-2"/>
    <n v="1.0804897103514228E-2"/>
  </r>
  <r>
    <x v="9845"/>
    <n v="1"/>
    <n v="1"/>
    <n v="0"/>
    <n v="0"/>
    <x v="9797"/>
    <x v="9517"/>
    <n v="1.309169740945219E-2"/>
    <n v="1.0804897103514228E-2"/>
  </r>
  <r>
    <x v="9846"/>
    <n v="0"/>
    <n v="1"/>
    <n v="0"/>
    <n v="0"/>
    <x v="9798"/>
    <x v="9518"/>
    <n v="0"/>
    <n v="1.0804897103514228E-2"/>
  </r>
  <r>
    <x v="9847"/>
    <n v="1"/>
    <n v="1"/>
    <n v="0"/>
    <n v="0"/>
    <x v="9799"/>
    <x v="9519"/>
    <n v="1.309169740945219E-2"/>
    <n v="1.0804897103514228E-2"/>
  </r>
  <r>
    <x v="9848"/>
    <n v="0"/>
    <n v="1"/>
    <n v="0"/>
    <n v="0"/>
    <x v="9800"/>
    <x v="9520"/>
    <n v="0"/>
    <n v="1.0804897103514228E-2"/>
  </r>
  <r>
    <x v="9849"/>
    <n v="1"/>
    <n v="1"/>
    <n v="0.39"/>
    <n v="1.41"/>
    <x v="9801"/>
    <x v="9521"/>
    <n v="1.309169740945219E-2"/>
    <n v="1.0804897103514228E-2"/>
  </r>
  <r>
    <x v="9850"/>
    <n v="1"/>
    <n v="1"/>
    <n v="8.5009999999999994"/>
    <n v="17.672999999999998"/>
    <x v="9802"/>
    <x v="9522"/>
    <n v="1.309169740945219E-2"/>
    <n v="1.0804897103514228E-2"/>
  </r>
  <r>
    <x v="9851"/>
    <n v="2"/>
    <n v="2"/>
    <n v="0"/>
    <n v="0"/>
    <x v="9803"/>
    <x v="9523"/>
    <n v="2.6183394818904381E-2"/>
    <n v="2.1609794207028455E-2"/>
  </r>
  <r>
    <x v="9852"/>
    <n v="1"/>
    <n v="2"/>
    <n v="0"/>
    <n v="0"/>
    <x v="9804"/>
    <x v="9524"/>
    <n v="1.309169740945219E-2"/>
    <n v="2.1609794207028455E-2"/>
  </r>
  <r>
    <x v="9853"/>
    <n v="1"/>
    <n v="2"/>
    <n v="0"/>
    <n v="0"/>
    <x v="9805"/>
    <x v="9525"/>
    <n v="1.309169740945219E-2"/>
    <n v="2.1609794207028455E-2"/>
  </r>
  <r>
    <x v="9854"/>
    <n v="1"/>
    <n v="2"/>
    <n v="6.9329999999999998"/>
    <n v="18.672999999999998"/>
    <x v="9806"/>
    <x v="9526"/>
    <n v="1.309169740945219E-2"/>
    <n v="2.1609794207028455E-2"/>
  </r>
  <r>
    <x v="9855"/>
    <n v="3"/>
    <n v="3"/>
    <n v="0"/>
    <n v="0"/>
    <x v="9807"/>
    <x v="9527"/>
    <n v="3.9275092228356567E-2"/>
    <n v="3.2414691310542677E-2"/>
  </r>
  <r>
    <x v="9856"/>
    <n v="5"/>
    <n v="4"/>
    <n v="0"/>
    <n v="0"/>
    <x v="9808"/>
    <x v="9528"/>
    <n v="6.5458487047260955E-2"/>
    <n v="4.321958841405691E-2"/>
  </r>
  <r>
    <x v="9857"/>
    <n v="4"/>
    <n v="3"/>
    <n v="0"/>
    <n v="0"/>
    <x v="9809"/>
    <x v="9529"/>
    <n v="5.2366789637808761E-2"/>
    <n v="3.2414691310542677E-2"/>
  </r>
  <r>
    <x v="9858"/>
    <n v="3"/>
    <n v="2"/>
    <n v="0"/>
    <n v="0"/>
    <x v="9810"/>
    <x v="9530"/>
    <n v="3.9275092228356567E-2"/>
    <n v="2.1609794207028455E-2"/>
  </r>
  <r>
    <x v="9859"/>
    <n v="3"/>
    <n v="2"/>
    <n v="0"/>
    <n v="0"/>
    <x v="9811"/>
    <x v="9531"/>
    <n v="3.9275092228356567E-2"/>
    <n v="2.1609794207028455E-2"/>
  </r>
  <r>
    <x v="9860"/>
    <n v="3"/>
    <n v="2"/>
    <n v="0"/>
    <n v="0"/>
    <x v="9812"/>
    <x v="9532"/>
    <n v="3.9275092228356567E-2"/>
    <n v="2.1609794207028455E-2"/>
  </r>
  <r>
    <x v="9861"/>
    <n v="2"/>
    <n v="1"/>
    <n v="0"/>
    <n v="0"/>
    <x v="9813"/>
    <x v="9533"/>
    <n v="2.6183394818904381E-2"/>
    <n v="1.0804897103514228E-2"/>
  </r>
  <r>
    <x v="9862"/>
    <n v="2"/>
    <n v="1"/>
    <n v="0"/>
    <n v="0.66900000000000004"/>
    <x v="9814"/>
    <x v="9534"/>
    <n v="2.6183394818904381E-2"/>
    <n v="1.0804897103514228E-2"/>
  </r>
  <r>
    <x v="9863"/>
    <n v="1"/>
    <n v="1"/>
    <n v="0.98599999999999999"/>
    <n v="1.236"/>
    <x v="9815"/>
    <x v="9535"/>
    <n v="1.309169740945219E-2"/>
    <n v="1.0804897103514228E-2"/>
  </r>
  <r>
    <x v="9864"/>
    <n v="1"/>
    <n v="1"/>
    <n v="1.401"/>
    <n v="2.2949999999999999"/>
    <x v="9816"/>
    <x v="9536"/>
    <n v="1.309169740945219E-2"/>
    <n v="1.0804897103514228E-2"/>
  </r>
  <r>
    <x v="9865"/>
    <n v="2"/>
    <n v="2"/>
    <n v="0.23"/>
    <n v="0"/>
    <x v="9817"/>
    <x v="9537"/>
    <n v="2.6183394818904381E-2"/>
    <n v="2.1609794207028455E-2"/>
  </r>
  <r>
    <x v="9866"/>
    <n v="1"/>
    <n v="2"/>
    <n v="2.1360000000000001"/>
    <n v="17.228999999999999"/>
    <x v="9818"/>
    <x v="9538"/>
    <n v="1.309169740945219E-2"/>
    <n v="2.1609794207028455E-2"/>
  </r>
  <r>
    <x v="9867"/>
    <n v="1"/>
    <n v="2"/>
    <n v="2.5000000000000001E-2"/>
    <n v="0"/>
    <x v="9819"/>
    <x v="9539"/>
    <n v="1.309169740945219E-2"/>
    <n v="2.1609794207028455E-2"/>
  </r>
  <r>
    <x v="9868"/>
    <n v="1"/>
    <n v="2"/>
    <n v="0"/>
    <n v="0"/>
    <x v="9820"/>
    <x v="9540"/>
    <n v="1.309169740945219E-2"/>
    <n v="2.1609794207028455E-2"/>
  </r>
  <r>
    <x v="9869"/>
    <n v="1"/>
    <n v="2"/>
    <n v="4.2560000000000002"/>
    <n v="1.458"/>
    <x v="9821"/>
    <x v="9541"/>
    <n v="1.309169740945219E-2"/>
    <n v="2.1609794207028455E-2"/>
  </r>
  <r>
    <x v="9870"/>
    <n v="1"/>
    <n v="2"/>
    <n v="0"/>
    <n v="0"/>
    <x v="9822"/>
    <x v="9542"/>
    <n v="1.309169740945219E-2"/>
    <n v="2.1609794207028455E-2"/>
  </r>
  <r>
    <x v="9871"/>
    <n v="1"/>
    <n v="2"/>
    <n v="0.184"/>
    <n v="0.18"/>
    <x v="9823"/>
    <x v="9543"/>
    <n v="1.309169740945219E-2"/>
    <n v="2.1609794207028455E-2"/>
  </r>
  <r>
    <x v="9872"/>
    <n v="1"/>
    <n v="2"/>
    <n v="3.6120000000000001"/>
    <n v="6.2060000000000004"/>
    <x v="9824"/>
    <x v="9544"/>
    <n v="1.309169740945219E-2"/>
    <n v="2.1609794207028455E-2"/>
  </r>
  <r>
    <x v="9873"/>
    <n v="1"/>
    <n v="2"/>
    <n v="3.8359999999999999"/>
    <n v="11.613"/>
    <x v="9825"/>
    <x v="9545"/>
    <n v="1.309169740945219E-2"/>
    <n v="2.1609794207028455E-2"/>
  </r>
  <r>
    <x v="9874"/>
    <n v="1"/>
    <n v="5"/>
    <n v="0"/>
    <n v="0"/>
    <x v="9826"/>
    <x v="9546"/>
    <n v="1.309169740945219E-2"/>
    <n v="5.4024485517571136E-2"/>
  </r>
  <r>
    <x v="9875"/>
    <n v="2"/>
    <n v="7"/>
    <n v="0"/>
    <n v="0"/>
    <x v="9827"/>
    <x v="9547"/>
    <n v="2.6183394818904381E-2"/>
    <n v="7.5634279724599587E-2"/>
  </r>
  <r>
    <x v="9876"/>
    <n v="2"/>
    <n v="5"/>
    <n v="0"/>
    <n v="0"/>
    <x v="9828"/>
    <x v="9548"/>
    <n v="2.6183394818904381E-2"/>
    <n v="5.4024485517571136E-2"/>
  </r>
  <r>
    <x v="9877"/>
    <n v="3"/>
    <n v="4"/>
    <n v="0"/>
    <n v="0"/>
    <x v="9829"/>
    <x v="9549"/>
    <n v="3.9275092228356567E-2"/>
    <n v="4.321958841405691E-2"/>
  </r>
  <r>
    <x v="9878"/>
    <n v="4"/>
    <n v="3"/>
    <n v="5.3280000000000003"/>
    <n v="7.5730000000000004"/>
    <x v="9830"/>
    <x v="9550"/>
    <n v="5.2366789637808761E-2"/>
    <n v="3.2414691310542677E-2"/>
  </r>
  <r>
    <x v="9879"/>
    <n v="5"/>
    <n v="3"/>
    <n v="6.6550000000000002"/>
    <n v="8.6"/>
    <x v="9831"/>
    <x v="9551"/>
    <n v="6.5458487047260955E-2"/>
    <n v="3.2414691310542677E-2"/>
  </r>
  <r>
    <x v="9880"/>
    <n v="5"/>
    <n v="3"/>
    <n v="0"/>
    <n v="0"/>
    <x v="9832"/>
    <x v="9552"/>
    <n v="6.5458487047260955E-2"/>
    <n v="3.2414691310542677E-2"/>
  </r>
  <r>
    <x v="9881"/>
    <n v="4"/>
    <n v="3"/>
    <n v="0.22500000000000001"/>
    <n v="0.34300000000000003"/>
    <x v="9833"/>
    <x v="9553"/>
    <n v="5.2366789637808761E-2"/>
    <n v="3.2414691310542677E-2"/>
  </r>
  <r>
    <x v="9882"/>
    <n v="3"/>
    <n v="3"/>
    <n v="0"/>
    <n v="0"/>
    <x v="9834"/>
    <x v="9554"/>
    <n v="3.9275092228356567E-2"/>
    <n v="3.2414691310542677E-2"/>
  </r>
  <r>
    <x v="9883"/>
    <n v="3"/>
    <n v="2"/>
    <n v="0"/>
    <n v="0"/>
    <x v="9835"/>
    <x v="9555"/>
    <n v="3.9275092228356567E-2"/>
    <n v="2.1609794207028455E-2"/>
  </r>
  <r>
    <x v="9884"/>
    <n v="2"/>
    <n v="2"/>
    <n v="0"/>
    <n v="0"/>
    <x v="9836"/>
    <x v="9556"/>
    <n v="2.6183394818904381E-2"/>
    <n v="2.1609794207028455E-2"/>
  </r>
  <r>
    <x v="9885"/>
    <n v="2"/>
    <n v="2"/>
    <n v="0"/>
    <n v="0"/>
    <x v="9837"/>
    <x v="9557"/>
    <n v="2.6183394818904381E-2"/>
    <n v="2.1609794207028455E-2"/>
  </r>
  <r>
    <x v="9886"/>
    <n v="1"/>
    <n v="2"/>
    <n v="0"/>
    <n v="0"/>
    <x v="9838"/>
    <x v="9558"/>
    <n v="1.309169740945219E-2"/>
    <n v="2.1609794207028455E-2"/>
  </r>
  <r>
    <x v="9887"/>
    <n v="1"/>
    <n v="2"/>
    <n v="27.43"/>
    <n v="36.494999999999997"/>
    <x v="9839"/>
    <x v="9559"/>
    <n v="1.309169740945219E-2"/>
    <n v="2.1609794207028455E-2"/>
  </r>
  <r>
    <x v="9888"/>
    <n v="1"/>
    <n v="2"/>
    <n v="0.16"/>
    <n v="0"/>
    <x v="9840"/>
    <x v="9560"/>
    <n v="1.309169740945219E-2"/>
    <n v="2.1609794207028455E-2"/>
  </r>
  <r>
    <x v="9889"/>
    <n v="1"/>
    <n v="3"/>
    <n v="2.31"/>
    <n v="2.21"/>
    <x v="9841"/>
    <x v="9561"/>
    <n v="1.309169740945219E-2"/>
    <n v="3.2414691310542677E-2"/>
  </r>
  <r>
    <x v="9890"/>
    <n v="1"/>
    <n v="3"/>
    <n v="0"/>
    <n v="0"/>
    <x v="9842"/>
    <x v="9562"/>
    <n v="1.309169740945219E-2"/>
    <n v="3.2414691310542677E-2"/>
  </r>
  <r>
    <x v="9891"/>
    <n v="1"/>
    <n v="3"/>
    <n v="0"/>
    <n v="0"/>
    <x v="9843"/>
    <x v="9563"/>
    <n v="1.309169740945219E-2"/>
    <n v="3.2414691310542677E-2"/>
  </r>
  <r>
    <x v="9892"/>
    <n v="1"/>
    <n v="3"/>
    <n v="10.692"/>
    <n v="6.2009999999999996"/>
    <x v="9844"/>
    <x v="9564"/>
    <n v="1.309169740945219E-2"/>
    <n v="3.2414691310542677E-2"/>
  </r>
  <r>
    <x v="9893"/>
    <n v="1"/>
    <n v="3"/>
    <n v="4.9850000000000003"/>
    <n v="17.079000000000001"/>
    <x v="9845"/>
    <x v="9565"/>
    <n v="1.309169740945219E-2"/>
    <n v="3.2414691310542677E-2"/>
  </r>
  <r>
    <x v="9894"/>
    <n v="1"/>
    <n v="5"/>
    <n v="0.191"/>
    <n v="0.14099999999999999"/>
    <x v="3661"/>
    <x v="9566"/>
    <n v="1.309169740945219E-2"/>
    <n v="5.4024485517571136E-2"/>
  </r>
  <r>
    <x v="9895"/>
    <n v="1"/>
    <n v="5"/>
    <n v="0"/>
    <n v="0"/>
    <x v="9846"/>
    <x v="9567"/>
    <n v="1.309169740945219E-2"/>
    <n v="5.4024485517571136E-2"/>
  </r>
  <r>
    <x v="9896"/>
    <n v="1"/>
    <n v="4"/>
    <n v="7.1509999999999998"/>
    <n v="5.8239999999999998"/>
    <x v="9847"/>
    <x v="9568"/>
    <n v="1.309169740945219E-2"/>
    <n v="4.321958841405691E-2"/>
  </r>
  <r>
    <x v="9897"/>
    <n v="1"/>
    <n v="4"/>
    <n v="3.9249999999999998"/>
    <n v="5.38"/>
    <x v="9848"/>
    <x v="9569"/>
    <n v="1.309169740945219E-2"/>
    <n v="4.321958841405691E-2"/>
  </r>
  <r>
    <x v="9898"/>
    <n v="1"/>
    <n v="5"/>
    <n v="0"/>
    <n v="0"/>
    <x v="9849"/>
    <x v="9570"/>
    <n v="1.309169740945219E-2"/>
    <n v="5.4024485517571136E-2"/>
  </r>
  <r>
    <x v="9899"/>
    <n v="1"/>
    <n v="5"/>
    <n v="0.128"/>
    <n v="11.750999999999999"/>
    <x v="9850"/>
    <x v="9571"/>
    <n v="1.309169740945219E-2"/>
    <n v="5.4024485517571136E-2"/>
  </r>
  <r>
    <x v="9900"/>
    <n v="2"/>
    <n v="4"/>
    <n v="37.591000000000001"/>
    <n v="37.981000000000002"/>
    <x v="9851"/>
    <x v="9572"/>
    <n v="2.6183394818904381E-2"/>
    <n v="4.321958841405691E-2"/>
  </r>
  <r>
    <x v="9901"/>
    <n v="4"/>
    <n v="4"/>
    <n v="0"/>
    <n v="0"/>
    <x v="9852"/>
    <x v="9573"/>
    <n v="5.2366789637808761E-2"/>
    <n v="4.321958841405691E-2"/>
  </r>
  <r>
    <x v="9902"/>
    <n v="5"/>
    <n v="7"/>
    <n v="0"/>
    <n v="0"/>
    <x v="9853"/>
    <x v="9574"/>
    <n v="6.5458487047260955E-2"/>
    <n v="7.5634279724599587E-2"/>
  </r>
  <r>
    <x v="9903"/>
    <n v="5"/>
    <n v="9"/>
    <n v="0"/>
    <n v="0"/>
    <x v="9854"/>
    <x v="9575"/>
    <n v="6.5458487047260955E-2"/>
    <n v="9.7244073931628039E-2"/>
  </r>
  <r>
    <x v="9904"/>
    <n v="6"/>
    <n v="8"/>
    <n v="0.13400000000000001"/>
    <n v="0"/>
    <x v="9855"/>
    <x v="9576"/>
    <n v="7.8550184456713135E-2"/>
    <n v="8.643917682811382E-2"/>
  </r>
  <r>
    <x v="9905"/>
    <n v="7"/>
    <n v="6"/>
    <n v="0"/>
    <n v="0"/>
    <x v="9856"/>
    <x v="9577"/>
    <n v="9.1641881866165328E-2"/>
    <n v="6.4829382621085355E-2"/>
  </r>
  <r>
    <x v="9906"/>
    <n v="7"/>
    <n v="5"/>
    <n v="0"/>
    <n v="0"/>
    <x v="9857"/>
    <x v="9578"/>
    <n v="9.1641881866165328E-2"/>
    <n v="5.4024485517571136E-2"/>
  </r>
  <r>
    <x v="9907"/>
    <n v="6"/>
    <n v="4"/>
    <n v="0"/>
    <n v="0"/>
    <x v="9858"/>
    <x v="9579"/>
    <n v="7.8550184456713135E-2"/>
    <n v="4.321958841405691E-2"/>
  </r>
  <r>
    <x v="9908"/>
    <n v="5"/>
    <n v="5"/>
    <n v="0"/>
    <n v="0"/>
    <x v="9859"/>
    <x v="9580"/>
    <n v="6.5458487047260955E-2"/>
    <n v="5.4024485517571136E-2"/>
  </r>
  <r>
    <x v="9909"/>
    <n v="4"/>
    <n v="5"/>
    <n v="0"/>
    <n v="0"/>
    <x v="9860"/>
    <x v="9581"/>
    <n v="5.2366789637808761E-2"/>
    <n v="5.4024485517571136E-2"/>
  </r>
  <r>
    <x v="9910"/>
    <n v="3"/>
    <n v="6"/>
    <n v="0"/>
    <n v="0"/>
    <x v="9861"/>
    <x v="9582"/>
    <n v="3.9275092228356567E-2"/>
    <n v="6.4829382621085355E-2"/>
  </r>
  <r>
    <x v="9911"/>
    <n v="2"/>
    <n v="7"/>
    <n v="0"/>
    <n v="0"/>
    <x v="9862"/>
    <x v="9583"/>
    <n v="2.6183394818904381E-2"/>
    <n v="7.5634279724599587E-2"/>
  </r>
  <r>
    <x v="9912"/>
    <n v="2"/>
    <n v="7"/>
    <n v="0"/>
    <n v="0"/>
    <x v="9863"/>
    <x v="9584"/>
    <n v="2.6183394818904381E-2"/>
    <n v="7.5634279724599587E-2"/>
  </r>
  <r>
    <x v="9913"/>
    <n v="2"/>
    <n v="5"/>
    <n v="3.6240000000000001"/>
    <n v="15.76"/>
    <x v="9864"/>
    <x v="9585"/>
    <n v="2.6183394818904381E-2"/>
    <n v="5.4024485517571136E-2"/>
  </r>
  <r>
    <x v="9914"/>
    <n v="1"/>
    <n v="4"/>
    <n v="4.2119999999999997"/>
    <n v="0.96199999999999997"/>
    <x v="9865"/>
    <x v="9586"/>
    <n v="1.309169740945219E-2"/>
    <n v="4.321958841405691E-2"/>
  </r>
  <r>
    <x v="9915"/>
    <n v="1"/>
    <n v="4"/>
    <n v="8.2200000000000006"/>
    <n v="0.375"/>
    <x v="9866"/>
    <x v="9587"/>
    <n v="1.309169740945219E-2"/>
    <n v="4.321958841405691E-2"/>
  </r>
  <r>
    <x v="9916"/>
    <n v="2"/>
    <n v="4"/>
    <n v="0"/>
    <n v="0"/>
    <x v="9867"/>
    <x v="9588"/>
    <n v="2.6183394818904381E-2"/>
    <n v="4.321958841405691E-2"/>
  </r>
  <r>
    <x v="9917"/>
    <n v="3"/>
    <n v="7"/>
    <n v="0"/>
    <n v="0"/>
    <x v="9868"/>
    <x v="9589"/>
    <n v="3.9275092228356567E-2"/>
    <n v="7.5634279724599587E-2"/>
  </r>
  <r>
    <x v="9918"/>
    <n v="3"/>
    <n v="6"/>
    <n v="0"/>
    <n v="0"/>
    <x v="9869"/>
    <x v="9590"/>
    <n v="3.9275092228356567E-2"/>
    <n v="6.4829382621085355E-2"/>
  </r>
  <r>
    <x v="9919"/>
    <n v="3"/>
    <n v="5"/>
    <n v="0"/>
    <n v="0"/>
    <x v="9870"/>
    <x v="9591"/>
    <n v="3.9275092228356567E-2"/>
    <n v="5.4024485517571136E-2"/>
  </r>
  <r>
    <x v="9920"/>
    <n v="3"/>
    <n v="4"/>
    <n v="0"/>
    <n v="0"/>
    <x v="9871"/>
    <x v="9592"/>
    <n v="3.9275092228356567E-2"/>
    <n v="4.321958841405691E-2"/>
  </r>
  <r>
    <x v="9921"/>
    <n v="3"/>
    <n v="4"/>
    <n v="0"/>
    <n v="0"/>
    <x v="9872"/>
    <x v="9593"/>
    <n v="3.9275092228356567E-2"/>
    <n v="4.321958841405691E-2"/>
  </r>
  <r>
    <x v="9922"/>
    <n v="2"/>
    <n v="3"/>
    <n v="0"/>
    <n v="0"/>
    <x v="9873"/>
    <x v="9594"/>
    <n v="2.6183394818904381E-2"/>
    <n v="3.2414691310542677E-2"/>
  </r>
  <r>
    <x v="9923"/>
    <n v="41"/>
    <n v="3"/>
    <n v="0"/>
    <n v="0"/>
    <x v="9874"/>
    <x v="9595"/>
    <n v="0.53675959378753979"/>
    <n v="3.2414691310542677E-2"/>
  </r>
  <r>
    <x v="9924"/>
    <n v="3"/>
    <n v="3"/>
    <n v="0"/>
    <n v="0"/>
    <x v="9875"/>
    <x v="9596"/>
    <n v="3.9275092228356567E-2"/>
    <n v="3.2414691310542677E-2"/>
  </r>
  <r>
    <x v="9925"/>
    <n v="1"/>
    <n v="2"/>
    <n v="0"/>
    <n v="0"/>
    <x v="9876"/>
    <x v="9597"/>
    <n v="1.309169740945219E-2"/>
    <n v="2.1609794207028455E-2"/>
  </r>
  <r>
    <x v="9926"/>
    <n v="1"/>
    <n v="2"/>
    <n v="0"/>
    <n v="0"/>
    <x v="9877"/>
    <x v="9598"/>
    <n v="1.309169740945219E-2"/>
    <n v="2.1609794207028455E-2"/>
  </r>
  <r>
    <x v="9927"/>
    <n v="1"/>
    <n v="2"/>
    <n v="0"/>
    <n v="0"/>
    <x v="9878"/>
    <x v="9599"/>
    <n v="1.309169740945219E-2"/>
    <n v="2.1609794207028455E-2"/>
  </r>
  <r>
    <x v="9928"/>
    <n v="1"/>
    <n v="2"/>
    <n v="2E-3"/>
    <n v="0"/>
    <x v="9879"/>
    <x v="9600"/>
    <n v="1.309169740945219E-2"/>
    <n v="2.1609794207028455E-2"/>
  </r>
  <r>
    <x v="9929"/>
    <n v="1"/>
    <n v="2"/>
    <n v="0"/>
    <n v="0"/>
    <x v="9880"/>
    <x v="9601"/>
    <n v="1.309169740945219E-2"/>
    <n v="2.1609794207028455E-2"/>
  </r>
  <r>
    <x v="9930"/>
    <n v="1"/>
    <n v="2"/>
    <n v="0"/>
    <n v="0"/>
    <x v="9881"/>
    <x v="9602"/>
    <n v="1.309169740945219E-2"/>
    <n v="2.1609794207028455E-2"/>
  </r>
  <r>
    <x v="9931"/>
    <n v="1"/>
    <n v="2"/>
    <n v="1.52"/>
    <n v="9.4E-2"/>
    <x v="9882"/>
    <x v="9603"/>
    <n v="1.309169740945219E-2"/>
    <n v="2.1609794207028455E-2"/>
  </r>
  <r>
    <x v="9932"/>
    <n v="1"/>
    <n v="1"/>
    <n v="0"/>
    <n v="0"/>
    <x v="9883"/>
    <x v="9604"/>
    <n v="1.309169740945219E-2"/>
    <n v="1.0804897103514228E-2"/>
  </r>
  <r>
    <x v="9933"/>
    <n v="1"/>
    <n v="1"/>
    <n v="0"/>
    <n v="0"/>
    <x v="9884"/>
    <x v="9605"/>
    <n v="1.309169740945219E-2"/>
    <n v="1.0804897103514228E-2"/>
  </r>
  <r>
    <x v="9934"/>
    <n v="1"/>
    <n v="1"/>
    <n v="0"/>
    <n v="0"/>
    <x v="9885"/>
    <x v="9606"/>
    <n v="1.309169740945219E-2"/>
    <n v="1.0804897103514228E-2"/>
  </r>
  <r>
    <x v="9935"/>
    <n v="1"/>
    <n v="1"/>
    <n v="0"/>
    <n v="0"/>
    <x v="9886"/>
    <x v="9607"/>
    <n v="1.309169740945219E-2"/>
    <n v="1.0804897103514228E-2"/>
  </r>
  <r>
    <x v="9936"/>
    <n v="1"/>
    <n v="1"/>
    <n v="0"/>
    <n v="0"/>
    <x v="9887"/>
    <x v="9608"/>
    <n v="1.309169740945219E-2"/>
    <n v="1.0804897103514228E-2"/>
  </r>
  <r>
    <x v="9937"/>
    <n v="1"/>
    <n v="1"/>
    <n v="4.1130000000000004"/>
    <n v="7.6749999999999998"/>
    <x v="9888"/>
    <x v="9609"/>
    <n v="1.309169740945219E-2"/>
    <n v="1.0804897103514228E-2"/>
  </r>
  <r>
    <x v="9938"/>
    <n v="1"/>
    <n v="1"/>
    <n v="0.56699999999999995"/>
    <n v="0"/>
    <x v="9889"/>
    <x v="9610"/>
    <n v="1.309169740945219E-2"/>
    <n v="1.0804897103514228E-2"/>
  </r>
  <r>
    <x v="9939"/>
    <n v="1"/>
    <n v="1"/>
    <n v="0"/>
    <n v="0"/>
    <x v="9890"/>
    <x v="9611"/>
    <n v="1.309169740945219E-2"/>
    <n v="1.0804897103514228E-2"/>
  </r>
  <r>
    <x v="9940"/>
    <n v="1"/>
    <n v="1"/>
    <n v="0"/>
    <n v="0"/>
    <x v="9891"/>
    <x v="9612"/>
    <n v="1.309169740945219E-2"/>
    <n v="1.0804897103514228E-2"/>
  </r>
  <r>
    <x v="9941"/>
    <n v="1"/>
    <n v="1"/>
    <n v="0"/>
    <n v="0"/>
    <x v="9892"/>
    <x v="9613"/>
    <n v="1.309169740945219E-2"/>
    <n v="1.0804897103514228E-2"/>
  </r>
  <r>
    <x v="9942"/>
    <n v="1"/>
    <n v="1"/>
    <n v="0"/>
    <n v="0"/>
    <x v="9893"/>
    <x v="9614"/>
    <n v="1.309169740945219E-2"/>
    <n v="1.0804897103514228E-2"/>
  </r>
  <r>
    <x v="9943"/>
    <n v="1"/>
    <n v="1"/>
    <n v="6.9690000000000003"/>
    <n v="5.6829999999999998"/>
    <x v="9894"/>
    <x v="9615"/>
    <n v="1.309169740945219E-2"/>
    <n v="1.0804897103514228E-2"/>
  </r>
  <r>
    <x v="9944"/>
    <n v="1"/>
    <n v="1"/>
    <n v="21.907"/>
    <n v="2.6760000000000002"/>
    <x v="9895"/>
    <x v="9616"/>
    <n v="1.309169740945219E-2"/>
    <n v="1.0804897103514228E-2"/>
  </r>
  <r>
    <x v="9945"/>
    <n v="1"/>
    <n v="2"/>
    <n v="26.446000000000002"/>
    <n v="30.881"/>
    <x v="9896"/>
    <x v="9617"/>
    <n v="1.309169740945219E-2"/>
    <n v="2.1609794207028455E-2"/>
  </r>
  <r>
    <x v="9946"/>
    <n v="2"/>
    <n v="4"/>
    <n v="21.039000000000001"/>
    <n v="20.417000000000002"/>
    <x v="9897"/>
    <x v="9618"/>
    <n v="2.6183394818904381E-2"/>
    <n v="4.321958841405691E-2"/>
  </r>
  <r>
    <x v="9947"/>
    <n v="3"/>
    <n v="9"/>
    <n v="2.4820000000000002"/>
    <n v="0.8"/>
    <x v="9898"/>
    <x v="9619"/>
    <n v="3.9275092228356567E-2"/>
    <n v="9.7244073931628039E-2"/>
  </r>
  <r>
    <x v="9948"/>
    <n v="5"/>
    <n v="8"/>
    <n v="0"/>
    <n v="0"/>
    <x v="9899"/>
    <x v="9620"/>
    <n v="6.5458487047260955E-2"/>
    <n v="8.643917682811382E-2"/>
  </r>
  <r>
    <x v="9949"/>
    <n v="5"/>
    <n v="6"/>
    <n v="0"/>
    <n v="0"/>
    <x v="9900"/>
    <x v="9621"/>
    <n v="6.5458487047260955E-2"/>
    <n v="6.4829382621085355E-2"/>
  </r>
  <r>
    <x v="9950"/>
    <n v="5"/>
    <n v="6"/>
    <n v="0"/>
    <n v="0"/>
    <x v="9901"/>
    <x v="9622"/>
    <n v="6.5458487047260955E-2"/>
    <n v="6.4829382621085355E-2"/>
  </r>
  <r>
    <x v="9951"/>
    <n v="4"/>
    <n v="5"/>
    <n v="0"/>
    <n v="0"/>
    <x v="9902"/>
    <x v="9623"/>
    <n v="5.2366789637808761E-2"/>
    <n v="5.4024485517571136E-2"/>
  </r>
  <r>
    <x v="9952"/>
    <n v="4"/>
    <n v="5"/>
    <n v="0"/>
    <n v="0"/>
    <x v="9903"/>
    <x v="9624"/>
    <n v="5.2366789637808761E-2"/>
    <n v="5.4024485517571136E-2"/>
  </r>
  <r>
    <x v="9953"/>
    <n v="3"/>
    <n v="5"/>
    <n v="0"/>
    <n v="0"/>
    <x v="9904"/>
    <x v="9625"/>
    <n v="3.9275092228356567E-2"/>
    <n v="5.4024485517571136E-2"/>
  </r>
  <r>
    <x v="9954"/>
    <n v="2"/>
    <n v="6"/>
    <n v="0"/>
    <n v="0"/>
    <x v="9905"/>
    <x v="9626"/>
    <n v="2.6183394818904381E-2"/>
    <n v="6.4829382621085355E-2"/>
  </r>
  <r>
    <x v="9955"/>
    <n v="2"/>
    <n v="7"/>
    <n v="2.524"/>
    <n v="0"/>
    <x v="9906"/>
    <x v="9627"/>
    <n v="2.6183394818904381E-2"/>
    <n v="7.5634279724599587E-2"/>
  </r>
  <r>
    <x v="9956"/>
    <n v="2"/>
    <n v="6"/>
    <n v="0"/>
    <n v="0"/>
    <x v="9907"/>
    <x v="9628"/>
    <n v="2.6183394818904381E-2"/>
    <n v="6.4829382621085355E-2"/>
  </r>
  <r>
    <x v="9957"/>
    <n v="2"/>
    <n v="5"/>
    <n v="0"/>
    <n v="0"/>
    <x v="9908"/>
    <x v="9629"/>
    <n v="2.6183394818904381E-2"/>
    <n v="5.4024485517571136E-2"/>
  </r>
  <r>
    <x v="9958"/>
    <n v="2"/>
    <n v="4"/>
    <n v="0"/>
    <n v="0"/>
    <x v="9909"/>
    <x v="9630"/>
    <n v="2.6183394818904381E-2"/>
    <n v="4.321958841405691E-2"/>
  </r>
  <r>
    <x v="9959"/>
    <n v="1"/>
    <n v="3"/>
    <n v="0"/>
    <n v="0"/>
    <x v="9910"/>
    <x v="9631"/>
    <n v="1.309169740945219E-2"/>
    <n v="3.2414691310542677E-2"/>
  </r>
  <r>
    <x v="9960"/>
    <n v="1"/>
    <n v="3"/>
    <n v="0"/>
    <n v="0"/>
    <x v="9911"/>
    <x v="9632"/>
    <n v="1.309169740945219E-2"/>
    <n v="3.2414691310542677E-2"/>
  </r>
  <r>
    <x v="9961"/>
    <n v="1"/>
    <n v="2"/>
    <n v="0"/>
    <n v="0"/>
    <x v="9912"/>
    <x v="9633"/>
    <n v="1.309169740945219E-2"/>
    <n v="2.1609794207028455E-2"/>
  </r>
  <r>
    <x v="9962"/>
    <n v="1"/>
    <n v="2"/>
    <n v="0"/>
    <n v="0"/>
    <x v="9913"/>
    <x v="9634"/>
    <n v="1.309169740945219E-2"/>
    <n v="2.1609794207028455E-2"/>
  </r>
  <r>
    <x v="9963"/>
    <n v="1"/>
    <n v="2"/>
    <n v="0"/>
    <n v="0"/>
    <x v="9914"/>
    <x v="9635"/>
    <n v="1.309169740945219E-2"/>
    <n v="2.1609794207028455E-2"/>
  </r>
  <r>
    <x v="9964"/>
    <n v="1"/>
    <n v="1"/>
    <n v="0"/>
    <n v="0"/>
    <x v="9915"/>
    <x v="9636"/>
    <n v="1.309169740945219E-2"/>
    <n v="1.0804897103514228E-2"/>
  </r>
  <r>
    <x v="9965"/>
    <n v="1"/>
    <n v="1"/>
    <n v="5.3460000000000001"/>
    <n v="8.8409999999999993"/>
    <x v="9916"/>
    <x v="9637"/>
    <n v="1.309169740945219E-2"/>
    <n v="1.0804897103514228E-2"/>
  </r>
  <r>
    <x v="9966"/>
    <n v="1"/>
    <n v="1"/>
    <n v="1.395"/>
    <n v="0"/>
    <x v="9917"/>
    <x v="9638"/>
    <n v="1.309169740945219E-2"/>
    <n v="1.0804897103514228E-2"/>
  </r>
  <r>
    <x v="9967"/>
    <n v="1"/>
    <n v="1"/>
    <n v="0.82199999999999995"/>
    <n v="0.05"/>
    <x v="9918"/>
    <x v="9639"/>
    <n v="1.309169740945219E-2"/>
    <n v="1.0804897103514228E-2"/>
  </r>
  <r>
    <x v="9968"/>
    <n v="1"/>
    <n v="1"/>
    <n v="16.224"/>
    <n v="14.273999999999999"/>
    <x v="9919"/>
    <x v="9640"/>
    <n v="1.309169740945219E-2"/>
    <n v="1.0804897103514228E-2"/>
  </r>
  <r>
    <x v="9969"/>
    <n v="1"/>
    <n v="1"/>
    <n v="0"/>
    <n v="0"/>
    <x v="9920"/>
    <x v="9641"/>
    <n v="1.309169740945219E-2"/>
    <n v="1.0804897103514228E-2"/>
  </r>
  <r>
    <x v="9970"/>
    <n v="1"/>
    <n v="2"/>
    <n v="0"/>
    <n v="0"/>
    <x v="9921"/>
    <x v="9642"/>
    <n v="1.309169740945219E-2"/>
    <n v="2.1609794207028455E-2"/>
  </r>
  <r>
    <x v="9971"/>
    <n v="2"/>
    <n v="2"/>
    <n v="31.556000000000001"/>
    <n v="35.328000000000003"/>
    <x v="9922"/>
    <x v="9643"/>
    <n v="2.6183394818904381E-2"/>
    <n v="2.1609794207028455E-2"/>
  </r>
  <r>
    <x v="9972"/>
    <n v="2"/>
    <n v="3"/>
    <n v="8.6760000000000002"/>
    <n v="8.0869999999999997"/>
    <x v="9923"/>
    <x v="9644"/>
    <n v="2.6183394818904381E-2"/>
    <n v="3.2414691310542677E-2"/>
  </r>
  <r>
    <x v="9973"/>
    <n v="3"/>
    <n v="3"/>
    <n v="7.3769999999999998"/>
    <n v="0.17100000000000001"/>
    <x v="9924"/>
    <x v="9645"/>
    <n v="3.9275092228356567E-2"/>
    <n v="3.2414691310542677E-2"/>
  </r>
  <r>
    <x v="9974"/>
    <n v="4"/>
    <n v="8"/>
    <n v="8.8040000000000003"/>
    <n v="2.069"/>
    <x v="9925"/>
    <x v="9646"/>
    <n v="5.2366789637808761E-2"/>
    <n v="8.643917682811382E-2"/>
  </r>
  <r>
    <x v="9975"/>
    <n v="6"/>
    <n v="21"/>
    <n v="0"/>
    <n v="0"/>
    <x v="9926"/>
    <x v="9647"/>
    <n v="7.8550184456713135E-2"/>
    <n v="0.22690283917379875"/>
  </r>
  <r>
    <x v="9976"/>
    <n v="8"/>
    <n v="22"/>
    <n v="0"/>
    <n v="0"/>
    <x v="9927"/>
    <x v="9648"/>
    <n v="0.10473357927561752"/>
    <n v="0.23770773627731298"/>
  </r>
  <r>
    <x v="9977"/>
    <n v="7"/>
    <n v="15"/>
    <n v="0"/>
    <n v="0"/>
    <x v="9928"/>
    <x v="9649"/>
    <n v="9.1641881866165328E-2"/>
    <n v="0.16207345655271341"/>
  </r>
  <r>
    <x v="9978"/>
    <n v="6"/>
    <n v="12"/>
    <n v="0"/>
    <n v="0"/>
    <x v="9929"/>
    <x v="9650"/>
    <n v="7.8550184456713135E-2"/>
    <n v="0.12965876524217071"/>
  </r>
  <r>
    <x v="9979"/>
    <n v="5"/>
    <n v="12"/>
    <n v="0"/>
    <n v="0.112"/>
    <x v="9930"/>
    <x v="9651"/>
    <n v="6.5458487047260955E-2"/>
    <n v="0.12965876524217071"/>
  </r>
  <r>
    <x v="9980"/>
    <n v="4"/>
    <n v="12"/>
    <n v="0"/>
    <n v="0"/>
    <x v="9931"/>
    <x v="9652"/>
    <n v="5.2366789637808761E-2"/>
    <n v="0.12965876524217071"/>
  </r>
  <r>
    <x v="9981"/>
    <n v="4"/>
    <n v="12"/>
    <n v="0.17899999999999999"/>
    <n v="1.4930000000000001"/>
    <x v="9932"/>
    <x v="9653"/>
    <n v="5.2366789637808761E-2"/>
    <n v="0.12965876524217071"/>
  </r>
  <r>
    <x v="9982"/>
    <n v="3"/>
    <n v="11"/>
    <n v="0.18099999999999999"/>
    <n v="0"/>
    <x v="9933"/>
    <x v="9654"/>
    <n v="3.9275092228356567E-2"/>
    <n v="0.11885386813865649"/>
  </r>
  <r>
    <x v="9983"/>
    <n v="3"/>
    <n v="10"/>
    <n v="0"/>
    <n v="0"/>
    <x v="9934"/>
    <x v="9655"/>
    <n v="3.9275092228356567E-2"/>
    <n v="0.10804897103514227"/>
  </r>
  <r>
    <x v="9984"/>
    <n v="2"/>
    <n v="9"/>
    <n v="0"/>
    <n v="0"/>
    <x v="9935"/>
    <x v="9656"/>
    <n v="2.6183394818904381E-2"/>
    <n v="9.7244073931628039E-2"/>
  </r>
  <r>
    <x v="9985"/>
    <n v="2"/>
    <n v="9"/>
    <n v="0"/>
    <n v="0"/>
    <x v="9936"/>
    <x v="9657"/>
    <n v="2.6183394818904381E-2"/>
    <n v="9.7244073931628039E-2"/>
  </r>
  <r>
    <x v="9986"/>
    <n v="2"/>
    <n v="9"/>
    <n v="0"/>
    <n v="0"/>
    <x v="9937"/>
    <x v="9658"/>
    <n v="2.6183394818904381E-2"/>
    <n v="9.7244073931628039E-2"/>
  </r>
  <r>
    <x v="9987"/>
    <n v="2"/>
    <n v="7"/>
    <n v="0"/>
    <n v="0"/>
    <x v="9938"/>
    <x v="9659"/>
    <n v="2.6183394818904381E-2"/>
    <n v="7.5634279724599587E-2"/>
  </r>
  <r>
    <x v="9988"/>
    <n v="2"/>
    <n v="6"/>
    <n v="0"/>
    <n v="0"/>
    <x v="9939"/>
    <x v="9660"/>
    <n v="2.6183394818904381E-2"/>
    <n v="6.4829382621085355E-2"/>
  </r>
  <r>
    <x v="9989"/>
    <n v="2"/>
    <n v="6"/>
    <n v="0"/>
    <n v="0"/>
    <x v="9940"/>
    <x v="9661"/>
    <n v="2.6183394818904381E-2"/>
    <n v="6.4829382621085355E-2"/>
  </r>
  <r>
    <x v="9990"/>
    <n v="2"/>
    <n v="6"/>
    <n v="1.0860000000000001"/>
    <n v="2.25"/>
    <x v="9941"/>
    <x v="9662"/>
    <n v="2.6183394818904381E-2"/>
    <n v="6.4829382621085355E-2"/>
  </r>
  <r>
    <x v="9991"/>
    <n v="2"/>
    <n v="6"/>
    <n v="1.0680000000000001"/>
    <n v="0.77600000000000002"/>
    <x v="9942"/>
    <x v="9663"/>
    <n v="2.6183394818904381E-2"/>
    <n v="6.4829382621085355E-2"/>
  </r>
  <r>
    <x v="9992"/>
    <n v="2"/>
    <n v="7"/>
    <n v="0.24099999999999999"/>
    <n v="4.0000000000000001E-3"/>
    <x v="9943"/>
    <x v="9664"/>
    <n v="2.6183394818904381E-2"/>
    <n v="7.5634279724599587E-2"/>
  </r>
  <r>
    <x v="9993"/>
    <n v="1"/>
    <n v="6"/>
    <n v="0"/>
    <n v="0"/>
    <x v="9944"/>
    <x v="9665"/>
    <n v="1.309169740945219E-2"/>
    <n v="6.4829382621085355E-2"/>
  </r>
  <r>
    <x v="9994"/>
    <n v="1"/>
    <n v="6"/>
    <n v="0"/>
    <n v="5.1999999999999998E-2"/>
    <x v="9945"/>
    <x v="9666"/>
    <n v="1.309169740945219E-2"/>
    <n v="6.4829382621085355E-2"/>
  </r>
  <r>
    <x v="9995"/>
    <n v="1"/>
    <n v="5"/>
    <n v="6.7770000000000001"/>
    <n v="6.3689999999999998"/>
    <x v="9946"/>
    <x v="9667"/>
    <n v="1.309169740945219E-2"/>
    <n v="5.4024485517571136E-2"/>
  </r>
  <r>
    <x v="9996"/>
    <n v="1"/>
    <n v="4"/>
    <n v="0"/>
    <n v="0"/>
    <x v="9947"/>
    <x v="9668"/>
    <n v="1.309169740945219E-2"/>
    <n v="4.321958841405691E-2"/>
  </r>
  <r>
    <x v="9997"/>
    <n v="1"/>
    <n v="3"/>
    <n v="0"/>
    <n v="0"/>
    <x v="9948"/>
    <x v="9669"/>
    <n v="1.309169740945219E-2"/>
    <n v="3.2414691310542677E-2"/>
  </r>
  <r>
    <x v="9998"/>
    <n v="1"/>
    <n v="3"/>
    <n v="0"/>
    <n v="0"/>
    <x v="9949"/>
    <x v="9670"/>
    <n v="1.309169740945219E-2"/>
    <n v="3.2414691310542677E-2"/>
  </r>
  <r>
    <x v="9999"/>
    <n v="1"/>
    <n v="2"/>
    <n v="0.24199999999999999"/>
    <n v="0.53300000000000003"/>
    <x v="9950"/>
    <x v="9671"/>
    <n v="1.309169740945219E-2"/>
    <n v="2.1609794207028455E-2"/>
  </r>
  <r>
    <x v="10000"/>
    <n v="1"/>
    <n v="2"/>
    <n v="0"/>
    <n v="0"/>
    <x v="9951"/>
    <x v="9672"/>
    <n v="1.309169740945219E-2"/>
    <n v="2.1609794207028455E-2"/>
  </r>
  <r>
    <x v="10001"/>
    <n v="1"/>
    <n v="2"/>
    <n v="0"/>
    <n v="0"/>
    <x v="9952"/>
    <x v="9673"/>
    <n v="1.309169740945219E-2"/>
    <n v="2.1609794207028455E-2"/>
  </r>
  <r>
    <x v="10002"/>
    <n v="1"/>
    <n v="2"/>
    <n v="0"/>
    <n v="0"/>
    <x v="9953"/>
    <x v="9674"/>
    <n v="1.309169740945219E-2"/>
    <n v="2.1609794207028455E-2"/>
  </r>
  <r>
    <x v="10003"/>
    <n v="1"/>
    <n v="2"/>
    <n v="4.048"/>
    <n v="1.93"/>
    <x v="9954"/>
    <x v="9675"/>
    <n v="1.309169740945219E-2"/>
    <n v="2.1609794207028455E-2"/>
  </r>
  <r>
    <x v="10004"/>
    <n v="2"/>
    <n v="1"/>
    <n v="9.1999999999999998E-2"/>
    <n v="0.06"/>
    <x v="9955"/>
    <x v="9676"/>
    <n v="2.6183394818904381E-2"/>
    <n v="1.0804897103514228E-2"/>
  </r>
  <r>
    <x v="10005"/>
    <n v="2"/>
    <n v="1"/>
    <n v="28.245999999999999"/>
    <n v="20.881"/>
    <x v="9956"/>
    <x v="9677"/>
    <n v="2.6183394818904381E-2"/>
    <n v="1.0804897103514228E-2"/>
  </r>
  <r>
    <x v="10006"/>
    <n v="11"/>
    <n v="43"/>
    <n v="27.077999999999999"/>
    <n v="27.25"/>
    <x v="9957"/>
    <x v="9678"/>
    <n v="0.14400867150397409"/>
    <n v="0.46461057545111173"/>
  </r>
  <r>
    <x v="10007"/>
    <n v="29"/>
    <n v="127"/>
    <n v="0"/>
    <n v="0"/>
    <x v="9958"/>
    <x v="9679"/>
    <n v="0.37965922487411347"/>
    <n v="1.3722219321463067"/>
  </r>
  <r>
    <x v="10008"/>
    <n v="22"/>
    <n v="186"/>
    <n v="0"/>
    <n v="0"/>
    <x v="9959"/>
    <x v="9680"/>
    <n v="0.28801734300794818"/>
    <n v="2.0097108612536463"/>
  </r>
  <r>
    <x v="10009"/>
    <n v="20"/>
    <n v="187"/>
    <n v="0"/>
    <n v="0"/>
    <x v="9960"/>
    <x v="9681"/>
    <n v="0.26183394818904382"/>
    <n v="2.0205157583571602"/>
  </r>
  <r>
    <x v="10010"/>
    <n v="20"/>
    <n v="147"/>
    <n v="0"/>
    <n v="0"/>
    <x v="9961"/>
    <x v="9682"/>
    <n v="0.26183394818904382"/>
    <n v="1.5883198742165912"/>
  </r>
  <r>
    <x v="10011"/>
    <n v="16"/>
    <n v="99"/>
    <n v="0"/>
    <n v="0"/>
    <x v="9962"/>
    <x v="9683"/>
    <n v="0.20946715855123504"/>
    <n v="1.0696848132479084"/>
  </r>
  <r>
    <x v="10012"/>
    <n v="12"/>
    <n v="61"/>
    <n v="0"/>
    <n v="0"/>
    <x v="9963"/>
    <x v="9684"/>
    <n v="0.15710036891342627"/>
    <n v="0.65909872331436792"/>
  </r>
  <r>
    <x v="10013"/>
    <n v="9"/>
    <n v="40"/>
    <n v="0"/>
    <n v="0"/>
    <x v="9964"/>
    <x v="9685"/>
    <n v="0.1178252766850697"/>
    <n v="0.43219588414056909"/>
  </r>
  <r>
    <x v="10014"/>
    <n v="7"/>
    <n v="30"/>
    <n v="0"/>
    <n v="0"/>
    <x v="9965"/>
    <x v="9686"/>
    <n v="9.1641881866165328E-2"/>
    <n v="0.32414691310542681"/>
  </r>
  <r>
    <x v="10015"/>
    <n v="6"/>
    <n v="24"/>
    <n v="0"/>
    <n v="0"/>
    <x v="9966"/>
    <x v="9687"/>
    <n v="7.8550184456713135E-2"/>
    <n v="0.25931753048434142"/>
  </r>
  <r>
    <x v="10016"/>
    <n v="5"/>
    <n v="19"/>
    <n v="0"/>
    <n v="0"/>
    <x v="9967"/>
    <x v="9688"/>
    <n v="6.5458487047260955E-2"/>
    <n v="0.20529304496677031"/>
  </r>
  <r>
    <x v="10017"/>
    <n v="4"/>
    <n v="15"/>
    <n v="0"/>
    <n v="0"/>
    <x v="9968"/>
    <x v="9689"/>
    <n v="5.2366789637808761E-2"/>
    <n v="0.16207345655271341"/>
  </r>
  <r>
    <x v="10018"/>
    <n v="4"/>
    <n v="13"/>
    <n v="3.851"/>
    <n v="13.702"/>
    <x v="9969"/>
    <x v="9690"/>
    <n v="5.2366789637808761E-2"/>
    <n v="0.14046366234568494"/>
  </r>
  <r>
    <x v="10019"/>
    <n v="4"/>
    <n v="11"/>
    <n v="12.624000000000001"/>
    <n v="14.471"/>
    <x v="9970"/>
    <x v="9691"/>
    <n v="5.2366789637808761E-2"/>
    <n v="0.11885386813865649"/>
  </r>
  <r>
    <x v="10020"/>
    <n v="4"/>
    <n v="11"/>
    <n v="0"/>
    <n v="0.81499999999999995"/>
    <x v="9971"/>
    <x v="9692"/>
    <n v="5.2366789637808761E-2"/>
    <n v="0.11885386813865649"/>
  </r>
  <r>
    <x v="10021"/>
    <n v="4"/>
    <n v="10"/>
    <n v="0.96199999999999997"/>
    <n v="6.9000000000000006E-2"/>
    <x v="9972"/>
    <x v="9693"/>
    <n v="5.2366789637808761E-2"/>
    <n v="0.10804897103514227"/>
  </r>
  <r>
    <x v="10022"/>
    <n v="5"/>
    <n v="10"/>
    <n v="0"/>
    <n v="0"/>
    <x v="9973"/>
    <x v="9694"/>
    <n v="6.5458487047260955E-2"/>
    <n v="0.10804897103514227"/>
  </r>
  <r>
    <x v="10023"/>
    <n v="6"/>
    <n v="9"/>
    <n v="1.7999999999999999E-2"/>
    <n v="9.2999999999999999E-2"/>
    <x v="9974"/>
    <x v="9695"/>
    <n v="7.8550184456713135E-2"/>
    <n v="9.7244073931628039E-2"/>
  </r>
  <r>
    <x v="10024"/>
    <n v="6"/>
    <n v="8"/>
    <n v="0"/>
    <n v="0"/>
    <x v="9975"/>
    <x v="9696"/>
    <n v="7.8550184456713135E-2"/>
    <n v="8.643917682811382E-2"/>
  </r>
  <r>
    <x v="10025"/>
    <n v="6"/>
    <n v="7"/>
    <n v="0"/>
    <n v="0"/>
    <x v="9976"/>
    <x v="9697"/>
    <n v="7.8550184456713135E-2"/>
    <n v="7.5634279724599587E-2"/>
  </r>
  <r>
    <x v="10026"/>
    <n v="6"/>
    <n v="6"/>
    <n v="0"/>
    <n v="0"/>
    <x v="9977"/>
    <x v="9698"/>
    <n v="7.8550184456713135E-2"/>
    <n v="6.4829382621085355E-2"/>
  </r>
  <r>
    <x v="10027"/>
    <n v="5"/>
    <n v="6"/>
    <n v="0"/>
    <n v="0"/>
    <x v="9978"/>
    <x v="9699"/>
    <n v="6.5458487047260955E-2"/>
    <n v="6.4829382621085355E-2"/>
  </r>
  <r>
    <x v="10028"/>
    <n v="5"/>
    <n v="5"/>
    <n v="9.6240000000000006"/>
    <n v="11.356999999999999"/>
    <x v="9979"/>
    <x v="9700"/>
    <n v="6.5458487047260955E-2"/>
    <n v="5.4024485517571136E-2"/>
  </r>
  <r>
    <x v="10029"/>
    <n v="6"/>
    <n v="11"/>
    <n v="33.671999999999997"/>
    <n v="15.446"/>
    <x v="9980"/>
    <x v="9701"/>
    <n v="7.8550184456713135E-2"/>
    <n v="0.11885386813865649"/>
  </r>
  <r>
    <x v="10030"/>
    <n v="12"/>
    <n v="25"/>
    <n v="0"/>
    <n v="0"/>
    <x v="9981"/>
    <x v="9702"/>
    <n v="0.15710036891342627"/>
    <n v="0.27012242758785571"/>
  </r>
  <r>
    <x v="10031"/>
    <n v="15"/>
    <n v="85"/>
    <n v="12.897"/>
    <n v="7.3170000000000002"/>
    <x v="9982"/>
    <x v="9703"/>
    <n v="0.19637546114178286"/>
    <n v="0.91841625379870928"/>
  </r>
  <r>
    <x v="10032"/>
    <n v="21"/>
    <n v="205"/>
    <n v="12.723000000000001"/>
    <n v="13.244999999999999"/>
    <x v="9983"/>
    <x v="9704"/>
    <n v="0.27492564559849597"/>
    <n v="2.2150039062204163"/>
  </r>
  <r>
    <x v="10033"/>
    <n v="51"/>
    <n v="317"/>
    <n v="14.731"/>
    <n v="4.9630000000000001"/>
    <x v="9984"/>
    <x v="9705"/>
    <n v="0.66767656788206164"/>
    <n v="3.4251523818140099"/>
  </r>
  <r>
    <x v="10034"/>
    <n v="72"/>
    <n v="358"/>
    <n v="0.157"/>
    <n v="6.508"/>
    <x v="9985"/>
    <x v="9706"/>
    <n v="0.94260221348055762"/>
    <n v="3.8681531630580932"/>
  </r>
  <r>
    <x v="10035"/>
    <n v="59"/>
    <n v="342"/>
    <n v="8.548"/>
    <n v="9.1140000000000008"/>
    <x v="9986"/>
    <x v="9707"/>
    <n v="0.77241014715767919"/>
    <n v="3.6952748094018655"/>
  </r>
  <r>
    <x v="10036"/>
    <n v="56"/>
    <n v="316"/>
    <n v="0"/>
    <n v="0"/>
    <x v="9987"/>
    <x v="9708"/>
    <n v="0.73313505492932263"/>
    <n v="3.4143474847104955"/>
  </r>
  <r>
    <x v="10037"/>
    <n v="55"/>
    <n v="292"/>
    <n v="0"/>
    <n v="0"/>
    <x v="9988"/>
    <x v="9709"/>
    <n v="0.72004335751987036"/>
    <n v="3.155029954226154"/>
  </r>
  <r>
    <x v="10038"/>
    <n v="51"/>
    <n v="263"/>
    <n v="0"/>
    <n v="0"/>
    <x v="9989"/>
    <x v="9710"/>
    <n v="0.66767656788206164"/>
    <n v="2.8416879382242413"/>
  </r>
  <r>
    <x v="10039"/>
    <n v="46"/>
    <n v="224"/>
    <n v="0"/>
    <n v="0"/>
    <x v="9990"/>
    <x v="9711"/>
    <n v="0.60221808083480077"/>
    <n v="2.4202969511871868"/>
  </r>
  <r>
    <x v="10040"/>
    <n v="40"/>
    <n v="184"/>
    <n v="0"/>
    <n v="0"/>
    <x v="9991"/>
    <x v="9712"/>
    <n v="0.52366789637808764"/>
    <n v="1.9881010670466177"/>
  </r>
  <r>
    <x v="10041"/>
    <n v="31"/>
    <n v="149"/>
    <n v="2.577"/>
    <n v="2.29"/>
    <x v="9992"/>
    <x v="9713"/>
    <n v="0.40584261969301788"/>
    <n v="1.6099296684236197"/>
  </r>
  <r>
    <x v="10042"/>
    <n v="24"/>
    <n v="122"/>
    <n v="0"/>
    <n v="0"/>
    <x v="9993"/>
    <x v="9714"/>
    <n v="0.31420073782685254"/>
    <n v="1.3181974466287358"/>
  </r>
  <r>
    <x v="10043"/>
    <n v="18"/>
    <n v="95"/>
    <n v="0"/>
    <n v="0"/>
    <x v="9994"/>
    <x v="9715"/>
    <n v="0.2356505533701394"/>
    <n v="1.0264652248338515"/>
  </r>
  <r>
    <x v="10044"/>
    <n v="14"/>
    <n v="65"/>
    <n v="0"/>
    <n v="0"/>
    <x v="9995"/>
    <x v="9716"/>
    <n v="0.18328376373233066"/>
    <n v="0.70231831172842474"/>
  </r>
  <r>
    <x v="10045"/>
    <n v="11"/>
    <n v="40"/>
    <n v="0"/>
    <n v="0"/>
    <x v="9996"/>
    <x v="9717"/>
    <n v="0.14400867150397409"/>
    <n v="0.43219588414056909"/>
  </r>
  <r>
    <x v="10046"/>
    <n v="9"/>
    <n v="26"/>
    <n v="0"/>
    <n v="0"/>
    <x v="9997"/>
    <x v="9718"/>
    <n v="0.1178252766850697"/>
    <n v="0.28092732469136988"/>
  </r>
  <r>
    <x v="10047"/>
    <n v="8"/>
    <n v="20"/>
    <n v="0"/>
    <n v="0"/>
    <x v="9998"/>
    <x v="9719"/>
    <n v="0.10473357927561752"/>
    <n v="0.21609794207028454"/>
  </r>
  <r>
    <x v="10048"/>
    <n v="7"/>
    <n v="17"/>
    <n v="0"/>
    <n v="0"/>
    <x v="9999"/>
    <x v="9720"/>
    <n v="9.1641881866165328E-2"/>
    <n v="0.18368325075974187"/>
  </r>
  <r>
    <x v="10049"/>
    <n v="6"/>
    <n v="14"/>
    <n v="0"/>
    <n v="0"/>
    <x v="10000"/>
    <x v="9721"/>
    <n v="7.8550184456713135E-2"/>
    <n v="0.15126855944919917"/>
  </r>
  <r>
    <x v="10050"/>
    <n v="5"/>
    <n v="13"/>
    <n v="0"/>
    <n v="0"/>
    <x v="10001"/>
    <x v="9722"/>
    <n v="6.5458487047260955E-2"/>
    <n v="0.14046366234568494"/>
  </r>
  <r>
    <x v="10051"/>
    <n v="5"/>
    <n v="11"/>
    <n v="0"/>
    <n v="0"/>
    <x v="10002"/>
    <x v="9723"/>
    <n v="6.5458487047260955E-2"/>
    <n v="0.11885386813865649"/>
  </r>
  <r>
    <x v="10052"/>
    <n v="4"/>
    <n v="10"/>
    <n v="4.7149999999999999"/>
    <n v="6.2629999999999999"/>
    <x v="10003"/>
    <x v="9724"/>
    <n v="5.2366789637808761E-2"/>
    <n v="0.10804897103514227"/>
  </r>
  <r>
    <x v="10053"/>
    <n v="4"/>
    <n v="9"/>
    <n v="0"/>
    <n v="0"/>
    <x v="10004"/>
    <x v="9725"/>
    <n v="5.2366789637808761E-2"/>
    <n v="9.7244073931628039E-2"/>
  </r>
  <r>
    <x v="10054"/>
    <n v="4"/>
    <n v="8"/>
    <n v="4.2190000000000003"/>
    <n v="12.986000000000001"/>
    <x v="10005"/>
    <x v="9726"/>
    <n v="5.2366789637808761E-2"/>
    <n v="8.643917682811382E-2"/>
  </r>
  <r>
    <x v="10055"/>
    <n v="4"/>
    <n v="8"/>
    <n v="2.4E-2"/>
    <n v="0.114"/>
    <x v="10006"/>
    <x v="9727"/>
    <n v="5.2366789637808761E-2"/>
    <n v="8.643917682811382E-2"/>
  </r>
  <r>
    <x v="10056"/>
    <n v="3"/>
    <n v="7"/>
    <n v="16.023"/>
    <n v="22.247"/>
    <x v="10007"/>
    <x v="9728"/>
    <n v="3.9275092228356567E-2"/>
    <n v="7.5634279724599587E-2"/>
  </r>
  <r>
    <x v="10057"/>
    <n v="5"/>
    <n v="7"/>
    <n v="4.5549999999999997"/>
    <n v="1.1519999999999999"/>
    <x v="10008"/>
    <x v="9729"/>
    <n v="6.5458487047260955E-2"/>
    <n v="7.5634279724599587E-2"/>
  </r>
  <r>
    <x v="10058"/>
    <n v="9"/>
    <n v="12"/>
    <n v="3.246"/>
    <n v="1.6679999999999999"/>
    <x v="10009"/>
    <x v="9730"/>
    <n v="0.1178252766850697"/>
    <n v="0.12965876524217071"/>
  </r>
  <r>
    <x v="10059"/>
    <n v="37"/>
    <n v="36"/>
    <n v="0.17599999999999999"/>
    <n v="0"/>
    <x v="10010"/>
    <x v="9731"/>
    <n v="0.48439280414973102"/>
    <n v="0.38897629572651216"/>
  </r>
  <r>
    <x v="10060"/>
    <n v="54"/>
    <n v="42"/>
    <n v="0"/>
    <n v="0"/>
    <x v="10011"/>
    <x v="9732"/>
    <n v="0.70695166011041832"/>
    <n v="0.4538056783475975"/>
  </r>
  <r>
    <x v="10061"/>
    <n v="61"/>
    <n v="37"/>
    <n v="0"/>
    <n v="0"/>
    <x v="10012"/>
    <x v="9733"/>
    <n v="0.79859354197658361"/>
    <n v="0.39978119283002639"/>
  </r>
  <r>
    <x v="10062"/>
    <n v="58"/>
    <n v="40"/>
    <n v="12.318"/>
    <n v="14.472"/>
    <x v="10013"/>
    <x v="9734"/>
    <n v="0.75931844974822693"/>
    <n v="0.43219588414056909"/>
  </r>
  <r>
    <x v="10063"/>
    <n v="47"/>
    <n v="44"/>
    <n v="3.3610000000000002"/>
    <n v="2.9420000000000002"/>
    <x v="10014"/>
    <x v="9735"/>
    <n v="0.61530977824425304"/>
    <n v="0.47541547255462596"/>
  </r>
  <r>
    <x v="10064"/>
    <n v="36"/>
    <n v="47"/>
    <n v="0"/>
    <n v="0"/>
    <x v="10015"/>
    <x v="9736"/>
    <n v="0.47130110674027881"/>
    <n v="0.50783016386516866"/>
  </r>
  <r>
    <x v="10065"/>
    <n v="27"/>
    <n v="47"/>
    <n v="0"/>
    <n v="0"/>
    <x v="10016"/>
    <x v="9737"/>
    <n v="0.35347583005520916"/>
    <n v="0.50783016386516866"/>
  </r>
  <r>
    <x v="10066"/>
    <n v="21"/>
    <n v="42"/>
    <n v="0"/>
    <n v="0"/>
    <x v="10017"/>
    <x v="9738"/>
    <n v="0.27492564559849597"/>
    <n v="0.4538056783475975"/>
  </r>
  <r>
    <x v="10067"/>
    <n v="17"/>
    <n v="32"/>
    <n v="0"/>
    <n v="0"/>
    <x v="10018"/>
    <x v="9739"/>
    <n v="0.22255885596068725"/>
    <n v="0.34575670731245528"/>
  </r>
  <r>
    <x v="10068"/>
    <n v="14"/>
    <n v="23"/>
    <n v="3.7210000000000001"/>
    <n v="6.3869999999999996"/>
    <x v="10019"/>
    <x v="9740"/>
    <n v="0.18328376373233066"/>
    <n v="0.24851263338082721"/>
  </r>
  <r>
    <x v="10069"/>
    <n v="12"/>
    <n v="18"/>
    <n v="1.7000000000000001E-2"/>
    <n v="0.312"/>
    <x v="10020"/>
    <x v="9741"/>
    <n v="0.15710036891342627"/>
    <n v="0.19448814786325608"/>
  </r>
  <r>
    <x v="10070"/>
    <n v="11"/>
    <n v="16"/>
    <n v="28.841000000000001"/>
    <n v="17.204000000000001"/>
    <x v="10021"/>
    <x v="9742"/>
    <n v="0.14400867150397409"/>
    <n v="0.17287835365622764"/>
  </r>
  <r>
    <x v="10071"/>
    <n v="11"/>
    <n v="44"/>
    <n v="20.684000000000001"/>
    <n v="17.568000000000001"/>
    <x v="10022"/>
    <x v="9743"/>
    <n v="0.14400867150397409"/>
    <n v="0.47541547255462596"/>
  </r>
  <r>
    <x v="10072"/>
    <n v="15"/>
    <n v="77"/>
    <n v="1.6E-2"/>
    <n v="0"/>
    <x v="10023"/>
    <x v="9744"/>
    <n v="0.19637546114178286"/>
    <n v="0.83197707697059542"/>
  </r>
  <r>
    <x v="10073"/>
    <n v="15"/>
    <n v="82"/>
    <n v="0"/>
    <n v="0"/>
    <x v="10024"/>
    <x v="9745"/>
    <n v="0.19637546114178286"/>
    <n v="0.88600156248816664"/>
  </r>
  <r>
    <x v="10074"/>
    <n v="22"/>
    <n v="82"/>
    <n v="31.198"/>
    <n v="23.638000000000002"/>
    <x v="10025"/>
    <x v="9746"/>
    <n v="0.28801734300794818"/>
    <n v="0.88600156248816664"/>
  </r>
  <r>
    <x v="10075"/>
    <n v="71"/>
    <n v="107"/>
    <n v="1.9139999999999999"/>
    <n v="2.407"/>
    <x v="10026"/>
    <x v="9747"/>
    <n v="0.92951051607110557"/>
    <n v="1.1561239900760223"/>
  </r>
  <r>
    <x v="10076"/>
    <n v="121"/>
    <n v="160"/>
    <n v="0"/>
    <n v="0"/>
    <x v="10027"/>
    <x v="9748"/>
    <n v="1.5840953865437148"/>
    <n v="1.7287835365622763"/>
  </r>
  <r>
    <x v="10077"/>
    <n v="104"/>
    <n v="200"/>
    <n v="0"/>
    <n v="0"/>
    <x v="10028"/>
    <x v="9749"/>
    <n v="1.3615365305830278"/>
    <n v="2.1609794207028457"/>
  </r>
  <r>
    <x v="10078"/>
    <n v="104"/>
    <n v="229"/>
    <n v="0"/>
    <n v="0"/>
    <x v="10029"/>
    <x v="9750"/>
    <n v="1.3615365305830278"/>
    <n v="2.4743214367047579"/>
  </r>
  <r>
    <x v="10079"/>
    <n v="111"/>
    <n v="237"/>
    <n v="0"/>
    <n v="0"/>
    <x v="10030"/>
    <x v="9751"/>
    <n v="1.4531784124491931"/>
    <n v="2.5607606135328718"/>
  </r>
  <r>
    <x v="10080"/>
    <n v="106"/>
    <n v="231"/>
    <n v="0"/>
    <n v="0"/>
    <x v="10031"/>
    <x v="9752"/>
    <n v="1.3877199254019321"/>
    <n v="2.4959312309117867"/>
  </r>
  <r>
    <x v="10081"/>
    <n v="87"/>
    <n v="220"/>
    <n v="1.502"/>
    <n v="0.47199999999999998"/>
    <x v="10032"/>
    <x v="9753"/>
    <n v="1.1389776746223406"/>
    <n v="2.3770773627731296"/>
  </r>
  <r>
    <x v="10082"/>
    <n v="66"/>
    <n v="210"/>
    <n v="8.2390000000000008"/>
    <n v="9.3940000000000001"/>
    <x v="10033"/>
    <x v="9754"/>
    <n v="0.86405202902384448"/>
    <n v="2.2690283917379874"/>
  </r>
  <r>
    <x v="10083"/>
    <n v="49"/>
    <n v="201"/>
    <n v="0"/>
    <n v="0"/>
    <x v="10034"/>
    <x v="9755"/>
    <n v="0.64149317306315734"/>
    <n v="2.1717843178063596"/>
  </r>
  <r>
    <x v="10084"/>
    <n v="37"/>
    <n v="193"/>
    <n v="0"/>
    <n v="0"/>
    <x v="10035"/>
    <x v="9756"/>
    <n v="0.48439280414973102"/>
    <n v="2.0853451409782457"/>
  </r>
  <r>
    <x v="10085"/>
    <n v="28"/>
    <n v="181"/>
    <n v="0"/>
    <n v="0"/>
    <x v="10036"/>
    <x v="9757"/>
    <n v="0.36656752746466131"/>
    <n v="1.9556863757360752"/>
  </r>
  <r>
    <x v="10086"/>
    <n v="23"/>
    <n v="158"/>
    <n v="0.315"/>
    <n v="0"/>
    <x v="10037"/>
    <x v="9758"/>
    <n v="0.30110904041740039"/>
    <n v="1.7071737423552478"/>
  </r>
  <r>
    <x v="10087"/>
    <n v="20"/>
    <n v="118"/>
    <n v="0"/>
    <n v="0"/>
    <x v="10038"/>
    <x v="9759"/>
    <n v="0.26183394818904382"/>
    <n v="1.2749778582146787"/>
  </r>
  <r>
    <x v="10088"/>
    <n v="19"/>
    <n v="69"/>
    <n v="0"/>
    <n v="0"/>
    <x v="10039"/>
    <x v="9760"/>
    <n v="0.24874225077959161"/>
    <n v="0.74553790014248156"/>
  </r>
  <r>
    <x v="10089"/>
    <n v="18"/>
    <n v="39"/>
    <n v="11.25"/>
    <n v="3.5649999999999999"/>
    <x v="10040"/>
    <x v="9761"/>
    <n v="0.2356505533701394"/>
    <n v="0.42139098703705485"/>
  </r>
  <r>
    <x v="10090"/>
    <n v="16"/>
    <n v="31"/>
    <n v="0"/>
    <n v="0"/>
    <x v="10041"/>
    <x v="9762"/>
    <n v="0.20946715855123504"/>
    <n v="0.33495181020894099"/>
  </r>
  <r>
    <x v="10091"/>
    <n v="16"/>
    <n v="32"/>
    <n v="14.321999999999999"/>
    <n v="9.8680000000000003"/>
    <x v="10042"/>
    <x v="9763"/>
    <n v="0.20946715855123504"/>
    <n v="0.34575670731245528"/>
  </r>
  <r>
    <x v="10092"/>
    <n v="45"/>
    <n v="48"/>
    <n v="7.9619999999999997"/>
    <n v="0.70299999999999996"/>
    <x v="10043"/>
    <x v="9764"/>
    <n v="0.58912638342534851"/>
    <n v="0.51863506096868284"/>
  </r>
  <r>
    <x v="10093"/>
    <n v="70"/>
    <n v="118"/>
    <n v="0"/>
    <n v="0"/>
    <x v="10044"/>
    <x v="9765"/>
    <n v="0.91641881866165331"/>
    <n v="1.2749778582146787"/>
  </r>
  <r>
    <x v="10094"/>
    <n v="52"/>
    <n v="175"/>
    <n v="0"/>
    <n v="0"/>
    <x v="10045"/>
    <x v="9766"/>
    <n v="0.68076826529151391"/>
    <n v="1.8908569931149897"/>
  </r>
  <r>
    <x v="10095"/>
    <n v="49"/>
    <n v="196"/>
    <n v="0"/>
    <n v="0"/>
    <x v="10046"/>
    <x v="9767"/>
    <n v="0.64149317306315734"/>
    <n v="2.1177598322887885"/>
  </r>
  <r>
    <x v="10096"/>
    <n v="46"/>
    <n v="194"/>
    <n v="0.17799999999999999"/>
    <n v="7.0000000000000001E-3"/>
    <x v="10047"/>
    <x v="9768"/>
    <n v="0.60221808083480077"/>
    <n v="2.0961500380817601"/>
  </r>
  <r>
    <x v="10097"/>
    <n v="39"/>
    <n v="171"/>
    <n v="0"/>
    <n v="0"/>
    <x v="10048"/>
    <x v="9769"/>
    <n v="0.51057619896863538"/>
    <n v="1.8476374047009327"/>
  </r>
  <r>
    <x v="10098"/>
    <n v="31"/>
    <n v="133"/>
    <n v="0"/>
    <n v="0"/>
    <x v="10049"/>
    <x v="9770"/>
    <n v="0.40584261969301788"/>
    <n v="1.437051314767392"/>
  </r>
  <r>
    <x v="10099"/>
    <n v="25"/>
    <n v="93"/>
    <n v="0"/>
    <n v="0"/>
    <x v="10050"/>
    <x v="9771"/>
    <n v="0.32729243523630475"/>
    <n v="1.0048554306268231"/>
  </r>
  <r>
    <x v="10100"/>
    <n v="20"/>
    <n v="62"/>
    <n v="14.305999999999999"/>
    <n v="5.8310000000000004"/>
    <x v="10051"/>
    <x v="9772"/>
    <n v="0.26183394818904382"/>
    <n v="0.66990362041788198"/>
  </r>
  <r>
    <x v="10101"/>
    <n v="31"/>
    <n v="58"/>
    <n v="16.675999999999998"/>
    <n v="15.378"/>
    <x v="10052"/>
    <x v="9773"/>
    <n v="0.40584261969301788"/>
    <n v="0.62668403200382505"/>
  </r>
  <r>
    <x v="10102"/>
    <n v="55"/>
    <n v="76"/>
    <n v="0"/>
    <n v="0"/>
    <x v="10053"/>
    <x v="9774"/>
    <n v="0.72004335751987036"/>
    <n v="0.82117217986708124"/>
  </r>
  <r>
    <x v="10103"/>
    <n v="45"/>
    <n v="75"/>
    <n v="0"/>
    <n v="0"/>
    <x v="10054"/>
    <x v="9775"/>
    <n v="0.58912638342534851"/>
    <n v="0.81036728276356707"/>
  </r>
  <r>
    <x v="10104"/>
    <n v="45"/>
    <n v="72"/>
    <n v="0"/>
    <n v="0"/>
    <x v="10055"/>
    <x v="9776"/>
    <n v="0.58912638342534851"/>
    <n v="0.77795259145302431"/>
  </r>
  <r>
    <x v="10105"/>
    <n v="47"/>
    <n v="72"/>
    <n v="0"/>
    <n v="0"/>
    <x v="10056"/>
    <x v="9777"/>
    <n v="0.61530977824425304"/>
    <n v="0.77795259145302431"/>
  </r>
  <r>
    <x v="10106"/>
    <n v="46"/>
    <n v="73"/>
    <n v="0"/>
    <n v="0"/>
    <x v="10057"/>
    <x v="9778"/>
    <n v="0.60221808083480077"/>
    <n v="0.78875748855653849"/>
  </r>
  <r>
    <x v="10107"/>
    <n v="39"/>
    <n v="76"/>
    <n v="0"/>
    <n v="0"/>
    <x v="10058"/>
    <x v="9779"/>
    <n v="0.51057619896863538"/>
    <n v="0.82117217986708124"/>
  </r>
  <r>
    <x v="10108"/>
    <n v="29"/>
    <n v="80"/>
    <n v="5.0679999999999996"/>
    <n v="0.747"/>
    <x v="10059"/>
    <x v="9780"/>
    <n v="0.37965922487411347"/>
    <n v="0.86439176828113817"/>
  </r>
  <r>
    <x v="10109"/>
    <n v="21"/>
    <n v="82"/>
    <n v="16.068999999999999"/>
    <n v="14.802"/>
    <x v="10060"/>
    <x v="9781"/>
    <n v="0.27492564559849597"/>
    <n v="0.88600156248816664"/>
  </r>
  <r>
    <x v="10110"/>
    <n v="19"/>
    <n v="78"/>
    <n v="0"/>
    <n v="0"/>
    <x v="10061"/>
    <x v="9782"/>
    <n v="0.24874225077959161"/>
    <n v="0.84278197407410971"/>
  </r>
  <r>
    <x v="10111"/>
    <n v="16"/>
    <n v="65"/>
    <n v="0"/>
    <n v="0"/>
    <x v="10062"/>
    <x v="9783"/>
    <n v="0.20946715855123504"/>
    <n v="0.70231831172842474"/>
  </r>
  <r>
    <x v="10112"/>
    <n v="15"/>
    <n v="47"/>
    <n v="0"/>
    <n v="0"/>
    <x v="10063"/>
    <x v="9784"/>
    <n v="0.19637546114178286"/>
    <n v="0.50783016386516866"/>
  </r>
  <r>
    <x v="10113"/>
    <n v="13"/>
    <n v="36"/>
    <n v="0"/>
    <n v="0"/>
    <x v="10064"/>
    <x v="9785"/>
    <n v="0.17019206632287848"/>
    <n v="0.38897629572651216"/>
  </r>
  <r>
    <x v="10114"/>
    <n v="12"/>
    <n v="33"/>
    <n v="1.1619999999999999"/>
    <n v="1.6419999999999999"/>
    <x v="10065"/>
    <x v="9786"/>
    <n v="0.15710036891342627"/>
    <n v="0.35656160441596946"/>
  </r>
  <r>
    <x v="10115"/>
    <n v="11"/>
    <n v="35"/>
    <n v="0"/>
    <n v="0"/>
    <x v="10066"/>
    <x v="9787"/>
    <n v="0.14400867150397409"/>
    <n v="0.37817139862299792"/>
  </r>
  <r>
    <x v="10116"/>
    <n v="10"/>
    <n v="37"/>
    <n v="0"/>
    <n v="0"/>
    <x v="10067"/>
    <x v="9788"/>
    <n v="0.13091697409452191"/>
    <n v="0.39978119283002639"/>
  </r>
  <r>
    <x v="10117"/>
    <n v="9"/>
    <n v="38"/>
    <n v="0"/>
    <n v="0"/>
    <x v="10068"/>
    <x v="9789"/>
    <n v="0.1178252766850697"/>
    <n v="0.41058608993354062"/>
  </r>
  <r>
    <x v="10118"/>
    <n v="8"/>
    <n v="34"/>
    <n v="0"/>
    <n v="0"/>
    <x v="10069"/>
    <x v="9790"/>
    <n v="0.10473357927561752"/>
    <n v="0.36736650151948375"/>
  </r>
  <r>
    <x v="10119"/>
    <n v="7"/>
    <n v="27"/>
    <n v="0"/>
    <n v="0"/>
    <x v="10070"/>
    <x v="9791"/>
    <n v="9.1641881866165328E-2"/>
    <n v="0.29173222179488417"/>
  </r>
  <r>
    <x v="10120"/>
    <n v="6"/>
    <n v="21"/>
    <n v="4.9420000000000002"/>
    <n v="13.19"/>
    <x v="10071"/>
    <x v="9792"/>
    <n v="7.8550184456713135E-2"/>
    <n v="0.22690283917379875"/>
  </r>
  <r>
    <x v="10121"/>
    <n v="8"/>
    <n v="23"/>
    <n v="36.305999999999997"/>
    <n v="48.582000000000001"/>
    <x v="10072"/>
    <x v="9793"/>
    <n v="0.10473357927561752"/>
    <n v="0.24851263338082721"/>
  </r>
  <r>
    <x v="10122"/>
    <n v="61"/>
    <n v="41"/>
    <n v="3.1E-2"/>
    <n v="0"/>
    <x v="10073"/>
    <x v="9794"/>
    <n v="0.79859354197658361"/>
    <n v="0.44300078124408332"/>
  </r>
  <r>
    <x v="10123"/>
    <n v="102"/>
    <n v="58"/>
    <n v="8.1530000000000005"/>
    <n v="12.125"/>
    <x v="10074"/>
    <x v="9795"/>
    <n v="1.3353531357641233"/>
    <n v="0.62668403200382505"/>
  </r>
  <r>
    <x v="10124"/>
    <n v="146"/>
    <n v="57"/>
    <n v="0.316"/>
    <n v="0"/>
    <x v="10075"/>
    <x v="9796"/>
    <n v="1.9113878217800198"/>
    <n v="0.61587913490031099"/>
  </r>
  <r>
    <x v="10125"/>
    <n v="202"/>
    <n v="54"/>
    <n v="0"/>
    <n v="0"/>
    <x v="10076"/>
    <x v="9797"/>
    <n v="2.6445228767093423"/>
    <n v="0.58346444358976834"/>
  </r>
  <r>
    <x v="10126"/>
    <n v="206"/>
    <n v="51"/>
    <n v="3.5000000000000003E-2"/>
    <n v="9.2999999999999999E-2"/>
    <x v="10077"/>
    <x v="9798"/>
    <n v="2.6968896663471513"/>
    <n v="0.55104975227922548"/>
  </r>
  <r>
    <x v="10127"/>
    <n v="186"/>
    <n v="47"/>
    <n v="9.0999999999999998E-2"/>
    <n v="0"/>
    <x v="10078"/>
    <x v="9799"/>
    <n v="2.4350557181581074"/>
    <n v="0.50783016386516866"/>
  </r>
  <r>
    <x v="10128"/>
    <n v="172"/>
    <n v="44"/>
    <n v="0"/>
    <n v="0"/>
    <x v="10079"/>
    <x v="9800"/>
    <n v="2.2517719544257764"/>
    <n v="0.47541547255462596"/>
  </r>
  <r>
    <x v="10129"/>
    <n v="151"/>
    <n v="40"/>
    <n v="0"/>
    <n v="0"/>
    <x v="10080"/>
    <x v="9801"/>
    <n v="1.9768463088272807"/>
    <n v="0.43219588414056909"/>
  </r>
  <r>
    <x v="10130"/>
    <n v="115"/>
    <n v="34"/>
    <n v="7.6999999999999999E-2"/>
    <n v="0.69699999999999995"/>
    <x v="10081"/>
    <x v="9802"/>
    <n v="1.5055452020870019"/>
    <n v="0.36736650151948375"/>
  </r>
  <r>
    <x v="10131"/>
    <n v="71"/>
    <n v="29"/>
    <n v="0.28799999999999998"/>
    <n v="0"/>
    <x v="10082"/>
    <x v="9803"/>
    <n v="0.92951051607110557"/>
    <n v="0.31334201600191253"/>
  </r>
  <r>
    <x v="10132"/>
    <n v="46"/>
    <n v="24"/>
    <n v="0"/>
    <n v="0"/>
    <x v="10083"/>
    <x v="9804"/>
    <n v="0.60221808083480077"/>
    <n v="0.25931753048434142"/>
  </r>
  <r>
    <x v="10133"/>
    <n v="30"/>
    <n v="20"/>
    <n v="0"/>
    <n v="0"/>
    <x v="10084"/>
    <x v="9805"/>
    <n v="0.39275092228356573"/>
    <n v="0.21609794207028454"/>
  </r>
  <r>
    <x v="10134"/>
    <n v="23"/>
    <n v="15"/>
    <n v="19.47"/>
    <n v="31.783999999999999"/>
    <x v="10085"/>
    <x v="9806"/>
    <n v="0.30110904041740039"/>
    <n v="0.16207345655271341"/>
  </r>
  <r>
    <x v="10135"/>
    <n v="63"/>
    <n v="35"/>
    <n v="27.888999999999999"/>
    <n v="31.913"/>
    <x v="10086"/>
    <x v="9807"/>
    <n v="0.82477693679548791"/>
    <n v="0.37817139862299792"/>
  </r>
  <r>
    <x v="10136"/>
    <n v="119"/>
    <n v="68"/>
    <n v="0"/>
    <n v="0"/>
    <x v="10087"/>
    <x v="9808"/>
    <n v="1.5579119917248105"/>
    <n v="0.73473300303896749"/>
  </r>
  <r>
    <x v="10137"/>
    <n v="126"/>
    <n v="80"/>
    <n v="0"/>
    <n v="0"/>
    <x v="10088"/>
    <x v="9809"/>
    <n v="1.6495538735909758"/>
    <n v="0.86439176828113817"/>
  </r>
  <r>
    <x v="10138"/>
    <n v="137"/>
    <n v="95"/>
    <n v="12.689"/>
    <n v="17.896999999999998"/>
    <x v="10089"/>
    <x v="9810"/>
    <n v="1.7935625450949499"/>
    <n v="1.0264652248338515"/>
  </r>
  <r>
    <x v="10139"/>
    <n v="147"/>
    <n v="107"/>
    <n v="1.8220000000000001"/>
    <n v="8.3000000000000004E-2"/>
    <x v="10090"/>
    <x v="9811"/>
    <n v="1.9244795191894717"/>
    <n v="1.1561239900760223"/>
  </r>
  <r>
    <x v="10140"/>
    <n v="145"/>
    <n v="107"/>
    <n v="0"/>
    <n v="0"/>
    <x v="10091"/>
    <x v="9812"/>
    <n v="1.8982961243705676"/>
    <n v="1.1561239900760223"/>
  </r>
  <r>
    <x v="10141"/>
    <n v="138"/>
    <n v="107"/>
    <n v="25.675000000000001"/>
    <n v="19.866"/>
    <x v="10092"/>
    <x v="9813"/>
    <n v="1.8066542425044021"/>
    <n v="1.1561239900760223"/>
  </r>
  <r>
    <x v="10142"/>
    <n v="149"/>
    <n v="140"/>
    <n v="29.091999999999999"/>
    <n v="23.417000000000002"/>
    <x v="10093"/>
    <x v="9814"/>
    <n v="1.9506629140083762"/>
    <n v="1.5126855944919917"/>
  </r>
  <r>
    <x v="10143"/>
    <n v="151"/>
    <n v="224"/>
    <n v="0.80700000000000005"/>
    <n v="0"/>
    <x v="10094"/>
    <x v="9815"/>
    <n v="1.9768463088272807"/>
    <n v="2.4202969511871868"/>
  </r>
  <r>
    <x v="10144"/>
    <n v="143"/>
    <n v="299"/>
    <n v="0"/>
    <n v="0"/>
    <x v="10095"/>
    <x v="9816"/>
    <n v="1.8721127295516631"/>
    <n v="3.2306642339507539"/>
  </r>
  <r>
    <x v="10145"/>
    <n v="144"/>
    <n v="316"/>
    <n v="0"/>
    <n v="0"/>
    <x v="10096"/>
    <x v="9817"/>
    <n v="1.8852044269611152"/>
    <n v="3.4143474847104955"/>
  </r>
  <r>
    <x v="10146"/>
    <n v="149"/>
    <n v="304"/>
    <n v="5.5650000000000004"/>
    <n v="3.016"/>
    <x v="10097"/>
    <x v="9818"/>
    <n v="1.9506629140083762"/>
    <n v="3.284688719468325"/>
  </r>
  <r>
    <x v="10147"/>
    <n v="164"/>
    <n v="307"/>
    <n v="4.665"/>
    <n v="6.0179999999999998"/>
    <x v="10098"/>
    <x v="9819"/>
    <n v="2.1470383751501592"/>
    <n v="3.3171034107788673"/>
  </r>
  <r>
    <x v="10148"/>
    <n v="198"/>
    <n v="325"/>
    <n v="0"/>
    <n v="0"/>
    <x v="10099"/>
    <x v="9820"/>
    <n v="2.5921560870715332"/>
    <n v="3.5115915586421234"/>
  </r>
  <r>
    <x v="10149"/>
    <n v="164"/>
    <n v="322"/>
    <n v="0"/>
    <n v="0"/>
    <x v="10100"/>
    <x v="9821"/>
    <n v="2.1470383751501592"/>
    <n v="3.4791768673315806"/>
  </r>
  <r>
    <x v="10150"/>
    <n v="141"/>
    <n v="325"/>
    <n v="0"/>
    <n v="0"/>
    <x v="10101"/>
    <x v="9822"/>
    <n v="1.8459293347327588"/>
    <n v="3.5115915586421234"/>
  </r>
  <r>
    <x v="10151"/>
    <n v="131"/>
    <n v="306"/>
    <n v="0"/>
    <n v="0"/>
    <x v="10102"/>
    <x v="9823"/>
    <n v="1.715012360638237"/>
    <n v="3.3062985136753533"/>
  </r>
  <r>
    <x v="10152"/>
    <n v="118"/>
    <n v="266"/>
    <n v="0"/>
    <n v="0"/>
    <x v="10103"/>
    <x v="9824"/>
    <n v="1.5448202943153584"/>
    <n v="2.874102629534784"/>
  </r>
  <r>
    <x v="10153"/>
    <n v="94"/>
    <n v="212"/>
    <n v="0"/>
    <n v="0"/>
    <x v="10104"/>
    <x v="9825"/>
    <n v="1.2306195564885061"/>
    <n v="2.2906381859450162"/>
  </r>
  <r>
    <x v="10154"/>
    <n v="67"/>
    <n v="157"/>
    <n v="0"/>
    <n v="0"/>
    <x v="10105"/>
    <x v="9826"/>
    <n v="0.87714372643329674"/>
    <n v="1.6963688452517336"/>
  </r>
  <r>
    <x v="10155"/>
    <n v="48"/>
    <n v="109"/>
    <n v="0"/>
    <n v="0"/>
    <x v="10106"/>
    <x v="9827"/>
    <n v="0.62840147565370508"/>
    <n v="1.1777337842830506"/>
  </r>
  <r>
    <x v="10156"/>
    <n v="35"/>
    <n v="71"/>
    <n v="0.28699999999999998"/>
    <n v="2.5870000000000002"/>
    <x v="10107"/>
    <x v="9828"/>
    <n v="0.45820940933082666"/>
    <n v="0.76714769434951013"/>
  </r>
  <r>
    <x v="10157"/>
    <n v="37"/>
    <n v="47"/>
    <n v="3.5310000000000001"/>
    <n v="2.492"/>
    <x v="10108"/>
    <x v="9829"/>
    <n v="0.48439280414973102"/>
    <n v="0.50783016386516866"/>
  </r>
  <r>
    <x v="10158"/>
    <n v="46"/>
    <n v="34"/>
    <n v="27.777000000000001"/>
    <n v="39.347999999999999"/>
    <x v="10109"/>
    <x v="9830"/>
    <n v="0.60221808083480077"/>
    <n v="0.36736650151948375"/>
  </r>
  <r>
    <x v="10159"/>
    <n v="61"/>
    <n v="29"/>
    <n v="0.72199999999999998"/>
    <n v="0"/>
    <x v="10110"/>
    <x v="9831"/>
    <n v="0.79859354197658361"/>
    <n v="0.31334201600191253"/>
  </r>
  <r>
    <x v="10160"/>
    <n v="80"/>
    <n v="27"/>
    <n v="0"/>
    <n v="0"/>
    <x v="10111"/>
    <x v="9832"/>
    <n v="1.0473357927561753"/>
    <n v="0.29173222179488417"/>
  </r>
  <r>
    <x v="10161"/>
    <n v="82"/>
    <n v="27"/>
    <n v="0"/>
    <n v="0"/>
    <x v="10112"/>
    <x v="9833"/>
    <n v="1.0735191875750796"/>
    <n v="0.29173222179488417"/>
  </r>
  <r>
    <x v="10162"/>
    <n v="79"/>
    <n v="28"/>
    <n v="0"/>
    <n v="0"/>
    <x v="10113"/>
    <x v="9834"/>
    <n v="1.0342440953467229"/>
    <n v="0.30253711889839835"/>
  </r>
  <r>
    <x v="10163"/>
    <n v="78"/>
    <n v="29"/>
    <n v="0"/>
    <n v="0"/>
    <x v="10114"/>
    <x v="9835"/>
    <n v="1.0211523979372708"/>
    <n v="0.31334201600191253"/>
  </r>
  <r>
    <x v="10164"/>
    <n v="79"/>
    <n v="30"/>
    <n v="0"/>
    <n v="0"/>
    <x v="10115"/>
    <x v="9836"/>
    <n v="1.0342440953467229"/>
    <n v="0.32414691310542681"/>
  </r>
  <r>
    <x v="10165"/>
    <n v="73"/>
    <n v="31"/>
    <n v="0"/>
    <n v="0"/>
    <x v="10116"/>
    <x v="9837"/>
    <n v="0.95569391089000988"/>
    <n v="0.33495181020894099"/>
  </r>
  <r>
    <x v="10166"/>
    <n v="62"/>
    <n v="33"/>
    <n v="0"/>
    <n v="0"/>
    <x v="10117"/>
    <x v="9838"/>
    <n v="0.81168523938603576"/>
    <n v="0.35656160441596946"/>
  </r>
  <r>
    <x v="10167"/>
    <n v="48"/>
    <n v="31"/>
    <n v="0"/>
    <n v="0"/>
    <x v="10118"/>
    <x v="9839"/>
    <n v="0.62840147565370508"/>
    <n v="0.33495181020894099"/>
  </r>
  <r>
    <x v="10168"/>
    <n v="33"/>
    <n v="26"/>
    <n v="0"/>
    <n v="0"/>
    <x v="10119"/>
    <x v="9840"/>
    <n v="0.43202601451192224"/>
    <n v="0.28092732469136988"/>
  </r>
  <r>
    <x v="10169"/>
    <n v="23"/>
    <n v="20"/>
    <n v="0"/>
    <n v="0"/>
    <x v="10120"/>
    <x v="9841"/>
    <n v="0.30110904041740039"/>
    <n v="0.21609794207028454"/>
  </r>
  <r>
    <x v="10170"/>
    <n v="17"/>
    <n v="16"/>
    <n v="2.6829999999999998"/>
    <n v="2.9980000000000002"/>
    <x v="10121"/>
    <x v="9842"/>
    <n v="0.22255885596068725"/>
    <n v="0.17287835365622764"/>
  </r>
  <r>
    <x v="10171"/>
    <n v="13"/>
    <n v="13"/>
    <n v="4.9000000000000002E-2"/>
    <n v="0"/>
    <x v="10122"/>
    <x v="9843"/>
    <n v="0.17019206632287848"/>
    <n v="0.14046366234568494"/>
  </r>
  <r>
    <x v="10172"/>
    <n v="11"/>
    <n v="11"/>
    <n v="0"/>
    <n v="0"/>
    <x v="10123"/>
    <x v="9844"/>
    <n v="0.14400867150397409"/>
    <n v="0.11885386813865649"/>
  </r>
  <r>
    <x v="10173"/>
    <n v="9"/>
    <n v="9"/>
    <n v="0"/>
    <n v="0"/>
    <x v="10124"/>
    <x v="9845"/>
    <n v="0.1178252766850697"/>
    <n v="9.7244073931628039E-2"/>
  </r>
  <r>
    <x v="10174"/>
    <n v="8"/>
    <n v="8"/>
    <n v="20.582000000000001"/>
    <n v="23.948"/>
    <x v="10125"/>
    <x v="9846"/>
    <n v="0.10473357927561752"/>
    <n v="8.643917682811382E-2"/>
  </r>
  <r>
    <x v="10175"/>
    <n v="27"/>
    <n v="8"/>
    <n v="11.084"/>
    <n v="9.7110000000000003"/>
    <x v="10126"/>
    <x v="9847"/>
    <n v="0.35347583005520916"/>
    <n v="8.643917682811382E-2"/>
  </r>
  <r>
    <x v="10176"/>
    <n v="51"/>
    <n v="7"/>
    <n v="0"/>
    <n v="0"/>
    <x v="10127"/>
    <x v="9848"/>
    <n v="0.66767656788206164"/>
    <n v="7.5634279724599587E-2"/>
  </r>
  <r>
    <x v="10177"/>
    <n v="48"/>
    <n v="6"/>
    <n v="0"/>
    <n v="0"/>
    <x v="10128"/>
    <x v="9849"/>
    <n v="0.62840147565370508"/>
    <n v="6.4829382621085355E-2"/>
  </r>
  <r>
    <x v="10178"/>
    <n v="45"/>
    <n v="5"/>
    <n v="4.5999999999999999E-2"/>
    <n v="0.11600000000000001"/>
    <x v="10129"/>
    <x v="9850"/>
    <n v="0.58912638342534851"/>
    <n v="5.4024485517571136E-2"/>
  </r>
  <r>
    <x v="10179"/>
    <n v="37"/>
    <n v="5"/>
    <n v="0"/>
    <n v="0.14499999999999999"/>
    <x v="10130"/>
    <x v="9851"/>
    <n v="0.48439280414973102"/>
    <n v="5.4024485517571136E-2"/>
  </r>
  <r>
    <x v="10180"/>
    <n v="26"/>
    <n v="4"/>
    <n v="0.13700000000000001"/>
    <n v="0.44600000000000001"/>
    <x v="10131"/>
    <x v="9852"/>
    <n v="0.34038413264575695"/>
    <n v="4.321958841405691E-2"/>
  </r>
  <r>
    <x v="10181"/>
    <n v="18"/>
    <n v="4"/>
    <n v="0"/>
    <n v="0"/>
    <x v="10132"/>
    <x v="9853"/>
    <n v="0.2356505533701394"/>
    <n v="4.321958841405691E-2"/>
  </r>
  <r>
    <x v="10182"/>
    <n v="13"/>
    <n v="6"/>
    <n v="0"/>
    <n v="0"/>
    <x v="10133"/>
    <x v="9854"/>
    <n v="0.17019206632287848"/>
    <n v="6.4829382621085355E-2"/>
  </r>
  <r>
    <x v="10183"/>
    <n v="10"/>
    <n v="7"/>
    <n v="0"/>
    <n v="0"/>
    <x v="10134"/>
    <x v="9855"/>
    <n v="0.13091697409452191"/>
    <n v="7.5634279724599587E-2"/>
  </r>
  <r>
    <x v="10184"/>
    <n v="8"/>
    <n v="7"/>
    <n v="0"/>
    <n v="0"/>
    <x v="10135"/>
    <x v="9856"/>
    <n v="0.10473357927561752"/>
    <n v="7.5634279724599587E-2"/>
  </r>
  <r>
    <x v="10185"/>
    <n v="7"/>
    <n v="6"/>
    <n v="7.149"/>
    <n v="13.183"/>
    <x v="10136"/>
    <x v="9857"/>
    <n v="9.1641881866165328E-2"/>
    <n v="6.4829382621085355E-2"/>
  </r>
  <r>
    <x v="10186"/>
    <n v="7"/>
    <n v="5"/>
    <n v="2.9409999999999998"/>
    <n v="5.4630000000000001"/>
    <x v="10137"/>
    <x v="9858"/>
    <n v="9.1641881866165328E-2"/>
    <n v="5.4024485517571136E-2"/>
  </r>
  <r>
    <x v="10187"/>
    <n v="9"/>
    <n v="4"/>
    <n v="0"/>
    <n v="0"/>
    <x v="10138"/>
    <x v="9859"/>
    <n v="0.1178252766850697"/>
    <n v="4.321958841405691E-2"/>
  </r>
  <r>
    <x v="10188"/>
    <n v="11"/>
    <n v="3"/>
    <n v="0"/>
    <n v="0"/>
    <x v="10139"/>
    <x v="9860"/>
    <n v="0.14400867150397409"/>
    <n v="3.2414691310542677E-2"/>
  </r>
  <r>
    <x v="10189"/>
    <n v="11"/>
    <n v="2"/>
    <n v="0.996"/>
    <n v="6.3E-2"/>
    <x v="10140"/>
    <x v="9861"/>
    <n v="0.14400867150397409"/>
    <n v="2.1609794207028455E-2"/>
  </r>
  <r>
    <x v="10190"/>
    <n v="9"/>
    <n v="2"/>
    <n v="0"/>
    <n v="0"/>
    <x v="10141"/>
    <x v="9862"/>
    <n v="0.1178252766850697"/>
    <n v="2.1609794207028455E-2"/>
  </r>
  <r>
    <x v="10191"/>
    <n v="8"/>
    <n v="1"/>
    <n v="0"/>
    <n v="0"/>
    <x v="10142"/>
    <x v="9863"/>
    <n v="0.10473357927561752"/>
    <n v="1.0804897103514228E-2"/>
  </r>
  <r>
    <x v="10192"/>
    <n v="6"/>
    <n v="1"/>
    <n v="0"/>
    <n v="0"/>
    <x v="10143"/>
    <x v="9864"/>
    <n v="7.8550184456713135E-2"/>
    <n v="1.0804897103514228E-2"/>
  </r>
  <r>
    <x v="10193"/>
    <n v="5"/>
    <n v="1"/>
    <n v="2.3E-2"/>
    <n v="0.36399999999999999"/>
    <x v="10144"/>
    <x v="9865"/>
    <n v="6.5458487047260955E-2"/>
    <n v="1.0804897103514228E-2"/>
  </r>
  <r>
    <x v="10194"/>
    <n v="4"/>
    <n v="1"/>
    <n v="0"/>
    <n v="2.827"/>
    <x v="10145"/>
    <x v="9866"/>
    <n v="5.2366789637808761E-2"/>
    <n v="1.0804897103514228E-2"/>
  </r>
  <r>
    <x v="10195"/>
    <n v="3"/>
    <n v="1"/>
    <n v="5.3789999999999996"/>
    <n v="6.68"/>
    <x v="10146"/>
    <x v="9867"/>
    <n v="3.9275092228356567E-2"/>
    <n v="1.0804897103514228E-2"/>
  </r>
  <r>
    <x v="10196"/>
    <n v="3"/>
    <n v="0"/>
    <n v="0"/>
    <n v="0"/>
    <x v="10147"/>
    <x v="9868"/>
    <n v="3.9275092228356567E-2"/>
    <n v="0"/>
  </r>
  <r>
    <x v="10197"/>
    <n v="3"/>
    <n v="1"/>
    <n v="0"/>
    <n v="0"/>
    <x v="10148"/>
    <x v="9869"/>
    <n v="3.9275092228356567E-2"/>
    <n v="1.0804897103514228E-2"/>
  </r>
  <r>
    <x v="10198"/>
    <n v="2"/>
    <n v="1"/>
    <n v="0"/>
    <n v="0"/>
    <x v="10149"/>
    <x v="9870"/>
    <n v="2.6183394818904381E-2"/>
    <n v="1.0804897103514228E-2"/>
  </r>
  <r>
    <x v="10199"/>
    <n v="2"/>
    <n v="0"/>
    <n v="0"/>
    <n v="0"/>
    <x v="10150"/>
    <x v="9871"/>
    <n v="2.6183394818904381E-2"/>
    <n v="0"/>
  </r>
  <r>
    <x v="10200"/>
    <n v="2"/>
    <n v="0"/>
    <n v="2.4940000000000002"/>
    <n v="2.5099999999999998"/>
    <x v="10151"/>
    <x v="9872"/>
    <n v="2.6183394818904381E-2"/>
    <n v="0"/>
  </r>
  <r>
    <x v="10201"/>
    <n v="2"/>
    <n v="0"/>
    <n v="5.5990000000000002"/>
    <n v="1.147"/>
    <x v="10152"/>
    <x v="9873"/>
    <n v="2.6183394818904381E-2"/>
    <n v="0"/>
  </r>
  <r>
    <x v="10202"/>
    <n v="2"/>
    <n v="0"/>
    <n v="0"/>
    <n v="0"/>
    <x v="10153"/>
    <x v="9874"/>
    <n v="2.6183394818904381E-2"/>
    <n v="0"/>
  </r>
  <r>
    <x v="10203"/>
    <n v="2"/>
    <n v="0"/>
    <n v="0"/>
    <n v="0.107"/>
    <x v="10154"/>
    <x v="9875"/>
    <n v="2.6183394818904381E-2"/>
    <n v="0"/>
  </r>
  <r>
    <x v="10204"/>
    <n v="2"/>
    <n v="0"/>
    <n v="4.3999999999999997E-2"/>
    <n v="0"/>
    <x v="10155"/>
    <x v="9876"/>
    <n v="2.6183394818904381E-2"/>
    <n v="0"/>
  </r>
  <r>
    <x v="10205"/>
    <n v="2"/>
    <n v="0"/>
    <n v="0"/>
    <n v="0"/>
    <x v="10156"/>
    <x v="9877"/>
    <n v="2.6183394818904381E-2"/>
    <n v="0"/>
  </r>
  <r>
    <x v="10206"/>
    <n v="1"/>
    <n v="0"/>
    <n v="0"/>
    <n v="0"/>
    <x v="10157"/>
    <x v="9878"/>
    <n v="1.309169740945219E-2"/>
    <n v="0"/>
  </r>
  <r>
    <x v="10207"/>
    <n v="1"/>
    <n v="0"/>
    <n v="0"/>
    <n v="0"/>
    <x v="10158"/>
    <x v="9879"/>
    <n v="1.309169740945219E-2"/>
    <n v="0"/>
  </r>
  <r>
    <x v="10208"/>
    <n v="1"/>
    <n v="0"/>
    <n v="0"/>
    <n v="0"/>
    <x v="10159"/>
    <x v="9880"/>
    <n v="1.309169740945219E-2"/>
    <n v="0"/>
  </r>
  <r>
    <x v="10209"/>
    <n v="1"/>
    <n v="0"/>
    <n v="0.158"/>
    <n v="0.40699999999999997"/>
    <x v="10160"/>
    <x v="9881"/>
    <n v="1.309169740945219E-2"/>
    <n v="0"/>
  </r>
  <r>
    <x v="10210"/>
    <n v="1"/>
    <n v="0"/>
    <n v="0.34200000000000003"/>
    <n v="5.0000000000000001E-3"/>
    <x v="10161"/>
    <x v="9882"/>
    <n v="1.309169740945219E-2"/>
    <n v="0"/>
  </r>
  <r>
    <x v="10211"/>
    <n v="1"/>
    <n v="0"/>
    <n v="4.5919999999999996"/>
    <n v="4.2350000000000003"/>
    <x v="10162"/>
    <x v="9883"/>
    <n v="1.309169740945219E-2"/>
    <n v="0"/>
  </r>
  <r>
    <x v="10212"/>
    <n v="1"/>
    <n v="0"/>
    <n v="2.3450000000000002"/>
    <n v="0.105"/>
    <x v="10163"/>
    <x v="9884"/>
    <n v="1.309169740945219E-2"/>
    <n v="0"/>
  </r>
  <r>
    <x v="10213"/>
    <n v="1"/>
    <n v="1"/>
    <n v="0"/>
    <n v="0"/>
    <x v="10164"/>
    <x v="9885"/>
    <n v="1.309169740945219E-2"/>
    <n v="1.0804897103514228E-2"/>
  </r>
  <r>
    <x v="10214"/>
    <n v="1"/>
    <n v="1"/>
    <n v="0"/>
    <n v="0"/>
    <x v="10165"/>
    <x v="9886"/>
    <n v="1.309169740945219E-2"/>
    <n v="1.0804897103514228E-2"/>
  </r>
  <r>
    <x v="10215"/>
    <n v="1"/>
    <n v="1"/>
    <n v="1E-3"/>
    <n v="0"/>
    <x v="10166"/>
    <x v="9887"/>
    <n v="1.309169740945219E-2"/>
    <n v="1.0804897103514228E-2"/>
  </r>
  <r>
    <x v="10216"/>
    <n v="1"/>
    <n v="1"/>
    <n v="0"/>
    <n v="3.2000000000000001E-2"/>
    <x v="10167"/>
    <x v="9888"/>
    <n v="1.309169740945219E-2"/>
    <n v="1.0804897103514228E-2"/>
  </r>
  <r>
    <x v="10217"/>
    <n v="1"/>
    <n v="1"/>
    <n v="12.916"/>
    <n v="20.928999999999998"/>
    <x v="10168"/>
    <x v="9889"/>
    <n v="1.309169740945219E-2"/>
    <n v="1.0804897103514228E-2"/>
  </r>
  <r>
    <x v="10218"/>
    <n v="1"/>
    <n v="1"/>
    <n v="19.277999999999999"/>
    <n v="26.486999999999998"/>
    <x v="10169"/>
    <x v="9890"/>
    <n v="1.309169740945219E-2"/>
    <n v="1.0804897103514228E-2"/>
  </r>
  <r>
    <x v="10219"/>
    <n v="1"/>
    <n v="1"/>
    <n v="1.143"/>
    <n v="2.8849999999999998"/>
    <x v="10170"/>
    <x v="9891"/>
    <n v="1.309169740945219E-2"/>
    <n v="1.0804897103514228E-2"/>
  </r>
  <r>
    <x v="10220"/>
    <n v="1"/>
    <n v="0"/>
    <n v="0"/>
    <n v="0"/>
    <x v="10171"/>
    <x v="9892"/>
    <n v="1.309169740945219E-2"/>
    <n v="0"/>
  </r>
  <r>
    <x v="10221"/>
    <n v="1"/>
    <n v="0"/>
    <n v="0"/>
    <n v="0"/>
    <x v="10172"/>
    <x v="9893"/>
    <n v="1.309169740945219E-2"/>
    <n v="0"/>
  </r>
  <r>
    <x v="10222"/>
    <n v="1"/>
    <n v="0"/>
    <n v="0"/>
    <n v="0"/>
    <x v="10173"/>
    <x v="9894"/>
    <n v="1.309169740945219E-2"/>
    <n v="0"/>
  </r>
  <r>
    <x v="10223"/>
    <n v="1"/>
    <n v="0"/>
    <n v="0"/>
    <n v="0"/>
    <x v="10174"/>
    <x v="9895"/>
    <n v="1.309169740945219E-2"/>
    <n v="0"/>
  </r>
  <r>
    <x v="10224"/>
    <n v="1"/>
    <n v="0"/>
    <n v="0"/>
    <n v="0"/>
    <x v="10175"/>
    <x v="9896"/>
    <n v="1.309169740945219E-2"/>
    <n v="0"/>
  </r>
  <r>
    <x v="10225"/>
    <n v="1"/>
    <n v="0"/>
    <n v="0.26300000000000001"/>
    <n v="0"/>
    <x v="10176"/>
    <x v="9897"/>
    <n v="1.309169740945219E-2"/>
    <n v="0"/>
  </r>
  <r>
    <x v="10226"/>
    <n v="1"/>
    <n v="0"/>
    <n v="2.5999999999999999E-2"/>
    <n v="0.317"/>
    <x v="10177"/>
    <x v="9898"/>
    <n v="1.309169740945219E-2"/>
    <n v="0"/>
  </r>
  <r>
    <x v="10227"/>
    <n v="1"/>
    <n v="0"/>
    <n v="0"/>
    <n v="0"/>
    <x v="10178"/>
    <x v="9899"/>
    <n v="1.309169740945219E-2"/>
    <n v="0"/>
  </r>
  <r>
    <x v="10228"/>
    <n v="1"/>
    <n v="0"/>
    <n v="0"/>
    <n v="0"/>
    <x v="10179"/>
    <x v="9900"/>
    <n v="1.309169740945219E-2"/>
    <n v="0"/>
  </r>
  <r>
    <x v="10229"/>
    <n v="1"/>
    <n v="0"/>
    <n v="0"/>
    <n v="0"/>
    <x v="10180"/>
    <x v="9901"/>
    <n v="1.309169740945219E-2"/>
    <n v="0"/>
  </r>
  <r>
    <x v="10230"/>
    <n v="1"/>
    <n v="0"/>
    <n v="0.437"/>
    <n v="0"/>
    <x v="10181"/>
    <x v="9902"/>
    <n v="1.309169740945219E-2"/>
    <n v="0"/>
  </r>
  <r>
    <x v="10231"/>
    <n v="1"/>
    <n v="0"/>
    <n v="0"/>
    <n v="0"/>
    <x v="10182"/>
    <x v="9903"/>
    <n v="1.309169740945219E-2"/>
    <n v="0"/>
  </r>
  <r>
    <x v="10232"/>
    <n v="1"/>
    <n v="0"/>
    <n v="0"/>
    <n v="0"/>
    <x v="10183"/>
    <x v="9904"/>
    <n v="1.309169740945219E-2"/>
    <n v="0"/>
  </r>
  <r>
    <x v="10233"/>
    <n v="0"/>
    <n v="0"/>
    <n v="0.121"/>
    <n v="0"/>
    <x v="10184"/>
    <x v="9905"/>
    <n v="0"/>
    <n v="0"/>
  </r>
  <r>
    <x v="10234"/>
    <n v="0"/>
    <n v="0"/>
    <n v="0"/>
    <n v="0"/>
    <x v="10185"/>
    <x v="9906"/>
    <n v="0"/>
    <n v="0"/>
  </r>
  <r>
    <x v="10235"/>
    <n v="0"/>
    <n v="0"/>
    <n v="0"/>
    <n v="0.14299999999999999"/>
    <x v="10186"/>
    <x v="9907"/>
    <n v="0"/>
    <n v="0"/>
  </r>
  <r>
    <x v="10236"/>
    <n v="0"/>
    <n v="0"/>
    <n v="0"/>
    <n v="0"/>
    <x v="10187"/>
    <x v="9908"/>
    <n v="0"/>
    <n v="0"/>
  </r>
  <r>
    <x v="10237"/>
    <n v="0"/>
    <n v="0"/>
    <n v="0.11"/>
    <n v="8.5190000000000001"/>
    <x v="10188"/>
    <x v="9909"/>
    <n v="0"/>
    <n v="0"/>
  </r>
  <r>
    <x v="10238"/>
    <n v="0"/>
    <n v="0"/>
    <n v="3.093"/>
    <n v="5.6230000000000002"/>
    <x v="10189"/>
    <x v="9910"/>
    <n v="0"/>
    <n v="0"/>
  </r>
  <r>
    <x v="10239"/>
    <n v="1"/>
    <n v="0"/>
    <n v="0"/>
    <n v="0.19900000000000001"/>
    <x v="10190"/>
    <x v="9911"/>
    <n v="1.309169740945219E-2"/>
    <n v="0"/>
  </r>
  <r>
    <x v="10240"/>
    <n v="1"/>
    <n v="0"/>
    <n v="0"/>
    <n v="0"/>
    <x v="10191"/>
    <x v="9912"/>
    <n v="1.309169740945219E-2"/>
    <n v="0"/>
  </r>
  <r>
    <x v="10241"/>
    <n v="1"/>
    <n v="0"/>
    <n v="0"/>
    <n v="0"/>
    <x v="10192"/>
    <x v="9913"/>
    <n v="1.309169740945219E-2"/>
    <n v="0"/>
  </r>
  <r>
    <x v="10242"/>
    <n v="1"/>
    <n v="0"/>
    <n v="0"/>
    <n v="0"/>
    <x v="10193"/>
    <x v="9914"/>
    <n v="1.309169740945219E-2"/>
    <n v="0"/>
  </r>
  <r>
    <x v="10243"/>
    <n v="1"/>
    <n v="0"/>
    <n v="0"/>
    <n v="0"/>
    <x v="10194"/>
    <x v="9915"/>
    <n v="1.309169740945219E-2"/>
    <n v="0"/>
  </r>
  <r>
    <x v="10244"/>
    <n v="1"/>
    <n v="0"/>
    <n v="0.34300000000000003"/>
    <n v="0"/>
    <x v="10195"/>
    <x v="9916"/>
    <n v="1.309169740945219E-2"/>
    <n v="0"/>
  </r>
  <r>
    <x v="10245"/>
    <n v="0"/>
    <n v="0"/>
    <n v="0"/>
    <n v="0"/>
    <x v="10196"/>
    <x v="9917"/>
    <n v="0"/>
    <n v="0"/>
  </r>
  <r>
    <x v="10246"/>
    <n v="0"/>
    <n v="0"/>
    <n v="1.3109999999999999"/>
    <n v="6.0970000000000004"/>
    <x v="10197"/>
    <x v="9918"/>
    <n v="0"/>
    <n v="0"/>
  </r>
  <r>
    <x v="10247"/>
    <n v="0"/>
    <n v="0"/>
    <n v="5.0510000000000002"/>
    <n v="0"/>
    <x v="10198"/>
    <x v="9919"/>
    <n v="0"/>
    <n v="0"/>
  </r>
  <r>
    <x v="10248"/>
    <n v="0"/>
    <n v="0"/>
    <n v="0.95199999999999996"/>
    <n v="1.835"/>
    <x v="10199"/>
    <x v="9920"/>
    <n v="0"/>
    <n v="0"/>
  </r>
  <r>
    <x v="10249"/>
    <n v="0"/>
    <n v="0"/>
    <n v="0.91400000000000003"/>
    <n v="0"/>
    <x v="10200"/>
    <x v="9921"/>
    <n v="0"/>
    <n v="0"/>
  </r>
  <r>
    <x v="10250"/>
    <n v="0"/>
    <n v="0"/>
    <n v="28.808"/>
    <n v="21.391999999999999"/>
    <x v="10201"/>
    <x v="9922"/>
    <n v="0"/>
    <n v="0"/>
  </r>
  <r>
    <x v="10251"/>
    <n v="0"/>
    <n v="0"/>
    <n v="0"/>
    <n v="0"/>
    <x v="10202"/>
    <x v="9923"/>
    <n v="0"/>
    <n v="0"/>
  </r>
  <r>
    <x v="10252"/>
    <n v="0"/>
    <n v="0"/>
    <n v="0.33400000000000002"/>
    <n v="0"/>
    <x v="10203"/>
    <x v="9924"/>
    <n v="0"/>
    <n v="0"/>
  </r>
  <r>
    <x v="10253"/>
    <n v="0"/>
    <n v="0"/>
    <n v="0"/>
    <n v="0"/>
    <x v="10204"/>
    <x v="9925"/>
    <n v="0"/>
    <n v="0"/>
  </r>
  <r>
    <x v="10254"/>
    <n v="0"/>
    <n v="0"/>
    <n v="0"/>
    <n v="0"/>
    <x v="10205"/>
    <x v="9926"/>
    <n v="0"/>
    <n v="0"/>
  </r>
  <r>
    <x v="10255"/>
    <n v="0"/>
    <n v="0"/>
    <n v="0"/>
    <n v="0"/>
    <x v="10206"/>
    <x v="9927"/>
    <n v="0"/>
    <n v="0"/>
  </r>
  <r>
    <x v="10256"/>
    <n v="0"/>
    <n v="0"/>
    <n v="0"/>
    <n v="0"/>
    <x v="10207"/>
    <x v="9928"/>
    <n v="0"/>
    <n v="0"/>
  </r>
  <r>
    <x v="10257"/>
    <n v="0"/>
    <n v="0"/>
    <n v="0.443"/>
    <n v="2.552"/>
    <x v="10208"/>
    <x v="9929"/>
    <n v="0"/>
    <n v="0"/>
  </r>
  <r>
    <x v="10258"/>
    <n v="0"/>
    <n v="0"/>
    <n v="0"/>
    <n v="0"/>
    <x v="10209"/>
    <x v="9930"/>
    <n v="0"/>
    <n v="0"/>
  </r>
  <r>
    <x v="10259"/>
    <n v="0"/>
    <n v="0"/>
    <n v="5.2999999999999999E-2"/>
    <n v="0"/>
    <x v="10210"/>
    <x v="9931"/>
    <n v="0"/>
    <n v="0"/>
  </r>
  <r>
    <x v="10260"/>
    <n v="1"/>
    <n v="0"/>
    <n v="12.036"/>
    <n v="11.516999999999999"/>
    <x v="10211"/>
    <x v="9932"/>
    <n v="1.309169740945219E-2"/>
    <n v="0"/>
  </r>
  <r>
    <x v="10261"/>
    <n v="2"/>
    <n v="1"/>
    <n v="0"/>
    <n v="0"/>
    <x v="10212"/>
    <x v="9933"/>
    <n v="2.6183394818904381E-2"/>
    <n v="1.0804897103514228E-2"/>
  </r>
  <r>
    <x v="10262"/>
    <n v="2"/>
    <n v="1"/>
    <n v="14.162000000000001"/>
    <n v="23.065000000000001"/>
    <x v="10213"/>
    <x v="9934"/>
    <n v="2.6183394818904381E-2"/>
    <n v="1.0804897103514228E-2"/>
  </r>
  <r>
    <x v="10263"/>
    <n v="4"/>
    <n v="2"/>
    <n v="23.071000000000002"/>
    <n v="7.7789999999999999"/>
    <x v="10214"/>
    <x v="9935"/>
    <n v="5.2366789637808761E-2"/>
    <n v="2.1609794207028455E-2"/>
  </r>
  <r>
    <x v="10264"/>
    <n v="5"/>
    <n v="5"/>
    <n v="29.823"/>
    <n v="31.905000000000001"/>
    <x v="10215"/>
    <x v="9936"/>
    <n v="6.5458487047260955E-2"/>
    <n v="5.4024485517571136E-2"/>
  </r>
  <r>
    <x v="10265"/>
    <n v="9"/>
    <n v="8"/>
    <n v="14.641"/>
    <n v="21.890999999999998"/>
    <x v="10216"/>
    <x v="9937"/>
    <n v="0.1178252766850697"/>
    <n v="8.643917682811382E-2"/>
  </r>
  <r>
    <x v="10266"/>
    <n v="13"/>
    <n v="8"/>
    <n v="0"/>
    <n v="0"/>
    <x v="10217"/>
    <x v="9938"/>
    <n v="0.17019206632287848"/>
    <n v="8.643917682811382E-2"/>
  </r>
  <r>
    <x v="10267"/>
    <n v="17"/>
    <n v="6"/>
    <n v="0"/>
    <n v="0"/>
    <x v="10218"/>
    <x v="9939"/>
    <n v="0.22255885596068725"/>
    <n v="6.4829382621085355E-2"/>
  </r>
  <r>
    <x v="10268"/>
    <n v="21"/>
    <n v="14"/>
    <n v="0"/>
    <n v="0"/>
    <x v="10219"/>
    <x v="9940"/>
    <n v="0.27492564559849597"/>
    <n v="0.15126855944919917"/>
  </r>
  <r>
    <x v="10269"/>
    <n v="19"/>
    <n v="22"/>
    <n v="0"/>
    <n v="0"/>
    <x v="10220"/>
    <x v="9941"/>
    <n v="0.24874225077959161"/>
    <n v="0.23770773627731298"/>
  </r>
  <r>
    <x v="10270"/>
    <n v="13"/>
    <n v="24"/>
    <n v="0"/>
    <n v="0"/>
    <x v="10221"/>
    <x v="9942"/>
    <n v="0.17019206632287848"/>
    <n v="0.25931753048434142"/>
  </r>
  <r>
    <x v="10271"/>
    <n v="8"/>
    <n v="24"/>
    <n v="0"/>
    <n v="0"/>
    <x v="10222"/>
    <x v="9943"/>
    <n v="0.10473357927561752"/>
    <n v="0.25931753048434142"/>
  </r>
  <r>
    <x v="10272"/>
    <n v="6"/>
    <n v="24"/>
    <n v="0"/>
    <n v="0"/>
    <x v="10223"/>
    <x v="9944"/>
    <n v="7.8550184456713135E-2"/>
    <n v="0.25931753048434142"/>
  </r>
  <r>
    <x v="10273"/>
    <n v="5"/>
    <n v="20"/>
    <n v="0"/>
    <n v="2.968"/>
    <x v="10224"/>
    <x v="9945"/>
    <n v="6.5458487047260955E-2"/>
    <n v="0.21609794207028454"/>
  </r>
  <r>
    <x v="10274"/>
    <n v="4"/>
    <n v="16"/>
    <n v="12.9"/>
    <n v="16.291"/>
    <x v="10225"/>
    <x v="9946"/>
    <n v="5.2366789637808761E-2"/>
    <n v="0.17287835365622764"/>
  </r>
  <r>
    <x v="10275"/>
    <n v="6"/>
    <n v="13"/>
    <n v="5.4080000000000004"/>
    <n v="4.82"/>
    <x v="10226"/>
    <x v="9947"/>
    <n v="7.8550184456713135E-2"/>
    <n v="0.14046366234568494"/>
  </r>
  <r>
    <x v="10276"/>
    <n v="8"/>
    <n v="13"/>
    <n v="1.2569999999999999"/>
    <n v="2.2029999999999998"/>
    <x v="10227"/>
    <x v="9948"/>
    <n v="0.10473357927561752"/>
    <n v="0.14046366234568494"/>
  </r>
  <r>
    <x v="10277"/>
    <n v="6"/>
    <n v="11"/>
    <n v="3.4820000000000002"/>
    <n v="1.4239999999999999"/>
    <x v="10228"/>
    <x v="9949"/>
    <n v="7.8550184456713135E-2"/>
    <n v="0.11885386813865649"/>
  </r>
  <r>
    <x v="10278"/>
    <n v="12"/>
    <n v="9"/>
    <n v="16.425999999999998"/>
    <n v="28.83"/>
    <x v="10229"/>
    <x v="9950"/>
    <n v="0.15710036891342627"/>
    <n v="9.7244073931628039E-2"/>
  </r>
  <r>
    <x v="10279"/>
    <n v="51"/>
    <n v="11"/>
    <n v="0"/>
    <n v="0"/>
    <x v="10230"/>
    <x v="9951"/>
    <n v="0.66767656788206164"/>
    <n v="0.11885386813865649"/>
  </r>
  <r>
    <x v="10280"/>
    <n v="52"/>
    <n v="14"/>
    <n v="0"/>
    <n v="0"/>
    <x v="10231"/>
    <x v="9952"/>
    <n v="0.68076826529151391"/>
    <n v="0.15126855944919917"/>
  </r>
  <r>
    <x v="10281"/>
    <n v="48"/>
    <n v="13"/>
    <n v="0"/>
    <n v="0"/>
    <x v="10232"/>
    <x v="9953"/>
    <n v="0.62840147565370508"/>
    <n v="0.14046366234568494"/>
  </r>
  <r>
    <x v="10282"/>
    <n v="47"/>
    <n v="11"/>
    <n v="0"/>
    <n v="0"/>
    <x v="10233"/>
    <x v="9954"/>
    <n v="0.61530977824425304"/>
    <n v="0.11885386813865649"/>
  </r>
  <r>
    <x v="10283"/>
    <n v="42"/>
    <n v="10"/>
    <n v="0"/>
    <n v="0"/>
    <x v="10234"/>
    <x v="9955"/>
    <n v="0.54985129119699194"/>
    <n v="0.10804897103514227"/>
  </r>
  <r>
    <x v="10284"/>
    <n v="26"/>
    <n v="9"/>
    <n v="0"/>
    <n v="0"/>
    <x v="10235"/>
    <x v="9956"/>
    <n v="0.34038413264575695"/>
    <n v="9.7244073931628039E-2"/>
  </r>
  <r>
    <x v="10285"/>
    <n v="15"/>
    <n v="7"/>
    <n v="0.33"/>
    <n v="1.36"/>
    <x v="10236"/>
    <x v="9957"/>
    <n v="0.19637546114178286"/>
    <n v="7.5634279724599587E-2"/>
  </r>
  <r>
    <x v="10286"/>
    <n v="34"/>
    <n v="7"/>
    <n v="23.808"/>
    <n v="23.303999999999998"/>
    <x v="10237"/>
    <x v="9958"/>
    <n v="0.4451177119213745"/>
    <n v="7.5634279724599587E-2"/>
  </r>
  <r>
    <x v="10287"/>
    <n v="202"/>
    <n v="23"/>
    <n v="14.568"/>
    <n v="20.634"/>
    <x v="10238"/>
    <x v="9959"/>
    <n v="2.6445228767093423"/>
    <n v="0.24851263338082721"/>
  </r>
  <r>
    <x v="10288"/>
    <n v="277"/>
    <n v="48"/>
    <n v="0"/>
    <n v="0"/>
    <x v="10239"/>
    <x v="9960"/>
    <n v="3.6264001824182568"/>
    <n v="0.51863506096868284"/>
  </r>
  <r>
    <x v="10289"/>
    <n v="290"/>
    <n v="58"/>
    <n v="0"/>
    <n v="0"/>
    <x v="10240"/>
    <x v="9961"/>
    <n v="3.7965922487411352"/>
    <n v="0.62668403200382505"/>
  </r>
  <r>
    <x v="10290"/>
    <n v="290"/>
    <n v="51"/>
    <n v="0"/>
    <n v="0"/>
    <x v="10241"/>
    <x v="9962"/>
    <n v="3.7965922487411352"/>
    <n v="0.55104975227922548"/>
  </r>
  <r>
    <x v="10291"/>
    <n v="270"/>
    <n v="48"/>
    <n v="0"/>
    <n v="0"/>
    <x v="10242"/>
    <x v="9963"/>
    <n v="3.5347583005520913"/>
    <n v="0.51863506096868284"/>
  </r>
  <r>
    <x v="10292"/>
    <n v="233"/>
    <n v="51"/>
    <n v="2.2210000000000001"/>
    <n v="4.2320000000000002"/>
    <x v="10243"/>
    <x v="9964"/>
    <n v="3.0503654964023603"/>
    <n v="0.55104975227922548"/>
  </r>
  <r>
    <x v="10293"/>
    <n v="192"/>
    <n v="58"/>
    <n v="23.681999999999999"/>
    <n v="11.154999999999999"/>
    <x v="10244"/>
    <x v="9965"/>
    <n v="2.5136059026148203"/>
    <n v="0.62668403200382505"/>
  </r>
  <r>
    <x v="10294"/>
    <n v="157"/>
    <n v="64"/>
    <n v="0"/>
    <n v="0"/>
    <x v="10245"/>
    <x v="9966"/>
    <n v="2.0553964932839937"/>
    <n v="0.69151341462491056"/>
  </r>
  <r>
    <x v="10295"/>
    <n v="117"/>
    <n v="70"/>
    <n v="0"/>
    <n v="8.3000000000000004E-2"/>
    <x v="10246"/>
    <x v="9967"/>
    <n v="1.5317285969059062"/>
    <n v="0.75634279724599585"/>
  </r>
  <r>
    <x v="10296"/>
    <n v="62"/>
    <n v="73"/>
    <n v="0"/>
    <n v="0"/>
    <x v="10247"/>
    <x v="9968"/>
    <n v="0.81168523938603576"/>
    <n v="0.78875748855653849"/>
  </r>
  <r>
    <x v="10297"/>
    <n v="34"/>
    <n v="69"/>
    <n v="8.9999999999999993E-3"/>
    <n v="0"/>
    <x v="10248"/>
    <x v="9969"/>
    <n v="0.4451177119213745"/>
    <n v="0.74553790014248156"/>
  </r>
  <r>
    <x v="10298"/>
    <n v="23"/>
    <n v="54"/>
    <n v="0"/>
    <n v="0.13500000000000001"/>
    <x v="10249"/>
    <x v="9970"/>
    <n v="0.30110904041740039"/>
    <n v="0.58346444358976834"/>
  </r>
  <r>
    <x v="10299"/>
    <n v="18"/>
    <n v="35"/>
    <n v="34.328000000000003"/>
    <n v="17.626999999999999"/>
    <x v="10250"/>
    <x v="9971"/>
    <n v="0.2356505533701394"/>
    <n v="0.37817139862299792"/>
  </r>
  <r>
    <x v="10300"/>
    <n v="15"/>
    <n v="23"/>
    <n v="4.0000000000000001E-3"/>
    <n v="6.7000000000000004E-2"/>
    <x v="10251"/>
    <x v="9972"/>
    <n v="0.19637546114178286"/>
    <n v="0.24851263338082721"/>
  </r>
  <r>
    <x v="10301"/>
    <n v="12"/>
    <n v="19"/>
    <n v="0"/>
    <n v="0"/>
    <x v="10252"/>
    <x v="9973"/>
    <n v="0.15710036891342627"/>
    <n v="0.20529304496677031"/>
  </r>
  <r>
    <x v="10302"/>
    <n v="10"/>
    <n v="16"/>
    <n v="0"/>
    <n v="0"/>
    <x v="10253"/>
    <x v="9974"/>
    <n v="0.13091697409452191"/>
    <n v="0.17287835365622764"/>
  </r>
  <r>
    <x v="10303"/>
    <n v="8"/>
    <n v="13"/>
    <n v="0"/>
    <n v="0"/>
    <x v="10254"/>
    <x v="9975"/>
    <n v="0.10473357927561752"/>
    <n v="0.14046366234568494"/>
  </r>
  <r>
    <x v="10304"/>
    <n v="7"/>
    <n v="11"/>
    <n v="0"/>
    <n v="0"/>
    <x v="10255"/>
    <x v="9976"/>
    <n v="9.1641881866165328E-2"/>
    <n v="0.11885386813865649"/>
  </r>
  <r>
    <x v="10305"/>
    <n v="6"/>
    <n v="10"/>
    <n v="0"/>
    <n v="0"/>
    <x v="10256"/>
    <x v="9977"/>
    <n v="7.8550184456713135E-2"/>
    <n v="0.10804897103514227"/>
  </r>
  <r>
    <x v="10306"/>
    <n v="5"/>
    <n v="8"/>
    <n v="9.2270000000000003"/>
    <n v="12.88"/>
    <x v="10257"/>
    <x v="9978"/>
    <n v="6.5458487047260955E-2"/>
    <n v="8.643917682811382E-2"/>
  </r>
  <r>
    <x v="10307"/>
    <n v="5"/>
    <n v="7"/>
    <n v="0.222"/>
    <n v="5.0990000000000002"/>
    <x v="10258"/>
    <x v="9979"/>
    <n v="6.5458487047260955E-2"/>
    <n v="7.5634279724599587E-2"/>
  </r>
  <r>
    <x v="10308"/>
    <n v="4"/>
    <n v="7"/>
    <n v="1.0960000000000001"/>
    <n v="6.6000000000000003E-2"/>
    <x v="10259"/>
    <x v="9980"/>
    <n v="5.2366789637808761E-2"/>
    <n v="7.5634279724599587E-2"/>
  </r>
  <r>
    <x v="10309"/>
    <n v="4"/>
    <n v="6"/>
    <n v="0"/>
    <n v="2.5000000000000001E-2"/>
    <x v="10260"/>
    <x v="9981"/>
    <n v="5.2366789637808761E-2"/>
    <n v="6.4829382621085355E-2"/>
  </r>
  <r>
    <x v="10310"/>
    <n v="4"/>
    <n v="6"/>
    <n v="0"/>
    <n v="0"/>
    <x v="10261"/>
    <x v="9982"/>
    <n v="5.2366789637808761E-2"/>
    <n v="6.4829382621085355E-2"/>
  </r>
  <r>
    <x v="10311"/>
    <n v="3"/>
    <n v="5"/>
    <n v="4.1870000000000003"/>
    <n v="8.7999999999999995E-2"/>
    <x v="10262"/>
    <x v="9983"/>
    <n v="3.9275092228356567E-2"/>
    <n v="5.4024485517571136E-2"/>
  </r>
  <r>
    <x v="10312"/>
    <n v="3"/>
    <n v="5"/>
    <n v="12.074"/>
    <n v="23.619"/>
    <x v="10263"/>
    <x v="9984"/>
    <n v="3.9275092228356567E-2"/>
    <n v="5.4024485517571136E-2"/>
  </r>
  <r>
    <x v="10313"/>
    <n v="3"/>
    <n v="4"/>
    <n v="0"/>
    <n v="0"/>
    <x v="10264"/>
    <x v="9985"/>
    <n v="3.9275092228356567E-2"/>
    <n v="4.321958841405691E-2"/>
  </r>
  <r>
    <x v="10314"/>
    <n v="3"/>
    <n v="4"/>
    <n v="0"/>
    <n v="0"/>
    <x v="10265"/>
    <x v="9986"/>
    <n v="3.9275092228356567E-2"/>
    <n v="4.321958841405691E-2"/>
  </r>
  <r>
    <x v="10315"/>
    <n v="3"/>
    <n v="4"/>
    <n v="0"/>
    <n v="0"/>
    <x v="10266"/>
    <x v="9987"/>
    <n v="3.9275092228356567E-2"/>
    <n v="4.321958841405691E-2"/>
  </r>
  <r>
    <x v="10316"/>
    <n v="3"/>
    <n v="3"/>
    <n v="0"/>
    <n v="0"/>
    <x v="10267"/>
    <x v="9988"/>
    <n v="3.9275092228356567E-2"/>
    <n v="3.2414691310542677E-2"/>
  </r>
  <r>
    <x v="10317"/>
    <n v="2"/>
    <n v="3"/>
    <n v="0"/>
    <n v="0"/>
    <x v="10268"/>
    <x v="9989"/>
    <n v="2.6183394818904381E-2"/>
    <n v="3.2414691310542677E-2"/>
  </r>
  <r>
    <x v="10318"/>
    <n v="2"/>
    <n v="3"/>
    <n v="0"/>
    <n v="0"/>
    <x v="10269"/>
    <x v="9990"/>
    <n v="2.6183394818904381E-2"/>
    <n v="3.2414691310542677E-2"/>
  </r>
  <r>
    <x v="10319"/>
    <n v="2"/>
    <n v="2"/>
    <n v="0"/>
    <n v="0"/>
    <x v="10270"/>
    <x v="9991"/>
    <n v="2.6183394818904381E-2"/>
    <n v="2.1609794207028455E-2"/>
  </r>
  <r>
    <x v="10320"/>
    <n v="2"/>
    <n v="2"/>
    <n v="6.6050000000000004"/>
    <n v="1.353"/>
    <x v="10271"/>
    <x v="9992"/>
    <n v="2.6183394818904381E-2"/>
    <n v="2.1609794207028455E-2"/>
  </r>
  <r>
    <x v="10321"/>
    <n v="2"/>
    <n v="2"/>
    <n v="8.2000000000000003E-2"/>
    <n v="0"/>
    <x v="10272"/>
    <x v="9993"/>
    <n v="2.6183394818904381E-2"/>
    <n v="2.1609794207028455E-2"/>
  </r>
  <r>
    <x v="10322"/>
    <n v="3"/>
    <n v="3"/>
    <n v="57.036999999999999"/>
    <n v="49.76"/>
    <x v="10273"/>
    <x v="9994"/>
    <n v="3.9275092228356567E-2"/>
    <n v="3.2414691310542677E-2"/>
  </r>
  <r>
    <x v="10323"/>
    <n v="8"/>
    <n v="4"/>
    <n v="0"/>
    <n v="0"/>
    <x v="10274"/>
    <x v="9995"/>
    <n v="0.10473357927561752"/>
    <n v="4.321958841405691E-2"/>
  </r>
  <r>
    <x v="10324"/>
    <n v="13"/>
    <n v="5"/>
    <n v="0"/>
    <n v="0"/>
    <x v="10275"/>
    <x v="9996"/>
    <n v="0.17019206632287848"/>
    <n v="5.4024485517571136E-2"/>
  </r>
  <r>
    <x v="10325"/>
    <n v="10"/>
    <n v="6"/>
    <n v="0"/>
    <n v="0"/>
    <x v="10276"/>
    <x v="9997"/>
    <n v="0.13091697409452191"/>
    <n v="6.4829382621085355E-2"/>
  </r>
  <r>
    <x v="10326"/>
    <n v="14"/>
    <n v="5"/>
    <n v="0"/>
    <n v="0"/>
    <x v="10277"/>
    <x v="9998"/>
    <n v="0.18328376373233066"/>
    <n v="5.4024485517571136E-2"/>
  </r>
  <r>
    <x v="10327"/>
    <n v="16"/>
    <n v="8"/>
    <n v="20.931999999999999"/>
    <n v="21.998999999999999"/>
    <x v="10278"/>
    <x v="9999"/>
    <n v="0.20946715855123504"/>
    <n v="8.643917682811382E-2"/>
  </r>
  <r>
    <x v="10328"/>
    <n v="16"/>
    <n v="12"/>
    <n v="0"/>
    <n v="0"/>
    <x v="10279"/>
    <x v="10000"/>
    <n v="0.20946715855123504"/>
    <n v="0.12965876524217071"/>
  </r>
  <r>
    <x v="10329"/>
    <n v="15"/>
    <n v="15"/>
    <n v="0"/>
    <n v="0"/>
    <x v="10280"/>
    <x v="10001"/>
    <n v="0.19637546114178286"/>
    <n v="0.16207345655271341"/>
  </r>
  <r>
    <x v="10330"/>
    <n v="13"/>
    <n v="18"/>
    <n v="0"/>
    <n v="4.657"/>
    <x v="10281"/>
    <x v="10002"/>
    <n v="0.17019206632287848"/>
    <n v="0.19448814786325608"/>
  </r>
  <r>
    <x v="10331"/>
    <n v="14"/>
    <n v="23"/>
    <n v="8.7070000000000007"/>
    <n v="8.5760000000000005"/>
    <x v="10282"/>
    <x v="10003"/>
    <n v="0.18328376373233066"/>
    <n v="0.24851263338082721"/>
  </r>
  <r>
    <x v="10332"/>
    <n v="17"/>
    <n v="23"/>
    <n v="0"/>
    <n v="0"/>
    <x v="10283"/>
    <x v="10004"/>
    <n v="0.22255885596068725"/>
    <n v="0.24851263338082721"/>
  </r>
  <r>
    <x v="10333"/>
    <n v="19"/>
    <n v="19"/>
    <n v="0"/>
    <n v="0"/>
    <x v="10284"/>
    <x v="10005"/>
    <n v="0.24874225077959161"/>
    <n v="0.20529304496677031"/>
  </r>
  <r>
    <x v="10334"/>
    <n v="20"/>
    <n v="16"/>
    <n v="0"/>
    <n v="0"/>
    <x v="10285"/>
    <x v="10006"/>
    <n v="0.26183394818904382"/>
    <n v="0.17287835365622764"/>
  </r>
  <r>
    <x v="10335"/>
    <n v="19"/>
    <n v="15"/>
    <n v="0"/>
    <n v="0"/>
    <x v="10286"/>
    <x v="10007"/>
    <n v="0.24874225077959161"/>
    <n v="0.16207345655271341"/>
  </r>
  <r>
    <x v="10336"/>
    <n v="17"/>
    <n v="15"/>
    <n v="15.105"/>
    <n v="17.972999999999999"/>
    <x v="10287"/>
    <x v="10008"/>
    <n v="0.22255885596068725"/>
    <n v="0.16207345655271341"/>
  </r>
  <r>
    <x v="10337"/>
    <n v="15"/>
    <n v="13"/>
    <n v="0"/>
    <n v="0"/>
    <x v="10288"/>
    <x v="10009"/>
    <n v="0.19637546114178286"/>
    <n v="0.14046366234568494"/>
  </r>
  <r>
    <x v="10338"/>
    <n v="14"/>
    <n v="11"/>
    <n v="0"/>
    <n v="0"/>
    <x v="10289"/>
    <x v="10010"/>
    <n v="0.18328376373233066"/>
    <n v="0.11885386813865649"/>
  </r>
  <r>
    <x v="10339"/>
    <n v="12"/>
    <n v="10"/>
    <n v="0"/>
    <n v="0"/>
    <x v="10290"/>
    <x v="10011"/>
    <n v="0.15710036891342627"/>
    <n v="0.10804897103514227"/>
  </r>
  <r>
    <x v="10340"/>
    <n v="12"/>
    <n v="8"/>
    <n v="0"/>
    <n v="0"/>
    <x v="10291"/>
    <x v="10012"/>
    <n v="0.15710036891342627"/>
    <n v="8.643917682811382E-2"/>
  </r>
  <r>
    <x v="10341"/>
    <n v="11"/>
    <n v="7"/>
    <n v="0"/>
    <n v="0"/>
    <x v="10292"/>
    <x v="10013"/>
    <n v="0.14400867150397409"/>
    <n v="7.5634279724599587E-2"/>
  </r>
  <r>
    <x v="10342"/>
    <n v="10"/>
    <n v="6"/>
    <n v="0"/>
    <n v="0"/>
    <x v="10293"/>
    <x v="10014"/>
    <n v="0.13091697409452191"/>
    <n v="6.4829382621085355E-2"/>
  </r>
  <r>
    <x v="10343"/>
    <n v="8"/>
    <n v="5"/>
    <n v="0"/>
    <n v="0.09"/>
    <x v="10294"/>
    <x v="10015"/>
    <n v="0.10473357927561752"/>
    <n v="5.4024485517571136E-2"/>
  </r>
  <r>
    <x v="10344"/>
    <n v="7"/>
    <n v="4"/>
    <n v="0"/>
    <n v="0"/>
    <x v="10295"/>
    <x v="10016"/>
    <n v="9.1641881866165328E-2"/>
    <n v="4.321958841405691E-2"/>
  </r>
  <r>
    <x v="10345"/>
    <n v="7"/>
    <n v="3"/>
    <n v="0.18"/>
    <n v="0.33400000000000002"/>
    <x v="10296"/>
    <x v="10017"/>
    <n v="9.1641881866165328E-2"/>
    <n v="3.2414691310542677E-2"/>
  </r>
  <r>
    <x v="10346"/>
    <n v="6"/>
    <n v="3"/>
    <n v="0"/>
    <n v="0"/>
    <x v="10297"/>
    <x v="10018"/>
    <n v="7.8550184456713135E-2"/>
    <n v="3.2414691310542677E-2"/>
  </r>
  <r>
    <x v="10347"/>
    <n v="5"/>
    <n v="3"/>
    <n v="0"/>
    <n v="0"/>
    <x v="10298"/>
    <x v="10019"/>
    <n v="6.5458487047260955E-2"/>
    <n v="3.2414691310542677E-2"/>
  </r>
  <r>
    <x v="10348"/>
    <n v="5"/>
    <n v="2"/>
    <n v="0"/>
    <n v="0"/>
    <x v="10299"/>
    <x v="10020"/>
    <n v="6.5458487047260955E-2"/>
    <n v="2.1609794207028455E-2"/>
  </r>
  <r>
    <x v="10349"/>
    <n v="4"/>
    <n v="2"/>
    <n v="0"/>
    <n v="0"/>
    <x v="10300"/>
    <x v="10021"/>
    <n v="5.2366789637808761E-2"/>
    <n v="2.1609794207028455E-2"/>
  </r>
  <r>
    <x v="10350"/>
    <n v="4"/>
    <n v="2"/>
    <n v="0"/>
    <n v="0"/>
    <x v="10301"/>
    <x v="10022"/>
    <n v="5.2366789637808761E-2"/>
    <n v="2.1609794207028455E-2"/>
  </r>
  <r>
    <x v="10351"/>
    <n v="4"/>
    <n v="2"/>
    <n v="0"/>
    <n v="0"/>
    <x v="10302"/>
    <x v="10023"/>
    <n v="5.2366789637808761E-2"/>
    <n v="2.1609794207028455E-2"/>
  </r>
  <r>
    <x v="10352"/>
    <n v="4"/>
    <n v="1"/>
    <n v="0"/>
    <n v="0"/>
    <x v="10303"/>
    <x v="10024"/>
    <n v="5.2366789637808761E-2"/>
    <n v="1.0804897103514228E-2"/>
  </r>
  <r>
    <x v="10353"/>
    <n v="4"/>
    <n v="1"/>
    <n v="0"/>
    <n v="0"/>
    <x v="10304"/>
    <x v="10025"/>
    <n v="5.2366789637808761E-2"/>
    <n v="1.0804897103514228E-2"/>
  </r>
  <r>
    <x v="10354"/>
    <n v="3"/>
    <n v="1"/>
    <n v="0"/>
    <n v="0"/>
    <x v="10305"/>
    <x v="10026"/>
    <n v="3.9275092228356567E-2"/>
    <n v="1.0804897103514228E-2"/>
  </r>
  <r>
    <x v="10355"/>
    <n v="3"/>
    <n v="1"/>
    <n v="0"/>
    <n v="0"/>
    <x v="10306"/>
    <x v="10027"/>
    <n v="3.9275092228356567E-2"/>
    <n v="1.0804897103514228E-2"/>
  </r>
  <r>
    <x v="10356"/>
    <n v="3"/>
    <n v="1"/>
    <n v="0"/>
    <n v="0"/>
    <x v="10307"/>
    <x v="10028"/>
    <n v="3.9275092228356567E-2"/>
    <n v="1.0804897103514228E-2"/>
  </r>
  <r>
    <x v="10357"/>
    <n v="3"/>
    <n v="1"/>
    <n v="1.425"/>
    <n v="1.0999999999999999E-2"/>
    <x v="10308"/>
    <x v="10029"/>
    <n v="3.9275092228356567E-2"/>
    <n v="1.0804897103514228E-2"/>
  </r>
  <r>
    <x v="10358"/>
    <n v="3"/>
    <n v="1"/>
    <n v="0"/>
    <n v="0"/>
    <x v="10309"/>
    <x v="10030"/>
    <n v="3.9275092228356567E-2"/>
    <n v="1.0804897103514228E-2"/>
  </r>
  <r>
    <x v="10359"/>
    <n v="3"/>
    <n v="1"/>
    <n v="9.0999999999999998E-2"/>
    <n v="0"/>
    <x v="10310"/>
    <x v="10031"/>
    <n v="3.9275092228356567E-2"/>
    <n v="1.0804897103514228E-2"/>
  </r>
  <r>
    <x v="10360"/>
    <n v="2"/>
    <n v="1"/>
    <n v="0"/>
    <n v="0"/>
    <x v="10311"/>
    <x v="10032"/>
    <n v="2.6183394818904381E-2"/>
    <n v="1.0804897103514228E-2"/>
  </r>
  <r>
    <x v="10361"/>
    <n v="2"/>
    <n v="1"/>
    <n v="0"/>
    <n v="0"/>
    <x v="10312"/>
    <x v="10033"/>
    <n v="2.6183394818904381E-2"/>
    <n v="1.0804897103514228E-2"/>
  </r>
  <r>
    <x v="10362"/>
    <n v="2"/>
    <n v="0"/>
    <n v="0"/>
    <n v="0"/>
    <x v="10313"/>
    <x v="10034"/>
    <n v="2.6183394818904381E-2"/>
    <n v="0"/>
  </r>
  <r>
    <x v="10363"/>
    <n v="2"/>
    <n v="0"/>
    <n v="0"/>
    <n v="0"/>
    <x v="10314"/>
    <x v="10035"/>
    <n v="2.6183394818904381E-2"/>
    <n v="0"/>
  </r>
  <r>
    <x v="10364"/>
    <n v="2"/>
    <n v="0"/>
    <n v="3.6999999999999998E-2"/>
    <n v="0"/>
    <x v="10315"/>
    <x v="10036"/>
    <n v="2.6183394818904381E-2"/>
    <n v="0"/>
  </r>
  <r>
    <x v="10365"/>
    <n v="2"/>
    <n v="0"/>
    <n v="0"/>
    <n v="0"/>
    <x v="10316"/>
    <x v="10037"/>
    <n v="2.6183394818904381E-2"/>
    <n v="0"/>
  </r>
  <r>
    <x v="10366"/>
    <n v="2"/>
    <n v="0"/>
    <n v="2.48"/>
    <n v="4.867"/>
    <x v="10317"/>
    <x v="10038"/>
    <n v="2.6183394818904381E-2"/>
    <n v="0"/>
  </r>
  <r>
    <x v="10367"/>
    <n v="2"/>
    <n v="0"/>
    <n v="0"/>
    <n v="0"/>
    <x v="10318"/>
    <x v="10039"/>
    <n v="2.6183394818904381E-2"/>
    <n v="0"/>
  </r>
  <r>
    <x v="10368"/>
    <n v="2"/>
    <n v="0"/>
    <n v="0"/>
    <n v="0"/>
    <x v="10319"/>
    <x v="10040"/>
    <n v="2.6183394818904381E-2"/>
    <n v="0"/>
  </r>
  <r>
    <x v="10369"/>
    <n v="2"/>
    <n v="0"/>
    <n v="0.51400000000000001"/>
    <n v="3.5950000000000002"/>
    <x v="10320"/>
    <x v="10041"/>
    <n v="2.6183394818904381E-2"/>
    <n v="0"/>
  </r>
  <r>
    <x v="10370"/>
    <n v="2"/>
    <n v="0"/>
    <n v="9.89"/>
    <n v="13.21"/>
    <x v="10321"/>
    <x v="10042"/>
    <n v="2.6183394818904381E-2"/>
    <n v="0"/>
  </r>
  <r>
    <x v="10371"/>
    <n v="2"/>
    <n v="0"/>
    <n v="3.0000000000000001E-3"/>
    <n v="0"/>
    <x v="10322"/>
    <x v="10043"/>
    <n v="2.6183394818904381E-2"/>
    <n v="0"/>
  </r>
  <r>
    <x v="10372"/>
    <n v="2"/>
    <n v="0"/>
    <n v="0"/>
    <n v="0"/>
    <x v="10323"/>
    <x v="10044"/>
    <n v="2.6183394818904381E-2"/>
    <n v="0"/>
  </r>
  <r>
    <x v="10373"/>
    <n v="2"/>
    <n v="0"/>
    <n v="0.28899999999999998"/>
    <n v="7.1999999999999995E-2"/>
    <x v="10324"/>
    <x v="10045"/>
    <n v="2.6183394818904381E-2"/>
    <n v="0"/>
  </r>
  <r>
    <x v="10374"/>
    <n v="3"/>
    <n v="0"/>
    <n v="1E-3"/>
    <n v="0.65800000000000003"/>
    <x v="10325"/>
    <x v="10046"/>
    <n v="3.9275092228356567E-2"/>
    <n v="0"/>
  </r>
  <r>
    <x v="10375"/>
    <n v="3"/>
    <n v="0"/>
    <n v="1.53"/>
    <n v="0"/>
    <x v="10326"/>
    <x v="10047"/>
    <n v="3.9275092228356567E-2"/>
    <n v="0"/>
  </r>
  <r>
    <x v="10376"/>
    <n v="3"/>
    <n v="0"/>
    <n v="1.929"/>
    <n v="2.536"/>
    <x v="10327"/>
    <x v="10048"/>
    <n v="3.9275092228356567E-2"/>
    <n v="0"/>
  </r>
  <r>
    <x v="10377"/>
    <n v="3"/>
    <n v="0"/>
    <n v="0.11700000000000001"/>
    <n v="0"/>
    <x v="10328"/>
    <x v="10049"/>
    <n v="3.9275092228356567E-2"/>
    <n v="0"/>
  </r>
  <r>
    <x v="10378"/>
    <n v="3"/>
    <n v="0"/>
    <n v="0.183"/>
    <n v="0"/>
    <x v="10329"/>
    <x v="10050"/>
    <n v="3.9275092228356567E-2"/>
    <n v="0"/>
  </r>
  <r>
    <x v="10379"/>
    <n v="3"/>
    <n v="0"/>
    <n v="0"/>
    <n v="0"/>
    <x v="10330"/>
    <x v="10051"/>
    <n v="3.9275092228356567E-2"/>
    <n v="0"/>
  </r>
  <r>
    <x v="10380"/>
    <n v="3"/>
    <n v="0"/>
    <n v="0.28399999999999997"/>
    <n v="0"/>
    <x v="10331"/>
    <x v="10052"/>
    <n v="3.9275092228356567E-2"/>
    <n v="0"/>
  </r>
  <r>
    <x v="10381"/>
    <n v="3"/>
    <n v="0"/>
    <n v="0.36499999999999999"/>
    <n v="0"/>
    <x v="10332"/>
    <x v="10053"/>
    <n v="3.9275092228356567E-2"/>
    <n v="0"/>
  </r>
  <r>
    <x v="10382"/>
    <n v="2"/>
    <n v="0"/>
    <n v="0"/>
    <n v="0"/>
    <x v="10333"/>
    <x v="10054"/>
    <n v="2.6183394818904381E-2"/>
    <n v="0"/>
  </r>
  <r>
    <x v="10383"/>
    <n v="2"/>
    <n v="0"/>
    <n v="0"/>
    <n v="0"/>
    <x v="10334"/>
    <x v="10055"/>
    <n v="2.6183394818904381E-2"/>
    <n v="0"/>
  </r>
  <r>
    <x v="10384"/>
    <n v="2"/>
    <n v="0"/>
    <n v="0"/>
    <n v="0"/>
    <x v="10335"/>
    <x v="10056"/>
    <n v="2.6183394818904381E-2"/>
    <n v="0"/>
  </r>
  <r>
    <x v="10385"/>
    <n v="2"/>
    <n v="0"/>
    <n v="0"/>
    <n v="0"/>
    <x v="10336"/>
    <x v="10057"/>
    <n v="2.6183394818904381E-2"/>
    <n v="0"/>
  </r>
  <r>
    <x v="10386"/>
    <n v="2"/>
    <n v="0"/>
    <n v="3.6999999999999998E-2"/>
    <n v="0"/>
    <x v="10337"/>
    <x v="10058"/>
    <n v="2.6183394818904381E-2"/>
    <n v="0"/>
  </r>
  <r>
    <x v="10387"/>
    <n v="2"/>
    <n v="0"/>
    <n v="0"/>
    <n v="2.5000000000000001E-2"/>
    <x v="10338"/>
    <x v="10059"/>
    <n v="2.6183394818904381E-2"/>
    <n v="0"/>
  </r>
  <r>
    <x v="10388"/>
    <n v="2"/>
    <n v="0"/>
    <n v="4.78"/>
    <n v="1.901"/>
    <x v="10339"/>
    <x v="10060"/>
    <n v="2.6183394818904381E-2"/>
    <n v="0"/>
  </r>
  <r>
    <x v="10389"/>
    <n v="2"/>
    <n v="0"/>
    <n v="0.219"/>
    <n v="0"/>
    <x v="10340"/>
    <x v="10061"/>
    <n v="2.6183394818904381E-2"/>
    <n v="0"/>
  </r>
  <r>
    <x v="10390"/>
    <n v="2"/>
    <n v="0"/>
    <n v="0"/>
    <n v="0"/>
    <x v="10341"/>
    <x v="10062"/>
    <n v="2.6183394818904381E-2"/>
    <n v="0"/>
  </r>
  <r>
    <x v="10391"/>
    <n v="2"/>
    <n v="0"/>
    <n v="0.104"/>
    <n v="6.2569999999999997"/>
    <x v="10342"/>
    <x v="10063"/>
    <n v="2.6183394818904381E-2"/>
    <n v="0"/>
  </r>
  <r>
    <x v="10392"/>
    <n v="2"/>
    <n v="2"/>
    <n v="6.7949999999999999"/>
    <n v="2.8730000000000002"/>
    <x v="10343"/>
    <x v="10064"/>
    <n v="2.6183394818904381E-2"/>
    <n v="2.1609794207028455E-2"/>
  </r>
  <r>
    <x v="10393"/>
    <n v="48"/>
    <n v="46"/>
    <n v="41.847999999999999"/>
    <n v="60.679000000000002"/>
    <x v="10344"/>
    <x v="10065"/>
    <n v="0.62840147565370508"/>
    <n v="0.49702526676165443"/>
  </r>
  <r>
    <x v="10394"/>
    <n v="159"/>
    <n v="54"/>
    <n v="0.13300000000000001"/>
    <n v="0"/>
    <x v="10345"/>
    <x v="10066"/>
    <n v="2.0815798881028984"/>
    <n v="0.58346444358976834"/>
  </r>
  <r>
    <x v="10395"/>
    <n v="123"/>
    <n v="41"/>
    <n v="10.061999999999999"/>
    <n v="8.68"/>
    <x v="10346"/>
    <x v="10067"/>
    <n v="1.6102787813626194"/>
    <n v="0.44300078124408332"/>
  </r>
  <r>
    <x v="10396"/>
    <n v="115"/>
    <n v="34"/>
    <n v="2.9409999999999998"/>
    <n v="0.70499999999999996"/>
    <x v="10347"/>
    <x v="10068"/>
    <n v="1.5055452020870019"/>
    <n v="0.36736650151948375"/>
  </r>
  <r>
    <x v="10397"/>
    <n v="137"/>
    <n v="58"/>
    <n v="0"/>
    <n v="0"/>
    <x v="10348"/>
    <x v="10069"/>
    <n v="1.7935625450949499"/>
    <n v="0.62668403200382505"/>
  </r>
  <r>
    <x v="10398"/>
    <n v="117"/>
    <n v="77"/>
    <n v="0"/>
    <n v="0"/>
    <x v="10349"/>
    <x v="10070"/>
    <n v="1.5317285969059062"/>
    <n v="0.83197707697059542"/>
  </r>
  <r>
    <x v="10399"/>
    <n v="81"/>
    <n v="86"/>
    <n v="0"/>
    <n v="0"/>
    <x v="10350"/>
    <x v="10071"/>
    <n v="1.0604274901656274"/>
    <n v="0.92922115090222346"/>
  </r>
  <r>
    <x v="10400"/>
    <n v="56"/>
    <n v="93"/>
    <n v="0"/>
    <n v="0"/>
    <x v="10351"/>
    <x v="10072"/>
    <n v="0.73313505492932263"/>
    <n v="1.0048554306268231"/>
  </r>
  <r>
    <x v="10401"/>
    <n v="43"/>
    <n v="95"/>
    <n v="0"/>
    <n v="0"/>
    <x v="10352"/>
    <x v="10073"/>
    <n v="0.56294298860644409"/>
    <n v="1.0264652248338515"/>
  </r>
  <r>
    <x v="10402"/>
    <n v="32"/>
    <n v="92"/>
    <n v="0"/>
    <n v="0"/>
    <x v="10353"/>
    <x v="10074"/>
    <n v="0.41893431710247009"/>
    <n v="0.99405053352330885"/>
  </r>
  <r>
    <x v="10403"/>
    <n v="25"/>
    <n v="80"/>
    <n v="0"/>
    <n v="0"/>
    <x v="10354"/>
    <x v="10075"/>
    <n v="0.32729243523630475"/>
    <n v="0.86439176828113817"/>
  </r>
  <r>
    <x v="10404"/>
    <n v="19"/>
    <n v="57"/>
    <n v="0"/>
    <n v="0"/>
    <x v="10355"/>
    <x v="10076"/>
    <n v="0.24874225077959161"/>
    <n v="0.61587913490031099"/>
  </r>
  <r>
    <x v="10405"/>
    <n v="15"/>
    <n v="32"/>
    <n v="0"/>
    <n v="0"/>
    <x v="10356"/>
    <x v="10077"/>
    <n v="0.19637546114178286"/>
    <n v="0.34575670731245528"/>
  </r>
  <r>
    <x v="10406"/>
    <n v="13"/>
    <n v="19"/>
    <n v="1.538"/>
    <n v="0"/>
    <x v="10357"/>
    <x v="10078"/>
    <n v="0.17019206632287848"/>
    <n v="0.20529304496677031"/>
  </r>
  <r>
    <x v="10407"/>
    <n v="11"/>
    <n v="13"/>
    <n v="32.536999999999999"/>
    <n v="13.471"/>
    <x v="10358"/>
    <x v="10079"/>
    <n v="0.14400867150397409"/>
    <n v="0.14046366234568494"/>
  </r>
  <r>
    <x v="10408"/>
    <n v="11"/>
    <n v="15"/>
    <n v="9.5109999999999992"/>
    <n v="1.117"/>
    <x v="10359"/>
    <x v="10080"/>
    <n v="0.14400867150397409"/>
    <n v="0.16207345655271341"/>
  </r>
  <r>
    <x v="10409"/>
    <n v="31"/>
    <n v="36"/>
    <n v="7.0999999999999994E-2"/>
    <n v="0"/>
    <x v="10360"/>
    <x v="10081"/>
    <n v="0.40584261969301788"/>
    <n v="0.38897629572651216"/>
  </r>
  <r>
    <x v="10410"/>
    <n v="31"/>
    <n v="47"/>
    <n v="5.1870000000000003"/>
    <n v="5.7119999999999997"/>
    <x v="10361"/>
    <x v="10082"/>
    <n v="0.40584261969301788"/>
    <n v="0.50783016386516866"/>
  </r>
  <r>
    <x v="10411"/>
    <n v="44"/>
    <n v="85"/>
    <n v="3.3210000000000002"/>
    <n v="8.8230000000000004"/>
    <x v="10362"/>
    <x v="10083"/>
    <n v="0.57603468601589636"/>
    <n v="0.91841625379870928"/>
  </r>
  <r>
    <x v="10412"/>
    <n v="65"/>
    <n v="152"/>
    <n v="13.335000000000001"/>
    <n v="8.6170000000000009"/>
    <x v="10363"/>
    <x v="10084"/>
    <n v="0.85096033161439233"/>
    <n v="1.6423443597341625"/>
  </r>
  <r>
    <x v="10413"/>
    <n v="105"/>
    <n v="240"/>
    <n v="15.512"/>
    <n v="5.7220000000000004"/>
    <x v="10364"/>
    <x v="10085"/>
    <n v="1.3746282279924797"/>
    <n v="2.5931753048434145"/>
  </r>
  <r>
    <x v="10414"/>
    <n v="103"/>
    <n v="292"/>
    <n v="4.3029999999999999"/>
    <n v="0"/>
    <x v="10365"/>
    <x v="10086"/>
    <n v="1.3484448331735757"/>
    <n v="3.155029954226154"/>
  </r>
  <r>
    <x v="10415"/>
    <n v="85"/>
    <n v="310"/>
    <n v="0"/>
    <n v="0"/>
    <x v="10366"/>
    <x v="10087"/>
    <n v="1.1127942798034363"/>
    <n v="3.34951810208941"/>
  </r>
  <r>
    <x v="10416"/>
    <n v="84"/>
    <n v="300"/>
    <n v="0"/>
    <n v="0"/>
    <x v="10367"/>
    <x v="10088"/>
    <n v="1.0997025823939839"/>
    <n v="3.2414691310542683"/>
  </r>
  <r>
    <x v="10417"/>
    <n v="76"/>
    <n v="275"/>
    <n v="0"/>
    <n v="0"/>
    <x v="10368"/>
    <x v="10089"/>
    <n v="0.99496900311836645"/>
    <n v="2.9713467034664127"/>
  </r>
  <r>
    <x v="10418"/>
    <n v="59"/>
    <n v="246"/>
    <n v="0.498"/>
    <n v="1.867"/>
    <x v="10369"/>
    <x v="10090"/>
    <n v="0.77241014715767919"/>
    <n v="2.6580046874644996"/>
  </r>
  <r>
    <x v="10419"/>
    <n v="45"/>
    <n v="222"/>
    <n v="0"/>
    <n v="1.2090000000000001"/>
    <x v="10370"/>
    <x v="10091"/>
    <n v="0.58912638342534851"/>
    <n v="2.3986871569801584"/>
  </r>
  <r>
    <x v="10420"/>
    <n v="34"/>
    <n v="205"/>
    <n v="0.48599999999999999"/>
    <n v="0"/>
    <x v="10371"/>
    <x v="10092"/>
    <n v="0.4451177119213745"/>
    <n v="2.2150039062204163"/>
  </r>
  <r>
    <x v="10421"/>
    <n v="26"/>
    <n v="194"/>
    <n v="0"/>
    <n v="0"/>
    <x v="10372"/>
    <x v="10093"/>
    <n v="0.34038413264575695"/>
    <n v="2.0961500380817601"/>
  </r>
  <r>
    <x v="10422"/>
    <n v="21"/>
    <n v="184"/>
    <n v="0"/>
    <n v="0"/>
    <x v="10373"/>
    <x v="10094"/>
    <n v="0.27492564559849597"/>
    <n v="1.9881010670466177"/>
  </r>
  <r>
    <x v="10423"/>
    <n v="16"/>
    <n v="169"/>
    <n v="0"/>
    <n v="0"/>
    <x v="10374"/>
    <x v="10095"/>
    <n v="0.20946715855123504"/>
    <n v="1.8260276104939042"/>
  </r>
  <r>
    <x v="10424"/>
    <n v="13"/>
    <n v="141"/>
    <n v="0"/>
    <n v="0.129"/>
    <x v="10375"/>
    <x v="10096"/>
    <n v="0.17019206632287848"/>
    <n v="1.5234904915955059"/>
  </r>
  <r>
    <x v="10425"/>
    <n v="11"/>
    <n v="96"/>
    <n v="0"/>
    <n v="0"/>
    <x v="10376"/>
    <x v="10097"/>
    <n v="0.14400867150397409"/>
    <n v="1.0372701219373657"/>
  </r>
  <r>
    <x v="10426"/>
    <n v="10"/>
    <n v="49"/>
    <n v="0"/>
    <n v="0"/>
    <x v="10377"/>
    <x v="10098"/>
    <n v="0.13091697409452191"/>
    <n v="0.52943995807219713"/>
  </r>
  <r>
    <x v="10427"/>
    <n v="9"/>
    <n v="26"/>
    <n v="0"/>
    <n v="0"/>
    <x v="10378"/>
    <x v="10099"/>
    <n v="0.1178252766850697"/>
    <n v="0.28092732469136988"/>
  </r>
  <r>
    <x v="10428"/>
    <n v="8"/>
    <n v="18"/>
    <n v="0"/>
    <n v="0"/>
    <x v="10379"/>
    <x v="10100"/>
    <n v="0.10473357927561752"/>
    <n v="0.19448814786325608"/>
  </r>
  <r>
    <x v="10429"/>
    <n v="7"/>
    <n v="15"/>
    <n v="0"/>
    <n v="0"/>
    <x v="10380"/>
    <x v="10101"/>
    <n v="9.1641881866165328E-2"/>
    <n v="0.16207345655271341"/>
  </r>
  <r>
    <x v="10430"/>
    <n v="7"/>
    <n v="13"/>
    <n v="0"/>
    <n v="0"/>
    <x v="10381"/>
    <x v="10102"/>
    <n v="9.1641881866165328E-2"/>
    <n v="0.14046366234568494"/>
  </r>
  <r>
    <x v="10431"/>
    <n v="6"/>
    <n v="12"/>
    <n v="0"/>
    <n v="0"/>
    <x v="10382"/>
    <x v="10103"/>
    <n v="7.8550184456713135E-2"/>
    <n v="0.12965876524217071"/>
  </r>
  <r>
    <x v="10432"/>
    <n v="6"/>
    <n v="10"/>
    <n v="0.625"/>
    <n v="3.746"/>
    <x v="10383"/>
    <x v="10104"/>
    <n v="7.8550184456713135E-2"/>
    <n v="0.10804897103514227"/>
  </r>
  <r>
    <x v="10433"/>
    <n v="5"/>
    <n v="9"/>
    <n v="0"/>
    <n v="0"/>
    <x v="10384"/>
    <x v="10105"/>
    <n v="6.5458487047260955E-2"/>
    <n v="9.7244073931628039E-2"/>
  </r>
  <r>
    <x v="10434"/>
    <n v="5"/>
    <n v="8"/>
    <n v="0"/>
    <n v="0"/>
    <x v="10385"/>
    <x v="10106"/>
    <n v="6.5458487047260955E-2"/>
    <n v="8.643917682811382E-2"/>
  </r>
  <r>
    <x v="10435"/>
    <n v="5"/>
    <n v="8"/>
    <n v="0"/>
    <n v="0"/>
    <x v="10386"/>
    <x v="10107"/>
    <n v="6.5458487047260955E-2"/>
    <n v="8.643917682811382E-2"/>
  </r>
  <r>
    <x v="10436"/>
    <n v="4"/>
    <n v="7"/>
    <n v="0"/>
    <n v="0"/>
    <x v="10387"/>
    <x v="10108"/>
    <n v="5.2366789637808761E-2"/>
    <n v="7.5634279724599587E-2"/>
  </r>
  <r>
    <x v="10437"/>
    <n v="4"/>
    <n v="6"/>
    <n v="2.1320000000000001"/>
    <n v="0.112"/>
    <x v="10388"/>
    <x v="10109"/>
    <n v="5.2366789637808761E-2"/>
    <n v="6.4829382621085355E-2"/>
  </r>
  <r>
    <x v="10438"/>
    <n v="4"/>
    <n v="6"/>
    <n v="0"/>
    <n v="0"/>
    <x v="10389"/>
    <x v="10110"/>
    <n v="5.2366789637808761E-2"/>
    <n v="6.4829382621085355E-2"/>
  </r>
  <r>
    <x v="10439"/>
    <n v="4"/>
    <n v="5"/>
    <n v="16.774000000000001"/>
    <n v="14.765000000000001"/>
    <x v="10390"/>
    <x v="10111"/>
    <n v="5.2366789637808761E-2"/>
    <n v="5.4024485517571136E-2"/>
  </r>
  <r>
    <x v="10440"/>
    <n v="5"/>
    <n v="7"/>
    <n v="2.8210000000000002"/>
    <n v="0.50600000000000001"/>
    <x v="10391"/>
    <x v="10112"/>
    <n v="6.5458487047260955E-2"/>
    <n v="7.5634279724599587E-2"/>
  </r>
  <r>
    <x v="10441"/>
    <n v="5"/>
    <n v="12"/>
    <n v="0"/>
    <n v="0"/>
    <x v="10392"/>
    <x v="10113"/>
    <n v="6.5458487047260955E-2"/>
    <n v="0.12965876524217071"/>
  </r>
  <r>
    <x v="10442"/>
    <n v="6"/>
    <n v="14"/>
    <n v="6.9029999999999996"/>
    <n v="3.0569999999999999"/>
    <x v="10393"/>
    <x v="10114"/>
    <n v="7.8550184456713135E-2"/>
    <n v="0.15126855944919917"/>
  </r>
  <r>
    <x v="10443"/>
    <n v="6"/>
    <n v="15"/>
    <n v="2.9430000000000001"/>
    <n v="1.76"/>
    <x v="10394"/>
    <x v="10115"/>
    <n v="7.8550184456713135E-2"/>
    <n v="0.16207345655271341"/>
  </r>
  <r>
    <x v="10444"/>
    <n v="6"/>
    <n v="16"/>
    <n v="0"/>
    <n v="0"/>
    <x v="10395"/>
    <x v="10116"/>
    <n v="7.8550184456713135E-2"/>
    <n v="0.17287835365622764"/>
  </r>
  <r>
    <x v="10445"/>
    <n v="6"/>
    <n v="16"/>
    <n v="0"/>
    <n v="0"/>
    <x v="10396"/>
    <x v="10117"/>
    <n v="7.8550184456713135E-2"/>
    <n v="0.17287835365622764"/>
  </r>
  <r>
    <x v="10446"/>
    <n v="6"/>
    <n v="20"/>
    <n v="3.8109999999999999"/>
    <n v="0.96399999999999997"/>
    <x v="10397"/>
    <x v="10118"/>
    <n v="7.8550184456713135E-2"/>
    <n v="0.21609794207028454"/>
  </r>
  <r>
    <x v="10447"/>
    <n v="5"/>
    <n v="24"/>
    <n v="6.5000000000000002E-2"/>
    <n v="7.2999999999999995E-2"/>
    <x v="10398"/>
    <x v="10119"/>
    <n v="6.5458487047260955E-2"/>
    <n v="0.25931753048434142"/>
  </r>
  <r>
    <x v="10448"/>
    <n v="5"/>
    <n v="25"/>
    <n v="0"/>
    <n v="0"/>
    <x v="10399"/>
    <x v="10120"/>
    <n v="6.5458487047260955E-2"/>
    <n v="0.27012242758785571"/>
  </r>
  <r>
    <x v="10449"/>
    <n v="5"/>
    <n v="21"/>
    <n v="0"/>
    <n v="0.184"/>
    <x v="10400"/>
    <x v="10121"/>
    <n v="6.5458487047260955E-2"/>
    <n v="0.22690283917379875"/>
  </r>
  <r>
    <x v="10450"/>
    <n v="5"/>
    <n v="17"/>
    <n v="0.33600000000000002"/>
    <n v="0"/>
    <x v="10401"/>
    <x v="10122"/>
    <n v="6.5458487047260955E-2"/>
    <n v="0.18368325075974187"/>
  </r>
  <r>
    <x v="10451"/>
    <n v="5"/>
    <n v="13"/>
    <n v="11.494"/>
    <n v="11.866"/>
    <x v="10402"/>
    <x v="10123"/>
    <n v="6.5458487047260955E-2"/>
    <n v="0.14046366234568494"/>
  </r>
  <r>
    <x v="10452"/>
    <n v="7"/>
    <n v="12"/>
    <n v="15.898"/>
    <n v="6.7949999999999999"/>
    <x v="10403"/>
    <x v="10124"/>
    <n v="9.1641881866165328E-2"/>
    <n v="0.12965876524217071"/>
  </r>
  <r>
    <x v="10453"/>
    <n v="15"/>
    <n v="10"/>
    <n v="0.78400000000000003"/>
    <n v="0"/>
    <x v="10404"/>
    <x v="10125"/>
    <n v="0.19637546114178286"/>
    <n v="0.10804897103514227"/>
  </r>
  <r>
    <x v="10454"/>
    <n v="15"/>
    <n v="10"/>
    <n v="0"/>
    <n v="2.7E-2"/>
    <x v="10405"/>
    <x v="10126"/>
    <n v="0.19637546114178286"/>
    <n v="0.10804897103514227"/>
  </r>
  <r>
    <x v="10455"/>
    <n v="16"/>
    <n v="9"/>
    <n v="5.5229999999999997"/>
    <n v="7.9980000000000002"/>
    <x v="10406"/>
    <x v="10127"/>
    <n v="0.20946715855123504"/>
    <n v="9.7244073931628039E-2"/>
  </r>
  <r>
    <x v="10456"/>
    <n v="17"/>
    <n v="9"/>
    <n v="10.964"/>
    <n v="16.216999999999999"/>
    <x v="10407"/>
    <x v="10128"/>
    <n v="0.22255885596068725"/>
    <n v="9.7244073931628039E-2"/>
  </r>
  <r>
    <x v="10457"/>
    <n v="37"/>
    <n v="10"/>
    <n v="10.829000000000001"/>
    <n v="8.2720000000000002"/>
    <x v="10408"/>
    <x v="10129"/>
    <n v="0.48439280414973102"/>
    <n v="0.10804897103514227"/>
  </r>
  <r>
    <x v="10458"/>
    <n v="51"/>
    <n v="12"/>
    <n v="2.677"/>
    <n v="0.217"/>
    <x v="10409"/>
    <x v="10130"/>
    <n v="0.66767656788206164"/>
    <n v="0.12965876524217071"/>
  </r>
  <r>
    <x v="10459"/>
    <n v="87"/>
    <n v="25"/>
    <n v="19.521000000000001"/>
    <n v="33.411999999999999"/>
    <x v="10410"/>
    <x v="10131"/>
    <n v="1.1389776746223406"/>
    <n v="0.27012242758785571"/>
  </r>
  <r>
    <x v="10460"/>
    <n v="227"/>
    <n v="103"/>
    <n v="0.77600000000000002"/>
    <n v="0.17100000000000001"/>
    <x v="10411"/>
    <x v="10132"/>
    <n v="2.971815311945647"/>
    <n v="1.1129044016619654"/>
  </r>
  <r>
    <x v="10461"/>
    <n v="234"/>
    <n v="179"/>
    <n v="0"/>
    <n v="0"/>
    <x v="10412"/>
    <x v="10133"/>
    <n v="3.0634571938118125"/>
    <n v="1.9340765815290466"/>
  </r>
  <r>
    <x v="10462"/>
    <n v="260"/>
    <n v="220"/>
    <n v="0"/>
    <n v="0"/>
    <x v="10413"/>
    <x v="10134"/>
    <n v="3.4038413264575693"/>
    <n v="2.3770773627731296"/>
  </r>
  <r>
    <x v="10463"/>
    <n v="302"/>
    <n v="226"/>
    <n v="0"/>
    <n v="0"/>
    <x v="10414"/>
    <x v="10135"/>
    <n v="3.9536926176545615"/>
    <n v="2.4419067453942152"/>
  </r>
  <r>
    <x v="10464"/>
    <n v="302"/>
    <n v="222"/>
    <n v="10.272"/>
    <n v="17.795000000000002"/>
    <x v="10415"/>
    <x v="10136"/>
    <n v="3.9536926176545615"/>
    <n v="2.3986871569801584"/>
  </r>
  <r>
    <x v="10465"/>
    <n v="278"/>
    <n v="212"/>
    <n v="0"/>
    <n v="0"/>
    <x v="10416"/>
    <x v="10137"/>
    <n v="3.6394918798277089"/>
    <n v="2.2906381859450162"/>
  </r>
  <r>
    <x v="10466"/>
    <n v="242"/>
    <n v="198"/>
    <n v="0"/>
    <n v="0"/>
    <x v="10417"/>
    <x v="10138"/>
    <n v="3.1681907730874297"/>
    <n v="2.1393696264958169"/>
  </r>
  <r>
    <x v="10467"/>
    <n v="203"/>
    <n v="186"/>
    <n v="0"/>
    <n v="0"/>
    <x v="10418"/>
    <x v="10139"/>
    <n v="2.6576145741187949"/>
    <n v="2.0097108612536463"/>
  </r>
  <r>
    <x v="10468"/>
    <n v="157"/>
    <n v="176"/>
    <n v="0"/>
    <n v="0"/>
    <x v="10419"/>
    <x v="10140"/>
    <n v="2.0553964932839937"/>
    <n v="1.9016618902185038"/>
  </r>
  <r>
    <x v="10469"/>
    <n v="118"/>
    <n v="162"/>
    <n v="0"/>
    <n v="0"/>
    <x v="10420"/>
    <x v="10141"/>
    <n v="1.5448202943153584"/>
    <n v="1.7503933307693047"/>
  </r>
  <r>
    <x v="10470"/>
    <n v="81"/>
    <n v="140"/>
    <n v="0.22"/>
    <n v="0.873"/>
    <x v="10421"/>
    <x v="10142"/>
    <n v="1.0604274901656274"/>
    <n v="1.5126855944919917"/>
  </r>
  <r>
    <x v="10471"/>
    <n v="56"/>
    <n v="107"/>
    <n v="0"/>
    <n v="0.13300000000000001"/>
    <x v="10422"/>
    <x v="10143"/>
    <n v="0.73313505492932263"/>
    <n v="1.1561239900760223"/>
  </r>
  <r>
    <x v="10472"/>
    <n v="44"/>
    <n v="70"/>
    <n v="0"/>
    <n v="0"/>
    <x v="10423"/>
    <x v="10144"/>
    <n v="0.57603468601589636"/>
    <n v="0.75634279724599585"/>
  </r>
  <r>
    <x v="10473"/>
    <n v="34"/>
    <n v="42"/>
    <n v="0"/>
    <n v="0"/>
    <x v="10424"/>
    <x v="10145"/>
    <n v="0.4451177119213745"/>
    <n v="0.4538056783475975"/>
  </r>
  <r>
    <x v="10474"/>
    <n v="26"/>
    <n v="27"/>
    <n v="0"/>
    <n v="0"/>
    <x v="10425"/>
    <x v="10146"/>
    <n v="0.34038413264575695"/>
    <n v="0.29173222179488417"/>
  </r>
  <r>
    <x v="10475"/>
    <n v="22"/>
    <n v="20"/>
    <n v="5.1639999999999997"/>
    <n v="6.226"/>
    <x v="10426"/>
    <x v="10147"/>
    <n v="0.28801734300794818"/>
    <n v="0.21609794207028454"/>
  </r>
  <r>
    <x v="10476"/>
    <n v="19"/>
    <n v="17"/>
    <n v="8.0180000000000007"/>
    <n v="25.446999999999999"/>
    <x v="10427"/>
    <x v="10148"/>
    <n v="0.24874225077959161"/>
    <n v="0.18368325075974187"/>
  </r>
  <r>
    <x v="10477"/>
    <n v="23"/>
    <n v="16"/>
    <n v="15.8"/>
    <n v="9.68"/>
    <x v="10428"/>
    <x v="10149"/>
    <n v="0.30110904041740039"/>
    <n v="0.17287835365622764"/>
  </r>
  <r>
    <x v="10478"/>
    <n v="45"/>
    <n v="17"/>
    <n v="0"/>
    <n v="0"/>
    <x v="10429"/>
    <x v="10150"/>
    <n v="0.58912638342534851"/>
    <n v="0.18368325075974187"/>
  </r>
  <r>
    <x v="10479"/>
    <n v="54"/>
    <n v="19"/>
    <n v="0"/>
    <n v="0"/>
    <x v="10430"/>
    <x v="10151"/>
    <n v="0.70695166011041832"/>
    <n v="0.20529304496677031"/>
  </r>
  <r>
    <x v="10480"/>
    <n v="52"/>
    <n v="18"/>
    <n v="0"/>
    <n v="0"/>
    <x v="10431"/>
    <x v="10152"/>
    <n v="0.68076826529151391"/>
    <n v="0.19448814786325608"/>
  </r>
  <r>
    <x v="10481"/>
    <n v="51"/>
    <n v="16"/>
    <n v="0"/>
    <n v="0"/>
    <x v="10432"/>
    <x v="10153"/>
    <n v="0.66767656788206164"/>
    <n v="0.17287835365622764"/>
  </r>
  <r>
    <x v="10482"/>
    <n v="47"/>
    <n v="15"/>
    <n v="0"/>
    <n v="0"/>
    <x v="10433"/>
    <x v="10154"/>
    <n v="0.61530977824425304"/>
    <n v="0.16207345655271341"/>
  </r>
  <r>
    <x v="10483"/>
    <n v="41"/>
    <n v="14"/>
    <n v="0"/>
    <n v="0"/>
    <x v="10434"/>
    <x v="10155"/>
    <n v="0.53675959378753979"/>
    <n v="0.15126855944919917"/>
  </r>
  <r>
    <x v="10484"/>
    <n v="33"/>
    <n v="13"/>
    <n v="0"/>
    <n v="0"/>
    <x v="10435"/>
    <x v="10156"/>
    <n v="0.43202601451192224"/>
    <n v="0.14046366234568494"/>
  </r>
  <r>
    <x v="10485"/>
    <n v="27"/>
    <n v="13"/>
    <n v="6.3209999999999997"/>
    <n v="6.5190000000000001"/>
    <x v="10436"/>
    <x v="10157"/>
    <n v="0.35347583005520916"/>
    <n v="0.14046366234568494"/>
  </r>
  <r>
    <x v="10486"/>
    <n v="24"/>
    <n v="13"/>
    <n v="17.893000000000001"/>
    <n v="11.131"/>
    <x v="10437"/>
    <x v="10158"/>
    <n v="0.31420073782685254"/>
    <n v="0.14046366234568494"/>
  </r>
  <r>
    <x v="10487"/>
    <n v="23"/>
    <n v="12"/>
    <n v="19.815999999999999"/>
    <n v="9.093"/>
    <x v="10438"/>
    <x v="10159"/>
    <n v="0.30110904041740039"/>
    <n v="0.12965876524217071"/>
  </r>
  <r>
    <x v="10488"/>
    <n v="46"/>
    <n v="16"/>
    <n v="41.582999999999998"/>
    <n v="51.500999999999998"/>
    <x v="10439"/>
    <x v="10160"/>
    <n v="0.60221808083480077"/>
    <n v="0.17287835365622764"/>
  </r>
  <r>
    <x v="10489"/>
    <n v="161"/>
    <n v="47"/>
    <n v="6.9550000000000001"/>
    <n v="8.8710000000000004"/>
    <x v="10440"/>
    <x v="10161"/>
    <n v="2.1077632829218023"/>
    <n v="0.50783016386516866"/>
  </r>
  <r>
    <x v="10490"/>
    <n v="219"/>
    <n v="87"/>
    <n v="0.113"/>
    <n v="0"/>
    <x v="10441"/>
    <x v="10162"/>
    <n v="2.8670817326700297"/>
    <n v="0.94002604800573775"/>
  </r>
  <r>
    <x v="10491"/>
    <n v="329"/>
    <n v="113"/>
    <n v="0"/>
    <n v="0"/>
    <x v="10442"/>
    <x v="10163"/>
    <n v="4.3071684477097705"/>
    <n v="1.2209533726971076"/>
  </r>
  <r>
    <x v="10492"/>
    <n v="376"/>
    <n v="136"/>
    <n v="0"/>
    <n v="0"/>
    <x v="10443"/>
    <x v="10164"/>
    <n v="4.9224782259540243"/>
    <n v="1.469466006077935"/>
  </r>
  <r>
    <x v="10493"/>
    <n v="346"/>
    <n v="158"/>
    <n v="0"/>
    <n v="0"/>
    <x v="10444"/>
    <x v="10165"/>
    <n v="4.5297273036704579"/>
    <n v="1.7071737423552478"/>
  </r>
  <r>
    <x v="10494"/>
    <n v="279"/>
    <n v="184"/>
    <n v="0.88300000000000001"/>
    <n v="2.5329999999999999"/>
    <x v="10445"/>
    <x v="10166"/>
    <n v="3.6525835772371607"/>
    <n v="1.9881010670466177"/>
  </r>
  <r>
    <x v="10495"/>
    <n v="205"/>
    <n v="225"/>
    <n v="0.99"/>
    <n v="0.47799999999999998"/>
    <x v="10446"/>
    <x v="10167"/>
    <n v="2.6837979689376987"/>
    <n v="2.4311018482907012"/>
  </r>
  <r>
    <x v="10496"/>
    <n v="141"/>
    <n v="271"/>
    <n v="0"/>
    <n v="0"/>
    <x v="10447"/>
    <x v="10168"/>
    <n v="1.8459293347327588"/>
    <n v="2.9281271150523556"/>
  </r>
  <r>
    <x v="10497"/>
    <n v="93"/>
    <n v="307"/>
    <n v="0"/>
    <n v="0"/>
    <x v="10448"/>
    <x v="10169"/>
    <n v="1.2175278590790537"/>
    <n v="3.3171034107788673"/>
  </r>
  <r>
    <x v="10498"/>
    <n v="58"/>
    <n v="329"/>
    <n v="0.47499999999999998"/>
    <n v="1.4810000000000001"/>
    <x v="10449"/>
    <x v="10170"/>
    <n v="0.75931844974822693"/>
    <n v="3.5548111470561805"/>
  </r>
  <r>
    <x v="10499"/>
    <n v="42"/>
    <n v="331"/>
    <n v="11.13"/>
    <n v="7.6849999999999996"/>
    <x v="10450"/>
    <x v="10171"/>
    <n v="0.54985129119699194"/>
    <n v="3.5764209412632093"/>
  </r>
  <r>
    <x v="10500"/>
    <n v="30"/>
    <n v="314"/>
    <n v="0"/>
    <n v="0.247"/>
    <x v="10451"/>
    <x v="10172"/>
    <n v="0.39275092228356573"/>
    <n v="3.3927376905034672"/>
  </r>
  <r>
    <x v="10501"/>
    <n v="24"/>
    <n v="268"/>
    <n v="4.8419999999999996"/>
    <n v="8.0269999999999992"/>
    <x v="10452"/>
    <x v="10173"/>
    <n v="0.31420073782685254"/>
    <n v="2.8957124237418128"/>
  </r>
  <r>
    <x v="10502"/>
    <n v="20"/>
    <n v="188"/>
    <n v="8.2170000000000005"/>
    <n v="11.74"/>
    <x v="10453"/>
    <x v="10174"/>
    <n v="0.26183394818904382"/>
    <n v="2.0313206554606746"/>
  </r>
  <r>
    <x v="10503"/>
    <n v="18"/>
    <n v="97"/>
    <n v="9.5890000000000004"/>
    <n v="9.8989999999999991"/>
    <x v="10454"/>
    <x v="10175"/>
    <n v="0.2356505533701394"/>
    <n v="1.0480750190408801"/>
  </r>
  <r>
    <x v="10504"/>
    <n v="20"/>
    <n v="40"/>
    <n v="0"/>
    <n v="0"/>
    <x v="10455"/>
    <x v="10176"/>
    <n v="0.26183394818904382"/>
    <n v="0.43219588414056909"/>
  </r>
  <r>
    <x v="10505"/>
    <n v="24"/>
    <n v="24"/>
    <n v="0"/>
    <n v="0"/>
    <x v="10456"/>
    <x v="10177"/>
    <n v="0.31420073782685254"/>
    <n v="0.25931753048434142"/>
  </r>
  <r>
    <x v="10506"/>
    <n v="32"/>
    <n v="20"/>
    <n v="20.859000000000002"/>
    <n v="31.013999999999999"/>
    <x v="2468"/>
    <x v="10178"/>
    <n v="0.41893431710247009"/>
    <n v="0.21609794207028454"/>
  </r>
  <r>
    <x v="10507"/>
    <n v="90"/>
    <n v="25"/>
    <n v="32.551000000000002"/>
    <n v="46.378"/>
    <x v="6035"/>
    <x v="74"/>
    <n v="1.178252766850697"/>
    <n v="0.27012242758785571"/>
  </r>
  <r>
    <x v="10508"/>
    <n v="307"/>
    <n v="72"/>
    <n v="25.21"/>
    <n v="41.902999999999999"/>
    <x v="10457"/>
    <x v="10179"/>
    <n v="4.0191511047018222"/>
    <n v="0.77795259145302431"/>
  </r>
  <r>
    <x v="10509"/>
    <n v="554"/>
    <n v="207"/>
    <n v="30.286999999999999"/>
    <n v="36.628999999999998"/>
    <x v="10458"/>
    <x v="10180"/>
    <n v="7.2528003648365136"/>
    <n v="2.2366137004274447"/>
  </r>
  <r>
    <x v="10510"/>
    <n v="1029"/>
    <n v="320"/>
    <n v="7.4999999999999997E-2"/>
    <n v="0.158"/>
    <x v="10459"/>
    <x v="10181"/>
    <n v="13.471356634326304"/>
    <n v="3.4575670731245527"/>
  </r>
  <r>
    <x v="10511"/>
    <n v="1472"/>
    <n v="401"/>
    <n v="0"/>
    <n v="0"/>
    <x v="10460"/>
    <x v="10182"/>
    <n v="19.270978586713625"/>
    <n v="4.3327637385092048"/>
  </r>
  <r>
    <x v="10512"/>
    <n v="2014"/>
    <n v="432"/>
    <n v="0"/>
    <n v="0"/>
    <x v="10461"/>
    <x v="10183"/>
    <n v="26.366678582636712"/>
    <n v="4.6677155487181468"/>
  </r>
  <r>
    <x v="10513"/>
    <n v="1704"/>
    <n v="442"/>
    <n v="0"/>
    <n v="0"/>
    <x v="10462"/>
    <x v="10184"/>
    <n v="22.308252385706528"/>
    <n v="4.7757645197532881"/>
  </r>
  <r>
    <x v="10514"/>
    <n v="1279"/>
    <n v="618"/>
    <n v="0"/>
    <n v="0"/>
    <x v="10463"/>
    <x v="10185"/>
    <n v="16.74428098668935"/>
    <n v="6.6774264099717922"/>
  </r>
  <r>
    <x v="10515"/>
    <n v="1013"/>
    <n v="875"/>
    <n v="4.2009999999999996"/>
    <n v="3.6070000000000002"/>
    <x v="10464"/>
    <x v="10186"/>
    <n v="13.261889475775069"/>
    <n v="9.4542849655749475"/>
  </r>
  <r>
    <x v="10516"/>
    <n v="843"/>
    <n v="847"/>
    <n v="3.3980000000000001"/>
    <n v="0.51900000000000002"/>
    <x v="10465"/>
    <x v="10187"/>
    <n v="11.036300916168196"/>
    <n v="9.1517478466765514"/>
  </r>
  <r>
    <x v="10517"/>
    <n v="689"/>
    <n v="728"/>
    <n v="0"/>
    <n v="2E-3"/>
    <x v="10466"/>
    <x v="10188"/>
    <n v="9.0201795151125594"/>
    <n v="7.8659650913583574"/>
  </r>
  <r>
    <x v="10518"/>
    <n v="555"/>
    <n v="628"/>
    <n v="0"/>
    <n v="0"/>
    <x v="10467"/>
    <x v="10189"/>
    <n v="7.2658920622459648"/>
    <n v="6.7854753810069344"/>
  </r>
  <r>
    <x v="10519"/>
    <n v="436"/>
    <n v="540"/>
    <n v="0"/>
    <n v="0"/>
    <x v="10468"/>
    <x v="10190"/>
    <n v="5.7079800705211552"/>
    <n v="5.8346444358976823"/>
  </r>
  <r>
    <x v="10520"/>
    <n v="352"/>
    <n v="450"/>
    <n v="5.9219999999999997"/>
    <n v="10.103"/>
    <x v="10469"/>
    <x v="10191"/>
    <n v="4.6082774881271709"/>
    <n v="4.8622036965814024"/>
  </r>
  <r>
    <x v="10521"/>
    <n v="228"/>
    <n v="392"/>
    <n v="2.2149999999999999"/>
    <n v="2.0510000000000002"/>
    <x v="10470"/>
    <x v="10192"/>
    <n v="2.9849070093550996"/>
    <n v="4.235519664577577"/>
  </r>
  <r>
    <x v="10522"/>
    <n v="104"/>
    <n v="344"/>
    <n v="12.622"/>
    <n v="13.313000000000001"/>
    <x v="10471"/>
    <x v="10193"/>
    <n v="1.3615365305830278"/>
    <n v="3.7168846036088938"/>
  </r>
  <r>
    <x v="10523"/>
    <n v="67"/>
    <n v="274"/>
    <n v="0"/>
    <n v="0"/>
    <x v="10472"/>
    <x v="10194"/>
    <n v="0.87714372643329674"/>
    <n v="2.9605418063628983"/>
  </r>
  <r>
    <x v="10524"/>
    <n v="60"/>
    <n v="180"/>
    <n v="0"/>
    <n v="0"/>
    <x v="10473"/>
    <x v="10195"/>
    <n v="0.78550184456713146"/>
    <n v="1.9448814786325608"/>
  </r>
  <r>
    <x v="10525"/>
    <n v="58"/>
    <n v="91"/>
    <n v="0"/>
    <n v="0"/>
    <x v="10474"/>
    <x v="10196"/>
    <n v="0.75931844974822693"/>
    <n v="0.98324563641979468"/>
  </r>
  <r>
    <x v="10526"/>
    <n v="56"/>
    <n v="41"/>
    <n v="0"/>
    <n v="0"/>
    <x v="10475"/>
    <x v="10197"/>
    <n v="0.73313505492932263"/>
    <n v="0.44300078124408332"/>
  </r>
  <r>
    <x v="10527"/>
    <n v="54"/>
    <n v="26"/>
    <n v="0"/>
    <n v="0"/>
    <x v="10476"/>
    <x v="10198"/>
    <n v="0.70695166011041832"/>
    <n v="0.28092732469136988"/>
  </r>
  <r>
    <x v="10528"/>
    <n v="52"/>
    <n v="23"/>
    <n v="8.1110000000000007"/>
    <n v="13.738"/>
    <x v="10477"/>
    <x v="10199"/>
    <n v="0.68076826529151391"/>
    <n v="0.24851263338082721"/>
  </r>
  <r>
    <x v="10529"/>
    <n v="49"/>
    <n v="24"/>
    <n v="8.077"/>
    <n v="8.125"/>
    <x v="10478"/>
    <x v="10200"/>
    <n v="0.64149317306315734"/>
    <n v="0.25931753048434142"/>
  </r>
  <r>
    <x v="10530"/>
    <n v="46"/>
    <n v="27"/>
    <n v="1.2729999999999999"/>
    <n v="1.796"/>
    <x v="10479"/>
    <x v="10201"/>
    <n v="0.60221808083480077"/>
    <n v="0.29173222179488417"/>
  </r>
  <r>
    <x v="10531"/>
    <n v="43"/>
    <n v="27"/>
    <n v="0"/>
    <n v="0"/>
    <x v="10480"/>
    <x v="10202"/>
    <n v="0.56294298860644409"/>
    <n v="0.29173222179488417"/>
  </r>
  <r>
    <x v="10532"/>
    <n v="40"/>
    <n v="24"/>
    <n v="0"/>
    <n v="0"/>
    <x v="10481"/>
    <x v="10203"/>
    <n v="0.52366789637808764"/>
    <n v="0.25931753048434142"/>
  </r>
  <r>
    <x v="10533"/>
    <n v="36"/>
    <n v="19"/>
    <n v="0"/>
    <n v="0"/>
    <x v="10482"/>
    <x v="10204"/>
    <n v="0.47130110674027881"/>
    <n v="0.20529304496677031"/>
  </r>
  <r>
    <x v="10534"/>
    <n v="32"/>
    <n v="16"/>
    <n v="0"/>
    <n v="0"/>
    <x v="10483"/>
    <x v="10205"/>
    <n v="0.41893431710247009"/>
    <n v="0.17287835365622764"/>
  </r>
  <r>
    <x v="10535"/>
    <n v="29"/>
    <n v="16"/>
    <n v="0"/>
    <n v="0"/>
    <x v="10484"/>
    <x v="10206"/>
    <n v="0.37965922487411347"/>
    <n v="0.17287835365622764"/>
  </r>
  <r>
    <x v="10536"/>
    <n v="25"/>
    <n v="15"/>
    <n v="0"/>
    <n v="0"/>
    <x v="10485"/>
    <x v="10207"/>
    <n v="0.32729243523630475"/>
    <n v="0.16207345655271341"/>
  </r>
  <r>
    <x v="10537"/>
    <n v="21"/>
    <n v="14"/>
    <n v="0"/>
    <n v="0"/>
    <x v="10486"/>
    <x v="10208"/>
    <n v="0.27492564559849597"/>
    <n v="0.15126855944919917"/>
  </r>
  <r>
    <x v="10538"/>
    <n v="18"/>
    <n v="13"/>
    <n v="0"/>
    <n v="0"/>
    <x v="10487"/>
    <x v="10209"/>
    <n v="0.2356505533701394"/>
    <n v="0.14046366234568494"/>
  </r>
  <r>
    <x v="10539"/>
    <n v="16"/>
    <n v="11"/>
    <n v="8.0000000000000002E-3"/>
    <n v="0"/>
    <x v="10488"/>
    <x v="10210"/>
    <n v="0.20946715855123504"/>
    <n v="0.11885386813865649"/>
  </r>
  <r>
    <x v="10540"/>
    <n v="13"/>
    <n v="10"/>
    <n v="0"/>
    <n v="0.61499999999999999"/>
    <x v="10489"/>
    <x v="10211"/>
    <n v="0.17019206632287848"/>
    <n v="0.10804897103514227"/>
  </r>
  <r>
    <x v="10541"/>
    <n v="14"/>
    <n v="8"/>
    <n v="5.4039999999999999"/>
    <n v="8.9920000000000009"/>
    <x v="10490"/>
    <x v="10212"/>
    <n v="0.18328376373233066"/>
    <n v="8.643917682811382E-2"/>
  </r>
  <r>
    <x v="10542"/>
    <n v="31"/>
    <n v="7"/>
    <n v="0"/>
    <n v="0"/>
    <x v="10491"/>
    <x v="10213"/>
    <n v="0.40584261969301788"/>
    <n v="7.5634279724599587E-2"/>
  </r>
  <r>
    <x v="10543"/>
    <n v="49"/>
    <n v="6"/>
    <n v="0"/>
    <n v="0"/>
    <x v="10492"/>
    <x v="10214"/>
    <n v="0.64149317306315734"/>
    <n v="6.4829382621085355E-2"/>
  </r>
  <r>
    <x v="10544"/>
    <n v="50"/>
    <n v="5"/>
    <n v="0"/>
    <n v="0"/>
    <x v="10493"/>
    <x v="10215"/>
    <n v="0.65458487047260949"/>
    <n v="5.4024485517571136E-2"/>
  </r>
  <r>
    <x v="10545"/>
    <n v="52"/>
    <n v="5"/>
    <n v="0"/>
    <n v="0"/>
    <x v="10494"/>
    <x v="10216"/>
    <n v="0.68076826529151391"/>
    <n v="5.4024485517571136E-2"/>
  </r>
  <r>
    <x v="10546"/>
    <n v="54"/>
    <n v="4"/>
    <n v="0"/>
    <n v="0"/>
    <x v="10495"/>
    <x v="10217"/>
    <n v="0.70695166011041832"/>
    <n v="4.321958841405691E-2"/>
  </r>
  <r>
    <x v="10547"/>
    <n v="54"/>
    <n v="4"/>
    <n v="0"/>
    <n v="0"/>
    <x v="10496"/>
    <x v="10218"/>
    <n v="0.70695166011041832"/>
    <n v="4.321958841405691E-2"/>
  </r>
  <r>
    <x v="10548"/>
    <n v="48"/>
    <n v="6"/>
    <n v="0"/>
    <n v="0"/>
    <x v="10497"/>
    <x v="10219"/>
    <n v="0.62840147565370508"/>
    <n v="6.4829382621085355E-2"/>
  </r>
  <r>
    <x v="10549"/>
    <n v="38"/>
    <n v="13"/>
    <n v="0"/>
    <n v="0"/>
    <x v="10498"/>
    <x v="10220"/>
    <n v="0.49748450155918322"/>
    <n v="0.14046366234568494"/>
  </r>
  <r>
    <x v="10550"/>
    <n v="26"/>
    <n v="15"/>
    <n v="18.873000000000001"/>
    <n v="21.58"/>
    <x v="10499"/>
    <x v="10221"/>
    <n v="0.34038413264575695"/>
    <n v="0.16207345655271341"/>
  </r>
  <r>
    <x v="10551"/>
    <n v="19"/>
    <n v="13"/>
    <n v="0"/>
    <n v="0"/>
    <x v="10500"/>
    <x v="10222"/>
    <n v="0.24874225077959161"/>
    <n v="0.14046366234568494"/>
  </r>
  <r>
    <x v="10552"/>
    <n v="14"/>
    <n v="10"/>
    <n v="0"/>
    <n v="0"/>
    <x v="10501"/>
    <x v="10223"/>
    <n v="0.18328376373233066"/>
    <n v="0.10804897103514227"/>
  </r>
  <r>
    <x v="10553"/>
    <n v="13"/>
    <n v="7"/>
    <n v="9.907"/>
    <n v="17.353999999999999"/>
    <x v="10502"/>
    <x v="10224"/>
    <n v="0.17019206632287848"/>
    <n v="7.5634279724599587E-2"/>
  </r>
  <r>
    <x v="10554"/>
    <n v="15"/>
    <n v="5"/>
    <n v="0.30599999999999999"/>
    <n v="1.83"/>
    <x v="10503"/>
    <x v="10225"/>
    <n v="0.19637546114178286"/>
    <n v="5.4024485517571136E-2"/>
  </r>
  <r>
    <x v="10555"/>
    <n v="16"/>
    <n v="4"/>
    <n v="0"/>
    <n v="0"/>
    <x v="10504"/>
    <x v="10226"/>
    <n v="0.20946715855123504"/>
    <n v="4.321958841405691E-2"/>
  </r>
  <r>
    <x v="10556"/>
    <n v="15"/>
    <n v="3"/>
    <n v="0"/>
    <n v="0"/>
    <x v="10505"/>
    <x v="10227"/>
    <n v="0.19637546114178286"/>
    <n v="3.2414691310542677E-2"/>
  </r>
  <r>
    <x v="10557"/>
    <n v="14"/>
    <n v="2"/>
    <n v="0"/>
    <n v="0"/>
    <x v="10506"/>
    <x v="10228"/>
    <n v="0.18328376373233066"/>
    <n v="2.1609794207028455E-2"/>
  </r>
  <r>
    <x v="10558"/>
    <n v="14"/>
    <n v="2"/>
    <n v="0"/>
    <n v="0"/>
    <x v="10507"/>
    <x v="10229"/>
    <n v="0.18328376373233066"/>
    <n v="2.1609794207028455E-2"/>
  </r>
  <r>
    <x v="10559"/>
    <n v="13"/>
    <n v="2"/>
    <n v="8.1000000000000003E-2"/>
    <n v="0"/>
    <x v="10508"/>
    <x v="10230"/>
    <n v="0.17019206632287848"/>
    <n v="2.1609794207028455E-2"/>
  </r>
  <r>
    <x v="10560"/>
    <n v="11"/>
    <n v="3"/>
    <n v="8.6769999999999996"/>
    <n v="13.118"/>
    <x v="10509"/>
    <x v="10231"/>
    <n v="0.14400867150397409"/>
    <n v="3.2414691310542677E-2"/>
  </r>
  <r>
    <x v="10561"/>
    <n v="9"/>
    <n v="2"/>
    <n v="0.124"/>
    <n v="0"/>
    <x v="10510"/>
    <x v="10232"/>
    <n v="0.1178252766850697"/>
    <n v="2.1609794207028455E-2"/>
  </r>
  <r>
    <x v="10562"/>
    <n v="8"/>
    <n v="3"/>
    <n v="0"/>
    <n v="0"/>
    <x v="10511"/>
    <x v="10233"/>
    <n v="0.10473357927561752"/>
    <n v="3.2414691310542677E-2"/>
  </r>
  <r>
    <x v="10563"/>
    <n v="6"/>
    <n v="3"/>
    <n v="0"/>
    <n v="0"/>
    <x v="10512"/>
    <x v="10234"/>
    <n v="7.8550184456713135E-2"/>
    <n v="3.2414691310542677E-2"/>
  </r>
  <r>
    <x v="10564"/>
    <n v="6"/>
    <n v="3"/>
    <n v="0"/>
    <n v="0.14599999999999999"/>
    <x v="10513"/>
    <x v="10235"/>
    <n v="7.8550184456713135E-2"/>
    <n v="3.2414691310542677E-2"/>
  </r>
  <r>
    <x v="10565"/>
    <n v="5"/>
    <n v="2"/>
    <n v="4.8369999999999997"/>
    <n v="11.755000000000001"/>
    <x v="10514"/>
    <x v="10236"/>
    <n v="6.5458487047260955E-2"/>
    <n v="2.1609794207028455E-2"/>
  </r>
  <r>
    <x v="10566"/>
    <n v="5"/>
    <n v="2"/>
    <n v="0"/>
    <n v="0"/>
    <x v="10515"/>
    <x v="10237"/>
    <n v="6.5458487047260955E-2"/>
    <n v="2.1609794207028455E-2"/>
  </r>
  <r>
    <x v="10567"/>
    <n v="6"/>
    <n v="2"/>
    <n v="17.463000000000001"/>
    <n v="24.210999999999999"/>
    <x v="10516"/>
    <x v="10238"/>
    <n v="7.8550184456713135E-2"/>
    <n v="2.1609794207028455E-2"/>
  </r>
  <r>
    <x v="10568"/>
    <n v="19"/>
    <n v="4"/>
    <n v="17.29"/>
    <n v="23.695"/>
    <x v="10517"/>
    <x v="10239"/>
    <n v="0.24874225077959161"/>
    <n v="4.321958841405691E-2"/>
  </r>
  <r>
    <x v="10569"/>
    <n v="44"/>
    <n v="9"/>
    <n v="0"/>
    <n v="0"/>
    <x v="10518"/>
    <x v="10240"/>
    <n v="0.57603468601589636"/>
    <n v="9.7244073931628039E-2"/>
  </r>
  <r>
    <x v="10570"/>
    <n v="34"/>
    <n v="10"/>
    <n v="0"/>
    <n v="0"/>
    <x v="10519"/>
    <x v="10241"/>
    <n v="0.4451177119213745"/>
    <n v="0.10804897103514227"/>
  </r>
  <r>
    <x v="10571"/>
    <n v="24"/>
    <n v="7"/>
    <n v="4.8000000000000001E-2"/>
    <n v="3.4140000000000001"/>
    <x v="10520"/>
    <x v="10242"/>
    <n v="0.31420073782685254"/>
    <n v="7.5634279724599587E-2"/>
  </r>
  <r>
    <x v="10572"/>
    <n v="57"/>
    <n v="7"/>
    <n v="14.021000000000001"/>
    <n v="13.352"/>
    <x v="10521"/>
    <x v="10243"/>
    <n v="0.74622675233877489"/>
    <n v="7.5634279724599587E-2"/>
  </r>
  <r>
    <x v="10573"/>
    <n v="89"/>
    <n v="20"/>
    <n v="7.2779999999999996"/>
    <n v="13.728"/>
    <x v="10522"/>
    <x v="10244"/>
    <n v="1.1651610694412449"/>
    <n v="0.21609794207028454"/>
  </r>
  <r>
    <x v="10574"/>
    <n v="86"/>
    <n v="21"/>
    <n v="17.282"/>
    <n v="20.318000000000001"/>
    <x v="10523"/>
    <x v="10245"/>
    <n v="1.1258859772128882"/>
    <n v="0.22690283917379875"/>
  </r>
  <r>
    <x v="10575"/>
    <n v="78"/>
    <n v="14"/>
    <n v="0"/>
    <n v="0"/>
    <x v="10524"/>
    <x v="10246"/>
    <n v="1.0211523979372708"/>
    <n v="0.15126855944919917"/>
  </r>
  <r>
    <x v="10576"/>
    <n v="73"/>
    <n v="10"/>
    <n v="0"/>
    <n v="0"/>
    <x v="10525"/>
    <x v="10247"/>
    <n v="0.95569391089000988"/>
    <n v="0.10804897103514227"/>
  </r>
  <r>
    <x v="10577"/>
    <n v="74"/>
    <n v="9"/>
    <n v="2.8039999999999998"/>
    <n v="3.5640000000000001"/>
    <x v="10526"/>
    <x v="10248"/>
    <n v="0.96878560829946203"/>
    <n v="9.7244073931628039E-2"/>
  </r>
  <r>
    <x v="10578"/>
    <n v="80"/>
    <n v="9"/>
    <n v="3.645"/>
    <n v="3.5990000000000002"/>
    <x v="10527"/>
    <x v="10249"/>
    <n v="1.0473357927561753"/>
    <n v="9.7244073931628039E-2"/>
  </r>
  <r>
    <x v="10579"/>
    <n v="87"/>
    <n v="10"/>
    <n v="1.4"/>
    <n v="8.1069999999999993"/>
    <x v="10528"/>
    <x v="10250"/>
    <n v="1.1389776746223406"/>
    <n v="0.10804897103514227"/>
  </r>
  <r>
    <x v="10580"/>
    <n v="89"/>
    <n v="11"/>
    <n v="1.4219999999999999"/>
    <n v="2.9620000000000002"/>
    <x v="10529"/>
    <x v="10251"/>
    <n v="1.1651610694412449"/>
    <n v="0.11885386813865649"/>
  </r>
  <r>
    <x v="10581"/>
    <n v="79"/>
    <n v="14"/>
    <n v="10.085000000000001"/>
    <n v="13.141"/>
    <x v="10530"/>
    <x v="10252"/>
    <n v="1.0342440953467229"/>
    <n v="0.15126855944919917"/>
  </r>
  <r>
    <x v="10582"/>
    <n v="58"/>
    <n v="15"/>
    <n v="12.766"/>
    <n v="13.058"/>
    <x v="10531"/>
    <x v="10253"/>
    <n v="0.75931844974822693"/>
    <n v="0.16207345655271341"/>
  </r>
  <r>
    <x v="10583"/>
    <n v="39"/>
    <n v="13"/>
    <n v="0"/>
    <n v="1.2999999999999999E-2"/>
    <x v="10532"/>
    <x v="10254"/>
    <n v="0.51057619896863538"/>
    <n v="0.14046366234568494"/>
  </r>
  <r>
    <x v="10584"/>
    <n v="28"/>
    <n v="10"/>
    <n v="0"/>
    <n v="0"/>
    <x v="10533"/>
    <x v="10255"/>
    <n v="0.36656752746466131"/>
    <n v="0.10804897103514227"/>
  </r>
  <r>
    <x v="10585"/>
    <n v="23"/>
    <n v="7"/>
    <n v="0"/>
    <n v="0"/>
    <x v="10534"/>
    <x v="10256"/>
    <n v="0.30110904041740039"/>
    <n v="7.5634279724599587E-2"/>
  </r>
  <r>
    <x v="10586"/>
    <n v="21"/>
    <n v="5"/>
    <n v="5.1559999999999997"/>
    <n v="2.3330000000000002"/>
    <x v="10535"/>
    <x v="10257"/>
    <n v="0.27492564559849597"/>
    <n v="5.4024485517571136E-2"/>
  </r>
  <r>
    <x v="10587"/>
    <n v="20"/>
    <n v="5"/>
    <n v="24.693000000000001"/>
    <n v="19.553999999999998"/>
    <x v="10536"/>
    <x v="10258"/>
    <n v="0.26183394818904382"/>
    <n v="5.4024485517571136E-2"/>
  </r>
  <r>
    <x v="10588"/>
    <n v="22"/>
    <n v="4"/>
    <n v="0.58899999999999997"/>
    <n v="0"/>
    <x v="10537"/>
    <x v="10259"/>
    <n v="0.28801734300794818"/>
    <n v="4.321958841405691E-2"/>
  </r>
  <r>
    <x v="10589"/>
    <n v="21"/>
    <n v="4"/>
    <n v="0"/>
    <n v="0"/>
    <x v="10538"/>
    <x v="10260"/>
    <n v="0.27492564559849597"/>
    <n v="4.321958841405691E-2"/>
  </r>
  <r>
    <x v="10590"/>
    <n v="18"/>
    <n v="3"/>
    <n v="0"/>
    <n v="0"/>
    <x v="10539"/>
    <x v="10261"/>
    <n v="0.2356505533701394"/>
    <n v="3.2414691310542677E-2"/>
  </r>
  <r>
    <x v="10591"/>
    <n v="16"/>
    <n v="3"/>
    <n v="0"/>
    <n v="0"/>
    <x v="10540"/>
    <x v="10262"/>
    <n v="0.20946715855123504"/>
    <n v="3.2414691310542677E-2"/>
  </r>
  <r>
    <x v="10592"/>
    <n v="16"/>
    <n v="3"/>
    <n v="10.468"/>
    <n v="7.4089999999999998"/>
    <x v="10541"/>
    <x v="10263"/>
    <n v="0.20946715855123504"/>
    <n v="3.2414691310542677E-2"/>
  </r>
  <r>
    <x v="10593"/>
    <n v="37"/>
    <n v="16"/>
    <n v="15.824"/>
    <n v="15.303000000000001"/>
    <x v="10542"/>
    <x v="10264"/>
    <n v="0.48439280414973102"/>
    <n v="0.17287835365622764"/>
  </r>
  <r>
    <x v="10594"/>
    <n v="63"/>
    <n v="44"/>
    <n v="0"/>
    <n v="0"/>
    <x v="10543"/>
    <x v="10265"/>
    <n v="0.82477693679548791"/>
    <n v="0.47541547255462596"/>
  </r>
  <r>
    <x v="10595"/>
    <n v="68"/>
    <n v="54"/>
    <n v="0"/>
    <n v="0"/>
    <x v="10544"/>
    <x v="10266"/>
    <n v="0.89023542384274901"/>
    <n v="0.58346444358976834"/>
  </r>
  <r>
    <x v="10596"/>
    <n v="69"/>
    <n v="47"/>
    <n v="8.5000000000000006E-2"/>
    <n v="0"/>
    <x v="10545"/>
    <x v="10267"/>
    <n v="0.90332712125220105"/>
    <n v="0.50783016386516866"/>
  </r>
  <r>
    <x v="10597"/>
    <n v="71"/>
    <n v="41"/>
    <n v="26.071000000000002"/>
    <n v="26.794"/>
    <x v="10546"/>
    <x v="10268"/>
    <n v="0.92951051607110557"/>
    <n v="0.44300078124408332"/>
  </r>
  <r>
    <x v="10598"/>
    <n v="71"/>
    <n v="38"/>
    <n v="10.87"/>
    <n v="14.516999999999999"/>
    <x v="10547"/>
    <x v="10269"/>
    <n v="0.92951051607110557"/>
    <n v="0.41058608993354062"/>
  </r>
  <r>
    <x v="10599"/>
    <n v="61"/>
    <n v="37"/>
    <n v="27.661000000000001"/>
    <n v="20.082999999999998"/>
    <x v="10548"/>
    <x v="10270"/>
    <n v="0.79859354197658361"/>
    <n v="0.39978119283002639"/>
  </r>
  <r>
    <x v="10600"/>
    <n v="48"/>
    <n v="38"/>
    <n v="0"/>
    <n v="0"/>
    <x v="10549"/>
    <x v="10271"/>
    <n v="0.62840147565370508"/>
    <n v="0.41058608993354062"/>
  </r>
  <r>
    <x v="10601"/>
    <n v="37"/>
    <n v="40"/>
    <n v="0.36399999999999999"/>
    <n v="0.16800000000000001"/>
    <x v="10550"/>
    <x v="10272"/>
    <n v="0.48439280414973102"/>
    <n v="0.43219588414056909"/>
  </r>
  <r>
    <x v="10602"/>
    <n v="31"/>
    <n v="39"/>
    <n v="0"/>
    <n v="0"/>
    <x v="10551"/>
    <x v="10273"/>
    <n v="0.40584261969301788"/>
    <n v="0.42139098703705485"/>
  </r>
  <r>
    <x v="10603"/>
    <n v="32"/>
    <n v="33"/>
    <n v="0"/>
    <n v="0"/>
    <x v="10552"/>
    <x v="10274"/>
    <n v="0.41893431710247009"/>
    <n v="0.35656160441596946"/>
  </r>
  <r>
    <x v="10604"/>
    <n v="35"/>
    <n v="27"/>
    <n v="0"/>
    <n v="0"/>
    <x v="10553"/>
    <x v="10275"/>
    <n v="0.45820940933082666"/>
    <n v="0.29173222179488417"/>
  </r>
  <r>
    <x v="10605"/>
    <n v="37"/>
    <n v="26"/>
    <n v="0"/>
    <n v="0"/>
    <x v="10554"/>
    <x v="10276"/>
    <n v="0.48439280414973102"/>
    <n v="0.28092732469136988"/>
  </r>
  <r>
    <x v="10606"/>
    <n v="36"/>
    <n v="27"/>
    <n v="0"/>
    <n v="0"/>
    <x v="10555"/>
    <x v="10277"/>
    <n v="0.47130110674027881"/>
    <n v="0.29173222179488417"/>
  </r>
  <r>
    <x v="10607"/>
    <n v="32"/>
    <n v="31"/>
    <n v="0"/>
    <n v="0"/>
    <x v="10556"/>
    <x v="10278"/>
    <n v="0.41893431710247009"/>
    <n v="0.33495181020894099"/>
  </r>
  <r>
    <x v="10608"/>
    <n v="24"/>
    <n v="34"/>
    <n v="0"/>
    <n v="0"/>
    <x v="10557"/>
    <x v="10279"/>
    <n v="0.31420073782685254"/>
    <n v="0.36736650151948375"/>
  </r>
  <r>
    <x v="10609"/>
    <n v="18"/>
    <n v="37"/>
    <n v="4.9459999999999997"/>
    <n v="5.6280000000000001"/>
    <x v="10558"/>
    <x v="10280"/>
    <n v="0.2356505533701394"/>
    <n v="0.39978119283002639"/>
  </r>
  <r>
    <x v="10610"/>
    <n v="14"/>
    <n v="36"/>
    <n v="0"/>
    <n v="0"/>
    <x v="10559"/>
    <x v="10281"/>
    <n v="0.18328376373233066"/>
    <n v="0.38897629572651216"/>
  </r>
  <r>
    <x v="10611"/>
    <n v="11"/>
    <n v="26"/>
    <n v="0"/>
    <n v="0"/>
    <x v="10560"/>
    <x v="10282"/>
    <n v="0.14400867150397409"/>
    <n v="0.28092732469136988"/>
  </r>
  <r>
    <x v="10612"/>
    <n v="14"/>
    <n v="19"/>
    <n v="0"/>
    <n v="0"/>
    <x v="10561"/>
    <x v="10283"/>
    <n v="0.18328376373233066"/>
    <n v="0.20529304496677031"/>
  </r>
  <r>
    <x v="10613"/>
    <n v="18"/>
    <n v="14"/>
    <n v="0"/>
    <n v="0"/>
    <x v="10562"/>
    <x v="10284"/>
    <n v="0.2356505533701394"/>
    <n v="0.15126855944919917"/>
  </r>
  <r>
    <x v="10614"/>
    <n v="14"/>
    <n v="11"/>
    <n v="0"/>
    <n v="0"/>
    <x v="10563"/>
    <x v="10285"/>
    <n v="0.18328376373233066"/>
    <n v="0.11885386813865649"/>
  </r>
  <r>
    <x v="10615"/>
    <n v="11"/>
    <n v="9"/>
    <n v="4.7E-2"/>
    <n v="1.3480000000000001"/>
    <x v="10564"/>
    <x v="10286"/>
    <n v="0.14400867150397409"/>
    <n v="9.7244073931628039E-2"/>
  </r>
  <r>
    <x v="10616"/>
    <n v="11"/>
    <n v="12"/>
    <n v="18.669"/>
    <n v="17.908000000000001"/>
    <x v="10565"/>
    <x v="10287"/>
    <n v="0.14400867150397409"/>
    <n v="0.12965876524217071"/>
  </r>
  <r>
    <x v="10617"/>
    <n v="11"/>
    <n v="19"/>
    <n v="0.96499999999999997"/>
    <n v="1.3069999999999999"/>
    <x v="10566"/>
    <x v="10288"/>
    <n v="0.14400867150397409"/>
    <n v="0.20529304496677031"/>
  </r>
  <r>
    <x v="10618"/>
    <n v="10"/>
    <n v="22"/>
    <n v="0"/>
    <n v="0"/>
    <x v="10567"/>
    <x v="10289"/>
    <n v="0.13091697409452191"/>
    <n v="0.23770773627731298"/>
  </r>
  <r>
    <x v="10619"/>
    <n v="10"/>
    <n v="22"/>
    <n v="0"/>
    <n v="0"/>
    <x v="10568"/>
    <x v="10290"/>
    <n v="0.13091697409452191"/>
    <n v="0.23770773627731298"/>
  </r>
  <r>
    <x v="10620"/>
    <n v="12"/>
    <n v="18"/>
    <n v="0"/>
    <n v="0"/>
    <x v="10569"/>
    <x v="10291"/>
    <n v="0.15710036891342627"/>
    <n v="0.19448814786325608"/>
  </r>
  <r>
    <x v="10621"/>
    <n v="12"/>
    <n v="13"/>
    <n v="0"/>
    <n v="0"/>
    <x v="10570"/>
    <x v="10292"/>
    <n v="0.15710036891342627"/>
    <n v="0.14046366234568494"/>
  </r>
  <r>
    <x v="10622"/>
    <n v="13"/>
    <n v="11"/>
    <n v="0"/>
    <n v="0"/>
    <x v="10571"/>
    <x v="10293"/>
    <n v="0.17019206632287848"/>
    <n v="0.11885386813865649"/>
  </r>
  <r>
    <x v="10623"/>
    <n v="10"/>
    <n v="10"/>
    <n v="4.2880000000000003"/>
    <n v="4.1070000000000002"/>
    <x v="10572"/>
    <x v="10294"/>
    <n v="0.13091697409452191"/>
    <n v="0.10804897103514227"/>
  </r>
  <r>
    <x v="10624"/>
    <n v="8"/>
    <n v="11"/>
    <n v="0"/>
    <n v="0"/>
    <x v="10573"/>
    <x v="10295"/>
    <n v="0.10473357927561752"/>
    <n v="0.11885386813865649"/>
  </r>
  <r>
    <x v="10625"/>
    <n v="6"/>
    <n v="11"/>
    <n v="20.103999999999999"/>
    <n v="27.613"/>
    <x v="10574"/>
    <x v="10296"/>
    <n v="7.8550184456713135E-2"/>
    <n v="0.11885386813865649"/>
  </r>
  <r>
    <x v="10626"/>
    <n v="6"/>
    <n v="10"/>
    <n v="0"/>
    <n v="0"/>
    <x v="10575"/>
    <x v="10297"/>
    <n v="7.8550184456713135E-2"/>
    <n v="0.10804897103514227"/>
  </r>
  <r>
    <x v="10627"/>
    <n v="5"/>
    <n v="9"/>
    <n v="0"/>
    <n v="0"/>
    <x v="10576"/>
    <x v="10298"/>
    <n v="6.5458487047260955E-2"/>
    <n v="9.7244073931628039E-2"/>
  </r>
  <r>
    <x v="10628"/>
    <n v="4"/>
    <n v="8"/>
    <n v="0"/>
    <n v="0"/>
    <x v="10577"/>
    <x v="10299"/>
    <n v="5.2366789637808761E-2"/>
    <n v="8.643917682811382E-2"/>
  </r>
  <r>
    <x v="10629"/>
    <n v="4"/>
    <n v="7"/>
    <n v="0"/>
    <n v="0"/>
    <x v="10578"/>
    <x v="10300"/>
    <n v="5.2366789637808761E-2"/>
    <n v="7.5634279724599587E-2"/>
  </r>
  <r>
    <x v="10630"/>
    <n v="3"/>
    <n v="5"/>
    <n v="0"/>
    <n v="0"/>
    <x v="10579"/>
    <x v="10301"/>
    <n v="3.9275092228356567E-2"/>
    <n v="5.4024485517571136E-2"/>
  </r>
  <r>
    <x v="10631"/>
    <n v="3"/>
    <n v="4"/>
    <n v="0"/>
    <n v="0"/>
    <x v="10580"/>
    <x v="10302"/>
    <n v="3.9275092228356567E-2"/>
    <n v="4.321958841405691E-2"/>
  </r>
  <r>
    <x v="10632"/>
    <n v="3"/>
    <n v="4"/>
    <n v="0"/>
    <n v="0"/>
    <x v="10581"/>
    <x v="10303"/>
    <n v="3.9275092228356567E-2"/>
    <n v="4.321958841405691E-2"/>
  </r>
  <r>
    <x v="10633"/>
    <n v="2"/>
    <n v="4"/>
    <n v="0.91700000000000004"/>
    <n v="0.34"/>
    <x v="10582"/>
    <x v="10304"/>
    <n v="2.6183394818904381E-2"/>
    <n v="4.321958841405691E-2"/>
  </r>
  <r>
    <x v="10634"/>
    <n v="2"/>
    <n v="4"/>
    <n v="19.779"/>
    <n v="15.83"/>
    <x v="10583"/>
    <x v="10305"/>
    <n v="2.6183394818904381E-2"/>
    <n v="4.321958841405691E-2"/>
  </r>
  <r>
    <x v="10635"/>
    <n v="3"/>
    <n v="4"/>
    <n v="0.60699999999999998"/>
    <n v="1.6479999999999999"/>
    <x v="10584"/>
    <x v="10306"/>
    <n v="3.9275092228356567E-2"/>
    <n v="4.321958841405691E-2"/>
  </r>
  <r>
    <x v="10636"/>
    <n v="4"/>
    <n v="5"/>
    <n v="0"/>
    <n v="2.2869999999999999"/>
    <x v="10585"/>
    <x v="10307"/>
    <n v="5.2366789637808761E-2"/>
    <n v="5.4024485517571136E-2"/>
  </r>
  <r>
    <x v="10637"/>
    <n v="3"/>
    <n v="8"/>
    <n v="4.1340000000000003"/>
    <n v="0.46300000000000002"/>
    <x v="10586"/>
    <x v="10308"/>
    <n v="3.9275092228356567E-2"/>
    <n v="8.643917682811382E-2"/>
  </r>
  <r>
    <x v="10638"/>
    <n v="3"/>
    <n v="19"/>
    <n v="0"/>
    <n v="0"/>
    <x v="10587"/>
    <x v="10309"/>
    <n v="3.9275092228356567E-2"/>
    <n v="0.20529304496677031"/>
  </r>
  <r>
    <x v="10639"/>
    <n v="3"/>
    <n v="41"/>
    <n v="0"/>
    <n v="0"/>
    <x v="10588"/>
    <x v="10310"/>
    <n v="3.9275092228356567E-2"/>
    <n v="0.44300078124408332"/>
  </r>
  <r>
    <x v="10640"/>
    <n v="3"/>
    <n v="41"/>
    <n v="0.17100000000000001"/>
    <n v="11.073"/>
    <x v="10589"/>
    <x v="10311"/>
    <n v="3.9275092228356567E-2"/>
    <n v="0.44300078124408332"/>
  </r>
  <r>
    <x v="10641"/>
    <n v="4"/>
    <n v="27"/>
    <n v="6.6000000000000003E-2"/>
    <n v="0"/>
    <x v="10590"/>
    <x v="10312"/>
    <n v="5.2366789637808761E-2"/>
    <n v="0.29173222179488417"/>
  </r>
  <r>
    <x v="10642"/>
    <n v="5"/>
    <n v="19"/>
    <n v="0"/>
    <n v="0"/>
    <x v="10591"/>
    <x v="10313"/>
    <n v="6.5458487047260955E-2"/>
    <n v="0.20529304496677031"/>
  </r>
  <r>
    <x v="10643"/>
    <n v="4"/>
    <n v="17"/>
    <n v="30.402999999999999"/>
    <n v="29.003"/>
    <x v="10592"/>
    <x v="10314"/>
    <n v="5.2366789637808761E-2"/>
    <n v="0.18368325075974187"/>
  </r>
  <r>
    <x v="10644"/>
    <n v="29"/>
    <n v="59"/>
    <n v="6.6180000000000003"/>
    <n v="1.0649999999999999"/>
    <x v="10593"/>
    <x v="10315"/>
    <n v="0.37965922487411347"/>
    <n v="0.63748892910733934"/>
  </r>
  <r>
    <x v="10645"/>
    <n v="78"/>
    <n v="139"/>
    <n v="0"/>
    <n v="0"/>
    <x v="10594"/>
    <x v="10316"/>
    <n v="1.0211523979372708"/>
    <n v="1.5018806973884775"/>
  </r>
  <r>
    <x v="10646"/>
    <n v="68"/>
    <n v="154"/>
    <n v="0"/>
    <n v="0"/>
    <x v="10595"/>
    <x v="10317"/>
    <n v="0.89023542384274901"/>
    <n v="1.6639541539411908"/>
  </r>
  <r>
    <x v="10647"/>
    <n v="62"/>
    <n v="144"/>
    <n v="25.568999999999999"/>
    <n v="38.950000000000003"/>
    <x v="10596"/>
    <x v="10318"/>
    <n v="0.81168523938603576"/>
    <n v="1.5559051829060486"/>
  </r>
  <r>
    <x v="10648"/>
    <n v="86"/>
    <n v="127"/>
    <n v="11.583"/>
    <n v="15.505000000000001"/>
    <x v="10597"/>
    <x v="10319"/>
    <n v="1.1258859772128882"/>
    <n v="1.3722219321463067"/>
  </r>
  <r>
    <x v="10649"/>
    <n v="103"/>
    <n v="109"/>
    <n v="0"/>
    <n v="0"/>
    <x v="10598"/>
    <x v="10320"/>
    <n v="1.3484448331735757"/>
    <n v="1.1777337842830506"/>
  </r>
  <r>
    <x v="10650"/>
    <n v="84"/>
    <n v="88"/>
    <n v="0"/>
    <n v="0"/>
    <x v="10599"/>
    <x v="10321"/>
    <n v="1.0997025823939839"/>
    <n v="0.95083094510925192"/>
  </r>
  <r>
    <x v="10651"/>
    <n v="71"/>
    <n v="69"/>
    <n v="0"/>
    <n v="0"/>
    <x v="10600"/>
    <x v="10322"/>
    <n v="0.92951051607110557"/>
    <n v="0.74553790014248156"/>
  </r>
  <r>
    <x v="10652"/>
    <n v="64"/>
    <n v="59"/>
    <n v="0"/>
    <n v="0"/>
    <x v="10601"/>
    <x v="10323"/>
    <n v="0.83786863420494018"/>
    <n v="0.63748892910733934"/>
  </r>
  <r>
    <x v="10653"/>
    <n v="52"/>
    <n v="52"/>
    <n v="19.916"/>
    <n v="24.533999999999999"/>
    <x v="10602"/>
    <x v="10324"/>
    <n v="0.68076826529151391"/>
    <n v="0.56185464938273977"/>
  </r>
  <r>
    <x v="10654"/>
    <n v="35"/>
    <n v="43"/>
    <n v="0"/>
    <n v="0"/>
    <x v="10603"/>
    <x v="10325"/>
    <n v="0.45820940933082666"/>
    <n v="0.46461057545111173"/>
  </r>
  <r>
    <x v="10655"/>
    <n v="21"/>
    <n v="31"/>
    <n v="0.31900000000000001"/>
    <n v="0.56000000000000005"/>
    <x v="10604"/>
    <x v="10326"/>
    <n v="0.27492564559849597"/>
    <n v="0.33495181020894099"/>
  </r>
  <r>
    <x v="10656"/>
    <n v="16"/>
    <n v="22"/>
    <n v="0"/>
    <n v="0"/>
    <x v="10605"/>
    <x v="10327"/>
    <n v="0.20946715855123504"/>
    <n v="0.23770773627731298"/>
  </r>
  <r>
    <x v="10657"/>
    <n v="13"/>
    <n v="16"/>
    <n v="0"/>
    <n v="0"/>
    <x v="10606"/>
    <x v="10328"/>
    <n v="0.17019206632287848"/>
    <n v="0.17287835365622764"/>
  </r>
  <r>
    <x v="10658"/>
    <n v="10"/>
    <n v="13"/>
    <n v="0"/>
    <n v="0"/>
    <x v="10607"/>
    <x v="10329"/>
    <n v="0.13091697409452191"/>
    <n v="0.14046366234568494"/>
  </r>
  <r>
    <x v="10659"/>
    <n v="8"/>
    <n v="11"/>
    <n v="0.38900000000000001"/>
    <n v="11.38"/>
    <x v="10608"/>
    <x v="10330"/>
    <n v="0.10473357927561752"/>
    <n v="0.11885386813865649"/>
  </r>
  <r>
    <x v="10660"/>
    <n v="7"/>
    <n v="10"/>
    <n v="9.4209999999999994"/>
    <n v="7.2590000000000003"/>
    <x v="10609"/>
    <x v="10331"/>
    <n v="9.1641881866165328E-2"/>
    <n v="0.10804897103514227"/>
  </r>
  <r>
    <x v="10661"/>
    <n v="7"/>
    <n v="9"/>
    <n v="0"/>
    <n v="0"/>
    <x v="10610"/>
    <x v="10332"/>
    <n v="9.1641881866165328E-2"/>
    <n v="9.7244073931628039E-2"/>
  </r>
  <r>
    <x v="10662"/>
    <n v="8"/>
    <n v="8"/>
    <n v="0"/>
    <n v="0"/>
    <x v="10611"/>
    <x v="10333"/>
    <n v="0.10473357927561752"/>
    <n v="8.643917682811382E-2"/>
  </r>
  <r>
    <x v="10663"/>
    <n v="9"/>
    <n v="7"/>
    <n v="17.471"/>
    <n v="17.727"/>
    <x v="10612"/>
    <x v="10334"/>
    <n v="0.1178252766850697"/>
    <n v="7.5634279724599587E-2"/>
  </r>
  <r>
    <x v="10664"/>
    <n v="9"/>
    <n v="7"/>
    <n v="0"/>
    <n v="0"/>
    <x v="10613"/>
    <x v="10335"/>
    <n v="0.1178252766850697"/>
    <n v="7.5634279724599587E-2"/>
  </r>
  <r>
    <x v="10665"/>
    <n v="10"/>
    <n v="6"/>
    <n v="0"/>
    <n v="0"/>
    <x v="10614"/>
    <x v="10336"/>
    <n v="0.13091697409452191"/>
    <n v="6.4829382621085355E-2"/>
  </r>
  <r>
    <x v="10666"/>
    <n v="10"/>
    <n v="5"/>
    <n v="0"/>
    <n v="0"/>
    <x v="10615"/>
    <x v="10337"/>
    <n v="0.13091697409452191"/>
    <n v="5.4024485517571136E-2"/>
  </r>
  <r>
    <x v="10667"/>
    <n v="9"/>
    <n v="5"/>
    <n v="0"/>
    <n v="0"/>
    <x v="10616"/>
    <x v="10338"/>
    <n v="0.1178252766850697"/>
    <n v="5.4024485517571136E-2"/>
  </r>
  <r>
    <x v="10668"/>
    <n v="9"/>
    <n v="5"/>
    <n v="0"/>
    <n v="0"/>
    <x v="10617"/>
    <x v="10339"/>
    <n v="0.1178252766850697"/>
    <n v="5.4024485517571136E-2"/>
  </r>
  <r>
    <x v="10669"/>
    <n v="8"/>
    <n v="5"/>
    <n v="0.16300000000000001"/>
    <n v="0.77700000000000002"/>
    <x v="10618"/>
    <x v="10340"/>
    <n v="0.10473357927561752"/>
    <n v="5.4024485517571136E-2"/>
  </r>
  <r>
    <x v="10670"/>
    <n v="7"/>
    <n v="5"/>
    <n v="10.19"/>
    <n v="10.586"/>
    <x v="10619"/>
    <x v="10341"/>
    <n v="9.1641881866165328E-2"/>
    <n v="5.4024485517571136E-2"/>
  </r>
  <r>
    <x v="10671"/>
    <n v="6"/>
    <n v="5"/>
    <n v="19.417999999999999"/>
    <n v="16.847000000000001"/>
    <x v="10620"/>
    <x v="10342"/>
    <n v="7.8550184456713135E-2"/>
    <n v="5.4024485517571136E-2"/>
  </r>
  <r>
    <x v="10672"/>
    <n v="7"/>
    <n v="6"/>
    <n v="0"/>
    <n v="0"/>
    <x v="10621"/>
    <x v="10343"/>
    <n v="9.1641881866165328E-2"/>
    <n v="6.4829382621085355E-2"/>
  </r>
  <r>
    <x v="10673"/>
    <n v="9"/>
    <n v="6"/>
    <n v="0"/>
    <n v="0"/>
    <x v="10622"/>
    <x v="10344"/>
    <n v="0.1178252766850697"/>
    <n v="6.4829382621085355E-2"/>
  </r>
  <r>
    <x v="10674"/>
    <n v="16"/>
    <n v="7"/>
    <n v="0"/>
    <n v="0"/>
    <x v="10623"/>
    <x v="10345"/>
    <n v="0.20946715855123504"/>
    <n v="7.5634279724599587E-2"/>
  </r>
  <r>
    <x v="10675"/>
    <n v="24"/>
    <n v="6"/>
    <n v="0"/>
    <n v="0"/>
    <x v="10624"/>
    <x v="10346"/>
    <n v="0.31420073782685254"/>
    <n v="6.4829382621085355E-2"/>
  </r>
  <r>
    <x v="10676"/>
    <n v="22"/>
    <n v="5"/>
    <n v="0"/>
    <n v="0"/>
    <x v="10625"/>
    <x v="10347"/>
    <n v="0.28801734300794818"/>
    <n v="5.4024485517571136E-2"/>
  </r>
  <r>
    <x v="10677"/>
    <n v="16"/>
    <n v="5"/>
    <n v="0"/>
    <n v="0"/>
    <x v="10626"/>
    <x v="10348"/>
    <n v="0.20946715855123504"/>
    <n v="5.4024485517571136E-2"/>
  </r>
  <r>
    <x v="10678"/>
    <n v="12"/>
    <n v="4"/>
    <n v="0"/>
    <n v="0"/>
    <x v="10627"/>
    <x v="10349"/>
    <n v="0.15710036891342627"/>
    <n v="4.321958841405691E-2"/>
  </r>
  <r>
    <x v="10679"/>
    <n v="9"/>
    <n v="4"/>
    <n v="0"/>
    <n v="0"/>
    <x v="10628"/>
    <x v="10350"/>
    <n v="0.1178252766850697"/>
    <n v="4.321958841405691E-2"/>
  </r>
  <r>
    <x v="10680"/>
    <n v="7"/>
    <n v="4"/>
    <n v="0"/>
    <n v="0"/>
    <x v="10629"/>
    <x v="10351"/>
    <n v="9.1641881866165328E-2"/>
    <n v="4.321958841405691E-2"/>
  </r>
  <r>
    <x v="10681"/>
    <n v="6"/>
    <n v="4"/>
    <n v="0"/>
    <n v="0"/>
    <x v="10630"/>
    <x v="10352"/>
    <n v="7.8550184456713135E-2"/>
    <n v="4.321958841405691E-2"/>
  </r>
  <r>
    <x v="10682"/>
    <n v="5"/>
    <n v="4"/>
    <n v="0"/>
    <n v="0"/>
    <x v="10631"/>
    <x v="10353"/>
    <n v="6.5458487047260955E-2"/>
    <n v="4.321958841405691E-2"/>
  </r>
  <r>
    <x v="10683"/>
    <n v="4"/>
    <n v="3"/>
    <n v="33.536000000000001"/>
    <n v="22.25"/>
    <x v="10632"/>
    <x v="10354"/>
    <n v="5.2366789637808761E-2"/>
    <n v="3.2414691310542677E-2"/>
  </r>
  <r>
    <x v="10684"/>
    <n v="4"/>
    <n v="3"/>
    <n v="4.1669999999999998"/>
    <n v="0"/>
    <x v="10633"/>
    <x v="10355"/>
    <n v="5.2366789637808761E-2"/>
    <n v="3.2414691310542677E-2"/>
  </r>
  <r>
    <x v="10685"/>
    <n v="4"/>
    <n v="3"/>
    <n v="11.691000000000001"/>
    <n v="8.2780000000000005"/>
    <x v="10634"/>
    <x v="10356"/>
    <n v="5.2366789637808761E-2"/>
    <n v="3.2414691310542677E-2"/>
  </r>
  <r>
    <x v="10686"/>
    <n v="4"/>
    <n v="5"/>
    <n v="30.672000000000001"/>
    <n v="21.577000000000002"/>
    <x v="10635"/>
    <x v="10357"/>
    <n v="5.2366789637808761E-2"/>
    <n v="5.4024485517571136E-2"/>
  </r>
  <r>
    <x v="10687"/>
    <n v="22"/>
    <n v="9"/>
    <n v="6.3E-2"/>
    <n v="0"/>
    <x v="10636"/>
    <x v="10358"/>
    <n v="0.28801734300794818"/>
    <n v="9.7244073931628039E-2"/>
  </r>
  <r>
    <x v="10688"/>
    <n v="42"/>
    <n v="28"/>
    <n v="0"/>
    <n v="0"/>
    <x v="10637"/>
    <x v="10359"/>
    <n v="0.54985129119699194"/>
    <n v="0.30253711889839835"/>
  </r>
  <r>
    <x v="10689"/>
    <n v="36"/>
    <n v="45"/>
    <n v="0"/>
    <n v="0"/>
    <x v="10638"/>
    <x v="10360"/>
    <n v="0.47130110674027881"/>
    <n v="0.48622036965814019"/>
  </r>
  <r>
    <x v="10690"/>
    <n v="32"/>
    <n v="56"/>
    <n v="0"/>
    <n v="0"/>
    <x v="10639"/>
    <x v="10361"/>
    <n v="0.41893431710247009"/>
    <n v="0.6050742377967967"/>
  </r>
  <r>
    <x v="10691"/>
    <n v="26"/>
    <n v="67"/>
    <n v="0"/>
    <n v="0"/>
    <x v="10640"/>
    <x v="10362"/>
    <n v="0.34038413264575695"/>
    <n v="0.7239281059354532"/>
  </r>
  <r>
    <x v="10692"/>
    <n v="22"/>
    <n v="69"/>
    <n v="0"/>
    <n v="0"/>
    <x v="10641"/>
    <x v="10363"/>
    <n v="0.28801734300794818"/>
    <n v="0.74553790014248156"/>
  </r>
  <r>
    <x v="10693"/>
    <n v="20"/>
    <n v="64"/>
    <n v="27.327000000000002"/>
    <n v="32.195"/>
    <x v="10642"/>
    <x v="10364"/>
    <n v="0.26183394818904382"/>
    <n v="0.69151341462491056"/>
  </r>
  <r>
    <x v="10694"/>
    <n v="40"/>
    <n v="65"/>
    <n v="20.617000000000001"/>
    <n v="16.702999999999999"/>
    <x v="10643"/>
    <x v="10365"/>
    <n v="0.52366789637808764"/>
    <n v="0.70231831172842474"/>
  </r>
  <r>
    <x v="10695"/>
    <n v="61"/>
    <n v="71"/>
    <n v="0"/>
    <n v="0"/>
    <x v="10644"/>
    <x v="10366"/>
    <n v="0.79859354197658361"/>
    <n v="0.76714769434951013"/>
  </r>
  <r>
    <x v="10696"/>
    <n v="71"/>
    <n v="70"/>
    <n v="0"/>
    <n v="0"/>
    <x v="10645"/>
    <x v="10367"/>
    <n v="0.92951051607110557"/>
    <n v="0.75634279724599585"/>
  </r>
  <r>
    <x v="10697"/>
    <n v="79"/>
    <n v="60"/>
    <n v="0"/>
    <n v="0"/>
    <x v="10646"/>
    <x v="10368"/>
    <n v="1.0342440953467229"/>
    <n v="0.64829382621085363"/>
  </r>
  <r>
    <x v="10698"/>
    <n v="84"/>
    <n v="49"/>
    <n v="0"/>
    <n v="0"/>
    <x v="10647"/>
    <x v="10369"/>
    <n v="1.0997025823939839"/>
    <n v="0.52943995807219713"/>
  </r>
  <r>
    <x v="10699"/>
    <n v="82"/>
    <n v="42"/>
    <n v="0"/>
    <n v="0"/>
    <x v="10648"/>
    <x v="10370"/>
    <n v="1.0735191875750796"/>
    <n v="0.4538056783475975"/>
  </r>
  <r>
    <x v="10700"/>
    <n v="74"/>
    <n v="36"/>
    <n v="0"/>
    <n v="0"/>
    <x v="10649"/>
    <x v="10371"/>
    <n v="0.96878560829946203"/>
    <n v="0.38897629572651216"/>
  </r>
  <r>
    <x v="10701"/>
    <n v="62"/>
    <n v="33"/>
    <n v="0"/>
    <n v="0"/>
    <x v="10650"/>
    <x v="10372"/>
    <n v="0.81168523938603576"/>
    <n v="0.35656160441596946"/>
  </r>
  <r>
    <x v="10702"/>
    <n v="47"/>
    <n v="29"/>
    <n v="0"/>
    <n v="0"/>
    <x v="10651"/>
    <x v="10373"/>
    <n v="0.61530977824425304"/>
    <n v="0.31334201600191253"/>
  </r>
  <r>
    <x v="10703"/>
    <n v="31"/>
    <n v="25"/>
    <n v="0"/>
    <n v="0"/>
    <x v="10652"/>
    <x v="10374"/>
    <n v="0.40584261969301788"/>
    <n v="0.27012242758785571"/>
  </r>
  <r>
    <x v="10704"/>
    <n v="21"/>
    <n v="20"/>
    <n v="0"/>
    <n v="0"/>
    <x v="10653"/>
    <x v="10375"/>
    <n v="0.27492564559849597"/>
    <n v="0.21609794207028454"/>
  </r>
  <r>
    <x v="10705"/>
    <n v="15"/>
    <n v="16"/>
    <n v="0"/>
    <n v="0"/>
    <x v="10654"/>
    <x v="10376"/>
    <n v="0.19637546114178286"/>
    <n v="0.17287835365622764"/>
  </r>
  <r>
    <x v="10706"/>
    <n v="11"/>
    <n v="13"/>
    <n v="6.2E-2"/>
    <n v="0"/>
    <x v="10655"/>
    <x v="10377"/>
    <n v="0.14400867150397409"/>
    <n v="0.14046366234568494"/>
  </r>
  <r>
    <x v="10707"/>
    <n v="9"/>
    <n v="11"/>
    <n v="0"/>
    <n v="1.2E-2"/>
    <x v="10656"/>
    <x v="10378"/>
    <n v="0.1178252766850697"/>
    <n v="0.11885386813865649"/>
  </r>
  <r>
    <x v="10708"/>
    <n v="8"/>
    <n v="9"/>
    <n v="0"/>
    <n v="0"/>
    <x v="10657"/>
    <x v="10379"/>
    <n v="0.10473357927561752"/>
    <n v="9.7244073931628039E-2"/>
  </r>
  <r>
    <x v="10709"/>
    <n v="6"/>
    <n v="8"/>
    <n v="0"/>
    <n v="0"/>
    <x v="10658"/>
    <x v="10380"/>
    <n v="7.8550184456713135E-2"/>
    <n v="8.643917682811382E-2"/>
  </r>
  <r>
    <x v="10710"/>
    <n v="6"/>
    <n v="7"/>
    <n v="9.7810000000000006"/>
    <n v="7.556"/>
    <x v="10659"/>
    <x v="10381"/>
    <n v="7.8550184456713135E-2"/>
    <n v="7.5634279724599587E-2"/>
  </r>
  <r>
    <x v="10711"/>
    <n v="5"/>
    <n v="6"/>
    <n v="11.682"/>
    <n v="4.1079999999999997"/>
    <x v="10660"/>
    <x v="10382"/>
    <n v="6.5458487047260955E-2"/>
    <n v="6.4829382621085355E-2"/>
  </r>
  <r>
    <x v="10712"/>
    <n v="8"/>
    <n v="9"/>
    <n v="0"/>
    <n v="0"/>
    <x v="10661"/>
    <x v="10383"/>
    <n v="0.10473357927561752"/>
    <n v="9.7244073931628039E-2"/>
  </r>
  <r>
    <x v="10713"/>
    <n v="12"/>
    <n v="16"/>
    <n v="17.04"/>
    <n v="26.099"/>
    <x v="10662"/>
    <x v="10384"/>
    <n v="0.15710036891342627"/>
    <n v="0.17287835365622764"/>
  </r>
  <r>
    <x v="10714"/>
    <n v="18"/>
    <n v="18"/>
    <n v="26.576000000000001"/>
    <n v="31.734999999999999"/>
    <x v="10663"/>
    <x v="10385"/>
    <n v="0.2356505533701394"/>
    <n v="0.19448814786325608"/>
  </r>
  <r>
    <x v="10715"/>
    <n v="92"/>
    <n v="26"/>
    <n v="27.555"/>
    <n v="34.037999999999997"/>
    <x v="10664"/>
    <x v="10386"/>
    <n v="1.2044361616696015"/>
    <n v="0.28092732469136988"/>
  </r>
  <r>
    <x v="10716"/>
    <n v="318"/>
    <n v="76"/>
    <n v="0"/>
    <n v="0"/>
    <x v="10665"/>
    <x v="10387"/>
    <n v="4.1631597762057968"/>
    <n v="0.82117217986708124"/>
  </r>
  <r>
    <x v="10717"/>
    <n v="354"/>
    <n v="144"/>
    <n v="0"/>
    <n v="0"/>
    <x v="10666"/>
    <x v="10388"/>
    <n v="4.6344608829460752"/>
    <n v="1.5559051829060486"/>
  </r>
  <r>
    <x v="10718"/>
    <n v="517"/>
    <n v="188"/>
    <n v="0"/>
    <n v="0"/>
    <x v="10667"/>
    <x v="10389"/>
    <n v="6.7684075606867822"/>
    <n v="2.0313206554606746"/>
  </r>
  <r>
    <x v="10719"/>
    <n v="549"/>
    <n v="224"/>
    <n v="0.14399999999999999"/>
    <n v="0"/>
    <x v="10668"/>
    <x v="10390"/>
    <n v="7.1873418777892519"/>
    <n v="2.4202969511871868"/>
  </r>
  <r>
    <x v="10720"/>
    <n v="444"/>
    <n v="252"/>
    <n v="3.1E-2"/>
    <n v="0"/>
    <x v="10669"/>
    <x v="10391"/>
    <n v="5.8127136497967724"/>
    <n v="2.7228340700855851"/>
  </r>
  <r>
    <x v="10721"/>
    <n v="380"/>
    <n v="277"/>
    <n v="0"/>
    <n v="0"/>
    <x v="10670"/>
    <x v="10392"/>
    <n v="4.974845015591832"/>
    <n v="2.9929564976734406"/>
  </r>
  <r>
    <x v="10722"/>
    <n v="351"/>
    <n v="298"/>
    <n v="0"/>
    <n v="0"/>
    <x v="10671"/>
    <x v="10393"/>
    <n v="4.5951857907177187"/>
    <n v="3.2198593368472395"/>
  </r>
  <r>
    <x v="10723"/>
    <n v="325"/>
    <n v="319"/>
    <n v="10.276999999999999"/>
    <n v="13.071999999999999"/>
    <x v="10672"/>
    <x v="10394"/>
    <n v="4.2548016580719619"/>
    <n v="3.4467621760210383"/>
  </r>
  <r>
    <x v="10724"/>
    <n v="294"/>
    <n v="338"/>
    <n v="9.9770000000000003"/>
    <n v="9.1359999999999992"/>
    <x v="10673"/>
    <x v="10395"/>
    <n v="3.8489590383789434"/>
    <n v="3.6520552209878083"/>
  </r>
  <r>
    <x v="10725"/>
    <n v="246"/>
    <n v="347"/>
    <n v="0"/>
    <n v="0"/>
    <x v="10674"/>
    <x v="10396"/>
    <n v="3.2205575627252387"/>
    <n v="3.7492992949194366"/>
  </r>
  <r>
    <x v="10726"/>
    <n v="167"/>
    <n v="345"/>
    <n v="0"/>
    <n v="0"/>
    <x v="10675"/>
    <x v="10397"/>
    <n v="2.1863134673785156"/>
    <n v="3.7276895007124082"/>
  </r>
  <r>
    <x v="10727"/>
    <n v="105"/>
    <n v="331"/>
    <n v="0"/>
    <n v="0"/>
    <x v="10676"/>
    <x v="10398"/>
    <n v="1.3746282279924797"/>
    <n v="3.5764209412632093"/>
  </r>
  <r>
    <x v="10728"/>
    <n v="72"/>
    <n v="298"/>
    <n v="0"/>
    <n v="0"/>
    <x v="10677"/>
    <x v="10399"/>
    <n v="0.94260221348055762"/>
    <n v="3.2198593368472395"/>
  </r>
  <r>
    <x v="10729"/>
    <n v="56"/>
    <n v="237"/>
    <n v="0"/>
    <n v="0"/>
    <x v="10678"/>
    <x v="10400"/>
    <n v="0.73313505492932263"/>
    <n v="2.5607606135328718"/>
  </r>
  <r>
    <x v="10730"/>
    <n v="48"/>
    <n v="153"/>
    <n v="3.044"/>
    <n v="4.9729999999999999"/>
    <x v="10679"/>
    <x v="10401"/>
    <n v="0.62840147565370508"/>
    <n v="1.6531492568376767"/>
  </r>
  <r>
    <x v="10731"/>
    <n v="42"/>
    <n v="74"/>
    <n v="2.0870000000000002"/>
    <n v="5.7779999999999996"/>
    <x v="10680"/>
    <x v="10402"/>
    <n v="0.54985129119699194"/>
    <n v="0.79956238566005278"/>
  </r>
  <r>
    <x v="10732"/>
    <n v="41"/>
    <n v="36"/>
    <n v="0"/>
    <n v="0"/>
    <x v="10681"/>
    <x v="10403"/>
    <n v="0.53675959378753979"/>
    <n v="0.38897629572651216"/>
  </r>
  <r>
    <x v="10733"/>
    <n v="47"/>
    <n v="26"/>
    <n v="0"/>
    <n v="0"/>
    <x v="10682"/>
    <x v="10404"/>
    <n v="0.61530977824425304"/>
    <n v="0.28092732469136988"/>
  </r>
  <r>
    <x v="10734"/>
    <n v="50"/>
    <n v="25"/>
    <n v="0"/>
    <n v="0"/>
    <x v="10683"/>
    <x v="10405"/>
    <n v="0.65458487047260949"/>
    <n v="0.27012242758785571"/>
  </r>
  <r>
    <x v="10735"/>
    <n v="52"/>
    <n v="25"/>
    <n v="0"/>
    <n v="0"/>
    <x v="10684"/>
    <x v="10406"/>
    <n v="0.68076826529151391"/>
    <n v="0.27012242758785571"/>
  </r>
  <r>
    <x v="10736"/>
    <n v="54"/>
    <n v="26"/>
    <n v="0"/>
    <n v="0"/>
    <x v="10685"/>
    <x v="10407"/>
    <n v="0.70695166011041832"/>
    <n v="0.28092732469136988"/>
  </r>
  <r>
    <x v="10737"/>
    <n v="55"/>
    <n v="28"/>
    <n v="0"/>
    <n v="0"/>
    <x v="10686"/>
    <x v="10408"/>
    <n v="0.72004335751987036"/>
    <n v="0.30253711889839835"/>
  </r>
  <r>
    <x v="10738"/>
    <n v="54"/>
    <n v="31"/>
    <n v="0"/>
    <n v="0"/>
    <x v="10687"/>
    <x v="10409"/>
    <n v="0.70695166011041832"/>
    <n v="0.33495181020894099"/>
  </r>
  <r>
    <x v="10739"/>
    <n v="49"/>
    <n v="33"/>
    <n v="0"/>
    <n v="0"/>
    <x v="10688"/>
    <x v="10410"/>
    <n v="0.64149317306315734"/>
    <n v="0.35656160441596946"/>
  </r>
  <r>
    <x v="10740"/>
    <n v="43"/>
    <n v="33"/>
    <n v="7.093"/>
    <n v="6.5529999999999999"/>
    <x v="10689"/>
    <x v="10411"/>
    <n v="0.56294298860644409"/>
    <n v="0.35656160441596946"/>
  </r>
  <r>
    <x v="10741"/>
    <n v="47"/>
    <n v="31"/>
    <n v="15.000999999999999"/>
    <n v="10.378"/>
    <x v="10690"/>
    <x v="10412"/>
    <n v="0.61530977824425304"/>
    <n v="0.33495181020894099"/>
  </r>
  <r>
    <x v="10742"/>
    <n v="85"/>
    <n v="28"/>
    <n v="0"/>
    <n v="0"/>
    <x v="10691"/>
    <x v="10413"/>
    <n v="1.1127942798034363"/>
    <n v="0.30253711889839835"/>
  </r>
  <r>
    <x v="10743"/>
    <n v="71"/>
    <n v="29"/>
    <n v="9.2750000000000004"/>
    <n v="10.542"/>
    <x v="10692"/>
    <x v="10414"/>
    <n v="0.92951051607110557"/>
    <n v="0.31334201600191253"/>
  </r>
  <r>
    <x v="10744"/>
    <n v="55"/>
    <n v="31"/>
    <n v="6.6239999999999997"/>
    <n v="7.8520000000000003"/>
    <x v="10693"/>
    <x v="10415"/>
    <n v="0.72004335751987036"/>
    <n v="0.33495181020894099"/>
  </r>
  <r>
    <x v="10745"/>
    <n v="48"/>
    <n v="34"/>
    <n v="1.337"/>
    <n v="1.901"/>
    <x v="10694"/>
    <x v="10416"/>
    <n v="0.62840147565370508"/>
    <n v="0.36736650151948375"/>
  </r>
  <r>
    <x v="10746"/>
    <n v="43"/>
    <n v="40"/>
    <n v="0.24099999999999999"/>
    <n v="0.25900000000000001"/>
    <x v="10695"/>
    <x v="10417"/>
    <n v="0.56294298860644409"/>
    <n v="0.43219588414056909"/>
  </r>
  <r>
    <x v="10747"/>
    <n v="40"/>
    <n v="47"/>
    <n v="1.129"/>
    <n v="2.1000000000000001E-2"/>
    <x v="10696"/>
    <x v="10418"/>
    <n v="0.52366789637808764"/>
    <n v="0.50783016386516866"/>
  </r>
  <r>
    <x v="10748"/>
    <n v="37"/>
    <n v="55"/>
    <n v="0.22500000000000001"/>
    <n v="0"/>
    <x v="10697"/>
    <x v="10419"/>
    <n v="0.48439280414973102"/>
    <n v="0.59426934069328241"/>
  </r>
  <r>
    <x v="10749"/>
    <n v="34"/>
    <n v="64"/>
    <n v="0"/>
    <n v="0"/>
    <x v="10698"/>
    <x v="10420"/>
    <n v="0.4451177119213745"/>
    <n v="0.69151341462491056"/>
  </r>
  <r>
    <x v="10750"/>
    <n v="30"/>
    <n v="72"/>
    <n v="0"/>
    <n v="0"/>
    <x v="10699"/>
    <x v="10421"/>
    <n v="0.39275092228356573"/>
    <n v="0.77795259145302431"/>
  </r>
  <r>
    <x v="10751"/>
    <n v="26"/>
    <n v="76"/>
    <n v="0"/>
    <n v="0"/>
    <x v="10700"/>
    <x v="10422"/>
    <n v="0.34038413264575695"/>
    <n v="0.82117217986708124"/>
  </r>
  <r>
    <x v="10752"/>
    <n v="22"/>
    <n v="74"/>
    <n v="0"/>
    <n v="6.0000000000000001E-3"/>
    <x v="10701"/>
    <x v="10423"/>
    <n v="0.28801734300794818"/>
    <n v="0.79956238566005278"/>
  </r>
  <r>
    <x v="10753"/>
    <n v="19"/>
    <n v="61"/>
    <n v="0"/>
    <n v="1.2999999999999999E-2"/>
    <x v="10702"/>
    <x v="10424"/>
    <n v="0.24874225077959161"/>
    <n v="0.65909872331436792"/>
  </r>
  <r>
    <x v="10754"/>
    <n v="16"/>
    <n v="42"/>
    <n v="0"/>
    <n v="0"/>
    <x v="10703"/>
    <x v="10425"/>
    <n v="0.20946715855123504"/>
    <n v="0.4538056783475975"/>
  </r>
  <r>
    <x v="10755"/>
    <n v="14"/>
    <n v="27"/>
    <n v="0"/>
    <n v="0"/>
    <x v="10704"/>
    <x v="10426"/>
    <n v="0.18328376373233066"/>
    <n v="0.29173222179488417"/>
  </r>
  <r>
    <x v="10756"/>
    <n v="13"/>
    <n v="20"/>
    <n v="0"/>
    <n v="0"/>
    <x v="10705"/>
    <x v="10427"/>
    <n v="0.17019206632287848"/>
    <n v="0.21609794207028454"/>
  </r>
  <r>
    <x v="10757"/>
    <n v="12"/>
    <n v="17"/>
    <n v="0"/>
    <n v="0.69899999999999995"/>
    <x v="10706"/>
    <x v="10428"/>
    <n v="0.15710036891342627"/>
    <n v="0.18368325075974187"/>
  </r>
  <r>
    <x v="10758"/>
    <n v="11"/>
    <n v="15"/>
    <n v="0"/>
    <n v="0"/>
    <x v="10707"/>
    <x v="10429"/>
    <n v="0.14400867150397409"/>
    <n v="0.16207345655271341"/>
  </r>
  <r>
    <x v="10759"/>
    <n v="10"/>
    <n v="13"/>
    <n v="0"/>
    <n v="0"/>
    <x v="10708"/>
    <x v="10430"/>
    <n v="0.13091697409452191"/>
    <n v="0.14046366234568494"/>
  </r>
  <r>
    <x v="10760"/>
    <n v="9"/>
    <n v="12"/>
    <n v="0"/>
    <n v="0"/>
    <x v="10709"/>
    <x v="10431"/>
    <n v="0.1178252766850697"/>
    <n v="0.12965876524217071"/>
  </r>
  <r>
    <x v="10761"/>
    <n v="9"/>
    <n v="11"/>
    <n v="0"/>
    <n v="0"/>
    <x v="10710"/>
    <x v="10432"/>
    <n v="0.1178252766850697"/>
    <n v="0.11885386813865649"/>
  </r>
  <r>
    <x v="10762"/>
    <n v="8"/>
    <n v="10"/>
    <n v="0"/>
    <n v="0"/>
    <x v="10711"/>
    <x v="10433"/>
    <n v="0.10473357927561752"/>
    <n v="0.10804897103514227"/>
  </r>
  <r>
    <x v="10763"/>
    <n v="8"/>
    <n v="9"/>
    <n v="6.7000000000000004E-2"/>
    <n v="0.26200000000000001"/>
    <x v="10712"/>
    <x v="10434"/>
    <n v="0.10473357927561752"/>
    <n v="9.7244073931628039E-2"/>
  </r>
  <r>
    <x v="10764"/>
    <n v="9"/>
    <n v="9"/>
    <n v="38.420999999999999"/>
    <n v="28.581"/>
    <x v="10713"/>
    <x v="10435"/>
    <n v="0.1178252766850697"/>
    <n v="9.7244073931628039E-2"/>
  </r>
  <r>
    <x v="10765"/>
    <n v="15"/>
    <n v="10"/>
    <n v="0"/>
    <n v="0"/>
    <x v="10714"/>
    <x v="10436"/>
    <n v="0.19637546114178286"/>
    <n v="0.10804897103514227"/>
  </r>
  <r>
    <x v="10766"/>
    <n v="32"/>
    <n v="20"/>
    <n v="0"/>
    <n v="0"/>
    <x v="10715"/>
    <x v="10437"/>
    <n v="0.41893431710247009"/>
    <n v="0.21609794207028454"/>
  </r>
  <r>
    <x v="10767"/>
    <n v="38"/>
    <n v="28"/>
    <n v="1.407"/>
    <n v="0"/>
    <x v="10716"/>
    <x v="10438"/>
    <n v="0.49748450155918322"/>
    <n v="0.30253711889839835"/>
  </r>
  <r>
    <x v="10768"/>
    <n v="41"/>
    <n v="34"/>
    <n v="0"/>
    <n v="0"/>
    <x v="10717"/>
    <x v="10439"/>
    <n v="0.53675959378753979"/>
    <n v="0.36736650151948375"/>
  </r>
  <r>
    <x v="10769"/>
    <n v="43"/>
    <n v="46"/>
    <n v="0"/>
    <n v="0"/>
    <x v="10718"/>
    <x v="10440"/>
    <n v="0.56294298860644409"/>
    <n v="0.49702526676165443"/>
  </r>
  <r>
    <x v="10770"/>
    <n v="41"/>
    <n v="60"/>
    <n v="0"/>
    <n v="0"/>
    <x v="10719"/>
    <x v="10441"/>
    <n v="0.53675959378753979"/>
    <n v="0.64829382621085363"/>
  </r>
  <r>
    <x v="10771"/>
    <n v="36"/>
    <n v="71"/>
    <n v="6.9660000000000002"/>
    <n v="14.266999999999999"/>
    <x v="10720"/>
    <x v="10442"/>
    <n v="0.47130110674027881"/>
    <n v="0.76714769434951013"/>
  </r>
  <r>
    <x v="10772"/>
    <n v="33"/>
    <n v="89"/>
    <n v="11.866"/>
    <n v="2.0830000000000002"/>
    <x v="10721"/>
    <x v="10443"/>
    <n v="0.43202601451192224"/>
    <n v="0.96163584221276621"/>
  </r>
  <r>
    <x v="10773"/>
    <n v="37"/>
    <n v="113"/>
    <n v="0"/>
    <n v="0"/>
    <x v="10722"/>
    <x v="10444"/>
    <n v="0.48439280414973102"/>
    <n v="1.2209533726971076"/>
  </r>
  <r>
    <x v="10774"/>
    <n v="34"/>
    <n v="126"/>
    <n v="0"/>
    <n v="0"/>
    <x v="10723"/>
    <x v="10445"/>
    <n v="0.4451177119213745"/>
    <n v="1.3614170350427925"/>
  </r>
  <r>
    <x v="10775"/>
    <n v="41"/>
    <n v="131"/>
    <n v="0"/>
    <n v="0"/>
    <x v="10724"/>
    <x v="10446"/>
    <n v="0.53675959378753979"/>
    <n v="1.4154415205603637"/>
  </r>
  <r>
    <x v="10776"/>
    <n v="49"/>
    <n v="121"/>
    <n v="0"/>
    <n v="0"/>
    <x v="10725"/>
    <x v="10447"/>
    <n v="0.64149317306315734"/>
    <n v="1.3073925495252214"/>
  </r>
  <r>
    <x v="10777"/>
    <n v="55"/>
    <n v="98"/>
    <n v="1.0529999999999999"/>
    <n v="4.3600000000000003"/>
    <x v="10726"/>
    <x v="10448"/>
    <n v="0.72004335751987036"/>
    <n v="1.0588799161443943"/>
  </r>
  <r>
    <x v="10778"/>
    <n v="71"/>
    <n v="88"/>
    <n v="2.7E-2"/>
    <n v="0"/>
    <x v="10727"/>
    <x v="10449"/>
    <n v="0.92951051607110557"/>
    <n v="0.95083094510925192"/>
  </r>
  <r>
    <x v="10779"/>
    <n v="89"/>
    <n v="99"/>
    <n v="3.0209999999999999"/>
    <n v="4.5"/>
    <x v="10728"/>
    <x v="10450"/>
    <n v="1.1651610694412449"/>
    <n v="1.0696848132479084"/>
  </r>
  <r>
    <x v="10780"/>
    <n v="91"/>
    <n v="119"/>
    <n v="0"/>
    <n v="0"/>
    <x v="10729"/>
    <x v="10451"/>
    <n v="1.1913444642601494"/>
    <n v="1.2857827553181929"/>
  </r>
  <r>
    <x v="10781"/>
    <n v="101"/>
    <n v="139"/>
    <n v="0"/>
    <n v="0"/>
    <x v="10730"/>
    <x v="10452"/>
    <n v="1.3222614383546711"/>
    <n v="1.5018806973884775"/>
  </r>
  <r>
    <x v="10782"/>
    <n v="114"/>
    <n v="173"/>
    <n v="4.4450000000000003"/>
    <n v="1.865"/>
    <x v="10731"/>
    <x v="10453"/>
    <n v="1.4924535046775498"/>
    <n v="1.8692471989079613"/>
  </r>
  <r>
    <x v="10783"/>
    <n v="119"/>
    <n v="197"/>
    <n v="0.113"/>
    <n v="1.234"/>
    <x v="10732"/>
    <x v="10454"/>
    <n v="1.5579119917248105"/>
    <n v="2.1285647293923029"/>
  </r>
  <r>
    <x v="10784"/>
    <n v="114"/>
    <n v="199"/>
    <n v="0"/>
    <n v="0"/>
    <x v="10733"/>
    <x v="10455"/>
    <n v="1.4924535046775498"/>
    <n v="2.1501745235993313"/>
  </r>
  <r>
    <x v="10785"/>
    <n v="100"/>
    <n v="189"/>
    <n v="32.959000000000003"/>
    <n v="32.744"/>
    <x v="10734"/>
    <x v="10456"/>
    <n v="1.309169740945219"/>
    <n v="2.0421255525641886"/>
  </r>
  <r>
    <x v="10786"/>
    <n v="85"/>
    <n v="182"/>
    <n v="11.6"/>
    <n v="12.285"/>
    <x v="10735"/>
    <x v="10457"/>
    <n v="1.1127942798034363"/>
    <n v="1.9664912728395894"/>
  </r>
  <r>
    <x v="10787"/>
    <n v="75"/>
    <n v="176"/>
    <n v="0"/>
    <n v="0"/>
    <x v="10736"/>
    <x v="10458"/>
    <n v="0.98187730570891429"/>
    <n v="1.9016618902185038"/>
  </r>
  <r>
    <x v="10788"/>
    <n v="69"/>
    <n v="169"/>
    <n v="0"/>
    <n v="0"/>
    <x v="10737"/>
    <x v="10459"/>
    <n v="0.90332712125220105"/>
    <n v="1.8260276104939042"/>
  </r>
  <r>
    <x v="10789"/>
    <n v="66"/>
    <n v="156"/>
    <n v="0"/>
    <n v="0"/>
    <x v="10738"/>
    <x v="10460"/>
    <n v="0.86405202902384448"/>
    <n v="1.6855639481482194"/>
  </r>
  <r>
    <x v="10790"/>
    <n v="62"/>
    <n v="132"/>
    <n v="0"/>
    <n v="0"/>
    <x v="10739"/>
    <x v="10461"/>
    <n v="0.81168523938603576"/>
    <n v="1.4262464176638778"/>
  </r>
  <r>
    <x v="10791"/>
    <n v="56"/>
    <n v="102"/>
    <n v="2.8170000000000002"/>
    <n v="4.0060000000000002"/>
    <x v="10740"/>
    <x v="10462"/>
    <n v="0.73313505492932263"/>
    <n v="1.102099504558451"/>
  </r>
  <r>
    <x v="10792"/>
    <n v="48"/>
    <n v="76"/>
    <n v="0"/>
    <n v="0"/>
    <x v="10741"/>
    <x v="10463"/>
    <n v="0.62840147565370508"/>
    <n v="0.82117217986708124"/>
  </r>
  <r>
    <x v="10793"/>
    <n v="42"/>
    <n v="63"/>
    <n v="2.9289999999999998"/>
    <n v="6.2990000000000004"/>
    <x v="10742"/>
    <x v="10464"/>
    <n v="0.54985129119699194"/>
    <n v="0.68070851752139627"/>
  </r>
  <r>
    <x v="10794"/>
    <n v="35"/>
    <n v="55"/>
    <n v="0"/>
    <n v="0"/>
    <x v="10743"/>
    <x v="10465"/>
    <n v="0.45820940933082666"/>
    <n v="0.59426934069328241"/>
  </r>
  <r>
    <x v="10795"/>
    <n v="30"/>
    <n v="47"/>
    <n v="0"/>
    <n v="0"/>
    <x v="10744"/>
    <x v="10466"/>
    <n v="0.39275092228356573"/>
    <n v="0.50783016386516866"/>
  </r>
  <r>
    <x v="10796"/>
    <n v="25"/>
    <n v="40"/>
    <n v="5.7000000000000002E-2"/>
    <n v="0"/>
    <x v="10745"/>
    <x v="10467"/>
    <n v="0.32729243523630475"/>
    <n v="0.43219588414056909"/>
  </r>
  <r>
    <x v="10797"/>
    <n v="21"/>
    <n v="35"/>
    <n v="0"/>
    <n v="0"/>
    <x v="10746"/>
    <x v="10468"/>
    <n v="0.27492564559849597"/>
    <n v="0.37817139862299792"/>
  </r>
  <r>
    <x v="10798"/>
    <n v="18"/>
    <n v="32"/>
    <n v="0"/>
    <n v="0"/>
    <x v="10747"/>
    <x v="10469"/>
    <n v="0.2356505533701394"/>
    <n v="0.34575670731245528"/>
  </r>
  <r>
    <x v="10799"/>
    <n v="16"/>
    <n v="28"/>
    <n v="6.5000000000000002E-2"/>
    <n v="0"/>
    <x v="10748"/>
    <x v="10470"/>
    <n v="0.20946715855123504"/>
    <n v="0.30253711889839835"/>
  </r>
  <r>
    <x v="10800"/>
    <n v="14"/>
    <n v="24"/>
    <n v="2.5999999999999999E-2"/>
    <n v="0"/>
    <x v="10749"/>
    <x v="10471"/>
    <n v="0.18328376373233066"/>
    <n v="0.25931753048434142"/>
  </r>
  <r>
    <x v="10801"/>
    <n v="13"/>
    <n v="21"/>
    <n v="0"/>
    <n v="0"/>
    <x v="10750"/>
    <x v="10472"/>
    <n v="0.17019206632287848"/>
    <n v="0.22690283917379875"/>
  </r>
  <r>
    <x v="10802"/>
    <n v="11"/>
    <n v="18"/>
    <n v="0"/>
    <n v="0"/>
    <x v="10751"/>
    <x v="10473"/>
    <n v="0.14400867150397409"/>
    <n v="0.19448814786325608"/>
  </r>
  <r>
    <x v="10803"/>
    <n v="11"/>
    <n v="16"/>
    <n v="2.5910000000000002"/>
    <n v="0"/>
    <x v="10752"/>
    <x v="10474"/>
    <n v="0.14400867150397409"/>
    <n v="0.17287835365622764"/>
  </r>
  <r>
    <x v="10804"/>
    <n v="10"/>
    <n v="14"/>
    <n v="11.529"/>
    <n v="16.739000000000001"/>
    <x v="10753"/>
    <x v="10475"/>
    <n v="0.13091697409452191"/>
    <n v="0.15126855944919917"/>
  </r>
  <r>
    <x v="10805"/>
    <n v="9"/>
    <n v="12"/>
    <n v="3.4279999999999999"/>
    <n v="3.2519999999999998"/>
    <x v="10754"/>
    <x v="10476"/>
    <n v="0.1178252766850697"/>
    <n v="0.12965876524217071"/>
  </r>
  <r>
    <x v="10806"/>
    <n v="10"/>
    <n v="13"/>
    <n v="19.434999999999999"/>
    <n v="14.026999999999999"/>
    <x v="10755"/>
    <x v="10477"/>
    <n v="0.13091697409452191"/>
    <n v="0.14046366234568494"/>
  </r>
  <r>
    <x v="10807"/>
    <n v="16"/>
    <n v="27"/>
    <n v="0"/>
    <n v="0.68500000000000005"/>
    <x v="10756"/>
    <x v="10478"/>
    <n v="0.20946715855123504"/>
    <n v="0.29173222179488417"/>
  </r>
  <r>
    <x v="10808"/>
    <n v="25"/>
    <n v="50"/>
    <n v="0.08"/>
    <n v="0"/>
    <x v="10757"/>
    <x v="10479"/>
    <n v="0.32729243523630475"/>
    <n v="0.54024485517571141"/>
  </r>
  <r>
    <x v="10809"/>
    <n v="25"/>
    <n v="58"/>
    <n v="0"/>
    <n v="0"/>
    <x v="10758"/>
    <x v="10480"/>
    <n v="0.32729243523630475"/>
    <n v="0.62668403200382505"/>
  </r>
  <r>
    <x v="10810"/>
    <n v="32"/>
    <n v="64"/>
    <n v="0"/>
    <n v="0"/>
    <x v="10759"/>
    <x v="10481"/>
    <n v="0.41893431710247009"/>
    <n v="0.69151341462491056"/>
  </r>
  <r>
    <x v="10811"/>
    <n v="38"/>
    <n v="77"/>
    <n v="7.1669999999999998"/>
    <n v="6.6769999999999996"/>
    <x v="10760"/>
    <x v="10482"/>
    <n v="0.49748450155918322"/>
    <n v="0.83197707697059542"/>
  </r>
  <r>
    <x v="10812"/>
    <n v="37"/>
    <n v="85"/>
    <n v="11.106999999999999"/>
    <n v="13.59"/>
    <x v="10761"/>
    <x v="10483"/>
    <n v="0.48439280414973102"/>
    <n v="0.91841625379870928"/>
  </r>
  <r>
    <x v="10813"/>
    <n v="34"/>
    <n v="95"/>
    <n v="0.48899999999999999"/>
    <n v="1.855"/>
    <x v="10762"/>
    <x v="10484"/>
    <n v="0.4451177119213745"/>
    <n v="1.0264652248338515"/>
  </r>
  <r>
    <x v="10814"/>
    <n v="29"/>
    <n v="106"/>
    <n v="0"/>
    <n v="0"/>
    <x v="10763"/>
    <x v="10485"/>
    <n v="0.37965922487411347"/>
    <n v="1.1453190929725081"/>
  </r>
  <r>
    <x v="10815"/>
    <n v="29"/>
    <n v="112"/>
    <n v="0"/>
    <n v="3.0000000000000001E-3"/>
    <x v="10764"/>
    <x v="10486"/>
    <n v="0.37965922487411347"/>
    <n v="1.2101484755935934"/>
  </r>
  <r>
    <x v="10816"/>
    <n v="31"/>
    <n v="112"/>
    <n v="9.2379999999999995"/>
    <n v="3.165"/>
    <x v="10765"/>
    <x v="10487"/>
    <n v="0.40584261969301788"/>
    <n v="1.2101484755935934"/>
  </r>
  <r>
    <x v="10817"/>
    <n v="31"/>
    <n v="103"/>
    <n v="6.9619999999999997"/>
    <n v="2.3330000000000002"/>
    <x v="10766"/>
    <x v="10488"/>
    <n v="0.40584261969301788"/>
    <n v="1.1129044016619654"/>
  </r>
  <r>
    <x v="10818"/>
    <n v="28"/>
    <n v="89"/>
    <n v="0"/>
    <n v="0"/>
    <x v="10767"/>
    <x v="10489"/>
    <n v="0.36656752746466131"/>
    <n v="0.96163584221276621"/>
  </r>
  <r>
    <x v="10819"/>
    <n v="25"/>
    <n v="79"/>
    <n v="0"/>
    <n v="0"/>
    <x v="10768"/>
    <x v="10490"/>
    <n v="0.32729243523630475"/>
    <n v="0.85358687117762388"/>
  </r>
  <r>
    <x v="10820"/>
    <n v="20"/>
    <n v="74"/>
    <n v="0"/>
    <n v="0"/>
    <x v="10769"/>
    <x v="10491"/>
    <n v="0.26183394818904382"/>
    <n v="0.79956238566005278"/>
  </r>
  <r>
    <x v="10821"/>
    <n v="16"/>
    <n v="73"/>
    <n v="0"/>
    <n v="0"/>
    <x v="10770"/>
    <x v="10492"/>
    <n v="0.20946715855123504"/>
    <n v="0.78875748855653849"/>
  </r>
  <r>
    <x v="10822"/>
    <n v="13"/>
    <n v="67"/>
    <n v="0"/>
    <n v="0"/>
    <x v="10771"/>
    <x v="10493"/>
    <n v="0.17019206632287848"/>
    <n v="0.7239281059354532"/>
  </r>
  <r>
    <x v="10823"/>
    <n v="11"/>
    <n v="55"/>
    <n v="0"/>
    <n v="0"/>
    <x v="10772"/>
    <x v="10494"/>
    <n v="0.14400867150397409"/>
    <n v="0.59426934069328241"/>
  </r>
  <r>
    <x v="10824"/>
    <n v="10"/>
    <n v="40"/>
    <n v="0"/>
    <n v="0"/>
    <x v="10773"/>
    <x v="10495"/>
    <n v="0.13091697409452191"/>
    <n v="0.43219588414056909"/>
  </r>
  <r>
    <x v="10825"/>
    <n v="8"/>
    <n v="28"/>
    <n v="7.3840000000000003"/>
    <n v="5.3579999999999997"/>
    <x v="10774"/>
    <x v="10496"/>
    <n v="0.10473357927561752"/>
    <n v="0.30253711889839835"/>
  </r>
  <r>
    <x v="10826"/>
    <n v="9"/>
    <n v="26"/>
    <n v="15.952999999999999"/>
    <n v="10.566000000000001"/>
    <x v="10775"/>
    <x v="10497"/>
    <n v="0.1178252766850697"/>
    <n v="0.28092732469136988"/>
  </r>
  <r>
    <x v="10827"/>
    <n v="11"/>
    <n v="34"/>
    <n v="0"/>
    <n v="2.5999999999999999E-2"/>
    <x v="10776"/>
    <x v="10498"/>
    <n v="0.14400867150397409"/>
    <n v="0.36736650151948375"/>
  </r>
  <r>
    <x v="10828"/>
    <n v="20"/>
    <n v="59"/>
    <n v="1.169"/>
    <n v="0.42499999999999999"/>
    <x v="10777"/>
    <x v="10499"/>
    <n v="0.26183394818904382"/>
    <n v="0.63748892910733934"/>
  </r>
  <r>
    <x v="10829"/>
    <n v="33"/>
    <n v="75"/>
    <n v="9.9280000000000008"/>
    <n v="8.2029999999999994"/>
    <x v="10778"/>
    <x v="10500"/>
    <n v="0.43202601451192224"/>
    <n v="0.81036728276356707"/>
  </r>
  <r>
    <x v="10830"/>
    <n v="43"/>
    <n v="70"/>
    <n v="2.9910000000000001"/>
    <n v="0"/>
    <x v="10779"/>
    <x v="10501"/>
    <n v="0.56294298860644409"/>
    <n v="0.75634279724599585"/>
  </r>
  <r>
    <x v="10831"/>
    <n v="45"/>
    <n v="59"/>
    <n v="0"/>
    <n v="3.0000000000000001E-3"/>
    <x v="10780"/>
    <x v="10502"/>
    <n v="0.58912638342534851"/>
    <n v="0.63748892910733934"/>
  </r>
  <r>
    <x v="10832"/>
    <n v="42"/>
    <n v="51"/>
    <n v="0"/>
    <n v="0"/>
    <x v="10781"/>
    <x v="10503"/>
    <n v="0.54985129119699194"/>
    <n v="0.55104975227922548"/>
  </r>
  <r>
    <x v="10833"/>
    <n v="35"/>
    <n v="51"/>
    <n v="0"/>
    <n v="0"/>
    <x v="10782"/>
    <x v="10504"/>
    <n v="0.45820940933082666"/>
    <n v="0.55104975227922548"/>
  </r>
  <r>
    <x v="10834"/>
    <n v="26"/>
    <n v="52"/>
    <n v="0"/>
    <n v="0"/>
    <x v="10783"/>
    <x v="10505"/>
    <n v="0.34038413264575695"/>
    <n v="0.56185464938273977"/>
  </r>
  <r>
    <x v="10835"/>
    <n v="20"/>
    <n v="50"/>
    <n v="0.14599999999999999"/>
    <n v="0"/>
    <x v="10784"/>
    <x v="10506"/>
    <n v="0.26183394818904382"/>
    <n v="0.54024485517571141"/>
  </r>
  <r>
    <x v="10836"/>
    <n v="16"/>
    <n v="44"/>
    <n v="0"/>
    <n v="0"/>
    <x v="10785"/>
    <x v="10507"/>
    <n v="0.20946715855123504"/>
    <n v="0.47541547255462596"/>
  </r>
  <r>
    <x v="10837"/>
    <n v="12"/>
    <n v="35"/>
    <n v="0"/>
    <n v="0"/>
    <x v="10786"/>
    <x v="10508"/>
    <n v="0.15710036891342627"/>
    <n v="0.37817139862299792"/>
  </r>
  <r>
    <x v="10838"/>
    <n v="11"/>
    <n v="27"/>
    <n v="1.9990000000000001"/>
    <n v="1.306"/>
    <x v="10787"/>
    <x v="10509"/>
    <n v="0.14400867150397409"/>
    <n v="0.29173222179488417"/>
  </r>
  <r>
    <x v="10839"/>
    <n v="9"/>
    <n v="22"/>
    <n v="0"/>
    <n v="0"/>
    <x v="10788"/>
    <x v="10510"/>
    <n v="0.1178252766850697"/>
    <n v="0.23770773627731298"/>
  </r>
  <r>
    <x v="10840"/>
    <n v="8"/>
    <n v="18"/>
    <n v="7.0000000000000007E-2"/>
    <n v="0"/>
    <x v="10789"/>
    <x v="10511"/>
    <n v="0.10473357927561752"/>
    <n v="0.19448814786325608"/>
  </r>
  <r>
    <x v="10841"/>
    <n v="7"/>
    <n v="15"/>
    <n v="0.54200000000000004"/>
    <n v="0.17299999999999999"/>
    <x v="10790"/>
    <x v="10512"/>
    <n v="9.1641881866165328E-2"/>
    <n v="0.16207345655271341"/>
  </r>
  <r>
    <x v="10842"/>
    <n v="7"/>
    <n v="13"/>
    <n v="1.381"/>
    <n v="0"/>
    <x v="10791"/>
    <x v="10513"/>
    <n v="9.1641881866165328E-2"/>
    <n v="0.14046366234568494"/>
  </r>
  <r>
    <x v="10843"/>
    <n v="8"/>
    <n v="12"/>
    <n v="13.308"/>
    <n v="12.619"/>
    <x v="10792"/>
    <x v="10514"/>
    <n v="0.10473357927561752"/>
    <n v="0.12965876524217071"/>
  </r>
  <r>
    <x v="10844"/>
    <n v="11"/>
    <n v="12"/>
    <n v="9.4E-2"/>
    <n v="7.5999999999999998E-2"/>
    <x v="10793"/>
    <x v="10515"/>
    <n v="0.14400867150397409"/>
    <n v="0.12965876524217071"/>
  </r>
  <r>
    <x v="10845"/>
    <n v="12"/>
    <n v="11"/>
    <n v="0"/>
    <n v="0"/>
    <x v="10794"/>
    <x v="10516"/>
    <n v="0.15710036891342627"/>
    <n v="0.11885386813865649"/>
  </r>
  <r>
    <x v="10846"/>
    <n v="11"/>
    <n v="10"/>
    <n v="0"/>
    <n v="0"/>
    <x v="10795"/>
    <x v="10517"/>
    <n v="0.14400867150397409"/>
    <n v="0.10804897103514227"/>
  </r>
  <r>
    <x v="10847"/>
    <n v="10"/>
    <n v="10"/>
    <n v="0"/>
    <n v="0"/>
    <x v="10796"/>
    <x v="10518"/>
    <n v="0.13091697409452191"/>
    <n v="0.10804897103514227"/>
  </r>
  <r>
    <x v="10848"/>
    <n v="9"/>
    <n v="10"/>
    <n v="17.131"/>
    <n v="10.474"/>
    <x v="10797"/>
    <x v="10519"/>
    <n v="0.1178252766850697"/>
    <n v="0.10804897103514227"/>
  </r>
  <r>
    <x v="10849"/>
    <n v="75"/>
    <n v="122"/>
    <n v="47.871000000000002"/>
    <n v="45.887999999999998"/>
    <x v="10798"/>
    <x v="10520"/>
    <n v="0.98187730570891429"/>
    <n v="1.3181974466287358"/>
  </r>
  <r>
    <x v="10850"/>
    <n v="482"/>
    <n v="563"/>
    <n v="95.578000000000003"/>
    <n v="69.119"/>
    <x v="10799"/>
    <x v="10521"/>
    <n v="6.3101981513559551"/>
    <n v="6.08315706927851"/>
  </r>
  <r>
    <x v="10851"/>
    <n v="610"/>
    <n v="1037"/>
    <n v="0.55100000000000005"/>
    <n v="1.2789999999999999"/>
    <x v="10800"/>
    <x v="10522"/>
    <n v="7.9859354197658359"/>
    <n v="11.204678296344253"/>
  </r>
  <r>
    <x v="10852"/>
    <n v="820"/>
    <n v="910"/>
    <n v="1.7999999999999999E-2"/>
    <n v="0"/>
    <x v="10801"/>
    <x v="10523"/>
    <n v="10.735191875750795"/>
    <n v="9.8324563641979452"/>
  </r>
  <r>
    <x v="10853"/>
    <n v="796"/>
    <n v="738"/>
    <n v="0"/>
    <n v="1.4999999999999999E-2"/>
    <x v="10802"/>
    <x v="10524"/>
    <n v="10.420991137923943"/>
    <n v="7.9740140623934987"/>
  </r>
  <r>
    <x v="10854"/>
    <n v="687"/>
    <n v="714"/>
    <n v="0"/>
    <n v="0"/>
    <x v="10803"/>
    <x v="10525"/>
    <n v="8.9939961202936551"/>
    <n v="7.7146965319091576"/>
  </r>
  <r>
    <x v="10855"/>
    <n v="619"/>
    <n v="812"/>
    <n v="0"/>
    <n v="0"/>
    <x v="10804"/>
    <x v="10526"/>
    <n v="8.1037606964509052"/>
    <n v="8.7735764480535519"/>
  </r>
  <r>
    <x v="10856"/>
    <n v="504"/>
    <n v="885"/>
    <n v="1.371"/>
    <n v="0"/>
    <x v="10805"/>
    <x v="10527"/>
    <n v="6.5982154943639033"/>
    <n v="9.5623339366100897"/>
  </r>
  <r>
    <x v="10857"/>
    <n v="402"/>
    <n v="831"/>
    <n v="0.29799999999999999"/>
    <n v="0"/>
    <x v="10806"/>
    <x v="10528"/>
    <n v="5.2628623585997802"/>
    <n v="8.9788694930203228"/>
  </r>
  <r>
    <x v="10858"/>
    <n v="342"/>
    <n v="721"/>
    <n v="0"/>
    <n v="0"/>
    <x v="10807"/>
    <x v="10529"/>
    <n v="4.4773605140326493"/>
    <n v="7.7903308116337575"/>
  </r>
  <r>
    <x v="10859"/>
    <n v="250"/>
    <n v="634"/>
    <n v="0"/>
    <n v="0"/>
    <x v="10808"/>
    <x v="10530"/>
    <n v="3.2729243523630478"/>
    <n v="6.8503047636280199"/>
  </r>
  <r>
    <x v="10860"/>
    <n v="128"/>
    <n v="546"/>
    <n v="0"/>
    <n v="0"/>
    <x v="10809"/>
    <x v="10531"/>
    <n v="1.6757372684098804"/>
    <n v="5.8994738185187678"/>
  </r>
  <r>
    <x v="10861"/>
    <n v="65"/>
    <n v="456"/>
    <n v="0"/>
    <n v="0"/>
    <x v="10810"/>
    <x v="10532"/>
    <n v="0.85096033161439233"/>
    <n v="4.9270330792024879"/>
  </r>
  <r>
    <x v="10862"/>
    <n v="46"/>
    <n v="397"/>
    <n v="0.23400000000000001"/>
    <n v="1.01"/>
    <x v="10811"/>
    <x v="10533"/>
    <n v="0.60221808083480077"/>
    <n v="4.2895441500951481"/>
  </r>
  <r>
    <x v="10863"/>
    <n v="38"/>
    <n v="354"/>
    <n v="8.9079999999999995"/>
    <n v="2.3380000000000001"/>
    <x v="10812"/>
    <x v="10534"/>
    <n v="0.49748450155918322"/>
    <n v="3.824933574644036"/>
  </r>
  <r>
    <x v="10864"/>
    <n v="32"/>
    <n v="298"/>
    <n v="0.125"/>
    <n v="1.3480000000000001"/>
    <x v="10813"/>
    <x v="10535"/>
    <n v="0.41893431710247009"/>
    <n v="3.2198593368472395"/>
  </r>
  <r>
    <x v="10865"/>
    <n v="27"/>
    <n v="232"/>
    <n v="1.0920000000000001"/>
    <n v="2.7989999999999999"/>
    <x v="10814"/>
    <x v="10536"/>
    <n v="0.35347583005520916"/>
    <n v="2.5067361280153002"/>
  </r>
  <r>
    <x v="10866"/>
    <n v="24"/>
    <n v="171"/>
    <n v="0"/>
    <n v="0"/>
    <x v="10815"/>
    <x v="10537"/>
    <n v="0.31420073782685254"/>
    <n v="1.8476374047009327"/>
  </r>
  <r>
    <x v="10867"/>
    <n v="21"/>
    <n v="131"/>
    <n v="0"/>
    <n v="0"/>
    <x v="10816"/>
    <x v="10538"/>
    <n v="0.27492564559849597"/>
    <n v="1.4154415205603637"/>
  </r>
  <r>
    <x v="10868"/>
    <n v="19"/>
    <n v="111"/>
    <n v="0"/>
    <n v="0"/>
    <x v="10817"/>
    <x v="10539"/>
    <n v="0.24874225077959161"/>
    <n v="1.1993435784900792"/>
  </r>
  <r>
    <x v="10869"/>
    <n v="17"/>
    <n v="103"/>
    <n v="0"/>
    <n v="0"/>
    <x v="10818"/>
    <x v="10540"/>
    <n v="0.22255885596068725"/>
    <n v="1.1129044016619654"/>
  </r>
  <r>
    <x v="10870"/>
    <n v="16"/>
    <n v="93"/>
    <n v="0"/>
    <n v="0"/>
    <x v="10819"/>
    <x v="10541"/>
    <n v="0.20946715855123504"/>
    <n v="1.0048554306268231"/>
  </r>
  <r>
    <x v="10871"/>
    <n v="14"/>
    <n v="75"/>
    <n v="0"/>
    <n v="0"/>
    <x v="10820"/>
    <x v="10542"/>
    <n v="0.18328376373233066"/>
    <n v="0.81036728276356707"/>
  </r>
  <r>
    <x v="10872"/>
    <n v="13"/>
    <n v="51"/>
    <n v="0"/>
    <n v="0"/>
    <x v="10821"/>
    <x v="10543"/>
    <n v="0.17019206632287848"/>
    <n v="0.55104975227922548"/>
  </r>
  <r>
    <x v="10873"/>
    <n v="12"/>
    <n v="35"/>
    <n v="0"/>
    <n v="0"/>
    <x v="10822"/>
    <x v="10544"/>
    <n v="0.15710036891342627"/>
    <n v="0.37817139862299792"/>
  </r>
  <r>
    <x v="10874"/>
    <n v="11"/>
    <n v="27"/>
    <n v="0"/>
    <n v="0"/>
    <x v="10823"/>
    <x v="10545"/>
    <n v="0.14400867150397409"/>
    <n v="0.29173222179488417"/>
  </r>
  <r>
    <x v="10875"/>
    <n v="11"/>
    <n v="23"/>
    <n v="4.1050000000000004"/>
    <n v="7.6740000000000004"/>
    <x v="10824"/>
    <x v="10546"/>
    <n v="0.14400867150397409"/>
    <n v="0.24851263338082721"/>
  </r>
  <r>
    <x v="10876"/>
    <n v="12"/>
    <n v="35"/>
    <n v="20.263000000000002"/>
    <n v="20.678999999999998"/>
    <x v="10825"/>
    <x v="10547"/>
    <n v="0.15710036891342627"/>
    <n v="0.37817139862299792"/>
  </r>
  <r>
    <x v="10877"/>
    <n v="27"/>
    <n v="33"/>
    <n v="8.9749999999999996"/>
    <n v="9.8209999999999997"/>
    <x v="10826"/>
    <x v="10548"/>
    <n v="0.35347583005520916"/>
    <n v="0.35656160441596946"/>
  </r>
  <r>
    <x v="10878"/>
    <n v="52"/>
    <n v="29"/>
    <n v="0.97299999999999998"/>
    <n v="0"/>
    <x v="10827"/>
    <x v="10549"/>
    <n v="0.68076826529151391"/>
    <n v="0.31334201600191253"/>
  </r>
  <r>
    <x v="10879"/>
    <n v="71"/>
    <n v="26"/>
    <n v="0"/>
    <n v="0"/>
    <x v="10828"/>
    <x v="10550"/>
    <n v="0.92951051607110557"/>
    <n v="0.28092732469136988"/>
  </r>
  <r>
    <x v="10880"/>
    <n v="90"/>
    <n v="26"/>
    <n v="0"/>
    <n v="0"/>
    <x v="10829"/>
    <x v="10551"/>
    <n v="1.178252766850697"/>
    <n v="0.28092732469136988"/>
  </r>
  <r>
    <x v="10881"/>
    <n v="107"/>
    <n v="31"/>
    <n v="5.1139999999999999"/>
    <n v="8.8260000000000005"/>
    <x v="10830"/>
    <x v="10552"/>
    <n v="1.4008116228113843"/>
    <n v="0.33495181020894099"/>
  </r>
  <r>
    <x v="10882"/>
    <n v="122"/>
    <n v="39"/>
    <n v="0.373"/>
    <n v="0"/>
    <x v="10831"/>
    <x v="10553"/>
    <n v="1.5971870839531672"/>
    <n v="0.42139098703705485"/>
  </r>
  <r>
    <x v="10883"/>
    <n v="131"/>
    <n v="47"/>
    <n v="0"/>
    <n v="0"/>
    <x v="10832"/>
    <x v="10554"/>
    <n v="1.715012360638237"/>
    <n v="0.50783016386516866"/>
  </r>
  <r>
    <x v="10884"/>
    <n v="128"/>
    <n v="55"/>
    <n v="0"/>
    <n v="0"/>
    <x v="10833"/>
    <x v="10555"/>
    <n v="1.6757372684098804"/>
    <n v="0.59426934069328241"/>
  </r>
  <r>
    <x v="10885"/>
    <n v="100"/>
    <n v="63"/>
    <n v="2.093"/>
    <n v="2.7919999999999998"/>
    <x v="10834"/>
    <x v="10556"/>
    <n v="1.309169740945219"/>
    <n v="0.68070851752139627"/>
  </r>
  <r>
    <x v="10886"/>
    <n v="63"/>
    <n v="72"/>
    <n v="23.931999999999999"/>
    <n v="24.977"/>
    <x v="10835"/>
    <x v="10557"/>
    <n v="0.82477693679548791"/>
    <n v="0.77795259145302431"/>
  </r>
  <r>
    <x v="10887"/>
    <n v="51"/>
    <n v="75"/>
    <n v="0"/>
    <n v="0"/>
    <x v="10836"/>
    <x v="10558"/>
    <n v="0.66767656788206164"/>
    <n v="0.81036728276356707"/>
  </r>
  <r>
    <x v="10888"/>
    <n v="66"/>
    <n v="72"/>
    <n v="10.503"/>
    <n v="6.359"/>
    <x v="10837"/>
    <x v="10559"/>
    <n v="0.86405202902384448"/>
    <n v="0.77795259145302431"/>
  </r>
  <r>
    <x v="10889"/>
    <n v="191"/>
    <n v="62"/>
    <n v="11.092000000000001"/>
    <n v="7.8650000000000002"/>
    <x v="10838"/>
    <x v="10560"/>
    <n v="2.5005142052053686"/>
    <n v="0.66990362041788198"/>
  </r>
  <r>
    <x v="10890"/>
    <n v="236"/>
    <n v="62"/>
    <n v="3.93"/>
    <n v="5.9539999999999997"/>
    <x v="10839"/>
    <x v="10561"/>
    <n v="3.0896405886307168"/>
    <n v="0.66990362041788198"/>
  </r>
  <r>
    <x v="10891"/>
    <n v="350"/>
    <n v="106"/>
    <n v="27.190999999999999"/>
    <n v="15.651999999999999"/>
    <x v="10840"/>
    <x v="10562"/>
    <n v="4.5820940933082666"/>
    <n v="1.1453190929725081"/>
  </r>
  <r>
    <x v="10892"/>
    <n v="544"/>
    <n v="221"/>
    <n v="0"/>
    <n v="0"/>
    <x v="10841"/>
    <x v="10563"/>
    <n v="7.1218833907419921"/>
    <n v="2.387882259876644"/>
  </r>
  <r>
    <x v="10893"/>
    <n v="519"/>
    <n v="306"/>
    <n v="0"/>
    <n v="0"/>
    <x v="10842"/>
    <x v="10564"/>
    <n v="6.7945909555056865"/>
    <n v="3.3062985136753533"/>
  </r>
  <r>
    <x v="10894"/>
    <n v="516"/>
    <n v="383"/>
    <n v="0"/>
    <n v="0"/>
    <x v="10843"/>
    <x v="10565"/>
    <n v="6.75531586327733"/>
    <n v="4.1382755906459492"/>
  </r>
  <r>
    <x v="10895"/>
    <n v="489"/>
    <n v="577"/>
    <n v="0"/>
    <n v="0"/>
    <x v="10844"/>
    <x v="10566"/>
    <n v="6.401840033222121"/>
    <n v="6.2344256287277089"/>
  </r>
  <r>
    <x v="10896"/>
    <n v="407"/>
    <n v="823"/>
    <n v="30.518999999999998"/>
    <n v="32.435000000000002"/>
    <x v="10845"/>
    <x v="10567"/>
    <n v="5.328320845647041"/>
    <n v="8.8924303161922094"/>
  </r>
  <r>
    <x v="10897"/>
    <n v="349"/>
    <n v="910"/>
    <n v="16.893000000000001"/>
    <n v="40.777000000000001"/>
    <x v="10846"/>
    <x v="10568"/>
    <n v="4.5690023958988144"/>
    <n v="9.8324563641979452"/>
  </r>
  <r>
    <x v="10898"/>
    <n v="327"/>
    <n v="875"/>
    <n v="16.085000000000001"/>
    <n v="28.353999999999999"/>
    <x v="10847"/>
    <x v="10569"/>
    <n v="4.2809850528908662"/>
    <n v="9.4542849655749475"/>
  </r>
  <r>
    <x v="10899"/>
    <n v="411"/>
    <n v="827"/>
    <n v="0"/>
    <n v="0"/>
    <x v="10848"/>
    <x v="10570"/>
    <n v="5.3806876352848496"/>
    <n v="8.9356499046062652"/>
  </r>
  <r>
    <x v="10900"/>
    <n v="394"/>
    <n v="731"/>
    <n v="0"/>
    <n v="0"/>
    <x v="10849"/>
    <x v="10571"/>
    <n v="5.158128779324163"/>
    <n v="7.8983797826688997"/>
  </r>
  <r>
    <x v="10901"/>
    <n v="435"/>
    <n v="640"/>
    <n v="0"/>
    <n v="0"/>
    <x v="10850"/>
    <x v="10572"/>
    <n v="5.694888373111703"/>
    <n v="6.9151341462491054"/>
  </r>
  <r>
    <x v="10902"/>
    <n v="481"/>
    <n v="562"/>
    <n v="0"/>
    <n v="0"/>
    <x v="10851"/>
    <x v="10573"/>
    <n v="6.2971064539465029"/>
    <n v="6.0723521721749956"/>
  </r>
  <r>
    <x v="10903"/>
    <n v="441"/>
    <n v="476"/>
    <n v="0"/>
    <n v="0"/>
    <x v="10852"/>
    <x v="10574"/>
    <n v="5.773438557568416"/>
    <n v="5.1431310212727714"/>
  </r>
  <r>
    <x v="10904"/>
    <n v="391"/>
    <n v="405"/>
    <n v="0.09"/>
    <n v="0.25600000000000001"/>
    <x v="10853"/>
    <x v="10575"/>
    <n v="5.1188536870958066"/>
    <n v="4.3759833269232615"/>
  </r>
  <r>
    <x v="10905"/>
    <n v="370"/>
    <n v="363"/>
    <n v="4.3120000000000003"/>
    <n v="14.757999999999999"/>
    <x v="10854"/>
    <x v="10576"/>
    <n v="4.8439280414973105"/>
    <n v="3.9221776485756643"/>
  </r>
  <r>
    <x v="10906"/>
    <n v="361"/>
    <n v="322"/>
    <n v="9.4589999999999996"/>
    <n v="21.911999999999999"/>
    <x v="10855"/>
    <x v="10577"/>
    <n v="4.7261027648122402"/>
    <n v="3.4791768673315806"/>
  </r>
  <r>
    <x v="10907"/>
    <n v="382"/>
    <n v="302"/>
    <n v="47.911999999999999"/>
    <n v="61.841000000000001"/>
    <x v="10856"/>
    <x v="10578"/>
    <n v="5.0010284104107372"/>
    <n v="3.2630789252612966"/>
  </r>
  <r>
    <x v="10908"/>
    <n v="436"/>
    <n v="339"/>
    <n v="0"/>
    <n v="0"/>
    <x v="10857"/>
    <x v="10579"/>
    <n v="5.7079800705211552"/>
    <n v="3.6628601180913227"/>
  </r>
  <r>
    <x v="10909"/>
    <n v="476"/>
    <n v="353"/>
    <n v="0"/>
    <n v="0"/>
    <x v="10858"/>
    <x v="10580"/>
    <n v="6.2316479668992422"/>
    <n v="3.8141286775405217"/>
  </r>
  <r>
    <x v="10910"/>
    <n v="557"/>
    <n v="372"/>
    <n v="0"/>
    <n v="0"/>
    <x v="10859"/>
    <x v="10581"/>
    <n v="7.29207545706487"/>
    <n v="4.0194217225072926"/>
  </r>
  <r>
    <x v="10911"/>
    <n v="603"/>
    <n v="376"/>
    <n v="20.324000000000002"/>
    <n v="28.978000000000002"/>
    <x v="10860"/>
    <x v="10582"/>
    <n v="7.8942935378996708"/>
    <n v="4.0626413109213493"/>
  </r>
  <r>
    <x v="10912"/>
    <n v="822"/>
    <n v="376"/>
    <n v="0"/>
    <n v="0"/>
    <x v="10861"/>
    <x v="10583"/>
    <n v="10.761375270569699"/>
    <n v="4.0626413109213493"/>
  </r>
  <r>
    <x v="10913"/>
    <n v="822"/>
    <n v="379"/>
    <n v="0"/>
    <n v="0"/>
    <x v="10862"/>
    <x v="10584"/>
    <n v="10.761375270569699"/>
    <n v="4.0950560022318925"/>
  </r>
  <r>
    <x v="10914"/>
    <n v="707"/>
    <n v="400"/>
    <n v="0"/>
    <n v="0"/>
    <x v="10863"/>
    <x v="10585"/>
    <n v="9.2558300684826982"/>
    <n v="4.3219588414056913"/>
  </r>
  <r>
    <x v="10915"/>
    <n v="601"/>
    <n v="514"/>
    <n v="41.63"/>
    <n v="38.542999999999999"/>
    <x v="10864"/>
    <x v="10586"/>
    <n v="7.8681101430807665"/>
    <n v="5.5537171112063124"/>
  </r>
  <r>
    <x v="10916"/>
    <n v="521"/>
    <n v="605"/>
    <n v="0.46800000000000003"/>
    <n v="0"/>
    <x v="10865"/>
    <x v="10587"/>
    <n v="6.8207743503245908"/>
    <n v="6.5369627476261067"/>
  </r>
  <r>
    <x v="10917"/>
    <n v="437"/>
    <n v="614"/>
    <n v="0"/>
    <n v="0"/>
    <x v="10866"/>
    <x v="10588"/>
    <n v="5.7210717679306065"/>
    <n v="6.6342068215577346"/>
  </r>
  <r>
    <x v="10918"/>
    <n v="368"/>
    <n v="566"/>
    <n v="0"/>
    <n v="0"/>
    <x v="10867"/>
    <x v="10589"/>
    <n v="4.8177446466784062"/>
    <n v="6.1155717605890523"/>
  </r>
  <r>
    <x v="10919"/>
    <n v="286"/>
    <n v="490"/>
    <n v="0"/>
    <n v="0"/>
    <x v="10868"/>
    <x v="10590"/>
    <n v="3.7442254591033262"/>
    <n v="5.2943995807219713"/>
  </r>
  <r>
    <x v="10920"/>
    <n v="188"/>
    <n v="424"/>
    <n v="0"/>
    <n v="0"/>
    <x v="10869"/>
    <x v="10591"/>
    <n v="2.4612391129770121"/>
    <n v="4.5812763718900325"/>
  </r>
  <r>
    <x v="10921"/>
    <n v="125"/>
    <n v="386"/>
    <n v="1.1970000000000001"/>
    <n v="3.21"/>
    <x v="10870"/>
    <x v="10592"/>
    <n v="1.6364621761815239"/>
    <n v="4.1706902819564915"/>
  </r>
  <r>
    <x v="10922"/>
    <n v="93"/>
    <n v="352"/>
    <n v="0.99399999999999999"/>
    <n v="8.0820000000000007"/>
    <x v="10871"/>
    <x v="10593"/>
    <n v="1.2175278590790537"/>
    <n v="3.8033237804370077"/>
  </r>
  <r>
    <x v="10923"/>
    <n v="69"/>
    <n v="312"/>
    <n v="8.0239999999999991"/>
    <n v="7.6369999999999996"/>
    <x v="10872"/>
    <x v="10594"/>
    <n v="0.90332712125220105"/>
    <n v="3.3711278962964388"/>
  </r>
  <r>
    <x v="10924"/>
    <n v="58"/>
    <n v="266"/>
    <n v="0"/>
    <n v="0"/>
    <x v="10873"/>
    <x v="10595"/>
    <n v="0.75931844974822693"/>
    <n v="2.874102629534784"/>
  </r>
  <r>
    <x v="10925"/>
    <n v="54"/>
    <n v="216"/>
    <n v="0"/>
    <n v="0"/>
    <x v="10874"/>
    <x v="10596"/>
    <n v="0.70695166011041832"/>
    <n v="2.3338577743590734"/>
  </r>
  <r>
    <x v="10926"/>
    <n v="46"/>
    <n v="167"/>
    <n v="0"/>
    <n v="0"/>
    <x v="10875"/>
    <x v="10597"/>
    <n v="0.60221808083480077"/>
    <n v="1.804417816286876"/>
  </r>
  <r>
    <x v="10927"/>
    <n v="38"/>
    <n v="120"/>
    <n v="0.51600000000000001"/>
    <n v="1.5780000000000001"/>
    <x v="10876"/>
    <x v="10598"/>
    <n v="0.49748450155918322"/>
    <n v="1.2965876524217073"/>
  </r>
  <r>
    <x v="10928"/>
    <n v="30"/>
    <n v="78"/>
    <n v="0"/>
    <n v="0"/>
    <x v="10877"/>
    <x v="10599"/>
    <n v="0.39275092228356573"/>
    <n v="0.84278197407410971"/>
  </r>
  <r>
    <x v="10929"/>
    <n v="24"/>
    <n v="60"/>
    <n v="0"/>
    <n v="0"/>
    <x v="10878"/>
    <x v="10600"/>
    <n v="0.31420073782685254"/>
    <n v="0.64829382621085363"/>
  </r>
  <r>
    <x v="10930"/>
    <n v="20"/>
    <n v="75"/>
    <n v="0"/>
    <n v="0"/>
    <x v="10879"/>
    <x v="10601"/>
    <n v="0.26183394818904382"/>
    <n v="0.81036728276356707"/>
  </r>
  <r>
    <x v="10931"/>
    <n v="17"/>
    <n v="76"/>
    <n v="13.833"/>
    <n v="6.577"/>
    <x v="10880"/>
    <x v="10602"/>
    <n v="0.22255885596068725"/>
    <n v="0.82117217986708124"/>
  </r>
  <r>
    <x v="10932"/>
    <n v="14"/>
    <n v="66"/>
    <n v="0"/>
    <n v="0"/>
    <x v="10881"/>
    <x v="10603"/>
    <n v="0.18328376373233066"/>
    <n v="0.71312320883193892"/>
  </r>
  <r>
    <x v="10933"/>
    <n v="12"/>
    <n v="48"/>
    <n v="0"/>
    <n v="0"/>
    <x v="10882"/>
    <x v="10604"/>
    <n v="0.15710036891342627"/>
    <n v="0.51863506096868284"/>
  </r>
  <r>
    <x v="10934"/>
    <n v="10"/>
    <n v="37"/>
    <n v="0"/>
    <n v="0"/>
    <x v="10883"/>
    <x v="10605"/>
    <n v="0.13091697409452191"/>
    <n v="0.39978119283002639"/>
  </r>
  <r>
    <x v="10935"/>
    <n v="8"/>
    <n v="40"/>
    <n v="8.5879999999999992"/>
    <n v="13.65"/>
    <x v="10884"/>
    <x v="10606"/>
    <n v="0.10473357927561752"/>
    <n v="0.43219588414056909"/>
  </r>
  <r>
    <x v="10936"/>
    <n v="7"/>
    <n v="46"/>
    <n v="0"/>
    <n v="0"/>
    <x v="10885"/>
    <x v="10607"/>
    <n v="9.1641881866165328E-2"/>
    <n v="0.49702526676165443"/>
  </r>
  <r>
    <x v="10937"/>
    <n v="7"/>
    <n v="49"/>
    <n v="0"/>
    <n v="0"/>
    <x v="10886"/>
    <x v="10608"/>
    <n v="9.1641881866165328E-2"/>
    <n v="0.52943995807219713"/>
  </r>
  <r>
    <x v="10938"/>
    <n v="6"/>
    <n v="50"/>
    <n v="0"/>
    <n v="0"/>
    <x v="10887"/>
    <x v="10609"/>
    <n v="7.8550184456713135E-2"/>
    <n v="0.54024485517571141"/>
  </r>
  <r>
    <x v="10939"/>
    <n v="5"/>
    <n v="48"/>
    <n v="0.27500000000000002"/>
    <n v="5.3999999999999999E-2"/>
    <x v="10888"/>
    <x v="10610"/>
    <n v="6.5458487047260955E-2"/>
    <n v="0.51863506096868284"/>
  </r>
  <r>
    <x v="10940"/>
    <n v="5"/>
    <n v="42"/>
    <n v="0"/>
    <n v="0"/>
    <x v="10889"/>
    <x v="10611"/>
    <n v="6.5458487047260955E-2"/>
    <n v="0.4538056783475975"/>
  </r>
  <r>
    <x v="10941"/>
    <n v="4"/>
    <n v="31"/>
    <n v="0"/>
    <n v="0"/>
    <x v="10890"/>
    <x v="10612"/>
    <n v="5.2366789637808761E-2"/>
    <n v="0.33495181020894099"/>
  </r>
  <r>
    <x v="10942"/>
    <n v="4"/>
    <n v="20"/>
    <n v="0"/>
    <n v="0"/>
    <x v="10891"/>
    <x v="10613"/>
    <n v="5.2366789637808761E-2"/>
    <n v="0.21609794207028454"/>
  </r>
  <r>
    <x v="10943"/>
    <n v="4"/>
    <n v="15"/>
    <n v="0"/>
    <n v="0"/>
    <x v="10892"/>
    <x v="10614"/>
    <n v="5.2366789637808761E-2"/>
    <n v="0.16207345655271341"/>
  </r>
  <r>
    <x v="10944"/>
    <n v="3"/>
    <n v="12"/>
    <n v="0"/>
    <n v="0"/>
    <x v="10893"/>
    <x v="10615"/>
    <n v="3.9275092228356567E-2"/>
    <n v="0.12965876524217071"/>
  </r>
  <r>
    <x v="10945"/>
    <n v="3"/>
    <n v="10"/>
    <n v="0"/>
    <n v="0"/>
    <x v="10894"/>
    <x v="10616"/>
    <n v="3.9275092228356567E-2"/>
    <n v="0.10804897103514227"/>
  </r>
  <r>
    <x v="10946"/>
    <n v="3"/>
    <n v="8"/>
    <n v="0"/>
    <n v="0"/>
    <x v="10895"/>
    <x v="10617"/>
    <n v="3.9275092228356567E-2"/>
    <n v="8.643917682811382E-2"/>
  </r>
  <r>
    <x v="10947"/>
    <n v="2"/>
    <n v="7"/>
    <n v="0"/>
    <n v="0"/>
    <x v="10896"/>
    <x v="10618"/>
    <n v="2.6183394818904381E-2"/>
    <n v="7.5634279724599587E-2"/>
  </r>
  <r>
    <x v="10948"/>
    <n v="2"/>
    <n v="6"/>
    <n v="0"/>
    <n v="0"/>
    <x v="10897"/>
    <x v="10619"/>
    <n v="2.6183394818904381E-2"/>
    <n v="6.4829382621085355E-2"/>
  </r>
  <r>
    <x v="10949"/>
    <n v="2"/>
    <n v="5"/>
    <n v="0"/>
    <n v="0"/>
    <x v="10898"/>
    <x v="10620"/>
    <n v="2.6183394818904381E-2"/>
    <n v="5.4024485517571136E-2"/>
  </r>
  <r>
    <x v="10950"/>
    <n v="2"/>
    <n v="5"/>
    <n v="0"/>
    <n v="0"/>
    <x v="10899"/>
    <x v="10621"/>
    <n v="2.6183394818904381E-2"/>
    <n v="5.4024485517571136E-2"/>
  </r>
  <r>
    <x v="10951"/>
    <n v="2"/>
    <n v="4"/>
    <n v="0"/>
    <n v="0"/>
    <x v="10900"/>
    <x v="10622"/>
    <n v="2.6183394818904381E-2"/>
    <n v="4.321958841405691E-2"/>
  </r>
  <r>
    <x v="10952"/>
    <n v="2"/>
    <n v="3"/>
    <n v="0"/>
    <n v="0"/>
    <x v="10901"/>
    <x v="10623"/>
    <n v="2.6183394818904381E-2"/>
    <n v="3.2414691310542677E-2"/>
  </r>
  <r>
    <x v="10953"/>
    <n v="2"/>
    <n v="3"/>
    <n v="2.4300000000000002"/>
    <n v="4.1879999999999997"/>
    <x v="10902"/>
    <x v="10624"/>
    <n v="2.6183394818904381E-2"/>
    <n v="3.2414691310542677E-2"/>
  </r>
  <r>
    <x v="10954"/>
    <n v="2"/>
    <n v="3"/>
    <n v="2.3109999999999999"/>
    <n v="0.27500000000000002"/>
    <x v="10903"/>
    <x v="10625"/>
    <n v="2.6183394818904381E-2"/>
    <n v="3.2414691310542677E-2"/>
  </r>
  <r>
    <x v="10955"/>
    <n v="1"/>
    <n v="2"/>
    <n v="12.781000000000001"/>
    <n v="6.1040000000000001"/>
    <x v="10904"/>
    <x v="10626"/>
    <n v="1.309169740945219E-2"/>
    <n v="2.1609794207028455E-2"/>
  </r>
  <r>
    <x v="10956"/>
    <n v="2"/>
    <n v="2"/>
    <n v="5.1970000000000001"/>
    <n v="9.1999999999999998E-2"/>
    <x v="10905"/>
    <x v="10627"/>
    <n v="2.6183394818904381E-2"/>
    <n v="2.1609794207028455E-2"/>
  </r>
  <r>
    <x v="10957"/>
    <n v="2"/>
    <n v="3"/>
    <n v="13.247"/>
    <n v="12.612"/>
    <x v="10906"/>
    <x v="10628"/>
    <n v="2.6183394818904381E-2"/>
    <n v="3.2414691310542677E-2"/>
  </r>
  <r>
    <x v="10958"/>
    <n v="4"/>
    <n v="4"/>
    <n v="0.105"/>
    <n v="1.2410000000000001"/>
    <x v="10907"/>
    <x v="10629"/>
    <n v="5.2366789637808761E-2"/>
    <n v="4.321958841405691E-2"/>
  </r>
  <r>
    <x v="10959"/>
    <n v="3"/>
    <n v="4"/>
    <n v="0.57199999999999995"/>
    <n v="0"/>
    <x v="10908"/>
    <x v="10630"/>
    <n v="3.9275092228356567E-2"/>
    <n v="4.321958841405691E-2"/>
  </r>
  <r>
    <x v="10960"/>
    <n v="3"/>
    <n v="5"/>
    <n v="0.48799999999999999"/>
    <n v="3.42"/>
    <x v="10909"/>
    <x v="10631"/>
    <n v="3.9275092228356567E-2"/>
    <n v="5.4024485517571136E-2"/>
  </r>
  <r>
    <x v="10961"/>
    <n v="3"/>
    <n v="9"/>
    <n v="0"/>
    <n v="0"/>
    <x v="10910"/>
    <x v="10632"/>
    <n v="3.9275092228356567E-2"/>
    <n v="9.7244073931628039E-2"/>
  </r>
  <r>
    <x v="10962"/>
    <n v="3"/>
    <n v="16"/>
    <n v="0"/>
    <n v="0"/>
    <x v="10911"/>
    <x v="10633"/>
    <n v="3.9275092228356567E-2"/>
    <n v="0.17287835365622764"/>
  </r>
  <r>
    <x v="10963"/>
    <n v="2"/>
    <n v="19"/>
    <n v="0"/>
    <n v="0"/>
    <x v="10912"/>
    <x v="10634"/>
    <n v="2.6183394818904381E-2"/>
    <n v="0.20529304496677031"/>
  </r>
  <r>
    <x v="10964"/>
    <n v="3"/>
    <n v="19"/>
    <n v="18.677"/>
    <n v="12.085000000000001"/>
    <x v="10913"/>
    <x v="10635"/>
    <n v="3.9275092228356567E-2"/>
    <n v="0.20529304496677031"/>
  </r>
  <r>
    <x v="10965"/>
    <n v="5"/>
    <n v="18"/>
    <n v="12.974"/>
    <n v="10.462999999999999"/>
    <x v="10914"/>
    <x v="10636"/>
    <n v="6.5458487047260955E-2"/>
    <n v="0.19448814786325608"/>
  </r>
  <r>
    <x v="10966"/>
    <n v="7"/>
    <n v="26"/>
    <n v="0"/>
    <n v="0"/>
    <x v="10915"/>
    <x v="10637"/>
    <n v="9.1641881866165328E-2"/>
    <n v="0.28092732469136988"/>
  </r>
  <r>
    <x v="10967"/>
    <n v="5"/>
    <n v="34"/>
    <n v="37.850999999999999"/>
    <n v="30.943999999999999"/>
    <x v="10916"/>
    <x v="10638"/>
    <n v="6.5458487047260955E-2"/>
    <n v="0.36736650151948375"/>
  </r>
  <r>
    <x v="10968"/>
    <n v="6"/>
    <n v="37"/>
    <n v="33.42"/>
    <n v="42.713999999999999"/>
    <x v="10917"/>
    <x v="10639"/>
    <n v="7.8550184456713135E-2"/>
    <n v="0.39978119283002639"/>
  </r>
  <r>
    <x v="10969"/>
    <n v="6"/>
    <n v="47"/>
    <n v="2.5569999999999999"/>
    <n v="0"/>
    <x v="10918"/>
    <x v="10640"/>
    <n v="7.8550184456713135E-2"/>
    <n v="0.50783016386516866"/>
  </r>
  <r>
    <x v="10970"/>
    <n v="13"/>
    <n v="59"/>
    <n v="0.92100000000000004"/>
    <n v="0"/>
    <x v="10919"/>
    <x v="10641"/>
    <n v="0.17019206632287848"/>
    <n v="0.63748892910733934"/>
  </r>
  <r>
    <x v="10971"/>
    <n v="17"/>
    <n v="66"/>
    <n v="6.093"/>
    <n v="9.5000000000000001E-2"/>
    <x v="10920"/>
    <x v="10642"/>
    <n v="0.22255885596068725"/>
    <n v="0.71312320883193892"/>
  </r>
  <r>
    <x v="10972"/>
    <n v="15"/>
    <n v="70"/>
    <n v="0"/>
    <n v="0"/>
    <x v="10921"/>
    <x v="10643"/>
    <n v="0.19637546114178286"/>
    <n v="0.75634279724599585"/>
  </r>
  <r>
    <x v="10973"/>
    <n v="20"/>
    <n v="72"/>
    <n v="0"/>
    <n v="0"/>
    <x v="10922"/>
    <x v="10644"/>
    <n v="0.26183394818904382"/>
    <n v="0.77795259145302431"/>
  </r>
  <r>
    <x v="10974"/>
    <n v="26"/>
    <n v="76"/>
    <n v="0"/>
    <n v="0"/>
    <x v="6035"/>
    <x v="74"/>
    <n v="0.34038413264575695"/>
    <n v="0.82117217986708124"/>
  </r>
  <r>
    <x v="10975"/>
    <n v="22"/>
    <n v="81"/>
    <n v="0"/>
    <n v="0"/>
    <x v="10923"/>
    <x v="10645"/>
    <n v="0.28801734300794818"/>
    <n v="0.87519666538465235"/>
  </r>
  <r>
    <x v="10976"/>
    <n v="16"/>
    <n v="87"/>
    <n v="0.96699999999999997"/>
    <n v="0.13300000000000001"/>
    <x v="6035"/>
    <x v="74"/>
    <n v="0.20946715855123504"/>
    <n v="0.94002604800573775"/>
  </r>
  <r>
    <x v="10977"/>
    <n v="11"/>
    <n v="93"/>
    <n v="0"/>
    <n v="0.91"/>
    <x v="10924"/>
    <x v="10646"/>
    <n v="0.14400867150397409"/>
    <n v="1.0048554306268231"/>
  </r>
  <r>
    <x v="10978"/>
    <n v="8"/>
    <n v="101"/>
    <n v="1.849"/>
    <n v="0"/>
    <x v="10925"/>
    <x v="10647"/>
    <n v="0.10473357927561752"/>
    <n v="1.0912946074549368"/>
  </r>
  <r>
    <x v="10979"/>
    <n v="7"/>
    <n v="112"/>
    <n v="22.617000000000001"/>
    <n v="15.645"/>
    <x v="10926"/>
    <x v="10648"/>
    <n v="9.1641881866165328E-2"/>
    <n v="1.2101484755935934"/>
  </r>
  <r>
    <x v="10980"/>
    <n v="7"/>
    <n v="126"/>
    <n v="0.80900000000000005"/>
    <n v="0"/>
    <x v="10927"/>
    <x v="10649"/>
    <n v="9.1641881866165328E-2"/>
    <n v="1.3614170350427925"/>
  </r>
  <r>
    <x v="10981"/>
    <n v="9"/>
    <n v="141"/>
    <n v="13.198"/>
    <n v="19.468"/>
    <x v="10928"/>
    <x v="10650"/>
    <n v="0.1178252766850697"/>
    <n v="1.5234904915955059"/>
  </r>
  <r>
    <x v="10982"/>
    <n v="9"/>
    <n v="151"/>
    <n v="0"/>
    <n v="0"/>
    <x v="10929"/>
    <x v="10651"/>
    <n v="0.1178252766850697"/>
    <n v="1.6315394626306483"/>
  </r>
  <r>
    <x v="10983"/>
    <n v="7"/>
    <n v="153"/>
    <n v="0"/>
    <n v="0"/>
    <x v="10930"/>
    <x v="10652"/>
    <n v="9.1641881866165328E-2"/>
    <n v="1.6531492568376767"/>
  </r>
  <r>
    <x v="10984"/>
    <n v="5"/>
    <n v="140"/>
    <n v="23.619"/>
    <n v="12.303000000000001"/>
    <x v="10931"/>
    <x v="10653"/>
    <n v="6.5458487047260955E-2"/>
    <n v="1.5126855944919917"/>
  </r>
  <r>
    <x v="10985"/>
    <n v="8"/>
    <n v="111"/>
    <n v="2.339"/>
    <n v="3.552"/>
    <x v="10932"/>
    <x v="10654"/>
    <n v="0.10473357927561752"/>
    <n v="1.1993435784900792"/>
  </r>
  <r>
    <x v="10986"/>
    <n v="40"/>
    <n v="83"/>
    <n v="7.7919999999999998"/>
    <n v="8.9250000000000007"/>
    <x v="10933"/>
    <x v="10655"/>
    <n v="0.52366789637808764"/>
    <n v="0.89680645959168082"/>
  </r>
  <r>
    <x v="10987"/>
    <n v="65"/>
    <n v="79"/>
    <n v="15.782999999999999"/>
    <n v="20.707000000000001"/>
    <x v="10934"/>
    <x v="10656"/>
    <n v="0.85096033161439233"/>
    <n v="0.85358687117762388"/>
  </r>
  <r>
    <x v="10988"/>
    <n v="90"/>
    <n v="104"/>
    <n v="6.569"/>
    <n v="0.53200000000000003"/>
    <x v="10935"/>
    <x v="10657"/>
    <n v="1.178252766850697"/>
    <n v="1.1237092987654795"/>
  </r>
  <r>
    <x v="10989"/>
    <n v="122"/>
    <n v="124"/>
    <n v="23.960999999999999"/>
    <n v="24.916"/>
    <x v="10936"/>
    <x v="10658"/>
    <n v="1.5971870839531672"/>
    <n v="1.339807240835764"/>
  </r>
  <r>
    <x v="10990"/>
    <n v="242"/>
    <n v="156"/>
    <n v="19.946000000000002"/>
    <n v="5.1100000000000003"/>
    <x v="10937"/>
    <x v="10659"/>
    <n v="3.1681907730874297"/>
    <n v="1.6855639481482194"/>
  </r>
  <r>
    <x v="10991"/>
    <n v="312"/>
    <n v="218"/>
    <n v="18.175000000000001"/>
    <n v="22.617000000000001"/>
    <x v="10938"/>
    <x v="10660"/>
    <n v="4.084609591749083"/>
    <n v="2.3554675685661013"/>
  </r>
  <r>
    <x v="10992"/>
    <n v="375"/>
    <n v="289"/>
    <n v="16.507999999999999"/>
    <n v="33.529000000000003"/>
    <x v="10939"/>
    <x v="10661"/>
    <n v="4.9093865285445712"/>
    <n v="3.1226152629156116"/>
  </r>
  <r>
    <x v="10993"/>
    <n v="476"/>
    <n v="348"/>
    <n v="4.3150000000000004"/>
    <n v="0"/>
    <x v="10940"/>
    <x v="10662"/>
    <n v="6.2316479668992422"/>
    <n v="3.760104192022951"/>
  </r>
  <r>
    <x v="10994"/>
    <n v="436"/>
    <n v="386"/>
    <n v="4.4690000000000003"/>
    <n v="13.55"/>
    <x v="10941"/>
    <x v="10663"/>
    <n v="5.7079800705211552"/>
    <n v="4.1706902819564915"/>
  </r>
  <r>
    <x v="10995"/>
    <n v="369"/>
    <n v="405"/>
    <n v="0.317"/>
    <n v="1.502"/>
    <x v="10942"/>
    <x v="10664"/>
    <n v="4.8308363440878574"/>
    <n v="4.3759833269232615"/>
  </r>
  <r>
    <x v="10996"/>
    <n v="323"/>
    <n v="419"/>
    <n v="0.48499999999999999"/>
    <n v="0"/>
    <x v="10943"/>
    <x v="10665"/>
    <n v="4.2286182632530576"/>
    <n v="4.5272518863724605"/>
  </r>
  <r>
    <x v="10997"/>
    <n v="285"/>
    <n v="453"/>
    <n v="1.2190000000000001"/>
    <n v="0"/>
    <x v="6035"/>
    <x v="74"/>
    <n v="3.731133761693874"/>
    <n v="4.8946183878919447"/>
  </r>
  <r>
    <x v="10998"/>
    <n v="244"/>
    <n v="480"/>
    <n v="3.262"/>
    <n v="3.89"/>
    <x v="10944"/>
    <x v="10666"/>
    <n v="3.1943741679063344"/>
    <n v="5.186350609686829"/>
  </r>
  <r>
    <x v="10999"/>
    <n v="180"/>
    <n v="490"/>
    <n v="19.78"/>
    <n v="14.805999999999999"/>
    <x v="10945"/>
    <x v="10667"/>
    <n v="2.356505533701394"/>
    <n v="5.2943995807219713"/>
  </r>
  <r>
    <x v="11000"/>
    <n v="110"/>
    <n v="490"/>
    <n v="37.860999999999997"/>
    <n v="14.05"/>
    <x v="10946"/>
    <x v="10668"/>
    <n v="1.4400867150397407"/>
    <n v="5.2943995807219713"/>
  </r>
  <r>
    <x v="11001"/>
    <n v="57"/>
    <n v="468"/>
    <n v="0"/>
    <n v="4.1660000000000004"/>
    <x v="10947"/>
    <x v="10669"/>
    <n v="0.74622675233877489"/>
    <n v="5.056691844444658"/>
  </r>
  <r>
    <x v="11002"/>
    <n v="38"/>
    <n v="430"/>
    <n v="0"/>
    <n v="0"/>
    <x v="10948"/>
    <x v="10670"/>
    <n v="0.49748450155918322"/>
    <n v="4.646105754511118"/>
  </r>
  <r>
    <x v="11003"/>
    <n v="29"/>
    <n v="404"/>
    <n v="0"/>
    <n v="0"/>
    <x v="10949"/>
    <x v="10671"/>
    <n v="0.37965922487411347"/>
    <n v="4.3651784298197471"/>
  </r>
  <r>
    <x v="11004"/>
    <n v="24"/>
    <n v="384"/>
    <n v="0"/>
    <n v="0"/>
    <x v="10950"/>
    <x v="10672"/>
    <n v="0.31420073782685254"/>
    <n v="4.1490804877494627"/>
  </r>
  <r>
    <x v="11005"/>
    <n v="24"/>
    <n v="349"/>
    <n v="0"/>
    <n v="0"/>
    <x v="10951"/>
    <x v="10673"/>
    <n v="0.31420073782685254"/>
    <n v="3.7709090891264654"/>
  </r>
  <r>
    <x v="11006"/>
    <n v="23"/>
    <n v="290"/>
    <n v="1.4E-2"/>
    <n v="0"/>
    <x v="10952"/>
    <x v="10674"/>
    <n v="0.30110904041740039"/>
    <n v="3.133420160019126"/>
  </r>
  <r>
    <x v="11007"/>
    <n v="20"/>
    <n v="218"/>
    <n v="6.1159999999999997"/>
    <n v="12.689"/>
    <x v="10953"/>
    <x v="10675"/>
    <n v="0.26183394818904382"/>
    <n v="2.3554675685661013"/>
  </r>
  <r>
    <x v="11008"/>
    <n v="27"/>
    <n v="160"/>
    <n v="12.111000000000001"/>
    <n v="14.781000000000001"/>
    <x v="10954"/>
    <x v="10676"/>
    <n v="0.35347583005520916"/>
    <n v="1.7287835365622763"/>
  </r>
  <r>
    <x v="11009"/>
    <n v="46"/>
    <n v="130"/>
    <n v="0"/>
    <n v="0"/>
    <x v="10955"/>
    <x v="10677"/>
    <n v="0.60221808083480077"/>
    <n v="1.4046366234568495"/>
  </r>
  <r>
    <x v="11010"/>
    <n v="50"/>
    <n v="109"/>
    <n v="15.134"/>
    <n v="10.210000000000001"/>
    <x v="10956"/>
    <x v="10678"/>
    <n v="0.65458487047260949"/>
    <n v="1.1777337842830506"/>
  </r>
  <r>
    <x v="11011"/>
    <n v="137"/>
    <n v="102"/>
    <n v="22.56"/>
    <n v="25.742000000000001"/>
    <x v="10957"/>
    <x v="10679"/>
    <n v="1.7935625450949499"/>
    <n v="1.102099504558451"/>
  </r>
  <r>
    <x v="11012"/>
    <n v="142"/>
    <n v="106"/>
    <n v="0"/>
    <n v="0"/>
    <x v="10958"/>
    <x v="10680"/>
    <n v="1.8590210321422111"/>
    <n v="1.1453190929725081"/>
  </r>
  <r>
    <x v="11013"/>
    <n v="97"/>
    <n v="120"/>
    <n v="35.11"/>
    <n v="44.759"/>
    <x v="10959"/>
    <x v="10681"/>
    <n v="1.2698946487168625"/>
    <n v="1.2965876524217073"/>
  </r>
  <r>
    <x v="11014"/>
    <n v="87"/>
    <n v="132"/>
    <n v="4.4999999999999998E-2"/>
    <n v="1.6E-2"/>
    <x v="10960"/>
    <x v="10682"/>
    <n v="1.1389776746223406"/>
    <n v="1.4262464176638778"/>
  </r>
  <r>
    <x v="11015"/>
    <n v="113"/>
    <n v="149"/>
    <n v="0.255"/>
    <n v="0"/>
    <x v="10961"/>
    <x v="10683"/>
    <n v="1.4793618072680974"/>
    <n v="1.6099296684236197"/>
  </r>
  <r>
    <x v="11016"/>
    <n v="132"/>
    <n v="173"/>
    <n v="0"/>
    <n v="0"/>
    <x v="10962"/>
    <x v="10684"/>
    <n v="1.728104058047689"/>
    <n v="1.8692471989079613"/>
  </r>
  <r>
    <x v="11017"/>
    <n v="117"/>
    <n v="196"/>
    <n v="0"/>
    <n v="0"/>
    <x v="10963"/>
    <x v="10685"/>
    <n v="1.5317285969059062"/>
    <n v="2.1177598322887885"/>
  </r>
  <r>
    <x v="11018"/>
    <n v="107"/>
    <n v="209"/>
    <n v="0"/>
    <n v="0"/>
    <x v="10964"/>
    <x v="10686"/>
    <n v="1.4008116228113843"/>
    <n v="2.2582234946344735"/>
  </r>
  <r>
    <x v="11019"/>
    <n v="104"/>
    <n v="213"/>
    <n v="1.0029999999999999"/>
    <n v="5.8999999999999997E-2"/>
    <x v="10965"/>
    <x v="10687"/>
    <n v="1.3615365305830278"/>
    <n v="2.3014430830485302"/>
  </r>
  <r>
    <x v="11020"/>
    <n v="112"/>
    <n v="213"/>
    <n v="29.266999999999999"/>
    <n v="17.97"/>
    <x v="10966"/>
    <x v="10688"/>
    <n v="1.4662701098586453"/>
    <n v="2.3014430830485302"/>
  </r>
  <r>
    <x v="11021"/>
    <n v="131"/>
    <n v="214"/>
    <n v="0"/>
    <n v="0"/>
    <x v="10967"/>
    <x v="10689"/>
    <n v="1.715012360638237"/>
    <n v="2.3122479801520446"/>
  </r>
  <r>
    <x v="11022"/>
    <n v="136"/>
    <n v="223"/>
    <n v="0"/>
    <n v="0"/>
    <x v="10968"/>
    <x v="10690"/>
    <n v="1.780470847685498"/>
    <n v="2.4094920540836724"/>
  </r>
  <r>
    <x v="11023"/>
    <n v="125"/>
    <n v="231"/>
    <n v="0"/>
    <n v="0"/>
    <x v="10969"/>
    <x v="10691"/>
    <n v="1.6364621761815239"/>
    <n v="2.4959312309117867"/>
  </r>
  <r>
    <x v="11024"/>
    <n v="116"/>
    <n v="234"/>
    <n v="0"/>
    <n v="0"/>
    <x v="10970"/>
    <x v="10692"/>
    <n v="1.5186368994964539"/>
    <n v="2.528345922222329"/>
  </r>
  <r>
    <x v="11025"/>
    <n v="104"/>
    <n v="236"/>
    <n v="0"/>
    <n v="0"/>
    <x v="10971"/>
    <x v="10693"/>
    <n v="1.3615365305830278"/>
    <n v="2.5499557164293574"/>
  </r>
  <r>
    <x v="11026"/>
    <n v="79"/>
    <n v="237"/>
    <n v="8.875"/>
    <n v="6.452"/>
    <x v="10972"/>
    <x v="10694"/>
    <n v="1.0342440953467229"/>
    <n v="2.5607606135328718"/>
  </r>
  <r>
    <x v="11027"/>
    <n v="55"/>
    <n v="232"/>
    <n v="0"/>
    <n v="0"/>
    <x v="10973"/>
    <x v="10695"/>
    <n v="0.72004335751987036"/>
    <n v="2.5067361280153002"/>
  </r>
  <r>
    <x v="11028"/>
    <n v="40"/>
    <n v="222"/>
    <n v="0"/>
    <n v="0"/>
    <x v="10974"/>
    <x v="10696"/>
    <n v="0.52366789637808764"/>
    <n v="2.3986871569801584"/>
  </r>
  <r>
    <x v="11029"/>
    <n v="29"/>
    <n v="209"/>
    <n v="0"/>
    <n v="0"/>
    <x v="10975"/>
    <x v="10697"/>
    <n v="0.37965922487411347"/>
    <n v="2.2582234946344735"/>
  </r>
  <r>
    <x v="11030"/>
    <n v="21"/>
    <n v="191"/>
    <n v="0"/>
    <n v="1.0089999999999999"/>
    <x v="10976"/>
    <x v="10698"/>
    <n v="0.27492564559849597"/>
    <n v="2.0637353467712174"/>
  </r>
  <r>
    <x v="11031"/>
    <n v="21"/>
    <n v="172"/>
    <n v="26.9"/>
    <n v="23.89"/>
    <x v="10977"/>
    <x v="10699"/>
    <n v="0.27492564559849597"/>
    <n v="1.8584423018044469"/>
  </r>
  <r>
    <x v="11032"/>
    <n v="28"/>
    <n v="144"/>
    <n v="24.943999999999999"/>
    <n v="35.954000000000001"/>
    <x v="10978"/>
    <x v="10700"/>
    <n v="0.36656752746466131"/>
    <n v="1.5559051829060486"/>
  </r>
  <r>
    <x v="11033"/>
    <n v="38"/>
    <n v="117"/>
    <n v="38.22"/>
    <n v="30.122"/>
    <x v="10979"/>
    <x v="10701"/>
    <n v="0.49748450155918322"/>
    <n v="1.2641729611111645"/>
  </r>
  <r>
    <x v="11034"/>
    <n v="51"/>
    <n v="106"/>
    <n v="9.73"/>
    <n v="7.0750000000000002"/>
    <x v="10980"/>
    <x v="10702"/>
    <n v="0.66767656788206164"/>
    <n v="1.1453190929725081"/>
  </r>
  <r>
    <x v="11035"/>
    <n v="56"/>
    <n v="113"/>
    <n v="4.1349999999999998"/>
    <n v="0.22800000000000001"/>
    <x v="10981"/>
    <x v="10703"/>
    <n v="0.73313505492932263"/>
    <n v="1.2209533726971076"/>
  </r>
  <r>
    <x v="11036"/>
    <n v="66"/>
    <n v="128"/>
    <n v="0"/>
    <n v="0"/>
    <x v="10982"/>
    <x v="10704"/>
    <n v="0.86405202902384448"/>
    <n v="1.3830268292498211"/>
  </r>
  <r>
    <x v="11037"/>
    <n v="82"/>
    <n v="150"/>
    <n v="0"/>
    <n v="0"/>
    <x v="10983"/>
    <x v="10705"/>
    <n v="1.0735191875750796"/>
    <n v="1.6207345655271341"/>
  </r>
  <r>
    <x v="11038"/>
    <n v="91"/>
    <n v="171"/>
    <n v="0"/>
    <n v="0"/>
    <x v="10984"/>
    <x v="10706"/>
    <n v="1.1913444642601494"/>
    <n v="1.8476374047009327"/>
  </r>
  <r>
    <x v="11039"/>
    <n v="90"/>
    <n v="186"/>
    <n v="0"/>
    <n v="0"/>
    <x v="10985"/>
    <x v="10707"/>
    <n v="1.178252766850697"/>
    <n v="2.0097108612536463"/>
  </r>
  <r>
    <x v="11040"/>
    <n v="88"/>
    <n v="202"/>
    <n v="0"/>
    <n v="0"/>
    <x v="10986"/>
    <x v="10708"/>
    <n v="1.1520693720317927"/>
    <n v="2.1825892149098736"/>
  </r>
  <r>
    <x v="11041"/>
    <n v="83"/>
    <n v="223"/>
    <n v="0"/>
    <n v="0"/>
    <x v="10987"/>
    <x v="10709"/>
    <n v="1.0866108849845317"/>
    <n v="2.4094920540836724"/>
  </r>
  <r>
    <x v="11042"/>
    <n v="73"/>
    <n v="251"/>
    <n v="0"/>
    <n v="0.16800000000000001"/>
    <x v="10988"/>
    <x v="10710"/>
    <n v="0.95569391089000988"/>
    <n v="2.7120291729820707"/>
  </r>
  <r>
    <x v="11043"/>
    <n v="63"/>
    <n v="279"/>
    <n v="0"/>
    <n v="0"/>
    <x v="10989"/>
    <x v="10711"/>
    <n v="0.82477693679548791"/>
    <n v="3.014566291880469"/>
  </r>
  <r>
    <x v="11044"/>
    <n v="53"/>
    <n v="301"/>
    <n v="31.324000000000002"/>
    <n v="35.865000000000002"/>
    <x v="10990"/>
    <x v="10712"/>
    <n v="0.69385996270096606"/>
    <n v="3.2522740281577822"/>
  </r>
  <r>
    <x v="11045"/>
    <n v="46"/>
    <n v="317"/>
    <n v="0.38"/>
    <n v="0"/>
    <x v="10991"/>
    <x v="10713"/>
    <n v="0.60221808083480077"/>
    <n v="3.4251523818140099"/>
  </r>
  <r>
    <x v="11046"/>
    <n v="61"/>
    <n v="321"/>
    <n v="11.010999999999999"/>
    <n v="21.2"/>
    <x v="10992"/>
    <x v="10714"/>
    <n v="0.79859354197658361"/>
    <n v="3.4683719702280666"/>
  </r>
  <r>
    <x v="11047"/>
    <n v="61"/>
    <n v="315"/>
    <n v="0"/>
    <n v="0"/>
    <x v="10993"/>
    <x v="10715"/>
    <n v="0.79859354197658361"/>
    <n v="3.4035425876069816"/>
  </r>
  <r>
    <x v="11048"/>
    <n v="56"/>
    <n v="298"/>
    <n v="0"/>
    <n v="0"/>
    <x v="10994"/>
    <x v="10716"/>
    <n v="0.73313505492932263"/>
    <n v="3.2198593368472395"/>
  </r>
  <r>
    <x v="11049"/>
    <n v="64"/>
    <n v="262"/>
    <n v="0"/>
    <n v="0"/>
    <x v="10995"/>
    <x v="10717"/>
    <n v="0.83786863420494018"/>
    <n v="2.8308830411207273"/>
  </r>
  <r>
    <x v="11050"/>
    <n v="74"/>
    <n v="209"/>
    <n v="0"/>
    <n v="0"/>
    <x v="10996"/>
    <x v="10718"/>
    <n v="0.96878560829946203"/>
    <n v="2.2582234946344735"/>
  </r>
  <r>
    <x v="11051"/>
    <n v="79"/>
    <n v="155"/>
    <n v="0"/>
    <n v="0"/>
    <x v="10997"/>
    <x v="10719"/>
    <n v="1.0342440953467229"/>
    <n v="1.674759051044705"/>
  </r>
  <r>
    <x v="11052"/>
    <n v="71"/>
    <n v="118"/>
    <n v="0"/>
    <n v="2.1999999999999999E-2"/>
    <x v="10998"/>
    <x v="10720"/>
    <n v="0.92951051607110557"/>
    <n v="1.2749778582146787"/>
  </r>
  <r>
    <x v="11053"/>
    <n v="56"/>
    <n v="102"/>
    <n v="22.393000000000001"/>
    <n v="21.367000000000001"/>
    <x v="10999"/>
    <x v="10721"/>
    <n v="0.73313505492932263"/>
    <n v="1.102099504558451"/>
  </r>
  <r>
    <x v="11054"/>
    <n v="46"/>
    <n v="98"/>
    <n v="21.341999999999999"/>
    <n v="28.556000000000001"/>
    <x v="11000"/>
    <x v="10722"/>
    <n v="0.60221808083480077"/>
    <n v="1.0588799161443943"/>
  </r>
  <r>
    <x v="11055"/>
    <n v="77"/>
    <n v="109"/>
    <n v="17.751000000000001"/>
    <n v="11.849"/>
    <x v="11001"/>
    <x v="10723"/>
    <n v="1.0080607005278186"/>
    <n v="1.1777337842830506"/>
  </r>
  <r>
    <x v="11056"/>
    <n v="226"/>
    <n v="161"/>
    <n v="0"/>
    <n v="0"/>
    <x v="11002"/>
    <x v="10724"/>
    <n v="2.9587236145361948"/>
    <n v="1.7395884336657903"/>
  </r>
  <r>
    <x v="11057"/>
    <n v="254"/>
    <n v="206"/>
    <n v="6.3879999999999999"/>
    <n v="3.4580000000000002"/>
    <x v="11003"/>
    <x v="10725"/>
    <n v="3.325291142000856"/>
    <n v="2.2258088033239307"/>
  </r>
  <r>
    <x v="11058"/>
    <n v="248"/>
    <n v="222"/>
    <n v="24.879000000000001"/>
    <n v="19.199000000000002"/>
    <x v="11004"/>
    <x v="10726"/>
    <n v="3.246740957544143"/>
    <n v="2.3986871569801584"/>
  </r>
  <r>
    <x v="11059"/>
    <n v="262"/>
    <n v="236"/>
    <n v="0.94599999999999995"/>
    <n v="0"/>
    <x v="11005"/>
    <x v="10727"/>
    <n v="3.4300247212764741"/>
    <n v="2.5499557164293574"/>
  </r>
  <r>
    <x v="11060"/>
    <n v="283"/>
    <n v="247"/>
    <n v="0"/>
    <n v="0"/>
    <x v="11006"/>
    <x v="10728"/>
    <n v="3.7049503668749697"/>
    <n v="2.668809584568014"/>
  </r>
  <r>
    <x v="11061"/>
    <n v="285"/>
    <n v="252"/>
    <n v="0"/>
    <n v="0"/>
    <x v="11007"/>
    <x v="10729"/>
    <n v="3.731133761693874"/>
    <n v="2.7228340700855851"/>
  </r>
  <r>
    <x v="11062"/>
    <n v="256"/>
    <n v="250"/>
    <n v="0"/>
    <n v="0"/>
    <x v="11008"/>
    <x v="10730"/>
    <n v="3.3514745368197607"/>
    <n v="2.7012242758785567"/>
  </r>
  <r>
    <x v="11063"/>
    <n v="221"/>
    <n v="241"/>
    <n v="0"/>
    <n v="0"/>
    <x v="11009"/>
    <x v="10731"/>
    <n v="2.8932651274889341"/>
    <n v="2.6039802019469285"/>
  </r>
  <r>
    <x v="11064"/>
    <n v="185"/>
    <n v="231"/>
    <n v="0.126"/>
    <n v="0.62"/>
    <x v="11010"/>
    <x v="10732"/>
    <n v="2.4219640207486552"/>
    <n v="2.4959312309117867"/>
  </r>
  <r>
    <x v="11065"/>
    <n v="146"/>
    <n v="221"/>
    <n v="0.97099999999999997"/>
    <n v="0"/>
    <x v="11011"/>
    <x v="10733"/>
    <n v="1.9113878217800198"/>
    <n v="2.387882259876644"/>
  </r>
  <r>
    <x v="11066"/>
    <n v="117"/>
    <n v="212"/>
    <n v="0"/>
    <n v="0"/>
    <x v="11012"/>
    <x v="10734"/>
    <n v="1.5317285969059062"/>
    <n v="2.2906381859450162"/>
  </r>
  <r>
    <x v="11067"/>
    <n v="99"/>
    <n v="208"/>
    <n v="0"/>
    <n v="0"/>
    <x v="11013"/>
    <x v="10735"/>
    <n v="1.2960780435357666"/>
    <n v="2.2474185975309591"/>
  </r>
  <r>
    <x v="11068"/>
    <n v="82"/>
    <n v="208"/>
    <n v="0"/>
    <n v="0"/>
    <x v="11014"/>
    <x v="10736"/>
    <n v="1.0735191875750796"/>
    <n v="2.2474185975309591"/>
  </r>
  <r>
    <x v="11069"/>
    <n v="60"/>
    <n v="206"/>
    <n v="0"/>
    <n v="0"/>
    <x v="11015"/>
    <x v="10737"/>
    <n v="0.78550184456713146"/>
    <n v="2.2258088033239307"/>
  </r>
  <r>
    <x v="11070"/>
    <n v="46"/>
    <n v="197"/>
    <n v="0"/>
    <n v="0"/>
    <x v="11016"/>
    <x v="10738"/>
    <n v="0.60221808083480077"/>
    <n v="2.1285647293923029"/>
  </r>
  <r>
    <x v="11071"/>
    <n v="36"/>
    <n v="175"/>
    <n v="0"/>
    <n v="0"/>
    <x v="11017"/>
    <x v="10739"/>
    <n v="0.47130110674027881"/>
    <n v="1.8908569931149897"/>
  </r>
  <r>
    <x v="11072"/>
    <n v="28"/>
    <n v="137"/>
    <n v="0"/>
    <n v="0"/>
    <x v="11018"/>
    <x v="10740"/>
    <n v="0.36656752746466131"/>
    <n v="1.4802709031814492"/>
  </r>
  <r>
    <x v="11073"/>
    <n v="23"/>
    <n v="103"/>
    <n v="0"/>
    <n v="0"/>
    <x v="11019"/>
    <x v="10741"/>
    <n v="0.30110904041740039"/>
    <n v="1.1129044016619654"/>
  </r>
  <r>
    <x v="11074"/>
    <n v="19"/>
    <n v="75"/>
    <n v="0"/>
    <n v="0"/>
    <x v="11020"/>
    <x v="10742"/>
    <n v="0.24874225077959161"/>
    <n v="0.81036728276356707"/>
  </r>
  <r>
    <x v="11075"/>
    <n v="17"/>
    <n v="55"/>
    <n v="6.1829999999999998"/>
    <n v="10.686999999999999"/>
    <x v="11021"/>
    <x v="10743"/>
    <n v="0.22255885596068725"/>
    <n v="0.59426934069328241"/>
  </r>
  <r>
    <x v="11076"/>
    <n v="25"/>
    <n v="47"/>
    <n v="2.7530000000000001"/>
    <n v="3.8170000000000002"/>
    <x v="11022"/>
    <x v="10744"/>
    <n v="0.32729243523630475"/>
    <n v="0.50783016386516866"/>
  </r>
  <r>
    <x v="11077"/>
    <n v="31"/>
    <n v="42"/>
    <n v="4.9729999999999999"/>
    <n v="3.734"/>
    <x v="11023"/>
    <x v="10745"/>
    <n v="0.40584261969301788"/>
    <n v="0.4538056783475975"/>
  </r>
  <r>
    <x v="11078"/>
    <n v="92"/>
    <n v="48"/>
    <n v="4.8810000000000002"/>
    <n v="8.2829999999999995"/>
    <x v="11024"/>
    <x v="10746"/>
    <n v="1.2044361616696015"/>
    <n v="0.51863506096868284"/>
  </r>
  <r>
    <x v="11079"/>
    <n v="164"/>
    <n v="52"/>
    <n v="0"/>
    <n v="0"/>
    <x v="11025"/>
    <x v="10747"/>
    <n v="2.1470383751501592"/>
    <n v="0.56185464938273977"/>
  </r>
  <r>
    <x v="11080"/>
    <n v="148"/>
    <n v="56"/>
    <n v="7.085"/>
    <n v="5.8680000000000003"/>
    <x v="11026"/>
    <x v="10748"/>
    <n v="1.9375712165989241"/>
    <n v="0.6050742377967967"/>
  </r>
  <r>
    <x v="11081"/>
    <n v="159"/>
    <n v="60"/>
    <n v="26.945"/>
    <n v="28.221"/>
    <x v="11027"/>
    <x v="10749"/>
    <n v="2.0815798881028984"/>
    <n v="0.64829382621085363"/>
  </r>
  <r>
    <x v="11082"/>
    <n v="287"/>
    <n v="95"/>
    <n v="0"/>
    <n v="0"/>
    <x v="11028"/>
    <x v="10750"/>
    <n v="3.7573171565127788"/>
    <n v="1.0264652248338515"/>
  </r>
  <r>
    <x v="11083"/>
    <n v="279"/>
    <n v="140"/>
    <n v="3.1E-2"/>
    <n v="0.19"/>
    <x v="11029"/>
    <x v="10751"/>
    <n v="3.6525835772371607"/>
    <n v="1.5126855944919917"/>
  </r>
  <r>
    <x v="11084"/>
    <n v="195"/>
    <n v="166"/>
    <n v="0"/>
    <n v="8.0000000000000002E-3"/>
    <x v="11030"/>
    <x v="10752"/>
    <n v="2.5528809948431768"/>
    <n v="1.7936129191833616"/>
  </r>
  <r>
    <x v="11085"/>
    <n v="130"/>
    <n v="176"/>
    <n v="0"/>
    <n v="0"/>
    <x v="11031"/>
    <x v="10753"/>
    <n v="1.7019206632287847"/>
    <n v="1.9016618902185038"/>
  </r>
  <r>
    <x v="11086"/>
    <n v="93"/>
    <n v="180"/>
    <n v="0"/>
    <n v="0"/>
    <x v="11032"/>
    <x v="10754"/>
    <n v="1.2175278590790537"/>
    <n v="1.9448814786325608"/>
  </r>
  <r>
    <x v="11087"/>
    <n v="68"/>
    <n v="177"/>
    <n v="0"/>
    <n v="0"/>
    <x v="11033"/>
    <x v="10755"/>
    <n v="0.89023542384274901"/>
    <n v="1.912466787322018"/>
  </r>
  <r>
    <x v="11088"/>
    <n v="52"/>
    <n v="164"/>
    <n v="0"/>
    <n v="0.19700000000000001"/>
    <x v="11034"/>
    <x v="10756"/>
    <n v="0.68076826529151391"/>
    <n v="1.7720031249763333"/>
  </r>
  <r>
    <x v="11089"/>
    <n v="43"/>
    <n v="148"/>
    <n v="1.17"/>
    <n v="3.806"/>
    <x v="11035"/>
    <x v="10757"/>
    <n v="0.56294298860644409"/>
    <n v="1.5991247713201056"/>
  </r>
  <r>
    <x v="11090"/>
    <n v="35"/>
    <n v="130"/>
    <n v="0.50900000000000001"/>
    <n v="0.22800000000000001"/>
    <x v="11036"/>
    <x v="10758"/>
    <n v="0.45820940933082666"/>
    <n v="1.4046366234568495"/>
  </r>
  <r>
    <x v="11091"/>
    <n v="29"/>
    <n v="111"/>
    <n v="0"/>
    <n v="0"/>
    <x v="11037"/>
    <x v="10759"/>
    <n v="0.37965922487411347"/>
    <n v="1.1993435784900792"/>
  </r>
  <r>
    <x v="11092"/>
    <n v="25"/>
    <n v="89"/>
    <n v="2.895"/>
    <n v="1.1539999999999999"/>
    <x v="11038"/>
    <x v="10760"/>
    <n v="0.32729243523630475"/>
    <n v="0.96163584221276621"/>
  </r>
  <r>
    <x v="11093"/>
    <n v="23"/>
    <n v="67"/>
    <n v="0"/>
    <n v="0"/>
    <x v="11039"/>
    <x v="10761"/>
    <n v="0.30110904041740039"/>
    <n v="0.7239281059354532"/>
  </r>
  <r>
    <x v="11094"/>
    <n v="22"/>
    <n v="54"/>
    <n v="7.6379999999999999"/>
    <n v="12.612"/>
    <x v="11040"/>
    <x v="10762"/>
    <n v="0.28801734300794818"/>
    <n v="0.58346444358976834"/>
  </r>
  <r>
    <x v="11095"/>
    <n v="24"/>
    <n v="46"/>
    <n v="2.6139999999999999"/>
    <n v="0.66900000000000004"/>
    <x v="11041"/>
    <x v="10763"/>
    <n v="0.31420073782685254"/>
    <n v="0.49702526676165443"/>
  </r>
  <r>
    <x v="11096"/>
    <n v="24"/>
    <n v="42"/>
    <n v="0"/>
    <n v="0"/>
    <x v="11042"/>
    <x v="10764"/>
    <n v="0.31420073782685254"/>
    <n v="0.4538056783475975"/>
  </r>
  <r>
    <x v="11097"/>
    <n v="23"/>
    <n v="39"/>
    <n v="3.5990000000000002"/>
    <n v="3.262"/>
    <x v="11043"/>
    <x v="10765"/>
    <n v="0.30110904041740039"/>
    <n v="0.42139098703705485"/>
  </r>
  <r>
    <x v="11098"/>
    <n v="22"/>
    <n v="40"/>
    <n v="12.138"/>
    <n v="20.449000000000002"/>
    <x v="11044"/>
    <x v="10766"/>
    <n v="0.28801734300794818"/>
    <n v="0.43219588414056909"/>
  </r>
  <r>
    <x v="11099"/>
    <n v="28"/>
    <n v="43"/>
    <n v="0"/>
    <n v="0"/>
    <x v="11045"/>
    <x v="10767"/>
    <n v="0.36656752746466131"/>
    <n v="0.46461057545111173"/>
  </r>
  <r>
    <x v="11100"/>
    <n v="38"/>
    <n v="46"/>
    <n v="6.8000000000000005E-2"/>
    <n v="0.90700000000000003"/>
    <x v="11046"/>
    <x v="10768"/>
    <n v="0.49748450155918322"/>
    <n v="0.49702526676165443"/>
  </r>
  <r>
    <x v="11101"/>
    <n v="39"/>
    <n v="44"/>
    <n v="0.45200000000000001"/>
    <n v="0.08"/>
    <x v="11047"/>
    <x v="10769"/>
    <n v="0.51057619896863538"/>
    <n v="0.47541547255462596"/>
  </r>
  <r>
    <x v="11102"/>
    <n v="38"/>
    <n v="41"/>
    <n v="3.2080000000000002"/>
    <n v="6.0709999999999997"/>
    <x v="11048"/>
    <x v="10770"/>
    <n v="0.49748450155918322"/>
    <n v="0.44300078124408332"/>
  </r>
  <r>
    <x v="11103"/>
    <n v="36"/>
    <n v="38"/>
    <n v="5.3150000000000004"/>
    <n v="3.968"/>
    <x v="11049"/>
    <x v="10771"/>
    <n v="0.47130110674027881"/>
    <n v="0.41058608993354062"/>
  </r>
  <r>
    <x v="11104"/>
    <n v="33"/>
    <n v="38"/>
    <n v="0"/>
    <n v="0"/>
    <x v="11050"/>
    <x v="10772"/>
    <n v="0.43202601451192224"/>
    <n v="0.41058608993354062"/>
  </r>
  <r>
    <x v="11105"/>
    <n v="29"/>
    <n v="39"/>
    <n v="0"/>
    <n v="0"/>
    <x v="11051"/>
    <x v="10773"/>
    <n v="0.37965922487411347"/>
    <n v="0.42139098703705485"/>
  </r>
  <r>
    <x v="11106"/>
    <n v="25"/>
    <n v="39"/>
    <n v="0"/>
    <n v="0"/>
    <x v="11052"/>
    <x v="10774"/>
    <n v="0.32729243523630475"/>
    <n v="0.42139098703705485"/>
  </r>
  <r>
    <x v="11107"/>
    <n v="22"/>
    <n v="36"/>
    <n v="0"/>
    <n v="0"/>
    <x v="11053"/>
    <x v="10775"/>
    <n v="0.28801734300794818"/>
    <n v="0.38897629572651216"/>
  </r>
  <r>
    <x v="11108"/>
    <n v="19"/>
    <n v="32"/>
    <n v="5.19"/>
    <n v="5.9390000000000001"/>
    <x v="11054"/>
    <x v="10776"/>
    <n v="0.24874225077959161"/>
    <n v="0.34575670731245528"/>
  </r>
  <r>
    <x v="11109"/>
    <n v="19"/>
    <n v="31"/>
    <n v="2.9729999999999999"/>
    <n v="0.28899999999999998"/>
    <x v="11055"/>
    <x v="10777"/>
    <n v="0.24874225077959161"/>
    <n v="0.33495181020894099"/>
  </r>
  <r>
    <x v="11110"/>
    <n v="27"/>
    <n v="33"/>
    <n v="0"/>
    <n v="0"/>
    <x v="11056"/>
    <x v="10778"/>
    <n v="0.35347583005520916"/>
    <n v="0.35656160441596946"/>
  </r>
  <r>
    <x v="11111"/>
    <n v="31"/>
    <n v="32"/>
    <n v="0"/>
    <n v="0"/>
    <x v="11057"/>
    <x v="10779"/>
    <n v="0.40584261969301788"/>
    <n v="0.34575670731245528"/>
  </r>
  <r>
    <x v="11112"/>
    <n v="29"/>
    <n v="32"/>
    <n v="3.9420000000000002"/>
    <n v="1.0940000000000001"/>
    <x v="11058"/>
    <x v="10780"/>
    <n v="0.37965922487411347"/>
    <n v="0.34575670731245528"/>
  </r>
  <r>
    <x v="11113"/>
    <n v="24"/>
    <n v="35"/>
    <n v="0.252"/>
    <n v="0"/>
    <x v="11059"/>
    <x v="10781"/>
    <n v="0.31420073782685254"/>
    <n v="0.37817139862299792"/>
  </r>
  <r>
    <x v="11114"/>
    <n v="20"/>
    <n v="39"/>
    <n v="0"/>
    <n v="0"/>
    <x v="11060"/>
    <x v="10782"/>
    <n v="0.26183394818904382"/>
    <n v="0.42139098703705485"/>
  </r>
  <r>
    <x v="11115"/>
    <n v="18"/>
    <n v="36"/>
    <n v="0"/>
    <n v="0"/>
    <x v="11061"/>
    <x v="10783"/>
    <n v="0.2356505533701394"/>
    <n v="0.38897629572651216"/>
  </r>
  <r>
    <x v="11116"/>
    <n v="16"/>
    <n v="33"/>
    <n v="0"/>
    <n v="0"/>
    <x v="11062"/>
    <x v="10784"/>
    <n v="0.20946715855123504"/>
    <n v="0.35656160441596946"/>
  </r>
  <r>
    <x v="11117"/>
    <n v="14"/>
    <n v="31"/>
    <n v="0"/>
    <n v="0"/>
    <x v="11063"/>
    <x v="10785"/>
    <n v="0.18328376373233066"/>
    <n v="0.33495181020894099"/>
  </r>
  <r>
    <x v="11118"/>
    <n v="13"/>
    <n v="29"/>
    <n v="0"/>
    <n v="0"/>
    <x v="11064"/>
    <x v="10786"/>
    <n v="0.17019206632287848"/>
    <n v="0.31334201600191253"/>
  </r>
  <r>
    <x v="11119"/>
    <n v="12"/>
    <n v="32"/>
    <n v="4.9889999999999999"/>
    <n v="17.356999999999999"/>
    <x v="11065"/>
    <x v="10787"/>
    <n v="0.15710036891342627"/>
    <n v="0.34575670731245528"/>
  </r>
  <r>
    <x v="11120"/>
    <n v="11"/>
    <n v="33"/>
    <n v="0"/>
    <n v="0"/>
    <x v="11066"/>
    <x v="10788"/>
    <n v="0.14400867150397409"/>
    <n v="0.35656160441596946"/>
  </r>
  <r>
    <x v="11121"/>
    <n v="37"/>
    <n v="42"/>
    <n v="24.378"/>
    <n v="25.244"/>
    <x v="11067"/>
    <x v="10789"/>
    <n v="0.48439280414973102"/>
    <n v="0.4538056783475975"/>
  </r>
  <r>
    <x v="11122"/>
    <n v="128"/>
    <n v="91"/>
    <n v="0"/>
    <n v="0"/>
    <x v="11068"/>
    <x v="10790"/>
    <n v="1.6757372684098804"/>
    <n v="0.98324563641979468"/>
  </r>
  <r>
    <x v="11123"/>
    <n v="134"/>
    <n v="112"/>
    <n v="0"/>
    <n v="0"/>
    <x v="11069"/>
    <x v="10791"/>
    <n v="1.7542874528665935"/>
    <n v="1.2101484755935934"/>
  </r>
  <r>
    <x v="11124"/>
    <n v="134"/>
    <n v="98"/>
    <n v="0.16300000000000001"/>
    <n v="0"/>
    <x v="11070"/>
    <x v="10792"/>
    <n v="1.7542874528665935"/>
    <n v="1.0588799161443943"/>
  </r>
  <r>
    <x v="11125"/>
    <n v="126"/>
    <n v="81"/>
    <n v="0"/>
    <n v="0"/>
    <x v="11071"/>
    <x v="10793"/>
    <n v="1.6495538735909758"/>
    <n v="0.87519666538465235"/>
  </r>
  <r>
    <x v="11126"/>
    <n v="117"/>
    <n v="65"/>
    <n v="0"/>
    <n v="0"/>
    <x v="11072"/>
    <x v="10794"/>
    <n v="1.5317285969059062"/>
    <n v="0.70231831172842474"/>
  </r>
  <r>
    <x v="11127"/>
    <n v="103"/>
    <n v="47"/>
    <n v="0"/>
    <n v="0"/>
    <x v="11073"/>
    <x v="10795"/>
    <n v="1.3484448331735757"/>
    <n v="0.50783016386516866"/>
  </r>
  <r>
    <x v="11128"/>
    <n v="77"/>
    <n v="48"/>
    <n v="0"/>
    <n v="0"/>
    <x v="11074"/>
    <x v="10796"/>
    <n v="1.0080607005278186"/>
    <n v="0.51863506096868284"/>
  </r>
  <r>
    <x v="11129"/>
    <n v="51"/>
    <n v="56"/>
    <n v="0"/>
    <n v="0"/>
    <x v="11075"/>
    <x v="10797"/>
    <n v="0.66767656788206164"/>
    <n v="0.6050742377967967"/>
  </r>
  <r>
    <x v="11130"/>
    <n v="38"/>
    <n v="52"/>
    <n v="6.181"/>
    <n v="2.9830000000000001"/>
    <x v="11076"/>
    <x v="10798"/>
    <n v="0.49748450155918322"/>
    <n v="0.56185464938273977"/>
  </r>
  <r>
    <x v="11131"/>
    <n v="29"/>
    <n v="46"/>
    <n v="5.4390000000000001"/>
    <n v="1.4490000000000001"/>
    <x v="11077"/>
    <x v="10799"/>
    <n v="0.37965922487411347"/>
    <n v="0.49702526676165443"/>
  </r>
  <r>
    <x v="11132"/>
    <n v="24"/>
    <n v="41"/>
    <n v="0"/>
    <n v="0"/>
    <x v="11078"/>
    <x v="10800"/>
    <n v="0.31420073782685254"/>
    <n v="0.44300078124408332"/>
  </r>
  <r>
    <x v="11133"/>
    <n v="21"/>
    <n v="37"/>
    <n v="0"/>
    <n v="0"/>
    <x v="11079"/>
    <x v="10801"/>
    <n v="0.27492564559849597"/>
    <n v="0.39978119283002639"/>
  </r>
  <r>
    <x v="11134"/>
    <n v="19"/>
    <n v="34"/>
    <n v="0"/>
    <n v="0"/>
    <x v="11080"/>
    <x v="10802"/>
    <n v="0.24874225077959161"/>
    <n v="0.36736650151948375"/>
  </r>
  <r>
    <x v="11135"/>
    <n v="17"/>
    <n v="33"/>
    <n v="1.988"/>
    <n v="1.47"/>
    <x v="11081"/>
    <x v="10803"/>
    <n v="0.22255885596068725"/>
    <n v="0.35656160441596946"/>
  </r>
  <r>
    <x v="11136"/>
    <n v="16"/>
    <n v="31"/>
    <n v="11.4"/>
    <n v="10.326000000000001"/>
    <x v="11082"/>
    <x v="10804"/>
    <n v="0.20946715855123504"/>
    <n v="0.33495181020894099"/>
  </r>
  <r>
    <x v="11137"/>
    <n v="16"/>
    <n v="30"/>
    <n v="21.591000000000001"/>
    <n v="15.36"/>
    <x v="11083"/>
    <x v="10805"/>
    <n v="0.20946715855123504"/>
    <n v="0.32414691310542681"/>
  </r>
  <r>
    <x v="11138"/>
    <n v="16"/>
    <n v="30"/>
    <n v="5.8929999999999998"/>
    <n v="2.8000000000000001E-2"/>
    <x v="11084"/>
    <x v="10806"/>
    <n v="0.20946715855123504"/>
    <n v="0.32414691310542681"/>
  </r>
  <r>
    <x v="11139"/>
    <n v="16"/>
    <n v="44"/>
    <n v="0.112"/>
    <n v="0"/>
    <x v="11085"/>
    <x v="10807"/>
    <n v="0.20946715855123504"/>
    <n v="0.47541547255462596"/>
  </r>
  <r>
    <x v="11140"/>
    <n v="17"/>
    <n v="56"/>
    <n v="0"/>
    <n v="0"/>
    <x v="11086"/>
    <x v="10808"/>
    <n v="0.22255885596068725"/>
    <n v="0.6050742377967967"/>
  </r>
  <r>
    <x v="11141"/>
    <n v="15"/>
    <n v="64"/>
    <n v="0"/>
    <n v="0"/>
    <x v="11087"/>
    <x v="10809"/>
    <n v="0.19637546114178286"/>
    <n v="0.69151341462491056"/>
  </r>
  <r>
    <x v="11142"/>
    <n v="14"/>
    <n v="74"/>
    <n v="3.456"/>
    <n v="3.331"/>
    <x v="11088"/>
    <x v="10810"/>
    <n v="0.18328376373233066"/>
    <n v="0.79956238566005278"/>
  </r>
  <r>
    <x v="11143"/>
    <n v="25"/>
    <n v="105"/>
    <n v="33.299999999999997"/>
    <n v="45.627000000000002"/>
    <x v="11089"/>
    <x v="10811"/>
    <n v="0.32729243523630475"/>
    <n v="1.1345141958689937"/>
  </r>
  <r>
    <x v="11144"/>
    <n v="143"/>
    <n v="175"/>
    <n v="24.405999999999999"/>
    <n v="25.585999999999999"/>
    <x v="11090"/>
    <x v="10812"/>
    <n v="1.8721127295516631"/>
    <n v="1.8908569931149897"/>
  </r>
  <r>
    <x v="11145"/>
    <n v="165"/>
    <n v="225"/>
    <n v="0"/>
    <n v="0"/>
    <x v="11091"/>
    <x v="10813"/>
    <n v="2.1601300725596113"/>
    <n v="2.4311018482907012"/>
  </r>
  <r>
    <x v="11146"/>
    <n v="174"/>
    <n v="281"/>
    <n v="0"/>
    <n v="0"/>
    <x v="11092"/>
    <x v="10814"/>
    <n v="2.2779553492446811"/>
    <n v="3.0361760860874978"/>
  </r>
  <r>
    <x v="11147"/>
    <n v="233"/>
    <n v="314"/>
    <n v="0"/>
    <n v="0"/>
    <x v="11093"/>
    <x v="10815"/>
    <n v="3.0503654964023603"/>
    <n v="3.3927376905034672"/>
  </r>
  <r>
    <x v="11148"/>
    <n v="253"/>
    <n v="334"/>
    <n v="0"/>
    <n v="0"/>
    <x v="11094"/>
    <x v="10816"/>
    <n v="3.3121994445914043"/>
    <n v="3.6088356325737521"/>
  </r>
  <r>
    <x v="11149"/>
    <n v="238"/>
    <n v="349"/>
    <n v="0"/>
    <n v="0"/>
    <x v="11095"/>
    <x v="10817"/>
    <n v="3.1158239834496211"/>
    <n v="3.7709090891264654"/>
  </r>
  <r>
    <x v="11150"/>
    <n v="215"/>
    <n v="370"/>
    <n v="0"/>
    <n v="0"/>
    <x v="11096"/>
    <x v="10818"/>
    <n v="2.8147149430322207"/>
    <n v="3.9978119283002638"/>
  </r>
  <r>
    <x v="11151"/>
    <n v="189"/>
    <n v="402"/>
    <n v="1.76"/>
    <n v="3.6970000000000001"/>
    <x v="11097"/>
    <x v="10819"/>
    <n v="2.4743308103864639"/>
    <n v="4.3435686356127192"/>
  </r>
  <r>
    <x v="11152"/>
    <n v="145"/>
    <n v="480"/>
    <n v="0"/>
    <n v="0"/>
    <x v="11098"/>
    <x v="10820"/>
    <n v="1.8982961243705676"/>
    <n v="5.186350609686829"/>
  </r>
  <r>
    <x v="11153"/>
    <n v="93"/>
    <n v="562"/>
    <n v="7.8780000000000001"/>
    <n v="11.132"/>
    <x v="11099"/>
    <x v="10821"/>
    <n v="1.2175278590790537"/>
    <n v="6.0723521721749956"/>
  </r>
  <r>
    <x v="11154"/>
    <n v="111"/>
    <n v="635"/>
    <n v="32.866999999999997"/>
    <n v="30.532"/>
    <x v="11100"/>
    <x v="10822"/>
    <n v="1.4531784124491931"/>
    <n v="6.8611096607315334"/>
  </r>
  <r>
    <x v="11155"/>
    <n v="139"/>
    <n v="661"/>
    <n v="47.301000000000002"/>
    <n v="45.508000000000003"/>
    <x v="11101"/>
    <x v="10823"/>
    <n v="1.8197459399138545"/>
    <n v="7.1420369854229033"/>
  </r>
  <r>
    <x v="11156"/>
    <n v="227"/>
    <n v="669"/>
    <n v="0"/>
    <n v="0"/>
    <x v="11102"/>
    <x v="10824"/>
    <n v="2.971815311945647"/>
    <n v="7.2284761622510176"/>
  </r>
  <r>
    <x v="11157"/>
    <n v="274"/>
    <n v="670"/>
    <n v="0"/>
    <n v="0"/>
    <x v="11103"/>
    <x v="10825"/>
    <n v="3.5871250901898999"/>
    <n v="7.239281059354532"/>
  </r>
  <r>
    <x v="11158"/>
    <n v="318"/>
    <n v="646"/>
    <n v="0"/>
    <n v="0"/>
    <x v="11104"/>
    <x v="10826"/>
    <n v="4.1631597762057968"/>
    <n v="6.97996352887019"/>
  </r>
  <r>
    <x v="11159"/>
    <n v="352"/>
    <n v="579"/>
    <n v="0"/>
    <n v="0"/>
    <x v="11105"/>
    <x v="10827"/>
    <n v="4.6082774881271709"/>
    <n v="6.2560354229347368"/>
  </r>
  <r>
    <x v="11160"/>
    <n v="348"/>
    <n v="496"/>
    <n v="18.067"/>
    <n v="19.385999999999999"/>
    <x v="11106"/>
    <x v="10828"/>
    <n v="4.5559106984893623"/>
    <n v="5.3592289633430559"/>
  </r>
  <r>
    <x v="11161"/>
    <n v="326"/>
    <n v="453"/>
    <n v="40.061999999999998"/>
    <n v="33.298000000000002"/>
    <x v="11107"/>
    <x v="10829"/>
    <n v="4.267893355481414"/>
    <n v="4.8946183878919447"/>
  </r>
  <r>
    <x v="11162"/>
    <n v="335"/>
    <n v="503"/>
    <n v="6.6020000000000003"/>
    <n v="4.4329999999999998"/>
    <x v="11108"/>
    <x v="10830"/>
    <n v="4.3857186321664834"/>
    <n v="5.4348632430676567"/>
  </r>
  <r>
    <x v="11163"/>
    <n v="340"/>
    <n v="721"/>
    <n v="0"/>
    <n v="0"/>
    <x v="11109"/>
    <x v="10831"/>
    <n v="4.451177119213745"/>
    <n v="7.7903308116337575"/>
  </r>
  <r>
    <x v="11164"/>
    <n v="368"/>
    <n v="1133"/>
    <n v="0"/>
    <n v="0"/>
    <x v="11110"/>
    <x v="10832"/>
    <n v="4.8177446466784062"/>
    <n v="12.241948418281618"/>
  </r>
  <r>
    <x v="11165"/>
    <n v="403"/>
    <n v="1418"/>
    <n v="0"/>
    <n v="0"/>
    <x v="11111"/>
    <x v="10833"/>
    <n v="5.2759540560092324"/>
    <n v="15.321344092783173"/>
  </r>
  <r>
    <x v="11166"/>
    <n v="387"/>
    <n v="1501"/>
    <n v="0"/>
    <n v="0"/>
    <x v="11112"/>
    <x v="10834"/>
    <n v="5.0664868974579971"/>
    <n v="16.218150552374855"/>
  </r>
  <r>
    <x v="11167"/>
    <n v="345"/>
    <n v="1475"/>
    <n v="0"/>
    <n v="0.35899999999999999"/>
    <x v="11113"/>
    <x v="10835"/>
    <n v="4.5166356062610058"/>
    <n v="15.937223227683484"/>
  </r>
  <r>
    <x v="11168"/>
    <n v="294"/>
    <n v="1399"/>
    <n v="29.068000000000001"/>
    <n v="18.138000000000002"/>
    <x v="11114"/>
    <x v="10836"/>
    <n v="3.8489590383789434"/>
    <n v="15.116051047816402"/>
  </r>
  <r>
    <x v="11169"/>
    <n v="244"/>
    <n v="1288"/>
    <n v="0.55700000000000005"/>
    <n v="1.3180000000000001"/>
    <x v="11115"/>
    <x v="10837"/>
    <n v="3.1943741679063344"/>
    <n v="13.916707469326322"/>
  </r>
  <r>
    <x v="11170"/>
    <n v="191"/>
    <n v="1170"/>
    <n v="36.109000000000002"/>
    <n v="17.253"/>
    <x v="11116"/>
    <x v="10838"/>
    <n v="2.5005142052053686"/>
    <n v="12.641729611111645"/>
  </r>
  <r>
    <x v="11171"/>
    <n v="142"/>
    <n v="1075"/>
    <n v="5.5919999999999996"/>
    <n v="0"/>
    <x v="11117"/>
    <x v="10839"/>
    <n v="1.8590210321422111"/>
    <n v="11.615264386277794"/>
  </r>
  <r>
    <x v="11172"/>
    <n v="115"/>
    <n v="1036"/>
    <n v="0"/>
    <n v="0"/>
    <x v="11118"/>
    <x v="10840"/>
    <n v="1.5055452020870019"/>
    <n v="11.19387339924074"/>
  </r>
  <r>
    <x v="11173"/>
    <n v="94"/>
    <n v="929"/>
    <n v="0"/>
    <n v="0"/>
    <x v="11119"/>
    <x v="10841"/>
    <n v="1.2306195564885061"/>
    <n v="10.037749409164718"/>
  </r>
  <r>
    <x v="11174"/>
    <n v="79"/>
    <n v="811"/>
    <n v="0"/>
    <n v="0"/>
    <x v="11120"/>
    <x v="10842"/>
    <n v="1.0342440953467229"/>
    <n v="8.7627715509500383"/>
  </r>
  <r>
    <x v="11175"/>
    <n v="69"/>
    <n v="670"/>
    <n v="0"/>
    <n v="0"/>
    <x v="11121"/>
    <x v="10843"/>
    <n v="0.90332712125220105"/>
    <n v="7.239281059354532"/>
  </r>
  <r>
    <x v="11176"/>
    <n v="59"/>
    <n v="541"/>
    <n v="2.1829999999999998"/>
    <n v="2.25"/>
    <x v="11122"/>
    <x v="10844"/>
    <n v="0.77241014715767919"/>
    <n v="5.8454493330011967"/>
  </r>
  <r>
    <x v="11177"/>
    <n v="50"/>
    <n v="440"/>
    <n v="0"/>
    <n v="0"/>
    <x v="11123"/>
    <x v="10845"/>
    <n v="0.65458487047260949"/>
    <n v="4.7541547255462593"/>
  </r>
  <r>
    <x v="11178"/>
    <n v="44"/>
    <n v="399"/>
    <n v="0.12"/>
    <n v="3.4870000000000001"/>
    <x v="11124"/>
    <x v="10846"/>
    <n v="0.57603468601589636"/>
    <n v="4.311153944302176"/>
  </r>
  <r>
    <x v="11179"/>
    <n v="39"/>
    <n v="383"/>
    <n v="3.863"/>
    <n v="0"/>
    <x v="11125"/>
    <x v="10847"/>
    <n v="0.51057619896863538"/>
    <n v="4.1382755906459492"/>
  </r>
  <r>
    <x v="11180"/>
    <n v="34"/>
    <n v="374"/>
    <n v="1.1120000000000001"/>
    <n v="5.6000000000000001E-2"/>
    <x v="11126"/>
    <x v="10848"/>
    <n v="0.4451177119213745"/>
    <n v="4.0410315167143205"/>
  </r>
  <r>
    <x v="11181"/>
    <n v="30"/>
    <n v="364"/>
    <n v="0"/>
    <n v="0"/>
    <x v="11127"/>
    <x v="10849"/>
    <n v="0.39275092228356573"/>
    <n v="3.9329825456791787"/>
  </r>
  <r>
    <x v="11182"/>
    <n v="27"/>
    <n v="346"/>
    <n v="0"/>
    <n v="0"/>
    <x v="11128"/>
    <x v="10850"/>
    <n v="0.35347583005520916"/>
    <n v="3.7384943978159226"/>
  </r>
  <r>
    <x v="11183"/>
    <n v="25"/>
    <n v="314"/>
    <n v="0"/>
    <n v="0"/>
    <x v="11129"/>
    <x v="10851"/>
    <n v="0.32729243523630475"/>
    <n v="3.3927376905034672"/>
  </r>
  <r>
    <x v="11184"/>
    <n v="23"/>
    <n v="262"/>
    <n v="0.22700000000000001"/>
    <n v="0"/>
    <x v="11130"/>
    <x v="10852"/>
    <n v="0.30110904041740039"/>
    <n v="2.8308830411207273"/>
  </r>
  <r>
    <x v="11185"/>
    <n v="22"/>
    <n v="196"/>
    <n v="3.9E-2"/>
    <n v="5.3999999999999999E-2"/>
    <x v="11131"/>
    <x v="10853"/>
    <n v="0.28801734300794818"/>
    <n v="2.1177598322887885"/>
  </r>
  <r>
    <x v="11186"/>
    <n v="20"/>
    <n v="135"/>
    <n v="0"/>
    <n v="0"/>
    <x v="11132"/>
    <x v="10854"/>
    <n v="0.26183394818904382"/>
    <n v="1.4586611089744206"/>
  </r>
  <r>
    <x v="11187"/>
    <n v="19"/>
    <n v="97"/>
    <n v="0"/>
    <n v="0"/>
    <x v="11133"/>
    <x v="10855"/>
    <n v="0.24874225077959161"/>
    <n v="1.0480750190408801"/>
  </r>
  <r>
    <x v="11188"/>
    <n v="17"/>
    <n v="79"/>
    <n v="0"/>
    <n v="0"/>
    <x v="11134"/>
    <x v="10856"/>
    <n v="0.22255885596068725"/>
    <n v="0.85358687117762388"/>
  </r>
  <r>
    <x v="11189"/>
    <n v="16"/>
    <n v="69"/>
    <n v="0"/>
    <n v="0"/>
    <x v="11135"/>
    <x v="10857"/>
    <n v="0.20946715855123504"/>
    <n v="0.74553790014248156"/>
  </r>
  <r>
    <x v="11190"/>
    <n v="15"/>
    <n v="61"/>
    <n v="0"/>
    <n v="0"/>
    <x v="11136"/>
    <x v="10858"/>
    <n v="0.19637546114178286"/>
    <n v="0.65909872331436792"/>
  </r>
  <r>
    <x v="11191"/>
    <n v="14"/>
    <n v="54"/>
    <n v="0"/>
    <n v="0"/>
    <x v="11137"/>
    <x v="10859"/>
    <n v="0.18328376373233066"/>
    <n v="0.58346444358976834"/>
  </r>
  <r>
    <x v="11192"/>
    <n v="13"/>
    <n v="50"/>
    <n v="0"/>
    <n v="0"/>
    <x v="11138"/>
    <x v="10860"/>
    <n v="0.17019206632287848"/>
    <n v="0.54024485517571141"/>
  </r>
  <r>
    <x v="11193"/>
    <n v="12"/>
    <n v="45"/>
    <n v="0"/>
    <n v="0"/>
    <x v="11139"/>
    <x v="10861"/>
    <n v="0.15710036891342627"/>
    <n v="0.48622036965814019"/>
  </r>
  <r>
    <x v="11194"/>
    <n v="12"/>
    <n v="41"/>
    <n v="3.4159999999999999"/>
    <n v="0"/>
    <x v="11140"/>
    <x v="10862"/>
    <n v="0.15710036891342627"/>
    <n v="0.44300078124408332"/>
  </r>
  <r>
    <x v="11195"/>
    <n v="11"/>
    <n v="38"/>
    <n v="0"/>
    <n v="0"/>
    <x v="11141"/>
    <x v="10863"/>
    <n v="0.14400867150397409"/>
    <n v="0.41058608993354062"/>
  </r>
  <r>
    <x v="11196"/>
    <n v="10"/>
    <n v="36"/>
    <n v="0"/>
    <n v="0"/>
    <x v="11142"/>
    <x v="10864"/>
    <n v="0.13091697409452191"/>
    <n v="0.38897629572651216"/>
  </r>
  <r>
    <x v="11197"/>
    <n v="9"/>
    <n v="33"/>
    <n v="0"/>
    <n v="0"/>
    <x v="11143"/>
    <x v="10865"/>
    <n v="0.1178252766850697"/>
    <n v="0.35656160441596946"/>
  </r>
  <r>
    <x v="11198"/>
    <n v="9"/>
    <n v="31"/>
    <n v="0.23699999999999999"/>
    <n v="0"/>
    <x v="11144"/>
    <x v="10866"/>
    <n v="0.1178252766850697"/>
    <n v="0.33495181020894099"/>
  </r>
  <r>
    <x v="11199"/>
    <n v="8"/>
    <n v="29"/>
    <n v="0"/>
    <n v="1.9E-2"/>
    <x v="11145"/>
    <x v="10867"/>
    <n v="0.10473357927561752"/>
    <n v="0.31334201600191253"/>
  </r>
  <r>
    <x v="11200"/>
    <n v="8"/>
    <n v="29"/>
    <n v="14.387"/>
    <n v="18.132999999999999"/>
    <x v="11146"/>
    <x v="10868"/>
    <n v="0.10473357927561752"/>
    <n v="0.31334201600191253"/>
  </r>
  <r>
    <x v="11201"/>
    <n v="9"/>
    <n v="28"/>
    <n v="0"/>
    <n v="0"/>
    <x v="11147"/>
    <x v="10869"/>
    <n v="0.1178252766850697"/>
    <n v="0.30253711889839835"/>
  </r>
  <r>
    <x v="11202"/>
    <n v="10"/>
    <n v="29"/>
    <n v="9.2829999999999995"/>
    <n v="20.21"/>
    <x v="11148"/>
    <x v="10870"/>
    <n v="0.13091697409452191"/>
    <n v="0.31334201600191253"/>
  </r>
  <r>
    <x v="11203"/>
    <n v="21"/>
    <n v="40"/>
    <n v="0"/>
    <n v="0"/>
    <x v="11149"/>
    <x v="10871"/>
    <n v="0.27492564559849597"/>
    <n v="0.43219588414056909"/>
  </r>
  <r>
    <x v="11204"/>
    <n v="42"/>
    <n v="49"/>
    <n v="0.49"/>
    <n v="0.43"/>
    <x v="11150"/>
    <x v="10872"/>
    <n v="0.54985129119699194"/>
    <n v="0.52943995807219713"/>
  </r>
  <r>
    <x v="11205"/>
    <n v="43"/>
    <n v="46"/>
    <n v="3.7429999999999999"/>
    <n v="4.0529999999999999"/>
    <x v="11151"/>
    <x v="10873"/>
    <n v="0.56294298860644409"/>
    <n v="0.49702526676165443"/>
  </r>
  <r>
    <x v="11206"/>
    <n v="48"/>
    <n v="52"/>
    <n v="22.414999999999999"/>
    <n v="26.193999999999999"/>
    <x v="11152"/>
    <x v="10874"/>
    <n v="0.62840147565370508"/>
    <n v="0.56185464938273977"/>
  </r>
  <r>
    <x v="11207"/>
    <n v="84"/>
    <n v="82"/>
    <n v="0"/>
    <n v="0"/>
    <x v="11153"/>
    <x v="10875"/>
    <n v="1.0997025823939839"/>
    <n v="0.88600156248816664"/>
  </r>
  <r>
    <x v="11208"/>
    <n v="89"/>
    <n v="110"/>
    <n v="0"/>
    <n v="0"/>
    <x v="11154"/>
    <x v="10876"/>
    <n v="1.1651610694412449"/>
    <n v="1.1885386813865648"/>
  </r>
  <r>
    <x v="11209"/>
    <n v="82"/>
    <n v="126"/>
    <n v="15.57"/>
    <n v="5.6210000000000004"/>
    <x v="11155"/>
    <x v="10877"/>
    <n v="1.0735191875750796"/>
    <n v="1.3614170350427925"/>
  </r>
  <r>
    <x v="11210"/>
    <n v="139"/>
    <n v="204"/>
    <n v="37.884"/>
    <n v="40.031999999999996"/>
    <x v="11156"/>
    <x v="10878"/>
    <n v="1.8197459399138545"/>
    <n v="2.2041990091169019"/>
  </r>
  <r>
    <x v="11211"/>
    <n v="257"/>
    <n v="302"/>
    <n v="4.2999999999999997E-2"/>
    <n v="0"/>
    <x v="11157"/>
    <x v="10879"/>
    <n v="3.3645662342292124"/>
    <n v="3.2630789252612966"/>
  </r>
  <r>
    <x v="11212"/>
    <n v="258"/>
    <n v="356"/>
    <n v="0"/>
    <n v="0.51200000000000001"/>
    <x v="11158"/>
    <x v="10880"/>
    <n v="3.377657931638665"/>
    <n v="3.8465433688510648"/>
  </r>
  <r>
    <x v="11213"/>
    <n v="310"/>
    <n v="389"/>
    <n v="12.507"/>
    <n v="8.1760000000000002"/>
    <x v="11159"/>
    <x v="10881"/>
    <n v="4.0584261969301787"/>
    <n v="4.2031049732670338"/>
  </r>
  <r>
    <x v="11214"/>
    <n v="348"/>
    <n v="384"/>
    <n v="27.004999999999999"/>
    <n v="30.917000000000002"/>
    <x v="11160"/>
    <x v="10882"/>
    <n v="4.5559106984893623"/>
    <n v="4.1490804877494627"/>
  </r>
  <r>
    <x v="11215"/>
    <n v="348"/>
    <n v="375"/>
    <n v="1.7030000000000001"/>
    <n v="0"/>
    <x v="11161"/>
    <x v="10883"/>
    <n v="4.5559106984893623"/>
    <n v="4.0518364138178349"/>
  </r>
  <r>
    <x v="11216"/>
    <n v="332"/>
    <n v="373"/>
    <n v="0"/>
    <n v="0"/>
    <x v="11162"/>
    <x v="10884"/>
    <n v="4.3464435399381269"/>
    <n v="4.030226619610807"/>
  </r>
  <r>
    <x v="11217"/>
    <n v="310"/>
    <n v="383"/>
    <n v="0"/>
    <n v="0"/>
    <x v="11163"/>
    <x v="10885"/>
    <n v="4.0584261969301787"/>
    <n v="4.1382755906459492"/>
  </r>
  <r>
    <x v="11218"/>
    <n v="292"/>
    <n v="403"/>
    <n v="4.8600000000000003"/>
    <n v="6.4290000000000003"/>
    <x v="11164"/>
    <x v="10886"/>
    <n v="3.8227756435600395"/>
    <n v="4.3543735327162336"/>
  </r>
  <r>
    <x v="11219"/>
    <n v="268"/>
    <n v="426"/>
    <n v="0.12"/>
    <n v="0"/>
    <x v="11165"/>
    <x v="10887"/>
    <n v="3.508574905733187"/>
    <n v="4.6028861660970604"/>
  </r>
  <r>
    <x v="11220"/>
    <n v="223"/>
    <n v="444"/>
    <n v="0"/>
    <n v="0"/>
    <x v="11166"/>
    <x v="10888"/>
    <n v="2.9194485223078384"/>
    <n v="4.7973743139603169"/>
  </r>
  <r>
    <x v="11221"/>
    <n v="158"/>
    <n v="426"/>
    <n v="0"/>
    <n v="0"/>
    <x v="11167"/>
    <x v="10889"/>
    <n v="2.0684881906934458"/>
    <n v="4.6028861660970604"/>
  </r>
  <r>
    <x v="11222"/>
    <n v="110"/>
    <n v="403"/>
    <n v="0"/>
    <n v="0"/>
    <x v="11168"/>
    <x v="10890"/>
    <n v="1.4400867150397407"/>
    <n v="4.3543735327162336"/>
  </r>
  <r>
    <x v="11223"/>
    <n v="75"/>
    <n v="376"/>
    <n v="0"/>
    <n v="1.5760000000000001"/>
    <x v="11169"/>
    <x v="10891"/>
    <n v="0.98187730570891429"/>
    <n v="4.0626413109213493"/>
  </r>
  <r>
    <x v="11224"/>
    <n v="56"/>
    <n v="341"/>
    <n v="7.5810000000000004"/>
    <n v="5.3680000000000003"/>
    <x v="11170"/>
    <x v="10892"/>
    <n v="0.73313505492932263"/>
    <n v="3.6844699122983511"/>
  </r>
  <r>
    <x v="11225"/>
    <n v="46"/>
    <n v="295"/>
    <n v="6.9630000000000001"/>
    <n v="5.3490000000000002"/>
    <x v="11171"/>
    <x v="10893"/>
    <n v="0.60221808083480077"/>
    <n v="3.1874446455366967"/>
  </r>
  <r>
    <x v="11226"/>
    <n v="40"/>
    <n v="238"/>
    <n v="12.904"/>
    <n v="2.323"/>
    <x v="11172"/>
    <x v="10894"/>
    <n v="0.52366789637808764"/>
    <n v="2.5715655106363857"/>
  </r>
  <r>
    <x v="11227"/>
    <n v="37"/>
    <n v="173"/>
    <n v="0"/>
    <n v="0"/>
    <x v="11173"/>
    <x v="10895"/>
    <n v="0.48439280414973102"/>
    <n v="1.8692471989079613"/>
  </r>
  <r>
    <x v="11228"/>
    <n v="39"/>
    <n v="114"/>
    <n v="4.7089999999999996"/>
    <n v="10.891999999999999"/>
    <x v="11174"/>
    <x v="10896"/>
    <n v="0.51057619896863538"/>
    <n v="1.231758269800622"/>
  </r>
  <r>
    <x v="11229"/>
    <n v="76"/>
    <n v="84"/>
    <n v="2.2799999999999998"/>
    <n v="0.378"/>
    <x v="11175"/>
    <x v="10897"/>
    <n v="0.99496900311836645"/>
    <n v="0.90761135669519499"/>
  </r>
  <r>
    <x v="11230"/>
    <n v="77"/>
    <n v="111"/>
    <n v="8.9550000000000001"/>
    <n v="22.29"/>
    <x v="11176"/>
    <x v="10898"/>
    <n v="1.0080607005278186"/>
    <n v="1.1993435784900792"/>
  </r>
  <r>
    <x v="11231"/>
    <n v="70"/>
    <n v="136"/>
    <n v="0"/>
    <n v="0"/>
    <x v="11177"/>
    <x v="10899"/>
    <n v="0.91641881866165331"/>
    <n v="1.469466006077935"/>
  </r>
  <r>
    <x v="11232"/>
    <n v="87"/>
    <n v="139"/>
    <n v="0"/>
    <n v="0"/>
    <x v="11178"/>
    <x v="10900"/>
    <n v="1.1389776746223406"/>
    <n v="1.5018806973884775"/>
  </r>
  <r>
    <x v="11233"/>
    <n v="82"/>
    <n v="135"/>
    <n v="15.452999999999999"/>
    <n v="19.042000000000002"/>
    <x v="11179"/>
    <x v="10901"/>
    <n v="1.0735191875750796"/>
    <n v="1.4586611089744206"/>
  </r>
  <r>
    <x v="11234"/>
    <n v="88"/>
    <n v="131"/>
    <n v="21.087"/>
    <n v="14.779"/>
    <x v="11180"/>
    <x v="10902"/>
    <n v="1.1520693720317927"/>
    <n v="1.4154415205603637"/>
  </r>
  <r>
    <x v="11235"/>
    <n v="95"/>
    <n v="132"/>
    <n v="11.566000000000001"/>
    <n v="21.622"/>
    <x v="11181"/>
    <x v="10903"/>
    <n v="1.243711253897958"/>
    <n v="1.4262464176638778"/>
  </r>
  <r>
    <x v="11236"/>
    <n v="102"/>
    <n v="137"/>
    <n v="12.128"/>
    <n v="10.268000000000001"/>
    <x v="11182"/>
    <x v="10904"/>
    <n v="1.3353531357641233"/>
    <n v="1.4802709031814492"/>
  </r>
  <r>
    <x v="11237"/>
    <n v="122"/>
    <n v="142"/>
    <n v="0"/>
    <n v="0"/>
    <x v="11183"/>
    <x v="10905"/>
    <n v="1.5971870839531672"/>
    <n v="1.5342953886990203"/>
  </r>
  <r>
    <x v="11238"/>
    <n v="132"/>
    <n v="146"/>
    <n v="0"/>
    <n v="0"/>
    <x v="11184"/>
    <x v="10906"/>
    <n v="1.728104058047689"/>
    <n v="1.577514977113077"/>
  </r>
  <r>
    <x v="11239"/>
    <n v="134"/>
    <n v="157"/>
    <n v="23.143999999999998"/>
    <n v="22.286000000000001"/>
    <x v="11185"/>
    <x v="10907"/>
    <n v="1.7542874528665935"/>
    <n v="1.6963688452517336"/>
  </r>
  <r>
    <x v="11240"/>
    <n v="231"/>
    <n v="209"/>
    <n v="25.102"/>
    <n v="26.42"/>
    <x v="11186"/>
    <x v="10908"/>
    <n v="3.024182101583456"/>
    <n v="2.2582234946344735"/>
  </r>
  <r>
    <x v="11241"/>
    <n v="395"/>
    <n v="315"/>
    <n v="0"/>
    <n v="0"/>
    <x v="11187"/>
    <x v="10909"/>
    <n v="5.1712204767336152"/>
    <n v="3.4035425876069816"/>
  </r>
  <r>
    <x v="11242"/>
    <n v="447"/>
    <n v="454"/>
    <n v="5.7869999999999999"/>
    <n v="1.647"/>
    <x v="11188"/>
    <x v="10910"/>
    <n v="5.8519887420251289"/>
    <n v="4.9054232849954591"/>
  </r>
  <r>
    <x v="11243"/>
    <n v="712"/>
    <n v="523"/>
    <n v="0"/>
    <n v="0"/>
    <x v="11189"/>
    <x v="10911"/>
    <n v="9.3212885555299589"/>
    <n v="5.6509611851379402"/>
  </r>
  <r>
    <x v="11244"/>
    <n v="744"/>
    <n v="489"/>
    <n v="0"/>
    <n v="0"/>
    <x v="11190"/>
    <x v="10912"/>
    <n v="9.7402228726324296"/>
    <n v="5.2835946836184569"/>
  </r>
  <r>
    <x v="11245"/>
    <n v="673"/>
    <n v="460"/>
    <n v="7.1269999999999998"/>
    <n v="5.8330000000000002"/>
    <x v="11191"/>
    <x v="10913"/>
    <n v="8.8107123565613232"/>
    <n v="4.9702526676165446"/>
  </r>
  <r>
    <x v="11246"/>
    <n v="639"/>
    <n v="571"/>
    <n v="17.405000000000001"/>
    <n v="13.898999999999999"/>
    <x v="11192"/>
    <x v="10914"/>
    <n v="8.3655946446399501"/>
    <n v="6.1695962461066234"/>
  </r>
  <r>
    <x v="11247"/>
    <n v="569"/>
    <n v="888"/>
    <n v="18.635999999999999"/>
    <n v="11.369"/>
    <x v="11193"/>
    <x v="10915"/>
    <n v="7.4491758259782959"/>
    <n v="9.5947486279206338"/>
  </r>
  <r>
    <x v="11248"/>
    <n v="484"/>
    <n v="1146"/>
    <n v="19.943000000000001"/>
    <n v="19.942"/>
    <x v="11194"/>
    <x v="10916"/>
    <n v="6.3363815461748594"/>
    <n v="12.382412080627303"/>
  </r>
  <r>
    <x v="11249"/>
    <n v="413"/>
    <n v="1058"/>
    <n v="12.535"/>
    <n v="15.510999999999999"/>
    <x v="11195"/>
    <x v="10917"/>
    <n v="5.4068710301037539"/>
    <n v="11.431581135518051"/>
  </r>
  <r>
    <x v="11250"/>
    <n v="377"/>
    <n v="942"/>
    <n v="0.121"/>
    <n v="0"/>
    <x v="11196"/>
    <x v="10918"/>
    <n v="4.9355699233634756"/>
    <n v="10.178213071510402"/>
  </r>
  <r>
    <x v="11251"/>
    <n v="372"/>
    <n v="830"/>
    <n v="0"/>
    <n v="0"/>
    <x v="11197"/>
    <x v="10919"/>
    <n v="4.8701114363162148"/>
    <n v="8.9680645959168093"/>
  </r>
  <r>
    <x v="11252"/>
    <n v="358"/>
    <n v="717"/>
    <n v="0"/>
    <n v="0"/>
    <x v="11198"/>
    <x v="10920"/>
    <n v="4.6868276725838838"/>
    <n v="7.7471112232196999"/>
  </r>
  <r>
    <x v="11253"/>
    <n v="313"/>
    <n v="627"/>
    <n v="0"/>
    <n v="0"/>
    <x v="11199"/>
    <x v="10921"/>
    <n v="4.0977012891585352"/>
    <n v="6.77467048390342"/>
  </r>
  <r>
    <x v="11254"/>
    <n v="258"/>
    <n v="541"/>
    <n v="0"/>
    <n v="0"/>
    <x v="11200"/>
    <x v="10922"/>
    <n v="3.377657931638665"/>
    <n v="5.8454493330011967"/>
  </r>
  <r>
    <x v="11255"/>
    <n v="207"/>
    <n v="465"/>
    <n v="8.0000000000000002E-3"/>
    <n v="0"/>
    <x v="11201"/>
    <x v="10923"/>
    <n v="2.709981363756603"/>
    <n v="5.0242771531341157"/>
  </r>
  <r>
    <x v="11256"/>
    <n v="156"/>
    <n v="414"/>
    <n v="0.29399999999999998"/>
    <n v="0"/>
    <x v="11202"/>
    <x v="10924"/>
    <n v="2.0423047958745415"/>
    <n v="4.4732274008548893"/>
  </r>
  <r>
    <x v="11257"/>
    <n v="108"/>
    <n v="393"/>
    <n v="0"/>
    <n v="0"/>
    <x v="11203"/>
    <x v="10925"/>
    <n v="1.4139033202208366"/>
    <n v="4.2463245616810905"/>
  </r>
  <r>
    <x v="11258"/>
    <n v="62"/>
    <n v="374"/>
    <n v="0"/>
    <n v="0"/>
    <x v="11204"/>
    <x v="10926"/>
    <n v="0.81168523938603576"/>
    <n v="4.0410315167143205"/>
  </r>
  <r>
    <x v="11259"/>
    <n v="47"/>
    <n v="359"/>
    <n v="14.635999999999999"/>
    <n v="18.079000000000001"/>
    <x v="11205"/>
    <x v="10927"/>
    <n v="0.61530977824425304"/>
    <n v="3.8789580601616076"/>
  </r>
  <r>
    <x v="11260"/>
    <n v="111"/>
    <n v="373"/>
    <n v="32.128"/>
    <n v="31.533999999999999"/>
    <x v="11206"/>
    <x v="10928"/>
    <n v="1.4531784124491931"/>
    <n v="4.030226619610807"/>
  </r>
  <r>
    <x v="11261"/>
    <n v="153"/>
    <n v="371"/>
    <n v="1.8009999999999999"/>
    <n v="7.0730000000000004"/>
    <x v="11207"/>
    <x v="10929"/>
    <n v="2.003029703646185"/>
    <n v="4.0086168254037782"/>
  </r>
  <r>
    <x v="11262"/>
    <n v="144"/>
    <n v="357"/>
    <n v="13.775"/>
    <n v="7.8369999999999997"/>
    <x v="11208"/>
    <x v="10930"/>
    <n v="1.8852044269611152"/>
    <n v="3.8573482659545788"/>
  </r>
  <r>
    <x v="11263"/>
    <n v="143"/>
    <n v="327"/>
    <n v="21.085999999999999"/>
    <n v="21.356000000000002"/>
    <x v="11209"/>
    <x v="10931"/>
    <n v="1.8721127295516631"/>
    <n v="3.5332013528491522"/>
  </r>
  <r>
    <x v="11264"/>
    <n v="170"/>
    <n v="297"/>
    <n v="30.562999999999999"/>
    <n v="17.41"/>
    <x v="11210"/>
    <x v="10932"/>
    <n v="2.2255885596068725"/>
    <n v="3.2090544397437251"/>
  </r>
  <r>
    <x v="11265"/>
    <n v="266"/>
    <n v="308"/>
    <n v="0"/>
    <n v="0"/>
    <x v="11211"/>
    <x v="10933"/>
    <n v="3.4823915109142822"/>
    <n v="3.3279083078823817"/>
  </r>
  <r>
    <x v="11266"/>
    <n v="290"/>
    <n v="341"/>
    <n v="0"/>
    <n v="0"/>
    <x v="11212"/>
    <x v="10934"/>
    <n v="3.7965922487411352"/>
    <n v="3.6844699122983511"/>
  </r>
  <r>
    <x v="11267"/>
    <n v="271"/>
    <n v="377"/>
    <n v="1.335"/>
    <n v="0.19800000000000001"/>
    <x v="11213"/>
    <x v="10935"/>
    <n v="3.5478499979615434"/>
    <n v="4.0734462080248637"/>
  </r>
  <r>
    <x v="11268"/>
    <n v="252"/>
    <n v="402"/>
    <n v="0"/>
    <n v="0"/>
    <x v="11214"/>
    <x v="10936"/>
    <n v="3.2991077471819517"/>
    <n v="4.3435686356127192"/>
  </r>
  <r>
    <x v="11269"/>
    <n v="239"/>
    <n v="414"/>
    <n v="0"/>
    <n v="0"/>
    <x v="11215"/>
    <x v="10937"/>
    <n v="3.1289156808590732"/>
    <n v="4.4732274008548893"/>
  </r>
  <r>
    <x v="11270"/>
    <n v="213"/>
    <n v="452"/>
    <n v="0"/>
    <n v="0"/>
    <x v="11216"/>
    <x v="10938"/>
    <n v="2.7885315482133159"/>
    <n v="4.8838134907884303"/>
  </r>
  <r>
    <x v="11271"/>
    <n v="167"/>
    <n v="513"/>
    <n v="1E-3"/>
    <n v="0.28999999999999998"/>
    <x v="11217"/>
    <x v="10939"/>
    <n v="2.1863134673785156"/>
    <n v="5.542912214102798"/>
  </r>
  <r>
    <x v="11272"/>
    <n v="118"/>
    <n v="580"/>
    <n v="4.2389999999999999"/>
    <n v="4.1109999999999998"/>
    <x v="11218"/>
    <x v="10940"/>
    <n v="1.5448202943153584"/>
    <n v="6.2668403200382521"/>
  </r>
  <r>
    <x v="11273"/>
    <n v="76"/>
    <n v="611"/>
    <n v="7.5330000000000004"/>
    <n v="9.1679999999999993"/>
    <x v="11219"/>
    <x v="10941"/>
    <n v="0.99496900311836645"/>
    <n v="6.6017921302471922"/>
  </r>
  <r>
    <x v="11274"/>
    <n v="54"/>
    <n v="592"/>
    <n v="0"/>
    <n v="0"/>
    <x v="11220"/>
    <x v="10942"/>
    <n v="0.70695166011041832"/>
    <n v="6.3964990852804222"/>
  </r>
  <r>
    <x v="11275"/>
    <n v="44"/>
    <n v="536"/>
    <n v="0"/>
    <n v="0"/>
    <x v="11221"/>
    <x v="10943"/>
    <n v="0.57603468601589636"/>
    <n v="5.7914248474836256"/>
  </r>
  <r>
    <x v="11276"/>
    <n v="40"/>
    <n v="464"/>
    <n v="0"/>
    <n v="0"/>
    <x v="11222"/>
    <x v="10944"/>
    <n v="0.52366789637808764"/>
    <n v="5.0134722560306004"/>
  </r>
  <r>
    <x v="11277"/>
    <n v="34"/>
    <n v="403"/>
    <n v="0"/>
    <n v="0"/>
    <x v="11223"/>
    <x v="10945"/>
    <n v="0.4451177119213745"/>
    <n v="4.3543735327162336"/>
  </r>
  <r>
    <x v="11278"/>
    <n v="28"/>
    <n v="361"/>
    <n v="0"/>
    <n v="0"/>
    <x v="11224"/>
    <x v="10946"/>
    <n v="0.36656752746466131"/>
    <n v="3.900567854368636"/>
  </r>
  <r>
    <x v="11279"/>
    <n v="24"/>
    <n v="306"/>
    <n v="0"/>
    <n v="0"/>
    <x v="11225"/>
    <x v="10947"/>
    <n v="0.31420073782685254"/>
    <n v="3.3062985136753533"/>
  </r>
  <r>
    <x v="11280"/>
    <n v="20"/>
    <n v="236"/>
    <n v="3.0000000000000001E-3"/>
    <n v="2.5999999999999999E-2"/>
    <x v="11226"/>
    <x v="10948"/>
    <n v="0.26183394818904382"/>
    <n v="2.5499557164293574"/>
  </r>
  <r>
    <x v="11281"/>
    <n v="18"/>
    <n v="163"/>
    <n v="0.35599999999999998"/>
    <n v="0.74199999999999999"/>
    <x v="11227"/>
    <x v="10949"/>
    <n v="0.2356505533701394"/>
    <n v="1.7611982278728189"/>
  </r>
  <r>
    <x v="11282"/>
    <n v="15"/>
    <n v="101"/>
    <n v="8.3539999999999992"/>
    <n v="12.21"/>
    <x v="11228"/>
    <x v="10950"/>
    <n v="0.19637546114178286"/>
    <n v="1.0912946074549368"/>
  </r>
  <r>
    <x v="11283"/>
    <n v="18"/>
    <n v="63"/>
    <n v="0"/>
    <n v="0"/>
    <x v="11229"/>
    <x v="10951"/>
    <n v="0.2356505533701394"/>
    <n v="0.68070851752139627"/>
  </r>
  <r>
    <x v="11284"/>
    <n v="27"/>
    <n v="43"/>
    <n v="0"/>
    <n v="0"/>
    <x v="11230"/>
    <x v="10952"/>
    <n v="0.35347583005520916"/>
    <n v="0.46461057545111173"/>
  </r>
  <r>
    <x v="11285"/>
    <n v="29"/>
    <n v="30"/>
    <n v="0.748"/>
    <n v="3.0289999999999999"/>
    <x v="11231"/>
    <x v="10953"/>
    <n v="0.37965922487411347"/>
    <n v="0.32414691310542681"/>
  </r>
  <r>
    <x v="11286"/>
    <n v="28"/>
    <n v="24"/>
    <n v="17.488"/>
    <n v="18.678999999999998"/>
    <x v="11232"/>
    <x v="10954"/>
    <n v="0.36656752746466131"/>
    <n v="0.25931753048434142"/>
  </r>
  <r>
    <x v="11287"/>
    <n v="20"/>
    <n v="20"/>
    <n v="0"/>
    <n v="0"/>
    <x v="11233"/>
    <x v="10955"/>
    <n v="0.26183394818904382"/>
    <n v="0.21609794207028454"/>
  </r>
  <r>
    <x v="11288"/>
    <n v="15"/>
    <n v="17"/>
    <n v="0"/>
    <n v="0"/>
    <x v="11234"/>
    <x v="10956"/>
    <n v="0.19637546114178286"/>
    <n v="0.18368325075974187"/>
  </r>
  <r>
    <x v="11289"/>
    <n v="12"/>
    <n v="15"/>
    <n v="0"/>
    <n v="0"/>
    <x v="11235"/>
    <x v="10957"/>
    <n v="0.15710036891342627"/>
    <n v="0.16207345655271341"/>
  </r>
  <r>
    <x v="11290"/>
    <n v="11"/>
    <n v="13"/>
    <n v="0.13800000000000001"/>
    <n v="0.14199999999999999"/>
    <x v="11236"/>
    <x v="10958"/>
    <n v="0.14400867150397409"/>
    <n v="0.14046366234568494"/>
  </r>
  <r>
    <x v="11291"/>
    <n v="10"/>
    <n v="12"/>
    <n v="19.722000000000001"/>
    <n v="29.63"/>
    <x v="11237"/>
    <x v="10959"/>
    <n v="0.13091697409452191"/>
    <n v="0.12965876524217071"/>
  </r>
  <r>
    <x v="11292"/>
    <n v="17"/>
    <n v="11"/>
    <n v="21.954000000000001"/>
    <n v="15.771000000000001"/>
    <x v="11238"/>
    <x v="10960"/>
    <n v="0.22255885596068725"/>
    <n v="0.11885386813865649"/>
  </r>
  <r>
    <x v="11293"/>
    <n v="49"/>
    <n v="13"/>
    <n v="4.1189999999999998"/>
    <n v="11.113"/>
    <x v="11239"/>
    <x v="10961"/>
    <n v="0.64149317306315734"/>
    <n v="0.14046366234568494"/>
  </r>
  <r>
    <x v="11294"/>
    <n v="85"/>
    <n v="25"/>
    <n v="0"/>
    <n v="0"/>
    <x v="11240"/>
    <x v="10962"/>
    <n v="1.1127942798034363"/>
    <n v="0.27012242758785571"/>
  </r>
  <r>
    <x v="11295"/>
    <n v="113"/>
    <n v="33"/>
    <n v="0"/>
    <n v="0"/>
    <x v="11241"/>
    <x v="10963"/>
    <n v="1.4793618072680974"/>
    <n v="0.35656160441596946"/>
  </r>
  <r>
    <x v="11296"/>
    <n v="113"/>
    <n v="27"/>
    <n v="0"/>
    <n v="0"/>
    <x v="11242"/>
    <x v="10964"/>
    <n v="1.4793618072680974"/>
    <n v="0.29173222179488417"/>
  </r>
  <r>
    <x v="11297"/>
    <n v="110"/>
    <n v="25"/>
    <n v="0"/>
    <n v="0"/>
    <x v="11243"/>
    <x v="10965"/>
    <n v="1.4400867150397407"/>
    <n v="0.27012242758785571"/>
  </r>
  <r>
    <x v="11298"/>
    <n v="112"/>
    <n v="33"/>
    <n v="0"/>
    <n v="0"/>
    <x v="11244"/>
    <x v="10966"/>
    <n v="1.4662701098586453"/>
    <n v="0.35656160441596946"/>
  </r>
  <r>
    <x v="11299"/>
    <n v="117"/>
    <n v="42"/>
    <n v="6.2279999999999998"/>
    <n v="16.071999999999999"/>
    <x v="11245"/>
    <x v="10967"/>
    <n v="1.5317285969059062"/>
    <n v="0.4538056783475975"/>
  </r>
  <r>
    <x v="11300"/>
    <n v="117"/>
    <n v="50"/>
    <n v="11.071"/>
    <n v="2.0310000000000001"/>
    <x v="11246"/>
    <x v="10968"/>
    <n v="1.5317285969059062"/>
    <n v="0.54024485517571141"/>
  </r>
  <r>
    <x v="11301"/>
    <n v="105"/>
    <n v="56"/>
    <n v="8.0890000000000004"/>
    <n v="11.609"/>
    <x v="11247"/>
    <x v="10969"/>
    <n v="1.3746282279924797"/>
    <n v="0.6050742377967967"/>
  </r>
  <r>
    <x v="11302"/>
    <n v="73"/>
    <n v="56"/>
    <n v="0"/>
    <n v="0"/>
    <x v="11248"/>
    <x v="10970"/>
    <n v="0.95569391089000988"/>
    <n v="0.6050742377967967"/>
  </r>
  <r>
    <x v="11303"/>
    <n v="46"/>
    <n v="44"/>
    <n v="2.516"/>
    <n v="9.2799999999999994"/>
    <x v="11249"/>
    <x v="10971"/>
    <n v="0.60221808083480077"/>
    <n v="0.47541547255462596"/>
  </r>
  <r>
    <x v="11304"/>
    <n v="36"/>
    <n v="31"/>
    <n v="0"/>
    <n v="0"/>
    <x v="11250"/>
    <x v="10972"/>
    <n v="0.47130110674027881"/>
    <n v="0.33495181020894099"/>
  </r>
  <r>
    <x v="11305"/>
    <n v="28"/>
    <n v="27"/>
    <n v="0"/>
    <n v="0"/>
    <x v="11251"/>
    <x v="10973"/>
    <n v="0.36656752746466131"/>
    <n v="0.29173222179488417"/>
  </r>
  <r>
    <x v="11306"/>
    <n v="20"/>
    <n v="31"/>
    <n v="0"/>
    <n v="0"/>
    <x v="11252"/>
    <x v="10974"/>
    <n v="0.26183394818904382"/>
    <n v="0.33495181020894099"/>
  </r>
  <r>
    <x v="11307"/>
    <n v="16"/>
    <n v="37"/>
    <n v="32.704000000000001"/>
    <n v="54.533999999999999"/>
    <x v="11253"/>
    <x v="10975"/>
    <n v="0.20946715855123504"/>
    <n v="0.39978119283002639"/>
  </r>
  <r>
    <x v="11308"/>
    <n v="15"/>
    <n v="42"/>
    <n v="1.8340000000000001"/>
    <n v="0"/>
    <x v="11254"/>
    <x v="10976"/>
    <n v="0.19637546114178286"/>
    <n v="0.4538056783475975"/>
  </r>
  <r>
    <x v="11309"/>
    <n v="14"/>
    <n v="41"/>
    <n v="0"/>
    <n v="0"/>
    <x v="11255"/>
    <x v="10977"/>
    <n v="0.18328376373233066"/>
    <n v="0.44300078124408332"/>
  </r>
  <r>
    <x v="11310"/>
    <n v="13"/>
    <n v="34"/>
    <n v="0"/>
    <n v="0"/>
    <x v="11256"/>
    <x v="10978"/>
    <n v="0.17019206632287848"/>
    <n v="0.36736650151948375"/>
  </r>
  <r>
    <x v="11311"/>
    <n v="14"/>
    <n v="24"/>
    <n v="12.135"/>
    <n v="19.138000000000002"/>
    <x v="11257"/>
    <x v="10979"/>
    <n v="0.18328376373233066"/>
    <n v="0.25931753048434142"/>
  </r>
  <r>
    <x v="11312"/>
    <n v="93"/>
    <n v="20"/>
    <n v="23.878"/>
    <n v="34.302999999999997"/>
    <x v="11258"/>
    <x v="10980"/>
    <n v="1.2175278590790537"/>
    <n v="0.21609794207028454"/>
  </r>
  <r>
    <x v="11313"/>
    <n v="179"/>
    <n v="24"/>
    <n v="0"/>
    <n v="0"/>
    <x v="11259"/>
    <x v="10981"/>
    <n v="2.3434138362919419"/>
    <n v="0.25931753048434142"/>
  </r>
  <r>
    <x v="11314"/>
    <n v="172"/>
    <n v="38"/>
    <n v="0"/>
    <n v="0"/>
    <x v="11260"/>
    <x v="10982"/>
    <n v="2.2517719544257764"/>
    <n v="0.41058608993354062"/>
  </r>
  <r>
    <x v="11315"/>
    <n v="164"/>
    <n v="47"/>
    <n v="0"/>
    <n v="0"/>
    <x v="11261"/>
    <x v="10983"/>
    <n v="2.1470383751501592"/>
    <n v="0.50783016386516866"/>
  </r>
  <r>
    <x v="11316"/>
    <n v="158"/>
    <n v="57"/>
    <n v="0"/>
    <n v="0.17100000000000001"/>
    <x v="11262"/>
    <x v="10984"/>
    <n v="2.0684881906934458"/>
    <n v="0.61587913490031099"/>
  </r>
  <r>
    <x v="11317"/>
    <n v="159"/>
    <n v="68"/>
    <n v="15.003"/>
    <n v="30.702000000000002"/>
    <x v="11263"/>
    <x v="10985"/>
    <n v="2.0815798881028984"/>
    <n v="0.73473300303896749"/>
  </r>
  <r>
    <x v="11318"/>
    <n v="161"/>
    <n v="79"/>
    <n v="29.332000000000001"/>
    <n v="38.497999999999998"/>
    <x v="11264"/>
    <x v="10986"/>
    <n v="2.1077632829218023"/>
    <n v="0.85358687117762388"/>
  </r>
  <r>
    <x v="11319"/>
    <n v="162"/>
    <n v="89"/>
    <n v="23.643000000000001"/>
    <n v="47.932000000000002"/>
    <x v="11265"/>
    <x v="10987"/>
    <n v="2.1208549803312549"/>
    <n v="0.96163584221276621"/>
  </r>
  <r>
    <x v="11320"/>
    <n v="160"/>
    <n v="99"/>
    <n v="1.115"/>
    <n v="0.60899999999999999"/>
    <x v="11266"/>
    <x v="10988"/>
    <n v="2.0946715855123506"/>
    <n v="1.0696848132479084"/>
  </r>
  <r>
    <x v="11321"/>
    <n v="153"/>
    <n v="111"/>
    <n v="6.9109999999999996"/>
    <n v="11.007999999999999"/>
    <x v="11267"/>
    <x v="10989"/>
    <n v="2.003029703646185"/>
    <n v="1.1993435784900792"/>
  </r>
  <r>
    <x v="11322"/>
    <n v="153"/>
    <n v="124"/>
    <n v="0"/>
    <n v="0"/>
    <x v="11268"/>
    <x v="10990"/>
    <n v="2.003029703646185"/>
    <n v="1.3398072408357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2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6" indent="0" compact="0" compactData="0" multipleFieldFilters="0" chartFormat="24">
  <location ref="A3:C34" firstHeaderRow="0" firstDataRow="1" firstDataCol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269">
        <item x="3888"/>
        <item x="3889"/>
        <item x="3840"/>
        <item x="3912"/>
        <item x="3902"/>
        <item x="3806"/>
        <item x="3785"/>
        <item x="3825"/>
        <item x="3887"/>
        <item x="7779"/>
        <item x="8180"/>
        <item x="1600"/>
        <item x="3814"/>
        <item x="3846"/>
        <item x="3808"/>
        <item x="1648"/>
        <item x="7771"/>
        <item x="7821"/>
        <item x="7090"/>
        <item x="8559"/>
        <item x="3503"/>
        <item x="6042"/>
        <item x="185"/>
        <item x="7439"/>
        <item x="7837"/>
        <item x="6767"/>
        <item x="8644"/>
        <item x="9917"/>
        <item x="1672"/>
        <item x="7803"/>
        <item x="9618"/>
        <item x="1714"/>
        <item x="868"/>
        <item x="1821"/>
        <item x="3873"/>
        <item x="8624"/>
        <item x="7422"/>
        <item x="7044"/>
        <item x="7420"/>
        <item x="10043"/>
        <item x="3535"/>
        <item x="3412"/>
        <item x="5643"/>
        <item x="7777"/>
        <item x="7455"/>
        <item x="9648"/>
        <item x="6092"/>
        <item x="8530"/>
        <item x="1785"/>
        <item x="1655"/>
        <item x="8200"/>
        <item x="3821"/>
        <item x="7752"/>
        <item x="166"/>
        <item x="7776"/>
        <item x="7403"/>
        <item x="6821"/>
        <item x="1577"/>
        <item x="9267"/>
        <item x="3490"/>
        <item x="9600"/>
        <item x="7527"/>
        <item x="10110"/>
        <item x="9696"/>
        <item x="186"/>
        <item x="3487"/>
        <item x="3526"/>
        <item x="7881"/>
        <item x="8586"/>
        <item x="9706"/>
        <item x="7454"/>
        <item x="1680"/>
        <item x="7804"/>
        <item x="7846"/>
        <item x="9626"/>
        <item x="221"/>
        <item x="7084"/>
        <item x="1782"/>
        <item x="7770"/>
        <item x="7453"/>
        <item x="1640"/>
        <item x="9599"/>
        <item x="9237"/>
        <item x="156"/>
        <item x="3142"/>
        <item x="6049"/>
        <item x="7842"/>
        <item x="9687"/>
        <item x="132"/>
        <item x="2378"/>
        <item x="6892"/>
        <item x="3494"/>
        <item x="8198"/>
        <item x="3026"/>
        <item x="3816"/>
        <item x="3901"/>
        <item x="6776"/>
        <item x="3783"/>
        <item x="1676"/>
        <item x="8567"/>
        <item x="3527"/>
        <item x="3784"/>
        <item x="6071"/>
        <item x="7066"/>
        <item x="10348"/>
        <item x="8898"/>
        <item x="152"/>
        <item x="9232"/>
        <item x="7509"/>
        <item x="9219"/>
        <item x="3485"/>
        <item x="200"/>
        <item x="3150"/>
        <item x="9300"/>
        <item x="7085"/>
        <item x="6402"/>
        <item x="9624"/>
        <item x="2059"/>
        <item x="3431"/>
        <item x="7586"/>
        <item x="1813"/>
        <item x="8911"/>
        <item x="9319"/>
        <item x="6469"/>
        <item x="4996"/>
        <item x="6745"/>
        <item x="8355"/>
        <item x="7113"/>
        <item x="6710"/>
        <item x="10033"/>
        <item x="8208"/>
        <item x="7093"/>
        <item x="9983"/>
        <item x="10755"/>
        <item x="9627"/>
        <item x="9260"/>
        <item x="9637"/>
        <item x="7673"/>
        <item x="7142"/>
        <item x="10344"/>
        <item x="8258"/>
        <item x="7769"/>
        <item x="3495"/>
        <item x="7451"/>
        <item x="3845"/>
        <item x="10347"/>
        <item x="6354"/>
        <item x="3813"/>
        <item x="10728"/>
        <item x="1662"/>
        <item x="3885"/>
        <item x="157"/>
        <item x="3445"/>
        <item x="177"/>
        <item x="5675"/>
        <item x="3772"/>
        <item x="7824"/>
        <item x="172"/>
        <item x="7060"/>
        <item x="3853"/>
        <item x="5624"/>
        <item x="3095"/>
        <item x="8210"/>
        <item x="8157"/>
        <item x="9366"/>
        <item x="1283"/>
        <item x="7489"/>
        <item x="10680"/>
        <item x="8228"/>
        <item x="3463"/>
        <item x="9982"/>
        <item x="8527"/>
        <item x="3167"/>
        <item x="1217"/>
        <item x="8082"/>
        <item x="6780"/>
        <item x="1663"/>
        <item x="8912"/>
        <item x="2752"/>
        <item x="7465"/>
        <item x="9686"/>
        <item x="9357"/>
        <item x="1671"/>
        <item x="1687"/>
        <item x="3470"/>
        <item x="10710"/>
        <item x="222"/>
        <item x="6062"/>
        <item x="1653"/>
        <item x="11080"/>
        <item x="8487"/>
        <item x="6762"/>
        <item x="7452"/>
        <item x="8936"/>
        <item x="3815"/>
        <item x="1590"/>
        <item x="6034"/>
        <item x="10013"/>
        <item x="7745"/>
        <item x="7158"/>
        <item x="3441"/>
        <item x="7471"/>
        <item x="3175"/>
        <item x="8257"/>
        <item x="7404"/>
        <item x="5662"/>
        <item x="8141"/>
        <item x="9590"/>
        <item x="192"/>
        <item x="5291"/>
        <item x="8480"/>
        <item x="7410"/>
        <item x="8907"/>
        <item x="10362"/>
        <item x="8931"/>
        <item x="3488"/>
        <item x="11044"/>
        <item x="3446"/>
        <item x="232"/>
        <item x="1801"/>
        <item x="512"/>
        <item x="7107"/>
        <item x="3496"/>
        <item x="8594"/>
        <item x="7928"/>
        <item x="1642"/>
        <item x="168"/>
        <item x="9956"/>
        <item x="7836"/>
        <item x="6363"/>
        <item x="1806"/>
        <item x="11079"/>
        <item x="6033"/>
        <item x="1665"/>
        <item x="3459"/>
        <item x="11148"/>
        <item x="8885"/>
        <item x="8491"/>
        <item x="10394"/>
        <item x="10664"/>
        <item x="3436"/>
        <item x="10032"/>
        <item x="2068"/>
        <item x="7508"/>
        <item x="9522"/>
        <item x="7714"/>
        <item x="7350"/>
        <item x="1587"/>
        <item x="160"/>
        <item x="3106"/>
        <item x="7806"/>
        <item x="1670"/>
        <item x="6747"/>
        <item x="3130"/>
        <item x="1690"/>
        <item x="4640"/>
        <item x="6365"/>
        <item x="8959"/>
        <item x="9647"/>
        <item x="9866"/>
        <item x="7061"/>
        <item x="6355"/>
        <item x="9655"/>
        <item x="1669"/>
        <item x="7132"/>
        <item x="1853"/>
        <item x="11239"/>
        <item x="3447"/>
        <item x="1622"/>
        <item x="3476"/>
        <item x="11058"/>
        <item x="9685"/>
        <item x="6057"/>
        <item x="1686"/>
        <item x="7809"/>
        <item x="7819"/>
        <item x="3164"/>
        <item x="7472"/>
        <item x="8529"/>
        <item x="8555"/>
        <item x="214"/>
        <item x="9441"/>
        <item x="6039"/>
        <item x="7845"/>
        <item x="8247"/>
        <item x="11081"/>
        <item x="5991"/>
        <item x="2718"/>
        <item x="5612"/>
        <item x="3454"/>
        <item x="8605"/>
        <item x="578"/>
        <item x="3413"/>
        <item x="11067"/>
        <item x="8874"/>
        <item x="11267"/>
        <item x="3804"/>
        <item x="3520"/>
        <item x="5657"/>
        <item x="1644"/>
        <item x="8209"/>
        <item x="1631"/>
        <item x="11156"/>
        <item x="10363"/>
        <item x="126"/>
        <item x="3080"/>
        <item x="11082"/>
        <item x="7897"/>
        <item x="6746"/>
        <item x="2376"/>
        <item x="6088"/>
        <item x="9318"/>
        <item x="7492"/>
        <item x="10071"/>
        <item x="1595"/>
        <item x="8884"/>
        <item x="10673"/>
        <item x="1673"/>
        <item x="1743"/>
        <item x="7778"/>
        <item x="6008"/>
        <item x="7438"/>
        <item x="11149"/>
        <item x="11004"/>
        <item x="10022"/>
        <item x="4484"/>
        <item x="3782"/>
        <item x="9588"/>
        <item x="7063"/>
        <item x="11101"/>
        <item x="2441"/>
        <item x="11027"/>
        <item x="7390"/>
        <item x="3913"/>
        <item x="3764"/>
        <item x="1645"/>
        <item x="10930"/>
        <item x="6072"/>
        <item x="7018"/>
        <item x="175"/>
        <item x="1322"/>
        <item x="11059"/>
        <item x="3502"/>
        <item x="1227"/>
        <item x="8179"/>
        <item x="1634"/>
        <item x="11078"/>
        <item x="153"/>
        <item x="3750"/>
        <item x="7529"/>
        <item x="7128"/>
        <item x="7062"/>
        <item x="5962"/>
        <item x="9587"/>
        <item x="1904"/>
        <item x="9560"/>
        <item x="10717"/>
        <item x="379"/>
        <item x="7533"/>
        <item x="1293"/>
        <item x="7791"/>
        <item x="9394"/>
        <item x="3851"/>
        <item x="3524"/>
        <item x="586"/>
        <item x="3773"/>
        <item x="1664"/>
        <item x="9212"/>
        <item x="10720"/>
        <item x="7825"/>
        <item x="8470"/>
        <item x="3512"/>
        <item x="3886"/>
        <item x="5649"/>
        <item x="8582"/>
        <item x="5871"/>
        <item x="8566"/>
        <item x="3479"/>
        <item x="3417"/>
        <item x="3876"/>
        <item x="7487"/>
        <item x="270"/>
        <item x="7597"/>
        <item x="3747"/>
        <item x="9965"/>
        <item x="7064"/>
        <item x="1597"/>
        <item x="7037"/>
        <item x="10681"/>
        <item x="8930"/>
        <item x="9589"/>
        <item x="8535"/>
        <item x="3761"/>
        <item x="10726"/>
        <item x="5989"/>
        <item x="8498"/>
        <item x="3830"/>
        <item x="9616"/>
        <item x="8163"/>
        <item x="10713"/>
        <item x="9238"/>
        <item x="1615"/>
        <item x="158"/>
        <item x="2354"/>
        <item x="6345"/>
        <item x="6007"/>
        <item x="8500"/>
        <item x="9613"/>
        <item x="10039"/>
        <item x="144"/>
        <item x="7130"/>
        <item x="6006"/>
        <item x="3511"/>
        <item x="6110"/>
        <item x="9651"/>
        <item x="9802"/>
        <item x="8537"/>
        <item x="9715"/>
        <item x="183"/>
        <item x="7282"/>
        <item x="191"/>
        <item x="11088"/>
        <item x="10992"/>
        <item x="2717"/>
        <item x="11083"/>
        <item x="201"/>
        <item x="7159"/>
        <item x="8651"/>
        <item x="3891"/>
        <item x="10014"/>
        <item x="10589"/>
        <item x="7402"/>
        <item x="1235"/>
        <item x="5718"/>
        <item x="224"/>
        <item x="987"/>
        <item x="7732"/>
        <item x="142"/>
        <item x="1277"/>
        <item x="10011"/>
        <item x="8889"/>
        <item x="9801"/>
        <item x="2451"/>
        <item x="10734"/>
        <item x="7892"/>
        <item x="3066"/>
        <item x="7528"/>
        <item x="6000"/>
        <item x="5255"/>
        <item x="3842"/>
        <item x="9970"/>
        <item x="215"/>
        <item x="1302"/>
        <item x="10683"/>
        <item x="3419"/>
        <item x="1922"/>
        <item x="11054"/>
        <item x="1632"/>
        <item x="189"/>
        <item x="3559"/>
        <item x="3892"/>
        <item x="1613"/>
        <item x="1992"/>
        <item x="7397"/>
        <item x="223"/>
        <item x="3573"/>
        <item x="10040"/>
        <item x="108"/>
        <item x="887"/>
        <item x="3103"/>
        <item x="5623"/>
        <item x="167"/>
        <item x="1811"/>
        <item x="6031"/>
        <item x="11238"/>
        <item x="1677"/>
        <item x="6053"/>
        <item x="10450"/>
        <item x="2339"/>
        <item x="3460"/>
        <item x="3452"/>
        <item x="7734"/>
        <item x="8908"/>
        <item x="3893"/>
        <item x="6858"/>
        <item x="7781"/>
        <item x="8578"/>
        <item x="8542"/>
        <item x="3471"/>
        <item x="125"/>
        <item x="3826"/>
        <item x="10766"/>
        <item x="6381"/>
        <item x="7873"/>
        <item x="596"/>
        <item x="8876"/>
        <item x="6078"/>
        <item x="7174"/>
        <item x="1311"/>
        <item x="1286"/>
        <item x="5965"/>
        <item x="1319"/>
        <item x="3430"/>
        <item x="3868"/>
        <item x="2286"/>
        <item x="8488"/>
        <item x="11107"/>
        <item x="956"/>
        <item x="1228"/>
        <item x="3414"/>
        <item x="3451"/>
        <item x="1661"/>
        <item x="3796"/>
        <item x="7869"/>
        <item x="7043"/>
        <item x="5996"/>
        <item x="8905"/>
        <item x="587"/>
        <item x="7744"/>
        <item x="1621"/>
        <item x="1639"/>
        <item x="8916"/>
        <item x="10390"/>
        <item x="1681"/>
        <item x="7477"/>
        <item x="3705"/>
        <item x="4903"/>
        <item x="3098"/>
        <item x="11065"/>
        <item x="1709"/>
        <item x="9761"/>
        <item x="7698"/>
        <item x="3469"/>
        <item x="2690"/>
        <item x="3506"/>
        <item x="169"/>
        <item x="7017"/>
        <item x="6295"/>
        <item x="8197"/>
        <item x="9014"/>
        <item x="1608"/>
        <item x="3791"/>
        <item x="9793"/>
        <item x="1725"/>
        <item x="1623"/>
        <item x="6093"/>
        <item x="10716"/>
        <item x="10756"/>
        <item x="9286"/>
        <item x="1641"/>
        <item x="3997"/>
        <item x="3462"/>
        <item x="6403"/>
        <item x="1643"/>
        <item x="9695"/>
        <item x="5974"/>
        <item x="7141"/>
        <item x="3468"/>
        <item x="7411"/>
        <item x="5186"/>
        <item x="199"/>
        <item x="2796"/>
        <item x="11053"/>
        <item x="8579"/>
        <item x="10459"/>
        <item x="6772"/>
        <item x="1843"/>
        <item x="10322"/>
        <item x="6974"/>
        <item x="7891"/>
        <item x="6048"/>
        <item x="3744"/>
        <item x="149"/>
        <item x="6763"/>
        <item x="8899"/>
        <item x="3453"/>
        <item x="1276"/>
        <item x="6028"/>
        <item x="3762"/>
        <item x="11194"/>
        <item x="5311"/>
        <item x="8851"/>
        <item x="9674"/>
        <item x="7724"/>
        <item x="262"/>
        <item x="3770"/>
        <item x="6101"/>
        <item x="2794"/>
        <item x="7507"/>
        <item x="3444"/>
        <item x="6021"/>
        <item x="1696"/>
        <item x="7900"/>
        <item x="8592"/>
        <item x="1036"/>
        <item x="10993"/>
        <item x="3769"/>
        <item x="7936"/>
        <item x="3078"/>
        <item x="7682"/>
        <item x="10775"/>
        <item x="10672"/>
        <item x="8877"/>
        <item x="1675"/>
        <item x="8960"/>
        <item x="7896"/>
        <item x="11022"/>
        <item x="7880"/>
        <item x="7173"/>
        <item x="511"/>
        <item x="3696"/>
        <item x="5267"/>
        <item x="3884"/>
        <item x="2778"/>
        <item x="4165"/>
        <item x="9276"/>
        <item x="893"/>
        <item x="8528"/>
        <item x="1609"/>
        <item x="3852"/>
        <item x="11152"/>
        <item x="6325"/>
        <item x="6015"/>
        <item x="1558"/>
        <item x="9347"/>
        <item x="11028"/>
        <item x="923"/>
        <item x="1630"/>
        <item x="6061"/>
        <item x="958"/>
        <item x="9317"/>
        <item x="3745"/>
        <item x="531"/>
        <item x="6070"/>
        <item x="1612"/>
        <item x="1312"/>
        <item x="8119"/>
        <item x="3418"/>
        <item x="1292"/>
        <item x="11070"/>
        <item x="3727"/>
        <item x="8980"/>
        <item x="11089"/>
        <item x="3543"/>
        <item x="10727"/>
        <item x="7385"/>
        <item x="7767"/>
        <item x="6664"/>
        <item x="7540"/>
        <item x="9289"/>
        <item x="8906"/>
        <item x="6441"/>
        <item x="3823"/>
        <item x="5717"/>
        <item x="1607"/>
        <item x="3550"/>
        <item x="7796"/>
        <item x="9888"/>
        <item x="110"/>
        <item x="3802"/>
        <item x="3781"/>
        <item x="3583"/>
        <item x="6822"/>
        <item x="3601"/>
        <item x="3900"/>
        <item x="10514"/>
        <item x="4920"/>
        <item x="3493"/>
        <item x="8556"/>
        <item x="7089"/>
        <item x="10689"/>
        <item x="5641"/>
        <item x="1688"/>
        <item x="5948"/>
        <item x="10432"/>
        <item x="3480"/>
        <item x="6964"/>
        <item x="8887"/>
        <item x="3581"/>
        <item x="2777"/>
        <item x="4911"/>
        <item x="1248"/>
        <item x="2433"/>
        <item x="6119"/>
        <item x="9225"/>
        <item x="3869"/>
        <item x="2679"/>
        <item x="7041"/>
        <item x="10478"/>
        <item x="9220"/>
        <item x="1894"/>
        <item x="7096"/>
        <item x="3907"/>
        <item x="6030"/>
        <item x="9981"/>
        <item x="4978"/>
        <item x="625"/>
        <item x="6027"/>
        <item x="1246"/>
        <item x="947"/>
        <item x="6708"/>
        <item x="9897"/>
        <item x="3528"/>
        <item x="9673"/>
        <item x="197"/>
        <item x="10690"/>
        <item x="6026"/>
        <item x="109"/>
        <item x="10072"/>
        <item x="9649"/>
        <item x="7038"/>
        <item x="928"/>
        <item x="4197"/>
        <item x="5980"/>
        <item x="6372"/>
        <item x="3788"/>
        <item x="5957"/>
        <item x="6095"/>
        <item x="927"/>
        <item x="5663"/>
        <item x="3498"/>
        <item x="1723"/>
        <item x="148"/>
        <item x="8664"/>
        <item x="1614"/>
        <item x="4602"/>
        <item x="3510"/>
        <item x="3899"/>
        <item x="9573"/>
        <item x="2266"/>
        <item x="3551"/>
        <item x="1610"/>
        <item x="10346"/>
        <item x="2709"/>
        <item x="10797"/>
        <item x="6029"/>
        <item x="5316"/>
        <item x="3041"/>
        <item x="3858"/>
        <item x="10799"/>
        <item x="6032"/>
        <item x="8156"/>
        <item x="6709"/>
        <item x="6069"/>
        <item x="3634"/>
        <item x="623"/>
        <item x="3396"/>
        <item x="8721"/>
        <item x="5258"/>
        <item x="5964"/>
        <item x="1624"/>
        <item x="5709"/>
        <item x="7709"/>
        <item x="8998"/>
        <item x="886"/>
        <item x="3624"/>
        <item x="8479"/>
        <item x="3087"/>
        <item x="220"/>
        <item x="231"/>
        <item x="6364"/>
        <item x="11113"/>
        <item x="3504"/>
        <item x="6348"/>
        <item x="8171"/>
        <item x="2689"/>
        <item x="3435"/>
        <item x="2744"/>
        <item x="6022"/>
        <item x="3048"/>
        <item x="3820"/>
        <item x="147"/>
        <item x="1844"/>
        <item x="4198"/>
        <item x="2758"/>
        <item x="8174"/>
        <item x="6927"/>
        <item x="8591"/>
        <item x="3477"/>
        <item x="11106"/>
        <item x="10410"/>
        <item x="7401"/>
        <item x="3855"/>
        <item x="176"/>
        <item x="5307"/>
        <item x="8108"/>
        <item x="3067"/>
        <item x="3116"/>
        <item x="271"/>
        <item x="7522"/>
        <item x="7872"/>
        <item x="6362"/>
        <item x="10335"/>
        <item x="7436"/>
        <item x="8553"/>
        <item x="2375"/>
        <item x="10731"/>
        <item x="10429"/>
        <item x="8888"/>
        <item x="3803"/>
        <item x="7151"/>
        <item x="4657"/>
        <item x="190"/>
        <item x="5692"/>
        <item x="6332"/>
        <item x="8585"/>
        <item x="6711"/>
        <item x="3133"/>
        <item x="1313"/>
        <item x="11158"/>
        <item x="3140"/>
        <item x="9440"/>
        <item x="3617"/>
        <item x="9693"/>
        <item x="3779"/>
        <item x="1679"/>
        <item x="4572"/>
        <item x="171"/>
        <item x="10981"/>
        <item x="5290"/>
        <item x="10003"/>
        <item x="11099"/>
        <item x="9594"/>
        <item x="10407"/>
        <item x="1715"/>
        <item x="3828"/>
        <item x="10007"/>
        <item x="6792"/>
        <item x="547"/>
        <item x="1340"/>
        <item x="255"/>
        <item x="3883"/>
        <item x="9694"/>
        <item x="11176"/>
        <item x="11151"/>
        <item x="4960"/>
        <item x="7723"/>
        <item x="6123"/>
        <item x="1611"/>
        <item x="10089"/>
        <item x="7730"/>
        <item x="1633"/>
        <item x="11035"/>
        <item x="10059"/>
        <item x="3805"/>
        <item x="7077"/>
        <item x="9259"/>
        <item x="9013"/>
        <item x="7039"/>
        <item x="622"/>
        <item x="7449"/>
        <item x="5483"/>
        <item x="3956"/>
        <item x="1347"/>
        <item x="9704"/>
        <item x="5315"/>
        <item x="3509"/>
        <item x="5971"/>
        <item x="9308"/>
        <item x="3120"/>
        <item x="264"/>
        <item x="248"/>
        <item x="11003"/>
        <item x="5947"/>
        <item x="1593"/>
        <item x="3172"/>
        <item x="2722"/>
        <item x="3486"/>
        <item x="5870"/>
        <item x="2631"/>
        <item x="1731"/>
        <item x="3731"/>
        <item x="5961"/>
        <item x="7129"/>
        <item x="3847"/>
        <item x="3410"/>
        <item x="3117"/>
        <item x="9896"/>
        <item x="9144"/>
        <item x="10740"/>
        <item x="2018"/>
        <item x="8450"/>
        <item x="1751"/>
        <item x="10457"/>
        <item x="6349"/>
        <item x="7982"/>
        <item x="5640"/>
        <item x="5645"/>
        <item x="2345"/>
        <item x="1320"/>
        <item x="8538"/>
        <item x="10108"/>
        <item x="3790"/>
        <item x="2670"/>
        <item x="10477"/>
        <item x="8149"/>
        <item x="5338"/>
        <item x="4374"/>
        <item x="5998"/>
        <item x="624"/>
        <item x="1727"/>
        <item x="10440"/>
        <item x="7110"/>
        <item x="911"/>
        <item x="3771"/>
        <item x="6056"/>
        <item x="3037"/>
        <item x="10777"/>
        <item x="5975"/>
        <item x="4904"/>
        <item x="9332"/>
        <item x="4166"/>
        <item x="4547"/>
        <item x="4919"/>
        <item x="1193"/>
        <item x="11208"/>
        <item x="6765"/>
        <item x="2856"/>
        <item x="3542"/>
        <item x="1356"/>
        <item x="3076"/>
        <item x="5312"/>
        <item x="7530"/>
        <item x="9598"/>
        <item x="8178"/>
        <item x="585"/>
        <item x="10742"/>
        <item x="4912"/>
        <item x="6096"/>
        <item x="10250"/>
        <item x="10339"/>
        <item x="4600"/>
        <item x="184"/>
        <item x="8901"/>
        <item x="7802"/>
        <item x="1790"/>
        <item x="1299"/>
        <item x="7775"/>
        <item x="10026"/>
        <item x="10439"/>
        <item x="1257"/>
        <item x="7040"/>
        <item x="1328"/>
        <item x="5227"/>
        <item x="7494"/>
        <item x="2304"/>
        <item x="581"/>
        <item x="4224"/>
        <item x="7457"/>
        <item x="7032"/>
        <item x="3793"/>
        <item x="5408"/>
        <item x="8081"/>
        <item x="1339"/>
        <item x="1649"/>
        <item x="6891"/>
        <item x="1321"/>
        <item x="1544"/>
        <item x="1863"/>
        <item x="11045"/>
        <item x="143"/>
        <item x="6121"/>
        <item x="4676"/>
        <item x="3780"/>
        <item x="4212"/>
        <item x="247"/>
        <item x="7733"/>
        <item x="3582"/>
        <item x="1575"/>
        <item x="7430"/>
        <item x="6813"/>
        <item x="8623"/>
        <item x="1950"/>
        <item x="1753"/>
        <item x="4571"/>
        <item x="5553"/>
        <item x="7929"/>
        <item x="10391"/>
        <item x="8593"/>
        <item x="6883"/>
        <item x="9502"/>
        <item x="1576"/>
        <item x="8798"/>
        <item x="3600"/>
        <item x="9780"/>
        <item x="8968"/>
        <item x="10137"/>
        <item x="7805"/>
        <item x="2007"/>
        <item x="2079"/>
        <item x="5420"/>
        <item x="11159"/>
        <item x="7940"/>
        <item x="3050"/>
        <item x="11186"/>
        <item x="5809"/>
        <item x="3090"/>
        <item x="7541"/>
        <item x="3704"/>
        <item x="11182"/>
        <item x="1331"/>
        <item x="9482"/>
        <item x="7713"/>
        <item x="546"/>
        <item x="997"/>
        <item x="10402"/>
        <item x="2360"/>
        <item x="8600"/>
        <item x="3906"/>
        <item x="4214"/>
        <item x="4216"/>
        <item x="1596"/>
        <item x="5345"/>
        <item x="5275"/>
        <item x="2672"/>
        <item x="7013"/>
        <item x="8937"/>
        <item x="6819"/>
        <item x="9705"/>
        <item x="4667"/>
        <item x="10408"/>
        <item x="5310"/>
        <item x="10591"/>
        <item x="7239"/>
        <item x="10662"/>
        <item x="11021"/>
        <item x="8441"/>
        <item x="8142"/>
        <item x="5666"/>
        <item x="6025"/>
        <item x="5393"/>
        <item x="3289"/>
        <item x="1713"/>
        <item x="10847"/>
        <item x="7858"/>
        <item x="6063"/>
        <item x="831"/>
        <item x="2688"/>
        <item x="8928"/>
        <item x="9418"/>
        <item x="7605"/>
        <item x="536"/>
        <item x="4177"/>
        <item x="9954"/>
        <item x="9449"/>
        <item x="5963"/>
        <item x="3675"/>
        <item x="10947"/>
        <item x="8958"/>
        <item x="959"/>
        <item x="8975"/>
        <item x="7104"/>
        <item x="10965"/>
        <item x="7807"/>
        <item x="11210"/>
        <item x="2057"/>
        <item x="11249"/>
        <item x="1800"/>
        <item x="4328"/>
        <item x="5049"/>
        <item x="6324"/>
        <item x="9024"/>
        <item x="6316"/>
        <item x="7989"/>
        <item x="1514"/>
        <item x="10663"/>
        <item x="5274"/>
        <item x="9630"/>
        <item x="5671"/>
        <item x="6383"/>
        <item x="9654"/>
        <item x="577"/>
        <item x="8954"/>
        <item x="3857"/>
        <item x="6367"/>
        <item x="1480"/>
        <item x="11185"/>
        <item x="386"/>
        <item x="7716"/>
        <item x="5945"/>
        <item x="5674"/>
        <item x="10761"/>
        <item x="9595"/>
        <item x="1301"/>
        <item x="3484"/>
        <item x="951"/>
        <item x="10590"/>
        <item x="2813"/>
        <item x="2873"/>
        <item x="3173"/>
        <item x="87"/>
        <item x="8599"/>
        <item x="2708"/>
        <item x="4946"/>
        <item x="8787"/>
        <item x="9278"/>
        <item x="10136"/>
        <item x="5708"/>
        <item x="5579"/>
        <item x="4253"/>
        <item x="8431"/>
        <item x="957"/>
        <item x="8976"/>
        <item x="8223"/>
        <item x="1660"/>
        <item x="10281"/>
        <item x="6277"/>
        <item x="7271"/>
        <item x="1489"/>
        <item x="10840"/>
        <item x="7947"/>
        <item x="2805"/>
        <item x="8786"/>
        <item x="1960"/>
        <item x="7768"/>
        <item x="940"/>
        <item x="3746"/>
        <item x="8629"/>
        <item x="155"/>
        <item x="10037"/>
        <item x="1279"/>
        <item x="3822"/>
        <item x="9082"/>
        <item x="9331"/>
        <item x="7657"/>
        <item x="8322"/>
        <item x="6379"/>
        <item x="4649"/>
        <item x="3023"/>
        <item x="10458"/>
        <item x="159"/>
        <item x="5997"/>
        <item x="9195"/>
        <item x="1008"/>
        <item x="3040"/>
        <item x="6849"/>
        <item x="3911"/>
        <item x="555"/>
        <item x="11000"/>
        <item x="5754"/>
        <item x="7547"/>
        <item x="4937"/>
        <item x="3034"/>
        <item x="784"/>
        <item x="6068"/>
        <item x="9922"/>
        <item x="1650"/>
        <item x="136"/>
        <item x="6791"/>
        <item x="10634"/>
        <item x="6998"/>
        <item x="3749"/>
        <item x="1724"/>
        <item x="8690"/>
        <item x="8938"/>
        <item x="5620"/>
        <item x="5272"/>
        <item x="6848"/>
        <item x="3984"/>
        <item x="5622"/>
        <item x="10428"/>
        <item x="6989"/>
        <item x="1479"/>
        <item x="9337"/>
        <item x="10109"/>
        <item x="6440"/>
        <item x="3590"/>
        <item x="8929"/>
        <item x="10798"/>
        <item x="5051"/>
        <item x="6087"/>
        <item x="8642"/>
        <item x="5836"/>
        <item x="9431"/>
        <item x="2865"/>
        <item x="2468"/>
        <item x="1913"/>
        <item x="9501"/>
        <item x="7742"/>
        <item x="821"/>
        <item x="5174"/>
        <item x="6809"/>
        <item x="10213"/>
        <item x="11257"/>
        <item x="3007"/>
        <item x="7672"/>
        <item x="7140"/>
        <item x="2258"/>
        <item x="10642"/>
        <item x="930"/>
        <item x="93"/>
        <item x="3022"/>
        <item x="9301"/>
        <item x="3001"/>
        <item x="5181"/>
        <item x="3155"/>
        <item x="4883"/>
        <item x="11209"/>
        <item x="11228"/>
        <item x="3623"/>
        <item x="5254"/>
        <item x="9275"/>
        <item x="9839"/>
        <item x="1233"/>
        <item x="3647"/>
        <item x="4215"/>
        <item x="446"/>
        <item x="9691"/>
        <item x="827"/>
        <item x="1221"/>
        <item x="10409"/>
        <item x="5720"/>
        <item x="7264"/>
        <item x="747"/>
        <item x="2654"/>
        <item x="6352"/>
        <item x="2439"/>
        <item x="5518"/>
        <item x="7756"/>
        <item x="5946"/>
        <item x="1403"/>
        <item x="3819"/>
        <item x="4281"/>
        <item x="1563"/>
        <item x="2529"/>
        <item x="5650"/>
        <item x="10125"/>
        <item x="4082"/>
        <item x="385"/>
        <item x="5012"/>
        <item x="2726"/>
        <item x="2662"/>
        <item x="3188"/>
        <item x="8305"/>
        <item x="955"/>
        <item x="2263"/>
        <item x="2303"/>
        <item x="545"/>
        <item x="8420"/>
        <item x="8525"/>
        <item x="8622"/>
        <item x="1923"/>
        <item x="10635"/>
        <item x="3890"/>
        <item x="7911"/>
        <item x="573"/>
        <item x="5354"/>
        <item x="6496"/>
        <item x="924"/>
        <item x="312"/>
        <item x="3450"/>
        <item x="5209"/>
        <item x="6835"/>
        <item x="5041"/>
        <item x="399"/>
        <item x="4183"/>
        <item x="1133"/>
        <item x="8195"/>
        <item x="10860"/>
        <item x="493"/>
        <item x="10211"/>
        <item x="464"/>
        <item x="6728"/>
        <item x="5137"/>
        <item x="2514"/>
        <item x="3549"/>
        <item x="2721"/>
        <item x="4958"/>
        <item x="4694"/>
        <item x="565"/>
        <item x="3174"/>
        <item x="2440"/>
        <item x="10679"/>
        <item x="1774"/>
        <item x="5756"/>
        <item x="2733"/>
        <item x="8641"/>
        <item x="3606"/>
        <item x="9969"/>
        <item x="230"/>
        <item x="11237"/>
        <item x="483"/>
        <item x="2766"/>
        <item x="4892"/>
        <item x="1101"/>
        <item x="4648"/>
        <item x="6820"/>
        <item x="5936"/>
        <item x="10855"/>
        <item x="2029"/>
        <item x="9957"/>
        <item x="4601"/>
        <item x="603"/>
        <item x="5195"/>
        <item x="866"/>
        <item x="6467"/>
        <item x="5567"/>
        <item x="5175"/>
        <item x="989"/>
        <item x="7681"/>
        <item x="3810"/>
        <item x="5185"/>
        <item x="8628"/>
        <item x="1422"/>
        <item x="5920"/>
        <item x="5347"/>
        <item x="111"/>
        <item x="5580"/>
        <item x="5642"/>
        <item x="6525"/>
        <item x="3416"/>
        <item x="6843"/>
        <item x="9404"/>
        <item x="4639"/>
        <item x="6127"/>
        <item x="517"/>
        <item x="10278"/>
        <item x="8240"/>
        <item x="7495"/>
        <item x="233"/>
        <item x="718"/>
        <item x="6638"/>
        <item x="4575"/>
        <item x="3525"/>
        <item x="5164"/>
        <item x="4884"/>
        <item x="3181"/>
        <item x="3807"/>
        <item x="5150"/>
        <item x="4909"/>
        <item x="3774"/>
        <item x="1118"/>
        <item x="9750"/>
        <item x="6673"/>
        <item x="3615"/>
        <item x="4693"/>
        <item x="6506"/>
        <item x="6162"/>
        <item x="5132"/>
        <item x="6140"/>
        <item x="5058"/>
        <item x="5861"/>
        <item x="4410"/>
        <item x="4518"/>
        <item x="653"/>
        <item x="30"/>
        <item x="6387"/>
        <item x="4288"/>
        <item x="5211"/>
        <item x="5344"/>
        <item x="5719"/>
        <item x="4327"/>
        <item x="1023"/>
        <item x="3222"/>
        <item x="2857"/>
        <item x="8955"/>
        <item x="2973"/>
        <item x="11193"/>
        <item x="873"/>
        <item x="5471"/>
        <item x="6047"/>
        <item x="2787"/>
        <item x="7886"/>
        <item x="4392"/>
        <item x="988"/>
        <item x="5681"/>
        <item x="2804"/>
        <item x="2793"/>
        <item x="3016"/>
        <item x="8353"/>
        <item x="10618"/>
        <item x="6495"/>
        <item x="11069"/>
        <item x="9688"/>
        <item x="1620"/>
        <item x="5069"/>
        <item x="7795"/>
        <item x="6636"/>
        <item x="8872"/>
        <item x="10025"/>
        <item x="2494"/>
        <item x="10097"/>
        <item x="2757"/>
        <item x="6774"/>
        <item x="8246"/>
        <item x="2724"/>
        <item x="7743"/>
        <item x="3249"/>
        <item x="7204"/>
        <item x="5169"/>
        <item x="9273"/>
        <item x="6666"/>
        <item x="3844"/>
        <item x="6483"/>
        <item x="1616"/>
        <item x="6698"/>
        <item x="8606"/>
        <item x="4315"/>
        <item x="7939"/>
        <item x="8170"/>
        <item x="4901"/>
        <item x="9446"/>
        <item x="929"/>
        <item x="5101"/>
        <item x="5437"/>
        <item x="6465"/>
        <item x="6771"/>
        <item x="2387"/>
        <item x="6314"/>
        <item x="6872"/>
        <item x="1931"/>
        <item x="3730"/>
        <item x="746"/>
        <item x="1035"/>
        <item x="5464"/>
        <item x="5930"/>
        <item x="551"/>
        <item x="7902"/>
        <item x="6899"/>
        <item x="10426"/>
        <item x="5730"/>
        <item x="5244"/>
        <item x="2711"/>
        <item x="6707"/>
        <item x="5176"/>
        <item x="11174"/>
        <item x="2136"/>
        <item x="9371"/>
        <item x="5710"/>
        <item x="4229"/>
        <item x="7431"/>
        <item x="3394"/>
        <item x="9246"/>
        <item x="1395"/>
        <item x="7458"/>
        <item x="8259"/>
        <item x="10596"/>
        <item x="8226"/>
        <item x="9137"/>
        <item x="5019"/>
        <item x="2898"/>
        <item x="11160"/>
        <item x="2469"/>
        <item x="277"/>
        <item x="6839"/>
        <item x="1266"/>
        <item x="414"/>
        <item x="11071"/>
        <item x="4230"/>
        <item x="6091"/>
        <item x="532"/>
        <item x="3561"/>
        <item x="5978"/>
        <item x="1730"/>
        <item x="5221"/>
        <item x="1997"/>
        <item x="8489"/>
        <item x="6814"/>
        <item x="3836"/>
        <item x="10361"/>
        <item x="6337"/>
        <item x="905"/>
        <item x="6315"/>
        <item x="5575"/>
        <item x="6445"/>
        <item x="6672"/>
        <item x="7562"/>
        <item x="258"/>
        <item x="9101"/>
        <item x="6294"/>
        <item x="2950"/>
        <item x="9365"/>
        <item x="5902"/>
        <item x="4520"/>
        <item x="5454"/>
        <item x="4945"/>
        <item x="1100"/>
        <item x="3379"/>
        <item x="2340"/>
        <item x="572"/>
        <item x="4941"/>
        <item x="10632"/>
        <item x="840"/>
        <item x="5257"/>
        <item x="9333"/>
        <item x="3128"/>
        <item x="8550"/>
        <item x="2502"/>
        <item x="7201"/>
        <item x="5243"/>
        <item x="10427"/>
        <item x="3824"/>
        <item x="9543"/>
        <item x="5698"/>
        <item x="5673"/>
        <item x="5231"/>
        <item x="2844"/>
        <item x="2723"/>
        <item x="5270"/>
        <item x="1336"/>
        <item x="10839"/>
        <item x="5782"/>
        <item x="4191"/>
        <item x="5588"/>
        <item x="7916"/>
        <item x="6497"/>
        <item x="3440"/>
        <item x="3572"/>
        <item x="8712"/>
        <item x="7966"/>
        <item x="4552"/>
        <item x="680"/>
        <item x="7419"/>
        <item x="5977"/>
        <item x="845"/>
        <item x="1562"/>
        <item x="621"/>
        <item x="7506"/>
        <item x="9012"/>
        <item x="6880"/>
        <item x="4619"/>
        <item x="311"/>
        <item x="5684"/>
        <item x="2229"/>
        <item x="8321"/>
        <item x="1478"/>
        <item x="867"/>
        <item x="9285"/>
        <item x="10928"/>
        <item x="5256"/>
        <item x="3163"/>
        <item x="5713"/>
        <item x="7500"/>
        <item x="59"/>
        <item x="1458"/>
        <item x="1682"/>
        <item x="1042"/>
        <item x="1506"/>
        <item x="1721"/>
        <item x="910"/>
        <item x="3290"/>
        <item x="8490"/>
        <item x="6190"/>
        <item x="5355"/>
        <item x="7895"/>
        <item x="3558"/>
        <item x="3101"/>
        <item x="6468"/>
        <item x="8541"/>
        <item x="1550"/>
        <item x="8272"/>
        <item x="7200"/>
        <item x="7414"/>
        <item x="9528"/>
        <item x="8152"/>
        <item x="9374"/>
        <item x="133"/>
        <item x="9091"/>
        <item x="5835"/>
        <item x="3288"/>
        <item x="11150"/>
        <item x="3833"/>
        <item x="5111"/>
        <item x="652"/>
        <item x="2812"/>
        <item x="11248"/>
        <item x="3589"/>
        <item x="452"/>
        <item x="879"/>
        <item x="2492"/>
        <item x="7580"/>
        <item x="3553"/>
        <item x="9283"/>
        <item x="6097"/>
        <item x="10946"/>
        <item x="302"/>
        <item x="1184"/>
        <item x="7092"/>
        <item x="4599"/>
        <item x="9703"/>
        <item x="6421"/>
        <item x="4182"/>
        <item x="8012"/>
        <item x="7693"/>
        <item x="5140"/>
        <item x="5166"/>
        <item x="7746"/>
        <item x="334"/>
        <item x="11164"/>
        <item x="8580"/>
        <item x="212"/>
        <item x="6956"/>
        <item x="9181"/>
        <item x="7139"/>
        <item x="2230"/>
        <item x="491"/>
        <item x="7867"/>
        <item x="1216"/>
        <item x="5492"/>
        <item x="4436"/>
        <item x="6665"/>
        <item x="7741"/>
        <item x="8153"/>
        <item x="2380"/>
        <item x="9236"/>
        <item x="5226"/>
        <item x="5509"/>
        <item x="3812"/>
        <item x="11001"/>
        <item x="6371"/>
        <item x="6897"/>
        <item x="5294"/>
        <item x="2058"/>
        <item x="3801"/>
        <item x="8909"/>
        <item x="8220"/>
        <item x="6679"/>
        <item x="10297"/>
        <item x="3039"/>
        <item x="6890"/>
        <item x="1646"/>
        <item x="2814"/>
        <item x="269"/>
        <item x="6838"/>
        <item x="828"/>
        <item x="5644"/>
        <item x="7817"/>
        <item x="8619"/>
        <item x="1854"/>
        <item x="7595"/>
        <item x="3834"/>
        <item x="5375"/>
        <item x="990"/>
        <item x="3626"/>
        <item x="6832"/>
        <item x="2327"/>
        <item x="10959"/>
        <item x="8990"/>
        <item x="9986"/>
        <item x="7050"/>
        <item x="3767"/>
        <item x="6840"/>
        <item x="4228"/>
        <item x="6438"/>
        <item x="398"/>
        <item x="5346"/>
        <item x="8531"/>
        <item x="5972"/>
        <item x="10086"/>
        <item x="2302"/>
        <item x="7185"/>
        <item x="3443"/>
        <item x="4886"/>
        <item x="1317"/>
        <item x="11023"/>
        <item x="4646"/>
        <item x="8219"/>
        <item x="3861"/>
        <item x="3248"/>
        <item x="2509"/>
        <item x="1053"/>
        <item x="5976"/>
        <item x="5745"/>
        <item x="2386"/>
        <item x="6916"/>
        <item x="3187"/>
        <item x="8611"/>
        <item x="9919"/>
        <item x="1413"/>
        <item x="2754"/>
        <item x="11122"/>
        <item x="4931"/>
        <item x="10021"/>
        <item x="9527"/>
        <item x="2797"/>
        <item x="1629"/>
        <item x="3186"/>
        <item x="5934"/>
        <item x="8428"/>
        <item x="3576"/>
        <item x="2771"/>
        <item x="2852"/>
        <item x="9281"/>
        <item x="4976"/>
        <item x="4932"/>
        <item x="1061"/>
        <item x="7505"/>
        <item x="7640"/>
        <item x="6716"/>
        <item x="10454"/>
        <item x="820"/>
        <item x="4656"/>
        <item x="611"/>
        <item x="1551"/>
        <item x="8751"/>
        <item x="7906"/>
        <item x="7222"/>
        <item x="6111"/>
        <item x="642"/>
        <item x="7576"/>
        <item x="2284"/>
        <item x="7816"/>
        <item x="3567"/>
        <item x="9341"/>
        <item x="5896"/>
        <item x="261"/>
        <item x="4759"/>
        <item x="10826"/>
        <item x="10296"/>
        <item x="10735"/>
        <item x="1291"/>
        <item x="4480"/>
        <item x="7356"/>
        <item x="1060"/>
        <item x="1383"/>
        <item x="7751"/>
        <item x="4184"/>
        <item x="7042"/>
        <item x="6801"/>
        <item x="3287"/>
        <item x="6965"/>
        <item x="5419"/>
        <item x="4645"/>
        <item x="9690"/>
        <item x="8731"/>
        <item x="4613"/>
        <item x="7684"/>
        <item x="9165"/>
        <item x="8539"/>
        <item x="8486"/>
        <item x="7412"/>
        <item x="5327"/>
        <item x="3107"/>
        <item x="8647"/>
        <item x="4150"/>
        <item x="8201"/>
        <item x="3497"/>
        <item x="6978"/>
        <item x="2155"/>
        <item x="604"/>
        <item x="1459"/>
        <item x="3387"/>
        <item x="2122"/>
        <item x="9684"/>
        <item x="6674"/>
        <item x="6202"/>
        <item x="916"/>
        <item x="5772"/>
        <item x="5994"/>
        <item x="6475"/>
        <item x="7784"/>
        <item x="9254"/>
        <item x="6882"/>
        <item x="10619"/>
        <item x="1816"/>
        <item x="4287"/>
        <item x="1146"/>
        <item x="11165"/>
        <item x="4558"/>
        <item x="9261"/>
        <item x="3250"/>
        <item x="7161"/>
        <item x="1125"/>
        <item x="10464"/>
        <item x="6761"/>
        <item x="1443"/>
        <item x="5779"/>
        <item x="7192"/>
        <item x="8222"/>
        <item x="4854"/>
        <item x="1267"/>
        <item x="1888"/>
        <item x="6153"/>
        <item x="6661"/>
        <item x="10692"/>
        <item x="6044"/>
        <item x="268"/>
        <item x="7915"/>
        <item x="4964"/>
        <item x="6046"/>
        <item x="802"/>
        <item x="10393"/>
        <item x="10978"/>
        <item x="11118"/>
        <item x="7227"/>
        <item x="10233"/>
        <item x="3492"/>
        <item x="8701"/>
        <item x="5558"/>
        <item x="7585"/>
        <item x="8569"/>
        <item x="6657"/>
        <item x="2067"/>
        <item x="5455"/>
        <item x="8432"/>
        <item x="8476"/>
        <item x="5672"/>
        <item x="5429"/>
        <item x="6524"/>
        <item x="1405"/>
        <item x="3604"/>
        <item x="10530"/>
        <item x="5771"/>
        <item x="5990"/>
        <item x="8168"/>
        <item x="10830"/>
        <item x="6188"/>
        <item x="9221"/>
        <item x="8602"/>
        <item x="5323"/>
        <item x="3854"/>
        <item x="2046"/>
        <item x="8900"/>
        <item x="8427"/>
        <item x="10706"/>
        <item x="580"/>
        <item x="3800"/>
        <item x="3274"/>
        <item x="5030"/>
        <item x="11263"/>
        <item x="3409"/>
        <item x="670"/>
        <item x="6005"/>
        <item x="5944"/>
        <item x="644"/>
        <item x="3056"/>
        <item x="1033"/>
        <item x="8617"/>
        <item x="1166"/>
        <item x="2696"/>
        <item x="4493"/>
        <item x="3703"/>
        <item x="8130"/>
        <item x="1619"/>
        <item x="11181"/>
        <item x="950"/>
        <item x="4473"/>
        <item x="1379"/>
        <item x="2541"/>
        <item x="2748"/>
        <item x="7221"/>
        <item x="4316"/>
        <item x="6893"/>
        <item x="10999"/>
        <item x="2855"/>
        <item x="6439"/>
        <item x="3904"/>
        <item x="1705"/>
        <item x="9591"/>
        <item x="9116"/>
        <item x="10073"/>
        <item x="6700"/>
        <item x="4269"/>
        <item x="6426"/>
        <item x="7935"/>
        <item x="1077"/>
        <item x="8760"/>
        <item x="10548"/>
        <item x="11258"/>
        <item x="8517"/>
        <item x="2010"/>
        <item x="2661"/>
        <item x="354"/>
        <item x="363"/>
        <item x="7486"/>
        <item x="505"/>
        <item x="5283"/>
        <item x="3726"/>
        <item x="4570"/>
        <item x="5566"/>
        <item x="5470"/>
        <item x="8632"/>
        <item x="5207"/>
        <item x="4373"/>
        <item x="6646"/>
        <item x="6036"/>
        <item x="3811"/>
        <item x="8333"/>
        <item x="11253"/>
        <item x="9555"/>
        <item x="8091"/>
        <item x="6317"/>
        <item x="5815"/>
        <item x="444"/>
        <item x="9666"/>
        <item x="8150"/>
        <item x="5139"/>
        <item x="4795"/>
        <item x="4475"/>
        <item x="3033"/>
        <item x="8563"/>
        <item x="2275"/>
        <item x="9946"/>
        <item x="3442"/>
        <item x="5050"/>
        <item x="6133"/>
        <item x="9106"/>
        <item x="8601"/>
        <item x="10453"/>
        <item x="4242"/>
        <item x="3695"/>
        <item x="9868"/>
        <item x="7473"/>
        <item x="2719"/>
        <item x="4990"/>
        <item x="9395"/>
        <item x="3799"/>
        <item x="154"/>
        <item x="3466"/>
        <item x="2328"/>
        <item x="9629"/>
        <item x="5981"/>
        <item x="3489"/>
        <item x="2773"/>
        <item x="4116"/>
        <item x="3213"/>
        <item x="11114"/>
        <item x="4650"/>
        <item x="7903"/>
        <item x="7927"/>
        <item x="1174"/>
        <item x="8506"/>
        <item x="3856"/>
        <item x="3903"/>
        <item x="5428"/>
        <item x="408"/>
        <item x="8620"/>
        <item x="612"/>
        <item x="4972"/>
        <item x="4463"/>
        <item x="285"/>
        <item x="4867"/>
        <item x="7774"/>
        <item x="5398"/>
        <item x="904"/>
        <item x="7539"/>
        <item x="3313"/>
        <item x="10085"/>
        <item x="3710"/>
        <item x="479"/>
        <item x="8902"/>
        <item x="10807"/>
        <item x="1802"/>
        <item x="8845"/>
        <item x="6117"/>
        <item x="620"/>
        <item x="8323"/>
        <item x="6054"/>
        <item x="5141"/>
        <item x="2285"/>
        <item x="10331"/>
        <item x="2006"/>
        <item x="11207"/>
        <item x="3829"/>
        <item x="10436"/>
        <item x="6842"/>
        <item x="7511"/>
        <item x="5210"/>
        <item x="2785"/>
        <item x="10864"/>
        <item x="10754"/>
        <item x="9923"/>
        <item x="6476"/>
        <item x="9577"/>
        <item x="3458"/>
        <item x="6077"/>
        <item x="9021"/>
        <item x="9932"/>
        <item x="8455"/>
        <item x="2045"/>
        <item x="6853"/>
        <item x="4268"/>
        <item x="2788"/>
        <item x="7808"/>
        <item x="2437"/>
        <item x="10800"/>
        <item x="9830"/>
        <item x="4957"/>
        <item x="10210"/>
        <item x="9353"/>
        <item x="11094"/>
        <item x="9016"/>
        <item x="8402"/>
        <item x="9299"/>
        <item x="8595"/>
        <item x="1698"/>
        <item x="8401"/>
        <item x="6727"/>
        <item x="10414"/>
        <item x="1206"/>
        <item x="11179"/>
        <item x="2992"/>
        <item x="5242"/>
        <item x="10503"/>
        <item x="6852"/>
        <item x="1991"/>
        <item x="890"/>
        <item x="1300"/>
        <item x="310"/>
        <item x="10257"/>
        <item x="5322"/>
        <item x="8425"/>
        <item x="5869"/>
        <item x="5676"/>
        <item x="165"/>
        <item x="5813"/>
        <item x="7131"/>
        <item x="954"/>
        <item x="6713"/>
        <item x="9307"/>
        <item x="465"/>
        <item x="10776"/>
        <item x="4917"/>
        <item x="6311"/>
        <item x="5581"/>
        <item x="3357"/>
        <item x="4009"/>
        <item x="8063"/>
        <item x="276"/>
        <item x="8939"/>
        <item x="4959"/>
        <item x="7003"/>
        <item x="9566"/>
        <item x="7379"/>
        <item x="4898"/>
        <item x="3748"/>
        <item x="9361"/>
        <item x="9719"/>
        <item x="3272"/>
        <item x="139"/>
        <item x="1941"/>
        <item x="5324"/>
        <item x="5240"/>
        <item x="5370"/>
        <item x="9979"/>
        <item x="6993"/>
        <item x="2843"/>
        <item x="3077"/>
        <item x="8615"/>
        <item x="5252"/>
        <item x="8039"/>
        <item x="4179"/>
        <item x="6841"/>
        <item x="140"/>
        <item x="3069"/>
        <item x="9841"/>
        <item x="8850"/>
        <item x="2990"/>
        <item x="3324"/>
        <item x="492"/>
        <item x="2246"/>
        <item x="6743"/>
        <item x="8216"/>
        <item x="8332"/>
        <item x="8058"/>
        <item x="8221"/>
        <item x="6992"/>
        <item x="6741"/>
        <item x="6055"/>
        <item x="10712"/>
        <item x="1548"/>
        <item x="10398"/>
        <item x="8225"/>
        <item x="2586"/>
        <item x="4495"/>
        <item x="6894"/>
        <item x="256"/>
        <item x="4800"/>
        <item x="129"/>
        <item x="8310"/>
        <item x="5332"/>
        <item x="3787"/>
        <item x="10350"/>
        <item x="5536"/>
        <item x="10960"/>
        <item x="998"/>
        <item x="6844"/>
        <item x="2454"/>
        <item x="10358"/>
        <item x="5271"/>
        <item x="7025"/>
        <item x="2247"/>
        <item x="9850"/>
        <item x="3798"/>
        <item x="92"/>
        <item x="47"/>
        <item x="8759"/>
        <item x="7504"/>
        <item x="3848"/>
        <item x="5999"/>
        <item x="5306"/>
        <item x="3062"/>
        <item x="7680"/>
        <item x="8457"/>
        <item x="1393"/>
        <item x="3577"/>
        <item x="9735"/>
        <item x="10042"/>
        <item x="5289"/>
        <item x="9342"/>
        <item x="8746"/>
        <item x="10005"/>
        <item x="3074"/>
        <item x="6742"/>
        <item x="145"/>
        <item x="4859"/>
        <item x="4993"/>
        <item x="198"/>
        <item x="3448"/>
        <item x="2374"/>
        <item x="3345"/>
        <item x="7460"/>
        <item x="5993"/>
        <item x="599"/>
        <item x="1582"/>
        <item x="4915"/>
        <item x="10343"/>
        <item x="6534"/>
        <item x="9980"/>
        <item x="5853"/>
        <item x="10341"/>
        <item x="5860"/>
        <item x="5979"/>
        <item x="3859"/>
        <item x="11048"/>
        <item x="6172"/>
        <item x="9660"/>
        <item x="5542"/>
        <item x="10273"/>
        <item x="8627"/>
        <item x="708"/>
        <item x="62"/>
        <item x="8278"/>
        <item x="8419"/>
        <item x="8852"/>
        <item x="4056"/>
        <item x="4437"/>
        <item x="3461"/>
        <item x="11195"/>
        <item x="4900"/>
        <item x="9025"/>
        <item x="3286"/>
        <item x="8020"/>
        <item x="9234"/>
        <item x="5900"/>
        <item x="5550"/>
        <item x="7251"/>
        <item x="1178"/>
        <item x="10047"/>
        <item x="8187"/>
        <item x="4239"/>
        <item x="3514"/>
        <item x="2687"/>
        <item x="2248"/>
        <item x="4107"/>
        <item x="2141"/>
        <item x="9529"/>
        <item x="1394"/>
        <item x="7327"/>
        <item x="5100"/>
        <item x="6019"/>
        <item x="2727"/>
        <item x="503"/>
        <item x="1658"/>
        <item x="2657"/>
        <item x="3878"/>
        <item x="9916"/>
        <item x="6637"/>
        <item x="3908"/>
        <item x="5269"/>
        <item x="8186"/>
        <item x="1617"/>
        <item x="9348"/>
        <item x="5059"/>
        <item x="3097"/>
        <item x="2799"/>
        <item x="9615"/>
        <item x="9713"/>
        <item x="892"/>
        <item x="10405"/>
        <item x="6533"/>
        <item x="2438"/>
        <item x="9444"/>
        <item x="1651"/>
        <item x="6274"/>
        <item x="9895"/>
        <item x="8977"/>
        <item x="7590"/>
        <item x="10502"/>
        <item x="6276"/>
        <item x="4963"/>
        <item x="1126"/>
        <item x="5926"/>
        <item x="5378"/>
        <item x="11061"/>
        <item x="4692"/>
        <item x="8815"/>
        <item x="2305"/>
        <item x="10325"/>
        <item x="6523"/>
        <item x="3475"/>
        <item x="4764"/>
        <item x="5369"/>
        <item x="1659"/>
        <item x="3832"/>
        <item x="11077"/>
        <item x="9398"/>
        <item x="6351"/>
        <item x="10906"/>
        <item x="7371"/>
        <item x="1712"/>
        <item x="5714"/>
        <item x="9396"/>
        <item x="6442"/>
        <item x="8882"/>
        <item x="7606"/>
        <item x="11180"/>
        <item x="522"/>
        <item x="2417"/>
        <item x="1367"/>
        <item x="278"/>
        <item x="8125"/>
        <item x="5884"/>
        <item x="1618"/>
        <item x="170"/>
        <item x="4407"/>
        <item x="10279"/>
        <item x="1079"/>
        <item x="2131"/>
        <item x="1440"/>
        <item x="582"/>
        <item x="8469"/>
        <item x="10229"/>
        <item x="1697"/>
        <item x="1234"/>
        <item x="10214"/>
        <item x="8665"/>
        <item x="8656"/>
        <item x="9149"/>
        <item x="5343"/>
        <item x="2983"/>
        <item x="2965"/>
        <item x="5755"/>
        <item x="4199"/>
        <item x="10990"/>
        <item x="3602"/>
        <item x="10778"/>
        <item x="1202"/>
        <item x="3591"/>
        <item x="1382"/>
        <item x="5724"/>
        <item x="9118"/>
        <item x="478"/>
        <item x="10729"/>
        <item x="3797"/>
        <item x="11126"/>
        <item x="2739"/>
        <item x="404"/>
        <item x="4573"/>
        <item x="584"/>
        <item x="7059"/>
        <item x="7065"/>
        <item x="6624"/>
        <item x="9851"/>
        <item x="7843"/>
        <item x="5848"/>
        <item x="6962"/>
        <item x="10046"/>
        <item x="8638"/>
        <item x="10811"/>
        <item x="2705"/>
        <item x="8285"/>
        <item x="4655"/>
        <item x="6333"/>
        <item x="10490"/>
        <item x="9177"/>
        <item x="2453"/>
        <item x="1196"/>
        <item x="3839"/>
        <item x="10074"/>
        <item x="5241"/>
        <item x="5656"/>
        <item x="5091"/>
        <item x="3079"/>
        <item x="2874"/>
        <item x="2291"/>
        <item x="7820"/>
        <item x="1513"/>
        <item x="9304"/>
        <item x="6739"/>
        <item x="9497"/>
        <item x="3134"/>
        <item x="8423"/>
        <item x="3603"/>
        <item x="2081"/>
        <item x="2140"/>
        <item x="10845"/>
        <item x="9971"/>
        <item x="6687"/>
        <item x="6312"/>
        <item x="7123"/>
        <item x="5498"/>
        <item x="10321"/>
        <item x="10431"/>
        <item x="2337"/>
        <item x="6466"/>
        <item x="9728"/>
        <item x="9665"/>
        <item x="3299"/>
        <item x="10558"/>
        <item x="4326"/>
        <item x="2048"/>
        <item x="10375"/>
        <item x="6394"/>
        <item x="9564"/>
        <item x="3392"/>
        <item x="5147"/>
        <item x="6125"/>
        <item x="8757"/>
        <item x="2972"/>
        <item x="9680"/>
        <item x="2720"/>
        <item x="1164"/>
        <item x="10360"/>
        <item x="6425"/>
        <item x="4289"/>
        <item x="4549"/>
        <item x="6888"/>
        <item x="5075"/>
        <item x="7189"/>
        <item x="2864"/>
        <item x="6391"/>
        <item x="3831"/>
        <item x="7717"/>
        <item x="4509"/>
        <item x="8102"/>
        <item x="350"/>
        <item x="4664"/>
        <item x="2655"/>
        <item x="11098"/>
        <item x="5834"/>
        <item x="8199"/>
        <item x="8933"/>
        <item x="3030"/>
        <item x="3165"/>
        <item x="5552"/>
        <item x="6051"/>
        <item x="6108"/>
        <item x="9554"/>
        <item x="5112"/>
        <item x="6991"/>
        <item x="3738"/>
        <item x="4782"/>
        <item x="9081"/>
        <item x="2316"/>
        <item x="10324"/>
        <item x="10357"/>
        <item x="2776"/>
        <item x="3776"/>
        <item x="6014"/>
        <item x="2915"/>
        <item x="4401"/>
        <item x="10169"/>
        <item x="5653"/>
        <item x="966"/>
        <item x="8607"/>
        <item x="4263"/>
        <item x="4862"/>
        <item x="1603"/>
        <item x="11026"/>
        <item x="5384"/>
        <item x="9279"/>
        <item x="10177"/>
        <item x="3910"/>
        <item x="1052"/>
        <item x="10916"/>
        <item x="5407"/>
        <item x="4539"/>
        <item x="5752"/>
        <item x="7408"/>
        <item x="7510"/>
        <item x="1335"/>
        <item x="11218"/>
        <item x="9003"/>
        <item x="3659"/>
        <item x="10876"/>
        <item x="9413"/>
        <item x="2755"/>
        <item x="2034"/>
        <item x="3766"/>
        <item x="2678"/>
        <item x="434"/>
        <item x="4159"/>
        <item x="2326"/>
        <item x="2450"/>
        <item x="1635"/>
        <item x="5670"/>
        <item x="2806"/>
        <item x="9346"/>
        <item x="1054"/>
        <item x="10469"/>
        <item x="4721"/>
        <item x="6002"/>
        <item x="7"/>
        <item x="5296"/>
        <item x="5213"/>
        <item x="11124"/>
        <item x="2660"/>
        <item x="900"/>
        <item x="1402"/>
        <item x="9966"/>
        <item x="1990"/>
        <item x="9215"/>
        <item x="5374"/>
        <item x="9794"/>
        <item x="5325"/>
        <item x="7868"/>
        <item x="4173"/>
        <item x="4142"/>
        <item x="7418"/>
        <item x="5810"/>
        <item x="8451"/>
        <item x="213"/>
        <item x="579"/>
        <item x="6985"/>
        <item x="4916"/>
        <item x="7106"/>
        <item x="6463"/>
        <item x="2904"/>
        <item x="294"/>
        <item x="9593"/>
        <item x="5591"/>
        <item x="3009"/>
        <item x="3195"/>
        <item x="6477"/>
        <item x="4486"/>
        <item x="9485"/>
        <item x="10189"/>
        <item x="9011"/>
        <item x="6210"/>
        <item x="3405"/>
        <item x="6459"/>
        <item x="4134"/>
        <item x="7729"/>
        <item x="3401"/>
        <item x="11187"/>
        <item x="5031"/>
        <item x="9641"/>
        <item x="9565"/>
        <item x="10225"/>
        <item x="1580"/>
        <item x="3518"/>
        <item x="7618"/>
        <item x="7099"/>
        <item x="5297"/>
        <item x="9073"/>
        <item x="10808"/>
        <item x="6779"/>
        <item x="4372"/>
        <item x="6788"/>
        <item x="8973"/>
        <item x="9503"/>
        <item x="992"/>
        <item x="392"/>
        <item x="6447"/>
        <item x="1236"/>
        <item x="10209"/>
        <item x="309"/>
        <item x="9406"/>
        <item x="7977"/>
        <item x="10092"/>
        <item x="4781"/>
        <item x="11188"/>
        <item x="9512"/>
        <item x="5318"/>
        <item x="5742"/>
        <item x="8348"/>
        <item x="6396"/>
        <item x="1250"/>
        <item x="4152"/>
        <item x="5314"/>
        <item x="5159"/>
        <item x="832"/>
        <item x="7427"/>
        <item x="2575"/>
        <item x="5021"/>
        <item x="5654"/>
        <item x="3882"/>
        <item x="2416"/>
        <item x="1752"/>
        <item x="10491"/>
        <item x="5667"/>
        <item x="7933"/>
        <item x="3352"/>
        <item x="5593"/>
        <item x="2306"/>
        <item x="3434"/>
        <item x="3595"/>
        <item x="5925"/>
        <item x="5054"/>
        <item x="9933"/>
        <item x="3588"/>
        <item x="3620"/>
        <item x="1602"/>
        <item x="10592"/>
        <item x="5474"/>
        <item x="9068"/>
        <item x="2851"/>
        <item x="3254"/>
        <item x="2254"/>
        <item x="7550"/>
        <item x="5456"/>
        <item x="9852"/>
        <item x="4057"/>
        <item x="10856"/>
        <item x="1477"/>
        <item x="4948"/>
        <item x="6977"/>
        <item x="10939"/>
        <item x="4211"/>
        <item x="669"/>
        <item x="9097"/>
        <item x="107"/>
        <item x="2853"/>
        <item x="3563"/>
        <item x="5949"/>
        <item x="1240"/>
        <item x="6860"/>
        <item x="952"/>
        <item x="8828"/>
        <item x="602"/>
        <item x="8637"/>
        <item x="8648"/>
        <item x="10522"/>
        <item x="9597"/>
        <item x="3985"/>
        <item x="8462"/>
        <item x="6272"/>
        <item x="11245"/>
        <item x="10774"/>
        <item x="1909"/>
        <item x="6059"/>
        <item x="5496"/>
        <item x="4098"/>
        <item x="5009"/>
        <item x="4237"/>
        <item x="327"/>
        <item x="6191"/>
        <item x="4241"/>
        <item x="2092"/>
        <item x="8253"/>
        <item x="6744"/>
        <item x="1471"/>
        <item x="9397"/>
        <item x="3382"/>
        <item x="4470"/>
        <item x="10170"/>
        <item x="2613"/>
        <item x="10602"/>
        <item x="7794"/>
        <item x="2091"/>
        <item x="8551"/>
        <item x="7372"/>
        <item x="91"/>
        <item x="1628"/>
        <item x="7078"/>
        <item x="8618"/>
        <item x="830"/>
        <item x="2013"/>
        <item x="6550"/>
        <item x="6461"/>
        <item x="6326"/>
        <item x="3065"/>
        <item x="8103"/>
        <item x="4482"/>
        <item x="2444"/>
        <item x="6090"/>
        <item x="6347"/>
        <item x="2491"/>
        <item x="6610"/>
        <item x="8023"/>
        <item x="10935"/>
        <item x="6649"/>
        <item x="5753"/>
        <item x="550"/>
        <item x="403"/>
        <item x="9031"/>
        <item x="8646"/>
        <item x="5707"/>
        <item x="10065"/>
        <item x="1840"/>
        <item x="1083"/>
        <item x="4260"/>
        <item x="8167"/>
        <item x="8663"/>
        <item x="6423"/>
        <item x="6134"/>
        <item x="5659"/>
        <item x="4314"/>
        <item x="3439"/>
        <item x="5574"/>
        <item x="2090"/>
        <item x="1647"/>
        <item x="9894"/>
        <item x="1516"/>
        <item x="8337"/>
        <item x="5229"/>
        <item x="4651"/>
        <item x="10865"/>
        <item x="10168"/>
        <item x="8426"/>
        <item x="3478"/>
        <item x="7523"/>
        <item x="5938"/>
        <item x="6309"/>
        <item x="44"/>
        <item x="9557"/>
        <item x="11076"/>
        <item x="3467"/>
        <item x="8927"/>
        <item x="1526"/>
        <item x="6960"/>
        <item x="976"/>
        <item x="1205"/>
        <item x="1387"/>
        <item x="7216"/>
        <item x="6922"/>
        <item x="1288"/>
        <item x="5535"/>
        <item x="246"/>
        <item x="7875"/>
        <item x="2774"/>
        <item x="6102"/>
        <item x="9667"/>
        <item x="1755"/>
        <item x="5582"/>
        <item x="6431"/>
        <item x="415"/>
        <item x="4569"/>
        <item x="5743"/>
        <item x="7973"/>
        <item x="5364"/>
        <item x="6470"/>
        <item x="5960"/>
        <item x="5883"/>
        <item x="2353"/>
        <item x="1419"/>
        <item x="9721"/>
        <item x="2659"/>
        <item x="4076"/>
        <item x="4257"/>
        <item x="3729"/>
        <item x="2233"/>
        <item x="6778"/>
        <item x="1007"/>
        <item x="2668"/>
        <item x="3778"/>
        <item x="2279"/>
        <item x="8154"/>
        <item x="7925"/>
        <item x="10546"/>
        <item x="8552"/>
        <item x="182"/>
        <item x="10027"/>
        <item x="4783"/>
        <item x="4137"/>
        <item x="4720"/>
        <item x="2080"/>
        <item x="3027"/>
        <item x="8122"/>
        <item x="1872"/>
        <item x="11167"/>
        <item x="11024"/>
        <item x="6275"/>
        <item x="9249"/>
        <item x="10762"/>
        <item x="10854"/>
        <item x="7127"/>
        <item x="1915"/>
        <item x="6219"/>
        <item x="4245"/>
        <item x="1423"/>
        <item x="7645"/>
        <item x="7757"/>
        <item x="800"/>
        <item x="1043"/>
        <item x="6291"/>
        <item x="9816"/>
        <item x="3555"/>
        <item x="7087"/>
        <item x="4097"/>
        <item x="1037"/>
        <item x="636"/>
        <item x="11247"/>
        <item x="3127"/>
        <item x="2234"/>
        <item x="1678"/>
        <item x="193"/>
        <item x="3792"/>
        <item x="3171"/>
        <item x="761"/>
        <item x="1287"/>
        <item x="9716"/>
        <item x="1626"/>
        <item x="10237"/>
        <item x="8004"/>
        <item x="5371"/>
        <item x="6660"/>
        <item x="2287"/>
        <item x="9405"/>
        <item x="10994"/>
        <item x="3148"/>
        <item x="3210"/>
        <item x="3337"/>
        <item x="8608"/>
        <item x="8359"/>
        <item x="4226"/>
        <item x="1324"/>
        <item x="3933"/>
        <item x="8227"/>
        <item x="1105"/>
        <item x="2732"/>
        <item x="11138"/>
        <item x="9015"/>
        <item x="9943"/>
        <item x="9062"/>
        <item x="902"/>
        <item x="5180"/>
        <item x="9264"/>
        <item x="7874"/>
        <item x="3571"/>
        <item x="6795"/>
        <item x="3557"/>
        <item x="5894"/>
        <item x="9381"/>
        <item x="9457"/>
        <item x="1348"/>
        <item x="6037"/>
        <item x="5619"/>
        <item x="11192"/>
        <item x="4075"/>
        <item x="138"/>
        <item x="5160"/>
        <item x="10320"/>
        <item x="11039"/>
        <item x="38"/>
        <item x="5212"/>
        <item x="3694"/>
        <item x="6432"/>
        <item x="5000"/>
        <item x="2470"/>
        <item x="2273"/>
        <item x="1185"/>
        <item x="6424"/>
        <item x="3330"/>
        <item x="3841"/>
        <item x="8722"/>
        <item x="1374"/>
        <item x="9023"/>
        <item x="7818"/>
        <item x="2456"/>
        <item x="4995"/>
        <item x="627"/>
        <item x="9988"/>
        <item x="818"/>
        <item x="4106"/>
        <item x="6662"/>
        <item x="4005"/>
        <item x="7566"/>
        <item x="39"/>
        <item x="7801"/>
        <item x="2914"/>
        <item x="4576"/>
        <item x="7012"/>
        <item x="10954"/>
        <item x="1625"/>
        <item x="4209"/>
        <item x="2388"/>
        <item x="2232"/>
        <item x="770"/>
        <item x="8169"/>
        <item x="6912"/>
        <item x="8265"/>
        <item x="5904"/>
        <item x="281"/>
        <item x="8013"/>
        <item x="4618"/>
        <item x="2429"/>
        <item x="6921"/>
        <item x="9581"/>
        <item x="2261"/>
        <item x="1702"/>
        <item x="4975"/>
        <item x="2984"/>
        <item x="903"/>
        <item x="4736"/>
        <item x="1325"/>
        <item x="9443"/>
        <item x="8744"/>
        <item x="3196"/>
        <item x="10674"/>
        <item x="5781"/>
        <item x="6695"/>
        <item x="9411"/>
        <item x="5102"/>
        <item x="8514"/>
        <item x="5015"/>
        <item x="10586"/>
        <item x="7722"/>
        <item x="6631"/>
        <item x="3998"/>
        <item x="1903"/>
        <item x="449"/>
        <item x="7651"/>
        <item x="5785"/>
        <item x="4494"/>
        <item x="3775"/>
        <item x="1249"/>
        <item x="4989"/>
        <item x="4659"/>
        <item x="10894"/>
        <item x="6338"/>
        <item x="181"/>
        <item x="4845"/>
        <item x="5214"/>
        <item x="991"/>
        <item x="1674"/>
        <item x="8131"/>
        <item x="6532"/>
        <item x="7699"/>
        <item x="5335"/>
        <item x="2858"/>
        <item x="9844"/>
        <item x="9586"/>
        <item x="1667"/>
        <item x="2798"/>
        <item x="6366"/>
        <item x="3635"/>
        <item x="9955"/>
        <item x="11095"/>
        <item x="970"/>
        <item x="6378"/>
        <item x="10684"/>
        <item x="3789"/>
        <item x="4298"/>
        <item x="7317"/>
        <item x="9659"/>
        <item x="4115"/>
        <item x="10643"/>
        <item x="1908"/>
        <item x="5851"/>
        <item x="4623"/>
        <item x="10931"/>
        <item x="9561"/>
        <item x="4792"/>
        <item x="3560"/>
        <item x="5055"/>
        <item x="9614"/>
        <item x="657"/>
        <item x="7674"/>
        <item x="7255"/>
        <item x="534"/>
        <item x="2704"/>
        <item x="11087"/>
        <item x="2243"/>
        <item x="10620"/>
        <item x="2786"/>
        <item x="4435"/>
        <item x="3096"/>
        <item x="7033"/>
        <item x="1050"/>
        <item x="4973"/>
        <item x="8680"/>
        <item x="1404"/>
        <item x="5695"/>
        <item x="6749"/>
        <item x="8434"/>
        <item x="6775"/>
        <item x="4652"/>
        <item x="10806"/>
        <item x="11032"/>
        <item x="1318"/>
        <item x="8770"/>
        <item x="7772"/>
        <item x="7718"/>
        <item x="7899"/>
        <item x="5313"/>
        <item x="7144"/>
        <item x="1708"/>
        <item x="1822"/>
        <item x="7243"/>
        <item x="4586"/>
        <item x="8829"/>
        <item x="7919"/>
        <item x="6990"/>
        <item x="9867"/>
        <item x="1197"/>
        <item x="5551"/>
        <item x="6600"/>
        <item x="10884"/>
        <item x="1685"/>
        <item x="5245"/>
        <item x="1756"/>
        <item x="8626"/>
        <item x="5748"/>
        <item x="4472"/>
        <item x="5215"/>
        <item x="4663"/>
        <item x="11265"/>
        <item x="2811"/>
        <item x="8831"/>
        <item x="8913"/>
        <item x="5763"/>
        <item x="2594"/>
        <item x="3325"/>
        <item x="9306"/>
        <item x="3529"/>
        <item x="6038"/>
        <item x="6833"/>
        <item x="9157"/>
        <item x="5390"/>
        <item x="9253"/>
        <item x="6494"/>
        <item x="6280"/>
        <item x="617"/>
        <item x="769"/>
        <item x="2908"/>
        <item x="4194"/>
        <item x="5598"/>
        <item x="10949"/>
        <item x="6915"/>
        <item x="10334"/>
        <item x="4406"/>
        <item x="6001"/>
        <item x="29"/>
        <item x="6404"/>
        <item x="3336"/>
        <item x="10780"/>
        <item x="3580"/>
        <item x="1944"/>
        <item x="2607"/>
        <item x="7076"/>
        <item x="3285"/>
        <item x="9562"/>
        <item x="3895"/>
        <item x="3548"/>
        <item x="1699"/>
        <item x="2548"/>
        <item x="5849"/>
        <item x="2278"/>
        <item x="4168"/>
        <item x="8639"/>
        <item x="1654"/>
        <item x="8589"/>
        <item x="8329"/>
        <item x="3691"/>
        <item x="4294"/>
        <item x="6901"/>
        <item x="7377"/>
        <item x="1298"/>
        <item x="8085"/>
        <item x="7405"/>
        <item x="5053"/>
        <item x="5895"/>
        <item x="396"/>
        <item x="5658"/>
        <item x="2035"/>
        <item x="5628"/>
        <item x="9134"/>
        <item x="4273"/>
        <item x="8390"/>
        <item x="7378"/>
        <item x="2568"/>
        <item x="3725"/>
        <item x="229"/>
        <item x="6045"/>
        <item x="2026"/>
        <item x="1353"/>
        <item x="7548"/>
        <item x="1039"/>
        <item x="1652"/>
        <item x="4799"/>
        <item x="173"/>
        <item x="6712"/>
        <item x="6099"/>
        <item x="2078"/>
        <item x="2047"/>
        <item x="10238"/>
        <item x="90"/>
        <item x="8065"/>
        <item x="3361"/>
        <item x="174"/>
        <item x="4826"/>
        <item x="1256"/>
        <item x="3094"/>
        <item x="7199"/>
        <item x="3552"/>
        <item x="8449"/>
        <item x="9416"/>
        <item x="3360"/>
        <item x="2265"/>
        <item x="7948"/>
        <item x="5405"/>
        <item x="202"/>
        <item x="2109"/>
        <item x="6898"/>
        <item x="8645"/>
        <item x="1265"/>
        <item x="5589"/>
        <item x="2815"/>
        <item x="6443"/>
        <item x="7428"/>
        <item x="9745"/>
        <item x="6258"/>
        <item x="3881"/>
        <item x="4523"/>
        <item x="2671"/>
        <item x="3554"/>
        <item x="10633"/>
        <item x="4048"/>
        <item x="10243"/>
        <item x="8873"/>
        <item x="6328"/>
        <item x="5655"/>
        <item x="5222"/>
        <item x="1400"/>
        <item x="2882"/>
        <item x="9316"/>
        <item x="8880"/>
        <item x="5664"/>
        <item x="9150"/>
        <item x="2775"/>
        <item x="5801"/>
        <item x="10812"/>
        <item x="448"/>
        <item x="10917"/>
        <item x="8847"/>
        <item x="3415"/>
        <item x="3962"/>
        <item x="4252"/>
        <item x="3860"/>
        <item x="6984"/>
        <item x="3472"/>
        <item x="10801"/>
        <item x="2487"/>
        <item x="2257"/>
        <item x="2073"/>
        <item x="6313"/>
        <item x="3265"/>
        <item x="4222"/>
        <item x="3949"/>
        <item x="4469"/>
        <item x="3115"/>
        <item x="1689"/>
        <item x="4934"/>
        <item x="4672"/>
        <item x="728"/>
        <item x="8412"/>
        <item x="576"/>
        <item x="5646"/>
        <item x="2262"/>
        <item x="4938"/>
        <item x="3605"/>
        <item x="8456"/>
        <item x="575"/>
        <item x="3391"/>
        <item x="4548"/>
        <item x="7972"/>
        <item x="1238"/>
        <item x="8249"/>
        <item x="8935"/>
        <item x="3530"/>
        <item x="4255"/>
        <item x="6211"/>
        <item x="2623"/>
        <item x="2008"/>
        <item x="3000"/>
        <item x="3102"/>
        <item x="235"/>
        <item x="7526"/>
        <item x="3092"/>
        <item x="10902"/>
        <item x="3052"/>
        <item x="1488"/>
        <item x="3986"/>
        <item x="9222"/>
        <item x="10051"/>
        <item x="7459"/>
        <item x="2500"/>
        <item x="8452"/>
        <item x="9818"/>
        <item x="4598"/>
        <item x="8792"/>
        <item x="2913"/>
        <item x="9481"/>
        <item x="9617"/>
        <item x="7306"/>
        <item x="7694"/>
        <item x="1720"/>
        <item x="2040"/>
        <item x="1237"/>
        <item x="854"/>
        <item x="1968"/>
        <item x="378"/>
        <item x="4318"/>
        <item x="1359"/>
        <item x="6719"/>
        <item x="0"/>
        <item x="10236"/>
        <item x="9559"/>
        <item x="844"/>
        <item x="6750"/>
        <item x="5268"/>
        <item x="4851"/>
        <item x="8832"/>
        <item x="8974"/>
        <item x="238"/>
        <item x="2745"/>
        <item x="1636"/>
        <item x="8017"/>
        <item x="2486"/>
        <item x="717"/>
        <item x="944"/>
        <item x="46"/>
        <item x="1352"/>
        <item x="6278"/>
        <item x="4758"/>
        <item x="8789"/>
        <item x="3896"/>
        <item x="4980"/>
        <item x="3657"/>
        <item x="1695"/>
        <item x="9436"/>
        <item x="1668"/>
        <item x="6444"/>
        <item x="8349"/>
        <item x="1232"/>
        <item x="2701"/>
        <item x="8059"/>
        <item x="9683"/>
        <item x="2652"/>
        <item x="9806"/>
        <item x="5554"/>
        <item x="1436"/>
        <item x="1589"/>
        <item x="8442"/>
        <item x="371"/>
        <item x="11155"/>
        <item x="6290"/>
        <item x="10024"/>
        <item x="2377"/>
        <item x="4620"/>
        <item x="5020"/>
        <item x="3260"/>
        <item x="1943"/>
        <item x="1581"/>
        <item x="6903"/>
        <item x="6207"/>
        <item x="2392"/>
        <item x="1598"/>
        <item x="5060"/>
        <item x="6024"/>
        <item x="1392"/>
        <item x="1255"/>
        <item x="1162"/>
        <item x="3909"/>
        <item x="3025"/>
        <item x="8676"/>
        <item x="410"/>
        <item x="1831"/>
        <item x="1203"/>
        <item x="3483"/>
        <item x="7514"/>
        <item x="2884"/>
        <item x="2461"/>
        <item x="6867"/>
        <item x="6323"/>
        <item x="588"/>
        <item x="1729"/>
        <item x="10536"/>
        <item x="7088"/>
        <item x="4104"/>
        <item x="7860"/>
        <item x="106"/>
        <item x="6752"/>
        <item x="5973"/>
        <item x="10258"/>
        <item x="6249"/>
        <item x="10020"/>
        <item x="9636"/>
        <item x="3455"/>
        <item x="6018"/>
        <item x="5547"/>
        <item x="10528"/>
        <item x="9878"/>
        <item x="7150"/>
        <item x="5273"/>
        <item x="1704"/>
        <item x="357"/>
        <item x="6452"/>
        <item x="7862"/>
        <item x="3057"/>
        <item x="3119"/>
        <item x="5430"/>
        <item x="10215"/>
        <item x="239"/>
        <item x="305"/>
        <item x="5145"/>
        <item x="6505"/>
        <item x="9487"/>
        <item x="6611"/>
        <item x="2833"/>
        <item x="7275"/>
        <item x="5891"/>
        <item x="1637"/>
        <item x="3914"/>
        <item x="9059"/>
        <item x="7429"/>
        <item x="9156"/>
        <item x="5362"/>
        <item x="4988"/>
        <item x="240"/>
        <item x="4405"/>
        <item x="5"/>
        <item x="6224"/>
        <item x="10813"/>
        <item x="2110"/>
        <item x="3756"/>
        <item x="9495"/>
        <item x="8302"/>
        <item x="3919"/>
        <item x="10012"/>
        <item x="2624"/>
        <item x="5459"/>
        <item x="583"/>
        <item x="9652"/>
        <item x="931"/>
        <item x="11213"/>
        <item x="2474"/>
        <item x="8099"/>
        <item x="4678"/>
        <item x="7101"/>
        <item x="4208"/>
        <item x="1877"/>
        <item x="10201"/>
        <item x="11029"/>
        <item x="1095"/>
        <item x="2231"/>
        <item x="4126"/>
        <item x="1284"/>
        <item x="2207"/>
        <item x="11116"/>
        <item x="4301"/>
        <item x="10665"/>
        <item x="9274"/>
        <item x="8308"/>
        <item x="10614"/>
        <item x="9945"/>
        <item x="10326"/>
        <item x="3870"/>
        <item x="3894"/>
        <item x="5502"/>
        <item x="1009"/>
        <item x="9602"/>
        <item x="6983"/>
        <item x="1038"/>
        <item x="3519"/>
        <item x="7797"/>
        <item x="6214"/>
        <item x="10980"/>
        <item x="7525"/>
        <item x="6740"/>
        <item x="2082"/>
        <item x="686"/>
        <item x="6647"/>
        <item x="2480"/>
        <item x="8878"/>
        <item x="2534"/>
        <item x="376"/>
        <item x="10846"/>
        <item x="3763"/>
        <item x="6151"/>
        <item x="2364"/>
        <item x="11049"/>
        <item x="432"/>
        <item x="6863"/>
        <item x="6414"/>
        <item x="6011"/>
        <item x="10492"/>
        <item x="3862"/>
        <item x="8080"/>
        <item x="513"/>
        <item x="3872"/>
        <item x="10837"/>
        <item x="6089"/>
        <item x="946"/>
        <item x="10327"/>
        <item x="3350"/>
        <item x="5969"/>
        <item x="65"/>
        <item x="1832"/>
        <item x="1985"/>
        <item x="6109"/>
        <item x="4700"/>
        <item x="11006"/>
        <item x="5138"/>
        <item x="3278"/>
        <item x="4178"/>
        <item x="1638"/>
        <item x="8071"/>
        <item x="4632"/>
        <item x="5217"/>
        <item x="6282"/>
        <item x="8903"/>
        <item x="10107"/>
        <item x="3235"/>
        <item x="3681"/>
        <item x="2533"/>
        <item x="2111"/>
        <item x="1889"/>
        <item x="2658"/>
        <item x="4802"/>
        <item x="635"/>
        <item x="5093"/>
        <item x="5219"/>
        <item x="2795"/>
        <item x="8684"/>
        <item x="5992"/>
        <item x="5205"/>
        <item x="1275"/>
        <item x="7738"/>
        <item x="2526"/>
        <item x="162"/>
        <item x="9343"/>
        <item x="6680"/>
        <item x="1921"/>
        <item x="119"/>
        <item x="8429"/>
        <item x="2267"/>
        <item x="706"/>
        <item x="6300"/>
        <item x="2259"/>
        <item x="3739"/>
        <item x="878"/>
        <item x="5298"/>
        <item x="6471"/>
        <item x="5512"/>
        <item x="5189"/>
        <item x="3501"/>
        <item x="10164"/>
        <item x="6581"/>
        <item x="4775"/>
        <item x="10416"/>
        <item x="859"/>
        <item x="9542"/>
        <item x="1627"/>
        <item x="5216"/>
        <item x="6979"/>
        <item x="6020"/>
        <item x="6642"/>
        <item x="5760"/>
        <item x="10779"/>
        <item x="926"/>
        <item x="6252"/>
        <item x="5576"/>
        <item x="986"/>
        <item x="3333"/>
        <item x="5804"/>
        <item x="3438"/>
        <item x="8376"/>
        <item x="4074"/>
        <item x="3166"/>
        <item x="9743"/>
        <item x="9414"/>
        <item x="643"/>
        <item x="6104"/>
        <item x="2033"/>
        <item x="6630"/>
        <item x="1476"/>
        <item x="6023"/>
        <item x="150"/>
        <item x="4256"/>
        <item x="6130"/>
        <item x="3017"/>
        <item x="1191"/>
        <item x="1657"/>
        <item x="33"/>
        <item x="8385"/>
        <item x="6529"/>
        <item x="2236"/>
        <item x="9855"/>
        <item x="776"/>
        <item x="9677"/>
        <item x="7866"/>
        <item x="10063"/>
        <item x="5001"/>
        <item x="9292"/>
        <item x="3474"/>
        <item x="8331"/>
        <item x="3209"/>
        <item x="3850"/>
        <item x="8453"/>
        <item x="6574"/>
        <item x="10291"/>
        <item x="458"/>
        <item x="5829"/>
        <item x="1401"/>
        <item x="8394"/>
        <item x="9284"/>
        <item x="3429"/>
        <item x="8677"/>
        <item x="6488"/>
        <item x="3837"/>
        <item x="3143"/>
        <item x="4223"/>
        <item x="4015"/>
        <item x="4974"/>
        <item x="6094"/>
        <item x="7865"/>
        <item x="10468"/>
        <item x="8704"/>
        <item x="4202"/>
        <item x="10487"/>
        <item x="3351"/>
        <item x="5728"/>
        <item x="2381"/>
        <item x="4725"/>
        <item x="7098"/>
        <item x="7351"/>
        <item x="5113"/>
        <item x="7961"/>
        <item x="9535"/>
        <item x="6995"/>
        <item x="5778"/>
        <item x="4249"/>
        <item x="1314"/>
        <item x="7650"/>
        <item x="1278"/>
        <item x="597"/>
        <item x="447"/>
        <item x="8289"/>
        <item x="7697"/>
        <item x="3752"/>
        <item x="11141"/>
        <item x="9664"/>
        <item x="1914"/>
        <item x="5716"/>
        <item x="4627"/>
        <item x="1"/>
        <item x="4780"/>
        <item x="4741"/>
        <item x="2819"/>
        <item x="6675"/>
        <item x="4622"/>
        <item x="4647"/>
        <item x="6663"/>
        <item x="1200"/>
        <item x="8766"/>
        <item x="8724"/>
        <item x="3400"/>
        <item x="10825"/>
        <item x="4726"/>
        <item x="9096"/>
        <item x="11085"/>
        <item x="760"/>
        <item x="2505"/>
        <item x="3437"/>
        <item x="431"/>
        <item x="4070"/>
        <item x="2424"/>
        <item x="4039"/>
        <item x="1692"/>
        <item x="5821"/>
        <item x="8207"/>
        <item x="7677"/>
        <item x="7573"/>
        <item x="6380"/>
        <item x="8570"/>
        <item x="9092"/>
        <item x="216"/>
        <item x="8066"/>
        <item x="5453"/>
        <item x="5561"/>
        <item x="5882"/>
        <item x="3084"/>
        <item x="7328"/>
        <item x="4125"/>
        <item x="5165"/>
        <item x="4060"/>
        <item x="5144"/>
        <item x="6152"/>
        <item x="1305"/>
        <item x="7236"/>
        <item x="4918"/>
        <item x="8621"/>
        <item x="3500"/>
        <item x="1666"/>
        <item x="1532"/>
        <item x="4007"/>
        <item x="3871"/>
        <item x="6041"/>
        <item x="4644"/>
        <item x="2759"/>
        <item x="695"/>
        <item x="733"/>
        <item x="3735"/>
        <item x="1999"/>
        <item x="3517"/>
        <item x="9180"/>
        <item x="56"/>
        <item x="6236"/>
        <item x="8613"/>
        <item x="9771"/>
        <item x="5034"/>
        <item x="413"/>
        <item x="3068"/>
        <item x="80"/>
        <item x="4668"/>
        <item x="2428"/>
        <item x="9930"/>
        <item x="275"/>
        <item x="6040"/>
        <item x="4292"/>
        <item x="8512"/>
        <item x="1204"/>
        <item x="1775"/>
        <item x="8711"/>
        <item x="4525"/>
        <item x="10853"/>
        <item x="2497"/>
        <item x="3449"/>
        <item x="7206"/>
        <item x="10537"/>
        <item x="3264"/>
        <item x="8304"/>
        <item x="5187"/>
        <item x="4254"/>
        <item x="2421"/>
        <item x="523"/>
        <item x="5276"/>
        <item x="7426"/>
        <item x="4147"/>
        <item x="1879"/>
        <item x="8598"/>
        <item x="3578"/>
        <item x="9914"/>
        <item x="533"/>
        <item x="208"/>
        <item x="9196"/>
        <item x="4259"/>
        <item x="5633"/>
        <item x="8853"/>
        <item x="10982"/>
        <item x="5647"/>
        <item x="6873"/>
        <item x="2960"/>
        <item x="6697"/>
        <item x="4440"/>
        <item x="10529"/>
        <item x="1945"/>
        <item x="3614"/>
        <item x="5476"/>
        <item x="2579"/>
        <item x="45"/>
        <item x="8192"/>
        <item x="10979"/>
        <item x="8985"/>
        <item x="7384"/>
        <item x="406"/>
        <item x="10472"/>
        <item x="8915"/>
        <item x="5986"/>
        <item x="178"/>
        <item x="6884"/>
        <item x="6052"/>
        <item x="3144"/>
        <item x="6085"/>
        <item x="8370"/>
        <item x="1783"/>
        <item x="9800"/>
        <item x="5988"/>
        <item x="1252"/>
        <item x="4432"/>
        <item x="1149"/>
        <item x="5133"/>
        <item x="2168"/>
        <item x="4069"/>
        <item x="5838"/>
        <item x="1900"/>
        <item x="5228"/>
        <item x="9258"/>
        <item x="1104"/>
        <item x="10010"/>
        <item x="2336"/>
        <item x="9136"/>
        <item x="4483"/>
        <item x="219"/>
        <item x="4532"/>
        <item x="7832"/>
        <item x="2564"/>
        <item x="7493"/>
        <item x="3658"/>
        <item x="2947"/>
        <item x="2123"/>
        <item x="7480"/>
        <item x="2495"/>
        <item x="768"/>
        <item x="7584"/>
        <item x="141"/>
        <item x="5392"/>
        <item x="9498"/>
        <item x="8610"/>
        <item x="2912"/>
        <item x="2524"/>
        <item x="5179"/>
        <item x="8768"/>
        <item x="10298"/>
        <item x="5497"/>
        <item x="267"/>
        <item x="6584"/>
        <item x="9427"/>
        <item x="10228"/>
        <item x="6166"/>
        <item x="43"/>
        <item x="10271"/>
        <item x="5114"/>
        <item x="5386"/>
        <item x="9432"/>
        <item x="6225"/>
        <item x="8214"/>
        <item x="2845"/>
        <item x="2323"/>
        <item x="1159"/>
        <item x="2962"/>
        <item x="416"/>
        <item x="8218"/>
        <item x="5648"/>
        <item x="6738"/>
        <item x="10736"/>
        <item x="1772"/>
        <item x="4210"/>
        <item x="2903"/>
        <item x="6804"/>
        <item x="2235"/>
        <item x="1201"/>
        <item x="8781"/>
        <item x="10333"/>
        <item x="480"/>
        <item x="5022"/>
        <item x="6179"/>
        <item x="8649"/>
        <item x="8554"/>
        <item x="7214"/>
        <item x="10817"/>
        <item x="1346"/>
        <item x="9344"/>
        <item x="8393"/>
        <item x="6350"/>
        <item x="1533"/>
        <item x="6625"/>
        <item x="6124"/>
        <item x="1711"/>
        <item x="6484"/>
        <item x="3765"/>
        <item x="7725"/>
        <item x="8986"/>
        <item x="6293"/>
        <item x="7592"/>
        <item x="2921"/>
        <item x="4933"/>
        <item x="738"/>
        <item x="7879"/>
        <item x="9985"/>
        <item x="9619"/>
        <item x="632"/>
        <item x="2546"/>
        <item x="7109"/>
        <item x="9628"/>
        <item x="6565"/>
        <item x="3849"/>
        <item x="5278"/>
        <item x="1763"/>
        <item x="10466"/>
        <item x="1210"/>
        <item x="8894"/>
        <item x="4965"/>
        <item x="2656"/>
        <item x="5008"/>
        <item x="5018"/>
        <item x="5484"/>
        <item x="2076"/>
        <item x="5610"/>
        <item x="2911"/>
        <item x="948"/>
        <item x="3421"/>
        <item x="5881"/>
        <item x="3284"/>
        <item x="8508"/>
        <item x="5855"/>
        <item x="3277"/>
        <item x="8424"/>
        <item x="2260"/>
        <item x="9098"/>
        <item x="2991"/>
        <item x="1710"/>
        <item x="6126"/>
        <item x="4402"/>
        <item x="5768"/>
        <item x="9714"/>
        <item x="3464"/>
        <item x="11043"/>
        <item x="4878"/>
        <item x="2242"/>
        <item x="10342"/>
        <item x="4059"/>
        <item x="6720"/>
        <item x="7901"/>
        <item x="5652"/>
        <item x="4201"/>
        <item x="5460"/>
        <item x="4345"/>
        <item x="6147"/>
        <item x="5177"/>
        <item x="4146"/>
        <item x="4337"/>
        <item x="6509"/>
        <item x="1886"/>
        <item x="5168"/>
        <item x="5985"/>
        <item x="1357"/>
        <item x="8870"/>
        <item x="9672"/>
        <item x="8052"/>
        <item x="342"/>
        <item x="2221"/>
        <item x="2614"/>
        <item x="9675"/>
        <item x="5721"/>
        <item x="10163"/>
        <item x="4118"/>
        <item x="1820"/>
        <item x="3491"/>
        <item x="9360"/>
        <item x="6194"/>
        <item x="10208"/>
        <item x="5731"/>
        <item x="6464"/>
        <item x="9518"/>
        <item x="5983"/>
        <item x="4677"/>
        <item x="10941"/>
        <item x="1303"/>
        <item x="4004"/>
        <item x="2667"/>
        <item x="477"/>
        <item x="4031"/>
        <item x="1424"/>
        <item x="5661"/>
        <item x="9756"/>
        <item x="9574"/>
        <item x="4012"/>
        <item x="6086"/>
        <item x="3875"/>
        <item x="4992"/>
        <item x="2885"/>
        <item x="3317"/>
        <item x="9022"/>
        <item x="1092"/>
        <item x="2183"/>
        <item x="9576"/>
        <item x="730"/>
        <item x="6486"/>
        <item x="5326"/>
        <item x="1605"/>
        <item x="4687"/>
        <item x="4557"/>
        <item x="963"/>
        <item x="11100"/>
        <item x="6508"/>
        <item x="711"/>
        <item x="2368"/>
        <item x="8981"/>
        <item x="5759"/>
        <item x="8942"/>
        <item x="2800"/>
        <item x="105"/>
        <item x="6060"/>
        <item x="8758"/>
        <item x="5136"/>
        <item x="73"/>
        <item x="11205"/>
        <item x="2530"/>
        <item x="3877"/>
        <item x="1343"/>
        <item x="7904"/>
        <item x="5115"/>
        <item x="4420"/>
        <item x="8060"/>
        <item x="6122"/>
        <item x="8999"/>
        <item x="5892"/>
        <item x="4719"/>
        <item x="41"/>
        <item x="3422"/>
        <item x="10406"/>
        <item x="538"/>
        <item x="3499"/>
        <item x="5897"/>
        <item x="2964"/>
        <item x="8124"/>
        <item x="11127"/>
        <item x="4151"/>
        <item x="3508"/>
        <item x="6270"/>
        <item x="4153"/>
        <item x="5722"/>
        <item x="7666"/>
        <item x="6250"/>
        <item x="282"/>
        <item x="10263"/>
        <item x="4785"/>
        <item x="9901"/>
        <item x="1874"/>
        <item x="6240"/>
        <item x="4267"/>
        <item x="4568"/>
        <item x="5170"/>
        <item x="2220"/>
        <item x="3838"/>
        <item x="3420"/>
        <item x="9063"/>
        <item x="146"/>
        <item x="10008"/>
        <item x="7149"/>
        <item x="8086"/>
        <item x="2203"/>
        <item x="5863"/>
        <item x="5626"/>
        <item x="869"/>
        <item x="8028"/>
        <item x="5098"/>
        <item x="3093"/>
        <item x="4754"/>
        <item x="3051"/>
        <item x="2835"/>
        <item x="9315"/>
        <item x="1604"/>
        <item x="7133"/>
        <item x="6131"/>
        <item x="756"/>
        <item x="3082"/>
        <item x="5230"/>
        <item x="10159"/>
        <item x="2200"/>
        <item x="1326"/>
        <item x="3428"/>
        <item x="5328"/>
        <item x="7558"/>
        <item x="9145"/>
        <item x="7437"/>
        <item x="9349"/>
        <item x="7120"/>
        <item x="5984"/>
        <item x="1418"/>
        <item x="2883"/>
        <item x="4665"/>
        <item x="8932"/>
        <item x="1445"/>
        <item x="7172"/>
        <item x="3995"/>
        <item x="1411"/>
        <item x="7594"/>
        <item x="7074"/>
        <item x="1364"/>
        <item x="10709"/>
        <item x="4462"/>
        <item x="2471"/>
        <item x="10421"/>
        <item x="8101"/>
        <item x="6281"/>
        <item x="10216"/>
        <item x="3809"/>
        <item x="10871"/>
        <item x="2728"/>
        <item x="6692"/>
        <item x="6205"/>
        <item x="757"/>
        <item x="7345"/>
        <item x="8590"/>
        <item x="2961"/>
        <item x="6963"/>
        <item x="6171"/>
        <item x="1707"/>
        <item x="2127"/>
        <item x="7444"/>
        <item x="2994"/>
        <item x="2016"/>
        <item x="5089"/>
        <item x="2556"/>
        <item x="6451"/>
        <item x="1282"/>
        <item x="9339"/>
        <item x="4728"/>
        <item x="7187"/>
        <item x="8904"/>
        <item x="2963"/>
        <item x="4718"/>
        <item x="6359"/>
        <item x="217"/>
        <item x="2753"/>
        <item x="3967"/>
        <item x="5560"/>
        <item x="3135"/>
        <item x="8840"/>
        <item x="9635"/>
        <item x="9504"/>
        <item x="9119"/>
        <item x="9486"/>
        <item x="40"/>
        <item x="244"/>
        <item x="3978"/>
        <item x="4398"/>
        <item x="5106"/>
        <item x="5052"/>
        <item x="10093"/>
        <item x="3867"/>
        <item x="5629"/>
        <item x="3616"/>
        <item x="405"/>
        <item x="2837"/>
        <item x="7707"/>
        <item x="3271"/>
        <item x="10919"/>
        <item x="3980"/>
        <item x="6292"/>
        <item x="3880"/>
        <item x="2832"/>
        <item x="3383"/>
        <item x="1433"/>
        <item x="5929"/>
        <item x="5116"/>
        <item x="203"/>
        <item x="656"/>
        <item x="3191"/>
        <item x="5032"/>
        <item x="161"/>
        <item x="2490"/>
        <item x="4798"/>
        <item x="3427"/>
        <item x="1327"/>
        <item x="6196"/>
        <item x="4371"/>
        <item x="104"/>
        <item x="2551"/>
        <item x="9825"/>
        <item x="11010"/>
        <item x="266"/>
        <item x="7859"/>
        <item x="1837"/>
        <item x="3231"/>
        <item x="4336"/>
        <item x="188"/>
        <item x="124"/>
        <item x="11229"/>
        <item x="1515"/>
        <item x="3971"/>
        <item x="7103"/>
        <item x="9469"/>
        <item x="5837"/>
        <item x="4515"/>
        <item x="1031"/>
        <item x="5987"/>
        <item x="10583"/>
        <item x="7091"/>
        <item x="4685"/>
        <item x="3795"/>
        <item x="3523"/>
        <item x="1918"/>
        <item x="6789"/>
        <item x="10612"/>
        <item x="7188"/>
        <item x="9934"/>
        <item x="6113"/>
        <item x="4329"/>
        <item x="10118"/>
        <item x="2549"/>
        <item x="5803"/>
        <item x="6215"/>
        <item x="3879"/>
        <item x="993"/>
        <item x="8279"/>
        <item x="9100"/>
        <item x="10908"/>
        <item x="6064"/>
        <item x="7298"/>
        <item x="6009"/>
        <item x="1351"/>
        <item x="3945"/>
        <item x="2224"/>
        <item x="1875"/>
        <item x="3818"/>
        <item x="7190"/>
        <item x="9536"/>
        <item x="1594"/>
        <item x="3863"/>
        <item x="3757"/>
        <item x="973"/>
        <item x="3758"/>
        <item x="630"/>
        <item x="5651"/>
        <item x="74"/>
        <item x="3760"/>
        <item x="3131"/>
        <item x="2017"/>
        <item x="4679"/>
        <item x="4375"/>
        <item x="10345"/>
        <item x="10445"/>
        <item x="5844"/>
        <item x="2300"/>
        <item x="6887"/>
        <item x="6777"/>
        <item x="2056"/>
        <item x="4251"/>
        <item x="5683"/>
        <item x="10081"/>
        <item x="6075"/>
        <item x="10079"/>
        <item x="8533"/>
        <item x="11130"/>
        <item x="263"/>
        <item x="570"/>
        <item x="6076"/>
        <item x="2206"/>
        <item x="300"/>
        <item x="10659"/>
        <item x="1784"/>
        <item x="4793"/>
        <item x="3189"/>
        <item x="10547"/>
        <item x="758"/>
        <item x="3676"/>
        <item x="7245"/>
        <item x="9117"/>
        <item x="8771"/>
        <item x="7591"/>
        <item x="9958"/>
        <item x="4921"/>
        <item x="1384"/>
        <item x="5504"/>
        <item x="3682"/>
        <item x="1274"/>
        <item x="7622"/>
        <item x="9898"/>
        <item x="10510"/>
        <item x="8354"/>
        <item x="1334"/>
        <item x="2547"/>
        <item x="8196"/>
        <item x="7258"/>
        <item x="6356"/>
        <item x="6619"/>
        <item x="4421"/>
        <item x="1214"/>
        <item x="10004"/>
        <item x="4947"/>
        <item x="4400"/>
        <item x="3970"/>
        <item x="9592"/>
        <item x="1998"/>
        <item x="2322"/>
        <item x="7373"/>
        <item x="6924"/>
        <item x="10430"/>
        <item x="8612"/>
        <item x="833"/>
        <item x="3728"/>
        <item x="4887"/>
        <item x="9147"/>
        <item x="2100"/>
        <item x="3835"/>
        <item x="823"/>
        <item x="6706"/>
        <item x="9537"/>
        <item x="1983"/>
        <item x="10904"/>
        <item x="3516"/>
        <item x="9864"/>
        <item x="6146"/>
        <item x="2114"/>
        <item x="3575"/>
        <item x="1375"/>
        <item x="1855"/>
        <item x="5148"/>
        <item x="6010"/>
        <item x="541"/>
        <item x="7369"/>
        <item x="2703"/>
        <item x="11117"/>
        <item x="8546"/>
        <item x="5463"/>
        <item x="6862"/>
        <item x="9460"/>
        <item x="3032"/>
        <item x="8883"/>
        <item x="1019"/>
        <item x="3179"/>
        <item x="9513"/>
        <item x="2115"/>
        <item x="9948"/>
        <item x="2400"/>
        <item x="3963"/>
        <item x="9625"/>
        <item x="6753"/>
        <item x="2869"/>
        <item x="7852"/>
        <item x="668"/>
        <item x="4101"/>
        <item x="137"/>
        <item x="209"/>
        <item x="1251"/>
        <item x="2379"/>
        <item x="1716"/>
        <item x="5334"/>
        <item x="2834"/>
        <item x="2264"/>
        <item x="10918"/>
        <item x="9853"/>
        <item x="8"/>
        <item x="2676"/>
        <item x="960"/>
        <item x="9113"/>
        <item x="3482"/>
        <item x="1179"/>
        <item x="11125"/>
        <item x="5909"/>
        <item x="1309"/>
        <item x="535"/>
        <item x="5940"/>
        <item x="4167"/>
        <item x="9244"/>
        <item x="10934"/>
        <item x="11232"/>
        <item x="5956"/>
        <item x="8244"/>
        <item x="4064"/>
        <item x="618"/>
        <item x="1905"/>
        <item x="6343"/>
        <item x="9496"/>
        <item x="1297"/>
        <item x="2801"/>
        <item x="1942"/>
        <item x="771"/>
        <item x="5027"/>
        <item x="10419"/>
        <item x="9336"/>
        <item x="8819"/>
        <item x="9720"/>
        <item x="4606"/>
        <item x="11097"/>
        <item x="10920"/>
        <item x="1154"/>
        <item x="10023"/>
        <item x="1606"/>
        <item x="5046"/>
        <item x="7884"/>
        <item x="4342"/>
        <item x="9781"/>
        <item x="8338"/>
        <item x="7679"/>
        <item x="5446"/>
        <item x="9823"/>
        <item x="9139"/>
        <item x="4703"/>
        <item x="10438"/>
        <item x="2255"/>
        <item x="593"/>
        <item x="3081"/>
        <item x="10465"/>
        <item x="5047"/>
        <item x="6896"/>
        <item x="2974"/>
        <item x="10078"/>
        <item x="9007"/>
        <item x="2077"/>
        <item x="7026"/>
        <item x="2945"/>
        <item x="2446"/>
        <item x="1412"/>
        <item x="1371"/>
        <item x="11115"/>
        <item x="9918"/>
        <item x="4597"/>
        <item x="1694"/>
        <item x="7461"/>
        <item x="6513"/>
        <item x="9385"/>
        <item x="8564"/>
        <item x="57"/>
        <item x="6013"/>
        <item x="6658"/>
        <item x="4724"/>
        <item x="7861"/>
        <item x="7978"/>
        <item x="3740"/>
        <item x="7276"/>
        <item x="5448"/>
        <item x="3534"/>
        <item x="2225"/>
        <item x="6360"/>
        <item x="3977"/>
        <item x="2391"/>
        <item x="8018"/>
        <item x="759"/>
        <item x="4175"/>
        <item x="9166"/>
        <item x="7996"/>
        <item x="709"/>
        <item x="3089"/>
        <item x="5224"/>
        <item x="3979"/>
        <item x="9840"/>
        <item x="5935"/>
        <item x="7311"/>
        <item x="767"/>
        <item x="7790"/>
        <item x="5879"/>
        <item x="4058"/>
        <item x="539"/>
        <item x="10323"/>
        <item x="3931"/>
        <item x="7870"/>
        <item x="3177"/>
        <item x="5182"/>
        <item x="10517"/>
        <item x="4014"/>
        <item x="2244"/>
        <item x="2697"/>
        <item x="5693"/>
        <item x="9668"/>
        <item x="3934"/>
        <item x="11042"/>
        <item x="6958"/>
        <item x="7921"/>
        <item x="5321"/>
        <item x="4010"/>
        <item x="5933"/>
        <item x="3693"/>
        <item x="4020"/>
        <item x="3199"/>
        <item x="5942"/>
        <item x="672"/>
        <item x="75"/>
        <item x="3958"/>
        <item x="9459"/>
        <item x="6900"/>
        <item x="1473"/>
        <item x="8098"/>
        <item x="1381"/>
        <item x="9060"/>
        <item x="1579"/>
        <item x="3245"/>
        <item x="8964"/>
        <item x="3983"/>
        <item x="6454"/>
        <item x="3381"/>
        <item x="3531"/>
        <item x="2887"/>
        <item x="9354"/>
        <item x="9020"/>
        <item x="2901"/>
        <item x="10359"/>
        <item x="2108"/>
        <item x="6103"/>
        <item x="8286"/>
        <item x="8472"/>
        <item x="2301"/>
        <item x="6331"/>
        <item x="1728"/>
        <item x="7687"/>
        <item x="3974"/>
        <item x="180"/>
        <item x="8128"/>
        <item x="370"/>
        <item x="1825"/>
        <item x="7630"/>
        <item x="7145"/>
        <item x="1504"/>
        <item x="196"/>
        <item x="7391"/>
        <item x="1444"/>
        <item x="6645"/>
        <item x="9240"/>
        <item x="5970"/>
        <item x="2977"/>
        <item x="4077"/>
        <item x="2128"/>
        <item x="6878"/>
        <item x="5104"/>
        <item x="11246"/>
        <item x="10657"/>
        <item x="10404"/>
        <item x="4662"/>
        <item x="4810"/>
        <item x="8972"/>
        <item x="3864"/>
        <item x="6065"/>
        <item x="10749"/>
        <item x="3162"/>
        <item x="7992"/>
        <item x="10176"/>
        <item x="1858"/>
        <item x="11011"/>
        <item x="1703"/>
        <item x="9000"/>
        <item x="10516"/>
        <item x="6216"/>
        <item x="10369"/>
        <item x="2818"/>
        <item x="9074"/>
        <item x="7304"/>
        <item x="5872"/>
        <item x="5982"/>
        <item x="1170"/>
        <item x="1451"/>
        <item x="8038"/>
        <item x="2616"/>
        <item x="6482"/>
        <item x="7905"/>
        <item x="364"/>
        <item x="8358"/>
        <item x="5016"/>
        <item x="9287"/>
        <item x="1599"/>
        <item x="5026"/>
        <item x="5968"/>
        <item x="2625"/>
        <item x="2237"/>
        <item x="187"/>
        <item x="3607"/>
        <item x="4481"/>
        <item x="4008"/>
        <item x="4306"/>
        <item x="6988"/>
        <item x="4675"/>
        <item x="3151"/>
        <item x="8956"/>
        <item x="4443"/>
        <item x="10543"/>
        <item x="2361"/>
        <item x="1978"/>
        <item x="3969"/>
        <item x="204"/>
        <item x="10114"/>
        <item x="4514"/>
        <item x="1102"/>
        <item x="650"/>
        <item x="5109"/>
        <item x="2119"/>
        <item x="2779"/>
        <item x="1738"/>
        <item x="6544"/>
        <item x="3939"/>
        <item x="6758"/>
        <item x="1490"/>
        <item x="9489"/>
        <item x="31"/>
        <item x="1145"/>
        <item x="3950"/>
        <item x="10204"/>
        <item x="7703"/>
        <item x="4949"/>
        <item x="7171"/>
        <item x="4003"/>
        <item x="1852"/>
        <item x="4029"/>
        <item x="3719"/>
        <item x="1264"/>
        <item x="7695"/>
        <item x="745"/>
        <item x="1065"/>
        <item x="6810"/>
        <item x="2189"/>
        <item x="1005"/>
        <item x="3293"/>
        <item x="5079"/>
        <item x="5856"/>
        <item x="7614"/>
        <item x="6586"/>
        <item x="7715"/>
        <item x="4885"/>
        <item x="6395"/>
        <item x="2926"/>
        <item x="6959"/>
        <item x="1130"/>
        <item x="1656"/>
        <item x="8458"/>
        <item x="1547"/>
        <item x="3123"/>
        <item x="5627"/>
        <item x="9107"/>
        <item x="8026"/>
        <item x="6254"/>
        <item x="2249"/>
        <item x="9773"/>
        <item x="3865"/>
        <item x="8369"/>
        <item x="8076"/>
        <item x="601"/>
        <item x="8940"/>
        <item x="3975"/>
        <item x="6925"/>
        <item x="10048"/>
        <item x="6549"/>
        <item x="3753"/>
        <item x="2414"/>
        <item x="3024"/>
        <item x="4136"/>
        <item x="5565"/>
        <item x="8640"/>
        <item x="8126"/>
        <item x="7080"/>
        <item x="11264"/>
        <item x="1503"/>
        <item x="9202"/>
        <item x="387"/>
        <item x="7810"/>
        <item x="9642"/>
        <item x="1836"/>
        <item x="1826"/>
        <item x="10527"/>
        <item x="3426"/>
        <item x="5819"/>
        <item x="8015"/>
        <item x="3395"/>
        <item x="5397"/>
        <item x="2934"/>
        <item x="6512"/>
        <item x="1438"/>
        <item x="2188"/>
        <item x="393"/>
        <item x="9689"/>
        <item x="2132"/>
        <item x="3996"/>
        <item x="4850"/>
        <item x="10292"/>
        <item x="10834"/>
        <item x="7380"/>
        <item x="10493"/>
        <item x="9434"/>
        <item x="9924"/>
        <item x="4633"/>
        <item x="4013"/>
        <item x="7517"/>
        <item x="10913"/>
        <item x="2355"/>
        <item x="899"/>
        <item x="1835"/>
        <item x="5105"/>
        <item x="5493"/>
        <item x="1706"/>
        <item x="1984"/>
        <item x="8515"/>
        <item x="3941"/>
        <item x="1592"/>
        <item x="2710"/>
        <item x="3898"/>
        <item x="3291"/>
        <item x="1213"/>
        <item x="3957"/>
        <item x="335"/>
        <item x="6714"/>
        <item x="521"/>
        <item x="528"/>
        <item x="4148"/>
        <item x="1208"/>
        <item x="4030"/>
        <item x="3918"/>
        <item x="164"/>
        <item x="2916"/>
        <item x="2756"/>
        <item x="3139"/>
        <item x="1040"/>
        <item x="3010"/>
        <item x="5481"/>
        <item x="4991"/>
        <item x="476"/>
        <item x="5353"/>
        <item x="8046"/>
        <item x="3755"/>
        <item x="4852"/>
        <item x="1001"/>
        <item x="8096"/>
        <item x="4853"/>
        <item x="10145"/>
        <item x="9155"/>
        <item x="945"/>
        <item x="9737"/>
        <item x="8114"/>
        <item x="3993"/>
        <item x="10452"/>
        <item x="4455"/>
        <item x="10188"/>
        <item x="4653"/>
        <item x="10287"/>
        <item x="1066"/>
        <item x="7937"/>
        <item x="10609"/>
        <item x="4969"/>
        <item x="2061"/>
        <item x="10827"/>
        <item x="6837"/>
        <item x="4103"/>
        <item x="10160"/>
        <item x="9738"/>
        <item x="4763"/>
        <item x="9632"/>
        <item x="1407"/>
        <item x="11206"/>
        <item x="3340"/>
        <item x="1454"/>
        <item x="4563"/>
        <item x="9646"/>
        <item x="5614"/>
        <item x="9676"/>
        <item x="8188"/>
        <item x="4474"/>
        <item x="10561"/>
        <item x="9135"/>
        <item x="67"/>
        <item x="7407"/>
        <item x="11046"/>
        <item x="7799"/>
        <item x="1310"/>
        <item x="2567"/>
        <item x="8414"/>
        <item x="6167"/>
        <item x="841"/>
        <item x="5282"/>
        <item x="8003"/>
        <item x="3507"/>
        <item x="10753"/>
        <item x="2508"/>
        <item x="1545"/>
        <item x="10866"/>
        <item x="4551"/>
        <item x="10446"/>
        <item x="7392"/>
        <item x="2782"/>
        <item x="6320"/>
        <item x="245"/>
        <item x="3088"/>
        <item x="4176"/>
        <item x="8075"/>
        <item x="6083"/>
        <item x="5090"/>
        <item x="7253"/>
        <item x="6016"/>
        <item x="5702"/>
        <item x="2227"/>
        <item x="8005"/>
        <item x="5700"/>
        <item x="11034"/>
        <item x="2743"/>
        <item x="1684"/>
        <item x="7299"/>
        <item x="1263"/>
        <item x="566"/>
        <item x="17"/>
        <item x="10191"/>
        <item x="671"/>
        <item x="7270"/>
        <item x="3347"/>
        <item x="6865"/>
        <item x="655"/>
        <item x="1330"/>
        <item x="934"/>
        <item x="7641"/>
        <item x="1368"/>
        <item x="9185"/>
        <item x="4335"/>
        <item x="6623"/>
        <item x="5669"/>
        <item x="1838"/>
        <item x="6639"/>
        <item x="6836"/>
        <item x="2199"/>
        <item x="8334"/>
        <item x="4385"/>
        <item x="6322"/>
        <item x="1805"/>
        <item x="3236"/>
        <item x="4559"/>
        <item x="5279"/>
        <item x="5040"/>
        <item x="6564"/>
        <item x="3012"/>
        <item x="909"/>
        <item x="5562"/>
        <item x="6310"/>
        <item x="8326"/>
        <item x="783"/>
        <item x="1884"/>
        <item x="2333"/>
        <item x="3114"/>
        <item x="1062"/>
        <item x="1897"/>
        <item x="9585"/>
        <item x="3541"/>
        <item x="35"/>
        <item x="7184"/>
        <item x="2899"/>
        <item x="4286"/>
        <item x="11139"/>
        <item x="8087"/>
        <item x="5995"/>
        <item x="7014"/>
        <item x="3402"/>
        <item x="8699"/>
        <item x="10565"/>
        <item x="9717"/>
        <item x="4673"/>
        <item x="1070"/>
        <item x="8100"/>
        <item x="4567"/>
        <item x="3940"/>
        <item x="6105"/>
        <item x="3981"/>
        <item x="4444"/>
        <item x="7760"/>
        <item x="6004"/>
        <item x="3276"/>
        <item x="4684"/>
        <item x="3253"/>
        <item x="5568"/>
        <item x="6847"/>
        <item x="1722"/>
        <item x="9669"/>
        <item x="3169"/>
        <item x="1273"/>
        <item x="1845"/>
        <item x="1365"/>
        <item x="1839"/>
        <item x="6923"/>
        <item x="9218"/>
        <item x="8320"/>
        <item x="11112"/>
        <item x="2373"/>
        <item x="8862"/>
        <item x="6238"/>
        <item x="7331"/>
        <item x="5073"/>
        <item x="7853"/>
        <item x="4895"/>
        <item x="3006"/>
        <item x="743"/>
        <item x="11060"/>
        <item x="4293"/>
        <item x="7164"/>
        <item x="666"/>
        <item x="1895"/>
        <item x="7481"/>
        <item x="4296"/>
        <item x="10786"/>
        <item x="9146"/>
        <item x="4879"/>
        <item x="10995"/>
        <item x="679"/>
        <item x="8666"/>
        <item x="3028"/>
        <item x="7496"/>
        <item x="6145"/>
        <item x="537"/>
        <item x="7387"/>
        <item x="1871"/>
        <item x="3147"/>
        <item x="7876"/>
        <item x="7269"/>
        <item x="1034"/>
        <item x="9775"/>
        <item x="8667"/>
        <item x="8077"/>
        <item x="1207"/>
        <item x="6"/>
        <item x="3976"/>
        <item x="11038"/>
        <item x="707"/>
        <item x="2615"/>
        <item x="11030"/>
        <item x="3055"/>
        <item x="10171"/>
        <item x="10745"/>
        <item x="8133"/>
        <item x="2363"/>
        <item x="5225"/>
        <item x="9123"/>
        <item x="6520"/>
        <item x="10531"/>
        <item x="744"/>
        <item x="4499"/>
        <item x="3968"/>
        <item x="3562"/>
        <item x="3505"/>
        <item x="1081"/>
        <item x="9712"/>
        <item x="6542"/>
        <item x="2985"/>
        <item x="7696"/>
        <item x="1736"/>
        <item x="1272"/>
        <item x="207"/>
        <item x="4396"/>
        <item x="8049"/>
        <item x="3759"/>
        <item x="2576"/>
        <item x="1165"/>
        <item x="7445"/>
        <item x="729"/>
        <item x="2842"/>
        <item x="895"/>
        <item x="3376"/>
        <item x="9266"/>
        <item x="9426"/>
        <item x="2988"/>
        <item x="10685"/>
        <item x="10178"/>
        <item x="3522"/>
        <item x="7918"/>
        <item x="6132"/>
        <item x="10111"/>
        <item x="8918"/>
        <item x="3929"/>
        <item x="5637"/>
        <item x="8132"/>
        <item x="7553"/>
        <item x="1452"/>
        <item x="1304"/>
        <item x="4002"/>
        <item x="1885"/>
        <item x="10376"/>
        <item x="2536"/>
        <item x="2228"/>
        <item x="10280"/>
        <item x="2595"/>
        <item x="880"/>
        <item x="1268"/>
        <item x="8001"/>
        <item x="210"/>
        <item x="205"/>
        <item x="10198"/>
        <item x="2063"/>
        <item x="6800"/>
        <item x="4122"/>
        <item x="1450"/>
        <item x="4231"/>
        <item x="10572"/>
        <item x="874"/>
        <item x="6485"/>
        <item x="3473"/>
        <item x="6330"/>
        <item x="3198"/>
        <item x="9791"/>
        <item x="9785"/>
        <item x="917"/>
        <item x="6902"/>
        <item x="1742"/>
        <item x="4496"/>
        <item x="391"/>
        <item x="3952"/>
        <item x="9692"/>
        <item x="10192"/>
        <item x="7301"/>
        <item x="9767"/>
        <item x="10100"/>
        <item x="8062"/>
        <item x="2148"/>
        <item x="10162"/>
        <item x="5452"/>
        <item x="6401"/>
        <item x="243"/>
        <item x="6498"/>
        <item x="206"/>
        <item x="7197"/>
        <item x="5340"/>
        <item x="10062"/>
        <item x="9548"/>
        <item x="5770"/>
        <item x="8869"/>
        <item x="8447"/>
        <item x="6934"/>
        <item x="5818"/>
        <item x="3817"/>
        <item x="4631"/>
        <item x="9099"/>
        <item x="2648"/>
        <item x="3645"/>
        <item x="4258"/>
        <item x="5915"/>
        <item x="739"/>
        <item x="4023"/>
        <item x="4531"/>
        <item x="2666"/>
        <item x="3013"/>
        <item x="2142"/>
        <item x="8788"/>
        <item x="6644"/>
        <item x="659"/>
        <item x="7267"/>
        <item x="5376"/>
        <item x="10460"/>
        <item x="2802"/>
        <item x="7898"/>
        <item x="6480"/>
        <item x="2028"/>
        <item x="7157"/>
        <item x="7823"/>
        <item x="9729"/>
        <item x="3547"/>
        <item x="2117"/>
        <item x="1902"/>
        <item x="10264"/>
        <item x="5621"/>
        <item x="2946"/>
        <item x="4585"/>
        <item x="9959"/>
        <item x="2219"/>
        <item x="6790"/>
        <item x="3176"/>
        <item x="8778"/>
        <item x="626"/>
        <item x="6734"/>
        <item x="1750"/>
        <item x="5192"/>
        <item x="7626"/>
        <item x="2176"/>
        <item x="7370"/>
        <item x="7406"/>
        <item x="9984"/>
        <item x="3533"/>
        <item x="2156"/>
        <item x="6067"/>
        <item x="961"/>
        <item x="5259"/>
        <item x="10824"/>
        <item x="3932"/>
        <item x="857"/>
        <item x="5587"/>
        <item x="2430"/>
        <item x="936"/>
        <item x="5146"/>
        <item x="2403"/>
        <item x="9915"/>
        <item x="5611"/>
        <item x="665"/>
        <item x="7349"/>
        <item x="6098"/>
        <item x="2859"/>
        <item x="9730"/>
        <item x="3754"/>
        <item x="9854"/>
        <item x="5706"/>
        <item x="9247"/>
        <item x="7166"/>
        <item x="1481"/>
        <item x="8941"/>
        <item x="9547"/>
        <item x="4877"/>
        <item x="7678"/>
        <item x="5387"/>
        <item x="2241"/>
        <item x="11262"/>
        <item x="1940"/>
        <item x="1337"/>
        <item x="9239"/>
        <item x="3363"/>
        <item x="112"/>
        <item x="1906"/>
        <item x="10425"/>
        <item x="8440"/>
        <item x="1920"/>
        <item x="7617"/>
        <item x="9847"/>
        <item x="5028"/>
        <item x="3521"/>
        <item x="6803"/>
        <item x="9141"/>
        <item x="8448"/>
        <item x="5485"/>
        <item x="4446"/>
        <item x="468"/>
        <item x="1927"/>
        <item x="9256"/>
        <item x="1747"/>
        <item x="4857"/>
        <item x="2297"/>
        <item x="10252"/>
        <item x="7450"/>
        <item x="6947"/>
        <item x="7260"/>
        <item x="1161"/>
        <item x="1701"/>
        <item x="2867"/>
        <item x="1006"/>
        <item x="870"/>
        <item x="3633"/>
        <item x="4272"/>
        <item x="4863"/>
        <item x="1373"/>
        <item x="4906"/>
        <item x="1868"/>
        <item x="1361"/>
        <item x="896"/>
        <item x="2995"/>
        <item x="2956"/>
        <item x="8779"/>
        <item x="6603"/>
        <item x="2584"/>
        <item x="712"/>
        <item x="1865"/>
        <item x="3960"/>
        <item x="4731"/>
        <item x="2503"/>
        <item x="7894"/>
        <item x="8290"/>
        <item x="1245"/>
        <item x="2783"/>
        <item x="925"/>
        <item x="6457"/>
        <item x="3922"/>
        <item x="1281"/>
        <item x="1864"/>
        <item x="2860"/>
        <item x="3926"/>
        <item x="9226"/>
        <item x="2401"/>
        <item x="8507"/>
        <item x="7638"/>
        <item x="1948"/>
        <item x="6342"/>
        <item x="4864"/>
        <item x="6195"/>
        <item x="5246"/>
        <item x="2205"/>
        <item x="6718"/>
        <item x="8967"/>
        <item x="3433"/>
        <item x="8652"/>
        <item x="8097"/>
        <item x="7163"/>
        <item x="151"/>
        <item x="1907"/>
        <item x="4040"/>
        <item x="7857"/>
        <item x="574"/>
        <item x="1457"/>
        <item x="8630"/>
        <item x="127"/>
        <item x="1819"/>
        <item x="7421"/>
        <item x="8083"/>
        <item x="2742"/>
        <item x="8027"/>
        <item x="6017"/>
        <item x="2677"/>
        <item x="2734"/>
        <item x="1876"/>
        <item x="10151"/>
        <item x="325"/>
        <item x="2896"/>
        <item x="5350"/>
        <item x="2949"/>
        <item x="5833"/>
        <item x="10708"/>
        <item x="2094"/>
        <item x="3200"/>
        <item x="8014"/>
        <item x="4308"/>
        <item x="8616"/>
        <item x="2041"/>
        <item x="3515"/>
        <item x="9083"/>
        <item x="3953"/>
        <item x="9320"/>
        <item x="4865"/>
        <item x="3697"/>
        <item x="7655"/>
        <item x="8790"/>
        <item x="3698"/>
        <item x="1110"/>
        <item x="10655"/>
        <item x="3972"/>
        <item x="5912"/>
        <item x="5038"/>
        <item x="1896"/>
        <item x="2765"/>
        <item x="5955"/>
        <item x="1804"/>
        <item x="8045"/>
        <item x="1148"/>
        <item x="4815"/>
        <item x="1258"/>
        <item x="6676"/>
        <item x="4351"/>
        <item x="525"/>
        <item x="1899"/>
        <item x="1833"/>
        <item x="7883"/>
        <item x="6043"/>
        <item x="2967"/>
        <item x="8148"/>
        <item x="5280"/>
        <item x="2634"/>
        <item x="742"/>
        <item x="4951"/>
        <item x="1084"/>
        <item x="732"/>
        <item x="3002"/>
        <item x="4929"/>
        <item x="2161"/>
        <item x="2789"/>
        <item x="5546"/>
        <item x="7839"/>
        <item x="1271"/>
        <item x="4390"/>
        <item x="3266"/>
        <item x="7766"/>
        <item x="2214"/>
        <item x="2580"/>
        <item x="6180"/>
        <item x="1262"/>
        <item x="8633"/>
        <item x="1243"/>
        <item x="6472"/>
        <item x="6473"/>
        <item x="7198"/>
        <item x="4823"/>
        <item x="5889"/>
        <item x="7086"/>
        <item x="2820"/>
        <item x="3132"/>
        <item x="3263"/>
        <item x="3105"/>
        <item x="9682"/>
        <item x="2218"/>
        <item x="4546"/>
        <item x="1010"/>
        <item x="10392"/>
        <item x="9736"/>
        <item x="3085"/>
        <item x="9776"/>
        <item x="11007"/>
        <item x="257"/>
        <item x="2198"/>
        <item x="3104"/>
        <item x="5007"/>
        <item x="4987"/>
        <item x="664"/>
        <item x="7170"/>
        <item x="1850"/>
        <item x="2872"/>
        <item x="10616"/>
        <item x="9734"/>
        <item x="2966"/>
        <item x="88"/>
        <item x="8051"/>
        <item x="4006"/>
        <item x="1114"/>
        <item x="4968"/>
        <item x="8516"/>
        <item x="7920"/>
        <item x="53"/>
        <item x="9845"/>
        <item x="4055"/>
        <item x="7263"/>
        <item x="1064"/>
        <item x="8747"/>
        <item x="3989"/>
        <item x="1578"/>
        <item x="10417"/>
        <item x="3063"/>
        <item x="5045"/>
        <item x="5482"/>
        <item x="9821"/>
        <item x="8135"/>
        <item x="2712"/>
        <item x="9429"/>
        <item x="2542"/>
        <item x="4011"/>
        <item x="7191"/>
        <item x="7535"/>
        <item x="4550"/>
        <item x="9799"/>
        <item x="5277"/>
        <item x="4624"/>
        <item x="1583"/>
        <item x="9151"/>
        <item x="1953"/>
        <item x="4638"/>
        <item x="5406"/>
        <item x="4225"/>
        <item x="3425"/>
        <item x="5341"/>
        <item x="5701"/>
        <item x="530"/>
        <item x="6784"/>
        <item x="8614"/>
        <item x="2618"/>
        <item x="9483"/>
        <item x="9972"/>
        <item x="6572"/>
        <item x="7203"/>
        <item x="10121"/>
        <item x="6050"/>
        <item x="2050"/>
        <item x="1917"/>
        <item x="5715"/>
        <item x="3137"/>
        <item x="8791"/>
        <item x="2939"/>
        <item x="4394"/>
        <item x="1369"/>
        <item x="7758"/>
        <item x="4399"/>
        <item x="8669"/>
        <item x="10084"/>
        <item x="2599"/>
        <item x="10621"/>
        <item x="4899"/>
        <item x="8558"/>
        <item x="2434"/>
        <item x="4021"/>
        <item x="3201"/>
        <item x="2955"/>
        <item x="10933"/>
        <item x="2410"/>
        <item x="10748"/>
        <item x="5665"/>
        <item x="5416"/>
        <item x="5438"/>
        <item x="7333"/>
        <item x="11040"/>
        <item x="5444"/>
        <item x="6453"/>
        <item x="3366"/>
        <item x="395"/>
        <item x="8074"/>
        <item x="843"/>
        <item x="3246"/>
        <item x="9231"/>
        <item x="8868"/>
        <item x="4981"/>
        <item x="5142"/>
        <item x="1780"/>
        <item x="838"/>
        <item x="4141"/>
        <item x="1683"/>
        <item x="407"/>
        <item x="9817"/>
        <item x="10957"/>
        <item x="4063"/>
        <item x="7138"/>
        <item x="3255"/>
        <item x="6418"/>
        <item x="1215"/>
        <item x="4028"/>
        <item x="7727"/>
        <item x="7376"/>
        <item x="11254"/>
        <item x="9334"/>
        <item x="7433"/>
        <item x="737"/>
        <item x="10818"/>
        <item x="610"/>
        <item x="1501"/>
        <item x="2905"/>
        <item x="1851"/>
        <item x="4796"/>
        <item x="5421"/>
        <item x="295"/>
        <item x="3311"/>
        <item x="6577"/>
        <item x="9814"/>
        <item x="5959"/>
        <item x="4751"/>
        <item x="1142"/>
        <item x="6165"/>
        <item x="10938"/>
        <item x="2352"/>
        <item x="8922"/>
        <item x="6966"/>
        <item x="9815"/>
        <item x="8252"/>
        <item x="2639"/>
        <item x="3943"/>
        <item x="5331"/>
        <item x="1151"/>
        <item x="6861"/>
        <item x="2397"/>
        <item x="3146"/>
        <item x="1824"/>
        <item x="3156"/>
        <item x="10694"/>
        <item x="7593"/>
        <item x="5607"/>
        <item x="971"/>
        <item x="5625"/>
        <item x="307"/>
        <item x="5523"/>
        <item x="10604"/>
        <item x="5253"/>
        <item x="9784"/>
        <item x="3843"/>
        <item x="6385"/>
        <item x="1366"/>
        <item x="689"/>
        <item x="2245"/>
        <item x="5427"/>
        <item x="1776"/>
        <item x="10130"/>
        <item x="2612"/>
        <item x="7706"/>
        <item x="9001"/>
        <item x="5473"/>
        <item x="10049"/>
        <item x="5798"/>
        <item x="8741"/>
        <item x="6609"/>
        <item x="3073"/>
        <item x="7456"/>
        <item x="10224"/>
        <item x="1799"/>
        <item x="9314"/>
        <item x="2982"/>
        <item x="1979"/>
        <item x="4714"/>
        <item x="3724"/>
        <item x="1898"/>
        <item x="637"/>
        <item x="2011"/>
        <item x="8054"/>
        <item x="4278"/>
        <item x="4117"/>
        <item x="1691"/>
        <item x="1719"/>
        <item x="4429"/>
        <item x="8526"/>
        <item x="7252"/>
        <item x="6773"/>
        <item x="506"/>
        <item x="5797"/>
        <item x="8725"/>
        <item x="10701"/>
        <item x="8854"/>
        <item x="70"/>
        <item x="1866"/>
        <item x="619"/>
        <item x="3393"/>
        <item x="1847"/>
        <item x="1315"/>
        <item x="6143"/>
        <item x="4367"/>
        <item x="9517"/>
        <item x="4417"/>
        <item x="6386"/>
        <item x="7815"/>
        <item x="1449"/>
        <item x="1588"/>
        <item x="3456"/>
        <item x="9069"/>
        <item x="816"/>
        <item x="7822"/>
        <item x="2944"/>
        <item x="6084"/>
        <item x="8754"/>
        <item x="10368"/>
        <item x="6545"/>
        <item x="7912"/>
        <item x="10207"/>
        <item x="7683"/>
        <item x="10953"/>
        <item x="3905"/>
        <item x="1995"/>
        <item x="4032"/>
        <item x="1376"/>
        <item x="9611"/>
        <item x="5363"/>
        <item x="4025"/>
        <item x="7361"/>
        <item x="3786"/>
        <item x="974"/>
        <item x="8061"/>
        <item x="4979"/>
        <item x="811"/>
        <item x="5691"/>
        <item x="9080"/>
        <item x="2557"/>
        <item x="9056"/>
        <item x="7165"/>
        <item x="1828"/>
        <item x="5359"/>
        <item x="11163"/>
        <item x="5149"/>
        <item x="4113"/>
        <item x="6229"/>
        <item x="10872"/>
        <item x="9879"/>
        <item x="3751"/>
        <item x="8675"/>
        <item x="1280"/>
        <item x="123"/>
        <item x="2415"/>
        <item x="3136"/>
        <item x="3014"/>
        <item x="524"/>
        <item x="4172"/>
        <item x="8588"/>
        <item x="5557"/>
        <item x="2669"/>
        <item x="8438"/>
        <item x="2105"/>
        <item x="6996"/>
        <item x="7788"/>
        <item x="3991"/>
        <item x="9138"/>
        <item x="5065"/>
        <item x="8360"/>
        <item x="4357"/>
        <item x="999"/>
        <item x="8088"/>
        <item x="7600"/>
        <item x="5163"/>
        <item x="5903"/>
        <item x="5852"/>
        <item x="5682"/>
        <item x="813"/>
        <item x="3122"/>
        <item x="3118"/>
        <item x="1693"/>
        <item x="8830"/>
        <item x="10656"/>
        <item x="4936"/>
        <item x="8993"/>
        <item x="6150"/>
        <item x="3964"/>
        <item x="2506"/>
        <item x="4052"/>
        <item x="9811"/>
        <item x="4227"/>
        <item x="128"/>
        <item x="7685"/>
        <item x="4605"/>
        <item x="4856"/>
        <item x="1584"/>
        <item x="10203"/>
        <item x="762"/>
        <item x="7336"/>
        <item x="11084"/>
        <item x="8702"/>
        <item x="10152"/>
        <item x="1131"/>
        <item x="3338"/>
        <item x="8181"/>
        <item x="42"/>
        <item x="7516"/>
        <item x="7100"/>
        <item x="2365"/>
        <item x="1807"/>
        <item x="272"/>
        <item x="5811"/>
        <item x="542"/>
        <item x="1289"/>
        <item x="5260"/>
        <item x="409"/>
        <item x="2951"/>
        <item x="4939"/>
        <item x="8503"/>
        <item x="803"/>
        <item x="3540"/>
        <item x="5417"/>
        <item x="5908"/>
        <item x="6112"/>
        <item x="6474"/>
        <item x="3160"/>
        <item x="10382"/>
        <item x="4961"/>
        <item x="6877"/>
        <item x="9947"/>
        <item x="1088"/>
        <item x="1734"/>
        <item x="6648"/>
        <item x="3648"/>
        <item x="3294"/>
        <item x="5873"/>
        <item x="9330"/>
        <item x="10593"/>
        <item x="2746"/>
        <item x="7220"/>
        <item x="741"/>
        <item x="435"/>
        <item x="5697"/>
        <item x="4583"/>
        <item x="8536"/>
        <item x="2467"/>
        <item x="5039"/>
        <item x="10560"/>
        <item x="1982"/>
        <item x="6535"/>
        <item x="7974"/>
        <item x="3994"/>
        <item x="2578"/>
        <item x="2989"/>
        <item x="819"/>
        <item x="4566"/>
        <item x="829"/>
        <item x="10744"/>
        <item x="3113"/>
        <item x="4270"/>
        <item x="1211"/>
        <item x="7381"/>
        <item x="3121"/>
        <item x="7468"/>
        <item x="663"/>
        <item x="481"/>
        <item x="5305"/>
        <item x="7303"/>
        <item x="10637"/>
        <item x="9973"/>
        <item x="134"/>
        <item x="7596"/>
        <item x="5775"/>
        <item x="5569"/>
        <item x="5617"/>
        <item x="11047"/>
        <item x="5786"/>
        <item x="397"/>
        <item x="9227"/>
        <item x="5366"/>
        <item x="4264"/>
        <item x="8785"/>
        <item x="8860"/>
        <item x="2405"/>
        <item x="5634"/>
        <item x="3205"/>
        <item x="5119"/>
        <item x="4068"/>
        <item x="3973"/>
        <item x="3371"/>
        <item x="3318"/>
        <item x="8011"/>
        <item x="7532"/>
        <item x="2854"/>
        <item x="2767"/>
        <item x="3653"/>
        <item x="6583"/>
        <item x="10831"/>
        <item x="8982"/>
        <item x="5394"/>
        <item x="5206"/>
        <item x="1795"/>
        <item x="3411"/>
        <item x="2096"/>
        <item x="977"/>
        <item x="5005"/>
        <item x="5583"/>
        <item x="10964"/>
        <item x="4809"/>
        <item x="5639"/>
        <item x="5373"/>
        <item x="7240"/>
        <item x="8471"/>
        <item x="8024"/>
        <item x="4526"/>
        <item x="891"/>
        <item x="6181"/>
        <item x="7434"/>
        <item x="9140"/>
        <item x="6632"/>
        <item x="211"/>
        <item x="6335"/>
        <item x="763"/>
        <item x="445"/>
        <item x="3327"/>
        <item x="5790"/>
        <item x="995"/>
        <item x="4578"/>
        <item x="4397"/>
        <item x="11204"/>
        <item x="7280"/>
        <item x="10328"/>
        <item x="8019"/>
        <item x="2627"/>
        <item x="1955"/>
        <item x="834"/>
        <item x="9071"/>
        <item x="4274"/>
        <item x="3683"/>
        <item x="8738"/>
        <item x="3946"/>
        <item x="699"/>
        <item x="10814"/>
        <item x="412"/>
        <item x="8856"/>
        <item x="3685"/>
        <item x="1147"/>
        <item x="9746"/>
        <item x="1818"/>
        <item x="9296"/>
        <item x="3794"/>
        <item x="259"/>
        <item x="2154"/>
        <item x="2239"/>
        <item x="8861"/>
        <item x="260"/>
        <item x="520"/>
        <item x="4564"/>
        <item x="4452"/>
        <item x="1585"/>
        <item x="4149"/>
        <item x="234"/>
        <item x="2626"/>
        <item x="4246"/>
        <item x="3112"/>
        <item x="8750"/>
        <item x="5184"/>
        <item x="2888"/>
        <item x="10932"/>
        <item x="3947"/>
        <item x="6460"/>
        <item x="5705"/>
        <item x="7780"/>
        <item x="440"/>
        <item x="9893"/>
        <item x="2619"/>
        <item x="9838"/>
        <item x="8466"/>
        <item x="667"/>
        <item x="3154"/>
        <item x="3938"/>
        <item x="9359"/>
        <item x="7670"/>
        <item x="1542"/>
        <item x="964"/>
        <item x="7854"/>
        <item x="4905"/>
        <item x="3532"/>
        <item x="1247"/>
        <item x="9045"/>
        <item x="7019"/>
        <item x="3915"/>
        <item x="6120"/>
        <item x="11191"/>
        <item x="10675"/>
        <item x="351"/>
        <item x="3161"/>
        <item x="1342"/>
        <item x="7671"/>
        <item x="4560"/>
        <item x="1830"/>
        <item x="1834"/>
        <item x="7278"/>
        <item x="5218"/>
        <item x="3608"/>
        <item x="6540"/>
        <item x="2862"/>
        <item x="7686"/>
        <item x="4838"/>
        <item x="3358"/>
        <item x="2222"/>
        <item x="2346"/>
        <item x="5677"/>
        <item x="7620"/>
        <item x="1270"/>
        <item x="9848"/>
        <item x="10380"/>
        <item x="9545"/>
        <item x="5494"/>
        <item x="8821"/>
        <item x="8534"/>
        <item x="8808"/>
        <item x="10479"/>
        <item x="1296"/>
        <item x="2870"/>
        <item x="5183"/>
        <item x="725"/>
        <item x="10533"/>
        <item x="58"/>
        <item x="254"/>
        <item x="5309"/>
        <item x="361"/>
        <item x="3638"/>
        <item x="7579"/>
        <item x="10212"/>
        <item x="3921"/>
        <item x="8303"/>
        <item x="1209"/>
        <item x="1175"/>
        <item x="10317"/>
        <item x="2622"/>
        <item x="117"/>
        <item x="1316"/>
        <item x="3690"/>
        <item x="3944"/>
        <item x="3038"/>
        <item x="4497"/>
        <item x="1937"/>
        <item x="9831"/>
        <item x="3145"/>
        <item x="3005"/>
        <item x="9028"/>
        <item x="1021"/>
        <item x="1586"/>
        <item x="4587"/>
        <item x="9302"/>
        <item x="6591"/>
        <item x="1512"/>
        <item x="5121"/>
        <item x="3180"/>
        <item x="4789"/>
        <item x="3153"/>
        <item x="1414"/>
        <item x="1307"/>
        <item x="5911"/>
        <item x="10260"/>
        <item x="4343"/>
        <item x="9417"/>
        <item x="3951"/>
        <item x="484"/>
        <item x="2319"/>
        <item x="4786"/>
        <item x="2427"/>
        <item x="10535"/>
        <item x="13"/>
        <item x="9610"/>
        <item x="3129"/>
        <item x="3326"/>
        <item x="5395"/>
        <item x="10262"/>
        <item x="6079"/>
        <item x="8997"/>
        <item x="8055"/>
        <item x="4727"/>
        <item x="2954"/>
        <item x="5295"/>
        <item x="6643"/>
        <item x="7615"/>
        <item x="3241"/>
        <item x="2702"/>
        <item x="4503"/>
        <item x="3925"/>
        <item x="6597"/>
        <item x="5042"/>
        <item x="8562"/>
        <item x="7383"/>
        <item x="7835"/>
        <item x="2735"/>
        <item x="1759"/>
        <item x="7353"/>
        <item x="6462"/>
        <item x="135"/>
        <item x="7238"/>
        <item x="3404"/>
        <item x="3423"/>
        <item x="4341"/>
        <item x="1345"/>
        <item x="1349"/>
        <item x="7604"/>
        <item x="4596"/>
        <item x="807"/>
        <item x="2054"/>
        <item x="3230"/>
        <item x="10202"/>
        <item x="3070"/>
        <item x="7305"/>
        <item x="8991"/>
        <item x="6626"/>
        <item x="4628"/>
        <item x="3229"/>
        <item x="8707"/>
        <item x="8335"/>
        <item x="6268"/>
        <item x="7335"/>
        <item x="7829"/>
        <item x="9558"/>
        <item x="9876"/>
        <item x="4000"/>
        <item x="9412"/>
        <item x="5890"/>
        <item x="3646"/>
        <item x="1004"/>
        <item x="8352"/>
        <item x="10802"/>
        <item x="2385"/>
        <item x="1773"/>
        <item x="10494"/>
        <item x="6241"/>
        <item x="9382"/>
        <item x="5125"/>
        <item x="3003"/>
        <item x="3992"/>
        <item x="4907"/>
        <item x="3138"/>
        <item x="1417"/>
        <item x="5377"/>
        <item x="8574"/>
        <item x="9201"/>
        <item x="564"/>
        <item x="2725"/>
        <item x="4803"/>
        <item x="7048"/>
        <item x="4671"/>
        <item x="4160"/>
        <item x="4860"/>
        <item x="8755"/>
        <item x="2906"/>
        <item x="4416"/>
        <item x="9645"/>
        <item x="10819"/>
        <item x="10924"/>
        <item x="343"/>
        <item x="822"/>
        <item x="5832"/>
        <item x="1505"/>
        <item x="8016"/>
        <item x="4"/>
        <item x="3403"/>
        <item x="7871"/>
        <item x="2831"/>
        <item x="7202"/>
        <item x="2112"/>
        <item x="3513"/>
        <item x="2153"/>
        <item x="3632"/>
        <item x="4594"/>
        <item x="10885"/>
        <item x="629"/>
        <item x="5088"/>
        <item x="5156"/>
        <item x="10676"/>
        <item x="4971"/>
        <item x="10094"/>
        <item x="10161"/>
        <item x="2412"/>
        <item x="7332"/>
        <item x="8577"/>
        <item x="10870"/>
        <item x="11066"/>
        <item x="237"/>
        <item x="6598"/>
        <item x="9605"/>
        <item x="1029"/>
        <item x="2621"/>
        <item x="365"/>
        <item x="1024"/>
        <item x="1901"/>
        <item x="2344"/>
        <item x="7850"/>
        <item x="2159"/>
        <item x="3432"/>
        <item x="3331"/>
        <item x="3408"/>
        <item x="1358"/>
        <item x="8810"/>
        <item x="4061"/>
        <item x="439"/>
        <item x="9644"/>
        <item x="7701"/>
        <item x="7011"/>
        <item x="10988"/>
        <item x="2036"/>
        <item x="9880"/>
        <item x="5124"/>
        <item x="10"/>
        <item x="8681"/>
        <item x="592"/>
        <item x="6080"/>
        <item x="3999"/>
        <item x="457"/>
        <item x="805"/>
        <item x="7031"/>
        <item x="9792"/>
        <item x="7747"/>
        <item x="556"/>
        <item x="5402"/>
        <item x="5887"/>
        <item x="7231"/>
        <item x="10578"/>
        <item x="430"/>
        <item x="4174"/>
        <item x="10773"/>
        <item x="5613"/>
        <item x="3982"/>
        <item x="5559"/>
        <item x="1285"/>
        <item x="2894"/>
        <item x="799"/>
        <item x="2952"/>
        <item x="3672"/>
        <item x="10197"/>
        <item x="5317"/>
        <item x="1849"/>
        <item x="10338"/>
        <item x="8079"/>
        <item x="6251"/>
        <item x="4695"/>
        <item x="3674"/>
        <item x="390"/>
        <item x="2498"/>
        <item x="4794"/>
        <item x="6253"/>
        <item x="5495"/>
        <item x="394"/>
        <item x="3111"/>
        <item x="340"/>
        <item x="4773"/>
        <item x="2603"/>
        <item x="4333"/>
        <item x="2104"/>
        <item x="9128"/>
        <item x="5284"/>
        <item x="3219"/>
        <item x="9877"/>
        <item x="571"/>
        <item x="2764"/>
        <item x="8844"/>
        <item x="9090"/>
        <item x="498"/>
        <item x="6230"/>
        <item x="8164"/>
        <item x="3262"/>
        <item x="6733"/>
        <item x="8994"/>
        <item x="9572"/>
        <item x="949"/>
        <item x="2445"/>
        <item x="9321"/>
        <item x="5372"/>
        <item x="1182"/>
        <item x="1732"/>
        <item x="7619"/>
        <item x="6407"/>
        <item x="2270"/>
        <item x="6824"/>
        <item x="3948"/>
        <item x="4302"/>
        <item x="7721"/>
        <item x="4083"/>
        <item x="8817"/>
        <item x="5638"/>
        <item x="3619"/>
        <item x="5120"/>
        <item x="4935"/>
        <item x="4612"/>
        <item x="1253"/>
        <item x="1507"/>
        <item x="5711"/>
        <item x="10476"/>
        <item x="6066"/>
        <item x="862"/>
        <item x="4880"/>
        <item x="8047"/>
        <item x="710"/>
        <item x="7621"/>
        <item x="5396"/>
        <item x="3110"/>
        <item x="3539"/>
        <item x="3182"/>
        <item x="1829"/>
        <item x="8064"/>
        <item x="507"/>
        <item x="10433"/>
        <item x="10006"/>
        <item x="2825"/>
        <item x="8461"/>
        <item x="10400"/>
        <item x="8002"/>
        <item x="5385"/>
        <item x="9623"/>
        <item x="1011"/>
        <item x="2442"/>
        <item x="5777"/>
        <item x="6691"/>
        <item x="2920"/>
        <item x="8242"/>
        <item x="10001"/>
        <item x="2184"/>
        <item x="8841"/>
        <item x="7318"/>
        <item x="6715"/>
        <item x="11183"/>
        <item x="1842"/>
        <item x="8565"/>
        <item x="5910"/>
        <item x="1733"/>
        <item x="9991"/>
        <item x="639"/>
        <item x="5966"/>
        <item x="286"/>
        <item x="4579"/>
        <item x="120"/>
        <item x="6128"/>
        <item x="1073"/>
        <item x="10966"/>
        <item x="1261"/>
        <item x="4788"/>
        <item x="3304"/>
        <item x="339"/>
        <item x="5823"/>
        <item x="10791"/>
        <item x="7329"/>
        <item x="1841"/>
        <item x="1254"/>
        <item x="4377"/>
        <item x="1044"/>
        <item x="1928"/>
        <item x="1745"/>
        <item x="6223"/>
        <item x="8104"/>
        <item x="8492"/>
        <item x="6242"/>
        <item x="5886"/>
        <item x="422"/>
        <item x="4409"/>
        <item x="3721"/>
        <item x="5061"/>
        <item x="5878"/>
        <item x="9312"/>
        <item x="2792"/>
        <item x="4897"/>
        <item x="1796"/>
        <item x="3965"/>
        <item x="1827"/>
        <item x="4808"/>
        <item x="9549"/>
        <item x="2981"/>
        <item x="4580"/>
        <item x="8775"/>
        <item x="8147"/>
        <item x="7045"/>
        <item x="10104"/>
        <item x="7314"/>
        <item x="3917"/>
        <item x="2093"/>
        <item x="4240"/>
        <item x="11226"/>
        <item x="6135"/>
        <item x="1332"/>
        <item x="10096"/>
        <item x="10395"/>
        <item x="1859"/>
        <item x="4295"/>
        <item x="7008"/>
        <item x="1124"/>
        <item x="4408"/>
        <item x="10610"/>
        <item x="3990"/>
        <item x="290"/>
        <item x="3015"/>
        <item x="2051"/>
        <item x="4747"/>
        <item x="1741"/>
        <item x="8025"/>
        <item x="10783"/>
        <item x="6608"/>
        <item x="4180"/>
        <item x="2635"/>
        <item x="8340"/>
        <item x="8256"/>
        <item x="48"/>
        <item x="3346"/>
        <item x="5958"/>
        <item x="4582"/>
        <item x="5488"/>
        <item x="631"/>
        <item x="1269"/>
        <item x="11036"/>
        <item x="7761"/>
        <item x="3699"/>
        <item x="10998"/>
        <item x="2031"/>
        <item x="1925"/>
        <item x="4426"/>
        <item x="6596"/>
        <item x="3927"/>
        <item x="9718"/>
        <item x="4944"/>
        <item x="6267"/>
        <item x="1132"/>
        <item x="3323"/>
        <item x="9198"/>
        <item x="7009"/>
        <item x="253"/>
        <item x="10718"/>
        <item x="5342"/>
        <item x="1177"/>
        <item x="5477"/>
        <item x="6176"/>
        <item x="242"/>
        <item x="2137"/>
        <item x="1218"/>
        <item x="7689"/>
        <item x="3072"/>
        <item x="2121"/>
        <item x="7354"/>
        <item x="4654"/>
        <item x="7302"/>
        <item x="10200"/>
        <item x="5761"/>
        <item x="8078"/>
        <item x="853"/>
        <item x="8478"/>
        <item x="5854"/>
        <item x="7343"/>
        <item x="2226"/>
        <item x="806"/>
        <item x="4805"/>
        <item x="5787"/>
        <item x="9476"/>
        <item x="5422"/>
        <item x="6346"/>
        <item x="280"/>
        <item x="3686"/>
        <item x="9748"/>
        <item x="8229"/>
        <item x="3206"/>
        <item x="9152"/>
        <item x="1817"/>
        <item x="5506"/>
        <item x="1183"/>
        <item x="9769"/>
        <item x="5157"/>
        <item x="6531"/>
        <item x="1067"/>
        <item x="8910"/>
        <item x="4501"/>
        <item x="4643"/>
        <item x="10581"/>
        <item x="2948"/>
        <item x="16"/>
        <item x="7728"/>
        <item x="4022"/>
        <item x="4096"/>
        <item x="4164"/>
        <item x="1141"/>
        <item x="3916"/>
        <item x="9521"/>
        <item x="6566"/>
        <item x="9976"/>
        <item x="6933"/>
        <item x="9911"/>
        <item x="8726"/>
        <item x="2055"/>
        <item x="563"/>
        <item x="8022"/>
        <item x="4734"/>
        <item x="8182"/>
        <item x="515"/>
        <item x="2512"/>
        <item x="2750"/>
        <item x="2407"/>
        <item x="734"/>
        <item x="8867"/>
        <item x="1781"/>
        <item x="5010"/>
        <item x="855"/>
        <item x="3768"/>
        <item x="179"/>
        <item x="9530"/>
        <item x="3923"/>
        <item x="7608"/>
        <item x="7125"/>
        <item x="3152"/>
        <item x="5599"/>
        <item x="2118"/>
        <item x="8413"/>
        <item x="4071"/>
        <item x="8007"/>
        <item x="5066"/>
        <item x="5127"/>
        <item x="2673"/>
        <item x="4866"/>
        <item x="8287"/>
        <item x="5885"/>
        <item x="7914"/>
        <item x="3086"/>
        <item x="7272"/>
        <item x="4487"/>
        <item x="2933"/>
        <item x="11189"/>
        <item x="2953"/>
        <item x="8549"/>
        <item x="4361"/>
        <item x="1786"/>
        <item x="8396"/>
        <item x="2772"/>
        <item x="7488"/>
        <item x="2432"/>
        <item x="11031"/>
        <item x="2213"/>
        <item x="2691"/>
        <item x="7731"/>
        <item x="2919"/>
        <item x="6528"/>
        <item x="5469"/>
        <item x="4530"/>
        <item x="3247"/>
        <item x="6261"/>
        <item x="2019"/>
        <item x="9762"/>
        <item x="2004"/>
        <item x="638"/>
        <item x="9882"/>
        <item x="9272"/>
        <item x="5618"/>
        <item x="4953"/>
        <item x="6279"/>
        <item x="1231"/>
        <item x="4243"/>
        <item x="8392"/>
        <item x="4038"/>
        <item x="2320"/>
        <item x="2369"/>
        <item x="6107"/>
        <item x="6607"/>
        <item x="8268"/>
        <item x="5795"/>
        <item x="1803"/>
        <item x="6197"/>
        <item x="9384"/>
        <item x="9977"/>
        <item x="163"/>
        <item x="1717"/>
        <item x="5076"/>
        <item x="2212"/>
        <item x="7847"/>
        <item x="7359"/>
        <item x="4516"/>
        <item x="11227"/>
        <item x="1572"/>
        <item x="1823"/>
        <item x="4846"/>
        <item x="713"/>
        <item x="2406"/>
        <item x="4445"/>
        <item x="5630"/>
        <item x="4942"/>
        <item x="569"/>
        <item x="6576"/>
        <item x="8048"/>
        <item x="10015"/>
        <item x="20"/>
        <item x="9402"/>
        <item x="10636"/>
        <item x="7632"/>
        <item x="301"/>
        <item x="2510"/>
        <item x="2395"/>
        <item x="7830"/>
        <item x="1155"/>
        <item x="328"/>
        <item x="7010"/>
        <item x="4806"/>
        <item x="10129"/>
        <item x="824"/>
        <item x="6058"/>
        <item x="10058"/>
        <item x="640"/>
        <item x="5103"/>
        <item x="10605"/>
        <item x="6994"/>
        <item x="1857"/>
        <item x="5107"/>
        <item x="568"/>
        <item x="2803"/>
        <item x="2331"/>
        <item x="9826"/>
        <item x="5479"/>
        <item x="9408"/>
        <item x="9941"/>
        <item x="4036"/>
        <item x="10172"/>
        <item x="2827"/>
        <item x="6857"/>
        <item x="1091"/>
        <item x="4108"/>
        <item x="3924"/>
        <item x="9102"/>
        <item x="7848"/>
        <item x="740"/>
        <item x="6298"/>
        <item x="353"/>
        <item x="719"/>
        <item x="5543"/>
        <item x="9114"/>
        <item x="10418"/>
        <item x="2784"/>
        <item x="236"/>
        <item x="456"/>
        <item x="10564"/>
        <item x="10009"/>
        <item x="2411"/>
        <item x="4250"/>
        <item x="1862"/>
        <item x="1425"/>
        <item x="2930"/>
        <item x="3170"/>
        <item x="5799"/>
        <item x="352"/>
        <item x="8524"/>
        <item x="8609"/>
        <item x="2651"/>
        <item x="8282"/>
        <item x="4154"/>
        <item x="4219"/>
        <item x="4761"/>
        <item x="9612"/>
        <item x="6949"/>
        <item x="10105"/>
        <item x="4697"/>
        <item x="5901"/>
        <item x="2993"/>
        <item x="7160"/>
        <item x="10972"/>
        <item x="2116"/>
        <item x="9964"/>
        <item x="5749"/>
        <item x="11244"/>
        <item x="377"/>
        <item x="3629"/>
        <item x="7959"/>
        <item x="4950"/>
        <item x="24"/>
        <item x="131"/>
        <item x="7877"/>
        <item x="3227"/>
        <item x="5261"/>
        <item x="5943"/>
        <item x="5927"/>
        <item x="614"/>
        <item x="6435"/>
        <item x="2436"/>
        <item x="2863"/>
        <item x="5631"/>
        <item x="2628"/>
        <item x="1432"/>
        <item x="7290"/>
        <item x="4760"/>
        <item x="9962"/>
        <item x="7375"/>
        <item x="2959"/>
        <item x="6906"/>
        <item x="6393"/>
        <item x="9813"/>
        <item x="1956"/>
        <item x="4412"/>
        <item x="1924"/>
        <item x="8843"/>
        <item x="6864"/>
        <item x="8383"/>
        <item x="3680"/>
        <item x="2409"/>
        <item x="2875"/>
        <item x="812"/>
        <item x="754"/>
        <item x="9070"/>
        <item x="7007"/>
        <item x="1157"/>
        <item x="4121"/>
        <item x="3584"/>
        <item x="865"/>
        <item x="8417"/>
        <item x="968"/>
        <item x="804"/>
        <item x="8184"/>
        <item x="2024"/>
        <item x="3720"/>
        <item x="4984"/>
        <item x="10045"/>
        <item x="7075"/>
        <item x="10901"/>
        <item x="8418"/>
        <item x="5758"/>
        <item x="1981"/>
        <item x="5152"/>
        <item x="3692"/>
        <item x="628"/>
        <item x="6614"/>
        <item x="7635"/>
        <item x="5690"/>
        <item x="766"/>
        <item x="5517"/>
        <item x="4615"/>
        <item x="10002"/>
        <item x="9553"/>
        <item x="1212"/>
        <item x="6599"/>
        <item x="5360"/>
        <item x="3"/>
        <item x="8838"/>
        <item x="5457"/>
        <item x="9235"/>
        <item x="228"/>
        <item x="2810"/>
        <item x="8092"/>
        <item x="2910"/>
        <item x="7126"/>
        <item x="249"/>
        <item x="4001"/>
        <item x="2488"/>
        <item x="8403"/>
        <item x="9865"/>
        <item x="2970"/>
        <item x="1150"/>
        <item x="7181"/>
        <item x="4889"/>
        <item x="4595"/>
        <item x="14"/>
        <item x="3029"/>
        <item x="2012"/>
        <item x="10415"/>
        <item x="6831"/>
        <item x="4016"/>
        <item x="10574"/>
        <item x="9921"/>
        <item x="10686"/>
        <item x="3737"/>
        <item x="3053"/>
        <item x="6693"/>
        <item x="7362"/>
        <item x="3465"/>
        <item x="1363"/>
        <item x="114"/>
        <item x="7589"/>
        <item x="4332"/>
        <item x="1856"/>
        <item x="34"/>
        <item x="11121"/>
        <item x="10585"/>
        <item x="10557"/>
        <item x="3049"/>
        <item x="5540"/>
        <item x="7054"/>
        <item x="3071"/>
        <item x="8863"/>
        <item x="1355"/>
        <item x="2585"/>
        <item x="4448"/>
        <item x="5361"/>
        <item x="4193"/>
        <item x="5632"/>
        <item x="1475"/>
        <item x="1869"/>
        <item x="4456"/>
        <item x="4466"/>
        <item x="2025"/>
        <item x="10303"/>
        <item x="241"/>
        <item x="8801"/>
        <item x="10480"/>
        <item x="5233"/>
        <item x="2501"/>
        <item x="3149"/>
        <item x="21"/>
        <item x="1565"/>
        <item x="1873"/>
        <item x="3064"/>
        <item x="8996"/>
        <item x="5703"/>
        <item x="9596"/>
        <item x="5556"/>
        <item x="10579"/>
        <item x="3099"/>
        <item x="6612"/>
        <item x="6074"/>
        <item x="9671"/>
        <item x="4952"/>
        <item x="4024"/>
        <item x="2790"/>
        <item x="898"/>
        <item x="4190"/>
        <item x="3743"/>
        <item x="7321"/>
        <item x="3168"/>
        <item x="10888"/>
        <item x="2976"/>
        <item x="794"/>
        <item x="1119"/>
        <item x="5099"/>
        <item x="11111"/>
        <item x="9061"/>
        <item x="3718"/>
        <item x="6434"/>
        <item x="1779"/>
        <item x="7942"/>
        <item x="9658"/>
        <item x="5727"/>
        <item x="2907"/>
        <item x="5220"/>
        <item x="10733"/>
        <item x="7357"/>
        <item x="7124"/>
        <item x="8727"/>
        <item x="9978"/>
        <item x="2186"/>
        <item x="4954"/>
        <item x="5232"/>
        <item x="7609"/>
        <item x="2202"/>
        <item x="4238"/>
        <item x="616"/>
        <item x="2211"/>
        <item x="6003"/>
        <item x="9204"/>
        <item x="692"/>
        <item x="7102"/>
        <item x="4438"/>
        <item x="1176"/>
        <item x="4522"/>
        <item x="10765"/>
        <item x="7186"/>
        <item x="9200"/>
        <item x="9875"/>
        <item x="1134"/>
        <item x="9133"/>
        <item x="6417"/>
        <item x="252"/>
        <item x="10746"/>
        <item x="1867"/>
        <item x="786"/>
        <item x="6760"/>
        <item x="7312"/>
        <item x="194"/>
        <item x="6327"/>
        <item x="688"/>
        <item x="6907"/>
        <item x="6699"/>
        <item x="1242"/>
        <item x="641"/>
        <item x="8816"/>
        <item x="10217"/>
        <item x="7058"/>
        <item x="6408"/>
        <item x="6526"/>
        <item x="5537"/>
        <item x="1848"/>
        <item x="9172"/>
        <item x="5412"/>
        <item x="77"/>
        <item x="227"/>
        <item x="850"/>
        <item x="7700"/>
        <item x="9856"/>
        <item x="6239"/>
        <item x="10948"/>
        <item x="3596"/>
        <item x="9835"/>
        <item x="10828"/>
        <item x="10259"/>
        <item x="10732"/>
        <item x="2250"/>
        <item x="654"/>
        <item x="9322"/>
        <item x="10603"/>
        <item x="2483"/>
        <item x="5250"/>
        <item x="7338"/>
        <item x="2187"/>
        <item x="9466"/>
        <item x="10266"/>
        <item x="10090"/>
        <item x="5300"/>
        <item x="4091"/>
        <item x="2897"/>
        <item x="516"/>
        <item x="3827"/>
        <item x="1437"/>
        <item x="1735"/>
        <item x="9874"/>
        <item x="10401"/>
        <item x="7073"/>
        <item x="4614"/>
        <item x="9121"/>
        <item x="1952"/>
        <item x="8811"/>
        <item x="6797"/>
        <item x="2830"/>
        <item x="3935"/>
        <item x="10424"/>
        <item x="7195"/>
        <item x="5399"/>
        <item x="10385"/>
        <item x="1812"/>
        <item x="8777"/>
        <item x="3021"/>
        <item x="6908"/>
        <item x="5687"/>
        <item x="3335"/>
        <item x="3190"/>
        <item x="4156"/>
        <item x="2098"/>
        <item x="10582"/>
        <item x="195"/>
        <item x="2604"/>
        <item x="1546"/>
        <item x="1815"/>
        <item x="509"/>
        <item x="6982"/>
        <item x="8430"/>
        <item x="7750"/>
        <item x="10848"/>
        <item x="299"/>
        <item x="5336"/>
        <item x="2877"/>
        <item x="3378"/>
        <item x="32"/>
        <item x="7639"/>
        <item x="7988"/>
        <item x="4732"/>
        <item x="4339"/>
        <item x="3036"/>
        <item x="4837"/>
        <item x="1883"/>
        <item x="2197"/>
        <item x="1726"/>
        <item x="4629"/>
        <item x="1391"/>
        <item x="7991"/>
        <item x="4581"/>
        <item x="366"/>
        <item x="6548"/>
        <item x="6650"/>
        <item x="540"/>
        <item x="3305"/>
        <item x="7294"/>
        <item x="835"/>
        <item x="994"/>
        <item x="9834"/>
        <item x="4404"/>
        <item x="8752"/>
        <item x="2513"/>
        <item x="858"/>
        <item x="4262"/>
        <item x="10387"/>
        <item x="1746"/>
        <item x="4562"/>
        <item x="1097"/>
        <item x="8812"/>
        <item x="937"/>
        <item x="2020"/>
        <item x="6926"/>
        <item x="4661"/>
        <item x="5605"/>
        <item x="8029"/>
        <item x="4447"/>
        <item x="4784"/>
        <item x="6823"/>
        <item x="3574"/>
        <item x="4891"/>
        <item x="5737"/>
        <item x="2099"/>
        <item x="8319"/>
        <item x="2968"/>
        <item x="6587"/>
        <item x="9407"/>
        <item x="8875"/>
        <item x="502"/>
        <item x="7878"/>
        <item x="5696"/>
        <item x="6450"/>
        <item x="5680"/>
        <item x="6940"/>
        <item x="1089"/>
        <item x="1932"/>
        <item x="2630"/>
        <item x="3348"/>
        <item x="792"/>
        <item x="4928"/>
        <item x="9442"/>
        <item x="3866"/>
        <item x="7513"/>
        <item x="2922"/>
        <item x="7057"/>
        <item x="10227"/>
        <item x="5820"/>
        <item x="7360"/>
        <item x="1389"/>
        <item x="7792"/>
        <item x="8067"/>
        <item x="1977"/>
        <item x="2423"/>
        <item x="3221"/>
        <item x="2836"/>
        <item x="8241"/>
        <item x="7719"/>
        <item x="3987"/>
        <item x="8294"/>
        <item x="5447"/>
        <item x="10666"/>
        <item x="1870"/>
        <item x="2838"/>
        <item x="9702"/>
        <item x="5600"/>
        <item x="5503"/>
        <item x="7413"/>
        <item x="6705"/>
        <item x="4334"/>
        <item x="3928"/>
        <item x="8280"/>
        <item x="687"/>
        <item x="8050"/>
        <item x="6206"/>
        <item x="10967"/>
        <item x="10905"/>
        <item x="1591"/>
        <item x="7692"/>
        <item x="1769"/>
        <item x="2217"/>
        <item x="9552"/>
        <item x="2283"/>
        <item x="2597"/>
        <item x="6158"/>
        <item x="704"/>
        <item x="7930"/>
        <item x="10752"/>
        <item x="375"/>
        <item x="7518"/>
        <item x="7119"/>
        <item x="7652"/>
        <item x="8330"/>
        <item x="7656"/>
        <item x="5937"/>
        <item x="7069"/>
        <item x="2633"/>
        <item x="2002"/>
        <item x="9393"/>
        <item x="4590"/>
        <item x="2014"/>
        <item x="1135"/>
        <item x="9989"/>
        <item x="9447"/>
        <item x="8919"/>
        <item x="4127"/>
        <item x="5602"/>
        <item x="2762"/>
        <item x="731"/>
        <item x="6376"/>
        <item x="3874"/>
        <item x="3261"/>
        <item x="10594"/>
        <item x="10961"/>
        <item x="5538"/>
        <item x="10511"/>
        <item x="7956"/>
        <item x="6507"/>
        <item x="4604"/>
        <item x="9399"/>
        <item x="10312"/>
        <item x="10245"/>
        <item x="3126"/>
        <item x="6796"/>
        <item x="9678"/>
        <item x="6667"/>
        <item x="1919"/>
        <item x="4770"/>
        <item x="10437"/>
        <item x="2791"/>
        <item x="7322"/>
        <item x="2638"/>
        <item x="8044"/>
        <item x="10441"/>
        <item x="2876"/>
        <item x="5380"/>
        <item x="5636"/>
        <item x="25"/>
        <item x="10120"/>
        <item x="1244"/>
        <item x="1810"/>
        <item x="10031"/>
        <item x="6986"/>
        <item x="975"/>
        <item x="7800"/>
        <item x="8820"/>
        <item x="2460"/>
        <item x="4434"/>
        <item x="2932"/>
        <item x="1568"/>
        <item x="4626"/>
        <item x="9836"/>
        <item x="4062"/>
        <item x="6561"/>
        <item x="7957"/>
        <item x="10909"/>
        <item x="10615"/>
        <item x="4982"/>
        <item x="7568"/>
        <item x="7660"/>
        <item x="10789"/>
        <item x="9949"/>
        <item x="9468"/>
        <item x="3966"/>
        <item x="8095"/>
        <item x="691"/>
        <item x="8008"/>
        <item x="1814"/>
        <item x="5773"/>
        <item x="6570"/>
        <item x="724"/>
        <item x="8686"/>
        <item x="7538"/>
        <item x="5545"/>
        <item x="2504"/>
        <item x="8245"/>
        <item x="3365"/>
        <item x="5723"/>
        <item x="6543"/>
        <item x="2829"/>
        <item x="4985"/>
        <item x="5564"/>
        <item x="6232"/>
        <item x="4584"/>
        <item x="9298"/>
        <item x="6678"/>
        <item x="7987"/>
        <item x="6578"/>
        <item x="10563"/>
        <item x="4591"/>
        <item x="606"/>
        <item x="4814"/>
        <item x="3722"/>
        <item x="63"/>
        <item x="6409"/>
        <item x="3279"/>
        <item x="1015"/>
        <item x="9455"/>
        <item x="722"/>
        <item x="5486"/>
        <item x="2215"/>
        <item x="6582"/>
        <item x="5601"/>
        <item x="683"/>
        <item x="9143"/>
        <item x="5134"/>
        <item x="9041"/>
        <item x="5035"/>
        <item x="5527"/>
        <item x="4411"/>
        <item x="2069"/>
        <item x="2289"/>
        <item x="429"/>
        <item x="7637"/>
        <item x="1333"/>
        <item x="5356"/>
        <item x="1777"/>
        <item x="2023"/>
        <item x="1808"/>
        <item x="4940"/>
        <item x="5729"/>
        <item x="369"/>
        <item x="6118"/>
        <item x="7827"/>
        <item x="1306"/>
        <item x="4753"/>
        <item x="5043"/>
        <item x="3204"/>
        <item x="2204"/>
        <item x="8395"/>
        <item x="6148"/>
        <item x="8408"/>
        <item x="9860"/>
        <item x="4881"/>
        <item x="6255"/>
        <item x="726"/>
        <item x="9583"/>
        <item x="4046"/>
        <item x="3183"/>
        <item x="10541"/>
        <item x="2037"/>
        <item x="8871"/>
        <item x="4762"/>
        <item x="6868"/>
        <item x="735"/>
        <item x="3736"/>
        <item x="8084"/>
        <item x="9872"/>
        <item x="681"/>
        <item x="2632"/>
        <item x="5845"/>
        <item x="3937"/>
        <item x="1797"/>
        <item x="9580"/>
        <item x="8720"/>
        <item x="4617"/>
        <item x="1455"/>
        <item x="12"/>
        <item x="2807"/>
        <item x="2356"/>
        <item x="10929"/>
        <item x="7155"/>
        <item x="5167"/>
        <item x="10244"/>
        <item x="5092"/>
        <item x="7831"/>
        <item x="8643"/>
        <item x="4790"/>
        <item x="9519"/>
        <item x="8445"/>
        <item x="1892"/>
        <item x="10687"/>
        <item x="2463"/>
        <item x="10461"/>
        <item x="5864"/>
        <item x="2641"/>
        <item x="4508"/>
        <item x="5548"/>
        <item x="2496"/>
        <item x="2032"/>
        <item x="9679"/>
        <item x="6012"/>
        <item x="7964"/>
        <item x="7442"/>
        <item x="8802"/>
        <item x="1846"/>
        <item x="4277"/>
        <item x="2027"/>
        <item x="9768"/>
        <item x="615"/>
        <item x="8034"/>
        <item x="3566"/>
        <item x="3942"/>
        <item x="2039"/>
        <item x="4593"/>
        <item x="4368"/>
        <item x="4816"/>
        <item x="6422"/>
        <item x="9975"/>
        <item x="2637"/>
        <item x="3988"/>
        <item x="10186"/>
        <item x="2175"/>
        <item x="5907"/>
        <item x="1290"/>
        <item x="3141"/>
        <item x="9902"/>
        <item x="3045"/>
        <item x="9199"/>
        <item x="2201"/>
        <item x="10730"/>
        <item x="5822"/>
        <item x="1259"/>
        <item x="8761"/>
        <item x="10584"/>
        <item x="1761"/>
        <item x="4797"/>
        <item x="10587"/>
        <item x="5108"/>
        <item x="341"/>
        <item x="8723"/>
        <item x="2449"/>
        <item x="2763"/>
        <item x="4616"/>
        <item x="9511"/>
        <item x="2781"/>
        <item x="2053"/>
        <item x="1994"/>
        <item x="1569"/>
        <item x="5532"/>
        <item x="10793"/>
        <item x="2103"/>
        <item x="5604"/>
        <item x="10277"/>
        <item x="9494"/>
        <item x="4033"/>
        <item x="5953"/>
        <item x="9861"/>
        <item x="411"/>
        <item x="8774"/>
        <item x="3178"/>
        <item x="9211"/>
        <item x="5425"/>
        <item x="549"/>
        <item x="23"/>
        <item x="2941"/>
        <item x="4642"/>
        <item x="1107"/>
        <item x="8961"/>
        <item x="6246"/>
        <item x="10187"/>
        <item x="9017"/>
        <item x="4592"/>
        <item x="61"/>
        <item x="8231"/>
        <item x="4769"/>
        <item x="5530"/>
        <item x="10630"/>
        <item x="2571"/>
        <item x="2591"/>
        <item x="3538"/>
        <item x="298"/>
        <item x="901"/>
        <item x="2404"/>
        <item x="2309"/>
        <item x="5339"/>
        <item x="544"/>
        <item x="2600"/>
        <item x="2644"/>
        <item x="5234"/>
        <item x="5668"/>
        <item x="251"/>
        <item x="1329"/>
        <item x="3639"/>
        <item x="2021"/>
        <item x="10962"/>
        <item x="8496"/>
        <item x="4611"/>
        <item x="7893"/>
        <item x="518"/>
        <item x="7218"/>
        <item x="1794"/>
        <item x="4271"/>
        <item x="1094"/>
        <item x="372"/>
        <item x="287"/>
        <item x="4018"/>
        <item x="4095"/>
        <item x="3959"/>
        <item x="4185"/>
        <item x="6640"/>
        <item x="8548"/>
        <item x="1260"/>
        <item x="1096"/>
        <item x="6530"/>
        <item x="736"/>
        <item x="7250"/>
        <item x="673"/>
        <item x="3664"/>
        <item x="3159"/>
        <item x="2768"/>
        <item x="9824"/>
        <item x="2464"/>
        <item x="7559"/>
        <item x="10471"/>
        <item x="9277"/>
        <item x="1136"/>
        <item x="3689"/>
        <item x="4282"/>
        <item x="5954"/>
        <item x="6243"/>
        <item x="7337"/>
        <item x="9104"/>
        <item x="9993"/>
        <item x="6339"/>
        <item x="5541"/>
        <item x="9338"/>
        <item x="3369"/>
        <item x="7094"/>
        <item x="1798"/>
        <item x="2577"/>
        <item x="7560"/>
        <item x="8732"/>
        <item x="7515"/>
        <item x="8818"/>
        <item x="8439"/>
        <item x="4588"/>
        <item x="2942"/>
        <item x="645"/>
        <item x="4683"/>
        <item x="6627"/>
        <item x="3268"/>
        <item x="4284"/>
        <item x="1014"/>
        <item x="7291"/>
        <item x="3375"/>
        <item x="1891"/>
        <item x="871"/>
        <item x="6856"/>
        <item x="5281"/>
        <item x="1308"/>
        <item x="427"/>
        <item x="3716"/>
        <item x="777"/>
        <item x="4609"/>
        <item x="279"/>
        <item x="3300"/>
        <item x="3930"/>
        <item x="4120"/>
        <item x="4956"/>
        <item x="2043"/>
        <item x="2413"/>
        <item x="1893"/>
        <item x="1486"/>
        <item x="4413"/>
        <item x="3059"/>
        <item x="3627"/>
        <item x="2372"/>
        <item x="10976"/>
        <item x="2311"/>
        <item x="6945"/>
        <item x="9362"/>
        <item x="6260"/>
        <item x="2022"/>
        <item x="5888"/>
        <item x="9766"/>
        <item x="1167"/>
        <item x="2074"/>
        <item x="5741"/>
        <item x="2751"/>
        <item x="6521"/>
        <item x="355"/>
        <item x="9057"/>
        <item x="8211"/>
        <item x="5533"/>
        <item x="6357"/>
        <item x="4162"/>
        <item x="388"/>
        <item x="2238"/>
        <item x="1192"/>
        <item x="2645"/>
        <item x="5805"/>
        <item x="7834"/>
        <item x="2015"/>
        <item x="2293"/>
        <item x="1778"/>
        <item x="6606"/>
        <item x="10688"/>
        <item x="2044"/>
        <item x="1887"/>
        <item x="2042"/>
        <item x="482"/>
        <item x="2895"/>
        <item x="5126"/>
        <item x="4433"/>
        <item x="660"/>
        <item x="6782"/>
        <item x="4577"/>
        <item x="4847"/>
        <item x="1878"/>
        <item x="6702"/>
        <item x="7941"/>
        <item x="2"/>
        <item x="7432"/>
        <item x="6487"/>
        <item x="9620"/>
        <item x="8793"/>
        <item x="9722"/>
        <item x="6682"/>
        <item x="4300"/>
        <item x="4807"/>
        <item x="18"/>
        <item x="6905"/>
        <item x="7313"/>
        <item x="2808"/>
        <item x="9142"/>
        <item x="4804"/>
        <item x="9250"/>
        <item x="3732"/>
        <item x="5865"/>
        <item x="9863"/>
        <item x="5239"/>
        <item x="8581"/>
        <item x="368"/>
        <item x="10523"/>
        <item x="7676"/>
        <item x="8495"/>
        <item x="3353"/>
        <item x="4822"/>
        <item x="4927"/>
        <item x="2747"/>
        <item x="6271"/>
        <item x="10682"/>
        <item x="5044"/>
        <item x="2828"/>
        <item x="775"/>
        <item x="3301"/>
        <item x="7002"/>
        <item x="6936"/>
        <item x="2294"/>
        <item x="915"/>
        <item x="118"/>
        <item x="3570"/>
        <item x="2371"/>
        <item x="1559"/>
        <item x="4610"/>
        <item x="4366"/>
        <item x="8299"/>
        <item x="9538"/>
        <item x="2003"/>
        <item x="7646"/>
        <item x="4608"/>
        <item x="2030"/>
        <item x="7583"/>
        <item x="5451"/>
        <item x="3309"/>
        <item x="336"/>
        <item x="8056"/>
        <item x="1882"/>
        <item x="10881"/>
        <item x="1410"/>
        <item x="3671"/>
        <item x="3920"/>
        <item x="8161"/>
        <item x="3220"/>
        <item x="6633"/>
        <item x="1700"/>
        <item x="10196"/>
        <item x="1378"/>
        <item x="10154"/>
        <item x="5190"/>
        <item x="2538"/>
        <item x="9223"/>
        <item x="4574"/>
        <item x="5178"/>
        <item x="6413"/>
        <item x="4603"/>
        <item x="2958"/>
        <item x="6808"/>
        <item x="3961"/>
        <item x="433"/>
        <item x="7690"/>
        <item x="1168"/>
        <item x="6590"/>
        <item x="6946"/>
        <item x="8140"/>
        <item x="1880"/>
        <item x="9846"/>
        <item x="2253"/>
        <item x="10199"/>
        <item x="2426"/>
        <item x="8347"/>
        <item x="3611"/>
        <item x="4737"/>
        <item x="5751"/>
        <item x="2408"/>
        <item x="5487"/>
        <item x="9040"/>
        <item x="595"/>
        <item x="6629"/>
        <item x="11184"/>
        <item x="2489"/>
        <item x="3192"/>
        <item x="808"/>
        <item x="7154"/>
        <item x="1758"/>
        <item x="5461"/>
        <item x="9757"/>
        <item x="5950"/>
        <item x="1881"/>
        <item x="9451"/>
        <item x="846"/>
        <item x="1793"/>
        <item x="1219"/>
        <item x="10077"/>
        <item x="10230"/>
        <item x="10272"/>
        <item x="7856"/>
        <item x="2587"/>
        <item x="5223"/>
        <item x="4589"/>
        <item x="2780"/>
        <item x="1566"/>
        <item x="3642"/>
        <item x="10371"/>
        <item x="6601"/>
        <item x="2685"/>
        <item x="7644"/>
        <item x="10936"/>
        <item x="9910"/>
        <item x="7162"/>
        <item x="9313"/>
        <item x="5249"/>
        <item x="9439"/>
        <item x="4930"/>
        <item x="2001"/>
        <item x="2399"/>
        <item x="8921"/>
        <item x="8661"/>
        <item x="1058"/>
        <item x="1003"/>
        <item x="8377"/>
        <item x="4213"/>
        <item x="10785"/>
        <item x="10399"/>
        <item x="5337"/>
        <item x="9291"/>
        <item x="1787"/>
        <item x="7156"/>
        <item x="2370"/>
        <item x="6245"/>
        <item x="3636"/>
        <item x="4565"/>
        <item x="7534"/>
        <item x="5330"/>
        <item x="5792"/>
        <item x="1173"/>
        <item x="877"/>
        <item x="4236"/>
        <item x="4716"/>
        <item x="7213"/>
        <item x="9173"/>
        <item x="10499"/>
        <item x="4715"/>
        <item x="4266"/>
        <item x="2978"/>
        <item x="4346"/>
        <item x="661"/>
        <item x="5603"/>
        <item x="3673"/>
        <item x="9"/>
        <item x="3706"/>
        <item x="2052"/>
        <item x="7415"/>
        <item x="4471"/>
        <item x="1549"/>
        <item x="7358"/>
        <item x="389"/>
        <item x="6137"/>
        <item x="8475"/>
        <item x="2151"/>
        <item x="8499"/>
        <item x="3569"/>
        <item x="6881"/>
        <item x="4621"/>
        <item x="4453"/>
        <item x="5941"/>
        <item x="320"/>
        <item x="10412"/>
        <item x="2389"/>
        <item x="2288"/>
        <item x="9050"/>
        <item x="7708"/>
        <item x="3354"/>
        <item x="1171"/>
        <item x="3364"/>
        <item x="6212"/>
        <item x="5288"/>
        <item x="9052"/>
        <item x="9078"/>
        <item x="7446"/>
        <item x="4330"/>
        <item x="8742"/>
        <item x="3306"/>
        <item x="810"/>
        <item x="2675"/>
        <item x="6160"/>
        <item x="2738"/>
        <item x="218"/>
        <item x="6193"/>
        <item x="4752"/>
        <item x="3312"/>
        <item x="8756"/>
        <item x="1372"/>
        <item x="10218"/>
        <item x="1740"/>
        <item x="2157"/>
        <item x="1093"/>
        <item x="6562"/>
        <item x="662"/>
        <item x="3678"/>
        <item x="4235"/>
        <item x="897"/>
        <item x="10963"/>
        <item x="1485"/>
        <item x="817"/>
        <item x="4155"/>
        <item x="1398"/>
        <item x="4244"/>
        <item x="11051"/>
        <item x="9370"/>
        <item x="5082"/>
        <item x="4431"/>
        <item x="3545"/>
        <item x="10016"/>
        <item x="7524"/>
        <item x="8769"/>
        <item x="5094"/>
        <item x="2674"/>
        <item x="6970"/>
        <item x="8540"/>
        <item x="5816"/>
        <item x="10804"/>
        <item x="3349"/>
        <item x="5391"/>
        <item x="7137"/>
        <item x="1809"/>
        <item x="2943"/>
        <item x="4221"/>
        <item x="2543"/>
        <item x="1789"/>
        <item x="3310"/>
        <item x="7108"/>
        <item x="5539"/>
        <item x="2520"/>
        <item x="1926"/>
        <item x="1078"/>
        <item x="5967"/>
        <item x="1020"/>
        <item x="4285"/>
        <item x="4658"/>
        <item x="6913"/>
        <item x="2601"/>
        <item x="8276"/>
        <item x="9115"/>
        <item x="5352"/>
        <item x="3556"/>
        <item x="4561"/>
        <item x="10308"/>
        <item x="1460"/>
        <item x="8160"/>
        <item x="933"/>
        <item x="11096"/>
        <item x="226"/>
        <item x="6321"/>
        <item x="2515"/>
        <item x="2160"/>
        <item x="4986"/>
        <item x="5251"/>
        <item x="8113"/>
        <item x="1934"/>
        <item x="8189"/>
        <item x="1187"/>
        <item x="3954"/>
        <item x="5441"/>
        <item x="2049"/>
        <item x="94"/>
        <item x="4607"/>
        <item x="5404"/>
        <item x="801"/>
        <item x="561"/>
        <item x="2071"/>
        <item x="996"/>
        <item x="2457"/>
        <item x="3211"/>
        <item x="6806"/>
        <item x="953"/>
        <item x="4926"/>
        <item x="1744"/>
        <item x="4910"/>
        <item x="3239"/>
        <item x="5689"/>
        <item x="10448"/>
        <item x="10195"/>
        <item x="7417"/>
        <item x="7979"/>
        <item x="10626"/>
        <item x="9575"/>
        <item x="9935"/>
        <item x="2927"/>
        <item x="842"/>
        <item x="839"/>
        <item x="6173"/>
        <item x="9779"/>
        <item x="2038"/>
        <item x="2158"/>
        <item x="22"/>
        <item x="5329"/>
        <item x="10302"/>
        <item x="2840"/>
        <item x="8421"/>
        <item x="11143"/>
        <item x="3158"/>
        <item x="5465"/>
        <item x="4100"/>
        <item x="9251"/>
        <item x="367"/>
        <item x="2317"/>
        <item x="5501"/>
        <item x="2841"/>
        <item x="7970"/>
        <item x="9903"/>
        <item x="2741"/>
        <item x="6669"/>
        <item x="4430"/>
        <item x="967"/>
        <item x="10809"/>
        <item x="6213"/>
        <item x="8371"/>
        <item x="2581"/>
        <item x="5292"/>
        <item x="4544"/>
        <item x="8107"/>
        <item x="4739"/>
        <item x="10166"/>
        <item x="4771"/>
        <item x="5521"/>
        <item x="5531"/>
        <item x="4955"/>
        <item x="10294"/>
        <item x="5445"/>
        <item x="3668"/>
        <item x="6437"/>
        <item x="10495"/>
        <item x="9033"/>
        <item x="1964"/>
        <item x="9158"/>
        <item x="8545"/>
        <item x="4044"/>
        <item x="4894"/>
        <item x="4325"/>
        <item x="3004"/>
        <item x="9461"/>
        <item x="5204"/>
        <item x="4717"/>
        <item x="8391"/>
        <item x="7759"/>
        <item x="8284"/>
        <item x="2223"/>
        <item x="5161"/>
        <item x="9963"/>
        <item x="3011"/>
        <item x="4119"/>
        <item x="3035"/>
        <item x="6204"/>
        <item x="6634"/>
        <item x="3677"/>
        <item x="5524"/>
        <item x="4543"/>
        <item x="4459"/>
        <item x="10983"/>
        <item x="2166"/>
        <item x="4871"/>
        <item x="5922"/>
        <item x="3047"/>
        <item x="10903"/>
        <item x="5952"/>
        <item x="10790"/>
        <item x="3579"/>
        <item x="2343"/>
        <item x="374"/>
        <item x="5197"/>
        <item x="5472"/>
        <item x="5595"/>
        <item x="6273"/>
        <item x="1996"/>
        <item x="7887"/>
        <item x="9462"/>
        <item x="1115"/>
        <item x="2452"/>
        <item x="8213"/>
        <item x="6436"/>
        <item x="7599"/>
        <item x="9303"/>
        <item x="4757"/>
        <item x="4206"/>
        <item x="4540"/>
        <item x="1525"/>
        <item x="7610"/>
        <item x="4454"/>
        <item x="9842"/>
        <item x="6257"/>
        <item x="6082"/>
        <item x="5287"/>
        <item x="4218"/>
        <item x="914"/>
        <item x="5750"/>
        <item x="7020"/>
        <item x="2402"/>
        <item x="7409"/>
        <item x="7712"/>
        <item x="889"/>
        <item x="6398"/>
        <item x="4755"/>
        <item x="6430"/>
        <item x="3214"/>
        <item x="9055"/>
        <item x="6182"/>
        <item x="4037"/>
        <item x="9445"/>
        <item x="6968"/>
        <item x="2396"/>
        <item x="1169"/>
        <item x="7233"/>
        <item x="2107"/>
        <item x="4625"/>
        <item x="7476"/>
        <item x="6886"/>
        <item x="469"/>
        <item x="5699"/>
        <item x="402"/>
        <item x="7396"/>
        <item x="5847"/>
        <item x="8232"/>
        <item x="9171"/>
        <item x="1910"/>
        <item x="7217"/>
        <item x="9862"/>
        <item x="11005"/>
        <item x="6869"/>
        <item x="5736"/>
        <item x="7885"/>
        <item x="6757"/>
        <item x="8233"/>
        <item x="965"/>
        <item x="4500"/>
        <item x="894"/>
        <item x="10377"/>
        <item x="7705"/>
        <item x="10283"/>
        <item x="10890"/>
        <item x="1890"/>
        <item x="9422"/>
        <item x="2134"/>
        <item x="2527"/>
        <item x="8547"/>
        <item x="2005"/>
        <item x="10923"/>
        <item x="918"/>
        <item x="2135"/>
        <item x="7194"/>
        <item x="2443"/>
        <item x="10396"/>
        <item x="1056"/>
        <item x="5608"/>
        <item x="7833"/>
        <item x="1160"/>
        <item x="3457"/>
        <item x="4970"/>
        <item x="7021"/>
        <item x="6975"/>
        <item x="5635"/>
        <item x="6604"/>
        <item x="9391"/>
        <item x="11033"/>
        <item x="5143"/>
        <item x="4908"/>
        <item x="690"/>
        <item x="11233"/>
        <item x="420"/>
        <item x="99"/>
        <item x="9700"/>
        <item x="3362"/>
        <item x="7826"/>
        <item x="2173"/>
        <item x="2987"/>
        <item x="5905"/>
        <item x="10705"/>
        <item x="11266"/>
        <item x="10631"/>
        <item x="11171"/>
        <item x="5826"/>
        <item x="1222"/>
        <item x="9803"/>
        <item x="7753"/>
        <item x="4089"/>
        <item x="4876"/>
        <item x="4825"/>
        <item x="1338"/>
        <item x="4247"/>
        <item x="2481"/>
        <item x="3054"/>
        <item x="5056"/>
        <item x="4733"/>
        <item x="6622"/>
        <item x="5333"/>
        <item x="306"/>
        <item x="6944"/>
        <item x="10304"/>
        <item x="11"/>
        <item x="1517"/>
        <item x="2178"/>
        <item x="7990"/>
        <item x="1156"/>
        <item x="9018"/>
        <item x="4403"/>
        <item x="8576"/>
        <item x="4635"/>
        <item x="3546"/>
        <item x="3157"/>
        <item x="5301"/>
        <item x="10305"/>
        <item x="1718"/>
        <item x="2866"/>
        <item x="1792"/>
        <item x="4538"/>
        <item x="10064"/>
        <item x="6969"/>
        <item x="7502"/>
        <item x="5308"/>
        <item x="7675"/>
        <item x="2062"/>
        <item x="912"/>
        <item x="591"/>
        <item x="5511"/>
        <item x="10397"/>
        <item x="333"/>
        <item x="6285"/>
        <item x="1470"/>
        <item x="2971"/>
        <item x="8411"/>
        <item x="8803"/>
        <item x="5299"/>
        <item x="6073"/>
        <item x="4555"/>
        <item x="6602"/>
        <item x="600"/>
        <item x="6100"/>
        <item x="10095"/>
        <item x="10231"/>
        <item x="6183"/>
        <item x="4353"/>
        <item x="9054"/>
        <item x="10489"/>
        <item x="5776"/>
        <item x="8794"/>
        <item x="2928"/>
        <item x="4043"/>
        <item x="8446"/>
        <item x="4740"/>
        <item x="360"/>
        <item x="8190"/>
        <item x="3275"/>
        <item x="10835"/>
        <item x="6560"/>
        <item x="9744"/>
        <item x="9124"/>
        <item x="7828"/>
        <item x="9035"/>
        <item x="9167"/>
        <item x="8443"/>
        <item x="8597"/>
        <item x="5850"/>
        <item x="1341"/>
        <item x="10365"/>
        <item x="1508"/>
        <item x="4234"/>
        <item x="8978"/>
        <item x="8444"/>
        <item x="4637"/>
        <item x="2605"/>
        <item x="8129"/>
        <item x="10556"/>
        <item x="1739"/>
        <item x="4744"/>
        <item x="11110"/>
        <item x="4527"/>
        <item x="9127"/>
        <item x="1144"/>
        <item x="1012"/>
        <item x="2145"/>
        <item x="3565"/>
        <item x="2324"/>
        <item x="9843"/>
        <item x="5606"/>
        <item x="2162"/>
        <item x="3251"/>
        <item x="5704"/>
        <item x="2398"/>
        <item x="849"/>
        <item x="9051"/>
        <item x="10307"/>
        <item x="10760"/>
        <item x="10356"/>
        <item x="684"/>
        <item x="9805"/>
        <item x="428"/>
        <item x="2089"/>
        <item x="3197"/>
        <item x="8166"/>
        <item x="7341"/>
        <item x="1494"/>
        <item x="2562"/>
        <item x="4545"/>
        <item x="10070"/>
        <item x="4776"/>
        <item x="4233"/>
        <item x="3687"/>
        <item x="4427"/>
        <item x="8866"/>
        <item x="4086"/>
        <item x="8094"/>
        <item x="1788"/>
        <item x="7478"/>
        <item x="10696"/>
        <item x="10082"/>
        <item x="4787"/>
        <item x="3334"/>
        <item x="8463"/>
        <item x="4943"/>
        <item x="1570"/>
        <item x="6220"/>
        <item x="7083"/>
        <item x="6411"/>
        <item x="8460"/>
        <item x="9584"/>
        <item x="1529"/>
        <item x="50"/>
        <item x="4207"/>
        <item x="10534"/>
        <item x="10907"/>
        <item x="2394"/>
        <item x="7400"/>
        <item x="1190"/>
        <item x="789"/>
        <item x="9389"/>
        <item x="6981"/>
        <item x="4338"/>
        <item x="2749"/>
        <item x="772"/>
        <item x="7634"/>
        <item x="5842"/>
        <item x="2519"/>
        <item x="6854"/>
        <item x="2642"/>
        <item x="3599"/>
        <item x="3390"/>
        <item x="225"/>
        <item x="7565"/>
        <item x="5774"/>
        <item x="7095"/>
        <item x="6264"/>
        <item x="2565"/>
        <item x="836"/>
        <item x="6613"/>
        <item x="4630"/>
        <item x="1971"/>
        <item x="8773"/>
        <item x="6226"/>
        <item x="5616"/>
        <item x="1344"/>
        <item x="332"/>
        <item x="8134"/>
        <item x="5462"/>
        <item x="543"/>
        <item x="3280"/>
        <item x="3663"/>
        <item x="1022"/>
        <item x="4791"/>
        <item x="3339"/>
        <item x="9191"/>
        <item x="9754"/>
        <item x="2890"/>
        <item x="3777"/>
        <item x="6732"/>
        <item x="4701"/>
        <item x="9881"/>
        <item x="2472"/>
        <item x="884"/>
        <item x="7711"/>
        <item x="8040"/>
        <item x="972"/>
        <item x="2886"/>
        <item x="7737"/>
        <item x="608"/>
        <item x="5199"/>
        <item x="6129"/>
        <item x="514"/>
        <item x="1163"/>
        <item x="9242"/>
        <item x="7953"/>
        <item x="10239"/>
        <item x="7047"/>
        <item x="9707"/>
        <item x="920"/>
        <item x="7786"/>
        <item x="9255"/>
        <item x="5014"/>
        <item x="2335"/>
        <item x="2138"/>
        <item x="4966"/>
        <item x="4888"/>
        <item x="9931"/>
        <item x="1936"/>
        <item x="755"/>
        <item x="1199"/>
        <item x="2998"/>
        <item x="9774"/>
        <item x="1993"/>
        <item x="7447"/>
        <item x="8859"/>
        <item x="9478"/>
        <item x="4441"/>
        <item x="8694"/>
        <item x="8678"/>
        <item x="1071"/>
        <item x="5802"/>
        <item x="10036"/>
        <item x="1509"/>
        <item x="5825"/>
        <item x="250"/>
        <item x="10102"/>
        <item x="2583"/>
        <item x="921"/>
        <item x="2149"/>
        <item x="7976"/>
        <item x="3424"/>
        <item x="4962"/>
        <item x="4171"/>
        <item x="10116"/>
        <item x="4925"/>
        <item x="8350"/>
        <item x="102"/>
        <item x="10823"/>
        <item x="3652"/>
        <item x="2761"/>
        <item x="7631"/>
        <item x="1861"/>
        <item x="4636"/>
        <item x="288"/>
        <item x="908"/>
        <item x="2770"/>
        <item x="5135"/>
        <item x="2009"/>
        <item x="3377"/>
        <item x="4504"/>
        <item x="7485"/>
        <item x="3398"/>
        <item x="5262"/>
        <item x="7490"/>
        <item x="8897"/>
        <item x="1137"/>
        <item x="6301"/>
        <item x="1989"/>
        <item x="4195"/>
        <item x="7519"/>
        <item x="11175"/>
        <item x="8234"/>
        <item x="6605"/>
        <item x="2596"/>
        <item x="861"/>
        <item x="7175"/>
        <item x="1461"/>
        <item x="8951"/>
        <item x="4422"/>
        <item x="3684"/>
        <item x="304"/>
        <item x="6585"/>
        <item x="10226"/>
        <item x="8327"/>
        <item x="4682"/>
        <item x="4542"/>
        <item x="3399"/>
        <item x="10608"/>
        <item x="9662"/>
        <item x="2861"/>
        <item x="6384"/>
        <item x="2066"/>
        <item x="5762"/>
        <item x="26"/>
        <item x="1239"/>
        <item x="4204"/>
        <item x="1916"/>
        <item x="5843"/>
        <item x="11217"/>
        <item x="1186"/>
        <item x="6575"/>
        <item x="2419"/>
        <item x="1472"/>
        <item x="3193"/>
        <item x="9474"/>
        <item x="4983"/>
        <item x="9892"/>
        <item x="5679"/>
        <item x="10373"/>
        <item x="4376"/>
        <item x="9364"/>
        <item x="5734"/>
        <item x="7521"/>
        <item x="8155"/>
        <item x="4977"/>
        <item x="1172"/>
        <item x="9475"/>
        <item x="4528"/>
        <item x="4801"/>
        <item x="11019"/>
        <item x="787"/>
        <item x="10969"/>
        <item x="646"/>
        <item x="1737"/>
        <item x="1527"/>
        <item x="9120"/>
        <item x="2384"/>
        <item x="1226"/>
        <item x="2892"/>
        <item x="10889"/>
        <item x="6928"/>
        <item x="1959"/>
        <item x="2295"/>
        <item x="7342"/>
        <item x="9326"/>
        <item x="4554"/>
        <item x="284"/>
        <item x="10044"/>
        <item x="8728"/>
        <item x="9325"/>
        <item x="3194"/>
        <item x="10951"/>
        <item x="6910"/>
        <item x="2125"/>
        <item x="7501"/>
        <item x="881"/>
        <item x="8043"/>
        <item x="6203"/>
        <item x="2060"/>
        <item x="400"/>
        <item x="4634"/>
        <item x="11093"/>
        <item x="9493"/>
        <item x="3955"/>
        <item x="2929"/>
        <item x="2420"/>
        <item x="5525"/>
        <item x="8715"/>
        <item x="6198"/>
        <item x="2706"/>
        <item x="5549"/>
        <item x="5688"/>
        <item x="9203"/>
        <item x="9940"/>
        <item x="6233"/>
        <item x="5516"/>
        <item x="3185"/>
        <item x="7811"/>
        <item x="6904"/>
        <item x="2351"/>
        <item x="5304"/>
        <item x="4186"/>
        <item x="1390"/>
        <item x="8969"/>
        <item x="9873"/>
        <item x="9849"/>
        <item x="2699"/>
        <item x="7482"/>
        <item x="1988"/>
        <item x="7326"/>
        <item x="2308"/>
        <item x="4248"/>
        <item x="2393"/>
        <item x="9154"/>
        <item x="7355"/>
        <item x="1911"/>
        <item x="6334"/>
        <item x="7296"/>
        <item x="6826"/>
        <item x="694"/>
        <item x="7297"/>
        <item x="9904"/>
        <item x="3564"/>
        <item x="5529"/>
        <item x="4893"/>
        <item x="3046"/>
        <item x="5264"/>
        <item x="4265"/>
        <item x="7307"/>
        <item x="4352"/>
        <item x="10784"/>
        <item x="6987"/>
        <item x="5319"/>
        <item x="4492"/>
        <item x="8206"/>
        <item x="1938"/>
        <item x="11109"/>
        <item x="10223"/>
        <item x="8544"/>
        <item x="1567"/>
        <item x="3544"/>
        <item x="4641"/>
        <item x="296"/>
        <item x="4485"/>
        <item x="1556"/>
        <item x="985"/>
        <item x="2740"/>
        <item x="1791"/>
        <item x="1530"/>
        <item x="7097"/>
        <item x="526"/>
        <item x="3124"/>
        <item x="6500"/>
        <item x="1117"/>
        <item x="19"/>
        <item x="3734"/>
        <item x="4507"/>
        <item x="5733"/>
        <item x="4882"/>
        <item x="6262"/>
        <item x="7986"/>
        <item x="2064"/>
        <item x="5846"/>
        <item x="9420"/>
        <item x="8736"/>
        <item x="10515"/>
        <item x="6764"/>
        <item x="1760"/>
        <item x="5263"/>
        <item x="9168"/>
        <item x="9755"/>
        <item x="8172"/>
        <item x="815"/>
        <item x="8772"/>
        <item x="6571"/>
        <item x="7710"/>
        <item x="7483"/>
        <item x="4553"/>
        <item x="2072"/>
        <item x="3660"/>
        <item x="7105"/>
        <item x="10751"/>
        <item x="4105"/>
        <item x="10190"/>
        <item x="1912"/>
        <item x="5596"/>
        <item x="10153"/>
        <item x="3316"/>
        <item x="11075"/>
        <item x="2999"/>
        <item x="10697"/>
        <item x="5609"/>
        <item x="613"/>
        <item x="6659"/>
        <item x="882"/>
        <item x="942"/>
        <item x="3342"/>
        <item x="3061"/>
        <item x="5951"/>
        <item x="4750"/>
        <item x="9883"/>
        <item x="907"/>
        <item x="344"/>
        <item x="8784"/>
        <item x="1954"/>
        <item x="883"/>
        <item x="7334"/>
        <item x="10555"/>
        <item x="5528"/>
        <item x="8116"/>
        <item x="8109"/>
        <item x="7070"/>
        <item x="685"/>
        <item x="5794"/>
        <item x="4414"/>
        <item x="7352"/>
        <item x="6563"/>
        <item x="4051"/>
        <item x="2366"/>
        <item x="4220"/>
        <item x="10526"/>
        <item x="330"/>
        <item x="1463"/>
        <item x="9086"/>
        <item x="9953"/>
        <item x="7118"/>
        <item x="4666"/>
        <item x="10383"/>
        <item x="922"/>
        <item x="8239"/>
        <item x="7443"/>
        <item x="1574"/>
        <item x="1771"/>
        <item x="3208"/>
        <item x="6971"/>
        <item x="2169"/>
        <item x="8989"/>
        <item x="6221"/>
        <item x="2881"/>
        <item x="2537"/>
        <item x="4924"/>
        <item x="562"/>
        <item x="3109"/>
        <item x="984"/>
        <item x="6399"/>
        <item x="875"/>
        <item x="9105"/>
        <item x="5831"/>
        <item x="1362"/>
        <item x="3407"/>
        <item x="720"/>
        <item x="10364"/>
        <item x="5769"/>
        <item x="9887"/>
        <item x="2435"/>
        <item x="426"/>
        <item x="4205"/>
        <item x="2070"/>
        <item x="8604"/>
        <item x="5867"/>
        <item x="9950"/>
        <item x="3184"/>
        <item x="9269"/>
        <item x="8923"/>
        <item x="4896"/>
        <item x="2065"/>
        <item x="5122"/>
        <item x="5817"/>
        <item x="919"/>
        <item x="2422"/>
        <item x="9076"/>
        <item x="4181"/>
        <item x="9516"/>
        <item x="2850"/>
        <item x="1966"/>
        <item x="7720"/>
        <item x="6641"/>
        <item x="9019"/>
        <item x="3713"/>
        <item x="938"/>
        <item x="727"/>
        <item x="8389"/>
        <item x="10915"/>
        <item x="8248"/>
        <item x="2362"/>
        <item x="5265"/>
        <item x="9403"/>
        <item x="4460"/>
        <item x="359"/>
        <item x="5793"/>
        <item x="5660"/>
        <item x="2418"/>
        <item x="9609"/>
        <item x="1564"/>
        <item x="5349"/>
        <item x="560"/>
        <item x="9829"/>
        <item x="6939"/>
        <item x="8753"/>
        <item x="504"/>
        <item x="4200"/>
        <item x="1965"/>
        <item x="3100"/>
        <item x="6288"/>
        <item x="1748"/>
        <item x="64"/>
        <item x="1560"/>
        <item x="3125"/>
        <item x="2210"/>
        <item x="1495"/>
        <item x="2606"/>
        <item x="2382"/>
        <item x="3370"/>
        <item x="4476"/>
        <item x="1976"/>
        <item x="9388"/>
        <item x="7704"/>
        <item x="6541"/>
        <item x="8842"/>
        <item x="8743"/>
        <item x="2731"/>
        <item x="1416"/>
        <item x="100"/>
        <item x="4772"/>
        <item x="3302"/>
        <item x="7739"/>
        <item x="8719"/>
        <item x="8575"/>
        <item x="6228"/>
        <item x="10388"/>
        <item x="6081"/>
        <item x="9968"/>
        <item x="4261"/>
        <item x="5866"/>
        <item x="10101"/>
        <item x="3283"/>
        <item x="6580"/>
        <item x="4689"/>
        <item x="2390"/>
        <item x="10566"/>
        <item x="10374"/>
        <item x="346"/>
        <item x="3537"/>
        <item x="7324"/>
        <item x="4112"/>
        <item x="6319"/>
        <item x="9210"/>
        <item x="10944"/>
        <item x="4365"/>
        <item x="7319"/>
        <item x="2383"/>
        <item x="4045"/>
        <item x="7382"/>
        <item x="1502"/>
        <item x="9009"/>
        <item x="1975"/>
        <item x="10372"/>
        <item x="6759"/>
        <item x="4746"/>
        <item x="10180"/>
        <item x="4370"/>
        <item x="5379"/>
        <item x="10925"/>
        <item x="2769"/>
        <item x="8767"/>
        <item x="3216"/>
        <item x="4967"/>
        <item x="5266"/>
        <item x="9392"/>
        <item x="3008"/>
        <item x="4502"/>
        <item x="10205"/>
        <item x="6573"/>
        <item x="2878"/>
        <item x="3202"/>
        <item x="4188"/>
        <item x="2574"/>
        <item x="6287"/>
        <item x="1958"/>
        <item x="2192"/>
        <item x="3218"/>
        <item x="10379"/>
        <item x="5678"/>
        <item x="939"/>
        <item x="8072"/>
        <item x="9087"/>
        <item x="2695"/>
        <item x="5508"/>
        <item x="5544"/>
        <item x="4321"/>
        <item x="497"/>
        <item x="7448"/>
        <item x="7178"/>
        <item x="7552"/>
        <item x="5520"/>
        <item x="10246"/>
        <item x="2507"/>
        <item x="68"/>
        <item x="8735"/>
        <item x="9631"/>
        <item x="9758"/>
        <item x="7613"/>
        <item x="8857"/>
        <item x="4217"/>
        <item x="72"/>
        <item x="10306"/>
        <item x="4189"/>
        <item x="1531"/>
        <item x="982"/>
        <item x="7726"/>
        <item x="2736"/>
        <item x="5735"/>
        <item x="1860"/>
        <item x="5898"/>
        <item x="5857"/>
        <item x="3374"/>
        <item x="8749"/>
        <item x="10952"/>
        <item x="7183"/>
        <item x="2097"/>
        <item x="10549"/>
        <item x="3267"/>
        <item x="4541"/>
        <item x="2113"/>
        <item x="3044"/>
        <item x="6866"/>
        <item x="1360"/>
        <item x="11145"/>
        <item x="9987"/>
        <item x="4556"/>
        <item x="3386"/>
        <item x="10423"/>
        <item x="9058"/>
        <item x="8952"/>
        <item x="5726"/>
        <item x="2646"/>
        <item x="4203"/>
        <item x="10340"/>
        <item x="10155"/>
        <item x="7082"/>
        <item x="6237"/>
        <item x="2425"/>
        <item x="6656"/>
        <item x="9912"/>
        <item x="4439"/>
        <item x="2341"/>
        <item x="1074"/>
        <item x="11252"/>
        <item x="553"/>
        <item x="7295"/>
        <item x="6412"/>
        <item x="979"/>
        <item x="1974"/>
        <item x="10991"/>
        <item x="6256"/>
        <item x="7702"/>
        <item x="7323"/>
        <item x="116"/>
        <item x="1933"/>
        <item x="3314"/>
        <item x="6358"/>
        <item x="2716"/>
        <item x="10018"/>
        <item x="6825"/>
        <item x="7503"/>
        <item x="10386"/>
        <item x="2088"/>
        <item x="651"/>
        <item x="9010"/>
        <item x="4449"/>
        <item x="2730"/>
        <item x="529"/>
        <item x="9789"/>
        <item x="4319"/>
        <item x="9415"/>
        <item x="4890"/>
        <item x="4232"/>
        <item x="1522"/>
        <item x="1987"/>
        <item x="4078"/>
        <item x="7917"/>
        <item x="2473"/>
        <item x="8543"/>
        <item x="2462"/>
        <item x="7193"/>
        <item x="4669"/>
        <item x="326"/>
        <item x="2975"/>
        <item x="6522"/>
        <item x="2647"/>
        <item x="9271"/>
        <item x="8386"/>
        <item x="8255"/>
        <item x="4157"/>
        <item x="11236"/>
        <item x="7569"/>
        <item x="6493"/>
        <item x="7627"/>
        <item x="5519"/>
        <item x="7648"/>
        <item x="6851"/>
        <item x="935"/>
        <item x="5303"/>
        <item x="11146"/>
        <item x="1967"/>
        <item x="438"/>
        <item x="6696"/>
        <item x="1051"/>
        <item x="8718"/>
        <item x="11169"/>
        <item x="5744"/>
        <item x="9601"/>
        <item x="2476"/>
        <item x="864"/>
        <item x="1957"/>
        <item x="5358"/>
        <item x="3649"/>
        <item x="419"/>
        <item x="9998"/>
        <item x="3234"/>
        <item x="749"/>
        <item x="8776"/>
        <item x="9252"/>
        <item x="6755"/>
        <item x="5827"/>
        <item x="8151"/>
        <item x="5592"/>
        <item x="6785"/>
        <item x="8655"/>
        <item x="2171"/>
        <item x="8827"/>
        <item x="2329"/>
        <item x="4383"/>
        <item x="81"/>
        <item x="6941"/>
        <item x="2087"/>
        <item x="10764"/>
        <item x="4290"/>
        <item x="10000"/>
        <item x="10355"/>
        <item x="8266"/>
        <item x="10185"/>
        <item x="6754"/>
        <item x="10509"/>
        <item x="1241"/>
        <item x="8139"/>
        <item x="7283"/>
        <item x="1428"/>
        <item x="10987"/>
        <item x="983"/>
        <item x="10449"/>
        <item x="5880"/>
        <item x="9435"/>
        <item x="8895"/>
        <item x="4902"/>
        <item x="3282"/>
        <item x="8009"/>
        <item x="6420"/>
        <item x="5841"/>
        <item x="705"/>
        <item x="7079"/>
        <item x="3223"/>
        <item x="2707"/>
        <item x="6783"/>
        <item x="1103"/>
        <item x="6296"/>
        <item x="3656"/>
        <item x="4858"/>
        <item x="8603"/>
        <item x="2084"/>
        <item x="6618"/>
        <item x="1385"/>
        <item x="9541"/>
        <item x="2531"/>
        <item x="2000"/>
        <item x="4766"/>
        <item x="10877"/>
        <item x="8865"/>
        <item x="1106"/>
        <item x="2194"/>
        <item x="6756"/>
        <item x="10066"/>
        <item x="8717"/>
        <item x="7292"/>
        <item x="5840"/>
        <item x="8342"/>
        <item x="3273"/>
        <item x="9224"/>
        <item x="6737"/>
        <item x="289"/>
        <item x="5131"/>
        <item x="6781"/>
        <item x="1294"/>
        <item x="8057"/>
        <item x="9230"/>
        <item x="1354"/>
        <item x="5011"/>
        <item x="981"/>
        <item x="4875"/>
        <item x="7484"/>
        <item x="7499"/>
        <item x="753"/>
        <item x="3936"/>
        <item x="4738"/>
        <item x="6289"/>
        <item x="5286"/>
        <item x="1370"/>
        <item x="2448"/>
        <item x="8316"/>
        <item x="2737"/>
        <item x="4811"/>
        <item x="9257"/>
        <item x="10741"/>
        <item x="7424"/>
        <item x="5238"/>
        <item x="8846"/>
        <item x="10354"/>
        <item x="7855"/>
        <item x="8144"/>
        <item x="8162"/>
        <item x="5807"/>
        <item x="1225"/>
        <item x="6389"/>
        <item x="6818"/>
        <item x="7763"/>
        <item x="417"/>
        <item x="10927"/>
        <item x="4163"/>
        <item x="10222"/>
        <item x="5839"/>
        <item x="5862"/>
        <item x="7491"/>
        <item x="10038"/>
        <item x="10378"/>
        <item x="5196"/>
        <item x="3481"/>
        <item x="274"/>
        <item x="5877"/>
        <item x="9111"/>
        <item x="6410"/>
        <item x="8309"/>
        <item x="9832"/>
        <item x="2466"/>
        <item x="1749"/>
        <item x="752"/>
        <item x="9358"/>
        <item x="338"/>
        <item x="122"/>
        <item x="9084"/>
        <item x="4309"/>
        <item x="9509"/>
        <item x="6935"/>
        <item x="10956"/>
        <item x="10540"/>
        <item x="943"/>
        <item x="8984"/>
        <item x="8173"/>
        <item x="10052"/>
        <item x="10497"/>
        <item x="4505"/>
        <item x="4451"/>
        <item x="6980"/>
        <item x="4369"/>
        <item x="793"/>
        <item x="6269"/>
        <item x="8069"/>
        <item x="10849"/>
        <item x="51"/>
        <item x="7546"/>
        <item x="2729"/>
        <item x="3742"/>
        <item x="9217"/>
        <item x="4192"/>
        <item x="9582"/>
        <item x="723"/>
        <item x="8568"/>
        <item x="1521"/>
        <item x="1930"/>
        <item x="8800"/>
        <item x="7134"/>
        <item x="5418"/>
        <item x="5868"/>
        <item x="7934"/>
        <item x="9186"/>
        <item x="10316"/>
        <item x="8454"/>
        <item x="1295"/>
        <item x="11268"/>
        <item x="283"/>
        <item x="4537"/>
        <item x="9288"/>
        <item x="2124"/>
        <item x="10381"/>
        <item x="9783"/>
        <item x="4158"/>
        <item x="4047"/>
        <item x="8650"/>
        <item x="4283"/>
        <item x="437"/>
        <item x="384"/>
        <item x="4767"/>
        <item x="7691"/>
        <item x="3269"/>
        <item x="9499"/>
        <item x="5800"/>
        <item x="751"/>
        <item x="9790"/>
        <item x="7520"/>
        <item x="888"/>
        <item x="559"/>
        <item x="2075"/>
        <item x="2760"/>
        <item x="1767"/>
        <item x="8914"/>
        <item x="7849"/>
        <item x="1069"/>
        <item x="2170"/>
        <item x="1980"/>
        <item x="5193"/>
        <item x="7664"/>
        <item x="9996"/>
        <item x="10815"/>
        <item x="9228"/>
        <item x="421"/>
        <item x="3225"/>
        <item x="8053"/>
        <item x="10053"/>
        <item x="6136"/>
        <item x="1986"/>
        <item x="2357"/>
        <item x="527"/>
        <item x="8105"/>
        <item x="6115"/>
        <item x="1541"/>
        <item x="4529"/>
        <item x="2459"/>
        <item x="6370"/>
        <item x="8146"/>
        <item x="2694"/>
        <item x="8138"/>
        <item x="10700"/>
        <item x="9305"/>
        <item x="1143"/>
        <item x="748"/>
        <item x="1500"/>
        <item x="4386"/>
        <item x="3717"/>
        <item x="4923"/>
        <item x="5685"/>
        <item x="8587"/>
        <item x="373"/>
        <item x="3207"/>
        <item x="872"/>
        <item x="10403"/>
        <item x="5285"/>
        <item x="3321"/>
        <item x="10034"/>
        <item x="11068"/>
        <item x="10787"/>
        <item x="10500"/>
        <item x="1571"/>
        <item x="4914"/>
        <item x="5830"/>
        <item x="10422"/>
        <item x="10470"/>
        <item x="7467"/>
        <item x="9310"/>
        <item x="1768"/>
        <item x="5302"/>
        <item x="4533"/>
        <item x="401"/>
        <item x="9409"/>
        <item x="358"/>
        <item x="8073"/>
        <item x="79"/>
        <item x="10206"/>
        <item x="2083"/>
        <item x="6684"/>
        <item x="8572"/>
        <item x="8971"/>
        <item x="2359"/>
        <item x="4384"/>
        <item x="4054"/>
        <item x="1757"/>
        <item x="1972"/>
        <item x="2715"/>
        <item x="5828"/>
        <item x="7167"/>
        <item x="750"/>
        <item x="314"/>
        <item x="3228"/>
        <item x="6266"/>
        <item x="3385"/>
        <item x="1380"/>
        <item x="10873"/>
        <item x="3203"/>
        <item x="2893"/>
        <item x="7575"/>
        <item x="10389"/>
        <item x="345"/>
        <item x="9194"/>
        <item x="6247"/>
        <item x="3256"/>
        <item x="5747"/>
        <item x="6799"/>
        <item x="10144"/>
        <item x="7315"/>
        <item x="7135"/>
        <item x="825"/>
        <item x="8158"/>
        <item x="3669"/>
        <item x="3281"/>
        <item x="5388"/>
        <item x="6787"/>
        <item x="9112"/>
        <item x="4196"/>
        <item x="978"/>
        <item x="6427"/>
        <item x="8315"/>
        <item x="1528"/>
        <item x="8560"/>
        <item x="2650"/>
        <item x="9297"/>
        <item x="5293"/>
        <item x="8920"/>
        <item x="9311"/>
        <item x="7237"/>
        <item x="4027"/>
        <item x="7176"/>
        <item x="9356"/>
        <item x="4310"/>
        <item x="8583"/>
        <item x="7665"/>
        <item x="2102"/>
        <item x="1754"/>
        <item x="590"/>
        <item x="7067"/>
        <item x="2528"/>
        <item x="380"/>
        <item x="348"/>
        <item x="8177"/>
        <item x="5320"/>
        <item x="9786"/>
        <item x="2240"/>
        <item x="594"/>
        <item x="2447"/>
        <item x="8324"/>
        <item x="8070"/>
        <item x="2592"/>
        <item x="4536"/>
        <item x="2969"/>
        <item x="10167"/>
        <item x="8090"/>
        <item x="9787"/>
        <item x="1223"/>
        <item x="10693"/>
        <item x="3709"/>
        <item x="7232"/>
        <item x="8194"/>
        <item x="5158"/>
        <item x="4489"/>
        <item x="6116"/>
        <item x="8068"/>
        <item x="1947"/>
        <item x="3252"/>
        <item x="9170"/>
        <item x="8979"/>
        <item x="382"/>
        <item x="9229"/>
        <item x="4765"/>
        <item x="2608"/>
        <item x="7325"/>
        <item x="1970"/>
        <item x="9833"/>
        <item x="5746"/>
        <item x="9857"/>
        <item x="1520"/>
        <item x="7470"/>
        <item x="2431"/>
        <item x="9345"/>
        <item x="5590"/>
        <item x="8237"/>
        <item x="8596"/>
        <item x="5914"/>
        <item x="2085"/>
        <item x="6189"/>
        <item x="4855"/>
        <item x="4034"/>
        <item x="1929"/>
        <item x="9294"/>
        <item x="11072"/>
        <item x="5208"/>
        <item x="9731"/>
        <item x="721"/>
        <item x="10157"/>
        <item x="10060"/>
        <item x="7653"/>
        <item x="436"/>
        <item x="9295"/>
        <item x="69"/>
        <item x="2482"/>
        <item x="10351"/>
        <item x="4279"/>
        <item x="558"/>
        <item x="6186"/>
        <item x="10914"/>
        <item x="6546"/>
        <item x="10843"/>
        <item x="7479"/>
        <item x="3322"/>
        <item x="2165"/>
        <item x="7177"/>
        <item x="10353"/>
        <item x="1013"/>
        <item x="4382"/>
        <item x="6377"/>
        <item x="7180"/>
        <item x="6786"/>
        <item x="2216"/>
        <item x="9309"/>
        <item x="4275"/>
        <item x="5725"/>
        <item x="5357"/>
        <item x="3108"/>
        <item x="2086"/>
        <item x="5436"/>
        <item x="8106"/>
        <item x="10068"/>
        <item x="3060"/>
        <item x="6149"/>
        <item x="3217"/>
        <item x="9268"/>
        <item x="10588"/>
        <item x="8892"/>
        <item x="2367"/>
        <item x="9169"/>
        <item x="7244"/>
        <item x="9085"/>
        <item x="9270"/>
        <item x="2940"/>
        <item x="9265"/>
        <item x="1129"/>
        <item x="9500"/>
        <item x="3258"/>
        <item x="5348"/>
        <item x="6458"/>
        <item x="8300"/>
        <item x="6559"/>
        <item x="8464"/>
        <item x="7153"/>
        <item x="2290"/>
        <item x="6798"/>
        <item x="7669"/>
        <item x="5033"/>
        <item x="2458"/>
        <item x="381"/>
        <item x="9363"/>
        <item x="2296"/>
        <item x="6419"/>
        <item x="5928"/>
        <item x="2511"/>
        <item x="2986"/>
        <item x="3708"/>
        <item x="607"/>
        <item x="9798"/>
        <item x="8705"/>
        <item x="1108"/>
        <item x="554"/>
        <item x="7851"/>
        <item x="7168"/>
        <item x="2272"/>
        <item x="3688"/>
        <item x="814"/>
        <item x="78"/>
        <item x="5004"/>
        <item x="9765"/>
        <item x="1973"/>
        <item x="10455"/>
        <item x="10028"/>
        <item x="1323"/>
        <item x="5738"/>
        <item x="101"/>
        <item x="2849"/>
        <item x="10030"/>
        <item x="8145"/>
        <item x="7152"/>
        <item x="4363"/>
        <item x="10795"/>
        <item x="8783"/>
        <item x="10562"/>
        <item x="5594"/>
        <item x="8584"/>
        <item x="11050"/>
        <item x="9546"/>
        <item x="8136"/>
        <item x="10384"/>
        <item x="6830"/>
        <item x="6336"/>
        <item x="9324"/>
        <item x="3670"/>
        <item x="2649"/>
        <item x="9650"/>
        <item x="499"/>
        <item x="11259"/>
        <item x="8357"/>
        <item x="1765"/>
        <item x="5824"/>
        <item x="9248"/>
        <item x="5351"/>
        <item x="10559"/>
        <item x="11172"/>
        <item x="598"/>
        <item x="10451"/>
        <item x="6234"/>
        <item x="10488"/>
        <item x="605"/>
        <item x="5507"/>
        <item x="7740"/>
        <item x="10950"/>
        <item x="7148"/>
        <item x="9999"/>
        <item x="7169"/>
        <item x="4170"/>
        <item x="2713"/>
        <item x="4276"/>
        <item x="6449"/>
        <item x="6187"/>
        <item x="7787"/>
        <item x="11037"/>
        <item x="1935"/>
        <item x="4087"/>
        <item x="552"/>
        <item x="7136"/>
        <item x="8143"/>
        <item x="8433"/>
        <item x="609"/>
        <item x="6218"/>
        <item x="6769"/>
        <item x="6770"/>
        <item x="8806"/>
        <item x="2923"/>
        <item x="5068"/>
        <item x="10646"/>
        <item x="4535"/>
        <item x="1770"/>
        <item x="508"/>
        <item x="7474"/>
        <item x="1113"/>
        <item x="4035"/>
        <item x="6811"/>
        <item x="9656"/>
        <item x="5732"/>
        <item x="1224"/>
        <item x="10370"/>
        <item x="6201"/>
        <item x="1116"/>
        <item x="4913"/>
        <item x="4049"/>
        <item x="2465"/>
        <item x="4280"/>
        <item x="7981"/>
        <item x="3031"/>
        <item x="7348"/>
        <item x="3618"/>
        <item x="7179"/>
        <item x="9262"/>
        <item x="2518"/>
        <item x="5796"/>
        <item x="5858"/>
        <item x="86"/>
        <item x="7374"/>
        <item x="1939"/>
        <item x="2185"/>
        <item x="1128"/>
        <item x="5367"/>
        <item x="7949"/>
        <item x="4461"/>
        <item x="9293"/>
        <item x="8571"/>
        <item x="8382"/>
        <item x="1498"/>
        <item x="2172"/>
        <item x="764"/>
        <item x="11131"/>
        <item x="10017"/>
        <item x="3320"/>
        <item x="8796"/>
        <item x="7688"/>
        <item x="2871"/>
        <item x="2846"/>
        <item x="6766"/>
        <item x="2824"/>
        <item x="9621"/>
        <item x="5237"/>
        <item x="10895"/>
        <item x="647"/>
        <item x="115"/>
        <item x="2150"/>
        <item x="6161"/>
        <item x="383"/>
        <item x="3384"/>
        <item x="2589"/>
        <item x="7293"/>
        <item x="4364"/>
        <item x="9995"/>
        <item x="10029"/>
        <item x="10538"/>
        <item x="8344"/>
        <item x="5615"/>
        <item x="8739"/>
        <item x="7316"/>
        <item x="10442"/>
        <item x="7578"/>
        <item x="7668"/>
        <item x="9216"/>
        <item x="3240"/>
        <item x="2822"/>
        <item x="10019"/>
        <item x="9913"/>
        <item x="11154"/>
        <item x="716"/>
        <item x="6456"/>
        <item x="1086"/>
        <item x="4088"/>
        <item x="10352"/>
        <item x="2120"/>
        <item x="8410"/>
        <item x="11219"/>
        <item x="9282"/>
        <item x="1766"/>
        <item x="5017"/>
        <item x="5859"/>
        <item x="2106"/>
        <item x="5534"/>
        <item x="8896"/>
        <item x="4534"/>
        <item x="1180"/>
        <item x="9663"/>
        <item x="8924"/>
        <item x="7072"/>
        <item x="8864"/>
        <item x="6751"/>
        <item x="9280"/>
        <item x="7143"/>
        <item x="9263"/>
        <item x="4994"/>
        <item x="9209"/>
        <item x="8183"/>
        <item x="7386"/>
        <item x="89"/>
        <item x="9290"/>
        <item x="2126"/>
        <item x="10832"/>
        <item x="8891"/>
        <item x="10769"/>
        <item x="7555"/>
        <item x="3215"/>
        <item x="4050"/>
        <item x="8509"/>
        <item x="4428"/>
        <item x="4708"/>
        <item x="1764"/>
        <item x="8963"/>
        <item x="10955"/>
        <item x="9633"/>
        <item x="5117"/>
        <item x="8893"/>
        <item x="1946"/>
        <item x="2809"/>
        <item x="2821"/>
        <item x="9072"/>
        <item x="10367"/>
        <item x="9214"/>
        <item x="782"/>
        <item x="1573"/>
        <item x="7464"/>
        <item x="1230"/>
        <item x="10413"/>
        <item x="788"/>
        <item x="10739"/>
        <item x="7147"/>
        <item x="633"/>
        <item x="885"/>
        <item x="71"/>
        <item x="10937"/>
        <item x="9243"/>
        <item x="4820"/>
        <item x="10349"/>
        <item x="8118"/>
        <item x="8799"/>
        <item x="7475"/>
        <item x="1969"/>
        <item x="5235"/>
        <item x="3224"/>
        <item x="7462"/>
        <item x="10922"/>
        <item x="9727"/>
        <item x="8159"/>
        <item x="1055"/>
        <item x="6829"/>
        <item x="6748"/>
        <item x="8120"/>
        <item x="6961"/>
        <item x="3712"/>
        <item x="7954"/>
        <item x="3643"/>
        <item x="8839"/>
        <item x="7226"/>
        <item x="6259"/>
        <item x="2686"/>
        <item x="9942"/>
        <item x="9992"/>
        <item x="8733"/>
        <item x="9961"/>
        <item x="7469"/>
        <item x="6244"/>
        <item x="3308"/>
        <item x="11086"/>
        <item x="9129"/>
        <item x="5383"/>
        <item x="4874"/>
        <item x="1456"/>
        <item x="4187"/>
        <item x="8111"/>
        <item x="5491"/>
        <item x="8477"/>
        <item x="2957"/>
        <item x="7146"/>
        <item x="8809"/>
        <item x="8137"/>
        <item x="4922"/>
        <item x="980"/>
        <item x="130"/>
        <item x="7785"/>
        <item x="1350"/>
        <item x="10794"/>
        <item x="3679"/>
        <item x="7435"/>
        <item x="8374"/>
        <item x="4169"/>
        <item x="3319"/>
        <item x="962"/>
        <item x="1519"/>
        <item x="1396"/>
        <item x="7512"/>
        <item x="265"/>
        <item x="8175"/>
        <item x="9213"/>
        <item x="8127"/>
        <item x="848"/>
        <item x="2347"/>
        <item x="10767"/>
        <item x="1431"/>
        <item x="2313"/>
        <item x="5712"/>
        <item x="10724"/>
        <item x="3568"/>
        <item x="7667"/>
        <item x="500"/>
        <item x="293"/>
        <item x="7182"/>
        <item x="7793"/>
        <item x="8277"/>
        <item x="8365"/>
        <item x="8112"/>
        <item x="3233"/>
        <item x="7498"/>
        <item x="9974"/>
        <item x="10366"/>
        <item x="2209"/>
        <item x="2350"/>
        <item x="1962"/>
        <item x="9681"/>
        <item x="7549"/>
        <item x="2540"/>
        <item x="1158"/>
        <item x="6717"/>
        <item x="10256"/>
        <item x="5368"/>
        <item x="10750"/>
        <item x="2358"/>
        <item x="442"/>
        <item x="589"/>
        <item x="8264"/>
        <item x="9245"/>
        <item x="6793"/>
        <item x="6329"/>
        <item x="837"/>
        <item x="5153"/>
        <item x="678"/>
        <item x="425"/>
        <item x="5236"/>
        <item x="10758"/>
        <item x="1949"/>
        <item x="10926"/>
        <item x="6794"/>
        <item x="9634"/>
        <item x="4686"/>
        <item x="2643"/>
        <item x="6392"/>
        <item x="2129"/>
        <item x="8238"/>
        <item x="8573"/>
        <item x="8267"/>
        <item x="9796"/>
        <item x="10035"/>
        <item x="11104"/>
        <item x="8121"/>
        <item x="4713"/>
        <item x="4362"/>
        <item x="9837"/>
        <item x="2693"/>
        <item x="5686"/>
        <item x="8366"/>
        <item x="9749"/>
        <item x="9670"/>
        <item x="5382"/>
        <item x="7389"/>
        <item x="3091"/>
        <item x="6845"/>
        <item x="10721"/>
        <item x="9994"/>
        <item x="6361"/>
        <item x="9997"/>
        <item x="8368"/>
        <item x="2653"/>
        <item x="3644"/>
        <item x="2698"/>
        <item x="10770"/>
        <item x="6768"/>
        <item x="8110"/>
        <item x="2455"/>
        <item x="9379"/>
        <item x="6222"/>
        <item x="2525"/>
        <item x="2620"/>
        <item x="9207"/>
        <item x="7117"/>
        <item x="4872"/>
        <item x="2095"/>
        <item x="1951"/>
        <item x="6735"/>
        <item x="1462"/>
        <item x="8010"/>
        <item x="4849"/>
        <item x="7762"/>
        <item x="3662"/>
        <item x="2535"/>
        <item x="9032"/>
        <item x="4442"/>
        <item x="4450"/>
        <item x="3226"/>
        <item x="9327"/>
        <item x="1085"/>
        <item x="2348"/>
        <item x="906"/>
        <item x="9206"/>
        <item x="11140"/>
        <item x="9233"/>
        <item x="1557"/>
        <item x="3586"/>
        <item x="2823"/>
        <item x="7463"/>
        <item x="9657"/>
        <item x="3389"/>
        <item x="8203"/>
        <item x="4322"/>
        <item x="27"/>
        <item x="450"/>
        <item x="1111"/>
        <item x="3655"/>
        <item x="2663"/>
        <item x="2826"/>
        <item x="5577"/>
        <item x="7661"/>
        <item x="3897"/>
        <item x="510"/>
        <item x="3043"/>
        <item x="9205"/>
        <item x="10284"/>
        <item x="10050"/>
        <item x="5036"/>
        <item x="4510"/>
        <item x="4053"/>
        <item x="4291"/>
        <item x="10098"/>
        <item x="9241"/>
        <item x="6812"/>
        <item x="10900"/>
        <item x="471"/>
        <item x="5586"/>
        <item x="9038"/>
        <item x="3667"/>
        <item x="9026"/>
        <item x="5812"/>
        <item x="5415"/>
        <item x="2292"/>
        <item x="7440"/>
        <item x="2588"/>
        <item x="10771"/>
        <item x="7612"/>
        <item x="10194"/>
        <item x="8191"/>
        <item x="8165"/>
        <item x="6967"/>
        <item x="8561"/>
        <item x="3232"/>
        <item x="7909"/>
        <item x="4513"/>
        <item x="324"/>
        <item x="1963"/>
        <item x="8185"/>
        <item x="8398"/>
        <item x="941"/>
        <item x="4774"/>
        <item x="6688"/>
        <item x="9698"/>
        <item x="2839"/>
        <item x="2330"/>
        <item x="1139"/>
        <item x="1552"/>
        <item x="4998"/>
        <item x="567"/>
        <item x="2325"/>
        <item x="490"/>
        <item x="2611"/>
        <item x="1523"/>
        <item x="1049"/>
        <item x="1543"/>
        <item x="8117"/>
        <item x="66"/>
        <item x="8780"/>
        <item x="7863"/>
        <item x="10329"/>
        <item x="2847"/>
        <item x="10625"/>
        <item x="7647"/>
        <item x="4019"/>
        <item x="418"/>
        <item x="8949"/>
        <item x="8407"/>
        <item x="4779"/>
        <item x="5764"/>
        <item x="121"/>
        <item x="9208"/>
        <item x="658"/>
        <item x="5013"/>
        <item x="2714"/>
        <item x="10091"/>
        <item x="2640"/>
        <item x="1030"/>
        <item x="5931"/>
        <item x="5123"/>
        <item x="2996"/>
        <item x="3702"/>
        <item x="7441"/>
        <item x="715"/>
        <item x="2208"/>
        <item x="1426"/>
        <item x="5916"/>
        <item x="10611"/>
        <item x="3631"/>
        <item x="8879"/>
        <item x="11202"/>
        <item x="7122"/>
        <item x="8482"/>
        <item x="1961"/>
        <item x="7111"/>
        <item x="5410"/>
        <item x="9328"/>
        <item x="10958"/>
        <item x="3341"/>
        <item x="4133"/>
        <item x="7531"/>
        <item x="913"/>
        <item x="8260"/>
        <item x="7497"/>
        <item x="8682"/>
        <item x="4304"/>
        <item x="10041"/>
        <item x="1195"/>
        <item x="7196"/>
        <item x="7121"/>
        <item x="8123"/>
        <item x="9103"/>
        <item x="8670"/>
        <item x="2477"/>
        <item x="714"/>
        <item x="4868"/>
        <item x="2174"/>
        <item x="8737"/>
        <item x="4817"/>
        <item x="9905"/>
        <item x="10702"/>
        <item x="4140"/>
        <item x="3303"/>
        <item x="4848"/>
        <item x="4506"/>
        <item x="7971"/>
        <item x="10067"/>
        <item x="2692"/>
        <item x="11108"/>
        <item x="9042"/>
        <item x="1554"/>
        <item x="2566"/>
        <item x="6920"/>
        <item x="4299"/>
        <item x="9419"/>
        <item x="1229"/>
        <item x="5500"/>
        <item x="9109"/>
        <item x="9643"/>
        <item x="3536"/>
        <item x="6827"/>
        <item x="5110"/>
        <item x="9323"/>
        <item x="3292"/>
        <item x="5037"/>
        <item x="9724"/>
        <item x="1152"/>
        <item x="3640"/>
        <item x="9795"/>
        <item x="5072"/>
        <item x="809"/>
        <item x="2572"/>
        <item x="8917"/>
        <item x="6736"/>
        <item x="9340"/>
        <item x="10332"/>
        <item x="4777"/>
        <item x="2665"/>
        <item x="8814"/>
        <item x="10781"/>
        <item x="2629"/>
        <item x="10838"/>
        <item x="932"/>
        <item x="10757"/>
        <item x="4873"/>
        <item x="10698"/>
        <item x="2683"/>
        <item x="3270"/>
        <item x="10796"/>
        <item x="4415"/>
        <item x="3257"/>
        <item x="8115"/>
        <item x="9110"/>
        <item x="6501"/>
        <item x="9797"/>
        <item x="1446"/>
        <item x="7023"/>
        <item x="1198"/>
        <item x="5381"/>
        <item x="4114"/>
        <item x="10772"/>
        <item x="4839"/>
        <item x="8236"/>
        <item x="5893"/>
        <item x="4312"/>
        <item x="2139"/>
        <item x="9701"/>
        <item x="3259"/>
        <item x="9638"/>
        <item x="2563"/>
        <item x="1518"/>
        <item x="5048"/>
        <item x="6569"/>
        <item x="9153"/>
        <item x="10318"/>
        <item x="5365"/>
        <item x="10573"/>
        <item x="6815"/>
        <item x="11092"/>
        <item x="273"/>
        <item x="4660"/>
        <item x="9579"/>
        <item x="8925"/>
        <item x="8254"/>
        <item x="2700"/>
        <item x="774"/>
        <item x="9108"/>
        <item x="54"/>
        <item x="10747"/>
        <item x="969"/>
        <item x="2848"/>
        <item x="2684"/>
        <item x="9043"/>
        <item x="5247"/>
        <item x="5806"/>
        <item x="9352"/>
        <item x="9661"/>
        <item x="10759"/>
        <item x="10725"/>
        <item x="9479"/>
        <item x="5784"/>
        <item x="10184"/>
        <item x="6106"/>
        <item x="4707"/>
        <item x="8093"/>
        <item x="4378"/>
        <item x="5074"/>
        <item x="3042"/>
        <item x="10061"/>
        <item x="8890"/>
        <item x="5499"/>
        <item x="8947"/>
        <item x="7814"/>
        <item x="7955"/>
        <item x="2130"/>
        <item x="3307"/>
        <item x="11103"/>
        <item x="8202"/>
        <item x="7308"/>
        <item x="5003"/>
        <item x="1090"/>
        <item x="3328"/>
        <item x="3598"/>
        <item x="9822"/>
        <item x="11132"/>
        <item x="703"/>
        <item x="9523"/>
        <item x="3622"/>
        <item x="7225"/>
        <item x="2101"/>
        <item x="8522"/>
        <item x="3295"/>
        <item x="7735"/>
        <item x="10055"/>
        <item x="10921"/>
        <item x="1511"/>
        <item x="4161"/>
        <item x="5403"/>
        <item x="6416"/>
        <item x="4324"/>
        <item x="2342"/>
        <item x="8950"/>
        <item x="5162"/>
        <item x="8926"/>
        <item x="7466"/>
        <item x="9148"/>
        <item x="7995"/>
        <item x="3701"/>
        <item x="2310"/>
        <item x="2816"/>
        <item x="7798"/>
        <item x="2909"/>
        <item x="8037"/>
        <item x="10711"/>
        <item x="10175"/>
        <item x="8176"/>
        <item x="9742"/>
        <item x="7999"/>
        <item x="9788"/>
        <item x="8345"/>
        <item x="2269"/>
        <item x="6817"/>
        <item x="2195"/>
        <item x="10054"/>
        <item x="5490"/>
        <item x="1087"/>
        <item x="4320"/>
        <item x="10782"/>
        <item x="11147"/>
        <item x="7366"/>
        <item x="1181"/>
        <item x="82"/>
        <item x="8230"/>
        <item x="7266"/>
        <item x="9804"/>
        <item x="5173"/>
        <item x="4393"/>
        <item x="1194"/>
        <item x="9697"/>
        <item x="496"/>
        <item x="5694"/>
        <item x="3237"/>
        <item x="7423"/>
        <item x="501"/>
        <item x="8886"/>
        <item x="8089"/>
        <item x="7663"/>
        <item x="4313"/>
        <item x="6704"/>
        <item x="9550"/>
        <item x="798"/>
        <item x="9329"/>
        <item x="1388"/>
        <item x="3212"/>
        <item x="2582"/>
        <item x="5424"/>
        <item x="10714"/>
        <item x="5203"/>
        <item x="495"/>
        <item x="10247"/>
        <item x="8700"/>
        <item x="2593"/>
        <item x="9604"/>
        <item x="7115"/>
        <item x="4735"/>
        <item x="4870"/>
        <item x="441"/>
        <item x="7068"/>
        <item x="4831"/>
        <item x="11137"/>
        <item x="698"/>
        <item x="634"/>
        <item x="7112"/>
        <item x="1041"/>
        <item x="3242"/>
        <item x="5194"/>
        <item x="3367"/>
        <item x="52"/>
        <item x="8270"/>
        <item x="10768"/>
        <item x="7425"/>
        <item x="7399"/>
        <item x="3297"/>
        <item x="2332"/>
        <item x="1601"/>
        <item x="702"/>
        <item x="10156"/>
        <item x="10788"/>
        <item x="8033"/>
        <item x="8881"/>
        <item x="7542"/>
        <item x="10240"/>
        <item x="1002"/>
        <item x="7616"/>
        <item x="8006"/>
        <item x="4730"/>
        <item x="7654"/>
        <item x="9075"/>
        <item x="9095"/>
        <item x="10183"/>
        <item x="8306"/>
        <item x="5563"/>
        <item x="2338"/>
        <item x="4681"/>
        <item x="2636"/>
        <item x="696"/>
        <item x="4391"/>
        <item x="7340"/>
        <item x="4778"/>
        <item x="790"/>
        <item x="5057"/>
        <item x="337"/>
        <item x="8782"/>
        <item x="4830"/>
        <item x="1464"/>
        <item x="7789"/>
        <item x="9488"/>
        <item x="1487"/>
        <item x="8000"/>
        <item x="6816"/>
        <item x="10893"/>
        <item x="6478"/>
        <item x="7607"/>
        <item x="5006"/>
        <item x="6685"/>
        <item x="5578"/>
        <item x="7844"/>
        <item x="682"/>
        <item x="6807"/>
        <item x="9812"/>
        <item x="5766"/>
        <item x="11203"/>
        <item x="6805"/>
        <item x="3587"/>
        <item x="8205"/>
        <item x="10703"/>
        <item x="11199"/>
        <item x="765"/>
        <item x="4381"/>
        <item x="701"/>
        <item x="10088"/>
        <item x="3329"/>
        <item x="2133"/>
        <item x="113"/>
        <item x="5449"/>
        <item x="7116"/>
        <item x="7394"/>
        <item x="4512"/>
        <item x="5029"/>
        <item x="3380"/>
        <item x="4042"/>
        <item x="852"/>
        <item x="6284"/>
        <item x="4423"/>
        <item x="5248"/>
        <item x="7395"/>
        <item x="10707"/>
        <item x="5024"/>
        <item x="10133"/>
        <item x="11129"/>
        <item x="424"/>
        <item x="6556"/>
        <item x="9820"/>
        <item x="11136"/>
        <item x="4379"/>
        <item x="8042"/>
        <item x="8858"/>
        <item x="2817"/>
        <item x="7736"/>
        <item x="7545"/>
        <item x="8805"/>
        <item x="5584"/>
        <item x="10525"/>
        <item x="3058"/>
        <item x="10577"/>
        <item x="7659"/>
        <item x="362"/>
        <item x="9126"/>
        <item x="7662"/>
        <item x="3244"/>
        <item x="10165"/>
        <item x="7368"/>
        <item x="9653"/>
        <item x="4307"/>
        <item x="5876"/>
        <item x="1482"/>
        <item x="2664"/>
        <item x="7393"/>
        <item x="7910"/>
        <item x="9094"/>
        <item x="9782"/>
        <item x="4680"/>
        <item x="6406"/>
        <item x="3628"/>
        <item x="7994"/>
        <item x="5814"/>
        <item x="11135"/>
        <item x="8243"/>
        <item x="4144"/>
        <item x="7363"/>
        <item x="4355"/>
        <item x="8807"/>
        <item x="11134"/>
        <item x="6286"/>
        <item x="8422"/>
        <item x="7416"/>
        <item x="4524"/>
        <item x="9639"/>
        <item x="7005"/>
        <item x="292"/>
        <item x="5919"/>
        <item x="8855"/>
        <item x="700"/>
        <item x="3243"/>
        <item x="5023"/>
        <item x="6568"/>
        <item x="9777"/>
        <item x="8036"/>
        <item x="3238"/>
        <item x="4079"/>
        <item x="5409"/>
        <item x="10743"/>
        <item x="11091"/>
        <item x="6690"/>
        <item x="2196"/>
        <item x="557"/>
        <item x="11102"/>
        <item x="4323"/>
        <item x="9708"/>
        <item x="9401"/>
        <item x="9505"/>
        <item x="6479"/>
        <item x="9772"/>
        <item x="103"/>
        <item x="5585"/>
        <item x="4997"/>
        <item x="4132"/>
        <item x="7536"/>
        <item x="6405"/>
        <item x="10174"/>
        <item x="98"/>
        <item x="7658"/>
        <item x="10575"/>
        <item x="2681"/>
        <item x="7841"/>
        <item x="11090"/>
        <item x="5939"/>
        <item x="8356"/>
        <item x="6382"/>
        <item x="8962"/>
        <item x="7235"/>
        <item x="1447"/>
        <item x="3373"/>
        <item x="423"/>
        <item x="5874"/>
        <item x="8217"/>
        <item x="648"/>
        <item x="9827"/>
        <item x="9506"/>
        <item x="9437"/>
        <item x="8813"/>
        <item x="8521"/>
        <item x="4143"/>
        <item x="6555"/>
        <item x="4067"/>
        <item x="1109"/>
        <item x="9990"/>
        <item x="6184"/>
        <item x="3700"/>
        <item x="10411"/>
        <item x="9951"/>
        <item x="5067"/>
        <item x="10704"/>
        <item x="4841"/>
        <item x="3368"/>
        <item x="7081"/>
        <item x="356"/>
        <item x="10080"/>
        <item x="5739"/>
        <item x="2144"/>
        <item x="8041"/>
        <item x="847"/>
        <item x="9410"/>
        <item x="6369"/>
        <item x="349"/>
        <item x="11133"/>
        <item x="8251"/>
        <item x="10158"/>
        <item x="4457"/>
        <item x="8762"/>
        <item x="5489"/>
        <item x="10193"/>
        <item x="6957"/>
        <item x="7388"/>
        <item x="6802"/>
        <item x="9531"/>
        <item x="8837"/>
        <item x="5389"/>
        <item x="8729"/>
        <item x="4305"/>
        <item x="2256"/>
        <item x="11166"/>
        <item x="4340"/>
        <item x="7277"/>
        <item x="11157"/>
        <item x="6283"/>
        <item x="856"/>
        <item x="2349"/>
        <item x="1059"/>
        <item x="1492"/>
        <item x="4073"/>
        <item x="7242"/>
        <item x="8557"/>
        <item x="11041"/>
        <item x="8849"/>
        <item x="4844"/>
        <item x="1153"/>
        <item x="3733"/>
        <item x="5505"/>
        <item x="5555"/>
        <item x="7055"/>
        <item x="9699"/>
        <item x="6318"/>
        <item x="11177"/>
        <item x="10319"/>
        <item x="1430"/>
        <item x="9603"/>
        <item x="15"/>
        <item x="548"/>
        <item x="10330"/>
        <item x="5740"/>
        <item x="4517"/>
        <item x="10912"/>
        <item x="11105"/>
        <item x="4109"/>
        <item x="5789"/>
        <item x="4138"/>
        <item x="7367"/>
        <item x="10723"/>
        <item x="4824"/>
        <item x="5808"/>
        <item x="1000"/>
        <item x="11074"/>
        <item x="4749"/>
        <item x="10719"/>
        <item x="4999"/>
        <item x="1016"/>
        <item x="1112"/>
        <item x="10715"/>
        <item x="6341"/>
        <item x="6671"/>
        <item x="8662"/>
        <item x="3315"/>
        <item x="6375"/>
        <item x="4768"/>
        <item x="693"/>
        <item x="7056"/>
        <item x="9510"/>
        <item x="4488"/>
        <item x="10057"/>
        <item x="2880"/>
        <item x="6951"/>
        <item x="9747"/>
        <item x="9640"/>
        <item x="10056"/>
        <item x="4041"/>
        <item x="2147"/>
        <item x="1483"/>
        <item x="4380"/>
        <item x="7544"/>
        <item x="6400"/>
        <item x="10763"/>
        <item x="315"/>
        <item x="3630"/>
        <item x="5767"/>
        <item x="7958"/>
        <item x="2334"/>
        <item x="11012"/>
        <item x="11144"/>
        <item x="10496"/>
        <item x="10722"/>
        <item x="4317"/>
        <item x="4145"/>
        <item x="1762"/>
        <item x="4358"/>
        <item x="472"/>
        <item x="4360"/>
        <item x="9093"/>
        <item x="876"/>
        <item x="3344"/>
        <item x="9884"/>
        <item x="3388"/>
        <item x="5025"/>
        <item x="3356"/>
        <item x="5757"/>
        <item x="4869"/>
        <item x="4303"/>
        <item x="2902"/>
        <item x="6415"/>
        <item x="10822"/>
        <item x="6368"/>
        <item x="7890"/>
        <item x="4521"/>
        <item x="1220"/>
        <item x="1188"/>
        <item x="8297"/>
        <item x="4458"/>
        <item x="4297"/>
        <item x="1018"/>
        <item x="5002"/>
        <item x="6491"/>
        <item x="7625"/>
        <item x="4706"/>
        <item x="9430"/>
        <item x="10179"/>
        <item x="10181"/>
        <item x="10738"/>
        <item x="7643"/>
        <item x="11142"/>
        <item x="10126"/>
        <item x="3406"/>
        <item x="10473"/>
        <item x="2193"/>
        <item x="1555"/>
        <item x="6846"/>
        <item x="6390"/>
        <item x="8836"/>
        <item x="8943"/>
        <item x="1536"/>
        <item x="83"/>
        <item x="6397"/>
        <item x="6976"/>
        <item x="8032"/>
        <item x="2598"/>
        <item x="1399"/>
        <item x="9197"/>
        <item x="2602"/>
        <item x="2314"/>
        <item x="1025"/>
        <item x="7577"/>
        <item x="7212"/>
        <item x="6489"/>
        <item x="4861"/>
        <item x="9828"/>
        <item x="2889"/>
        <item x="3083"/>
        <item x="6635"/>
        <item x="8459"/>
        <item x="4813"/>
        <item x="9760"/>
        <item x="3613"/>
        <item x="4311"/>
        <item x="11073"/>
        <item x="5426"/>
        <item x="1189"/>
        <item x="6909"/>
        <item x="4511"/>
        <item x="1468"/>
        <item x="10658"/>
        <item x="2484"/>
        <item x="6114"/>
        <item x="2146"/>
        <item x="2617"/>
        <item x="7864"/>
        <item x="1377"/>
        <item x="2900"/>
        <item x="10069"/>
        <item x="4670"/>
        <item x="5480"/>
        <item x="3355"/>
        <item x="7554"/>
        <item x="7765"/>
        <item x="5913"/>
        <item x="8691"/>
        <item x="488"/>
        <item x="10124"/>
        <item x="11234"/>
        <item x="6655"/>
        <item x="9622"/>
        <item x="9383"/>
        <item x="4389"/>
        <item x="5154"/>
        <item x="2191"/>
        <item x="461"/>
        <item x="3666"/>
        <item x="1017"/>
        <item x="10337"/>
        <item x="8734"/>
        <item x="1080"/>
        <item x="8834"/>
        <item x="7215"/>
        <item x="3597"/>
        <item x="9927"/>
        <item x="5413"/>
        <item x="8714"/>
        <item x="8318"/>
        <item x="4354"/>
        <item x="8848"/>
        <item x="863"/>
        <item x="674"/>
        <item x="2680"/>
        <item x="10182"/>
        <item x="7649"/>
        <item x="2182"/>
        <item x="7537"/>
        <item x="6730"/>
        <item x="6870"/>
        <item x="5080"/>
        <item x="8351"/>
        <item x="6879"/>
        <item x="4756"/>
        <item x="8400"/>
        <item x="851"/>
        <item x="487"/>
        <item x="10484"/>
        <item x="2545"/>
        <item x="5423"/>
        <item x="8716"/>
        <item x="8523"/>
        <item x="8372"/>
        <item x="5400"/>
        <item x="6174"/>
        <item x="5085"/>
        <item x="7398"/>
        <item x="494"/>
        <item x="5439"/>
        <item x="7889"/>
        <item x="10792"/>
        <item x="1386"/>
        <item x="7114"/>
        <item x="2479"/>
        <item x="9448"/>
        <item x="2570"/>
        <item x="10891"/>
        <item x="8658"/>
        <item x="321"/>
        <item x="5510"/>
        <item x="3711"/>
        <item x="4359"/>
        <item x="7783"/>
        <item x="4066"/>
        <item x="4356"/>
        <item x="6731"/>
        <item x="5526"/>
        <item x="3741"/>
        <item x="1448"/>
        <item x="10896"/>
        <item x="6726"/>
        <item x="4842"/>
        <item x="323"/>
        <item x="291"/>
        <item x="7907"/>
        <item x="3018"/>
        <item x="1540"/>
        <item x="10513"/>
        <item x="2609"/>
        <item x="9939"/>
        <item x="8250"/>
        <item x="2143"/>
        <item x="10462"/>
        <item x="4832"/>
        <item x="9770"/>
        <item x="8204"/>
        <item x="4712"/>
        <item x="10805"/>
        <item x="10628"/>
        <item x="5765"/>
        <item x="3707"/>
        <item x="10857"/>
        <item x="5478"/>
        <item x="9608"/>
        <item x="489"/>
        <item x="2315"/>
        <item x="4843"/>
        <item x="7574"/>
        <item x="1082"/>
        <item x="7754"/>
        <item x="10595"/>
        <item x="7339"/>
        <item x="1535"/>
        <item x="2610"/>
        <item x="1048"/>
        <item x="96"/>
        <item x="2682"/>
        <item x="303"/>
        <item x="6729"/>
        <item x="10508"/>
        <item x="11064"/>
        <item x="11063"/>
        <item x="10678"/>
        <item x="5791"/>
        <item x="6725"/>
        <item x="785"/>
        <item x="10099"/>
        <item x="11123"/>
        <item x="8224"/>
        <item x="4395"/>
        <item x="4139"/>
        <item x="1537"/>
        <item x="9808"/>
        <item x="5780"/>
        <item x="3019"/>
        <item x="4123"/>
        <item x="10699"/>
        <item x="7773"/>
        <item x="2891"/>
        <item x="5573"/>
        <item x="3075"/>
        <item x="8513"/>
        <item x="5468"/>
        <item x="9709"/>
        <item x="6388"/>
        <item x="10420"/>
        <item x="97"/>
        <item x="6340"/>
        <item x="8970"/>
        <item x="9160"/>
        <item x="5096"/>
        <item x="8957"/>
        <item x="10311"/>
        <item x="6138"/>
        <item x="9551"/>
        <item x="4840"/>
        <item x="8634"/>
        <item x="3020"/>
        <item x="8995"/>
        <item x="3298"/>
        <item x="316"/>
        <item x="9711"/>
        <item x="5171"/>
        <item x="10295"/>
        <item x="4743"/>
        <item x="6694"/>
        <item x="5095"/>
        <item x="9763"/>
        <item x="9607"/>
        <item x="6448"/>
        <item x="7365"/>
        <item x="8518"/>
        <item x="9425"/>
        <item x="7888"/>
        <item x="5515"/>
        <item x="4090"/>
        <item x="6344"/>
        <item x="10803"/>
        <item x="1474"/>
        <item x="9606"/>
        <item x="7611"/>
        <item x="1553"/>
        <item x="8035"/>
        <item x="8520"/>
        <item x="11251"/>
        <item x="443"/>
        <item x="6938"/>
        <item x="4704"/>
        <item x="5077"/>
        <item x="8367"/>
        <item x="9122"/>
        <item x="8625"/>
        <item x="9515"/>
        <item x="8713"/>
        <item x="9889"/>
        <item x="10138"/>
        <item x="11062"/>
        <item x="9520"/>
        <item x="7932"/>
        <item x="11261"/>
        <item x="4674"/>
        <item x="1493"/>
        <item x="2167"/>
        <item x="4065"/>
        <item x="8346"/>
        <item x="9571"/>
        <item x="5514"/>
        <item x="8519"/>
        <item x="10309"/>
        <item x="11020"/>
        <item x="7249"/>
        <item x="10571"/>
        <item x="791"/>
        <item x="1032"/>
        <item x="9807"/>
        <item x="11120"/>
        <item x="1561"/>
        <item x="5401"/>
        <item x="5921"/>
        <item x="475"/>
        <item x="8934"/>
        <item x="1524"/>
        <item x="10695"/>
        <item x="4131"/>
        <item x="7755"/>
        <item x="7946"/>
        <item x="6828"/>
        <item x="8379"/>
        <item x="4491"/>
        <item x="4387"/>
        <item x="10173"/>
        <item x="3359"/>
        <item x="4467"/>
        <item x="2918"/>
        <item x="9193"/>
        <item x="10597"/>
        <item x="5513"/>
        <item x="11052"/>
        <item x="3372"/>
        <item x="2152"/>
        <item x="6175"/>
        <item x="11128"/>
        <item x="10737"/>
        <item x="860"/>
        <item x="1538"/>
        <item x="6722"/>
        <item x="5431"/>
        <item x="1469"/>
        <item x="11057"/>
        <item x="486"/>
        <item x="6374"/>
        <item x="9937"/>
        <item x="10249"/>
        <item x="2879"/>
        <item x="7543"/>
        <item x="6567"/>
        <item x="462"/>
        <item x="4519"/>
        <item x="8764"/>
        <item x="8635"/>
        <item x="2573"/>
        <item x="5084"/>
        <item x="60"/>
        <item x="5078"/>
        <item x="4350"/>
        <item x="7993"/>
        <item x="9335"/>
        <item x="8193"/>
        <item x="5522"/>
        <item x="9710"/>
        <item x="9759"/>
        <item x="1140"/>
        <item x="5411"/>
        <item x="8988"/>
        <item x="10444"/>
        <item x="9944"/>
        <item x="8465"/>
        <item x="10667"/>
        <item x="5917"/>
        <item x="9967"/>
        <item x="10336"/>
        <item x="5435"/>
        <item x="1534"/>
        <item x="8657"/>
        <item x="8397"/>
        <item x="6433"/>
        <item x="1510"/>
        <item x="4745"/>
        <item x="4388"/>
        <item x="10627"/>
        <item x="2281"/>
        <item x="3296"/>
        <item x="6503"/>
        <item x="1465"/>
        <item x="10507"/>
        <item x="4836"/>
        <item x="2478"/>
        <item x="5875"/>
        <item x="9484"/>
        <item x="1099"/>
        <item x="5414"/>
        <item x="9809"/>
        <item x="9438"/>
        <item x="11056"/>
        <item x="9778"/>
        <item x="453"/>
        <item x="7882"/>
        <item x="780"/>
        <item x="3332"/>
        <item x="8215"/>
        <item x="9859"/>
        <item x="7838"/>
        <item x="3625"/>
        <item x="4124"/>
        <item x="9960"/>
        <item x="454"/>
        <item x="85"/>
        <item x="474"/>
        <item x="8953"/>
        <item x="6558"/>
        <item x="4130"/>
        <item x="4729"/>
        <item x="8532"/>
        <item x="6724"/>
        <item x="7561"/>
        <item x="5597"/>
        <item x="1028"/>
        <item x="7965"/>
        <item x="4017"/>
        <item x="10545"/>
        <item x="8659"/>
        <item x="9132"/>
        <item x="10076"/>
        <item x="8730"/>
        <item x="10899"/>
        <item x="8263"/>
        <item x="9372"/>
        <item x="8797"/>
        <item x="9726"/>
        <item x="7205"/>
        <item x="10434"/>
        <item x="11055"/>
        <item x="455"/>
        <item x="9810"/>
        <item x="4094"/>
        <item x="9428"/>
        <item x="1539"/>
        <item x="2164"/>
        <item x="697"/>
        <item x="319"/>
        <item x="8946"/>
        <item x="1047"/>
        <item x="4835"/>
        <item x="10521"/>
        <item x="5087"/>
        <item x="3612"/>
        <item x="8364"/>
        <item x="7571"/>
        <item x="5172"/>
        <item x="1420"/>
        <item x="7998"/>
        <item x="1138"/>
        <item x="7985"/>
        <item x="10691"/>
        <item x="9908"/>
        <item x="11200"/>
        <item x="4129"/>
        <item x="308"/>
        <item x="5433"/>
        <item x="10083"/>
        <item x="6307"/>
        <item x="2559"/>
        <item x="1026"/>
        <item x="10844"/>
        <item x="9906"/>
        <item x="6231"/>
        <item x="7624"/>
        <item x="3594"/>
        <item x="7210"/>
        <item x="5918"/>
        <item x="10251"/>
        <item x="8948"/>
        <item x="8944"/>
        <item x="8021"/>
        <item x="1429"/>
        <item x="7636"/>
        <item x="9375"/>
        <item x="10435"/>
        <item x="5571"/>
        <item x="7551"/>
        <item x="9492"/>
        <item x="2569"/>
        <item x="7036"/>
        <item x="8740"/>
        <item x="8826"/>
        <item x="8835"/>
        <item x="8235"/>
        <item x="317"/>
        <item x="10623"/>
        <item x="2276"/>
        <item x="9725"/>
        <item x="8273"/>
        <item x="2552"/>
        <item x="1076"/>
        <item x="5572"/>
        <item x="6628"/>
        <item x="2561"/>
        <item x="6504"/>
        <item x="9190"/>
        <item x="11168"/>
        <item x="5450"/>
        <item x="3610"/>
        <item x="11235"/>
        <item x="10075"/>
        <item x="6455"/>
        <item x="9752"/>
        <item x="2177"/>
        <item x="7633"/>
        <item x="5432"/>
        <item x="2868"/>
        <item x="7997"/>
        <item x="6429"/>
        <item x="6703"/>
        <item x="7572"/>
        <item x="8945"/>
        <item x="7764"/>
        <item x="4498"/>
        <item x="4072"/>
        <item x="9125"/>
        <item x="76"/>
        <item x="4709"/>
        <item x="1046"/>
        <item x="4748"/>
        <item x="1027"/>
        <item x="9088"/>
        <item x="1397"/>
        <item x="4690"/>
        <item x="11255"/>
        <item x="8966"/>
        <item x="9477"/>
        <item x="95"/>
        <item x="10641"/>
        <item x="6557"/>
        <item x="9952"/>
        <item x="9192"/>
        <item x="5442"/>
        <item x="2997"/>
        <item x="11119"/>
        <item x="5788"/>
        <item x="5923"/>
        <item x="8693"/>
        <item x="7938"/>
        <item x="5097"/>
        <item x="8275"/>
        <item x="9753"/>
        <item x="2935"/>
        <item x="8685"/>
        <item x="4128"/>
        <item x="485"/>
        <item x="7924"/>
        <item x="9008"/>
        <item x="9764"/>
        <item x="649"/>
        <item x="8992"/>
        <item x="3593"/>
        <item x="4722"/>
        <item x="7923"/>
        <item x="8833"/>
        <item x="2277"/>
        <item x="1484"/>
        <item x="7053"/>
        <item x="4723"/>
        <item x="3723"/>
        <item x="8502"/>
        <item x="3665"/>
        <item x="8631"/>
        <item x="9909"/>
        <item x="9886"/>
        <item x="7049"/>
        <item x="6302"/>
        <item x="7364"/>
        <item x="9733"/>
        <item x="2475"/>
        <item x="7071"/>
        <item x="7344"/>
        <item x="5188"/>
        <item x="6536"/>
        <item x="8965"/>
        <item x="6200"/>
        <item x="347"/>
        <item x="6955"/>
        <item x="6139"/>
        <item x="473"/>
        <item x="10087"/>
        <item x="9079"/>
        <item x="2318"/>
        <item x="9578"/>
        <item x="9355"/>
        <item x="2181"/>
        <item x="8763"/>
        <item x="9386"/>
        <item x="9130"/>
        <item x="8336"/>
        <item x="6428"/>
        <item x="5202"/>
        <item x="1435"/>
        <item x="1098"/>
        <item x="5434"/>
        <item x="7587"/>
        <item x="10486"/>
        <item x="2917"/>
        <item x="2299"/>
        <item x="9184"/>
        <item x="9089"/>
        <item x="2282"/>
        <item x="7840"/>
        <item x="10276"/>
        <item x="4468"/>
        <item x="1045"/>
        <item x="4348"/>
        <item x="9131"/>
        <item x="8765"/>
        <item x="8437"/>
        <item x="9556"/>
        <item x="10290"/>
        <item x="5440"/>
        <item x="5155"/>
        <item x="10106"/>
        <item x="7556"/>
        <item x="10668"/>
        <item x="10285"/>
        <item x="4834"/>
        <item x="9936"/>
        <item x="8261"/>
        <item x="6721"/>
        <item x="5086"/>
        <item x="5475"/>
        <item x="4349"/>
        <item x="8497"/>
        <item x="7967"/>
        <item x="6723"/>
        <item x="9723"/>
        <item x="2268"/>
        <item x="7642"/>
        <item x="3585"/>
        <item x="7984"/>
        <item x="2190"/>
        <item x="6999"/>
        <item x="8301"/>
        <item x="7931"/>
        <item x="8706"/>
        <item x="4465"/>
        <item x="55"/>
        <item x="7782"/>
        <item x="3343"/>
        <item x="7913"/>
        <item x="7748"/>
        <item x="773"/>
        <item x="8262"/>
        <item x="4691"/>
        <item x="6353"/>
        <item x="9189"/>
        <item x="10897"/>
        <item x="2321"/>
        <item x="10134"/>
        <item x="1072"/>
        <item x="9188"/>
        <item x="8343"/>
        <item x="7922"/>
        <item x="11216"/>
        <item x="463"/>
        <item x="6551"/>
        <item x="10820"/>
        <item x="10975"/>
        <item x="84"/>
        <item x="3621"/>
        <item x="7208"/>
        <item x="781"/>
        <item x="10146"/>
        <item x="9819"/>
        <item x="10816"/>
        <item x="11250"/>
        <item x="4135"/>
        <item x="11162"/>
        <item x="1421"/>
        <item x="7234"/>
        <item x="1427"/>
        <item x="4344"/>
        <item x="5443"/>
        <item x="9570"/>
        <item x="8683"/>
        <item x="459"/>
        <item x="10654"/>
        <item x="7285"/>
        <item x="5783"/>
        <item x="6192"/>
        <item x="8710"/>
        <item x="9891"/>
        <item x="6373"/>
        <item x="2550"/>
        <item x="7570"/>
        <item x="11214"/>
        <item x="2163"/>
        <item x="8269"/>
        <item x="451"/>
        <item x="10968"/>
        <item x="797"/>
        <item x="9907"/>
        <item x="8212"/>
        <item x="8654"/>
        <item x="7951"/>
        <item x="7749"/>
        <item x="2179"/>
        <item x="5198"/>
        <item x="5924"/>
        <item x="8031"/>
        <item x="7209"/>
        <item x="4812"/>
        <item x="4331"/>
        <item x="10255"/>
        <item x="11161"/>
        <item x="297"/>
        <item x="3714"/>
        <item x="329"/>
        <item x="9928"/>
        <item x="10299"/>
        <item x="7557"/>
        <item x="10986"/>
        <item x="9187"/>
        <item x="9077"/>
        <item x="5070"/>
        <item x="3397"/>
        <item x="1127"/>
        <item x="2938"/>
        <item x="11231"/>
        <item x="2485"/>
        <item x="10310"/>
        <item x="10898"/>
        <item x="2271"/>
        <item x="3661"/>
        <item x="8325"/>
        <item x="10467"/>
        <item x="677"/>
        <item x="8271"/>
        <item x="8511"/>
        <item x="10315"/>
        <item x="8987"/>
        <item x="11190"/>
        <item x="1063"/>
        <item x="10852"/>
        <item x="2312"/>
        <item x="9534"/>
        <item x="2590"/>
        <item x="10550"/>
        <item x="4833"/>
        <item x="7259"/>
        <item x="10971"/>
        <item x="9938"/>
        <item x="10850"/>
        <item x="11153"/>
        <item x="4085"/>
        <item x="4102"/>
        <item x="4821"/>
        <item x="8328"/>
        <item x="8283"/>
        <item x="7211"/>
        <item x="10671"/>
        <item x="11223"/>
        <item x="10879"/>
        <item x="4698"/>
        <item x="5458"/>
        <item x="4699"/>
        <item x="9176"/>
        <item x="4026"/>
        <item x="2307"/>
        <item x="10293"/>
        <item x="9456"/>
        <item x="10506"/>
        <item x="7564"/>
        <item x="9368"/>
        <item x="796"/>
        <item x="8653"/>
        <item x="8983"/>
        <item x="6871"/>
        <item x="7207"/>
        <item x="10103"/>
        <item x="4688"/>
        <item x="10911"/>
        <item x="6681"/>
        <item x="10810"/>
        <item x="7960"/>
        <item x="10580"/>
        <item x="9376"/>
        <item x="3651"/>
        <item x="1408"/>
        <item x="7813"/>
        <item x="6834"/>
        <item x="2924"/>
        <item x="11173"/>
        <item x="5191"/>
        <item x="11220"/>
        <item x="10821"/>
        <item x="2925"/>
        <item x="7046"/>
        <item x="2180"/>
        <item x="1453"/>
        <item x="6701"/>
        <item x="4702"/>
        <item x="4111"/>
        <item x="9569"/>
        <item x="6929"/>
        <item x="466"/>
        <item x="1497"/>
        <item x="7975"/>
        <item x="1409"/>
        <item x="9006"/>
        <item x="4705"/>
        <item x="1499"/>
        <item x="7248"/>
        <item x="11240"/>
        <item x="313"/>
        <item x="7812"/>
        <item x="11013"/>
        <item x="7030"/>
        <item x="3637"/>
        <item x="7623"/>
        <item x="10314"/>
        <item x="6519"/>
        <item x="795"/>
        <item x="470"/>
        <item x="5906"/>
        <item x="9002"/>
        <item x="9890"/>
        <item x="6689"/>
        <item x="8804"/>
        <item x="9367"/>
        <item x="9450"/>
        <item x="8341"/>
        <item x="2558"/>
        <item x="4711"/>
        <item x="8510"/>
        <item x="6588"/>
        <item x="10122"/>
        <item x="7563"/>
        <item x="7969"/>
        <item x="5466"/>
        <item x="2936"/>
        <item x="10910"/>
        <item x="6177"/>
        <item x="9732"/>
        <item x="1439"/>
        <item x="10669"/>
        <item x="7908"/>
        <item x="9421"/>
        <item x="1068"/>
        <item x="7983"/>
        <item x="1496"/>
        <item x="4742"/>
        <item x="8314"/>
        <item x="4490"/>
        <item x="9064"/>
        <item x="8703"/>
        <item x="2937"/>
        <item x="10135"/>
        <item x="6265"/>
        <item x="2560"/>
        <item x="8288"/>
        <item x="460"/>
        <item x="9899"/>
        <item x="676"/>
        <item x="5467"/>
        <item x="2252"/>
        <item x="7029"/>
        <item x="10300"/>
        <item x="5083"/>
        <item x="6199"/>
        <item x="322"/>
        <item x="2280"/>
        <item x="28"/>
        <item x="779"/>
        <item x="6593"/>
        <item x="5201"/>
        <item x="8274"/>
        <item x="318"/>
        <item x="6235"/>
        <item x="1434"/>
        <item x="1491"/>
        <item x="5932"/>
        <item x="4347"/>
        <item x="10261"/>
        <item x="10119"/>
        <item x="3715"/>
        <item x="4093"/>
        <item x="9929"/>
        <item x="6299"/>
        <item x="1075"/>
        <item x="5071"/>
        <item x="9885"/>
        <item x="9027"/>
        <item x="8474"/>
        <item x="6554"/>
        <item x="4478"/>
        <item x="8375"/>
        <item x="7629"/>
        <item x="10622"/>
        <item x="10456"/>
        <item x="2274"/>
        <item x="10524"/>
        <item x="4464"/>
        <item x="10661"/>
        <item x="4419"/>
        <item x="6859"/>
        <item x="7968"/>
        <item x="10220"/>
        <item x="8298"/>
        <item x="8373"/>
        <item x="10150"/>
        <item x="7051"/>
        <item x="8501"/>
        <item x="9568"/>
        <item x="6144"/>
        <item x="10148"/>
        <item x="11221"/>
        <item x="5570"/>
        <item x="10313"/>
        <item x="331"/>
        <item x="9741"/>
        <item x="9926"/>
        <item x="5899"/>
        <item x="1406"/>
        <item x="8708"/>
        <item x="8709"/>
        <item x="9044"/>
        <item x="4827"/>
        <item x="8317"/>
        <item x="3650"/>
        <item x="3654"/>
        <item x="8825"/>
        <item x="1057"/>
        <item x="1442"/>
        <item x="9350"/>
        <item x="9869"/>
        <item x="10836"/>
        <item x="5200"/>
        <item x="10677"/>
        <item x="10653"/>
        <item x="9900"/>
        <item x="9453"/>
        <item x="4818"/>
        <item x="826"/>
        <item x="4696"/>
        <item x="10670"/>
        <item x="6178"/>
        <item x="10863"/>
        <item x="9067"/>
        <item x="9751"/>
        <item x="4477"/>
        <item x="9377"/>
        <item x="7300"/>
        <item x="10289"/>
        <item x="6917"/>
        <item x="11178"/>
        <item x="4479"/>
        <item x="6446"/>
        <item x="5063"/>
        <item x="1123"/>
        <item x="1122"/>
        <item x="10874"/>
        <item x="1121"/>
        <item x="10542"/>
        <item x="10869"/>
        <item x="6973"/>
        <item x="11201"/>
        <item x="8795"/>
        <item x="10447"/>
        <item x="7052"/>
        <item x="8824"/>
        <item x="10443"/>
        <item x="7028"/>
        <item x="3592"/>
        <item x="675"/>
        <item x="6683"/>
        <item x="10149"/>
        <item x="9053"/>
        <item x="7943"/>
        <item x="2251"/>
        <item x="2979"/>
        <item x="2517"/>
        <item x="9920"/>
        <item x="10989"/>
        <item x="2532"/>
        <item x="778"/>
        <item x="10841"/>
        <item x="9351"/>
        <item x="1441"/>
        <item x="6686"/>
        <item x="2553"/>
        <item x="8363"/>
        <item x="7588"/>
        <item x="49"/>
        <item x="6227"/>
        <item x="3641"/>
        <item x="6141"/>
        <item x="10301"/>
        <item x="9183"/>
        <item x="10282"/>
        <item x="11014"/>
        <item x="10868"/>
        <item x="10219"/>
        <item x="4080"/>
        <item x="4710"/>
        <item x="7347"/>
        <item x="6932"/>
        <item x="8673"/>
        <item x="8823"/>
        <item x="6875"/>
        <item x="5130"/>
        <item x="4819"/>
        <item x="9740"/>
        <item x="4081"/>
        <item x="2980"/>
        <item x="10132"/>
        <item x="8384"/>
        <item x="6185"/>
        <item x="7035"/>
        <item x="9179"/>
        <item x="2298"/>
        <item x="8339"/>
        <item x="6481"/>
        <item x="9066"/>
        <item x="4084"/>
        <item x="10498"/>
        <item x="5062"/>
        <item x="10833"/>
        <item x="1467"/>
        <item x="8312"/>
        <item x="10485"/>
        <item x="519"/>
        <item x="36"/>
        <item x="7246"/>
        <item x="6304"/>
        <item x="7224"/>
        <item x="8311"/>
        <item x="8378"/>
        <item x="9925"/>
        <item x="5064"/>
        <item x="4110"/>
        <item x="11025"/>
        <item x="11222"/>
        <item x="10660"/>
        <item x="9178"/>
        <item x="10139"/>
        <item x="11225"/>
        <item x="7581"/>
        <item x="6943"/>
        <item x="10475"/>
        <item x="9048"/>
        <item x="10553"/>
        <item x="10463"/>
        <item x="8636"/>
        <item x="10829"/>
        <item x="9175"/>
        <item x="3609"/>
        <item x="8296"/>
        <item x="10128"/>
        <item x="11170"/>
        <item x="7027"/>
        <item x="1120"/>
        <item x="10648"/>
        <item x="8406"/>
        <item x="7980"/>
        <item x="8030"/>
        <item x="10270"/>
        <item x="1415"/>
        <item x="8481"/>
        <item x="10645"/>
        <item x="4829"/>
        <item x="10221"/>
        <item x="8505"/>
        <item x="9373"/>
        <item x="9005"/>
        <item x="8361"/>
        <item x="8745"/>
        <item x="4099"/>
        <item x="9387"/>
        <item x="7256"/>
        <item x="9378"/>
        <item x="10147"/>
        <item x="9544"/>
        <item x="7309"/>
        <item x="11260"/>
        <item x="6168"/>
        <item x="10647"/>
        <item x="10539"/>
        <item x="9369"/>
        <item x="9567"/>
        <item x="5081"/>
        <item x="10651"/>
        <item x="8281"/>
        <item x="6157"/>
        <item x="9563"/>
        <item x="10882"/>
        <item x="8415"/>
        <item x="10649"/>
        <item x="1466"/>
        <item x="8293"/>
        <item x="6248"/>
        <item x="8404"/>
        <item x="9540"/>
        <item x="7567"/>
        <item x="10996"/>
        <item x="7219"/>
        <item x="10867"/>
        <item x="7230"/>
        <item x="6154"/>
        <item x="10851"/>
        <item x="10505"/>
        <item x="10997"/>
        <item x="8307"/>
        <item x="9065"/>
        <item x="10650"/>
        <item x="8292"/>
        <item x="9380"/>
        <item x="10892"/>
        <item x="6553"/>
        <item x="10977"/>
        <item x="9037"/>
        <item x="10254"/>
        <item x="10234"/>
        <item x="9163"/>
        <item x="6163"/>
        <item x="9871"/>
        <item x="7346"/>
        <item x="9030"/>
        <item x="2523"/>
        <item x="10887"/>
        <item x="9390"/>
        <item x="10940"/>
        <item x="7274"/>
        <item x="8822"/>
        <item x="10842"/>
        <item x="10143"/>
        <item x="4418"/>
        <item x="5118"/>
        <item x="6931"/>
        <item x="37"/>
        <item x="9739"/>
        <item x="6547"/>
        <item x="9182"/>
        <item x="6620"/>
        <item x="5151"/>
        <item x="10140"/>
        <item x="10859"/>
        <item x="10142"/>
        <item x="7223"/>
        <item x="6911"/>
        <item x="8698"/>
        <item x="9046"/>
        <item x="7034"/>
        <item x="6306"/>
        <item x="7952"/>
        <item x="10652"/>
        <item x="8295"/>
        <item x="7945"/>
        <item x="10600"/>
        <item x="7582"/>
        <item x="7310"/>
        <item x="10127"/>
        <item x="8504"/>
        <item x="9465"/>
        <item x="10878"/>
        <item x="6297"/>
        <item x="10248"/>
        <item x="10858"/>
        <item x="8388"/>
        <item x="6592"/>
        <item x="6677"/>
        <item x="6305"/>
        <item x="8692"/>
        <item x="7950"/>
        <item x="9159"/>
        <item x="4828"/>
        <item x="7926"/>
        <item x="11018"/>
        <item x="2493"/>
        <item x="11016"/>
        <item x="2544"/>
        <item x="9532"/>
        <item x="4092"/>
        <item x="9454"/>
        <item x="10141"/>
        <item x="7257"/>
        <item x="6850"/>
        <item x="8362"/>
        <item x="7963"/>
        <item x="11015"/>
        <item x="9433"/>
        <item x="10554"/>
        <item x="2931"/>
        <item x="2522"/>
        <item x="6308"/>
        <item x="9036"/>
        <item x="9463"/>
        <item x="10639"/>
        <item x="8399"/>
        <item x="6517"/>
        <item x="7628"/>
        <item x="7241"/>
        <item x="6874"/>
        <item x="6169"/>
        <item x="6621"/>
        <item x="8696"/>
        <item x="6937"/>
        <item x="6914"/>
        <item x="9514"/>
        <item x="7330"/>
        <item x="7962"/>
        <item x="10131"/>
        <item x="11017"/>
        <item x="2539"/>
        <item x="9464"/>
        <item x="8695"/>
        <item x="2555"/>
        <item x="10520"/>
        <item x="6164"/>
        <item x="10474"/>
        <item x="10274"/>
        <item x="10640"/>
        <item x="7601"/>
        <item x="10269"/>
        <item x="6516"/>
        <item x="8313"/>
        <item x="10638"/>
        <item x="8697"/>
        <item x="8687"/>
        <item x="9004"/>
        <item x="11197"/>
        <item x="7261"/>
        <item x="10242"/>
        <item x="6303"/>
        <item x="10644"/>
        <item x="9400"/>
        <item x="9858"/>
        <item x="7603"/>
        <item x="10544"/>
        <item x="9174"/>
        <item x="6972"/>
        <item x="8660"/>
        <item x="10123"/>
        <item x="10286"/>
        <item x="10601"/>
        <item x="9458"/>
        <item x="10886"/>
        <item x="5128"/>
        <item x="8748"/>
        <item x="7944"/>
        <item x="10115"/>
        <item x="6895"/>
        <item x="2554"/>
        <item x="11008"/>
        <item x="10512"/>
        <item x="2499"/>
        <item x="7001"/>
        <item x="7598"/>
        <item x="6594"/>
        <item x="7229"/>
        <item x="8494"/>
        <item x="8291"/>
        <item x="6514"/>
        <item x="6156"/>
        <item x="7254"/>
        <item x="9049"/>
        <item x="10518"/>
        <item x="6492"/>
        <item x="6668"/>
        <item x="4424"/>
        <item x="2521"/>
        <item x="7247"/>
        <item x="11212"/>
        <item x="10519"/>
        <item x="6876"/>
        <item x="9452"/>
        <item x="9480"/>
        <item x="10113"/>
        <item x="10599"/>
        <item x="11009"/>
        <item x="10945"/>
        <item x="5129"/>
        <item x="6954"/>
        <item x="10504"/>
        <item x="6155"/>
        <item x="7602"/>
        <item x="4425"/>
        <item x="10275"/>
        <item x="10570"/>
        <item x="7022"/>
        <item x="6579"/>
        <item x="10617"/>
        <item x="10629"/>
        <item x="6950"/>
        <item x="8416"/>
        <item x="6953"/>
        <item x="8473"/>
        <item x="7281"/>
        <item x="10267"/>
        <item x="6885"/>
        <item x="6170"/>
        <item x="10117"/>
        <item x="10253"/>
        <item x="6948"/>
        <item x="8674"/>
        <item x="9039"/>
        <item x="10943"/>
        <item x="6518"/>
        <item x="10112"/>
        <item x="9539"/>
        <item x="10985"/>
        <item x="9034"/>
        <item x="9047"/>
        <item x="10624"/>
        <item x="10482"/>
        <item x="6159"/>
        <item x="11198"/>
        <item x="11230"/>
        <item x="10607"/>
        <item x="11196"/>
        <item x="10288"/>
        <item x="10481"/>
        <item x="7000"/>
        <item x="2516"/>
        <item x="6539"/>
        <item x="9423"/>
        <item x="6589"/>
        <item x="6511"/>
        <item x="9473"/>
        <item x="6855"/>
        <item x="9162"/>
        <item x="8381"/>
        <item x="9526"/>
        <item x="7265"/>
        <item x="10861"/>
        <item x="8405"/>
        <item x="10598"/>
        <item x="7228"/>
        <item x="9870"/>
        <item x="8409"/>
        <item x="6616"/>
        <item x="7006"/>
        <item x="11211"/>
        <item x="7320"/>
        <item x="11002"/>
        <item x="7268"/>
        <item x="10483"/>
        <item x="6670"/>
        <item x="8484"/>
        <item x="10880"/>
        <item x="8380"/>
        <item x="10862"/>
        <item x="6919"/>
        <item x="9533"/>
        <item x="10883"/>
        <item x="8493"/>
        <item x="8689"/>
        <item x="6209"/>
        <item x="10235"/>
        <item x="6499"/>
        <item x="7024"/>
        <item x="10970"/>
        <item x="8387"/>
        <item x="6142"/>
        <item x="10501"/>
        <item x="8485"/>
        <item x="10576"/>
        <item x="11224"/>
        <item x="10268"/>
        <item x="6538"/>
        <item x="6502"/>
        <item x="6515"/>
        <item x="9525"/>
        <item x="11215"/>
        <item x="10232"/>
        <item x="8672"/>
        <item x="10567"/>
        <item x="10942"/>
        <item x="7016"/>
        <item x="6490"/>
        <item x="9029"/>
        <item x="6617"/>
        <item x="6942"/>
        <item x="10552"/>
        <item x="9508"/>
        <item x="9424"/>
        <item x="6510"/>
        <item x="6595"/>
        <item x="8435"/>
        <item x="6889"/>
        <item x="11243"/>
        <item x="6537"/>
        <item x="6552"/>
        <item x="6208"/>
        <item x="7273"/>
        <item x="6952"/>
        <item x="11242"/>
        <item x="8688"/>
        <item x="6997"/>
        <item x="8671"/>
        <item x="10875"/>
        <item x="8668"/>
        <item x="7004"/>
        <item x="6527"/>
        <item x="8436"/>
        <item x="10606"/>
        <item x="7015"/>
        <item x="7284"/>
        <item x="8483"/>
        <item x="6930"/>
        <item x="11256"/>
        <item x="7289"/>
        <item x="6918"/>
        <item x="10613"/>
        <item x="10265"/>
        <item x="8679"/>
        <item x="9164"/>
        <item x="10569"/>
        <item x="11241"/>
        <item x="9524"/>
        <item x="10984"/>
        <item x="6263"/>
        <item x="8468"/>
        <item x="10551"/>
        <item x="6615"/>
        <item x="6654"/>
        <item x="9161"/>
        <item x="9491"/>
        <item x="10532"/>
        <item x="10568"/>
        <item x="7262"/>
        <item x="10241"/>
        <item x="9472"/>
        <item x="6217"/>
        <item x="6651"/>
        <item x="7287"/>
        <item x="7286"/>
        <item x="7288"/>
        <item x="8467"/>
        <item x="6652"/>
        <item x="9490"/>
        <item x="7279"/>
        <item x="9507"/>
        <item x="10974"/>
        <item x="6653"/>
        <item x="9467"/>
        <item x="10973"/>
        <item x="9471"/>
        <item x="9470"/>
        <item x="467"/>
        <item x="60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991">
        <item x="3622"/>
        <item x="3585"/>
        <item x="1643"/>
        <item x="5735"/>
        <item x="151"/>
        <item x="3261"/>
        <item x="3648"/>
        <item x="144"/>
        <item x="7496"/>
        <item x="3600"/>
        <item x="7524"/>
        <item x="7499"/>
        <item x="1631"/>
        <item x="7491"/>
        <item x="1478"/>
        <item x="7901"/>
        <item x="7601"/>
        <item x="3297"/>
        <item x="6756"/>
        <item x="179"/>
        <item x="7465"/>
        <item x="10069"/>
        <item x="7567"/>
        <item x="8250"/>
        <item x="1865"/>
        <item x="3594"/>
        <item x="6809"/>
        <item x="3296"/>
        <item x="5771"/>
        <item x="9320"/>
        <item x="3603"/>
        <item x="7593"/>
        <item x="6066"/>
        <item x="3664"/>
        <item x="3319"/>
        <item x="160"/>
        <item x="5098"/>
        <item x="5765"/>
        <item x="1535"/>
        <item x="9638"/>
        <item x="3680"/>
        <item x="892"/>
        <item x="1496"/>
        <item x="8279"/>
        <item x="6486"/>
        <item x="3624"/>
        <item x="783"/>
        <item x="6763"/>
        <item x="5739"/>
        <item x="10961"/>
        <item x="3560"/>
        <item x="5775"/>
        <item x="3588"/>
        <item x="10477"/>
        <item x="9704"/>
        <item x="10462"/>
        <item x="7174"/>
        <item x="3245"/>
        <item x="8306"/>
        <item x="193"/>
        <item x="10499"/>
        <item x="7175"/>
        <item x="1489"/>
        <item x="10313"/>
        <item x="150"/>
        <item x="10068"/>
        <item x="3534"/>
        <item x="9339"/>
        <item x="7125"/>
        <item x="8298"/>
        <item x="3328"/>
        <item x="3287"/>
        <item x="10776"/>
        <item x="1516"/>
        <item x="10781"/>
        <item x="2924"/>
        <item x="1479"/>
        <item x="1423"/>
        <item x="3246"/>
        <item x="1615"/>
        <item x="152"/>
        <item x="3257"/>
        <item x="1612"/>
        <item x="8270"/>
        <item x="1636"/>
        <item x="8980"/>
        <item x="7557"/>
        <item x="9764"/>
        <item x="3244"/>
        <item x="1503"/>
        <item x="1491"/>
        <item x="3280"/>
        <item x="5390"/>
        <item x="1510"/>
        <item x="184"/>
        <item x="171"/>
        <item x="1436"/>
        <item x="9426"/>
        <item x="6466"/>
        <item x="1190"/>
        <item x="9346"/>
        <item x="2202"/>
        <item x="5738"/>
        <item x="5726"/>
        <item x="6804"/>
        <item x="3593"/>
        <item x="3549"/>
        <item x="1506"/>
        <item x="9319"/>
        <item x="9455"/>
        <item x="212"/>
        <item x="1446"/>
        <item x="8597"/>
        <item x="6782"/>
        <item x="3289"/>
        <item x="3268"/>
        <item x="6803"/>
        <item x="3281"/>
        <item x="5779"/>
        <item x="7207"/>
        <item x="8249"/>
        <item x="3592"/>
        <item x="1480"/>
        <item x="148"/>
        <item x="1462"/>
        <item x="9020"/>
        <item x="3577"/>
        <item x="3260"/>
        <item x="7141"/>
        <item x="3252"/>
        <item x="9310"/>
        <item x="7566"/>
        <item x="5737"/>
        <item x="7159"/>
        <item x="9368"/>
        <item x="1498"/>
        <item x="7539"/>
        <item x="7523"/>
        <item x="5697"/>
        <item x="7124"/>
        <item x="1547"/>
        <item x="163"/>
        <item x="6812"/>
        <item x="3283"/>
        <item x="3632"/>
        <item x="1484"/>
        <item x="3267"/>
        <item x="5742"/>
        <item x="3678"/>
        <item x="146"/>
        <item x="3568"/>
        <item x="10079"/>
        <item x="5069"/>
        <item x="9375"/>
        <item x="1495"/>
        <item x="3233"/>
        <item x="5755"/>
        <item x="3237"/>
        <item x="5814"/>
        <item x="3247"/>
        <item x="194"/>
        <item x="3609"/>
        <item x="1473"/>
        <item x="5733"/>
        <item x="3266"/>
        <item x="3671"/>
        <item x="7931"/>
        <item x="1463"/>
        <item x="5049"/>
        <item x="5395"/>
        <item x="10881"/>
        <item x="9357"/>
        <item x="1514"/>
        <item x="3621"/>
        <item x="1507"/>
        <item x="3248"/>
        <item x="5800"/>
        <item x="126"/>
        <item x="10238"/>
        <item x="10805"/>
        <item x="10450"/>
        <item x="5407"/>
        <item x="3220"/>
        <item x="1433"/>
        <item x="9416"/>
        <item x="3558"/>
        <item x="6785"/>
        <item x="3640"/>
        <item x="7143"/>
        <item x="1505"/>
        <item x="7545"/>
        <item x="3321"/>
        <item x="2980"/>
        <item x="1471"/>
        <item x="1482"/>
        <item x="7919"/>
        <item x="7229"/>
        <item x="2981"/>
        <item x="1651"/>
        <item x="6465"/>
        <item x="1497"/>
        <item x="5724"/>
        <item x="9703"/>
        <item x="8154"/>
        <item x="3279"/>
        <item x="10880"/>
        <item x="210"/>
        <item x="5756"/>
        <item x="9407"/>
        <item x="7556"/>
        <item x="3569"/>
        <item x="3584"/>
        <item x="1089"/>
        <item x="3313"/>
        <item x="7169"/>
        <item x="8618"/>
        <item x="7111"/>
        <item x="138"/>
        <item x="5418"/>
        <item x="9724"/>
        <item x="2937"/>
        <item x="3623"/>
        <item x="3601"/>
        <item x="9831"/>
        <item x="6541"/>
        <item x="7617"/>
        <item x="7247"/>
        <item x="209"/>
        <item x="1483"/>
        <item x="7968"/>
        <item x="154"/>
        <item x="9344"/>
        <item x="6751"/>
        <item x="3259"/>
        <item x="5762"/>
        <item x="9347"/>
        <item x="6161"/>
        <item x="2609"/>
        <item x="7679"/>
        <item x="8981"/>
        <item x="3687"/>
        <item x="7209"/>
        <item x="3672"/>
        <item x="3320"/>
        <item x="3305"/>
        <item x="8287"/>
        <item x="3054"/>
        <item x="1521"/>
        <item x="8596"/>
        <item x="9743"/>
        <item x="6611"/>
        <item x="8821"/>
        <item x="3656"/>
        <item x="1179"/>
        <item x="7118"/>
        <item x="9039"/>
        <item x="8609"/>
        <item x="1461"/>
        <item x="10863"/>
        <item x="9889"/>
        <item x="1099"/>
        <item x="164"/>
        <item x="9406"/>
        <item x="5402"/>
        <item x="7306"/>
        <item x="1481"/>
        <item x="1137"/>
        <item x="10806"/>
        <item x="3533"/>
        <item x="3608"/>
        <item x="3215"/>
        <item x="538"/>
        <item x="8631"/>
        <item x="8344"/>
        <item x="9513"/>
        <item x="3271"/>
        <item x="5747"/>
        <item x="9367"/>
        <item x="7488"/>
        <item x="1457"/>
        <item x="166"/>
        <item x="9077"/>
        <item x="5704"/>
        <item x="3639"/>
        <item x="4412"/>
        <item x="3221"/>
        <item x="9793"/>
        <item x="10789"/>
        <item x="8262"/>
        <item x="3275"/>
        <item x="9086"/>
        <item x="8718"/>
        <item x="7979"/>
        <item x="10749"/>
        <item x="1469"/>
        <item x="5753"/>
        <item x="7495"/>
        <item x="10115"/>
        <item x="502"/>
        <item x="8605"/>
        <item x="8326"/>
        <item x="5770"/>
        <item x="10726"/>
        <item x="3236"/>
        <item x="3679"/>
        <item x="1470"/>
        <item x="8211"/>
        <item x="7335"/>
        <item x="143"/>
        <item x="9753"/>
        <item x="1188"/>
        <item x="3232"/>
        <item x="6482"/>
        <item x="7452"/>
        <item x="7434"/>
        <item x="7600"/>
        <item x="8275"/>
        <item x="7978"/>
        <item x="1146"/>
        <item x="5687"/>
        <item x="7541"/>
        <item x="9242"/>
        <item x="5610"/>
        <item x="5729"/>
        <item x="1458"/>
        <item x="5741"/>
        <item x="3576"/>
        <item x="5718"/>
        <item x="3566"/>
        <item x="3557"/>
        <item x="7529"/>
        <item x="3264"/>
        <item x="7191"/>
        <item x="6762"/>
        <item x="6495"/>
        <item x="190"/>
        <item x="1575"/>
        <item x="2265"/>
        <item x="6783"/>
        <item x="9369"/>
        <item x="6499"/>
        <item x="7636"/>
        <item x="1159"/>
        <item x="185"/>
        <item x="220"/>
        <item x="3655"/>
        <item x="9754"/>
        <item x="10405"/>
        <item x="7171"/>
        <item x="6781"/>
        <item x="3286"/>
        <item x="10971"/>
        <item x="7132"/>
        <item x="9280"/>
        <item x="7528"/>
        <item x="191"/>
        <item x="8364"/>
        <item x="3343"/>
        <item x="1454"/>
        <item x="7802"/>
        <item x="3663"/>
        <item x="10386"/>
        <item x="5393"/>
        <item x="177"/>
        <item x="10432"/>
        <item x="10111"/>
        <item x="6540"/>
        <item x="176"/>
        <item x="5712"/>
        <item x="3688"/>
        <item x="7565"/>
        <item x="3673"/>
        <item x="1160"/>
        <item x="8200"/>
        <item x="8627"/>
        <item x="5362"/>
        <item x="5794"/>
        <item x="3567"/>
        <item x="761"/>
        <item x="7158"/>
        <item x="9308"/>
        <item x="7453"/>
        <item x="3627"/>
        <item x="3344"/>
        <item x="5400"/>
        <item x="1520"/>
        <item x="147"/>
        <item x="5754"/>
        <item x="9734"/>
        <item x="9114"/>
        <item x="6046"/>
        <item x="5389"/>
        <item x="6532"/>
        <item x="3536"/>
        <item x="3686"/>
        <item x="5736"/>
        <item x="161"/>
        <item x="2972"/>
        <item x="10060"/>
        <item x="3272"/>
        <item x="7527"/>
        <item x="8656"/>
        <item x="7228"/>
        <item x="2906"/>
        <item x="3262"/>
        <item x="5457"/>
        <item x="169"/>
        <item x="7612"/>
        <item x="183"/>
        <item x="5817"/>
        <item x="10989"/>
        <item x="2923"/>
        <item x="9309"/>
        <item x="8302"/>
        <item x="5696"/>
        <item x="8625"/>
        <item x="6577"/>
        <item x="7511"/>
        <item x="3647"/>
        <item x="3256"/>
        <item x="3366"/>
        <item x="5335"/>
        <item x="5757"/>
        <item x="7900"/>
        <item x="9336"/>
        <item x="142"/>
        <item x="8958"/>
        <item x="7071"/>
        <item x="5374"/>
        <item x="3219"/>
        <item x="8273"/>
        <item x="7563"/>
        <item x="8679"/>
        <item x="546"/>
        <item x="8076"/>
        <item x="6484"/>
        <item x="7464"/>
        <item x="3599"/>
        <item x="9067"/>
        <item x="105"/>
        <item x="6511"/>
        <item x="1561"/>
        <item x="1515"/>
        <item x="6894"/>
        <item x="1674"/>
        <item x="8286"/>
        <item x="2914"/>
        <item x="5790"/>
        <item x="864"/>
        <item x="10065"/>
        <item x="10878"/>
        <item x="3559"/>
        <item x="10402"/>
        <item x="1504"/>
        <item x="1477"/>
        <item x="9222"/>
        <item x="262"/>
        <item x="5793"/>
        <item x="10562"/>
        <item x="7618"/>
        <item x="120"/>
        <item x="7133"/>
        <item x="6851"/>
        <item x="6832"/>
        <item x="1106"/>
        <item x="1823"/>
        <item x="104"/>
        <item x="7878"/>
        <item x="5080"/>
        <item x="9038"/>
        <item x="10829"/>
        <item x="3694"/>
        <item x="119"/>
        <item x="8939"/>
        <item x="8636"/>
        <item x="5716"/>
        <item x="10478"/>
        <item x="7616"/>
        <item x="170"/>
        <item x="135"/>
        <item x="10439"/>
        <item x="1472"/>
        <item x="10872"/>
        <item x="6860"/>
        <item x="5701"/>
        <item x="7192"/>
        <item x="7501"/>
        <item x="10870"/>
        <item x="537"/>
        <item x="2158"/>
        <item x="10536"/>
        <item x="1882"/>
        <item x="7172"/>
        <item x="6847"/>
        <item x="2969"/>
        <item x="1145"/>
        <item x="3303"/>
        <item x="3198"/>
        <item x="5014"/>
        <item x="10084"/>
        <item x="10733"/>
        <item x="9203"/>
        <item x="3693"/>
        <item x="8226"/>
        <item x="9396"/>
        <item x="3251"/>
        <item x="3317"/>
        <item x="9371"/>
        <item x="7260"/>
        <item x="10801"/>
        <item x="3521"/>
        <item x="1178"/>
        <item x="3243"/>
        <item x="10448"/>
        <item x="10403"/>
        <item x="10669"/>
        <item x="2833"/>
        <item x="3351"/>
        <item x="2927"/>
        <item x="9677"/>
        <item x="7131"/>
        <item x="10340"/>
        <item x="127"/>
        <item x="9314"/>
        <item x="5336"/>
        <item x="192"/>
        <item x="6817"/>
        <item x="6796"/>
        <item x="7248"/>
        <item x="9160"/>
        <item x="182"/>
        <item x="1453"/>
        <item x="8299"/>
        <item x="8245"/>
        <item x="6757"/>
        <item x="6491"/>
        <item x="9405"/>
        <item x="5388"/>
        <item x="7522"/>
        <item x="6093"/>
        <item x="1558"/>
        <item x="2888"/>
        <item x="9481"/>
        <item x="8650"/>
        <item x="5769"/>
        <item x="895"/>
        <item x="5703"/>
        <item x="7884"/>
        <item x="572"/>
        <item x="7227"/>
        <item x="1891"/>
        <item x="10787"/>
        <item x="8508"/>
        <item x="9742"/>
        <item x="3575"/>
        <item x="2608"/>
        <item x="7626"/>
        <item x="782"/>
        <item x="487"/>
        <item x="7929"/>
        <item x="8987"/>
        <item x="6481"/>
        <item x="8190"/>
        <item x="8257"/>
        <item x="6849"/>
        <item x="10083"/>
        <item x="10823"/>
        <item x="9009"/>
        <item x="7589"/>
        <item x="2191"/>
        <item x="531"/>
        <item x="9028"/>
        <item x="3646"/>
        <item x="6878"/>
        <item x="9415"/>
        <item x="9946"/>
        <item x="1464"/>
        <item x="5702"/>
        <item x="6760"/>
        <item x="6877"/>
        <item x="3495"/>
        <item x="5811"/>
        <item x="3336"/>
        <item x="10161"/>
        <item x="2570"/>
        <item x="10766"/>
        <item x="1499"/>
        <item x="3670"/>
        <item x="8314"/>
        <item x="7450"/>
        <item x="2255"/>
        <item x="7921"/>
        <item x="2884"/>
        <item x="10435"/>
        <item x="6559"/>
        <item x="1439"/>
        <item x="9735"/>
        <item x="6122"/>
        <item x="8733"/>
        <item x="1406"/>
        <item x="3216"/>
        <item x="103"/>
        <item x="2588"/>
        <item x="9761"/>
        <item x="7940"/>
        <item x="10907"/>
        <item x="4402"/>
        <item x="8619"/>
        <item x="10898"/>
        <item x="9521"/>
        <item x="7620"/>
        <item x="927"/>
        <item x="5405"/>
        <item x="9350"/>
        <item x="3535"/>
        <item x="9356"/>
        <item x="8210"/>
        <item x="8384"/>
        <item x="5013"/>
        <item x="3376"/>
        <item x="10792"/>
        <item x="8218"/>
        <item x="8276"/>
        <item x="10652"/>
        <item x="10916"/>
        <item x="5784"/>
        <item x="5464"/>
        <item x="236"/>
        <item x="9221"/>
        <item x="5772"/>
        <item x="7454"/>
        <item x="7443"/>
        <item x="9425"/>
        <item x="5815"/>
        <item x="10803"/>
        <item x="211"/>
        <item x="8812"/>
        <item x="7918"/>
        <item x="4411"/>
        <item x="3242"/>
        <item x="6084"/>
        <item x="10131"/>
        <item x="9413"/>
        <item x="3274"/>
        <item x="10456"/>
        <item x="8441"/>
        <item x="9394"/>
        <item x="7249"/>
        <item x="1107"/>
        <item x="8311"/>
        <item x="1206"/>
        <item x="3354"/>
        <item x="6893"/>
        <item x="9772"/>
        <item x="9994"/>
        <item x="10914"/>
        <item x="7544"/>
        <item x="7261"/>
        <item x="7949"/>
        <item x="8734"/>
        <item x="9617"/>
        <item x="2564"/>
        <item x="6820"/>
        <item x="7930"/>
        <item x="6779"/>
        <item x="5810"/>
        <item x="6861"/>
        <item x="5792"/>
        <item x="8539"/>
        <item x="5832"/>
        <item x="7946"/>
        <item x="1427"/>
        <item x="1732"/>
        <item x="523"/>
        <item x="8957"/>
        <item x="9021"/>
        <item x="6568"/>
        <item x="2530"/>
        <item x="5370"/>
        <item x="7526"/>
        <item x="6083"/>
        <item x="5700"/>
        <item x="10200"/>
        <item x="187"/>
        <item x="928"/>
        <item x="10828"/>
        <item x="8626"/>
        <item x="2940"/>
        <item x="10056"/>
        <item x="8604"/>
        <item x="7828"/>
        <item x="7402"/>
        <item x="2909"/>
        <item x="3371"/>
        <item x="6759"/>
        <item x="1100"/>
        <item x="5714"/>
        <item x="8410"/>
        <item x="3486"/>
        <item x="1522"/>
        <item x="1542"/>
        <item x="8653"/>
        <item x="251"/>
        <item x="818"/>
        <item x="10464"/>
        <item x="10171"/>
        <item x="4670"/>
        <item x="7944"/>
        <item x="3212"/>
        <item x="8680"/>
        <item x="6805"/>
        <item x="2817"/>
        <item x="10810"/>
        <item x="10811"/>
        <item x="7873"/>
        <item x="9935"/>
        <item x="9052"/>
        <item x="5444"/>
        <item x="10980"/>
        <item x="7653"/>
        <item x="7801"/>
        <item x="4755"/>
        <item x="6190"/>
        <item x="2583"/>
        <item x="10960"/>
        <item x="10887"/>
        <item x="9414"/>
        <item x="10838"/>
        <item x="801"/>
        <item x="10703"/>
        <item x="4662"/>
        <item x="5456"/>
        <item x="5760"/>
        <item x="2170"/>
        <item x="10496"/>
        <item x="7516"/>
        <item x="7253"/>
        <item x="8182"/>
        <item x="3555"/>
        <item x="1554"/>
        <item x="570"/>
        <item x="7212"/>
        <item x="1749"/>
        <item x="10483"/>
        <item x="4678"/>
        <item x="10114"/>
        <item x="2858"/>
        <item x="7215"/>
        <item x="3192"/>
        <item x="8312"/>
        <item x="889"/>
        <item x="582"/>
        <item x="4322"/>
        <item x="6102"/>
        <item x="7135"/>
        <item x="7494"/>
        <item x="4338"/>
        <item x="10384"/>
        <item x="837"/>
        <item x="4420"/>
        <item x="1443"/>
        <item x="491"/>
        <item x="1803"/>
        <item x="9758"/>
        <item x="8247"/>
        <item x="1212"/>
        <item x="6053"/>
        <item x="9858"/>
        <item x="2848"/>
        <item x="7839"/>
        <item x="7487"/>
        <item x="6736"/>
        <item x="1117"/>
        <item x="10394"/>
        <item x="10800"/>
        <item x="8996"/>
        <item x="6602"/>
        <item x="8371"/>
        <item x="1225"/>
        <item x="6464"/>
        <item x="6693"/>
        <item x="4944"/>
        <item x="10904"/>
        <item x="7230"/>
        <item x="10908"/>
        <item x="1042"/>
        <item x="9005"/>
        <item x="875"/>
        <item x="1584"/>
        <item x="5746"/>
        <item x="10123"/>
        <item x="9810"/>
        <item x="1817"/>
        <item x="297"/>
        <item x="137"/>
        <item x="5540"/>
        <item x="1831"/>
        <item x="8998"/>
        <item x="6539"/>
        <item x="9393"/>
        <item x="9792"/>
        <item x="7702"/>
        <item x="8940"/>
        <item x="8886"/>
        <item x="2945"/>
        <item x="9587"/>
        <item x="8688"/>
        <item x="8701"/>
        <item x="10449"/>
        <item x="10804"/>
        <item x="5710"/>
        <item x="1185"/>
        <item x="10836"/>
        <item x="10802"/>
        <item x="10180"/>
        <item x="2939"/>
        <item x="8348"/>
        <item x="5730"/>
        <item x="6528"/>
        <item x="9317"/>
        <item x="10127"/>
        <item x="9182"/>
        <item x="848"/>
        <item x="6533"/>
        <item x="8622"/>
        <item x="8607"/>
        <item x="7208"/>
        <item x="10932"/>
        <item x="2960"/>
        <item x="7077"/>
        <item x="5686"/>
        <item x="249"/>
        <item x="3374"/>
        <item x="8608"/>
        <item x="2904"/>
        <item x="5375"/>
        <item x="1119"/>
        <item x="1187"/>
        <item x="6848"/>
        <item x="822"/>
        <item x="5609"/>
        <item x="5575"/>
        <item x="1487"/>
        <item x="2625"/>
        <item x="2667"/>
        <item x="3997"/>
        <item x="10385"/>
        <item x="6429"/>
        <item x="2492"/>
        <item x="6520"/>
        <item x="153"/>
        <item x="9678"/>
        <item x="1186"/>
        <item x="1511"/>
        <item x="10497"/>
        <item x="1393"/>
        <item x="5751"/>
        <item x="9522"/>
        <item x="8745"/>
        <item x="10582"/>
        <item x="6758"/>
        <item x="10743"/>
        <item x="6818"/>
        <item x="219"/>
        <item x="807"/>
        <item x="5463"/>
        <item x="5461"/>
        <item x="9424"/>
        <item x="3291"/>
        <item x="7649"/>
        <item x="8932"/>
        <item x="9159"/>
        <item x="1486"/>
        <item x="7463"/>
        <item x="5809"/>
        <item x="7282"/>
        <item x="2907"/>
        <item x="5016"/>
        <item x="2668"/>
        <item x="3494"/>
        <item x="8170"/>
        <item x="9747"/>
        <item x="6683"/>
        <item x="8696"/>
        <item x="242"/>
        <item x="685"/>
        <item x="1335"/>
        <item x="123"/>
        <item x="10017"/>
        <item x="4321"/>
        <item x="2606"/>
        <item x="571"/>
        <item x="7980"/>
        <item x="10236"/>
        <item x="7444"/>
        <item x="3617"/>
        <item x="1268"/>
        <item x="6510"/>
        <item x="10082"/>
        <item x="7462"/>
        <item x="8535"/>
        <item x="9934"/>
        <item x="5427"/>
        <item x="2882"/>
        <item x="2347"/>
        <item x="4926"/>
        <item x="536"/>
        <item x="2157"/>
        <item x="5731"/>
        <item x="3304"/>
        <item x="2538"/>
        <item x="6859"/>
        <item x="1722"/>
        <item x="7899"/>
        <item x="3288"/>
        <item x="4339"/>
        <item x="2509"/>
        <item x="569"/>
        <item x="10364"/>
        <item x="9115"/>
        <item x="9728"/>
        <item x="2684"/>
        <item x="8362"/>
        <item x="10357"/>
        <item x="2163"/>
        <item x="1344"/>
        <item x="530"/>
        <item x="6905"/>
        <item x="6941"/>
        <item x="10179"/>
        <item x="428"/>
        <item x="5417"/>
        <item x="85"/>
        <item x="5818"/>
        <item x="3335"/>
        <item x="2617"/>
        <item x="6985"/>
        <item x="1166"/>
        <item x="5372"/>
        <item x="8507"/>
        <item x="6977"/>
        <item x="839"/>
        <item x="9830"/>
        <item x="1074"/>
        <item x="7300"/>
        <item x="1557"/>
        <item x="3417"/>
        <item x="789"/>
        <item x="451"/>
        <item x="4642"/>
        <item x="2308"/>
        <item x="1267"/>
        <item x="1073"/>
        <item x="7667"/>
        <item x="4365"/>
        <item x="6165"/>
        <item x="8836"/>
        <item x="2830"/>
        <item x="4108"/>
        <item x="3416"/>
        <item x="2397"/>
        <item x="4969"/>
        <item x="8043"/>
        <item x="5685"/>
        <item x="6959"/>
        <item x="4340"/>
        <item x="9133"/>
        <item x="5012"/>
        <item x="10178"/>
        <item x="2283"/>
        <item x="1128"/>
        <item x="4254"/>
        <item x="6045"/>
        <item x="2886"/>
        <item x="4447"/>
        <item x="6392"/>
        <item x="2113"/>
        <item x="7562"/>
        <item x="2993"/>
        <item x="8305"/>
        <item x="8349"/>
        <item x="4943"/>
        <item x="1879"/>
        <item x="6160"/>
        <item x="4770"/>
        <item x="3996"/>
        <item x="4864"/>
        <item x="7267"/>
        <item x="2254"/>
        <item x="2122"/>
        <item x="6447"/>
        <item x="9435"/>
        <item x="6245"/>
        <item x="1902"/>
        <item x="8695"/>
        <item x="905"/>
        <item x="2831"/>
        <item x="4107"/>
        <item x="5849"/>
        <item x="2288"/>
        <item x="4668"/>
        <item x="6016"/>
        <item x="5073"/>
        <item x="7458"/>
        <item x="6038"/>
        <item x="8922"/>
        <item x="1853"/>
        <item x="1368"/>
        <item x="4671"/>
        <item x="4061"/>
        <item x="6385"/>
        <item x="1776"/>
        <item x="5659"/>
        <item x="4614"/>
        <item x="5344"/>
        <item x="5104"/>
        <item x="2475"/>
        <item x="5032"/>
        <item x="7947"/>
        <item x="5334"/>
        <item x="2399"/>
        <item x="10915"/>
        <item x="4809"/>
        <item x="744"/>
        <item x="2521"/>
        <item x="7393"/>
        <item x="1066"/>
        <item x="8744"/>
        <item x="2176"/>
        <item x="6891"/>
        <item x="4454"/>
        <item x="5452"/>
        <item x="382"/>
        <item x="4907"/>
        <item x="3399"/>
        <item x="10521"/>
        <item x="986"/>
        <item x="1646"/>
        <item x="10917"/>
        <item x="500"/>
        <item x="6357"/>
        <item x="8319"/>
        <item x="781"/>
        <item x="6732"/>
        <item x="1485"/>
        <item x="2545"/>
        <item x="894"/>
        <item x="7413"/>
        <item x="10882"/>
        <item x="8141"/>
        <item x="4873"/>
        <item x="5033"/>
        <item x="6562"/>
        <item x="4953"/>
        <item x="6189"/>
        <item x="1333"/>
        <item x="753"/>
        <item x="3394"/>
        <item x="6265"/>
        <item x="7093"/>
        <item x="1834"/>
        <item x="3620"/>
        <item x="3564"/>
        <item x="8621"/>
        <item x="3626"/>
        <item x="5709"/>
        <item x="10959"/>
        <item x="3629"/>
        <item x="8700"/>
        <item x="1422"/>
        <item x="7611"/>
        <item x="9057"/>
        <item x="2578"/>
        <item x="879"/>
        <item x="553"/>
        <item x="9318"/>
        <item x="5103"/>
        <item x="857"/>
        <item x="9857"/>
        <item x="5228"/>
        <item x="4153"/>
        <item x="891"/>
        <item x="2947"/>
        <item x="6947"/>
        <item x="3738"/>
        <item x="10128"/>
        <item x="10181"/>
        <item x="4366"/>
        <item x="4643"/>
        <item x="474"/>
        <item x="3027"/>
        <item x="7504"/>
        <item x="3865"/>
        <item x="352"/>
        <item x="10160"/>
        <item x="9248"/>
        <item x="136"/>
        <item x="3250"/>
        <item x="6708"/>
        <item x="5912"/>
        <item x="8692"/>
        <item x="10931"/>
        <item x="5841"/>
        <item x="296"/>
        <item x="4364"/>
        <item x="1148"/>
        <item x="4035"/>
        <item x="9073"/>
        <item x="10159"/>
        <item x="5684"/>
        <item x="2895"/>
        <item x="5791"/>
        <item x="2782"/>
        <item x="7892"/>
        <item x="3299"/>
        <item x="5722"/>
        <item x="6698"/>
        <item x="1121"/>
        <item x="7377"/>
        <item x="1560"/>
        <item x="597"/>
        <item x="10860"/>
        <item x="1456"/>
        <item x="8651"/>
        <item x="10395"/>
        <item x="10147"/>
        <item x="7325"/>
        <item x="836"/>
        <item x="7986"/>
        <item x="7961"/>
        <item x="8658"/>
        <item x="8518"/>
        <item x="4939"/>
        <item x="4979"/>
        <item x="9829"/>
        <item x="1002"/>
        <item x="10199"/>
        <item x="1850"/>
        <item x="2948"/>
        <item x="6035"/>
        <item x="4735"/>
        <item x="4773"/>
        <item x="488"/>
        <item x="853"/>
        <item x="3993"/>
        <item x="1057"/>
        <item x="6839"/>
        <item x="5387"/>
        <item x="3322"/>
        <item x="3959"/>
        <item x="4717"/>
        <item x="2282"/>
        <item x="2444"/>
        <item x="453"/>
        <item x="1509"/>
        <item x="3408"/>
        <item x="6216"/>
        <item x="3607"/>
        <item x="5424"/>
        <item x="10668"/>
        <item x="3634"/>
        <item x="510"/>
        <item x="3697"/>
        <item x="7540"/>
        <item x="10569"/>
        <item x="1548"/>
        <item x="5759"/>
        <item x="8320"/>
        <item x="4679"/>
        <item x="4546"/>
        <item x="5112"/>
        <item x="8042"/>
        <item x="6722"/>
        <item x="2328"/>
        <item x="7515"/>
        <item x="4660"/>
        <item x="3793"/>
        <item x="5317"/>
        <item x="5435"/>
        <item x="676"/>
        <item x="2311"/>
        <item x="2911"/>
        <item x="10722"/>
        <item x="3924"/>
        <item x="4330"/>
        <item x="7123"/>
        <item x="3345"/>
        <item x="3743"/>
        <item x="3265"/>
        <item x="1343"/>
        <item x="4970"/>
        <item x="6591"/>
        <item x="2655"/>
        <item x="8960"/>
        <item x="5121"/>
        <item x="265"/>
        <item x="9165"/>
        <item x="3637"/>
        <item x="4259"/>
        <item x="6912"/>
        <item x="9374"/>
        <item x="1530"/>
        <item x="7656"/>
        <item x="3803"/>
        <item x="861"/>
        <item x="8199"/>
        <item x="2239"/>
        <item x="463"/>
        <item x="1345"/>
        <item x="2849"/>
        <item x="9732"/>
        <item x="10746"/>
        <item x="5496"/>
        <item x="9999"/>
        <item x="3004"/>
        <item x="1652"/>
        <item x="9335"/>
        <item x="8340"/>
        <item x="5026"/>
        <item x="8209"/>
        <item x="5353"/>
        <item x="1654"/>
        <item x="3932"/>
        <item x="950"/>
        <item x="3419"/>
        <item x="8361"/>
        <item x="1786"/>
        <item x="3382"/>
        <item x="10341"/>
        <item x="9733"/>
        <item x="3517"/>
        <item x="1109"/>
        <item x="5884"/>
        <item x="10577"/>
        <item x="10681"/>
        <item x="8945"/>
        <item x="2248"/>
        <item x="7497"/>
        <item x="6188"/>
        <item x="1771"/>
        <item x="501"/>
        <item x="5373"/>
        <item x="6427"/>
        <item x="6104"/>
        <item x="8321"/>
        <item x="4816"/>
        <item x="3467"/>
        <item x="7489"/>
        <item x="3748"/>
        <item x="598"/>
        <item x="8629"/>
        <item x="2759"/>
        <item x="5675"/>
        <item x="6780"/>
        <item x="9500"/>
        <item x="6557"/>
        <item x="3773"/>
        <item x="6992"/>
        <item x="3677"/>
        <item x="8432"/>
        <item x="4859"/>
        <item x="10715"/>
        <item x="358"/>
        <item x="6813"/>
        <item x="4807"/>
        <item x="2190"/>
        <item x="3791"/>
        <item x="3115"/>
        <item x="5643"/>
        <item x="3995"/>
        <item x="4890"/>
        <item x="3965"/>
        <item x="4933"/>
        <item x="7286"/>
        <item x="3779"/>
        <item x="10725"/>
        <item x="6490"/>
        <item x="2513"/>
        <item x="4799"/>
        <item x="8331"/>
        <item x="3409"/>
        <item x="5048"/>
        <item x="5397"/>
        <item x="6123"/>
        <item x="4424"/>
        <item x="10910"/>
        <item x="1691"/>
        <item x="7895"/>
        <item x="800"/>
        <item x="10175"/>
        <item x="3383"/>
        <item x="10520"/>
        <item x="9971"/>
        <item x="9091"/>
        <item x="6610"/>
        <item x="7606"/>
        <item x="1546"/>
        <item x="3485"/>
        <item x="9780"/>
        <item x="6187"/>
        <item x="4427"/>
        <item x="8999"/>
        <item x="6752"/>
        <item x="1494"/>
        <item x="9643"/>
        <item x="7922"/>
        <item x="208"/>
        <item x="10835"/>
        <item x="3719"/>
        <item x="3774"/>
        <item x="4777"/>
        <item x="5047"/>
        <item x="8571"/>
        <item x="1741"/>
        <item x="10950"/>
        <item x="7250"/>
        <item x="2589"/>
        <item x="2479"/>
        <item x="10930"/>
        <item x="10840"/>
        <item x="7305"/>
        <item x="3278"/>
        <item x="915"/>
        <item x="7639"/>
        <item x="720"/>
        <item x="3705"/>
        <item x="228"/>
        <item x="4154"/>
        <item x="8177"/>
        <item x="1147"/>
        <item x="6646"/>
        <item x="506"/>
        <item x="1155"/>
        <item x="7709"/>
        <item x="10750"/>
        <item x="4999"/>
        <item x="1247"/>
        <item x="2189"/>
        <item x="5451"/>
        <item x="6114"/>
        <item x="9051"/>
        <item x="9037"/>
        <item x="5521"/>
        <item x="2624"/>
        <item x="9992"/>
        <item x="8162"/>
        <item x="4674"/>
        <item x="5833"/>
        <item x="330"/>
        <item x="2856"/>
        <item x="2501"/>
        <item x="5412"/>
        <item x="2845"/>
        <item x="5065"/>
        <item x="7877"/>
        <item x="7433"/>
        <item x="471"/>
        <item x="1632"/>
        <item x="10067"/>
        <item x="9062"/>
        <item x="10356"/>
        <item x="6294"/>
        <item x="5105"/>
        <item x="4453"/>
        <item x="3375"/>
        <item x="4691"/>
        <item x="6366"/>
        <item x="3590"/>
        <item x="1421"/>
        <item x="4732"/>
        <item x="4034"/>
        <item x="3302"/>
        <item x="1442"/>
        <item x="4011"/>
        <item x="6737"/>
        <item x="9138"/>
        <item x="890"/>
        <item x="3750"/>
        <item x="4611"/>
        <item x="7178"/>
        <item x="8325"/>
        <item x="7578"/>
        <item x="4401"/>
        <item x="1269"/>
        <item x="659"/>
        <item x="588"/>
        <item x="178"/>
        <item x="4989"/>
        <item x="527"/>
        <item x="7863"/>
        <item x="3667"/>
        <item x="6556"/>
        <item x="6419"/>
        <item x="860"/>
        <item x="1870"/>
        <item x="1663"/>
        <item x="4381"/>
        <item x="8826"/>
        <item x="5165"/>
        <item x="6398"/>
        <item x="9691"/>
        <item x="10438"/>
        <item x="6924"/>
        <item x="1681"/>
        <item x="7525"/>
        <item x="9315"/>
        <item x="2590"/>
        <item x="7173"/>
        <item x="3440"/>
        <item x="4719"/>
        <item x="1239"/>
        <item x="1858"/>
        <item x="5029"/>
        <item x="863"/>
        <item x="5249"/>
        <item x="9094"/>
        <item x="218"/>
        <item x="9707"/>
        <item x="295"/>
        <item x="1582"/>
        <item x="3552"/>
        <item x="2485"/>
        <item x="7365"/>
        <item x="6717"/>
        <item x="4817"/>
        <item x="5025"/>
        <item x="7326"/>
        <item x="987"/>
        <item x="10682"/>
        <item x="4410"/>
        <item x="9263"/>
        <item x="3092"/>
        <item x="6167"/>
        <item x="7635"/>
        <item x="2076"/>
        <item x="1127"/>
        <item x="5875"/>
        <item x="10157"/>
        <item x="3749"/>
        <item x="5322"/>
        <item x="896"/>
        <item x="6254"/>
        <item x="9301"/>
        <item x="4407"/>
        <item x="3775"/>
        <item x="5001"/>
        <item x="1742"/>
        <item x="4049"/>
        <item x="7436"/>
        <item x="1197"/>
        <item x="10457"/>
        <item x="6393"/>
        <item x="4480"/>
        <item x="2066"/>
        <item x="4788"/>
        <item x="9514"/>
        <item x="1223"/>
        <item x="6037"/>
        <item x="9081"/>
        <item x="3580"/>
        <item x="8343"/>
        <item x="10365"/>
        <item x="10757"/>
        <item x="2569"/>
        <item x="8255"/>
        <item x="949"/>
        <item x="4189"/>
        <item x="7392"/>
        <item x="287"/>
        <item x="1731"/>
        <item x="2067"/>
        <item x="4523"/>
        <item x="1202"/>
        <item x="5635"/>
        <item x="6459"/>
        <item x="9746"/>
        <item x="6036"/>
        <item x="6070"/>
        <item x="2874"/>
        <item x="2978"/>
        <item x="8954"/>
        <item x="8592"/>
        <item x="9644"/>
        <item x="1750"/>
        <item x="4363"/>
        <item x="9807"/>
        <item x="2708"/>
        <item x="2049"/>
        <item x="5102"/>
        <item x="5823"/>
        <item x="10767"/>
        <item x="9408"/>
        <item x="4827"/>
        <item x="7916"/>
        <item x="1180"/>
        <item x="10500"/>
        <item x="9794"/>
        <item x="6551"/>
        <item x="6744"/>
        <item x="2529"/>
        <item x="7732"/>
        <item x="6561"/>
        <item x="2825"/>
        <item x="10488"/>
        <item x="4436"/>
        <item x="344"/>
        <item x="6228"/>
        <item x="2471"/>
        <item x="10150"/>
        <item x="10793"/>
        <item x="1859"/>
        <item x="9748"/>
        <item x="3720"/>
        <item x="7476"/>
        <item x="4171"/>
        <item x="4869"/>
        <item x="149"/>
        <item x="1359"/>
        <item x="8339"/>
        <item x="764"/>
        <item x="1399"/>
        <item x="10442"/>
        <item x="859"/>
        <item x="3059"/>
        <item x="10066"/>
        <item x="4069"/>
        <item x="9701"/>
        <item x="4705"/>
        <item x="9411"/>
        <item x="10529"/>
        <item x="4007"/>
        <item x="4009"/>
        <item x="3898"/>
        <item x="1531"/>
        <item x="9806"/>
        <item x="680"/>
        <item x="8367"/>
        <item x="3091"/>
        <item x="2539"/>
        <item x="3695"/>
        <item x="8368"/>
        <item x="3352"/>
        <item x="162"/>
        <item x="8995"/>
        <item x="4263"/>
        <item x="10519"/>
        <item x="9006"/>
        <item x="7401"/>
        <item x="8693"/>
        <item x="10042"/>
        <item x="6697"/>
        <item x="371"/>
        <item x="2533"/>
        <item x="6788"/>
        <item x="102"/>
        <item x="10404"/>
        <item x="4215"/>
        <item x="8491"/>
        <item x="7871"/>
        <item x="9846"/>
        <item x="9209"/>
        <item x="5002"/>
        <item x="10903"/>
        <item x="9763"/>
        <item x="9151"/>
        <item x="3732"/>
        <item x="3258"/>
        <item x="684"/>
        <item x="2676"/>
        <item x="5307"/>
        <item x="6226"/>
        <item x="30"/>
        <item x="6159"/>
        <item x="827"/>
        <item x="8309"/>
        <item x="5998"/>
        <item x="4731"/>
        <item x="1221"/>
        <item x="8261"/>
        <item x="9389"/>
        <item x="6619"/>
        <item x="2566"/>
        <item x="6942"/>
        <item x="8054"/>
        <item x="2605"/>
        <item x="2903"/>
        <item x="4010"/>
        <item x="8649"/>
        <item x="357"/>
        <item x="10412"/>
        <item x="6215"/>
        <item x="3736"/>
        <item x="4324"/>
        <item x="3789"/>
        <item x="10467"/>
        <item x="6092"/>
        <item x="4382"/>
        <item x="3973"/>
        <item x="1524"/>
        <item x="3658"/>
        <item x="7214"/>
        <item x="10522"/>
        <item x="9068"/>
        <item x="8313"/>
        <item x="189"/>
        <item x="9448"/>
        <item x="10280"/>
        <item x="6391"/>
        <item x="9729"/>
        <item x="4723"/>
        <item x="6217"/>
        <item x="10191"/>
        <item x="10548"/>
        <item x="10650"/>
        <item x="9061"/>
        <item x="410"/>
        <item x="2556"/>
        <item x="10586"/>
        <item x="2520"/>
        <item x="1075"/>
        <item x="3635"/>
        <item x="7197"/>
        <item x="10745"/>
        <item x="9053"/>
        <item x="10064"/>
        <item x="7311"/>
        <item x="817"/>
        <item x="2316"/>
        <item x="10760"/>
        <item x="5835"/>
        <item x="6121"/>
        <item x="5414"/>
        <item x="8864"/>
        <item x="10821"/>
        <item x="7317"/>
        <item x="4068"/>
        <item x="10312"/>
        <item x="4096"/>
        <item x="1474"/>
        <item x="6909"/>
        <item x="5132"/>
        <item x="6635"/>
        <item x="5211"/>
        <item x="10638"/>
        <item x="256"/>
        <item x="9003"/>
        <item x="7779"/>
        <item x="8251"/>
        <item x="7874"/>
        <item x="9932"/>
        <item x="10174"/>
        <item x="139"/>
        <item x="6059"/>
        <item x="3360"/>
        <item x="5732"/>
        <item x="8488"/>
        <item x="8675"/>
        <item x="8628"/>
        <item x="5309"/>
        <item x="6171"/>
        <item x="2977"/>
        <item x="134"/>
        <item x="3684"/>
        <item x="8979"/>
        <item x="2121"/>
        <item x="6810"/>
        <item x="10129"/>
        <item x="7003"/>
        <item x="3961"/>
        <item x="6613"/>
        <item x="7889"/>
        <item x="6921"/>
        <item x="3573"/>
        <item x="4984"/>
        <item x="5074"/>
        <item x="3384"/>
        <item x="1048"/>
        <item x="5780"/>
        <item x="8490"/>
        <item x="8147"/>
        <item x="7645"/>
        <item x="8283"/>
        <item x="9300"/>
        <item x="10270"/>
        <item x="903"/>
        <item x="4026"/>
        <item x="3724"/>
        <item x="7806"/>
        <item x="1476"/>
        <item x="10700"/>
        <item x="1328"/>
        <item x="6185"/>
        <item x="8732"/>
        <item x="255"/>
        <item x="4975"/>
        <item x="141"/>
        <item x="9702"/>
        <item x="6795"/>
        <item x="8710"/>
        <item x="7100"/>
        <item x="9958"/>
        <item x="3090"/>
        <item x="5292"/>
        <item x="533"/>
        <item x="9654"/>
        <item x="941"/>
        <item x="4095"/>
        <item x="268"/>
        <item x="3726"/>
        <item x="2040"/>
        <item x="1564"/>
        <item x="3489"/>
        <item x="804"/>
        <item x="2084"/>
        <item x="2517"/>
        <item x="429"/>
        <item x="5028"/>
        <item x="10975"/>
        <item x="788"/>
        <item x="3610"/>
        <item x="3018"/>
        <item x="1864"/>
        <item x="2508"/>
        <item x="7122"/>
        <item x="3591"/>
        <item x="4005"/>
        <item x="3718"/>
        <item x="3934"/>
        <item x="9125"/>
        <item x="5665"/>
        <item x="4252"/>
        <item x="5274"/>
        <item x="5399"/>
        <item x="7225"/>
        <item x="1085"/>
        <item x="9690"/>
        <item x="3960"/>
        <item x="3342"/>
        <item x="1842"/>
        <item x="7466"/>
        <item x="7970"/>
        <item x="9439"/>
        <item x="5096"/>
        <item x="6514"/>
        <item x="3249"/>
        <item x="631"/>
        <item x="2968"/>
        <item x="6331"/>
        <item x="4833"/>
        <item x="8074"/>
        <item x="469"/>
        <item x="5266"/>
        <item x="7490"/>
        <item x="245"/>
        <item x="5071"/>
        <item x="8075"/>
        <item x="5462"/>
        <item x="8684"/>
        <item x="613"/>
        <item x="3765"/>
        <item x="4020"/>
        <item x="7296"/>
        <item x="6330"/>
        <item x="9116"/>
        <item x="5177"/>
        <item x="856"/>
        <item x="6204"/>
        <item x="8818"/>
        <item x="6616"/>
        <item x="4272"/>
        <item x="1822"/>
        <item x="8678"/>
        <item x="3548"/>
        <item x="2656"/>
        <item x="8053"/>
        <item x="5996"/>
        <item x="4718"/>
        <item x="6769"/>
        <item x="9609"/>
        <item x="6253"/>
        <item x="10721"/>
        <item x="2120"/>
        <item x="6417"/>
        <item x="10354"/>
        <item x="7595"/>
        <item x="6019"/>
        <item x="7231"/>
        <item x="235"/>
        <item x="3731"/>
        <item x="2616"/>
        <item x="4704"/>
        <item x="6811"/>
        <item x="10783"/>
        <item x="10528"/>
        <item x="6908"/>
        <item x="1257"/>
        <item x="8171"/>
        <item x="3706"/>
        <item x="3681"/>
        <item x="8935"/>
        <item x="3295"/>
        <item x="4935"/>
        <item x="10576"/>
        <item x="2323"/>
        <item x="7099"/>
        <item x="6560"/>
        <item x="10324"/>
        <item x="5030"/>
        <item x="7418"/>
        <item x="3550"/>
        <item x="2390"/>
        <item x="9818"/>
        <item x="3780"/>
        <item x="7213"/>
        <item x="10225"/>
        <item x="6460"/>
        <item x="5398"/>
        <item x="8151"/>
        <item x="1826"/>
        <item x="2979"/>
        <item x="7226"/>
        <item x="2551"/>
        <item x="9423"/>
        <item x="7259"/>
        <item x="2201"/>
        <item x="6158"/>
        <item x="8023"/>
        <item x="2554"/>
        <item x="6088"/>
        <item x="3633"/>
        <item x="3700"/>
        <item x="8857"/>
        <item x="10318"/>
        <item x="4050"/>
        <item x="263"/>
        <item x="6823"/>
        <item x="6243"/>
        <item x="8322"/>
        <item x="8801"/>
        <item x="3685"/>
        <item x="5406"/>
        <item x="4651"/>
        <item x="8259"/>
        <item x="10979"/>
        <item x="4967"/>
        <item x="6428"/>
        <item x="6607"/>
        <item x="2252"/>
        <item x="1277"/>
        <item x="6618"/>
        <item x="5999"/>
        <item x="5348"/>
        <item x="3579"/>
        <item x="9937"/>
        <item x="2935"/>
        <item x="7724"/>
        <item x="2565"/>
        <item x="9984"/>
        <item x="6197"/>
        <item x="8342"/>
        <item x="2264"/>
        <item x="3841"/>
        <item x="315"/>
        <item x="4186"/>
        <item x="2663"/>
        <item x="3285"/>
        <item x="10498"/>
        <item x="9307"/>
        <item x="9410"/>
        <item x="6107"/>
        <item x="10252"/>
        <item x="6493"/>
        <item x="8372"/>
        <item x="6971"/>
        <item x="2162"/>
        <item x="1880"/>
        <item x="2065"/>
        <item x="8614"/>
        <item x="2365"/>
        <item x="9027"/>
        <item x="8594"/>
        <item x="5000"/>
        <item x="7140"/>
        <item x="6712"/>
        <item x="2599"/>
        <item x="4351"/>
        <item x="9004"/>
        <item x="10193"/>
        <item x="88"/>
        <item x="5910"/>
        <item x="5678"/>
        <item x="8811"/>
        <item x="165"/>
        <item x="3833"/>
        <item x="8148"/>
        <item x="3618"/>
        <item x="9470"/>
        <item x="539"/>
        <item x="5068"/>
        <item x="3473"/>
        <item x="3254"/>
        <item x="1452"/>
        <item x="3755"/>
        <item x="1120"/>
        <item x="6087"/>
        <item x="924"/>
        <item x="8347"/>
        <item x="9978"/>
        <item x="9019"/>
        <item x="3762"/>
        <item x="9162"/>
        <item x="607"/>
        <item x="5081"/>
        <item x="8135"/>
        <item x="3401"/>
        <item x="9205"/>
        <item x="6563"/>
        <item x="4897"/>
        <item x="4023"/>
        <item x="5843"/>
        <item x="1361"/>
        <item x="6383"/>
        <item x="10451"/>
        <item x="4657"/>
        <item x="7179"/>
        <item x="9361"/>
        <item x="3365"/>
        <item x="833"/>
        <item x="7907"/>
        <item x="8506"/>
        <item x="2949"/>
        <item x="6435"/>
        <item x="8422"/>
        <item x="3710"/>
        <item x="4012"/>
        <item x="1183"/>
        <item x="794"/>
        <item x="10901"/>
        <item x="1758"/>
        <item x="3450"/>
        <item x="4749"/>
        <item x="8376"/>
        <item x="1334"/>
        <item x="5377"/>
        <item x="7786"/>
        <item x="9910"/>
        <item x="862"/>
        <item x="5766"/>
        <item x="2523"/>
        <item x="10048"/>
        <item x="10822"/>
        <item x="10886"/>
        <item x="7442"/>
        <item x="7648"/>
        <item x="10148"/>
        <item x="10212"/>
        <item x="6358"/>
        <item x="2077"/>
        <item x="4676"/>
        <item x="9338"/>
        <item x="10008"/>
        <item x="10311"/>
        <item x="6380"/>
        <item x="6146"/>
        <item x="3802"/>
        <item x="9618"/>
        <item x="248"/>
        <item x="10043"/>
        <item x="5441"/>
        <item x="4737"/>
        <item x="10523"/>
        <item x="8877"/>
        <item x="3745"/>
        <item x="3053"/>
        <item x="9931"/>
        <item x="7943"/>
        <item x="440"/>
        <item x="8782"/>
        <item x="10314"/>
        <item x="1258"/>
        <item x="9559"/>
        <item x="10552"/>
        <item x="6439"/>
        <item x="10728"/>
        <item x="4094"/>
        <item x="2618"/>
        <item x="3979"/>
        <item x="7479"/>
        <item x="1915"/>
        <item x="7908"/>
        <item x="2557"/>
        <item x="4808"/>
        <item x="5600"/>
        <item x="3798"/>
        <item x="2215"/>
        <item x="2105"/>
        <item x="3711"/>
        <item x="9687"/>
        <item x="8916"/>
        <item x="775"/>
        <item x="6920"/>
        <item x="9202"/>
        <item x="2267"/>
        <item x="3103"/>
        <item x="6072"/>
        <item x="3776"/>
        <item x="3058"/>
        <item x="1641"/>
        <item x="8466"/>
        <item x="4965"/>
        <item x="4968"/>
        <item x="8572"/>
        <item x="5"/>
        <item x="3241"/>
        <item x="10927"/>
        <item x="8674"/>
        <item x="3217"/>
        <item x="10587"/>
        <item x="5176"/>
        <item x="4560"/>
        <item x="1493"/>
        <item x="6012"/>
        <item x="4780"/>
        <item x="8069"/>
        <item x="6498"/>
        <item x="2864"/>
        <item x="10041"/>
        <item x="5552"/>
        <item x="5855"/>
        <item x="4645"/>
        <item x="10018"/>
        <item x="4898"/>
        <item x="8207"/>
        <item x="2232"/>
        <item x="6270"/>
        <item x="7471"/>
        <item x="9118"/>
        <item x="4692"/>
        <item x="5321"/>
        <item x="7164"/>
        <item x="602"/>
        <item x="4722"/>
        <item x="10080"/>
        <item x="4895"/>
        <item x="6416"/>
        <item x="10848"/>
        <item x="9885"/>
        <item x="3683"/>
        <item x="4894"/>
        <item x="5768"/>
        <item x="7156"/>
        <item x="6829"/>
        <item x="6032"/>
        <item x="4051"/>
        <item x="6846"/>
        <item x="6842"/>
        <item x="1295"/>
        <item x="9710"/>
        <item x="4394"/>
        <item x="2585"/>
        <item x="816"/>
        <item x="9667"/>
        <item x="2986"/>
        <item x="8346"/>
        <item x="9386"/>
        <item x="6599"/>
        <item x="7310"/>
        <item x="4432"/>
        <item x="5845"/>
        <item x="8741"/>
        <item x="5064"/>
        <item x="8327"/>
        <item x="9639"/>
        <item x="8176"/>
        <item x="1550"/>
        <item x="2847"/>
        <item x="9223"/>
        <item x="8657"/>
        <item x="2244"/>
        <item x="7862"/>
        <item x="3377"/>
        <item x="3329"/>
        <item x="2834"/>
        <item x="3537"/>
        <item x="7948"/>
        <item x="9296"/>
        <item x="5473"/>
        <item x="1904"/>
        <item x="6350"/>
        <item x="6186"/>
        <item x="3966"/>
        <item x="10762"/>
        <item x="4612"/>
        <item x="9813"/>
        <item x="2054"/>
        <item x="8173"/>
        <item x="2792"/>
        <item x="3964"/>
        <item x="5314"/>
        <item x="5410"/>
        <item x="8175"/>
        <item x="7049"/>
        <item x="1428"/>
        <item x="2048"/>
        <item x="7342"/>
        <item x="3397"/>
        <item x="10969"/>
        <item x="2075"/>
        <item x="1682"/>
        <item x="3991"/>
        <item x="5054"/>
        <item x="4700"/>
        <item x="6356"/>
        <item x="3346"/>
        <item x="5308"/>
        <item x="821"/>
        <item x="6214"/>
        <item x="4974"/>
        <item x="10002"/>
        <item x="7185"/>
        <item x="2991"/>
        <item x="1169"/>
        <item x="3089"/>
        <item x="7429"/>
        <item x="3739"/>
        <item x="8994"/>
        <item x="1662"/>
        <item x="3218"/>
        <item x="10526"/>
        <item x="5834"/>
        <item x="4518"/>
        <item x="8271"/>
        <item x="3980"/>
        <item x="5127"/>
        <item x="10873"/>
        <item x="5093"/>
        <item x="9085"/>
        <item x="5472"/>
        <item x="1716"/>
        <item x="2474"/>
        <item x="3860"/>
        <item x="9189"/>
        <item x="672"/>
        <item x="806"/>
        <item x="6538"/>
        <item x="623"/>
        <item x="10081"/>
        <item x="3413"/>
        <item x="7038"/>
        <item x="9387"/>
        <item x="2534"/>
        <item x="8723"/>
        <item x="2102"/>
        <item x="5750"/>
        <item x="6058"/>
        <item x="4696"/>
        <item x="4177"/>
        <item x="2050"/>
        <item x="4716"/>
        <item x="10874"/>
        <item x="9024"/>
        <item x="9891"/>
        <item x="8573"/>
        <item x="10626"/>
        <item x="9001"/>
        <item x="6815"/>
        <item x="6870"/>
        <item x="6365"/>
        <item x="10052"/>
        <item x="1828"/>
        <item x="1816"/>
        <item x="855"/>
        <item x="8966"/>
        <item x="7778"/>
        <item x="805"/>
        <item x="8647"/>
        <item x="3323"/>
        <item x="9835"/>
        <item x="10837"/>
        <item x="9217"/>
        <item x="6432"/>
        <item x="5070"/>
        <item x="3451"/>
        <item x="4438"/>
        <item x="932"/>
        <item x="866"/>
        <item x="6073"/>
        <item x="10723"/>
        <item x="4693"/>
        <item x="5498"/>
        <item x="5639"/>
        <item x="568"/>
        <item x="5221"/>
        <item x="1078"/>
        <item x="6162"/>
        <item x="4698"/>
        <item x="3282"/>
        <item x="2546"/>
        <item x="6461"/>
        <item x="10401"/>
        <item x="5825"/>
        <item x="3194"/>
        <item x="4904"/>
        <item x="8140"/>
        <item x="2878"/>
        <item x="9345"/>
        <item x="5720"/>
        <item x="6522"/>
        <item x="505"/>
        <item x="1411"/>
        <item x="3725"/>
        <item x="1513"/>
        <item x="3348"/>
        <item x="2763"/>
        <item x="1396"/>
        <item x="9576"/>
        <item x="1157"/>
        <item x="5487"/>
        <item x="3754"/>
        <item x="1165"/>
        <item x="5776"/>
        <item x="7697"/>
        <item x="6601"/>
        <item x="3976"/>
        <item x="7268"/>
        <item x="4265"/>
        <item x="1492"/>
        <item x="9012"/>
        <item x="6468"/>
        <item x="5415"/>
        <item x="9174"/>
        <item x="6446"/>
        <item x="1201"/>
        <item x="9281"/>
        <item x="3933"/>
        <item x="290"/>
        <item x="10896"/>
        <item x="5777"/>
        <item x="8915"/>
        <item x="9760"/>
        <item x="4899"/>
        <item x="7624"/>
        <item x="1881"/>
        <item x="3516"/>
        <item x="7360"/>
        <item x="4934"/>
        <item x="3735"/>
        <item x="9262"/>
        <item x="4369"/>
        <item x="5813"/>
        <item x="203"/>
        <item x="9616"/>
        <item x="10559"/>
        <item x="6145"/>
        <item x="6426"/>
        <item x="9404"/>
        <item x="4413"/>
        <item x="5083"/>
        <item x="4408"/>
        <item x="5932"/>
        <item x="2992"/>
        <item x="9930"/>
        <item x="3493"/>
        <item x="10414"/>
        <item x="931"/>
        <item x="3075"/>
        <item x="7655"/>
        <item x="8565"/>
        <item x="9117"/>
        <item x="439"/>
        <item x="1605"/>
        <item x="8196"/>
        <item x="6069"/>
        <item x="6351"/>
        <item x="3771"/>
        <item x="9730"/>
        <item x="2284"/>
        <item x="6344"/>
        <item x="1932"/>
        <item x="4320"/>
        <item x="5752"/>
        <item x="257"/>
        <item x="3625"/>
        <item x="2875"/>
        <item x="3641"/>
        <item x="3154"/>
        <item x="1661"/>
        <item x="2873"/>
        <item x="2905"/>
        <item x="7338"/>
        <item x="3255"/>
        <item x="3955"/>
        <item x="45"/>
        <item x="46"/>
        <item x="3981"/>
        <item x="3918"/>
        <item x="3628"/>
        <item x="8570"/>
        <item x="6068"/>
        <item x="7224"/>
        <item x="1914"/>
        <item x="3318"/>
        <item x="3181"/>
        <item x="201"/>
        <item x="4980"/>
        <item x="2097"/>
        <item x="7521"/>
        <item x="526"/>
        <item x="3207"/>
        <item x="8237"/>
        <item x="10687"/>
        <item x="9176"/>
        <item x="8080"/>
        <item x="9726"/>
        <item x="6703"/>
        <item x="10130"/>
        <item x="1271"/>
        <item x="2876"/>
        <item x="1869"/>
        <item x="2093"/>
        <item x="7759"/>
        <item x="294"/>
        <item x="4931"/>
        <item x="1512"/>
        <item x="9936"/>
        <item x="5164"/>
        <item x="9066"/>
        <item x="10149"/>
        <item x="695"/>
        <item x="6203"/>
        <item x="1243"/>
        <item x="2155"/>
        <item x="7615"/>
        <item x="8143"/>
        <item x="9622"/>
        <item x="2654"/>
        <item x="9795"/>
        <item x="6406"/>
        <item x="8400"/>
        <item x="3139"/>
        <item x="6622"/>
        <item x="264"/>
        <item x="281"/>
        <item x="7631"/>
        <item x="272"/>
        <item x="3000"/>
        <item x="2799"/>
        <item x="8000"/>
        <item x="8234"/>
        <item x="10578"/>
        <item x="2106"/>
        <item x="6368"/>
        <item x="3604"/>
        <item x="4452"/>
        <item x="5773"/>
        <item x="2502"/>
        <item x="5543"/>
        <item x="2258"/>
        <item x="5715"/>
        <item x="9890"/>
        <item x="2824"/>
        <item x="2306"/>
        <item x="1315"/>
        <item x="7472"/>
        <item x="5027"/>
        <item x="6612"/>
        <item x="2877"/>
        <item x="9297"/>
        <item x="5839"/>
        <item x="3077"/>
        <item x="5041"/>
        <item x="4747"/>
        <item x="130"/>
        <item x="1440"/>
        <item x="6030"/>
        <item x="10764"/>
        <item x="3880"/>
        <item x="532"/>
        <item x="3716"/>
        <item x="1953"/>
        <item x="6172"/>
        <item x="4545"/>
        <item x="8838"/>
        <item x="6571"/>
        <item x="3388"/>
        <item x="8952"/>
        <item x="1136"/>
        <item x="2338"/>
        <item x="8817"/>
        <item x="479"/>
        <item x="7106"/>
        <item x="3708"/>
        <item x="4972"/>
        <item x="326"/>
        <item x="5699"/>
        <item x="1435"/>
        <item x="743"/>
        <item x="5155"/>
        <item x="10987"/>
        <item x="5186"/>
        <item x="2103"/>
        <item x="3589"/>
        <item x="9247"/>
        <item x="9536"/>
        <item x="9434"/>
        <item x="9573"/>
        <item x="9124"/>
        <item x="10714"/>
        <item x="1058"/>
        <item x="3919"/>
        <item x="10000"/>
        <item x="3948"/>
        <item x="8058"/>
        <item x="2052"/>
        <item x="574"/>
        <item x="3757"/>
        <item x="10119"/>
        <item x="10657"/>
        <item x="8310"/>
        <item x="1913"/>
        <item x="10334"/>
        <item x="10502"/>
        <item x="749"/>
        <item x="8031"/>
        <item x="9709"/>
        <item x="1246"/>
        <item x="1962"/>
        <item x="7537"/>
        <item x="8010"/>
        <item x="4921"/>
        <item x="6704"/>
        <item x="5913"/>
        <item x="2838"/>
        <item x="5466"/>
        <item x="2532"/>
        <item x="4314"/>
        <item x="6311"/>
        <item x="10342"/>
        <item x="3767"/>
        <item x="2764"/>
        <item x="7414"/>
        <item x="2467"/>
        <item x="9178"/>
        <item x="3707"/>
        <item x="4789"/>
        <item x="1398"/>
        <item x="6076"/>
        <item x="7950"/>
        <item x="9954"/>
        <item x="43"/>
        <item x="3659"/>
        <item x="3897"/>
        <item x="7622"/>
        <item x="10606"/>
        <item x="1871"/>
        <item x="101"/>
        <item x="2344"/>
        <item x="10902"/>
        <item x="5126"/>
        <item x="3770"/>
        <item x="7151"/>
        <item x="1118"/>
        <item x="3127"/>
        <item x="5689"/>
        <item x="6124"/>
        <item x="2407"/>
        <item x="3203"/>
        <item x="4216"/>
        <item x="8300"/>
        <item x="1459"/>
        <item x="4180"/>
        <item x="2481"/>
        <item x="6000"/>
        <item x="926"/>
        <item x="650"/>
        <item x="10090"/>
        <item x="8509"/>
        <item x="8263"/>
        <item x="5554"/>
        <item x="8632"/>
        <item x="2781"/>
        <item x="1028"/>
        <item x="1363"/>
        <item x="4938"/>
        <item x="8648"/>
        <item x="10137"/>
        <item x="6864"/>
        <item x="1191"/>
        <item x="3307"/>
        <item x="5485"/>
        <item x="7686"/>
        <item x="8780"/>
        <item x="3715"/>
        <item x="3581"/>
        <item x="5217"/>
        <item x="2096"/>
        <item x="3916"/>
        <item x="6579"/>
        <item x="10096"/>
        <item x="4418"/>
        <item x="5413"/>
        <item x="4932"/>
        <item x="2587"/>
        <item x="9675"/>
        <item x="4870"/>
        <item x="1282"/>
        <item x="8870"/>
        <item x="4041"/>
        <item x="7492"/>
        <item x="5673"/>
        <item x="10038"/>
        <item x="10535"/>
        <item x="4858"/>
        <item x="7805"/>
        <item x="4242"/>
        <item x="4790"/>
        <item x="3888"/>
        <item x="4542"/>
        <item x="4622"/>
        <item x="2473"/>
        <item x="3768"/>
        <item x="9950"/>
        <item x="2810"/>
        <item x="10501"/>
        <item x="5460"/>
        <item x="7048"/>
        <item x="8854"/>
        <item x="3886"/>
        <item x="3949"/>
        <item x="4022"/>
        <item x="2465"/>
        <item x="4541"/>
        <item x="2079"/>
        <item x="5343"/>
        <item x="7582"/>
        <item x="9206"/>
        <item x="1342"/>
        <item x="9282"/>
        <item x="6880"/>
        <item x="4274"/>
        <item x="2885"/>
        <item x="5037"/>
        <item x="3509"/>
        <item x="6384"/>
        <item x="2169"/>
        <item x="3701"/>
        <item x="9294"/>
        <item x="1884"/>
        <item x="6047"/>
        <item x="422"/>
        <item x="6414"/>
        <item x="752"/>
        <item x="4860"/>
        <item x="3474"/>
        <item x="5548"/>
        <item x="3801"/>
        <item x="6640"/>
        <item x="10268"/>
        <item x="9285"/>
        <item x="8123"/>
        <item x="9337"/>
        <item x="5072"/>
        <item x="3195"/>
        <item x="1963"/>
        <item x="5587"/>
        <item x="1794"/>
        <item x="3778"/>
        <item x="3273"/>
        <item x="2662"/>
        <item x="5856"/>
        <item x="2081"/>
        <item x="4619"/>
        <item x="7206"/>
        <item x="5713"/>
        <item x="2053"/>
        <item x="1052"/>
        <item x="5150"/>
        <item x="6797"/>
        <item x="3356"/>
        <item x="2072"/>
        <item x="2253"/>
        <item x="3785"/>
        <item x="3657"/>
        <item x="3270"/>
        <item x="7993"/>
        <item x="3081"/>
        <item x="838"/>
        <item x="10258"/>
        <item x="5761"/>
        <item x="10381"/>
        <item x="8603"/>
        <item x="552"/>
        <item x="6825"/>
        <item x="9275"/>
        <item x="5723"/>
        <item x="8396"/>
        <item x="7851"/>
        <item x="1158"/>
        <item x="8328"/>
        <item x="258"/>
        <item x="6554"/>
        <item x="3941"/>
        <item x="1686"/>
        <item x="4813"/>
        <item x="10799"/>
        <item x="1370"/>
        <item x="8274"/>
        <item x="4973"/>
        <item x="2522"/>
        <item x="5090"/>
        <item x="3263"/>
        <item x="7397"/>
        <item x="2970"/>
        <item x="1563"/>
        <item x="8956"/>
        <item x="9615"/>
        <item x="6784"/>
        <item x="3015"/>
        <item x="4759"/>
        <item x="3740"/>
        <item x="8993"/>
        <item x="1217"/>
        <item x="6808"/>
        <item x="906"/>
        <item x="2472"/>
        <item x="813"/>
        <item x="2537"/>
        <item x="3619"/>
        <item x="8783"/>
        <item x="4998"/>
        <item x="7200"/>
        <item x="8705"/>
        <item x="5401"/>
        <item x="10453"/>
        <item x="10704"/>
        <item x="5560"/>
        <item x="991"/>
        <item x="10639"/>
        <item x="7586"/>
        <item x="9496"/>
        <item x="1737"/>
        <item x="2268"/>
        <item x="5141"/>
        <item x="309"/>
        <item x="5631"/>
        <item x="5641"/>
        <item x="4555"/>
        <item x="7094"/>
        <item x="416"/>
        <item x="4185"/>
        <item x="6379"/>
        <item x="1852"/>
        <item x="3756"/>
        <item x="7811"/>
        <item x="2898"/>
        <item x="6634"/>
        <item x="133"/>
        <item x="3737"/>
        <item x="942"/>
        <item x="8050"/>
        <item x="1944"/>
        <item x="2783"/>
        <item x="4053"/>
        <item x="8694"/>
        <item x="5240"/>
        <item x="412"/>
        <item x="7913"/>
        <item x="4038"/>
        <item x="3797"/>
        <item x="5135"/>
        <item x="520"/>
        <item x="4089"/>
        <item x="560"/>
        <item x="90"/>
        <item x="5812"/>
        <item x="1587"/>
        <item x="6100"/>
        <item x="1613"/>
        <item x="3660"/>
        <item x="3753"/>
        <item x="10186"/>
        <item x="4752"/>
        <item x="904"/>
        <item x="478"/>
        <item x="7394"/>
        <item x="10452"/>
        <item x="5725"/>
        <item x="6572"/>
        <item x="4018"/>
        <item x="6494"/>
        <item x="5450"/>
        <item x="1196"/>
        <item x="8788"/>
        <item x="10047"/>
        <item x="3520"/>
        <item x="3675"/>
        <item x="2731"/>
        <item x="5574"/>
        <item x="292"/>
        <item x="2445"/>
        <item x="6675"/>
        <item x="3324"/>
        <item x="10871"/>
        <item x="10877"/>
        <item x="10045"/>
        <item x="2664"/>
        <item x="9286"/>
        <item x="6696"/>
        <item x="2610"/>
        <item x="1832"/>
        <item x="9311"/>
        <item x="7293"/>
        <item x="2427"/>
        <item x="5847"/>
        <item x="3764"/>
        <item x="3364"/>
        <item x="9101"/>
        <item x="10530"/>
        <item x="3730"/>
        <item x="7754"/>
        <item x="2051"/>
        <item x="1383"/>
        <item x="2082"/>
        <item x="8359"/>
        <item x="3411"/>
        <item x="7660"/>
        <item x="6882"/>
        <item x="5748"/>
        <item x="5173"/>
        <item x="3006"/>
        <item x="413"/>
        <item x="1460"/>
        <item x="254"/>
        <item x="4343"/>
        <item x="1285"/>
        <item x="2437"/>
        <item x="3400"/>
        <item x="2725"/>
        <item x="1437"/>
        <item x="3761"/>
        <item x="9819"/>
        <item x="168"/>
        <item x="9564"/>
        <item x="3452"/>
        <item x="9207"/>
        <item x="9640"/>
        <item x="7734"/>
        <item x="6034"/>
        <item x="8026"/>
        <item x="1490"/>
        <item x="5330"/>
        <item x="6191"/>
        <item x="6033"/>
        <item x="3714"/>
        <item x="3853"/>
        <item x="10484"/>
        <item x="4985"/>
        <item x="3428"/>
        <item x="6377"/>
        <item x="5129"/>
        <item x="8404"/>
        <item x="746"/>
        <item x="3889"/>
        <item x="8386"/>
        <item x="1205"/>
        <item x="2355"/>
        <item x="10153"/>
        <item x="6183"/>
        <item x="3758"/>
        <item x="3238"/>
        <item x="8731"/>
        <item x="7004"/>
        <item x="7603"/>
        <item x="5337"/>
        <item x="10701"/>
        <item x="3666"/>
        <item x="1105"/>
        <item x="2774"/>
        <item x="9388"/>
        <item x="32"/>
        <item x="4386"/>
        <item x="7619"/>
        <item x="5128"/>
        <item x="2669"/>
        <item x="4748"/>
        <item x="378"/>
        <item x="3135"/>
        <item x="2560"/>
        <item x="583"/>
        <item x="4334"/>
        <item x="9026"/>
        <item x="4066"/>
        <item x="5187"/>
        <item x="4971"/>
        <item x="4383"/>
        <item x="1943"/>
        <item x="4414"/>
        <item x="9132"/>
        <item x="3088"/>
        <item x="2612"/>
        <item x="9131"/>
        <item x="7400"/>
        <item x="4863"/>
        <item x="1394"/>
        <item x="8598"/>
        <item x="9155"/>
        <item x="3777"/>
        <item x="1961"/>
        <item x="10561"/>
        <item x="2931"/>
        <item x="3500"/>
        <item x="3772"/>
        <item x="706"/>
        <item x="1455"/>
        <item x="8091"/>
        <item x="5404"/>
        <item x="4048"/>
        <item x="1088"/>
        <item x="7461"/>
        <item x="319"/>
        <item x="556"/>
        <item x="5819"/>
        <item x="4081"/>
        <item x="7854"/>
        <item x="8152"/>
        <item x="4811"/>
        <item x="3752"/>
        <item x="10078"/>
        <item x="4423"/>
        <item x="2124"/>
        <item x="5425"/>
        <item x="481"/>
        <item x="6196"/>
        <item x="6399"/>
        <item x="754"/>
        <item x="3395"/>
        <item x="6523"/>
        <item x="4803"/>
        <item x="8976"/>
        <item x="7693"/>
        <item x="9881"/>
        <item x="3393"/>
        <item x="8471"/>
        <item x="4175"/>
        <item x="8369"/>
        <item x="9136"/>
        <item x="9385"/>
        <item x="8357"/>
        <item x="5783"/>
        <item x="1216"/>
        <item x="6822"/>
        <item x="5778"/>
        <item x="1948"/>
        <item x="9784"/>
        <item x="6155"/>
        <item x="333"/>
        <item x="6631"/>
        <item x="10640"/>
        <item x="7659"/>
        <item x="1300"/>
        <item x="2468"/>
        <item x="1369"/>
        <item x="1367"/>
        <item x="6850"/>
        <item x="10929"/>
        <item x="4879"/>
        <item x="2645"/>
        <item x="8385"/>
        <item x="6244"/>
        <item x="3717"/>
        <item x="4296"/>
        <item x="3598"/>
        <item x="476"/>
        <item x="10152"/>
        <item x="4062"/>
        <item x="8659"/>
        <item x="241"/>
        <item x="3290"/>
        <item x="5346"/>
        <item x="8318"/>
        <item x="9768"/>
        <item x="8289"/>
        <item x="204"/>
        <item x="2420"/>
        <item x="3040"/>
        <item x="9400"/>
        <item x="3138"/>
        <item x="600"/>
        <item x="397"/>
        <item x="1614"/>
        <item x="7594"/>
        <item x="6195"/>
        <item x="7941"/>
        <item x="2531"/>
        <item x="6002"/>
        <item x="8044"/>
        <item x="5524"/>
        <item x="2305"/>
        <item x="7371"/>
        <item x="4036"/>
        <item x="2627"/>
        <item x="10508"/>
        <item x="10213"/>
        <item x="3699"/>
        <item x="8206"/>
        <item x="6111"/>
        <item x="5688"/>
        <item x="1840"/>
        <item x="9600"/>
        <item x="1093"/>
        <item x="5664"/>
        <item x="9686"/>
        <item x="1532"/>
        <item x="4248"/>
        <item x="4927"/>
        <item x="9427"/>
        <item x="4495"/>
        <item x="4605"/>
        <item x="2915"/>
        <item x="8464"/>
        <item x="3800"/>
        <item x="5194"/>
        <item x="465"/>
        <item x="8011"/>
        <item x="10807"/>
        <item x="4415"/>
        <item x="9126"/>
        <item x="969"/>
        <item x="7735"/>
        <item x="5144"/>
        <item x="6558"/>
        <item x="815"/>
        <item x="10534"/>
        <item x="8794"/>
        <item x="4977"/>
        <item x="7538"/>
        <item x="2275"/>
        <item x="10398"/>
        <item x="5820"/>
        <item x="1008"/>
        <item x="3214"/>
        <item x="763"/>
        <item x="6567"/>
        <item x="1683"/>
        <item x="3696"/>
        <item x="2171"/>
        <item x="5213"/>
        <item x="10717"/>
        <item x="4626"/>
        <item x="1743"/>
        <item x="854"/>
        <item x="3014"/>
        <item x="2721"/>
        <item x="9255"/>
        <item x="5633"/>
        <item x="3222"/>
        <item x="5973"/>
        <item x="6826"/>
        <item x="5894"/>
        <item x="7066"/>
        <item x="2436"/>
        <item x="1104"/>
        <item x="285"/>
        <item x="1590"/>
        <item x="140"/>
        <item x="1219"/>
        <item x="5470"/>
        <item x="10112"/>
        <item x="589"/>
        <item x="5101"/>
        <item x="10598"/>
        <item x="951"/>
        <item x="2871"/>
        <item x="9526"/>
        <item x="6819"/>
        <item x="3253"/>
        <item x="9313"/>
        <item x="2343"/>
        <item x="8272"/>
        <item x="6918"/>
        <item x="1213"/>
        <item x="2429"/>
        <item x="1538"/>
        <item x="7743"/>
        <item x="4724"/>
        <item x="8029"/>
        <item x="4030"/>
        <item x="5497"/>
        <item x="2755"/>
        <item x="4675"/>
        <item x="1171"/>
        <item x="773"/>
        <item x="2249"/>
        <item x="1238"/>
        <item x="4896"/>
        <item x="10798"/>
        <item x="243"/>
        <item x="3879"/>
        <item x="8897"/>
        <item x="8365"/>
        <item x="8145"/>
        <item x="0"/>
        <item x="1259"/>
        <item x="3766"/>
        <item x="3001"/>
        <item x="8169"/>
        <item x="1673"/>
        <item x="4778"/>
        <item x="3713"/>
        <item x="1752"/>
        <item x="9666"/>
        <item x="2685"/>
        <item x="1545"/>
        <item x="852"/>
        <item x="1772"/>
        <item x="10055"/>
        <item x="5622"/>
        <item x="1466"/>
        <item x="1827"/>
        <item x="5918"/>
        <item x="10251"/>
        <item x="981"/>
        <item x="5946"/>
        <item x="3733"/>
        <item x="3616"/>
        <item x="965"/>
        <item x="5749"/>
        <item x="3636"/>
        <item x="5396"/>
        <item x="10533"/>
        <item x="6430"/>
        <item x="6055"/>
        <item x="9403"/>
        <item x="6617"/>
        <item x="10406"/>
        <item x="996"/>
        <item x="3722"/>
        <item x="3615"/>
        <item x="7903"/>
        <item x="5378"/>
        <item x="1705"/>
        <item x="1448"/>
        <item x="6679"/>
        <item x="5174"/>
        <item x="8337"/>
        <item x="7447"/>
        <item x="7517"/>
        <item x="4406"/>
        <item x="6151"/>
        <item x="5588"/>
        <item x="3763"/>
        <item x="5195"/>
        <item x="2245"/>
        <item x="9882"/>
        <item x="5501"/>
        <item x="4067"/>
        <item x="5558"/>
        <item x="8860"/>
        <item x="10775"/>
        <item x="5549"/>
        <item x="2426"/>
        <item x="590"/>
        <item x="7942"/>
        <item x="6249"/>
        <item x="408"/>
        <item x="9293"/>
        <item x="1603"/>
        <item x="4037"/>
        <item x="4849"/>
        <item x="4543"/>
        <item x="4004"/>
        <item x="7445"/>
        <item x="5869"/>
        <item x="554"/>
        <item x="9412"/>
        <item x="5329"/>
        <item x="2470"/>
        <item x="4812"/>
        <item x="10263"/>
        <item x="10567"/>
        <item x="1014"/>
        <item x="9786"/>
        <item x="3369"/>
        <item x="5905"/>
        <item x="496"/>
        <item x="3611"/>
        <item x="1872"/>
        <item x="10844"/>
        <item x="6883"/>
        <item x="1029"/>
        <item x="4191"/>
        <item x="5269"/>
        <item x="1997"/>
        <item x="9035"/>
        <item x="8552"/>
        <item x="7547"/>
        <item x="939"/>
        <item x="339"/>
        <item x="6011"/>
        <item x="3240"/>
        <item x="4184"/>
        <item x="1468"/>
        <item x="5298"/>
        <item x="4754"/>
        <item x="9284"/>
        <item x="8006"/>
        <item x="10809"/>
        <item x="375"/>
        <item x="1903"/>
        <item x="2500"/>
        <item x="8116"/>
        <item x="8751"/>
        <item x="6963"/>
        <item x="1665"/>
        <item x="7288"/>
        <item x="5142"/>
        <item x="2348"/>
        <item x="929"/>
        <item x="1501"/>
        <item x="3522"/>
        <item x="7698"/>
        <item x="3427"/>
        <item x="10712"/>
        <item x="5185"/>
        <item x="3844"/>
        <item x="874"/>
        <item x="6952"/>
        <item x="3786"/>
        <item x="3571"/>
        <item x="3518"/>
        <item x="2207"/>
        <item x="865"/>
        <item x="6086"/>
        <item x="6179"/>
        <item x="3825"/>
        <item x="2890"/>
        <item x="8366"/>
        <item x="7027"/>
        <item x="3727"/>
        <item x="1728"/>
        <item x="5484"/>
        <item x="2926"/>
        <item x="6462"/>
        <item x="10476"/>
        <item x="9348"/>
        <item x="2340"/>
        <item x="1957"/>
        <item x="3572"/>
        <item x="2860"/>
        <item x="697"/>
        <item x="8793"/>
        <item x="8876"/>
        <item x="8097"/>
        <item x="811"/>
        <item x="3654"/>
        <item x="2317"/>
        <item x="4513"/>
        <item x="5151"/>
        <item x="5767"/>
        <item x="5133"/>
        <item x="1026"/>
        <item x="2195"/>
        <item x="5495"/>
        <item x="1896"/>
        <item x="3223"/>
        <item x="2713"/>
        <item x="1475"/>
        <item x="1955"/>
        <item x="8106"/>
        <item x="666"/>
        <item x="5310"/>
        <item x="10909"/>
        <item x="1952"/>
        <item x="9362"/>
        <item x="7304"/>
        <item x="9104"/>
        <item x="7312"/>
        <item x="2039"/>
        <item x="7234"/>
        <item x="2694"/>
        <item x="5681"/>
        <item x="3096"/>
        <item x="3642"/>
        <item x="65"/>
        <item x="3854"/>
        <item x="10820"/>
        <item x="3231"/>
        <item x="9655"/>
        <item x="5592"/>
        <item x="5577"/>
        <item x="5055"/>
        <item x="9588"/>
        <item x="5510"/>
        <item x="8620"/>
        <item x="3211"/>
        <item x="1675"/>
        <item x="7647"/>
        <item x="9349"/>
        <item x="8228"/>
        <item x="4540"/>
        <item x="2803"/>
        <item x="10540"/>
        <item x="10627"/>
        <item x="5416"/>
        <item x="7999"/>
        <item x="7113"/>
        <item x="2769"/>
        <item x="8315"/>
        <item x="3676"/>
        <item x="1465"/>
        <item x="2666"/>
        <item x="8697"/>
        <item x="5963"/>
        <item x="1449"/>
        <item x="10430"/>
        <item x="5409"/>
        <item x="5324"/>
        <item x="3790"/>
        <item x="9433"/>
        <item x="9441"/>
        <item x="227"/>
        <item x="7112"/>
        <item x="771"/>
        <item x="6323"/>
        <item x="7386"/>
        <item x="5595"/>
        <item x="8477"/>
        <item x="755"/>
        <item x="808"/>
        <item x="3381"/>
        <item x="7129"/>
        <item x="1076"/>
        <item x="8885"/>
        <item x="6714"/>
        <item x="4500"/>
        <item x="223"/>
        <item x="2134"/>
        <item x="5979"/>
        <item x="5436"/>
        <item x="1265"/>
        <item x="1039"/>
        <item x="5711"/>
        <item x="5957"/>
        <item x="8258"/>
        <item x="1508"/>
        <item x="1630"/>
        <item x="2714"/>
        <item x="6582"/>
        <item x="3930"/>
        <item x="4483"/>
        <item x="6879"/>
        <item x="213"/>
        <item x="10833"/>
        <item x="4620"/>
        <item x="6609"/>
        <item x="893"/>
        <item x="2976"/>
        <item x="4479"/>
        <item x="1656"/>
        <item x="9653"/>
        <item x="5490"/>
        <item x="1467"/>
        <item x="365"/>
        <item x="8702"/>
        <item x="6143"/>
        <item x="1837"/>
        <item x="6285"/>
        <item x="8633"/>
        <item x="3682"/>
        <item x="3002"/>
        <item x="2818"/>
        <item x="4575"/>
        <item x="2393"/>
        <item x="10748"/>
        <item x="9022"/>
        <item x="9912"/>
        <item x="7330"/>
        <item x="6690"/>
        <item x="269"/>
        <item x="3193"/>
        <item x="1441"/>
        <item x="5873"/>
        <item x="2646"/>
        <item x="8590"/>
        <item x="6113"/>
        <item x="5916"/>
        <item x="10214"/>
        <item x="4986"/>
        <item x="9134"/>
        <item x="3052"/>
        <item x="489"/>
        <item x="4658"/>
        <item x="2996"/>
        <item x="10308"/>
        <item x="3119"/>
        <item x="2598"/>
        <item x="4648"/>
        <item x="3992"/>
        <item x="7966"/>
        <item x="1170"/>
        <item x="2382"/>
        <item x="3935"/>
        <item x="2021"/>
        <item x="6229"/>
        <item x="1923"/>
        <item x="8941"/>
        <item x="5238"/>
        <item x="4767"/>
        <item x="3148"/>
        <item x="6858"/>
        <item x="7022"/>
        <item x="202"/>
        <item x="2270"/>
        <item x="5361"/>
        <item x="8332"/>
        <item x="5162"/>
        <item x="5997"/>
        <item x="7747"/>
        <item x="5764"/>
        <item x="1129"/>
        <item x="5392"/>
        <item x="1153"/>
        <item x="7270"/>
        <item x="3163"/>
        <item x="1286"/>
        <item x="7449"/>
        <item x="868"/>
        <item x="1745"/>
        <item x="2146"/>
        <item x="9964"/>
        <item x="5994"/>
        <item x="10249"/>
        <item x="159"/>
        <item x="3230"/>
        <item x="3064"/>
        <item x="87"/>
        <item x="59"/>
        <item x="3692"/>
        <item x="9331"/>
        <item x="750"/>
        <item x="5612"/>
        <item x="8967"/>
        <item x="5205"/>
        <item x="7588"/>
        <item x="5888"/>
        <item x="549"/>
        <item x="4251"/>
        <item x="5623"/>
        <item x="9676"/>
        <item x="8742"/>
        <item x="1182"/>
        <item x="10355"/>
        <item x="8859"/>
        <item x="5816"/>
        <item x="7748"/>
        <item x="7242"/>
        <item x="6907"/>
        <item x="3396"/>
        <item x="6225"/>
        <item x="9898"/>
        <item x="7587"/>
        <item x="6361"/>
        <item x="9321"/>
        <item x="5602"/>
        <item x="2063"/>
        <item x="6581"/>
        <item x="363"/>
        <item x="8512"/>
        <item x="2023"/>
        <item x="8962"/>
        <item x="897"/>
        <item x="653"/>
        <item x="10428"/>
        <item x="5459"/>
        <item x="1488"/>
        <item x="6164"/>
        <item x="10970"/>
        <item x="10188"/>
        <item x="10126"/>
        <item x="6067"/>
        <item x="6252"/>
        <item x="9397"/>
        <item x="4484"/>
        <item x="9880"/>
        <item x="8480"/>
        <item x="3645"/>
        <item x="1064"/>
        <item x="634"/>
        <item x="2600"/>
        <item x="8720"/>
        <item x="4785"/>
        <item x="2009"/>
        <item x="4428"/>
        <item x="10458"/>
        <item x="1556"/>
        <item x="89"/>
        <item x="9119"/>
        <item x="1281"/>
        <item x="9325"/>
        <item x="8919"/>
        <item x="10716"/>
        <item x="1720"/>
        <item x="3990"/>
        <item x="1009"/>
        <item x="5945"/>
        <item x="10940"/>
        <item x="2027"/>
        <item x="7520"/>
        <item x="2033"/>
        <item x="9745"/>
        <item x="6382"/>
        <item x="8144"/>
        <item x="2842"/>
        <item x="3630"/>
        <item x="6678"/>
        <item x="7097"/>
        <item x="4292"/>
        <item x="10085"/>
        <item x="8589"/>
        <item x="7126"/>
        <item x="1620"/>
        <item x="359"/>
        <item x="9380"/>
        <item x="3184"/>
        <item x="8"/>
        <item x="3723"/>
        <item x="10769"/>
        <item x="2193"/>
        <item x="6458"/>
        <item x="2544"/>
        <item x="5516"/>
        <item x="7072"/>
        <item x="8172"/>
        <item x="5927"/>
        <item x="9333"/>
        <item x="2141"/>
        <item x="1562"/>
        <item x="1"/>
        <item x="4417"/>
        <item x="1552"/>
        <item x="4493"/>
        <item x="3909"/>
        <item x="668"/>
        <item x="398"/>
        <item x="4219"/>
        <item x="1502"/>
        <item x="3515"/>
        <item x="4249"/>
        <item x="3046"/>
        <item x="10013"/>
        <item x="7"/>
        <item x="7774"/>
        <item x="1330"/>
        <item x="2536"/>
        <item x="8149"/>
        <item x="5830"/>
        <item x="9561"/>
        <item x="2671"/>
        <item x="3950"/>
        <item x="3674"/>
        <item x="7101"/>
        <item x="9069"/>
        <item x="2771"/>
        <item x="8452"/>
        <item x="2955"/>
        <item x="7721"/>
        <item x="10250"/>
        <item x="2586"/>
        <item x="2770"/>
        <item x="6799"/>
        <item x="7142"/>
        <item x="5250"/>
        <item x="9571"/>
        <item x="2597"/>
        <item x="8551"/>
        <item x="3551"/>
        <item x="3760"/>
        <item x="7536"/>
        <item x="6404"/>
        <item x="1184"/>
        <item x="3746"/>
        <item x="5085"/>
        <item x="8246"/>
        <item x="2611"/>
        <item x="8208"/>
        <item x="6471"/>
        <item x="2623"/>
        <item x="2271"/>
        <item x="4976"/>
        <item x="8338"/>
        <item x="9366"/>
        <item x="4818"/>
        <item x="4485"/>
        <item x="1958"/>
        <item x="4937"/>
        <item x="5679"/>
        <item x="7920"/>
        <item x="9163"/>
        <item x="5010"/>
        <item x="741"/>
        <item x="4987"/>
        <item x="6381"/>
        <item x="7165"/>
        <item x="1713"/>
        <item x="9637"/>
        <item x="8248"/>
        <item x="658"/>
        <item x="3751"/>
        <item x="10408"/>
        <item x="3747"/>
        <item x="167"/>
        <item x="6013"/>
        <item x="1312"/>
        <item x="4211"/>
        <item x="1933"/>
        <item x="3586"/>
        <item x="963"/>
        <item x="784"/>
        <item x="7917"/>
        <item x="5590"/>
        <item x="1311"/>
        <item x="1126"/>
        <item x="4902"/>
        <item x="1543"/>
        <item x="376"/>
        <item x="4460"/>
        <item x="9697"/>
        <item x="4856"/>
        <item x="651"/>
        <item x="2516"/>
        <item x="5576"/>
        <item x="10819"/>
        <item x="6552"/>
        <item x="80"/>
        <item x="3410"/>
        <item x="9574"/>
        <item x="3788"/>
        <item x="8122"/>
        <item x="3483"/>
        <item x="6051"/>
        <item x="2080"/>
        <item x="9679"/>
        <item x="217"/>
        <item x="2910"/>
        <item x="4027"/>
        <item x="4425"/>
        <item x="1553"/>
        <item x="5036"/>
        <item x="6352"/>
        <item x="5940"/>
        <item x="5216"/>
        <item x="954"/>
        <item x="3742"/>
        <item x="8719"/>
        <item x="10259"/>
        <item x="3759"/>
        <item x="8052"/>
        <item x="6343"/>
        <item x="3162"/>
        <item x="6926"/>
        <item x="8974"/>
        <item x="3769"/>
        <item x="3781"/>
        <item x="1526"/>
        <item x="2083"/>
        <item x="5379"/>
        <item x="5668"/>
        <item x="10187"/>
        <item x="9957"/>
        <item x="2469"/>
        <item x="8479"/>
        <item x="1156"/>
        <item x="10658"/>
        <item x="8115"/>
        <item x="5745"/>
        <item x="10854"/>
        <item x="2971"/>
        <item x="3845"/>
        <item x="3132"/>
        <item x="9544"/>
        <item x="5821"/>
        <item x="1549"/>
        <item x="1736"/>
        <item x="8959"/>
        <item x="5306"/>
        <item x="6964"/>
        <item x="9765"/>
        <item x="1037"/>
        <item x="601"/>
        <item x="1635"/>
        <item x="3311"/>
        <item x="7758"/>
        <item x="8353"/>
        <item x="622"/>
        <item x="5259"/>
        <item x="10985"/>
        <item x="7405"/>
        <item x="10630"/>
        <item x="2024"/>
        <item x="58"/>
        <item x="3519"/>
        <item x="4549"/>
        <item x="9884"/>
        <item x="2480"/>
        <item x="4963"/>
        <item x="1815"/>
        <item x="7766"/>
        <item x="3563"/>
        <item x="56"/>
        <item x="10568"/>
        <item x="6480"/>
        <item x="9395"/>
        <item x="9959"/>
        <item x="5893"/>
        <item x="4779"/>
        <item x="6085"/>
        <item x="7640"/>
        <item x="4558"/>
        <item x="4098"/>
        <item x="6347"/>
        <item x="7823"/>
        <item x="5015"/>
        <item x="3578"/>
        <item x="943"/>
        <item x="1172"/>
        <item x="3093"/>
        <item x="1594"/>
        <item x="1069"/>
        <item x="4437"/>
        <item x="3668"/>
        <item x="6015"/>
        <item x="1917"/>
        <item x="4106"/>
        <item x="10524"/>
        <item x="3277"/>
        <item x="3189"/>
        <item x="10487"/>
        <item x="198"/>
        <item x="6181"/>
        <item x="6958"/>
        <item x="2231"/>
        <item x="3024"/>
        <item x="10482"/>
        <item x="1536"/>
        <item x="5867"/>
        <item x="8383"/>
        <item x="4883"/>
        <item x="7909"/>
        <item x="2613"/>
        <item x="1256"/>
        <item x="10642"/>
        <item x="2061"/>
        <item x="2196"/>
        <item x="5824"/>
        <item x="9147"/>
        <item x="7716"/>
        <item x="1670"/>
        <item x="2934"/>
        <item x="5212"/>
        <item x="4072"/>
        <item x="8358"/>
        <item x="10269"/>
        <item x="10546"/>
        <item x="10396"/>
        <item x="7932"/>
        <item x="1264"/>
        <item x="5303"/>
        <item x="9274"/>
        <item x="1122"/>
        <item x="2055"/>
        <item x="8706"/>
        <item x="3643"/>
        <item x="7953"/>
        <item x="4837"/>
        <item x="6452"/>
        <item x="7681"/>
        <item x="9113"/>
        <item x="3638"/>
        <item x="3528"/>
        <item x="7579"/>
        <item x="4901"/>
        <item x="3183"/>
        <item x="8421"/>
        <item x="5975"/>
        <item x="6469"/>
        <item x="4261"/>
        <item x="7812"/>
        <item x="62"/>
        <item x="4553"/>
        <item x="6685"/>
        <item x="6134"/>
        <item x="3792"/>
        <item x="3239"/>
        <item x="6863"/>
        <item x="9054"/>
        <item x="1770"/>
        <item x="7441"/>
        <item x="6041"/>
        <item x="9168"/>
        <item x="6376"/>
        <item x="8444"/>
        <item x="10541"/>
        <item x="3398"/>
        <item x="6715"/>
        <item x="3652"/>
        <item x="3087"/>
        <item x="2887"/>
        <item x="5369"/>
        <item x="4733"/>
        <item x="7780"/>
        <item x="7448"/>
        <item x="608"/>
        <item x="5846"/>
        <item x="5593"/>
        <item x="7821"/>
        <item x="8227"/>
        <item x="1559"/>
        <item x="2973"/>
        <item x="1114"/>
        <item x="1905"/>
        <item x="1304"/>
        <item x="8905"/>
        <item x="8059"/>
        <item x="10653"/>
        <item x="10506"/>
        <item x="6956"/>
        <item x="534"/>
        <item x="5491"/>
        <item x="2236"/>
        <item x="7559"/>
        <item x="3068"/>
        <item x="4361"/>
        <item x="521"/>
        <item x="4559"/>
        <item x="5854"/>
        <item x="1649"/>
        <item x="7596"/>
        <item x="1050"/>
        <item x="2363"/>
        <item x="9215"/>
        <item x="9929"/>
        <item x="7712"/>
        <item x="4810"/>
        <item x="6919"/>
        <item x="638"/>
        <item x="5636"/>
        <item x="5992"/>
        <item x="5970"/>
        <item x="3794"/>
        <item x="8424"/>
        <item x="4804"/>
        <item x="2037"/>
        <item x="4173"/>
        <item x="4661"/>
        <item x="2431"/>
        <item x="5099"/>
        <item x="9897"/>
        <item x="8025"/>
        <item x="5210"/>
        <item x="1332"/>
        <item x="2832"/>
        <item x="9700"/>
        <item x="2901"/>
        <item x="4517"/>
        <item x="2019"/>
        <item x="3224"/>
        <item x="6395"/>
        <item x="4109"/>
        <item x="3367"/>
        <item x="4624"/>
        <item x="1989"/>
        <item x="5056"/>
        <item x="5130"/>
        <item x="7771"/>
        <item x="3669"/>
        <item x="100"/>
        <item x="10287"/>
        <item x="3936"/>
        <item x="5108"/>
        <item x="1931"/>
        <item x="4947"/>
        <item x="5419"/>
        <item x="970"/>
        <item x="3858"/>
        <item x="2078"/>
        <item x="10986"/>
        <item x="10676"/>
        <item x="1808"/>
        <item x="8662"/>
        <item x="6048"/>
        <item x="9201"/>
        <item x="3744"/>
        <item x="4792"/>
        <item x="2994"/>
        <item x="5052"/>
        <item x="5707"/>
        <item x="2594"/>
        <item x="1735"/>
        <item x="1901"/>
        <item x="368"/>
        <item x="561"/>
        <item x="2584"/>
        <item x="604"/>
        <item x="4519"/>
        <item x="5494"/>
        <item x="5618"/>
        <item x="1725"/>
        <item x="3814"/>
        <item x="1809"/>
        <item x="5261"/>
        <item x="1144"/>
        <item x="1555"/>
        <item x="8133"/>
        <item x="2028"/>
        <item x="4690"/>
        <item x="10641"/>
        <item x="1302"/>
        <item x="4273"/>
        <item x="3883"/>
        <item x="7150"/>
        <item x="3644"/>
        <item x="33"/>
        <item x="6910"/>
        <item x="5568"/>
        <item x="10063"/>
        <item x="1668"/>
        <item x="5094"/>
        <item x="10751"/>
        <item x="1298"/>
        <item x="7890"/>
        <item x="8387"/>
        <item x="1544"/>
        <item x="7339"/>
        <item x="2181"/>
        <item x="2109"/>
        <item x="7840"/>
        <item x="5559"/>
        <item x="1209"/>
        <item x="2982"/>
        <item x="5053"/>
        <item x="6807"/>
        <item x="5453"/>
        <item x="6052"/>
        <item x="6094"/>
        <item x="4677"/>
        <item x="1229"/>
        <item x="9924"/>
        <item x="7451"/>
        <item x="3796"/>
        <item x="6411"/>
        <item x="8475"/>
        <item x="6304"/>
        <item x="7090"/>
        <item x="4882"/>
        <item x="9572"/>
        <item x="4874"/>
        <item x="38"/>
        <item x="5178"/>
        <item x="6080"/>
        <item x="5291"/>
        <item x="7638"/>
        <item x="2836"/>
        <item x="2835"/>
        <item x="8446"/>
        <item x="7937"/>
        <item x="10486"/>
        <item x="2260"/>
        <item x="7905"/>
        <item x="1541"/>
        <item x="1168"/>
        <item x="7437"/>
        <item x="383"/>
        <item x="4164"/>
        <item x="1916"/>
        <item x="7467"/>
        <item x="2482"/>
        <item x="10046"/>
        <item x="547"/>
        <item x="9893"/>
        <item x="4439"/>
        <item x="470"/>
        <item x="3097"/>
        <item x="1671"/>
        <item x="6233"/>
        <item x="7314"/>
        <item x="8623"/>
        <item x="10209"/>
        <item x="10847"/>
        <item x="1450"/>
        <item x="2301"/>
        <item x="3561"/>
        <item x="834"/>
        <item x="2035"/>
        <item x="9080"/>
        <item x="1108"/>
        <item x="1445"/>
        <item x="1669"/>
        <item x="1900"/>
        <item x="216"/>
        <item x="10593"/>
        <item x="1041"/>
        <item x="2865"/>
        <item x="9809"/>
        <item x="579"/>
        <item x="3602"/>
        <item x="6306"/>
        <item x="793"/>
        <item x="5034"/>
        <item x="670"/>
        <item x="6869"/>
        <item x="6895"/>
        <item x="6684"/>
        <item x="4040"/>
        <item x="1778"/>
        <item x="6711"/>
        <item x="349"/>
        <item x="8630"/>
        <item x="1768"/>
        <item x="1266"/>
        <item x="2022"/>
        <item x="2062"/>
        <item x="4562"/>
        <item x="10861"/>
        <item x="2859"/>
        <item x="9598"/>
        <item x="7625"/>
        <item x="7826"/>
        <item x="7510"/>
        <item x="6044"/>
        <item x="3538"/>
        <item x="6597"/>
        <item x="7364"/>
        <item x="4200"/>
        <item x="1655"/>
        <item x="175"/>
        <item x="4409"/>
        <item x="9925"/>
        <item x="10001"/>
        <item x="5358"/>
        <item x="10151"/>
        <item x="8721"/>
        <item x="3741"/>
        <item x="7785"/>
        <item x="3734"/>
        <item x="1336"/>
        <item x="7181"/>
        <item x="2412"/>
        <item x="8791"/>
        <item x="10702"/>
        <item x="7725"/>
        <item x="286"/>
        <item x="6621"/>
        <item x="9520"/>
        <item x="8235"/>
        <item x="7315"/>
        <item x="1810"/>
        <item x="5785"/>
        <item x="9543"/>
        <item x="5807"/>
        <item x="10216"/>
        <item x="8973"/>
        <item x="9436"/>
        <item x="9082"/>
        <item x="7885"/>
        <item x="1835"/>
        <item x="5536"/>
        <item x="2005"/>
        <item x="1500"/>
        <item x="5931"/>
        <item x="2010"/>
        <item x="10834"/>
        <item x="3337"/>
        <item x="4613"/>
        <item x="3312"/>
        <item x="3235"/>
        <item x="3225"/>
        <item x="8997"/>
        <item x="1679"/>
        <item x="5227"/>
        <item x="3373"/>
        <item x="7152"/>
        <item x="525"/>
        <item x="6793"/>
        <item x="1451"/>
        <item x="5131"/>
        <item x="9979"/>
        <item x="3508"/>
        <item x="2491"/>
        <item x="2811"/>
        <item x="922"/>
        <item x="9668"/>
        <item x="1982"/>
        <item x="1519"/>
        <item x="6192"/>
        <item x="8869"/>
        <item x="2754"/>
        <item x="683"/>
        <item x="6116"/>
        <item x="2820"/>
        <item x="3957"/>
        <item x="7902"/>
        <item x="7815"/>
        <item x="5844"/>
        <item x="10420"/>
        <item x="10194"/>
        <item x="2294"/>
        <item x="10232"/>
        <item x="6054"/>
        <item x="3613"/>
        <item x="10086"/>
        <item x="343"/>
        <item x="8600"/>
        <item x="10466"/>
        <item x="1830"/>
        <item x="8090"/>
        <item x="5874"/>
        <item x="7974"/>
        <item x="2119"/>
        <item x="8984"/>
        <item x="6218"/>
        <item x="9305"/>
        <item x="5608"/>
        <item x="7145"/>
        <item x="6890"/>
        <item x="4385"/>
        <item x="5550"/>
        <item x="1429"/>
        <item x="5717"/>
        <item x="7965"/>
        <item x="2149"/>
        <item x="4376"/>
        <item x="5011"/>
        <item x="4486"/>
        <item x="7162"/>
        <item x="5154"/>
        <item x="1251"/>
        <item x="3314"/>
        <item x="1723"/>
        <item x="9599"/>
        <item x="6255"/>
        <item x="5852"/>
        <item x="4654"/>
        <item x="9277"/>
        <item x="452"/>
        <item x="8736"/>
        <item x="4388"/>
        <item x="9409"/>
        <item x="7591"/>
        <item x="9965"/>
        <item x="6997"/>
        <item x="4346"/>
        <item x="9056"/>
        <item x="1231"/>
        <item x="9767"/>
        <item x="226"/>
        <item x="5113"/>
        <item x="7406"/>
        <item x="7246"/>
        <item x="9505"/>
        <item x="9384"/>
        <item x="1533"/>
        <item x="10771"/>
        <item x="10556"/>
        <item x="2626"/>
        <item x="8986"/>
        <item x="1748"/>
        <item x="3984"/>
        <item x="2285"/>
        <item x="4298"/>
        <item x="8816"/>
        <item x="2243"/>
        <item x="6071"/>
        <item x="1417"/>
        <item x="7220"/>
        <item x="8602"/>
        <item x="9550"/>
        <item x="5677"/>
        <item x="4916"/>
        <item x="10839"/>
        <item x="1167"/>
        <item x="5649"/>
        <item x="444"/>
        <item x="9589"/>
        <item x="7733"/>
        <item x="8146"/>
        <item x="2814"/>
        <item x="10571"/>
        <item x="8189"/>
        <item x="6682"/>
        <item x="7078"/>
        <item x="3595"/>
        <item x="7803"/>
        <item x="1692"/>
        <item x="5502"/>
        <item x="8856"/>
        <item x="441"/>
        <item x="2967"/>
        <item x="1192"/>
        <item x="5808"/>
        <item x="2091"/>
        <item x="221"/>
        <item x="733"/>
        <item x="2056"/>
        <item x="2378"/>
        <item x="5360"/>
        <item x="5740"/>
        <item x="3545"/>
        <item x="1077"/>
        <item x="8397"/>
        <item x="1040"/>
        <item x="2438"/>
        <item x="5035"/>
        <item x="1525"/>
        <item x="712"/>
        <item x="4390"/>
        <item x="1151"/>
        <item x="9257"/>
        <item x="6509"/>
        <item x="2801"/>
        <item x="577"/>
        <item x="3998"/>
        <item x="10744"/>
        <item x="5367"/>
        <item x="9731"/>
        <item x="3208"/>
        <item x="6463"/>
        <item x="6438"/>
        <item x="5862"/>
        <item x="809"/>
        <item x="6827"/>
        <item x="3128"/>
        <item x="10434"/>
        <item x="7834"/>
        <item x="2241"/>
        <item x="7722"/>
        <item x="566"/>
        <item x="9476"/>
        <item x="4033"/>
        <item x="5901"/>
        <item x="3662"/>
        <item x="5512"/>
        <item x="1625"/>
        <item x="3816"/>
        <item x="9146"/>
        <item x="9224"/>
        <item x="2043"/>
        <item x="3160"/>
        <item x="1027"/>
        <item x="5079"/>
        <item x="3962"/>
        <item x="3196"/>
        <item x="1680"/>
        <item x="3712"/>
        <item x="10425"/>
        <item x="3544"/>
        <item x="4739"/>
        <item x="10624"/>
        <item x="7404"/>
        <item x="10475"/>
        <item x="2104"/>
        <item x="6240"/>
        <item x="5626"/>
        <item x="4074"/>
        <item x="4262"/>
        <item x="1717"/>
        <item x="7816"/>
        <item x="1360"/>
        <item x="1703"/>
        <item x="1981"/>
        <item x="9463"/>
        <item x="2115"/>
        <item x="707"/>
        <item x="6301"/>
        <item x="1287"/>
        <item x="5651"/>
        <item x="9799"/>
        <item x="10167"/>
        <item x="6064"/>
        <item x="3426"/>
        <item x="1977"/>
        <item x="1152"/>
        <item x="8660"/>
        <item x="8775"/>
        <item x="6620"/>
        <item x="234"/>
        <item x="9692"/>
        <item x="5935"/>
        <item x="113"/>
        <item x="3284"/>
        <item x="1015"/>
        <item x="5787"/>
        <item x="10215"/>
        <item x="5872"/>
        <item x="10113"/>
        <item x="4444"/>
        <item x="8501"/>
        <item x="9501"/>
        <item x="2486"/>
        <item x="7419"/>
        <item x="2925"/>
        <item x="2889"/>
        <item x="7412"/>
        <item x="1177"/>
        <item x="5363"/>
        <item x="4981"/>
        <item x="5826"/>
        <item x="10951"/>
        <item x="2362"/>
        <item x="6787"/>
        <item x="7357"/>
        <item x="10019"/>
        <item x="3525"/>
        <item x="4680"/>
        <item x="2047"/>
        <item x="8269"/>
        <item x="2360"/>
        <item x="6984"/>
        <item x="6173"/>
        <item x="5599"/>
        <item x="1919"/>
        <item x="7870"/>
        <item x="4697"/>
        <item x="3105"/>
        <item x="6709"/>
        <item x="9153"/>
        <item x="8242"/>
        <item x="4241"/>
        <item x="31"/>
        <item x="7358"/>
        <item x="3204"/>
        <item x="8462"/>
        <item x="5719"/>
        <item x="3782"/>
        <item x="6127"/>
        <item x="4116"/>
        <item x="2861"/>
        <item x="5611"/>
        <item x="1407"/>
        <item x="277"/>
        <item x="4190"/>
        <item x="3665"/>
        <item x="7888"/>
        <item x="6868"/>
        <item x="5695"/>
        <item x="7180"/>
        <item x="1523"/>
        <item x="3294"/>
        <item x="5960"/>
        <item x="8330"/>
        <item x="7530"/>
        <item x="4253"/>
        <item x="5038"/>
        <item x="705"/>
        <item x="2736"/>
        <item x="6999"/>
        <item x="10768"/>
        <item x="8781"/>
        <item x="4039"/>
        <item x="2206"/>
        <item x="2192"/>
        <item x="2984"/>
        <item x="4044"/>
        <item x="6345"/>
        <item x="3370"/>
        <item x="6914"/>
        <item x="5774"/>
        <item x="377"/>
        <item x="1699"/>
        <item x="2899"/>
        <item x="8789"/>
        <item x="10020"/>
        <item x="7737"/>
        <item x="1248"/>
        <item x="7580"/>
        <item x="1857"/>
        <item x="4389"/>
        <item x="7845"/>
        <item x="10968"/>
        <item x="41"/>
        <item x="5203"/>
        <item x="3140"/>
        <item x="7817"/>
        <item x="10816"/>
        <item x="7396"/>
        <item x="5708"/>
        <item x="1044"/>
        <item x="4287"/>
        <item x="4707"/>
        <item x="2800"/>
        <item x="3159"/>
        <item x="8297"/>
        <item x="1198"/>
        <item x="7399"/>
        <item x="9219"/>
        <item x="9920"/>
        <item x="5084"/>
        <item x="7411"/>
        <item x="4653"/>
        <item x="9534"/>
        <item x="7744"/>
        <item x="7128"/>
        <item x="6142"/>
        <item x="4663"/>
        <item x="9249"/>
        <item x="2695"/>
        <item x="2870"/>
        <item x="4131"/>
        <item x="543"/>
        <item x="8510"/>
        <item x="2216"/>
        <item x="6174"/>
        <item x="9218"/>
        <item x="6268"/>
        <item x="1938"/>
        <item x="4548"/>
        <item x="1666"/>
        <item x="259"/>
        <item x="675"/>
        <item x="1734"/>
        <item x="9382"/>
        <item x="5243"/>
        <item x="7846"/>
        <item x="1087"/>
        <item x="4784"/>
        <item x="8827"/>
        <item x="5411"/>
        <item x="3824"/>
        <item x="2794"/>
        <item x="3341"/>
        <item x="9494"/>
        <item x="8761"/>
        <item x="1724"/>
        <item x="6586"/>
        <item x="4352"/>
        <item x="8711"/>
        <item x="6003"/>
        <item x="4078"/>
        <item x="458"/>
        <item x="3477"/>
        <item x="1937"/>
        <item x="698"/>
        <item x="6329"/>
        <item x="2965"/>
        <item x="4586"/>
        <item x="6147"/>
        <item x="2114"/>
        <item x="6960"/>
        <item x="6681"/>
        <item x="6177"/>
        <item x="6979"/>
        <item x="835"/>
        <item x="3900"/>
        <item x="3813"/>
        <item x="3784"/>
        <item x="682"/>
        <item x="7843"/>
        <item x="4337"/>
        <item x="3795"/>
        <item x="5694"/>
        <item x="6653"/>
        <item x="3842"/>
        <item x="4342"/>
        <item x="3487"/>
        <item x="925"/>
        <item x="2540"/>
        <item x="5573"/>
        <item x="9800"/>
        <item x="4534"/>
        <item x="2408"/>
        <item x="10754"/>
        <item x="2483"/>
        <item x="2073"/>
        <item x="988"/>
        <item x="10336"/>
        <item x="1746"/>
        <item x="5924"/>
        <item x="10883"/>
        <item x="1693"/>
        <item x="10894"/>
        <item x="3057"/>
        <item x="10765"/>
        <item x="4333"/>
        <item x="7245"/>
        <item x="3817"/>
        <item x="4155"/>
        <item x="8866"/>
        <item x="1939"/>
        <item x="4623"/>
        <item x="4225"/>
        <item x="4510"/>
        <item x="1700"/>
        <item x="8964"/>
        <item x="8419"/>
        <item x="10173"/>
        <item x="5449"/>
        <item x="9911"/>
        <item x="3389"/>
        <item x="4003"/>
        <item x="5253"/>
        <item x="10849"/>
        <item x="7791"/>
        <item x="1767"/>
        <item x="10426"/>
        <item x="1577"/>
        <item x="1804"/>
        <item x="7098"/>
        <item x="3907"/>
        <item x="614"/>
        <item x="1430"/>
        <item x="731"/>
        <item x="1391"/>
        <item x="3702"/>
        <item x="9011"/>
        <item x="6205"/>
        <item x="6412"/>
        <item x="3787"/>
        <item x="10044"/>
        <item x="3185"/>
        <item x="5798"/>
        <item x="10282"/>
        <item x="3570"/>
        <item x="1667"/>
        <item x="5511"/>
        <item x="9736"/>
        <item x="677"/>
        <item x="888"/>
        <item x="3269"/>
        <item x="8548"/>
        <item x="6955"/>
        <item x="10954"/>
        <item x="8581"/>
        <item x="2314"/>
        <item x="6021"/>
        <item x="4416"/>
        <item x="6163"/>
        <item x="7417"/>
        <item x="29"/>
        <item x="5974"/>
        <item x="9074"/>
        <item x="3468"/>
        <item x="1193"/>
        <item x="1111"/>
        <item x="5634"/>
        <item x="6184"/>
        <item x="1658"/>
        <item x="1218"/>
        <item x="3484"/>
        <item x="3353"/>
        <item x="2760"/>
        <item x="4945"/>
        <item x="8642"/>
        <item x="2461"/>
        <item x="10315"/>
        <item x="3202"/>
        <item x="6713"/>
        <item x="7738"/>
        <item x="7746"/>
        <item x="9487"/>
        <item x="8498"/>
        <item x="7438"/>
        <item x="7107"/>
        <item x="8161"/>
        <item x="9007"/>
        <item x="2941"/>
        <item x="4884"/>
        <item x="6394"/>
        <item x="2675"/>
        <item x="9267"/>
        <item x="6615"/>
        <item x="10928"/>
        <item x="1726"/>
        <item x="1930"/>
        <item x="5354"/>
        <item x="207"/>
        <item x="8253"/>
        <item x="9365"/>
        <item x="4006"/>
        <item x="9306"/>
        <item x="1733"/>
        <item x="205"/>
        <item x="2454"/>
        <item x="7435"/>
        <item x="8681"/>
        <item x="4913"/>
        <item x="4905"/>
        <item x="3293"/>
        <item x="3783"/>
        <item x="328"/>
        <item x="6367"/>
        <item x="2361"/>
        <item x="9140"/>
        <item x="3292"/>
        <item x="1125"/>
        <item x="1181"/>
        <item x="9036"/>
        <item x="1976"/>
        <item x="3553"/>
        <item x="8819"/>
        <item x="4506"/>
        <item x="3229"/>
        <item x="2711"/>
        <item x="8901"/>
        <item x="1578"/>
        <item x="10732"/>
        <item x="6544"/>
        <item x="8938"/>
        <item x="1702"/>
        <item x="1727"/>
        <item x="8511"/>
        <item x="6885"/>
        <item x="1079"/>
        <item x="681"/>
        <item x="9560"/>
        <item x="8875"/>
        <item x="1721"/>
        <item x="6624"/>
        <item x="10029"/>
        <item x="3815"/>
        <item x="10575"/>
        <item x="5182"/>
        <item x="10343"/>
        <item x="155"/>
        <item x="5538"/>
        <item x="9555"/>
        <item x="2649"/>
        <item x="5507"/>
        <item x="484"/>
        <item x="5601"/>
        <item x="4008"/>
        <item x="3908"/>
        <item x="5542"/>
        <item x="1232"/>
        <item x="5898"/>
        <item x="3228"/>
        <item x="6641"/>
        <item x="7819"/>
        <item x="785"/>
        <item x="7585"/>
        <item x="5082"/>
        <item x="9545"/>
        <item x="7370"/>
        <item x="673"/>
        <item x="8765"/>
        <item x="6915"/>
        <item x="5241"/>
        <item x="1569"/>
        <item x="5903"/>
        <item x="1426"/>
        <item x="8079"/>
        <item x="4847"/>
        <item x="233"/>
        <item x="2897"/>
        <item x="5517"/>
        <item x="10720"/>
        <item x="8560"/>
        <item x="8561"/>
        <item x="5868"/>
        <item x="7149"/>
        <item x="3690"/>
        <item x="4909"/>
        <item x="3152"/>
        <item x="4940"/>
        <item x="10846"/>
        <item x="2607"/>
        <item x="2571"/>
        <item x="2060"/>
        <item x="3149"/>
        <item x="1425"/>
        <item x="3529"/>
        <item x="8055"/>
        <item x="4951"/>
        <item x="2723"/>
        <item x="3350"/>
        <item x="8167"/>
        <item x="1032"/>
        <item x="1382"/>
        <item x="8402"/>
        <item x="1316"/>
        <item x="5763"/>
        <item x="5683"/>
        <item x="5331"/>
        <item x="2123"/>
        <item x="3649"/>
        <item x="1276"/>
        <item x="10154"/>
        <item x="2194"/>
        <item x="4652"/>
        <item x="2558"/>
        <item x="2064"/>
        <item x="3799"/>
        <item x="7657"/>
        <item x="6433"/>
        <item x="6049"/>
        <item x="7742"/>
        <item x="3704"/>
        <item x="585"/>
        <item x="7797"/>
        <item x="5937"/>
        <item x="7573"/>
        <item x="1031"/>
        <item x="3808"/>
        <item x="1642"/>
        <item x="5097"/>
        <item x="1972"/>
        <item x="10182"/>
        <item x="7409"/>
        <item x="8220"/>
        <item x="9635"/>
        <item x="1204"/>
        <item x="858"/>
        <item x="10257"/>
        <item x="174"/>
        <item x="9233"/>
        <item x="6457"/>
        <item x="2732"/>
        <item x="9298"/>
        <item x="10588"/>
        <item x="9334"/>
        <item x="5318"/>
        <item x="10418"/>
        <item x="8124"/>
        <item x="3540"/>
        <item x="10592"/>
        <item x="4281"/>
        <item x="5744"/>
        <item x="3709"/>
        <item x="8892"/>
        <item x="6988"/>
        <item x="6286"/>
        <item x="5889"/>
        <item x="403"/>
        <item x="7096"/>
        <item x="9973"/>
        <item x="9603"/>
        <item x="1764"/>
        <item x="10570"/>
        <item x="5648"/>
        <item x="8810"/>
        <item x="10758"/>
        <item x="7407"/>
        <item x="5853"/>
        <item x="2455"/>
        <item x="4831"/>
        <item x="1139"/>
        <item x="1579"/>
        <item x="5075"/>
        <item x="6550"/>
        <item x="10610"/>
        <item x="2020"/>
        <item x="2350"/>
        <item x="2804"/>
        <item x="4073"/>
        <item x="9440"/>
        <item x="2144"/>
        <item x="8494"/>
        <item x="186"/>
        <item x="1841"/>
        <item x="3729"/>
        <item x="3298"/>
        <item x="679"/>
        <item x="4565"/>
        <item x="9585"/>
        <item x="9741"/>
        <item x="8951"/>
        <item x="108"/>
        <item x="2793"/>
        <item x="5758"/>
        <item x="9161"/>
        <item x="6642"/>
        <item x="7421"/>
        <item x="5706"/>
        <item x="10054"/>
        <item x="9851"/>
        <item x="5004"/>
        <item x="1583"/>
        <item x="3488"/>
        <item x="8442"/>
        <item x="1072"/>
        <item x="7154"/>
        <item x="3810"/>
        <item x="8232"/>
        <item x="1729"/>
        <item x="3899"/>
        <item x="6472"/>
        <item x="199"/>
        <item x="6031"/>
        <item x="2704"/>
        <item x="8676"/>
        <item x="10832"/>
        <item x="2515"/>
        <item x="2821"/>
        <item x="10012"/>
        <item x="3199"/>
        <item x="4922"/>
        <item x="6824"/>
        <item x="1839"/>
        <item x="7080"/>
        <item x="3496"/>
        <item x="7147"/>
        <item x="5222"/>
        <item x="4395"/>
        <item x="8738"/>
        <item x="9232"/>
        <item x="529"/>
        <item x="2567"/>
        <item x="671"/>
        <item x="2484"/>
        <item x="7739"/>
        <item x="9379"/>
        <item x="5143"/>
        <item x="3301"/>
        <item x="10656"/>
        <item x="8591"/>
        <item x="3074"/>
        <item x="1013"/>
        <item x="1203"/>
        <item x="7216"/>
        <item x="2718"/>
        <item x="6318"/>
        <item x="5786"/>
        <item x="3583"/>
        <item x="3475"/>
        <item x="8478"/>
        <item x="957"/>
        <item x="5743"/>
        <item x="10440"/>
        <item x="2773"/>
        <item x="6307"/>
        <item x="8474"/>
        <item x="1707"/>
        <item x="2409"/>
        <item x="6320"/>
        <item x="4125"/>
        <item x="4117"/>
        <item x="10761"/>
        <item x="5454"/>
        <item x="5242"/>
        <item x="17"/>
        <item x="9899"/>
        <item x="10594"/>
        <item x="6981"/>
        <item x="9876"/>
        <item x="9633"/>
        <item x="1135"/>
        <item x="2008"/>
        <item x="114"/>
        <item x="5642"/>
        <item x="4867"/>
        <item x="6710"/>
        <item x="364"/>
        <item x="9669"/>
        <item x="2007"/>
        <item x="10554"/>
        <item x="9892"/>
        <item x="9468"/>
        <item x="1228"/>
        <item x="8350"/>
        <item x="3036"/>
        <item x="4445"/>
        <item x="2312"/>
        <item x="10337"/>
        <item x="5537"/>
        <item x="3721"/>
        <item x="8481"/>
        <item x="3562"/>
        <item x="10547"/>
        <item x="2413"/>
        <item x="6508"/>
        <item x="9237"/>
        <item x="2151"/>
        <item x="3847"/>
        <item x="2"/>
        <item x="2647"/>
        <item x="7427"/>
        <item x="2300"/>
        <item x="9872"/>
        <item x="4303"/>
        <item x="1377"/>
        <item x="6852"/>
        <item x="6128"/>
        <item x="843"/>
        <item x="6206"/>
        <item x="7740"/>
        <item x="3168"/>
        <item x="6934"/>
        <item x="8256"/>
        <item x="10283"/>
        <item x="9137"/>
        <item x="6975"/>
        <item x="2177"/>
        <item x="10244"/>
        <item x="7092"/>
        <item x="6141"/>
        <item x="299"/>
        <item x="2776"/>
        <item x="2896"/>
        <item x="1738"/>
        <item x="1022"/>
        <item x="5926"/>
        <item x="6182"/>
        <item x="4598"/>
        <item x="5446"/>
        <item x="5674"/>
        <item x="8574"/>
        <item x="2038"/>
        <item x="2138"/>
        <item x="5727"/>
        <item x="10649"/>
        <item x="3703"/>
        <item x="3837"/>
        <item x="7328"/>
        <item x="700"/>
        <item x="232"/>
        <item x="253"/>
        <item x="4570"/>
        <item x="9821"/>
        <item x="1154"/>
        <item x="2928"/>
        <item x="4850"/>
        <item x="9128"/>
        <item x="2930"/>
        <item x="40"/>
        <item x="3848"/>
        <item x="8047"/>
        <item x="5871"/>
        <item x="8593"/>
        <item x="2902"/>
        <item x="10103"/>
        <item x="2428"/>
        <item x="9535"/>
        <item x="2985"/>
        <item x="5302"/>
        <item x="10140"/>
        <item x="7320"/>
        <item x="9879"/>
        <item x="9554"/>
        <item x="2322"/>
        <item x="2041"/>
        <item x="4950"/>
        <item x="1935"/>
        <item x="9693"/>
        <item x="4776"/>
        <item x="612"/>
        <item x="4323"/>
        <item x="393"/>
        <item x="8704"/>
        <item x="8931"/>
        <item x="2045"/>
        <item x="7783"/>
        <item x="711"/>
        <item x="492"/>
        <item x="4760"/>
        <item x="381"/>
        <item x="1637"/>
        <item x="8379"/>
        <item x="1222"/>
        <item x="5357"/>
        <item x="7934"/>
        <item x="7514"/>
        <item x="990"/>
        <item x="10237"/>
        <item x="5231"/>
        <item x="9907"/>
        <item x="9279"/>
        <item x="3316"/>
        <item x="5458"/>
        <item x="2698"/>
        <item x="4467"/>
        <item x="8580"/>
        <item x="7102"/>
        <item x="131"/>
        <item x="7632"/>
        <item x="9586"/>
        <item x="3983"/>
        <item x="8743"/>
        <item x="1940"/>
        <item x="9770"/>
        <item x="8070"/>
        <item x="1164"/>
        <item x="8440"/>
        <item x="6437"/>
        <item x="8670"/>
        <item x="3045"/>
        <item x="2942"/>
        <item x="2680"/>
        <item x="6281"/>
        <item x="10224"/>
        <item x="2953"/>
        <item x="4688"/>
        <item x="1714"/>
        <item x="4659"/>
        <item x="6516"/>
        <item x="3597"/>
        <item x="610"/>
        <item x="3698"/>
        <item x="2447"/>
        <item x="493"/>
        <item x="400"/>
        <item x="1694"/>
        <item x="2137"/>
        <item x="9537"/>
        <item x="6317"/>
        <item x="9372"/>
        <item x="2681"/>
        <item x="9546"/>
        <item x="244"/>
        <item x="5100"/>
        <item x="6232"/>
        <item x="4199"/>
        <item x="6284"/>
        <item x="7155"/>
        <item x="4644"/>
        <item x="3126"/>
        <item x="4329"/>
        <item x="7604"/>
        <item x="3606"/>
        <item x="8352"/>
        <item x="2315"/>
        <item x="6042"/>
        <item x="6529"/>
        <item x="3947"/>
        <item x="9685"/>
        <item x="960"/>
        <item x="6075"/>
        <item x="2772"/>
        <item x="6296"/>
        <item x="1892"/>
        <item x="9142"/>
        <item x="3946"/>
        <item x="10471"/>
        <item x="4032"/>
        <item x="1634"/>
        <item x="1934"/>
        <item x="4606"/>
        <item x="10202"/>
        <item x="9489"/>
        <item x="3094"/>
        <item x="7987"/>
        <item x="9883"/>
        <item x="1777"/>
        <item x="545"/>
        <item x="10607"/>
        <item x="2511"/>
        <item x="4275"/>
        <item x="4079"/>
        <item x="1200"/>
        <item x="5254"/>
        <item x="2140"/>
        <item x="10772"/>
        <item x="8713"/>
        <item x="8360"/>
        <item x="9179"/>
        <item x="6503"/>
        <item x="10515"/>
        <item x="2630"/>
        <item x="611"/>
        <item x="5902"/>
        <item x="10239"/>
        <item x="5364"/>
        <item x="6291"/>
        <item x="10782"/>
        <item x="5492"/>
        <item x="307"/>
        <item x="1123"/>
        <item x="10025"/>
        <item x="1751"/>
        <item x="480"/>
        <item x="4391"/>
        <item x="5961"/>
        <item x="3431"/>
        <item x="7775"/>
        <item x="9798"/>
        <item x="6965"/>
        <item x="1084"/>
        <item x="1047"/>
        <item x="5594"/>
        <item x="3010"/>
        <item x="1240"/>
        <item x="1856"/>
        <item x="8921"/>
        <item x="10729"/>
        <item x="7415"/>
        <item x="3541"/>
        <item x="8779"/>
        <item x="9149"/>
        <item x="10255"/>
        <item x="9488"/>
        <item x="2756"/>
        <item x="1755"/>
        <item x="4703"/>
        <item x="2912"/>
        <item x="10790"/>
        <item x="5781"/>
        <item x="7784"/>
        <item x="7542"/>
        <item x="660"/>
        <item x="2786"/>
        <item x="6733"/>
        <item x="9180"/>
        <item x="4533"/>
        <item x="9495"/>
        <item x="2975"/>
        <item x="3929"/>
        <item x="2212"/>
        <item x="9456"/>
        <item x="5233"/>
        <item x="6996"/>
        <item x="473"/>
        <item x="3861"/>
        <item x="8333"/>
        <item x="5394"/>
        <item x="1086"/>
        <item x="9466"/>
        <item x="5445"/>
        <item x="8178"/>
        <item x="327"/>
        <item x="1730"/>
        <item x="1747"/>
        <item x="5086"/>
        <item x="9769"/>
        <item x="240"/>
        <item x="3689"/>
        <item x="2439"/>
        <item x="2154"/>
        <item x="9873"/>
        <item x="7550"/>
        <item x="8284"/>
        <item x="6144"/>
        <item x="713"/>
        <item x="5111"/>
        <item x="8924"/>
        <item x="591"/>
        <item x="5076"/>
        <item x="9916"/>
        <item x="669"/>
        <item x="5917"/>
        <item x="10325"/>
        <item x="5116"/>
        <item x="4556"/>
        <item x="8867"/>
        <item x="7423"/>
        <item x="2944"/>
        <item x="609"/>
        <item x="4071"/>
        <item x="7787"/>
        <item x="3456"/>
        <item x="3691"/>
        <item x="7252"/>
        <item x="9449"/>
        <item x="3178"/>
        <item x="2689"/>
        <item x="7772"/>
        <item x="8186"/>
        <item x="106"/>
        <item x="1529"/>
        <item x="4646"/>
        <item x="10135"/>
        <item x="4923"/>
        <item x="6936"/>
        <item x="173"/>
        <item x="3823"/>
        <item x="6264"/>
        <item x="9046"/>
        <item x="584"/>
        <item x="8802"/>
        <item x="3153"/>
        <item x="1936"/>
        <item x="2841"/>
        <item x="8820"/>
        <item x="5831"/>
        <item x="9926"/>
        <item x="2678"/>
        <item x="7375"/>
        <item x="7070"/>
        <item x="3067"/>
        <item x="6643"/>
        <item x="6507"/>
        <item x="1769"/>
        <item x="6106"/>
        <item x="1517"/>
        <item x="8308"/>
        <item x="5003"/>
        <item x="511"/>
        <item x="7170"/>
        <item x="877"/>
        <item x="1712"/>
        <item x="1025"/>
        <item x="9272"/>
        <item x="8822"/>
        <item x="10338"/>
        <item x="7962"/>
        <item x="1003"/>
        <item x="5366"/>
        <item x="9392"/>
        <item x="2762"/>
        <item x="1647"/>
        <item x="2025"/>
        <item x="380"/>
        <item x="3142"/>
        <item x="1444"/>
        <item x="1653"/>
        <item x="9921"/>
        <item x="8505"/>
        <item x="181"/>
        <item x="9486"/>
        <item x="10416"/>
        <item x="2324"/>
        <item x="9949"/>
        <item x="39"/>
        <item x="10004"/>
        <item x="1754"/>
        <item x="8748"/>
        <item x="9928"/>
        <item x="10136"/>
        <item x="8652"/>
        <item x="2118"/>
        <item x="5289"/>
        <item x="2356"/>
        <item x="902"/>
        <item x="421"/>
        <item x="9129"/>
        <item x="10817"/>
        <item x="6761"/>
        <item x="2956"/>
        <item x="2837"/>
        <item x="8776"/>
        <item x="4664"/>
        <item x="615"/>
        <item x="8735"/>
        <item x="1214"/>
        <item x="3543"/>
        <item x="7243"/>
        <item x="7425"/>
        <item x="1431"/>
        <item x="3197"/>
        <item x="6194"/>
        <item x="6728"/>
        <item x="2225"/>
        <item x="4457"/>
        <item x="1657"/>
        <item x="4478"/>
        <item x="4301"/>
        <item x="2200"/>
        <item x="3310"/>
        <item x="3728"/>
        <item x="4487"/>
        <item x="1650"/>
        <item x="6794"/>
        <item x="8582"/>
        <item x="3070"/>
        <item x="70"/>
        <item x="1540"/>
        <item x="6906"/>
        <item x="4122"/>
        <item x="5682"/>
        <item x="6497"/>
        <item x="10125"/>
        <item x="6119"/>
        <item x="10397"/>
        <item x="9705"/>
        <item x="6542"/>
        <item x="5092"/>
        <item x="6666"/>
        <item x="7928"/>
        <item x="1820"/>
        <item x="9547"/>
        <item x="10253"/>
        <item x="7997"/>
        <item x="8698"/>
        <item x="6152"/>
        <item x="1537"/>
        <item x="8770"/>
        <item x="5313"/>
        <item x="6778"/>
        <item x="1660"/>
        <item x="118"/>
        <item x="5782"/>
        <item x="8389"/>
        <item x="8740"/>
        <item x="3190"/>
        <item x="9268"/>
        <item x="1410"/>
        <item x="8139"/>
        <item x="6665"/>
        <item x="6922"/>
        <item x="7692"/>
        <item x="6077"/>
        <item x="2524"/>
        <item x="9631"/>
        <item x="9802"/>
        <item x="10537"/>
        <item x="1648"/>
        <item x="9983"/>
        <item x="10201"/>
        <item x="10190"/>
        <item x="760"/>
        <item x="3846"/>
        <item x="1664"/>
        <item x="8138"/>
        <item x="8295"/>
        <item x="10913"/>
        <item x="6566"/>
        <item x="9531"/>
        <item x="8451"/>
        <item x="9565"/>
        <item x="3821"/>
        <item x="4058"/>
        <item x="4181"/>
        <item x="2320"/>
        <item x="9816"/>
        <item x="9216"/>
        <item x="5119"/>
        <item x="1275"/>
        <item x="6828"/>
        <item x="6730"/>
        <item x="9814"/>
        <item x="8041"/>
        <item x="977"/>
        <item x="7313"/>
        <item x="10885"/>
        <item x="4547"/>
        <item x="6081"/>
        <item x="7768"/>
        <item x="1527"/>
        <item x="8635"/>
        <item x="10138"/>
        <item x="2809"/>
        <item x="3829"/>
        <item x="9450"/>
        <item x="2058"/>
        <item x="993"/>
        <item x="4751"/>
        <item x="10121"/>
        <item x="5214"/>
        <item x="4019"/>
        <item x="7091"/>
        <item x="4616"/>
        <item x="2034"/>
        <item x="2602"/>
        <item x="7081"/>
        <item x="9601"/>
        <item x="1224"/>
        <item x="1838"/>
        <item x="10379"/>
        <item x="2819"/>
        <item x="4982"/>
        <item x="75"/>
        <item x="4774"/>
        <item x="1227"/>
        <item x="10431"/>
        <item x="54"/>
        <item x="9651"/>
        <item x="5630"/>
        <item x="9614"/>
        <item x="1980"/>
        <item x="10071"/>
        <item x="6584"/>
        <item x="9623"/>
        <item x="10939"/>
        <item x="394"/>
        <item x="9016"/>
        <item x="2702"/>
        <item x="9312"/>
        <item x="4294"/>
        <item x="2631"/>
        <item x="7847"/>
        <item x="9303"/>
        <item x="7390"/>
        <item x="6881"/>
        <item x="7105"/>
        <item x="4442"/>
        <item x="4848"/>
        <item x="3276"/>
        <item x="5936"/>
        <item x="9478"/>
        <item x="2435"/>
        <item x="8790"/>
        <item x="2046"/>
        <item x="4738"/>
        <item x="6342"/>
        <item x="7794"/>
        <item x="8920"/>
        <item x="4734"/>
        <item x="8198"/>
        <item x="4765"/>
        <item x="4308"/>
        <item x="411"/>
        <item x="4638"/>
        <item x="1824"/>
        <item x="840"/>
        <item x="9584"/>
        <item x="592"/>
        <item x="9913"/>
        <item x="5115"/>
        <item x="2251"/>
        <item x="8837"/>
        <item x="9533"/>
        <item x="2145"/>
        <item x="810"/>
        <item x="5637"/>
        <item x="7391"/>
        <item x="5904"/>
        <item x="5209"/>
        <item x="2026"/>
        <item x="3080"/>
        <item x="7329"/>
        <item x="1317"/>
        <item x="7745"/>
        <item x="8431"/>
        <item x="6972"/>
        <item x="6792"/>
        <item x="7355"/>
        <item x="3309"/>
        <item x="10303"/>
        <item x="2450"/>
        <item x="551"/>
        <item x="10120"/>
        <item x="10139"/>
        <item x="7255"/>
        <item x="4996"/>
        <item x="7822"/>
        <item x="7662"/>
        <item x="9383"/>
        <item x="5982"/>
        <item x="7891"/>
        <item x="5628"/>
        <item x="5620"/>
        <item x="7804"/>
        <item x="7403"/>
        <item x="6200"/>
        <item x="10108"/>
        <item x="4924"/>
        <item x="44"/>
        <item x="7967"/>
        <item x="4665"/>
        <item x="7398"/>
        <item x="5089"/>
        <item x="9597"/>
        <item x="4535"/>
        <item x="10635"/>
        <item x="9985"/>
        <item x="4178"/>
        <item x="1307"/>
        <item x="9562"/>
        <item x="10388"/>
        <item x="5604"/>
        <item x="5031"/>
        <item x="6786"/>
        <item x="2974"/>
        <item x="10962"/>
        <item x="7056"/>
        <item x="9458"/>
        <item x="2179"/>
        <item x="156"/>
        <item x="9993"/>
        <item x="8923"/>
        <item x="6115"/>
        <item x="3650"/>
        <item x="7882"/>
        <item x="362"/>
        <item x="665"/>
        <item x="1314"/>
        <item x="250"/>
        <item x="7210"/>
        <item x="3327"/>
        <item x="7728"/>
        <item x="1818"/>
        <item x="1235"/>
        <item x="9542"/>
        <item x="395"/>
        <item x="7707"/>
        <item x="4359"/>
        <item x="57"/>
        <item x="3035"/>
        <item x="4566"/>
        <item x="10062"/>
        <item x="7201"/>
        <item x="9063"/>
        <item x="5799"/>
        <item x="10661"/>
        <item x="7079"/>
        <item x="7963"/>
        <item x="9541"/>
        <item x="6004"/>
        <item x="1412"/>
        <item x="8772"/>
        <item x="1744"/>
        <item x="2938"/>
        <item x="3582"/>
        <item x="699"/>
        <item x="9330"/>
        <item x="6843"/>
        <item x="5179"/>
        <item x="5440"/>
        <item x="1143"/>
        <item x="5443"/>
        <item x="8290"/>
        <item x="4286"/>
        <item x="10753"/>
        <item x="1994"/>
        <item x="742"/>
        <item x="4750"/>
        <item x="4942"/>
        <item x="5299"/>
        <item x="1528"/>
        <item x="3407"/>
        <item x="4797"/>
        <item x="7346"/>
        <item x="4179"/>
        <item x="2391"/>
        <item x="3542"/>
        <item x="10003"/>
        <item x="6731"/>
        <item x="10158"/>
        <item x="10549"/>
        <item x="10059"/>
        <item x="2775"/>
        <item x="1518"/>
        <item x="4196"/>
        <item x="8803"/>
        <item x="7723"/>
        <item x="1434"/>
        <item x="7104"/>
        <item x="7341"/>
        <item x="6496"/>
        <item x="1176"/>
        <item x="8443"/>
        <item x="6821"/>
        <item x="2637"/>
        <item x="3213"/>
        <item x="158"/>
        <item x="1133"/>
        <item x="8111"/>
        <item x="8975"/>
        <item x="8641"/>
        <item x="6596"/>
        <item x="7849"/>
        <item x="5204"/>
        <item x="6917"/>
        <item x="4824"/>
        <item x="5391"/>
        <item x="7177"/>
        <item x="8335"/>
        <item x="4176"/>
        <item x="4446"/>
        <item x="5669"/>
        <item x="4393"/>
        <item x="10146"/>
        <item x="4720"/>
        <item x="4024"/>
        <item x="6137"/>
        <item x="1571"/>
        <item x="4345"/>
        <item x="4800"/>
        <item x="8504"/>
        <item x="3612"/>
        <item x="3614"/>
        <item x="9966"/>
        <item x="9457"/>
        <item x="8624"/>
        <item x="4152"/>
        <item x="1677"/>
        <item x="370"/>
        <item x="4360"/>
        <item x="7935"/>
        <item x="9636"/>
        <item x="3133"/>
        <item x="6677"/>
        <item x="4137"/>
        <item x="4522"/>
        <item x="1364"/>
        <item x="6603"/>
        <item x="1659"/>
        <item x="9378"/>
        <item x="635"/>
        <item x="5239"/>
        <item x="6014"/>
        <item x="3843"/>
        <item x="8341"/>
        <item x="4086"/>
        <item x="8160"/>
        <item x="1586"/>
        <item x="1035"/>
        <item x="5293"/>
        <item x="5218"/>
        <item x="3404"/>
        <item x="9923"/>
        <item x="10304"/>
        <item x="535"/>
        <item x="4405"/>
        <item x="7236"/>
        <item x="8549"/>
        <item x="6287"/>
        <item x="4512"/>
        <item x="564"/>
        <item x="5245"/>
        <item x="2552"/>
        <item x="663"/>
        <item x="3300"/>
        <item x="10358"/>
        <item x="224"/>
        <item x="3347"/>
        <item x="9906"/>
        <item x="2381"/>
        <item x="6369"/>
        <item x="6043"/>
        <item x="2302"/>
        <item x="9723"/>
        <item x="6154"/>
        <item x="7869"/>
        <item x="6339"/>
        <item x="9919"/>
        <item x="5251"/>
        <item x="10539"/>
        <item x="8567"/>
        <item x="4798"/>
        <item x="8445"/>
        <item x="10049"/>
        <item x="8655"/>
        <item x="6099"/>
        <item x="9465"/>
        <item x="2004"/>
        <item x="3315"/>
        <item x="9538"/>
        <item x="7621"/>
        <item x="7782"/>
        <item x="2006"/>
        <item x="8395"/>
        <item x="8112"/>
        <item x="2577"/>
        <item x="7241"/>
        <item x="9519"/>
        <item x="3034"/>
        <item x="1065"/>
        <item x="8073"/>
        <item x="1610"/>
        <item x="2670"/>
        <item x="2857"/>
        <item x="719"/>
        <item x="1899"/>
        <item x="7711"/>
        <item x="2318"/>
        <item x="768"/>
        <item x="7852"/>
        <item x="5252"/>
        <item x="3069"/>
        <item x="10470"/>
        <item x="6515"/>
        <item x="4348"/>
        <item x="10941"/>
        <item x="9604"/>
        <item x="1308"/>
        <item x="6933"/>
        <item x="5629"/>
        <item x="4260"/>
        <item x="10948"/>
        <item x="3041"/>
        <item x="10474"/>
        <item x="73"/>
        <item x="4082"/>
        <item x="1760"/>
        <item x="2459"/>
        <item x="6543"/>
        <item x="2952"/>
        <item x="1979"/>
        <item x="4267"/>
        <item x="10756"/>
        <item x="1194"/>
        <item x="6500"/>
        <item x="8887"/>
        <item x="9645"/>
        <item x="9670"/>
        <item x="10101"/>
        <item x="2620"/>
        <item x="8113"/>
        <item x="8527"/>
        <item x="4350"/>
        <item x="5448"/>
        <item x="5616"/>
        <item x="5672"/>
        <item x="8599"/>
        <item x="9352"/>
        <item x="9322"/>
        <item x="2951"/>
        <item x="2230"/>
        <item x="9842"/>
        <item x="7121"/>
        <item x="8579"/>
        <item x="7018"/>
        <item x="6654"/>
        <item x="3182"/>
        <item x="5591"/>
        <item x="4568"/>
        <item x="3852"/>
        <item x="1049"/>
        <item x="9197"/>
        <item x="9909"/>
        <item x="2218"/>
        <item x="2913"/>
        <item x="10327"/>
        <item x="477"/>
        <item x="2059"/>
        <item x="4544"/>
        <item x="6644"/>
        <item x="1447"/>
        <item x="7426"/>
        <item x="1819"/>
        <item x="379"/>
        <item x="4852"/>
        <item x="4473"/>
        <item x="5471"/>
        <item x="4520"/>
        <item x="7577"/>
        <item x="4530"/>
        <item x="747"/>
        <item x="7481"/>
        <item x="2920"/>
        <item x="5120"/>
        <item x="4796"/>
        <item x="8730"/>
        <item x="6901"/>
        <item x="1645"/>
        <item x="5660"/>
        <item x="4964"/>
        <item x="7699"/>
        <item x="5972"/>
        <item x="3438"/>
        <item x="7459"/>
        <item x="9451"/>
        <item x="2614"/>
        <item x="4903"/>
        <item x="1142"/>
        <item x="3009"/>
        <item x="10407"/>
        <item x="8855"/>
        <item x="9595"/>
        <item x="1280"/>
        <item x="6360"/>
        <item x="9493"/>
        <item x="4113"/>
        <item x="2922"/>
        <item x="9050"/>
        <item x="10553"/>
        <item x="67"/>
        <item x="8467"/>
        <item x="4529"/>
        <item x="4857"/>
        <item x="1890"/>
        <item x="10631"/>
        <item x="10852"/>
        <item x="878"/>
        <item x="9432"/>
        <item x="7316"/>
        <item x="3005"/>
        <item x="6501"/>
        <item x="1684"/>
        <item x="8001"/>
        <item x="1051"/>
        <item x="5561"/>
        <item x="9034"/>
        <item x="4239"/>
        <item x="1080"/>
        <item x="6857"/>
        <item x="5919"/>
        <item x="5562"/>
        <item x="2958"/>
        <item x="9877"/>
        <item x="912"/>
        <item x="1090"/>
        <item x="10"/>
        <item x="6010"/>
        <item x="9828"/>
        <item x="5571"/>
        <item x="3831"/>
        <item x="8714"/>
        <item x="2226"/>
        <item x="5605"/>
        <item x="3205"/>
        <item x="8865"/>
        <item x="2184"/>
        <item x="2733"/>
        <item x="8563"/>
        <item x="6913"/>
        <item x="42"/>
        <item x="3464"/>
        <item x="6837"/>
        <item x="2961"/>
        <item x="9241"/>
        <item x="1696"/>
        <item x="5698"/>
        <item x="2900"/>
        <item x="10889"/>
        <item x="8947"/>
        <item x="5202"/>
        <item x="4521"/>
        <item x="10183"/>
        <item x="7280"/>
        <item x="8334"/>
        <item x="2812"/>
        <item x="5942"/>
        <item x="1018"/>
        <item x="4362"/>
        <item x="2414"/>
        <item x="10409"/>
        <item x="9583"/>
        <item x="396"/>
        <item x="5959"/>
        <item x="10230"/>
        <item x="2791"/>
        <item x="8254"/>
        <item x="1539"/>
        <item x="3129"/>
        <item x="4151"/>
        <item x="5650"/>
        <item x="7705"/>
        <item x="5583"/>
        <item x="6410"/>
        <item x="961"/>
        <item x="2448"/>
        <item x="4182"/>
        <item x="10285"/>
        <item x="6364"/>
        <item x="1233"/>
        <item x="7420"/>
        <item x="9079"/>
        <item x="1055"/>
        <item x="9059"/>
        <item x="5286"/>
        <item x="3554"/>
        <item x="10387"/>
        <item x="4583"/>
        <item x="4426"/>
        <item x="3180"/>
        <item x="5434"/>
        <item x="7955"/>
        <item x="7592"/>
        <item x="8265"/>
        <item x="2404"/>
        <item x="603"/>
        <item x="9539"/>
        <item x="4766"/>
        <item x="2954"/>
        <item x="8159"/>
        <item x="10410"/>
        <item x="9826"/>
        <item x="3234"/>
        <item x="9438"/>
        <item x="10162"/>
        <item x="9420"/>
        <item x="10377"/>
        <item x="8978"/>
        <item x="8871"/>
        <item x="6388"/>
        <item x="1134"/>
        <item x="9757"/>
        <item x="8906"/>
        <item x="2959"/>
        <item x="8398"/>
        <item x="9102"/>
        <item x="10683"/>
        <item x="1877"/>
        <item x="6001"/>
        <item x="132"/>
        <item x="4988"/>
        <item x="13"/>
        <item x="1878"/>
        <item x="9295"/>
        <item x="7808"/>
        <item x="1753"/>
        <item x="5244"/>
        <item x="2580"/>
        <item x="7350"/>
        <item x="8564"/>
        <item x="5789"/>
        <item x="10557"/>
        <item x="10976"/>
        <item x="8280"/>
        <item x="2406"/>
        <item x="3470"/>
        <item x="404"/>
        <item x="9938"/>
        <item x="1033"/>
        <item x="983"/>
        <item x="7477"/>
        <item x="2385"/>
        <item x="9811"/>
        <item x="1211"/>
        <item x="9332"/>
        <item x="2687"/>
        <item x="5603"/>
        <item x="35"/>
        <item x="10955"/>
        <item x="7380"/>
        <item x="7057"/>
        <item x="7727"/>
        <item x="2440"/>
        <item x="99"/>
        <item x="10935"/>
        <item x="196"/>
        <item x="999"/>
        <item x="4825"/>
        <item x="7767"/>
        <item x="6773"/>
        <item x="9841"/>
        <item x="3885"/>
        <item x="6911"/>
        <item x="98"/>
        <item x="7054"/>
        <item x="9398"/>
        <item x="5914"/>
        <item x="5925"/>
        <item x="5827"/>
        <item x="7749"/>
        <item x="2677"/>
        <item x="5520"/>
        <item x="1949"/>
        <item x="4114"/>
        <item x="1173"/>
        <item x="145"/>
        <item x="8661"/>
        <item x="5518"/>
        <item x="7053"/>
        <item x="6202"/>
        <item x="1638"/>
        <item x="5438"/>
        <item x="7818"/>
        <item x="4317"/>
        <item x="2921"/>
        <item x="8930"/>
        <item x="4054"/>
        <item x="4861"/>
        <item x="4110"/>
        <item x="2085"/>
        <item x="6884"/>
        <item x="1371"/>
        <item x="10016"/>
        <item x="8129"/>
        <item x="1150"/>
        <item x="8943"/>
        <item x="7157"/>
        <item x="1141"/>
        <item x="4433"/>
        <item x="971"/>
        <item x="2758"/>
        <item x="2003"/>
        <item x="4148"/>
        <item x="1424"/>
        <item x="5911"/>
        <item x="1624"/>
        <item x="2881"/>
        <item x="9166"/>
        <item x="5627"/>
        <item x="7063"/>
        <item x="6477"/>
        <item x="5991"/>
        <item x="2304"/>
        <item x="2595"/>
        <item x="7800"/>
        <item x="5976"/>
        <item x="7879"/>
        <item x="9040"/>
        <item x="6425"/>
        <item x="3308"/>
        <item x="5557"/>
        <item x="997"/>
        <item x="1672"/>
        <item x="231"/>
        <item x="1626"/>
        <item x="9682"/>
        <item x="5647"/>
        <item x="5625"/>
        <item x="1574"/>
        <item x="9556"/>
        <item x="1083"/>
        <item x="3805"/>
        <item x="9632"/>
        <item x="692"/>
        <item x="200"/>
        <item x="5928"/>
        <item x="8833"/>
        <item x="2327"/>
        <item x="6993"/>
        <item x="8461"/>
        <item x="1358"/>
        <item x="4618"/>
        <item x="10513"/>
        <item x="3954"/>
        <item x="8687"/>
        <item x="3556"/>
        <item x="1253"/>
        <item x="5160"/>
        <item x="1611"/>
        <item x="180"/>
        <item x="10097"/>
        <item x="10117"/>
        <item x="5140"/>
        <item x="7614"/>
        <item x="2751"/>
        <item x="756"/>
        <item x="4893"/>
        <item x="9581"/>
        <item x="664"/>
        <item x="247"/>
        <item x="8970"/>
        <item x="10169"/>
        <item x="7108"/>
        <item x="4157"/>
        <item x="654"/>
        <item x="2962"/>
        <item x="7708"/>
        <item x="8278"/>
        <item x="5676"/>
        <item x="2527"/>
        <item x="2266"/>
        <item x="1397"/>
        <item x="8482"/>
        <item x="4226"/>
        <item x="10095"/>
        <item x="6798"/>
        <item x="1678"/>
        <item x="2214"/>
        <item x="1565"/>
        <item x="7763"/>
        <item x="3137"/>
        <item x="4563"/>
        <item x="2987"/>
        <item x="9018"/>
        <item x="4846"/>
        <item x="9725"/>
        <item x="2822"/>
        <item x="4615"/>
        <item x="2489"/>
        <item x="1704"/>
        <item x="2957"/>
        <item x="3855"/>
        <item x="8056"/>
        <item x="6767"/>
        <item x="9602"/>
        <item x="7424"/>
        <item x="1606"/>
        <item x="982"/>
        <item x="1927"/>
        <item x="2392"/>
        <item x="8778"/>
        <item x="9343"/>
        <item x="6009"/>
        <item x="7025"/>
        <item x="7836"/>
        <item x="5514"/>
        <item x="4823"/>
        <item x="6208"/>
        <item x="222"/>
        <item x="1629"/>
        <item x="10679"/>
        <item x="9706"/>
        <item x="10265"/>
        <item x="2697"/>
        <item x="4637"/>
        <item x="2295"/>
        <item x="6305"/>
        <item x="6896"/>
        <item x="7555"/>
        <item x="10454"/>
        <item x="10958"/>
        <item x="5646"/>
        <item x="4694"/>
        <item x="8861"/>
        <item x="1568"/>
        <item x="2722"/>
        <item x="7095"/>
        <item x="5260"/>
        <item x="2498"/>
        <item x="9194"/>
        <item x="8081"/>
        <item x="1860"/>
        <item x="4639"/>
        <item x="8098"/>
        <item x="3944"/>
        <item x="10024"/>
        <item x="7460"/>
        <item x="8777"/>
        <item x="2761"/>
        <item x="3171"/>
        <item x="8588"/>
        <item x="10876"/>
        <item x="4435"/>
        <item x="462"/>
        <item x="7446"/>
        <item x="5279"/>
        <item x="5526"/>
        <item x="1132"/>
        <item x="3206"/>
        <item x="649"/>
        <item x="9485"/>
        <item x="10305"/>
        <item x="7927"/>
        <item x="8971"/>
        <item x="10331"/>
        <item x="978"/>
        <item x="9250"/>
        <item x="5368"/>
        <item x="2229"/>
        <item x="3102"/>
        <item x="3011"/>
        <item x="7506"/>
        <item x="8015"/>
        <item x="9214"/>
        <item x="1800"/>
        <item x="8363"/>
        <item x="8317"/>
        <item x="1163"/>
        <item x="4057"/>
        <item x="3201"/>
        <item x="735"/>
        <item x="1045"/>
        <item x="229"/>
        <item x="2042"/>
        <item x="1844"/>
        <item x="7337"/>
        <item x="678"/>
        <item x="3605"/>
        <item x="4786"/>
        <item x="342"/>
        <item x="7347"/>
        <item x="4208"/>
        <item x="4222"/>
        <item x="933"/>
        <item x="9437"/>
        <item x="1071"/>
        <item x="10352"/>
        <item x="3177"/>
        <item x="4552"/>
        <item x="7868"/>
        <item x="1418"/>
        <item x="9981"/>
        <item x="6150"/>
        <item x="5624"/>
        <item x="629"/>
        <item x="5408"/>
        <item x="4492"/>
        <item x="8858"/>
        <item x="3147"/>
        <item x="1149"/>
        <item x="316"/>
        <item x="9111"/>
        <item x="6193"/>
        <item x="9933"/>
        <item x="351"/>
        <item x="5159"/>
        <item x="2748"/>
        <item x="10617"/>
        <item x="7372"/>
        <item x="7977"/>
        <item x="6138"/>
        <item x="10363"/>
        <item x="9064"/>
        <item x="7035"/>
        <item x="6814"/>
        <item x="1110"/>
        <item x="3651"/>
        <item x="7769"/>
        <item x="7549"/>
        <item x="6118"/>
        <item x="2929"/>
        <item x="10670"/>
        <item x="10166"/>
        <item x="2153"/>
        <item x="9158"/>
        <item x="7954"/>
        <item x="575"/>
        <item x="7534"/>
        <item x="3922"/>
        <item x="5263"/>
        <item x="5640"/>
        <item x="4561"/>
        <item x="914"/>
        <item x="9859"/>
        <item x="9469"/>
        <item x="8266"/>
        <item x="7478"/>
        <item x="3868"/>
        <item x="3306"/>
        <item x="1941"/>
        <item x="6424"/>
        <item x="6298"/>
        <item x="3136"/>
        <item x="616"/>
        <item x="3904"/>
        <item x="4293"/>
        <item x="5300"/>
        <item x="3334"/>
        <item x="5008"/>
        <item x="4941"/>
        <item x="7569"/>
        <item x="9625"/>
        <item x="1848"/>
        <item x="1974"/>
        <item x="4123"/>
        <item x="9121"/>
        <item x="633"/>
        <item x="973"/>
        <item x="1644"/>
        <item x="9596"/>
        <item x="2724"/>
        <item x="2936"/>
        <item x="10666"/>
        <item x="5255"/>
        <item x="3546"/>
        <item x="197"/>
        <item x="2018"/>
        <item x="9399"/>
        <item x="5017"/>
        <item x="1978"/>
        <item x="4819"/>
        <item x="1016"/>
        <item x="4514"/>
        <item x="4214"/>
        <item x="1288"/>
        <item x="5095"/>
        <item x="360"/>
        <item x="1174"/>
        <item x="6583"/>
        <item x="48"/>
        <item x="414"/>
        <item x="2983"/>
        <item x="3050"/>
        <item x="10791"/>
        <item x="10770"/>
        <item x="9402"/>
        <item x="10509"/>
        <item x="8541"/>
        <item x="7893"/>
        <item x="6525"/>
        <item x="7677"/>
        <item x="661"/>
        <item x="6263"/>
        <item x="10755"/>
        <item x="1059"/>
        <item x="2715"/>
        <item x="4928"/>
        <item x="751"/>
        <item x="2394"/>
        <item x="8215"/>
        <item x="2843"/>
        <item x="2357"/>
        <item x="2853"/>
        <item x="4332"/>
        <item x="7776"/>
        <item x="6017"/>
        <item x="5515"/>
        <item x="8716"/>
        <item x="4455"/>
        <item x="4740"/>
        <item x="3227"/>
        <item x="1236"/>
        <item x="5803"/>
        <item x="7361"/>
        <item x="10332"/>
        <item x="10411"/>
        <item x="1640"/>
        <item x="4656"/>
        <item x="2995"/>
        <item x="8134"/>
        <item x="974"/>
        <item x="2943"/>
        <item x="5386"/>
        <item x="2490"/>
        <item x="8473"/>
        <item x="1796"/>
        <item x="5384"/>
        <item x="7533"/>
        <item x="8470"/>
        <item x="10905"/>
        <item x="7623"/>
        <item x="2203"/>
        <item x="9569"/>
        <item x="2632"/>
        <item x="8009"/>
        <item x="1362"/>
        <item x="975"/>
        <item x="1616"/>
        <item x="8835"/>
        <item x="2950"/>
        <item x="9558"/>
        <item x="4183"/>
        <item x="586"/>
        <item x="4210"/>
        <item x="1138"/>
        <item x="4865"/>
        <item x="2443"/>
        <item x="2919"/>
        <item x="8459"/>
        <item x="195"/>
        <item x="4235"/>
        <item x="5915"/>
        <item x="3482"/>
        <item x="1392"/>
        <item x="9580"/>
        <item x="8114"/>
        <item x="10222"/>
        <item x="2767"/>
        <item x="4527"/>
        <item x="5323"/>
        <item x="6686"/>
        <item x="7144"/>
        <item x="2966"/>
        <item x="4650"/>
        <item x="4511"/>
        <item x="3326"/>
        <item x="2221"/>
        <item x="5465"/>
        <item x="52"/>
        <item x="7042"/>
        <item x="9553"/>
        <item x="573"/>
        <item x="10072"/>
        <item x="9744"/>
        <item x="8992"/>
        <item x="399"/>
        <item x="9504"/>
        <item x="7971"/>
        <item x="8841"/>
        <item x="8737"/>
        <item x="9752"/>
        <item x="10655"/>
        <item x="5175"/>
        <item x="3016"/>
        <item x="9364"/>
        <item x="2421"/>
        <item x="10815"/>
        <item x="8183"/>
        <item x="2432"/>
        <item x="2688"/>
        <item x="2933"/>
        <item x="122"/>
        <item x="1685"/>
        <item x="10300"/>
        <item x="1855"/>
        <item x="7508"/>
        <item x="3340"/>
        <item x="10777"/>
        <item x="2458"/>
        <item x="10116"/>
        <item x="4599"/>
        <item x="812"/>
        <item x="6729"/>
        <item x="8229"/>
        <item x="1432"/>
        <item x="10306"/>
        <item x="1140"/>
        <item x="7082"/>
        <item x="7824"/>
        <item x="4266"/>
        <item x="6874"/>
        <item x="10217"/>
        <item x="4358"/>
        <item x="10651"/>
        <item x="5934"/>
        <item x="7376"/>
        <item x="7668"/>
        <item x="2129"/>
        <item x="2514"/>
        <item x="3653"/>
        <item x="128"/>
        <item x="2844"/>
        <item x="7050"/>
        <item x="8051"/>
        <item x="2291"/>
        <item x="7989"/>
        <item x="7019"/>
        <item x="3107"/>
        <item x="5531"/>
        <item x="341"/>
        <item x="6876"/>
        <item x="3836"/>
        <item x="2665"/>
        <item x="7020"/>
        <item x="4065"/>
        <item x="7359"/>
        <item x="4045"/>
        <item x="5980"/>
        <item x="7875"/>
        <item x="5953"/>
        <item x="4607"/>
        <item x="350"/>
        <item x="9922"/>
        <item x="9908"/>
        <item x="1715"/>
        <item x="5057"/>
        <item x="3066"/>
        <item x="1849"/>
        <item x="2332"/>
        <item x="2410"/>
        <item x="4531"/>
        <item x="6271"/>
        <item x="7613"/>
        <item x="2579"/>
        <item x="2683"/>
        <item x="1821"/>
        <item x="5993"/>
        <item x="8900"/>
        <item x="9627"/>
        <item x="8401"/>
        <item x="8095"/>
        <item x="5882"/>
        <item x="4115"/>
        <item x="4978"/>
        <item x="10218"/>
        <item x="3355"/>
        <item x="5858"/>
        <item x="7848"/>
        <item x="6101"/>
        <item x="10163"/>
        <item x="7334"/>
        <item x="1676"/>
        <item x="2487"/>
        <item x="1607"/>
        <item x="9699"/>
        <item x="5572"/>
        <item x="9271"/>
        <item x="14"/>
        <item x="5617"/>
        <item x="7439"/>
        <item x="3631"/>
        <item x="8131"/>
        <item x="10415"/>
        <item x="845"/>
        <item x="53"/>
        <item x="6297"/>
        <item x="5964"/>
        <item x="3587"/>
        <item x="4282"/>
        <item x="6282"/>
        <item x="5728"/>
        <item x="7327"/>
        <item x="4231"/>
        <item x="2648"/>
        <item x="1843"/>
        <item x="2894"/>
        <item x="9299"/>
        <item x="172"/>
        <item x="5606"/>
        <item x="4161"/>
        <item x="314"/>
        <item x="3830"/>
        <item x="3972"/>
        <item x="648"/>
        <item x="9837"/>
        <item x="2032"/>
        <item x="282"/>
        <item x="2640"/>
        <item x="8843"/>
        <item x="3333"/>
        <item x="725"/>
        <item x="7055"/>
        <item x="6845"/>
        <item x="674"/>
        <item x="1807"/>
        <item x="2553"/>
        <item x="4146"/>
        <item x="6492"/>
        <item x="1633"/>
        <item x="5220"/>
        <item x="8036"/>
        <item x="7736"/>
        <item x="111"/>
        <item x="7153"/>
        <item x="6627"/>
        <item x="8285"/>
        <item x="8587"/>
        <item x="4088"/>
        <item x="8150"/>
        <item x="2519"/>
        <item x="6262"/>
        <item x="4461"/>
        <item x="5621"/>
        <item x="9256"/>
        <item x="9186"/>
        <item x="7083"/>
        <item x="5280"/>
        <item x="632"/>
        <item x="6431"/>
        <item x="2015"/>
        <item x="3596"/>
        <item x="7062"/>
        <item x="6588"/>
        <item x="1260"/>
        <item x="2823"/>
        <item x="814"/>
        <item x="3661"/>
        <item x="1627"/>
        <item x="2757"/>
        <item x="1922"/>
        <item x="4576"/>
        <item x="1043"/>
        <item x="5897"/>
        <item x="9023"/>
        <item x="10423"/>
        <item x="3812"/>
        <item x="3332"/>
        <item x="8435"/>
        <item x="237"/>
        <item x="206"/>
        <item x="10984"/>
        <item x="7251"/>
        <item x="8717"/>
        <item x="4255"/>
        <item x="10106"/>
        <item x="6006"/>
        <item x="4165"/>
        <item x="5967"/>
        <item x="2743"/>
        <item x="4209"/>
        <item x="2222"/>
        <item x="916"/>
        <item x="5237"/>
        <item x="1969"/>
        <item x="7855"/>
        <item x="9422"/>
        <item x="5345"/>
        <item x="2752"/>
        <item x="10507"/>
        <item x="5788"/>
        <item x="4377"/>
        <item x="47"/>
        <item x="2918"/>
        <item x="4220"/>
        <item x="823"/>
        <item x="4268"/>
        <item x="1350"/>
        <item x="6991"/>
        <item x="5555"/>
        <item x="4920"/>
        <item x="3818"/>
        <item x="10455"/>
        <item x="5509"/>
        <item x="7500"/>
        <item x="345"/>
        <item x="1999"/>
        <item x="3113"/>
        <item x="10868"/>
        <item x="2827"/>
        <item x="2464"/>
        <item x="4234"/>
        <item x="694"/>
        <item x="8489"/>
        <item x="1687"/>
        <item x="1604"/>
        <item x="693"/>
        <item x="4419"/>
        <item x="7428"/>
        <item x="4617"/>
        <item x="6"/>
        <item x="10773"/>
        <item x="4743"/>
        <item x="4525"/>
        <item x="5287"/>
        <item x="8168"/>
        <item x="3871"/>
        <item x="6940"/>
        <item x="2706"/>
        <item x="10118"/>
        <item x="9324"/>
        <item x="7138"/>
        <item x="4378"/>
        <item x="7032"/>
        <item x="6295"/>
        <item x="2371"/>
        <item x="2405"/>
        <item x="4474"/>
        <item x="157"/>
        <item x="4025"/>
        <item x="626"/>
        <item x="9477"/>
        <item x="2893"/>
        <item x="2576"/>
        <item x="6937"/>
        <item x="2808"/>
        <item x="1023"/>
        <item x="7278"/>
        <item x="10233"/>
        <item x="7340"/>
        <item x="246"/>
        <item x="8495"/>
        <item x="10104"/>
        <item x="7023"/>
        <item x="2297"/>
        <item x="9265"/>
        <item x="9568"/>
        <item x="7910"/>
        <item x="8807"/>
        <item x="6290"/>
        <item x="7324"/>
        <item x="4172"/>
        <item x="1242"/>
        <item x="4793"/>
        <item x="6456"/>
        <item x="10663"/>
        <item x="1278"/>
        <item x="5258"/>
        <item x="7354"/>
        <item x="1413"/>
        <item x="10897"/>
        <item x="2765"/>
        <item x="5430"/>
        <item x="1220"/>
        <item x="5995"/>
        <item x="6328"/>
        <item x="3890"/>
        <item x="6269"/>
        <item x="7457"/>
        <item x="642"/>
        <item x="6658"/>
        <item x="6606"/>
        <item x="1970"/>
        <item x="8024"/>
        <item x="5184"/>
        <item x="8301"/>
        <item x="7432"/>
        <item x="10688"/>
        <item x="5848"/>
        <item x="8752"/>
        <item x="215"/>
        <item x="1438"/>
        <item x="20"/>
        <item x="820"/>
        <item x="3873"/>
        <item x="5371"/>
        <item x="7416"/>
        <item x="4695"/>
        <item x="2257"/>
        <item x="2568"/>
        <item x="2696"/>
        <item x="639"/>
        <item x="2425"/>
        <item x="9944"/>
        <item x="518"/>
        <item x="980"/>
        <item x="2396"/>
        <item x="4851"/>
        <item x="5058"/>
        <item x="9610"/>
        <item x="1690"/>
        <item x="5582"/>
        <item x="4375"/>
        <item x="3839"/>
        <item x="3368"/>
        <item x="1874"/>
        <item x="762"/>
        <item x="7572"/>
        <item x="9634"/>
        <item x="2326"/>
        <item x="7519"/>
        <item x="7729"/>
        <item x="2798"/>
        <item x="2753"/>
        <item x="825"/>
        <item x="2441"/>
        <item x="8942"/>
        <item x="6806"/>
        <item x="10051"/>
        <item x="5147"/>
        <item x="6745"/>
        <item x="9316"/>
        <item x="696"/>
        <item x="6636"/>
        <item x="6892"/>
        <item x="8223"/>
        <item x="4711"/>
        <item x="7574"/>
        <item x="9570"/>
        <item x="2352"/>
        <item x="2329"/>
        <item x="4236"/>
        <item x="5661"/>
        <item x="2641"/>
        <item x="8955"/>
        <item x="4403"/>
        <item x="1711"/>
        <item x="2204"/>
        <item x="7969"/>
        <item x="9484"/>
        <item x="6129"/>
        <item x="8456"/>
        <item x="1719"/>
        <item x="10089"/>
        <item x="5655"/>
        <item x="6970"/>
        <item x="230"/>
        <item x="8071"/>
        <item x="5802"/>
        <item x="5063"/>
        <item x="9273"/>
        <item x="2802"/>
        <item x="121"/>
        <item x="1781"/>
        <item x="7503"/>
        <item x="1115"/>
        <item x="5981"/>
        <item x="5586"/>
        <item x="2709"/>
        <item x="225"/>
        <item x="340"/>
        <item x="7475"/>
        <item x="3942"/>
        <item x="625"/>
        <item x="5153"/>
        <item x="7570"/>
        <item x="5863"/>
        <item x="9239"/>
        <item x="4498"/>
        <item x="7148"/>
        <item x="7307"/>
        <item x="10378"/>
        <item x="4746"/>
        <item x="490"/>
        <item x="2036"/>
        <item x="8968"/>
        <item x="5966"/>
        <item x="4532"/>
        <item x="7274"/>
        <item x="7857"/>
        <item x="2880"/>
        <item x="10697"/>
        <item x="5181"/>
        <item x="2434"/>
        <item x="1619"/>
        <item x="9269"/>
        <item x="1628"/>
        <item x="63"/>
        <item x="9878"/>
        <item x="4640"/>
        <item x="4400"/>
        <item x="10966"/>
        <item x="2673"/>
        <item x="5654"/>
        <item x="6585"/>
        <item x="10647"/>
        <item x="8911"/>
        <item x="8436"/>
        <item x="8336"/>
        <item x="214"/>
        <item x="5513"/>
        <item x="8045"/>
        <item x="443"/>
        <item x="2829"/>
        <item x="2068"/>
        <item x="331"/>
        <item x="8427"/>
        <item x="4336"/>
        <item x="5978"/>
        <item x="6978"/>
        <item x="10245"/>
        <item x="4223"/>
        <item x="7827"/>
        <item x="2402"/>
        <item x="6063"/>
        <item x="2259"/>
        <item x="6625"/>
        <item x="2742"/>
        <item x="7431"/>
        <item x="2787"/>
        <item x="3512"/>
        <item x="1639"/>
        <item x="4687"/>
        <item x="2790"/>
        <item x="7237"/>
        <item x="4914"/>
        <item x="6727"/>
        <item x="467"/>
        <item x="5376"/>
        <item x="2879"/>
        <item x="9525"/>
        <item x="6555"/>
        <item x="5350"/>
        <item x="6251"/>
        <item x="7597"/>
        <item x="7710"/>
        <item x="2707"/>
        <item x="4872"/>
        <item x="4354"/>
        <item x="4727"/>
        <item x="10531"/>
        <item x="740"/>
        <item x="723"/>
        <item x="1991"/>
        <item x="9817"/>
        <item x="7127"/>
        <item x="5019"/>
        <item x="7599"/>
        <item x="7076"/>
        <item x="5169"/>
        <item x="1207"/>
        <item x="4475"/>
        <item x="10176"/>
        <item x="2768"/>
        <item x="2717"/>
        <item x="2044"/>
        <item x="4706"/>
        <item x="6157"/>
        <item x="348"/>
        <item x="7279"/>
        <item x="10231"/>
        <item x="1131"/>
        <item x="907"/>
        <item x="4304"/>
        <item x="4550"/>
        <item x="2161"/>
        <item x="4429"/>
        <item x="8639"/>
        <item x="10092"/>
        <item x="5584"/>
        <item x="494"/>
        <item x="6990"/>
        <item x="3325"/>
        <item x="6875"/>
        <item x="4554"/>
        <item x="3840"/>
        <item x="2840"/>
        <item x="4802"/>
        <item x="9552"/>
        <item x="4205"/>
        <item x="1357"/>
        <item x="4871"/>
        <item x="8007"/>
        <item x="1886"/>
        <item x="9619"/>
        <item x="605"/>
        <item x="3429"/>
        <item x="3179"/>
        <item x="3807"/>
        <item x="8530"/>
        <item x="1609"/>
        <item x="6776"/>
        <item x="7814"/>
        <item x="4379"/>
        <item x="2419"/>
        <item x="9783"/>
        <item x="1836"/>
        <item x="3210"/>
        <item x="2591"/>
        <item x="5806"/>
        <item x="10686"/>
        <item x="7074"/>
        <item x="5385"/>
        <item x="4245"/>
        <item x="3418"/>
        <item x="9608"/>
        <item x="10206"/>
        <item x="4491"/>
        <item x="3412"/>
        <item x="9825"/>
        <item x="4431"/>
        <item x="6844"/>
        <item x="3859"/>
        <item x="6316"/>
        <item x="1846"/>
        <item x="7853"/>
        <item x="2601"/>
        <item x="3055"/>
        <item x="4000"/>
        <item x="1847"/>
        <item x="438"/>
        <item x="5987"/>
        <item x="10691"/>
        <item x="4936"/>
        <item x="5018"/>
        <item x="1851"/>
        <item x="8166"/>
        <item x="4610"/>
        <item x="3072"/>
        <item x="10942"/>
        <item x="4878"/>
        <item x="5285"/>
        <item x="6935"/>
        <item x="5040"/>
        <item x="7440"/>
        <item x="5734"/>
        <item x="8863"/>
        <item x="2730"/>
        <item x="7160"/>
        <item x="1845"/>
        <item x="1020"/>
        <item x="1854"/>
        <item x="7015"/>
        <item x="8774"/>
        <item x="3838"/>
        <item x="8566"/>
        <item x="4929"/>
        <item x="4217"/>
        <item x="8244"/>
        <item x="9043"/>
        <item x="6645"/>
        <item x="5426"/>
        <item x="4341"/>
        <item x="6326"/>
        <item x="7139"/>
        <item x="1798"/>
        <item x="8514"/>
        <item x="9582"/>
        <item x="967"/>
        <item x="5939"/>
        <item x="7607"/>
        <item x="9779"/>
        <item x="9078"/>
        <item x="8823"/>
        <item x="7064"/>
        <item x="4347"/>
        <item x="7043"/>
        <item x="3143"/>
        <item x="5304"/>
        <item x="8513"/>
        <item x="1861"/>
        <item x="9698"/>
        <item x="881"/>
        <item x="2563"/>
        <item x="9170"/>
        <item x="437"/>
        <item x="8030"/>
        <item x="464"/>
        <item x="4885"/>
        <item x="3019"/>
        <item x="9240"/>
        <item x="7512"/>
        <item x="5433"/>
        <item x="8893"/>
        <item x="2309"/>
        <item x="704"/>
        <item x="6089"/>
        <item x="4156"/>
        <item x="9661"/>
        <item x="5439"/>
        <item x="6040"/>
        <item x="10830"/>
        <item x="4355"/>
        <item x="4052"/>
        <item x="4163"/>
        <item x="9532"/>
        <item x="9815"/>
        <item x="10349"/>
        <item x="4713"/>
        <item x="3903"/>
        <item x="7258"/>
        <item x="958"/>
        <item x="7781"/>
        <item x="10077"/>
        <item x="1862"/>
        <item x="1987"/>
        <item x="1395"/>
        <item x="10599"/>
        <item x="347"/>
        <item x="9278"/>
        <item x="1990"/>
        <item x="576"/>
        <item x="6362"/>
        <item x="8969"/>
        <item x="5952"/>
        <item x="5009"/>
        <item x="9918"/>
        <item x="559"/>
        <item x="6056"/>
        <item x="9551"/>
        <item x="3975"/>
        <item x="3539"/>
        <item x="4582"/>
        <item x="4353"/>
        <item x="8771"/>
        <item x="4834"/>
        <item x="10705"/>
        <item x="6479"/>
        <item x="1695"/>
        <item x="5705"/>
        <item x="367"/>
        <item x="2398"/>
        <item x="6421"/>
        <item x="9549"/>
        <item x="8104"/>
        <item x="1124"/>
        <item x="3150"/>
        <item x="10353"/>
        <item x="4224"/>
        <item x="10310"/>
        <item x="5021"/>
        <item x="10301"/>
        <item x="5666"/>
        <item x="7319"/>
        <item x="10027"/>
        <item x="4730"/>
        <item x="5535"/>
        <item x="1094"/>
        <item x="6302"/>
        <item x="7486"/>
        <item x="8760"/>
        <item x="9042"/>
        <item x="5857"/>
        <item x="10485"/>
        <item x="8583"/>
        <item x="4557"/>
        <item x="945"/>
        <item x="6346"/>
        <item x="3157"/>
        <item x="8806"/>
        <item x="5887"/>
        <item x="18"/>
        <item x="10288"/>
        <item x="7275"/>
        <item x="7543"/>
        <item x="7430"/>
        <item x="8164"/>
        <item x="4349"/>
        <item x="10299"/>
        <item x="1415"/>
        <item x="5797"/>
        <item x="765"/>
        <item x="2604"/>
        <item x="16"/>
        <item x="3461"/>
        <item x="4906"/>
        <item x="4238"/>
        <item x="8889"/>
        <item x="4925"/>
        <item x="7546"/>
        <item x="3164"/>
        <item x="6386"/>
        <item x="1718"/>
        <item x="2395"/>
        <item x="7037"/>
        <item x="2686"/>
        <item x="9939"/>
        <item x="1116"/>
        <item x="5088"/>
        <item x="8595"/>
        <item x="4288"/>
        <item x="4380"/>
        <item x="1868"/>
        <item x="8092"/>
        <item x="5579"/>
        <item x="6580"/>
        <item x="2946"/>
        <item x="7059"/>
        <item x="3033"/>
        <item x="5950"/>
        <item x="3165"/>
        <item x="9175"/>
        <item x="3895"/>
        <item x="12"/>
        <item x="2693"/>
        <item x="558"/>
        <item x="4233"/>
        <item x="519"/>
        <item x="4368"/>
        <item x="7674"/>
        <item x="8874"/>
        <item x="6283"/>
        <item x="5653"/>
        <item x="2416"/>
        <item x="2726"/>
        <item x="4100"/>
        <item x="4250"/>
        <item x="2278"/>
        <item x="5870"/>
        <item x="1161"/>
        <item x="1701"/>
        <item x="10788"/>
        <item x="5149"/>
        <item x="3406"/>
        <item x="6334"/>
        <item x="4991"/>
        <item x="4356"/>
        <item x="3465"/>
        <item x="129"/>
        <item x="9951"/>
        <item x="5503"/>
        <item x="4667"/>
        <item x="21"/>
        <item x="337"/>
        <item x="3967"/>
        <item x="4503"/>
        <item x="9624"/>
        <item x="4509"/>
        <item x="11"/>
        <item x="7196"/>
        <item x="1971"/>
        <item x="5229"/>
        <item x="3"/>
        <item x="10616"/>
        <item x="10037"/>
        <item x="4357"/>
        <item x="5805"/>
        <item x="5338"/>
        <item x="7190"/>
        <item x="5541"/>
        <item x="1709"/>
        <item x="9674"/>
        <item x="10899"/>
        <item x="7820"/>
        <item x="10093"/>
        <item x="4736"/>
        <item x="10926"/>
        <item x="869"/>
        <item x="1602"/>
        <item x="4080"/>
        <item x="1255"/>
        <item x="497"/>
        <item x="6764"/>
        <item x="69"/>
        <item x="6332"/>
        <item x="9593"/>
        <item x="1867"/>
        <item x="1046"/>
        <item x="8520"/>
        <item x="2031"/>
        <item x="361"/>
        <item x="630"/>
        <item x="7356"/>
        <item x="2615"/>
        <item x="3172"/>
        <item x="6724"/>
        <item x="10949"/>
        <item x="9464"/>
        <item x="9507"/>
        <item x="10654"/>
        <item x="1708"/>
        <item x="9512"/>
        <item x="2220"/>
        <item x="3071"/>
        <item x="6973"/>
        <item x="5951"/>
        <item x="9033"/>
        <item x="3469"/>
        <item x="1995"/>
        <item x="5442"/>
        <item x="3441"/>
        <item x="10710"/>
        <item x="1581"/>
        <item x="7535"/>
        <item x="6293"/>
        <item x="4195"/>
        <item x="4112"/>
        <item x="8195"/>
        <item x="667"/>
        <item x="10109"/>
        <item x="5525"/>
        <item x="8523"/>
        <item x="7706"/>
        <item x="1024"/>
        <item x="2287"/>
        <item x="8891"/>
        <item x="528"/>
        <item x="6707"/>
        <item x="7036"/>
        <item x="4132"/>
        <item x="3082"/>
        <item x="1341"/>
        <item x="4344"/>
        <item x="870"/>
        <item x="2592"/>
        <item x="5544"/>
        <item x="4710"/>
        <item x="7176"/>
        <item x="2389"/>
        <item x="9467"/>
        <item x="7163"/>
        <item x="7765"/>
        <item x="8989"/>
        <item x="8601"/>
        <item x="9497"/>
        <item x="1010"/>
        <item x="1551"/>
        <item x="5383"/>
        <item x="1608"/>
        <item x="10689"/>
        <item x="4192"/>
        <item x="9391"/>
        <item x="1782"/>
        <item x="2334"/>
        <item x="7548"/>
        <item x="2178"/>
        <item x="9540"/>
        <item x="6478"/>
        <item x="2108"/>
        <item x="5283"/>
        <item x="320"/>
        <item x="10579"/>
        <item x="10888"/>
        <item x="3436"/>
        <item x="2281"/>
        <item x="1863"/>
        <item x="7493"/>
        <item x="9948"/>
        <item x="6242"/>
        <item x="9032"/>
        <item x="6359"/>
        <item x="9157"/>
        <item x="5933"/>
        <item x="9041"/>
        <item x="587"/>
        <item x="6434"/>
        <item x="8128"/>
        <item x="3065"/>
        <item x="8643"/>
        <item x="4232"/>
        <item x="6005"/>
        <item x="10098"/>
        <item x="4194"/>
        <item x="9860"/>
        <item x="1567"/>
        <item x="593"/>
        <item x="1806"/>
        <item x="1829"/>
        <item x="459"/>
        <item x="8192"/>
        <item x="10741"/>
        <item x="10015"/>
        <item x="5226"/>
        <item x="8531"/>
        <item x="2872"/>
        <item x="5420"/>
        <item x="9270"/>
        <item x="5007"/>
        <item x="2550"/>
        <item x="6333"/>
        <item x="9575"/>
        <item x="8937"/>
        <item x="9865"/>
        <item x="1710"/>
        <item x="4280"/>
        <item x="6742"/>
        <item x="1833"/>
        <item x="1986"/>
        <item x="3056"/>
        <item x="10797"/>
        <item x="4099"/>
        <item x="10309"/>
        <item x="7694"/>
        <item x="2135"/>
        <item x="1866"/>
        <item x="2674"/>
        <item x="7470"/>
        <item x="5949"/>
        <item x="6248"/>
        <item x="7764"/>
        <item x="1785"/>
        <item x="10028"/>
        <item x="7058"/>
        <item x="7422"/>
        <item x="5530"/>
        <item x="1007"/>
        <item x="4919"/>
        <item x="2964"/>
        <item x="4712"/>
        <item x="9340"/>
        <item x="5198"/>
        <item x="10076"/>
        <item x="2296"/>
        <item x="2672"/>
        <item x="5380"/>
        <item x="4279"/>
        <item x="4490"/>
        <item x="3032"/>
        <item x="5294"/>
        <item x="10107"/>
        <item x="5365"/>
        <item x="9302"/>
        <item x="4569"/>
        <item x="2846"/>
        <item x="10026"/>
        <item x="4564"/>
        <item x="7045"/>
        <item x="2855"/>
        <item x="7669"/>
        <item x="1797"/>
        <item x="2168"/>
        <item x="7408"/>
        <item x="5208"/>
        <item x="7952"/>
        <item x="2213"/>
        <item x="2227"/>
        <item x="4524"/>
        <item x="4331"/>
        <item x="1303"/>
        <item x="578"/>
        <item x="8165"/>
        <item x="10122"/>
        <item x="7788"/>
        <item x="6363"/>
        <item x="10033"/>
        <item x="1698"/>
        <item x="5795"/>
        <item x="2107"/>
        <item x="4305"/>
        <item x="5180"/>
        <item x="7796"/>
        <item x="2013"/>
        <item x="7395"/>
        <item x="10843"/>
        <item x="2186"/>
        <item x="10660"/>
        <item x="9766"/>
        <item x="6378"/>
        <item x="1416"/>
        <item x="4188"/>
        <item x="1313"/>
        <item x="117"/>
        <item x="3079"/>
        <item x="9523"/>
        <item x="10296"/>
        <item x="3442"/>
        <item x="10465"/>
        <item x="992"/>
        <item x="1897"/>
        <item x="388"/>
        <item x="3498"/>
        <item x="1034"/>
        <item x="9266"/>
        <item x="8458"/>
        <item x="687"/>
        <item x="4021"/>
        <item x="7856"/>
        <item x="9304"/>
        <item x="8586"/>
        <item x="7807"/>
        <item x="7850"/>
        <item x="948"/>
        <item x="71"/>
        <item x="4862"/>
        <item x="10100"/>
        <item x="9716"/>
        <item x="5156"/>
        <item x="10074"/>
        <item x="5275"/>
        <item x="3809"/>
        <item x="737"/>
        <item x="7134"/>
        <item x="4335"/>
        <item x="1791"/>
        <item x="10694"/>
        <item x="734"/>
        <item x="7073"/>
        <item x="7233"/>
        <item x="2535"/>
        <item x="4076"/>
        <item x="1959"/>
        <item x="10671"/>
        <item x="188"/>
        <item x="6319"/>
        <item x="8132"/>
        <item x="6802"/>
        <item x="5801"/>
        <item x="5546"/>
        <item x="8536"/>
        <item x="727"/>
        <item x="1623"/>
        <item x="3446"/>
        <item x="567"/>
        <item x="6513"/>
        <item x="4744"/>
        <item x="3466"/>
        <item x="9671"/>
        <item x="6664"/>
        <item x="8944"/>
        <item x="8709"/>
        <item x="1996"/>
        <item x="4367"/>
        <item x="5110"/>
        <item x="8492"/>
        <item x="1706"/>
        <item x="2988"/>
        <item x="9871"/>
        <item x="9714"/>
        <item x="1946"/>
        <item x="2417"/>
        <item x="97"/>
        <item x="8522"/>
        <item x="745"/>
        <item x="10281"/>
        <item x="1237"/>
        <item x="8638"/>
        <item x="4"/>
        <item x="5585"/>
        <item x="7366"/>
        <item x="5880"/>
        <item x="9058"/>
        <item x="10061"/>
        <item x="9084"/>
        <item x="5983"/>
        <item x="7998"/>
        <item x="7187"/>
        <item x="5596"/>
        <item x="10260"/>
        <item x="7731"/>
        <item x="6600"/>
        <item x="4312"/>
        <item x="10780"/>
        <item x="2224"/>
        <item x="5296"/>
        <item x="10625"/>
        <item x="1617"/>
        <item x="5523"/>
        <item x="1697"/>
        <item x="10974"/>
        <item x="1945"/>
        <item x="5990"/>
        <item x="1082"/>
        <item x="1739"/>
        <item x="4371"/>
        <item x="9122"/>
        <item x="1534"/>
        <item x="1875"/>
        <item x="5680"/>
        <item x="8020"/>
        <item x="4655"/>
        <item x="4147"/>
        <item x="5423"/>
        <item x="3363"/>
        <item x="10831"/>
        <item x="8672"/>
        <item x="4141"/>
        <item x="2815"/>
        <item x="1740"/>
        <item x="9243"/>
        <item x="8476"/>
        <item x="10070"/>
        <item x="7353"/>
        <item x="6519"/>
        <item x="7103"/>
        <item x="8991"/>
        <item x="7238"/>
        <item x="8158"/>
        <item x="3003"/>
        <item x="4121"/>
        <item x="273"/>
        <item x="4686"/>
        <item x="4373"/>
        <item x="7244"/>
        <item x="8447"/>
        <item x="1780"/>
        <item x="8503"/>
        <item x="10221"/>
        <item x="10142"/>
        <item x="10419"/>
        <item x="3806"/>
        <item x="4795"/>
        <item x="736"/>
        <item x="4090"/>
        <item x="5403"/>
        <item x="8219"/>
        <item x="10073"/>
        <item x="2784"/>
        <item x="5284"/>
        <item x="2525"/>
        <item x="5796"/>
        <item x="8936"/>
        <item x="8634"/>
        <item x="2739"/>
        <item x="6321"/>
        <item x="10326"/>
        <item x="1895"/>
        <item x="5301"/>
        <item x="3565"/>
        <item x="5193"/>
        <item x="5615"/>
        <item x="9722"/>
        <item x="7039"/>
        <item x="2386"/>
        <item x="2779"/>
        <item x="8537"/>
        <item x="369"/>
        <item x="8136"/>
        <item x="3167"/>
        <item x="10629"/>
        <item x="9355"/>
        <item x="6227"/>
        <item x="4372"/>
        <item x="10075"/>
        <item x="7040"/>
        <item x="8068"/>
        <item x="1618"/>
        <item x="1876"/>
        <item x="5118"/>
        <item x="7254"/>
        <item x="8917"/>
        <item x="3175"/>
        <item x="8585"/>
        <item x="112"/>
        <item x="10603"/>
        <item x="8027"/>
        <item x="7410"/>
        <item x="7026"/>
        <item x="4741"/>
        <item x="3357"/>
        <item x="5091"/>
        <item x="2400"/>
        <item x="4476"/>
        <item x="10727"/>
        <item x="4801"/>
        <item x="4983"/>
        <item x="2030"/>
        <item x="3176"/>
        <item x="1873"/>
        <item x="6718"/>
        <item x="8948"/>
        <item x="8040"/>
        <item x="2451"/>
        <item x="8929"/>
        <item x="5137"/>
        <item x="8834"/>
        <item x="595"/>
        <item x="7673"/>
        <item x="3104"/>
        <item x="7531"/>
        <item x="9198"/>
        <item x="8729"/>
        <item x="10623"/>
        <item x="979"/>
        <item x="5066"/>
        <item x="5479"/>
        <item x="1309"/>
        <item x="8805"/>
        <item x="5971"/>
        <item x="10208"/>
        <item x="2333"/>
        <item x="10271"/>
        <item x="7222"/>
        <item x="2795"/>
        <item x="366"/>
        <item x="2575"/>
        <item x="3339"/>
        <item x="7988"/>
        <item x="4119"/>
        <item x="10684"/>
        <item x="4313"/>
        <item x="8329"/>
        <item x="6374"/>
        <item x="10648"/>
        <item x="442"/>
        <item x="7119"/>
        <item x="5958"/>
        <item x="9805"/>
        <item x="1356"/>
        <item x="8965"/>
        <item x="6133"/>
        <item x="8750"/>
        <item x="6750"/>
        <item x="8217"/>
        <item x="5578"/>
        <item x="3200"/>
        <item x="5134"/>
        <item x="7833"/>
        <item x="646"/>
        <item x="4794"/>
        <item x="9351"/>
        <item x="9196"/>
        <item x="6324"/>
        <item x="2457"/>
        <item x="872"/>
        <item x="8236"/>
        <item x="4374"/>
        <item x="1245"/>
        <item x="3923"/>
        <item x="4240"/>
        <item x="3425"/>
        <item x="6739"/>
        <item x="7581"/>
        <item x="4370"/>
        <item x="10463"/>
        <item x="5840"/>
        <item x="1759"/>
        <item x="5483"/>
        <item x="2379"/>
        <item x="4581"/>
        <item x="2380"/>
        <item x="4805"/>
        <item x="10734"/>
        <item x="6900"/>
        <item x="5581"/>
        <item x="8763"/>
        <item x="7718"/>
        <item x="3819"/>
        <item x="4283"/>
        <item x="3956"/>
        <item x="5136"/>
        <item x="10711"/>
        <item x="9110"/>
        <item x="3870"/>
        <item x="5989"/>
        <item x="6587"/>
        <item x="10099"/>
        <item x="8972"/>
        <item x="7701"/>
        <item x="2029"/>
        <item x="7690"/>
        <item x="4193"/>
        <item x="2411"/>
        <item x="6629"/>
        <item x="7167"/>
        <item x="8370"/>
        <item x="7829"/>
        <item x="5117"/>
        <item x="8878"/>
        <item x="5305"/>
        <item x="1814"/>
        <item x="4496"/>
        <item x="2228"/>
        <item x="8437"/>
        <item x="7719"/>
        <item x="2643"/>
        <item x="10133"/>
        <item x="5050"/>
        <item x="9952"/>
        <item x="7760"/>
        <item x="2463"/>
        <item x="686"/>
        <item x="9749"/>
        <item x="9156"/>
        <item x="3472"/>
        <item x="5589"/>
        <item x="4516"/>
        <item x="2210"/>
        <item x="6008"/>
        <item x="5161"/>
        <item x="6945"/>
        <item x="5644"/>
        <item x="1012"/>
        <item x="457"/>
        <item x="7075"/>
        <item x="1414"/>
        <item x="6770"/>
        <item x="9164"/>
        <item x="2639"/>
        <item x="6156"/>
        <item x="6592"/>
        <item x="1130"/>
        <item x="6349"/>
        <item x="4742"/>
        <item x="3460"/>
        <item x="9696"/>
        <item x="6626"/>
        <item x="9620"/>
        <item x="3188"/>
        <item x="8946"/>
        <item x="6856"/>
        <item x="1566"/>
        <item x="4318"/>
        <item x="1813"/>
        <item x="5246"/>
        <item x="4528"/>
        <item x="8753"/>
        <item x="2016"/>
        <item x="2559"/>
        <item x="8117"/>
        <item x="3051"/>
        <item x="849"/>
        <item x="3974"/>
        <item x="2345"/>
        <item x="10924"/>
        <item x="10295"/>
        <item x="4708"/>
        <item x="5721"/>
        <item x="2661"/>
        <item x="9713"/>
        <item x="10170"/>
        <item x="9509"/>
        <item x="688"/>
        <item x="5381"/>
        <item x="9506"/>
        <item x="6476"/>
        <item x="335"/>
        <item x="5356"/>
        <item x="4213"/>
        <item x="5437"/>
        <item x="4031"/>
        <item x="8949"/>
        <item x="7012"/>
        <item x="6777"/>
        <item x="5290"/>
        <item x="10709"/>
        <item x="7205"/>
        <item x="6865"/>
        <item x="6836"/>
        <item x="2247"/>
        <item x="5087"/>
        <item x="23"/>
        <item x="6327"/>
        <item x="9613"/>
        <item x="1208"/>
        <item x="9680"/>
        <item x="7130"/>
        <item x="4150"/>
        <item x="8296"/>
        <item x="8925"/>
        <item x="5256"/>
        <item x="9902"/>
        <item x="8121"/>
        <item x="7730"/>
        <item x="9329"/>
        <item x="5107"/>
        <item x="8950"/>
        <item x="689"/>
        <item x="10036"/>
        <item x="8824"/>
        <item x="9684"/>
        <item x="239"/>
        <item x="9381"/>
        <item x="2238"/>
        <item x="2277"/>
        <item x="1570"/>
        <item x="4728"/>
        <item x="4397"/>
        <item x="10005"/>
        <item x="4162"/>
        <item x="8926"/>
        <item x="8550"/>
        <item x="9195"/>
        <item x="4635"/>
        <item x="8928"/>
        <item x="4729"/>
        <item x="5039"/>
        <item x="9927"/>
        <item x="953"/>
        <item x="7876"/>
        <item x="3822"/>
        <item x="7680"/>
        <item x="8671"/>
        <item x="2750"/>
        <item x="5382"/>
        <item x="8469"/>
        <item x="8795"/>
        <item x="19"/>
        <item x="4118"/>
        <item x="1580"/>
        <item x="7904"/>
        <item x="732"/>
        <item x="4832"/>
        <item x="6791"/>
        <item x="3116"/>
        <item x="4915"/>
        <item x="5167"/>
        <item x="9894"/>
        <item x="472"/>
        <item x="2797"/>
        <item x="2418"/>
        <item x="5257"/>
        <item x="2738"/>
        <item x="4625"/>
        <item x="4634"/>
        <item x="8093"/>
        <item x="6527"/>
        <item x="9341"/>
        <item x="8933"/>
        <item x="3187"/>
        <item x="7864"/>
        <item x="346"/>
        <item x="4666"/>
        <item x="1376"/>
        <item x="10211"/>
        <item x="1799"/>
        <item x="2869"/>
        <item x="6353"/>
        <item x="2090"/>
        <item x="95"/>
        <item x="10278"/>
        <item x="1622"/>
        <item x="3439"/>
        <item x="7188"/>
        <item x="5268"/>
        <item x="6207"/>
        <item x="972"/>
        <item x="8934"/>
        <item x="6545"/>
        <item x="5580"/>
        <item x="5944"/>
        <item x="5225"/>
        <item x="4714"/>
        <item x="3938"/>
        <item x="690"/>
        <item x="3125"/>
        <item x="1038"/>
        <item x="8553"/>
        <item x="2863"/>
        <item x="5493"/>
        <item x="276"/>
        <item x="2263"/>
        <item x="2126"/>
        <item x="5042"/>
        <item x="8181"/>
        <item x="1592"/>
        <item x="516"/>
        <item x="6504"/>
        <item x="10911"/>
        <item x="5123"/>
        <item x="9945"/>
        <item x="9980"/>
        <item x="9010"/>
        <item x="6039"/>
        <item x="2963"/>
        <item x="4689"/>
        <item x="4567"/>
        <item x="8533"/>
        <item x="9363"/>
        <item x="5988"/>
        <item x="9483"/>
        <item x="2017"/>
        <item x="2185"/>
        <item x="2862"/>
        <item x="274"/>
        <item x="3111"/>
        <item x="9292"/>
        <item x="4075"/>
        <item x="10006"/>
        <item x="354"/>
        <item x="8644"/>
        <item x="10468"/>
        <item x="10102"/>
        <item x="2111"/>
        <item x="3476"/>
        <item x="7351"/>
        <item x="6889"/>
        <item x="1250"/>
        <item x="10512"/>
        <item x="662"/>
        <item x="1983"/>
        <item x="5447"/>
        <item x="10110"/>
        <item x="8746"/>
        <item x="1588"/>
        <item x="6916"/>
        <item x="7726"/>
        <item x="2813"/>
        <item x="917"/>
        <item x="6261"/>
        <item x="4745"/>
        <item x="4584"/>
        <item x="1175"/>
        <item x="5428"/>
        <item x="3453"/>
        <item x="6853"/>
        <item x="1689"/>
        <item x="10855"/>
        <item x="6475"/>
        <item x="5046"/>
        <item x="7641"/>
        <item x="3114"/>
        <item x="4838"/>
        <item x="8963"/>
        <item x="7799"/>
        <item x="5547"/>
        <item x="3511"/>
        <item x="6873"/>
        <item x="10957"/>
        <item x="5312"/>
        <item x="7235"/>
        <item x="4278"/>
        <item x="9915"/>
        <item x="3940"/>
        <item x="1765"/>
        <item x="6105"/>
        <item x="2351"/>
        <item x="4715"/>
        <item x="9076"/>
        <item x="3970"/>
        <item x="3479"/>
        <item x="7480"/>
        <item x="8977"/>
        <item x="4579"/>
        <item x="4120"/>
        <item x="60"/>
        <item x="1030"/>
        <item x="6250"/>
        <item x="10330"/>
        <item x="9917"/>
        <item x="5954"/>
        <item x="8528"/>
        <item x="356"/>
        <item x="6279"/>
        <item x="10759"/>
        <item x="9721"/>
        <item x="6623"/>
        <item x="8839"/>
        <item x="3331"/>
        <item x="5342"/>
        <item x="637"/>
        <item x="6473"/>
        <item x="9642"/>
        <item x="4477"/>
        <item x="1998"/>
        <item x="4315"/>
        <item x="1621"/>
        <item x="7203"/>
        <item x="10088"/>
        <item x="3994"/>
        <item x="10560"/>
        <item x="7554"/>
        <item x="6647"/>
        <item x="3170"/>
        <item x="8216"/>
        <item x="7182"/>
        <item x="6676"/>
        <item x="3988"/>
        <item x="2999"/>
        <item x="2720"/>
        <item x="4636"/>
        <item x="4016"/>
        <item x="1591"/>
        <item x="9472"/>
        <item x="5045"/>
        <item x="1811"/>
        <item x="1883"/>
        <item x="6057"/>
        <item x="3902"/>
        <item x="5564"/>
        <item x="9755"/>
        <item x="1199"/>
        <item x="7352"/>
        <item x="4468"/>
        <item x="4875"/>
        <item x="267"/>
        <item x="7798"/>
        <item x="7285"/>
        <item x="5020"/>
        <item x="8804"/>
        <item x="524"/>
        <item x="1189"/>
        <item x="3478"/>
        <item x="4669"/>
        <item x="844"/>
        <item x="1060"/>
        <item x="4384"/>
        <item x="606"/>
        <item x="7117"/>
        <item x="10495"/>
        <item x="10094"/>
        <item x="1291"/>
        <item x="3971"/>
        <item x="8927"/>
        <item x="7389"/>
        <item x="7456"/>
        <item x="4387"/>
        <item x="6702"/>
        <item x="7861"/>
        <item x="4685"/>
        <item x="7204"/>
        <item x="3989"/>
        <item x="4709"/>
        <item x="7202"/>
        <item x="3173"/>
        <item x="738"/>
        <item x="1812"/>
        <item x="691"/>
        <item x="2650"/>
        <item x="3872"/>
        <item x="3130"/>
        <item x="2456"/>
        <item x="5355"/>
        <item x="2867"/>
        <item x="9065"/>
        <item x="7273"/>
        <item x="1993"/>
        <item x="2488"/>
        <item x="832"/>
        <item x="2446"/>
        <item x="4002"/>
        <item x="3574"/>
        <item x="6289"/>
        <item x="5288"/>
        <item x="6180"/>
        <item x="3987"/>
        <item x="5508"/>
        <item x="6050"/>
        <item x="1920"/>
        <item x="5569"/>
        <item x="2573"/>
        <item x="1790"/>
        <item x="3186"/>
        <item x="8677"/>
        <item x="1420"/>
        <item x="10612"/>
        <item x="504"/>
        <item x="1036"/>
        <item x="8067"/>
        <item x="450"/>
        <item x="3945"/>
        <item x="495"/>
        <item x="10172"/>
        <item x="6632"/>
        <item x="708"/>
        <item x="5432"/>
        <item x="5236"/>
        <item x="9854"/>
        <item x="9694"/>
        <item x="7777"/>
        <item x="8918"/>
        <item x="8784"/>
        <item x="4641"/>
        <item x="10427"/>
        <item x="1825"/>
        <item x="425"/>
        <item x="565"/>
        <item x="10990"/>
        <item x="998"/>
        <item x="9105"/>
        <item x="9867"/>
        <item x="10382"/>
        <item x="355"/>
        <item x="6132"/>
        <item x="8576"/>
        <item x="9135"/>
        <item x="599"/>
        <item x="353"/>
        <item x="5607"/>
        <item x="7715"/>
        <item x="7193"/>
        <item x="1756"/>
        <item x="7911"/>
        <item x="7605"/>
        <item x="1601"/>
        <item x="8953"/>
        <item x="8411"/>
        <item x="7388"/>
        <item x="3862"/>
        <item x="7168"/>
        <item x="10752"/>
        <item x="8316"/>
        <item x="7552"/>
        <item x="8282"/>
        <item x="7303"/>
        <item x="2596"/>
        <item x="6923"/>
        <item x="10091"/>
        <item x="7033"/>
        <item x="10678"/>
        <item x="10105"/>
        <item x="1375"/>
        <item x="4017"/>
        <item x="1348"/>
        <item x="8985"/>
        <item x="6536"/>
        <item x="5570"/>
        <item x="10921"/>
        <item x="3982"/>
        <item x="9376"/>
        <item x="6292"/>
        <item x="8003"/>
        <item x="482"/>
        <item x="9225"/>
        <item x="6314"/>
        <item x="8990"/>
        <item x="3481"/>
        <item x="499"/>
        <item x="1763"/>
        <item x="4399"/>
        <item x="2998"/>
        <item x="2997"/>
        <item x="3209"/>
        <item x="3985"/>
        <item x="22"/>
        <item x="4015"/>
        <item x="10628"/>
        <item x="9967"/>
        <item x="4699"/>
        <item x="8324"/>
        <item x="8521"/>
        <item x="3986"/>
        <item x="2796"/>
        <item x="2321"/>
        <item x="2777"/>
        <item x="2433"/>
        <item x="7221"/>
        <item x="3021"/>
        <item x="4463"/>
        <item x="4701"/>
        <item x="10087"/>
        <item x="1792"/>
        <item x="1366"/>
        <item x="4955"/>
        <item x="4202"/>
        <item x="4227"/>
        <item x="2582"/>
        <item x="8914"/>
        <item x="3514"/>
        <item x="652"/>
        <item x="10818"/>
        <item x="9612"/>
        <item x="826"/>
        <item x="8840"/>
        <item x="5067"/>
        <item x="1373"/>
        <item x="10294"/>
        <item x="1802"/>
        <item x="1322"/>
        <item x="6576"/>
        <item x="8288"/>
        <item x="7561"/>
        <item x="9264"/>
        <item x="4683"/>
        <item x="9025"/>
        <item x="5860"/>
        <item x="2561"/>
        <item x="1576"/>
        <item x="10023"/>
        <item x="4047"/>
        <item x="7912"/>
        <item x="5199"/>
        <item x="9030"/>
        <item x="1017"/>
        <item x="9377"/>
        <item x="372"/>
        <item x="647"/>
        <item x="1001"/>
        <item x="3977"/>
        <item x="5565"/>
        <item x="8617"/>
        <item x="9905"/>
        <item x="9750"/>
        <item x="3882"/>
        <item x="9029"/>
        <item x="7110"/>
        <item x="5804"/>
        <item x="3123"/>
        <item x="1589"/>
        <item x="9000"/>
        <item x="2424"/>
        <item x="8796"/>
        <item x="1907"/>
        <item x="7973"/>
        <item x="944"/>
        <item x="1894"/>
        <item x="8982"/>
        <item x="8988"/>
        <item x="5206"/>
        <item x="4536"/>
        <item x="8844"/>
        <item x="10279"/>
        <item x="769"/>
        <item x="4276"/>
        <item x="4702"/>
        <item x="2593"/>
        <item x="3084"/>
        <item x="7770"/>
        <item x="7720"/>
        <item x="5632"/>
        <item x="5024"/>
        <item x="8390"/>
        <item x="8872"/>
        <item x="4489"/>
        <item x="4328"/>
        <item x="7029"/>
        <item x="5278"/>
        <item x="5567"/>
        <item x="9228"/>
        <item x="384"/>
        <item x="8888"/>
        <item x="2172"/>
        <item x="8294"/>
        <item x="5693"/>
        <item x="4014"/>
        <item x="498"/>
        <item x="3085"/>
        <item x="2219"/>
        <item x="9139"/>
        <item x="1318"/>
        <item x="1912"/>
        <item x="7650"/>
        <item x="3820"/>
        <item x="9727"/>
        <item x="1113"/>
        <item x="5170"/>
        <item x="9611"/>
        <item x="4326"/>
        <item x="10248"/>
        <item x="10814"/>
        <item x="9594"/>
        <item x="1774"/>
        <item x="1784"/>
        <item x="4319"/>
        <item x="306"/>
        <item x="2644"/>
        <item x="4791"/>
        <item x="9499"/>
        <item x="831"/>
        <item x="4159"/>
        <item x="722"/>
        <item x="5188"/>
        <item x="2089"/>
        <item x="7024"/>
        <item x="8307"/>
        <item x="795"/>
        <item x="1779"/>
        <item x="7046"/>
        <item x="5422"/>
        <item x="9664"/>
        <item x="4028"/>
        <item x="6474"/>
        <item x="4309"/>
        <item x="9323"/>
        <item x="6453"/>
        <item x="8119"/>
        <item x="392"/>
        <item x="9008"/>
        <item x="786"/>
        <item x="10981"/>
        <item x="7773"/>
        <item x="7198"/>
        <item x="758"/>
        <item x="2476"/>
        <item x="9370"/>
        <item x="2180"/>
        <item x="8463"/>
        <item x="9605"/>
        <item x="10473"/>
        <item x="10505"/>
        <item x="2574"/>
        <item x="322"/>
        <item x="4187"/>
        <item x="9845"/>
        <item x="2603"/>
        <item x="703"/>
        <item x="8048"/>
        <item x="5563"/>
        <item x="6241"/>
        <item x="9031"/>
        <item x="1103"/>
        <item x="6512"/>
        <item x="51"/>
        <item x="7052"/>
        <item x="7455"/>
        <item x="3362"/>
        <item x="3038"/>
        <item x="6220"/>
        <item x="7936"/>
        <item x="6418"/>
        <item x="5690"/>
        <item x="2555"/>
        <item x="2816"/>
        <item x="7887"/>
        <item x="4307"/>
        <item x="7896"/>
        <item x="624"/>
        <item x="5909"/>
        <item x="8425"/>
        <item x="9518"/>
        <item x="9258"/>
        <item x="5842"/>
        <item x="4900"/>
        <item x="9695"/>
        <item x="2807"/>
        <item x="9708"/>
        <item x="7385"/>
        <item x="9904"/>
        <item x="7717"/>
        <item x="336"/>
        <item x="1783"/>
        <item x="1409"/>
        <item x="3828"/>
        <item x="2460"/>
        <item x="8613"/>
        <item x="9563"/>
        <item x="6904"/>
        <item x="1081"/>
        <item x="5895"/>
        <item x="5061"/>
        <item x="10289"/>
        <item x="4404"/>
        <item x="3118"/>
        <item x="4494"/>
        <item x="6721"/>
        <item x="9015"/>
        <item x="7381"/>
        <item x="4763"/>
        <item x="7194"/>
        <item x="5152"/>
        <item x="9002"/>
        <item x="8292"/>
        <item x="5230"/>
        <item x="5421"/>
        <item x="1053"/>
        <item x="3023"/>
        <item x="5277"/>
        <item x="10368"/>
        <item x="9874"/>
        <item x="9014"/>
        <item x="2705"/>
        <item x="6470"/>
        <item x="486"/>
        <item x="9888"/>
        <item x="6483"/>
        <item x="3887"/>
        <item x="2209"/>
        <item x="9098"/>
        <item x="6886"/>
        <item x="7384"/>
        <item x="9901"/>
        <item x="2223"/>
        <item x="3098"/>
        <item x="2462"/>
        <item x="797"/>
        <item x="4001"/>
        <item x="8540"/>
        <item x="402"/>
        <item x="6467"/>
        <item x="5043"/>
        <item x="2990"/>
        <item x="1761"/>
        <item x="10595"/>
        <item x="799"/>
        <item x="9987"/>
        <item x="2341"/>
        <item x="596"/>
        <item x="4684"/>
        <item x="5692"/>
        <item x="6830"/>
        <item x="4830"/>
        <item x="1595"/>
        <item x="1340"/>
        <item x="9712"/>
        <item x="7551"/>
        <item x="2211"/>
        <item x="5469"/>
        <item x="1805"/>
        <item x="1573"/>
        <item x="9903"/>
        <item x="4392"/>
        <item x="2376"/>
        <item x="3108"/>
        <item x="1374"/>
        <item x="1600"/>
        <item x="10297"/>
        <item x="1906"/>
        <item x="3359"/>
        <item x="9900"/>
        <item x="2388"/>
        <item x="7629"/>
        <item x="7939"/>
        <item x="5062"/>
        <item x="5265"/>
        <item x="850"/>
        <item x="8538"/>
        <item x="2256"/>
        <item x="4325"/>
        <item x="4029"/>
        <item x="5059"/>
        <item x="5977"/>
        <item x="4169"/>
        <item x="4327"/>
        <item x="1793"/>
        <item x="7387"/>
        <item x="9516"/>
        <item x="1757"/>
        <item x="9150"/>
        <item x="5691"/>
        <item x="4398"/>
        <item x="334"/>
        <item x="1337"/>
        <item x="8983"/>
        <item x="3044"/>
        <item x="417"/>
        <item x="3856"/>
        <item x="9013"/>
        <item x="9229"/>
        <item x="1885"/>
        <item x="3191"/>
        <item x="6867"/>
        <item x="3349"/>
        <item x="5022"/>
        <item x="4515"/>
        <item x="7568"/>
        <item x="842"/>
        <item x="8862"/>
        <item x="10967"/>
        <item x="385"/>
        <item x="9720"/>
        <item x="7713"/>
        <item x="8109"/>
        <item x="1572"/>
        <item x="5431"/>
        <item x="803"/>
        <item x="8163"/>
        <item x="628"/>
        <item x="6176"/>
        <item x="4396"/>
        <item x="10256"/>
        <item x="796"/>
        <item x="5670"/>
        <item x="2682"/>
        <item x="3491"/>
        <item x="2854"/>
        <item x="5172"/>
        <item x="8615"/>
        <item x="7832"/>
        <item x="6130"/>
        <item x="2891"/>
        <item x="798"/>
        <item x="6689"/>
        <item x="329"/>
        <item x="9517"/>
        <item x="3471"/>
        <item x="3999"/>
        <item x="562"/>
        <item x="6898"/>
        <item x="4721"/>
        <item x="6445"/>
        <item x="5566"/>
        <item x="8303"/>
        <item x="3527"/>
        <item x="828"/>
        <item x="1893"/>
        <item x="238"/>
        <item x="3969"/>
        <item x="8699"/>
        <item x="9447"/>
        <item x="7272"/>
        <item x="726"/>
        <item x="3931"/>
        <item x="7373"/>
        <item x="5850"/>
        <item x="2741"/>
        <item x="2349"/>
        <item x="4316"/>
        <item x="5529"/>
        <item x="6740"/>
        <item x="10784"/>
        <item x="1325"/>
        <item x="5556"/>
        <item x="5829"/>
        <item x="8898"/>
        <item x="2932"/>
        <item x="4597"/>
        <item x="3155"/>
        <item x="10690"/>
        <item x="8406"/>
        <item x="6938"/>
        <item x="1887"/>
        <item x="9390"/>
        <item x="10472"/>
        <item x="9832"/>
        <item x="8640"/>
        <item x="387"/>
        <item x="4962"/>
        <item x="9528"/>
        <item x="1068"/>
        <item x="7136"/>
        <item x="9181"/>
        <item x="4647"/>
        <item x="374"/>
        <item x="7367"/>
        <item x="2430"/>
        <item x="2572"/>
        <item x="5965"/>
        <item x="6505"/>
        <item x="1921"/>
        <item x="1762"/>
        <item x="9630"/>
        <item x="10317"/>
        <item x="1305"/>
        <item x="2422"/>
        <item x="431"/>
        <item x="7498"/>
        <item x="2100"/>
        <item x="9875"/>
        <item x="2217"/>
        <item x="621"/>
        <item x="6267"/>
        <item x="10040"/>
        <item x="5316"/>
        <item x="1801"/>
        <item x="4505"/>
        <item x="5060"/>
        <item x="9231"/>
        <item x="6537"/>
        <item x="6524"/>
        <item x="4488"/>
        <item x="1210"/>
        <item x="1162"/>
        <item x="9017"/>
        <item x="994"/>
        <item x="5962"/>
        <item x="1195"/>
        <item x="7195"/>
        <item x="2453"/>
        <item x="9491"/>
        <item x="7994"/>
        <item x="1889"/>
        <item x="7894"/>
        <item x="8110"/>
        <item x="7985"/>
        <item x="964"/>
        <item x="3121"/>
        <item x="6903"/>
        <item x="886"/>
        <item x="9236"/>
        <item x="7120"/>
        <item x="6502"/>
        <item x="9045"/>
        <item x="8815"/>
        <item x="9557"/>
        <item x="9511"/>
        <item x="2518"/>
        <item x="64"/>
        <item x="8497"/>
        <item x="824"/>
        <item x="4230"/>
        <item x="291"/>
        <item x="8225"/>
        <item x="6953"/>
        <item x="9997"/>
        <item x="792"/>
        <item x="9508"/>
        <item x="1091"/>
        <item x="1284"/>
        <item x="10893"/>
        <item x="2014"/>
        <item x="7696"/>
        <item x="3445"/>
        <item x="7116"/>
        <item x="4059"/>
        <item x="7714"/>
        <item x="6246"/>
        <item x="10424"/>
        <item x="7219"/>
        <item x="7379"/>
        <item x="3928"/>
        <item x="830"/>
        <item x="10611"/>
        <item x="1381"/>
        <item x="8961"/>
        <item x="1095"/>
        <item x="2766"/>
        <item x="819"/>
        <item x="2917"/>
        <item x="3835"/>
        <item x="9839"/>
        <item x="7872"/>
        <item x="1888"/>
        <item x="6854"/>
        <item x="4269"/>
        <item x="5297"/>
        <item x="9503"/>
        <item x="4101"/>
        <item x="10380"/>
        <item x="4918"/>
        <item x="9353"/>
        <item x="2729"/>
        <item x="7881"/>
        <item x="3507"/>
        <item x="8005"/>
        <item x="6506"/>
        <item x="1289"/>
        <item x="5077"/>
        <item x="10812"/>
        <item x="774"/>
        <item x="542"/>
        <item x="885"/>
        <item x="4910"/>
        <item x="426"/>
        <item x="2989"/>
        <item x="10795"/>
        <item x="759"/>
        <item x="2504"/>
        <item x="9112"/>
        <item x="9548"/>
        <item x="303"/>
        <item x="2188"/>
        <item x="2581"/>
        <item x="6726"/>
        <item x="1400"/>
        <item x="5023"/>
        <item x="15"/>
        <item x="1789"/>
        <item x="7240"/>
        <item x="6838"/>
        <item x="9719"/>
        <item x="4673"/>
        <item x="6998"/>
        <item x="790"/>
        <item x="7368"/>
        <item x="3532"/>
        <item x="9607"/>
        <item x="5986"/>
        <item x="8439"/>
        <item x="8291"/>
        <item x="2780"/>
        <item x="9401"/>
        <item x="6451"/>
        <item x="5619"/>
        <item x="8438"/>
        <item x="4133"/>
        <item x="10132"/>
        <item x="77"/>
        <item x="7239"/>
        <item x="34"/>
        <item x="2000"/>
        <item x="3338"/>
        <item x="9914"/>
        <item x="1966"/>
        <item x="657"/>
        <item x="5985"/>
        <item x="10198"/>
        <item x="7089"/>
        <item x="3026"/>
        <item x="1419"/>
        <item x="8212"/>
        <item x="8577"/>
        <item x="8758"/>
        <item x="110"/>
        <item x="10145"/>
        <item x="8616"/>
        <item x="913"/>
        <item x="4682"/>
        <item x="8107"/>
        <item x="2143"/>
        <item x="8637"/>
        <item x="6575"/>
        <item x="3834"/>
        <item x="3459"/>
        <item x="10210"/>
        <item x="7576"/>
        <item x="2622"/>
        <item x="1766"/>
        <item x="4441"/>
        <item x="9592"/>
        <item x="1992"/>
        <item x="7085"/>
        <item x="10622"/>
        <item x="871"/>
        <item x="2057"/>
        <item x="4149"/>
        <item x="3358"/>
        <item x="5044"/>
        <item x="7860"/>
        <item x="1019"/>
        <item x="9524"/>
        <item x="787"/>
        <item x="6534"/>
        <item x="880"/>
        <item x="5163"/>
        <item x="6420"/>
        <item x="4526"/>
        <item x="125"/>
        <item x="4891"/>
        <item x="2548"/>
        <item x="7166"/>
        <item x="7345"/>
        <item x="7044"/>
        <item x="8061"/>
        <item x="4499"/>
        <item x="9454"/>
        <item x="8260"/>
        <item x="116"/>
        <item x="4726"/>
        <item x="952"/>
        <item x="2466"/>
        <item x="4434"/>
        <item x="9796"/>
        <item x="78"/>
        <item x="9739"/>
        <item x="5219"/>
        <item x="9567"/>
        <item x="5114"/>
        <item x="1112"/>
        <item x="10853"/>
        <item x="563"/>
        <item x="7088"/>
        <item x="1355"/>
        <item x="8066"/>
        <item x="876"/>
        <item x="6488"/>
        <item x="4449"/>
        <item x="9626"/>
        <item x="10550"/>
        <item x="10389"/>
        <item x="3083"/>
        <item x="5078"/>
        <item x="9109"/>
        <item x="6766"/>
        <item x="6694"/>
        <item x="6489"/>
        <item x="124"/>
        <item x="2452"/>
        <item x="7333"/>
        <item x="4105"/>
        <item x="9099"/>
        <item x="8304"/>
        <item x="5551"/>
        <item x="6768"/>
        <item x="1292"/>
        <item x="9515"/>
        <item x="2699"/>
        <item x="2088"/>
        <item x="6436"/>
        <item x="1404"/>
        <item x="3007"/>
        <item x="10742"/>
        <item x="5489"/>
        <item x="4306"/>
        <item x="7309"/>
        <item x="7867"/>
        <item x="2657"/>
        <item x="8825"/>
        <item x="9530"/>
        <item x="3526"/>
        <item x="8373"/>
        <item x="6441"/>
        <item x="10891"/>
        <item x="2303"/>
        <item x="6109"/>
        <item x="6355"/>
        <item x="655"/>
        <item x="3226"/>
        <item x="4104"/>
        <item x="10422"/>
        <item x="6091"/>
        <item x="3953"/>
        <item x="7199"/>
        <item x="10589"/>
        <item x="9167"/>
        <item x="1408"/>
        <item x="8611"/>
        <item x="9823"/>
        <item x="6872"/>
        <item x="9773"/>
        <item x="3958"/>
        <item x="5429"/>
        <item x="1021"/>
        <item x="8323"/>
        <item x="8852"/>
        <item x="7028"/>
        <item x="2261"/>
        <item x="8800"/>
        <item x="9510"/>
        <item x="7332"/>
        <item x="4725"/>
        <item x="2319"/>
        <item x="115"/>
        <item x="2325"/>
        <item x="9529"/>
        <item x="8559"/>
        <item x="5943"/>
        <item x="8448"/>
        <item x="10348"/>
        <item x="10637"/>
        <item x="503"/>
        <item x="300"/>
        <item x="3039"/>
        <item x="911"/>
        <item x="1379"/>
        <item x="6771"/>
        <item x="9474"/>
        <item x="9887"/>
        <item x="8433"/>
        <item x="10808"/>
        <item x="2852"/>
        <item x="2423"/>
        <item x="6131"/>
        <item x="8268"/>
        <item x="2642"/>
        <item x="2148"/>
        <item x="6078"/>
        <item x="513"/>
        <item x="656"/>
        <item x="68"/>
        <item x="8453"/>
        <item x="7473"/>
        <item x="8813"/>
        <item x="7299"/>
        <item x="7761"/>
        <item x="9774"/>
        <item x="514"/>
        <item x="7189"/>
        <item x="420"/>
        <item x="7069"/>
        <item x="8831"/>
        <item x="1773"/>
        <item x="7757"/>
        <item x="9417"/>
        <item x="4046"/>
        <item x="6570"/>
        <item x="9864"/>
        <item x="867"/>
        <item x="2242"/>
        <item x="739"/>
        <item x="2071"/>
        <item x="3166"/>
        <item x="9492"/>
        <item x="2187"/>
        <item x="8293"/>
        <item x="5597"/>
        <item x="5148"/>
        <item x="8612"/>
        <item x="4145"/>
        <item x="9606"/>
        <item x="5248"/>
        <item x="9200"/>
        <item x="9870"/>
        <item x="989"/>
        <item x="9621"/>
        <item x="10673"/>
        <item x="6518"/>
        <item x="6725"/>
        <item x="921"/>
        <item x="7383"/>
        <item x="7114"/>
        <item x="4954"/>
        <item x="8814"/>
        <item x="10680"/>
        <item x="4997"/>
        <item x="846"/>
        <item x="10433"/>
        <item x="7642"/>
        <item x="10596"/>
        <item x="6738"/>
        <item x="5822"/>
        <item x="5652"/>
        <item x="873"/>
        <item x="7906"/>
        <item x="5598"/>
        <item x="3832"/>
        <item x="10144"/>
        <item x="6888"/>
        <item x="7958"/>
        <item x="7795"/>
        <item x="7223"/>
        <item x="409"/>
        <item x="7298"/>
        <item x="5475"/>
        <item x="7374"/>
        <item x="7001"/>
        <item x="4228"/>
        <item x="10443"/>
        <item x="8517"/>
        <item x="4880"/>
        <item x="8739"/>
        <item x="6855"/>
        <item x="2274"/>
        <item x="3458"/>
        <item x="9090"/>
        <item x="2156"/>
        <item x="4284"/>
        <item x="4160"/>
        <item x="1984"/>
        <item x="10155"/>
        <item x="515"/>
        <item x="9660"/>
        <item x="7034"/>
        <item x="5122"/>
        <item x="8267"/>
        <item x="10491"/>
        <item x="7883"/>
        <item x="6871"/>
        <item x="9781"/>
        <item x="517"/>
        <item x="10307"/>
        <item x="8873"/>
        <item x="3141"/>
        <item x="7016"/>
        <item x="9048"/>
        <item x="2507"/>
        <item x="829"/>
        <item x="4917"/>
        <item x="7109"/>
        <item x="6789"/>
        <item x="10972"/>
        <item x="8499"/>
        <item x="2234"/>
        <item x="3385"/>
        <item x="6866"/>
        <item x="9049"/>
        <item x="4508"/>
        <item x="1319"/>
        <item x="7691"/>
        <item x="9527"/>
        <item x="802"/>
        <item x="1688"/>
        <item x="10489"/>
        <item x="9354"/>
        <item x="4013"/>
        <item x="8712"/>
        <item x="10479"/>
        <item x="9629"/>
        <item x="6415"/>
        <item x="7654"/>
        <item x="8868"/>
        <item x="10493"/>
        <item x="4806"/>
        <item x="1585"/>
        <item x="7505"/>
        <item x="10284"/>
        <item x="266"/>
        <item x="9943"/>
        <item x="9717"/>
        <item x="6899"/>
        <item x="7382"/>
        <item x="8849"/>
        <item x="1775"/>
        <item x="8472"/>
        <item x="6801"/>
        <item x="3497"/>
        <item x="7031"/>
        <item x="4681"/>
        <item x="5183"/>
        <item x="7115"/>
        <item x="1788"/>
        <item x="9442"/>
        <item x="6517"/>
        <item x="61"/>
        <item x="5658"/>
        <item x="3513"/>
        <item x="2384"/>
        <item x="9791"/>
        <item x="7017"/>
        <item x="7289"/>
        <item x="9044"/>
        <item x="6987"/>
        <item x="9213"/>
        <item x="3449"/>
        <item x="7825"/>
        <item x="5956"/>
        <item x="1067"/>
        <item x="4539"/>
        <item x="7211"/>
        <item x="841"/>
        <item x="8606"/>
        <item x="3978"/>
        <item x="4070"/>
        <item x="1378"/>
        <item x="6775"/>
        <item x="10242"/>
        <item x="6670"/>
        <item x="4628"/>
        <item x="847"/>
        <item x="780"/>
        <item x="4168"/>
        <item x="9184"/>
        <item x="10441"/>
        <item x="5351"/>
        <item x="5328"/>
        <item x="2868"/>
        <item x="8584"/>
        <item x="10511"/>
        <item x="779"/>
        <item x="10490"/>
        <item x="7378"/>
        <item x="6485"/>
        <item x="10461"/>
        <item x="6455"/>
        <item x="1070"/>
        <item x="5106"/>
        <item x="10229"/>
        <item x="10276"/>
        <item x="2183"/>
        <item x="4056"/>
        <item x="10010"/>
        <item x="5051"/>
        <item x="2237"/>
        <item x="6887"/>
        <item x="3169"/>
        <item x="2442"/>
        <item x="3012"/>
        <item x="5532"/>
        <item x="3076"/>
        <item x="5315"/>
        <item x="485"/>
        <item x="10480"/>
        <item x="2087"/>
        <item x="2240"/>
        <item x="4877"/>
        <item x="9418"/>
        <item x="2415"/>
        <item x="6831"/>
        <item x="6902"/>
        <item x="9373"/>
        <item x="8808"/>
        <item x="617"/>
        <item x="4464"/>
        <item x="8089"/>
        <item x="8281"/>
        <item x="5235"/>
        <item x="2101"/>
        <item x="107"/>
        <item x="3025"/>
        <item x="4992"/>
        <item x="1056"/>
        <item x="9130"/>
        <item x="66"/>
        <item x="2011"/>
        <item x="851"/>
        <item x="10492"/>
        <item x="8610"/>
        <item x="10350"/>
        <item x="338"/>
        <item x="2449"/>
        <item x="4990"/>
        <item x="7704"/>
        <item x="1101"/>
        <item x="5349"/>
        <item x="401"/>
        <item x="4672"/>
        <item x="10058"/>
        <item x="10446"/>
        <item x="3020"/>
        <item x="3029"/>
        <item x="884"/>
        <item x="10516"/>
        <item x="5667"/>
        <item x="8072"/>
        <item x="7161"/>
        <item x="9652"/>
        <item x="4422"/>
        <item x="908"/>
        <item x="9895"/>
        <item x="4946"/>
        <item x="3437"/>
        <item x="2370"/>
        <item x="1230"/>
        <item x="7575"/>
        <item x="8832"/>
        <item x="7060"/>
        <item x="7661"/>
        <item x="1911"/>
        <item x="3939"/>
        <item x="3827"/>
        <item x="8241"/>
        <item x="9421"/>
        <item x="6573"/>
        <item x="5533"/>
        <item x="4630"/>
        <item x="109"/>
        <item x="643"/>
        <item x="4631"/>
        <item x="386"/>
        <item x="1795"/>
        <item x="3952"/>
        <item x="9359"/>
        <item x="7880"/>
        <item x="4911"/>
        <item x="5295"/>
        <item x="6454"/>
        <item x="3060"/>
        <item x="9428"/>
        <item x="5359"/>
        <item x="3156"/>
        <item x="6862"/>
        <item x="6325"/>
        <item x="5455"/>
        <item x="10517"/>
        <item x="1787"/>
        <item x="10219"/>
        <item x="3330"/>
        <item x="887"/>
        <item x="3078"/>
        <item x="5264"/>
        <item x="1405"/>
        <item x="7564"/>
        <item x="4633"/>
        <item x="4126"/>
        <item x="313"/>
        <item x="6835"/>
        <item x="1349"/>
        <item x="4201"/>
        <item x="6322"/>
        <item x="2562"/>
        <item x="6112"/>
        <item x="7627"/>
        <item x="7087"/>
        <item x="6487"/>
        <item x="10429"/>
        <item x="5190"/>
        <item x="5476"/>
        <item x="10277"/>
        <item x="6840"/>
        <item x="3131"/>
        <item x="6705"/>
        <item x="1988"/>
        <item x="6413"/>
        <item x="8578"/>
        <item x="9715"/>
        <item x="3420"/>
        <item x="947"/>
        <item x="4609"/>
        <item x="2839"/>
        <item x="10369"/>
        <item x="10813"/>
        <item x="6531"/>
        <item x="4537"/>
        <item x="8174"/>
        <item x="1294"/>
        <item x="3134"/>
        <item x="3422"/>
        <item x="4174"/>
        <item x="8434"/>
        <item x="10235"/>
        <item x="1226"/>
        <item x="321"/>
        <item x="9998"/>
        <item x="8486"/>
        <item x="791"/>
        <item x="4501"/>
        <item x="9896"/>
        <item x="9148"/>
        <item x="7084"/>
        <item x="7590"/>
        <item x="7146"/>
        <item x="8646"/>
        <item x="507"/>
        <item x="6074"/>
        <item x="460"/>
        <item x="275"/>
        <item x="4271"/>
        <item x="2892"/>
        <item x="8033"/>
        <item x="3462"/>
        <item x="391"/>
        <item x="2547"/>
        <item x="512"/>
        <item x="1926"/>
        <item x="1063"/>
        <item x="6401"/>
        <item x="5273"/>
        <item x="8645"/>
        <item x="9689"/>
        <item x="5467"/>
        <item x="4063"/>
        <item x="5109"/>
        <item x="10494"/>
        <item x="9502"/>
        <item x="10393"/>
        <item x="4311"/>
        <item x="4608"/>
        <item x="8094"/>
        <item x="2250"/>
        <item x="7960"/>
        <item x="283"/>
        <item x="1372"/>
        <item x="10220"/>
        <item x="10644"/>
        <item x="10481"/>
        <item x="8568"/>
        <item x="2700"/>
        <item x="4538"/>
        <item x="5006"/>
        <item x="9808"/>
        <item x="5311"/>
        <item x="7086"/>
        <item x="8830"/>
        <item x="7678"/>
        <item x="2280"/>
        <item x="9462"/>
        <item x="2012"/>
        <item x="7137"/>
        <item x="10272"/>
        <item x="1942"/>
        <item x="9047"/>
        <item x="5613"/>
        <item x="9291"/>
        <item x="4102"/>
        <item x="5519"/>
        <item x="79"/>
        <item x="3086"/>
        <item x="4206"/>
        <item x="2127"/>
        <item x="2403"/>
        <item x="1598"/>
        <item x="701"/>
        <item x="3826"/>
        <item x="3013"/>
        <item x="9172"/>
        <item x="9152"/>
        <item x="8526"/>
        <item x="3510"/>
        <item x="6090"/>
        <item x="7810"/>
        <item x="6103"/>
        <item x="1960"/>
        <item x="436"/>
        <item x="10124"/>
        <item x="3117"/>
        <item x="10053"/>
        <item x="9445"/>
        <item x="7232"/>
        <item x="10447"/>
        <item x="9"/>
        <item x="9342"/>
        <item x="9185"/>
        <item x="2276"/>
        <item x="6687"/>
        <item x="5145"/>
        <item x="522"/>
        <item x="2208"/>
        <item x="2851"/>
        <item x="636"/>
        <item x="3423"/>
        <item x="9738"/>
        <item x="6170"/>
        <item x="1402"/>
        <item x="10436"/>
        <item x="9238"/>
        <item x="7972"/>
        <item x="4948"/>
        <item x="2478"/>
        <item x="7886"/>
        <item x="2182"/>
        <item x="6549"/>
        <item x="8233"/>
        <item x="7675"/>
        <item x="3008"/>
        <item x="883"/>
        <item x="7483"/>
        <item x="3174"/>
        <item x="5347"/>
        <item x="6816"/>
        <item x="7898"/>
        <item x="7269"/>
        <item x="1898"/>
        <item x="2310"/>
        <item x="7842"/>
        <item x="9847"/>
        <item x="4649"/>
        <item x="1102"/>
        <item x="10503"/>
        <item x="1910"/>
        <item x="4504"/>
        <item x="8065"/>
        <item x="3457"/>
        <item x="10437"/>
        <item x="9683"/>
        <item x="9850"/>
        <item x="1297"/>
        <item x="6338"/>
        <item x="2366"/>
        <item x="10621"/>
        <item x="4143"/>
        <item x="5478"/>
        <item x="8351"/>
        <item x="5272"/>
        <item x="7011"/>
        <item x="4158"/>
        <item x="10228"/>
        <item x="4892"/>
        <item x="6897"/>
        <item x="6098"/>
        <item x="9718"/>
        <item x="84"/>
        <item x="10867"/>
        <item x="6097"/>
        <item x="8890"/>
        <item x="555"/>
        <item x="7866"/>
        <item x="9785"/>
        <item x="3037"/>
        <item x="6982"/>
        <item x="5207"/>
        <item x="9972"/>
        <item x="9154"/>
        <item x="4466"/>
        <item x="6841"/>
        <item x="1403"/>
        <item x="6117"/>
        <item x="8663"/>
        <item x="2505"/>
        <item x="4574"/>
        <item x="10713"/>
        <item x="7507"/>
        <item x="4627"/>
        <item x="468"/>
        <item x="4310"/>
        <item x="7363"/>
        <item x="2199"/>
        <item x="10445"/>
        <item x="10869"/>
        <item x="4507"/>
        <item x="7482"/>
        <item x="9235"/>
        <item x="3963"/>
        <item x="475"/>
        <item x="7859"/>
        <item x="1929"/>
        <item x="10510"/>
        <item x="2401"/>
        <item x="3435"/>
        <item x="3891"/>
        <item x="9188"/>
        <item x="4043"/>
        <item x="5851"/>
        <item x="9566"/>
        <item x="10826"/>
        <item x="3144"/>
        <item x="9358"/>
        <item x="10518"/>
        <item x="2197"/>
        <item x="10039"/>
        <item x="9108"/>
        <item x="9473"/>
        <item x="2477"/>
        <item x="4144"/>
        <item x="7959"/>
        <item x="9360"/>
        <item x="261"/>
        <item x="7349"/>
        <item x="6079"/>
        <item x="5192"/>
        <item x="9482"/>
        <item x="1000"/>
        <item x="9737"/>
        <item x="8755"/>
        <item x="1593"/>
        <item x="2543"/>
        <item x="10383"/>
        <item x="2175"/>
        <item x="7865"/>
        <item x="50"/>
        <item x="9838"/>
        <item x="2653"/>
        <item x="8231"/>
        <item x="7474"/>
        <item x="3109"/>
        <item x="10469"/>
        <item x="6526"/>
        <item x="10444"/>
        <item x="7369"/>
        <item x="6800"/>
        <item x="10298"/>
        <item x="7793"/>
        <item x="3968"/>
        <item x="7926"/>
        <item x="5955"/>
        <item x="308"/>
        <item x="8829"/>
        <item x="2205"/>
        <item x="10643"/>
        <item x="9419"/>
        <item x="4097"/>
        <item x="10261"/>
        <item x="2528"/>
        <item x="7676"/>
        <item x="9328"/>
        <item x="8558"/>
        <item x="10391"/>
        <item x="4571"/>
        <item x="8715"/>
        <item x="4462"/>
        <item x="8240"/>
        <item x="9657"/>
        <item x="7981"/>
        <item x="25"/>
        <item x="10636"/>
        <item x="4170"/>
        <item x="3455"/>
        <item x="2660"/>
        <item x="1098"/>
        <item x="8669"/>
        <item x="10825"/>
        <item x="6688"/>
        <item x="7762"/>
        <item x="5837"/>
        <item x="6308"/>
        <item x="317"/>
        <item x="7838"/>
        <item x="6548"/>
        <item x="644"/>
        <item x="389"/>
        <item x="8381"/>
        <item x="3030"/>
        <item x="7976"/>
        <item x="2342"/>
        <item x="9443"/>
        <item x="3062"/>
        <item x="4221"/>
        <item x="5468"/>
        <item x="466"/>
        <item x="4768"/>
        <item x="6140"/>
        <item x="8809"/>
        <item x="6834"/>
        <item x="627"/>
        <item x="4060"/>
        <item x="10050"/>
        <item x="645"/>
        <item x="3804"/>
        <item x="2716"/>
        <item x="882"/>
        <item x="10763"/>
        <item x="10035"/>
        <item x="9475"/>
        <item x="7756"/>
        <item x="4966"/>
        <item x="8880"/>
        <item x="1401"/>
        <item x="10247"/>
        <item x="2273"/>
        <item x="10774"/>
        <item x="9886"/>
        <item x="550"/>
        <item x="373"/>
        <item x="5005"/>
        <item x="3547"/>
        <item x="5505"/>
        <item x="2198"/>
        <item x="2712"/>
        <item x="7957"/>
        <item x="10134"/>
        <item x="10585"/>
        <item x="10862"/>
        <item x="2233"/>
        <item x="5201"/>
        <item x="10739"/>
        <item x="7184"/>
        <item x="8667"/>
        <item x="8910"/>
        <item x="2001"/>
        <item x="10057"/>
        <item x="721"/>
        <item x="5614"/>
        <item x="8345"/>
        <item x="4502"/>
        <item x="10565"/>
        <item x="8460"/>
        <item x="6774"/>
        <item x="10234"/>
        <item x="2174"/>
        <item x="332"/>
        <item x="81"/>
        <item x="8828"/>
        <item x="7792"/>
        <item x="5276"/>
        <item x="5500"/>
        <item x="1597"/>
        <item x="9648"/>
        <item x="1956"/>
        <item x="1092"/>
        <item x="509"/>
        <item x="9326"/>
        <item x="3106"/>
        <item x="7695"/>
        <item x="2785"/>
        <item x="6139"/>
        <item x="9740"/>
        <item x="5638"/>
        <item x="10619"/>
        <item x="8057"/>
        <item x="3463"/>
        <item x="7831"/>
        <item x="8556"/>
        <item x="9649"/>
        <item x="2749"/>
        <item x="7218"/>
        <item x="483"/>
        <item x="1599"/>
        <item x="9662"/>
        <item x="10794"/>
        <item x="1346"/>
        <item x="4995"/>
        <item x="7858"/>
        <item x="8153"/>
        <item x="4295"/>
        <item x="8062"/>
        <item x="4993"/>
        <item x="8243"/>
        <item x="9751"/>
        <item x="6178"/>
        <item x="7186"/>
        <item x="8847"/>
        <item x="8264"/>
        <item x="9075"/>
        <item x="6957"/>
        <item x="10319"/>
        <item x="4994"/>
        <item x="4167"/>
        <item x="541"/>
        <item x="10184"/>
        <item x="390"/>
        <item x="9072"/>
        <item x="10827"/>
        <item x="2235"/>
        <item x="3061"/>
        <item x="5553"/>
        <item x="4854"/>
        <item x="8562"/>
        <item x="10736"/>
        <item x="10275"/>
        <item x="9866"/>
        <item x="7703"/>
        <item x="10400"/>
        <item x="10347"/>
        <item x="7837"/>
        <item x="271"/>
        <item x="8913"/>
        <item x="10504"/>
        <item x="1390"/>
        <item x="10417"/>
        <item x="6266"/>
        <item x="6639"/>
        <item x="5124"/>
        <item x="3028"/>
        <item x="4592"/>
        <item x="8137"/>
        <item x="7183"/>
        <item x="8727"/>
        <item x="10857"/>
        <item x="7553"/>
        <item x="2850"/>
        <item x="8277"/>
        <item x="86"/>
        <item x="2002"/>
        <item x="1329"/>
        <item x="7598"/>
        <item x="1326"/>
        <item x="10143"/>
        <item x="1321"/>
        <item x="7014"/>
        <item x="7265"/>
        <item x="3878"/>
        <item x="5319"/>
        <item x="7841"/>
        <item x="96"/>
        <item x="8909"/>
        <item x="10545"/>
        <item x="10785"/>
        <item x="3492"/>
        <item x="10672"/>
        <item x="9490"/>
        <item x="8457"/>
        <item x="10786"/>
        <item x="4166"/>
        <item x="7571"/>
        <item x="557"/>
        <item x="2737"/>
        <item x="1215"/>
        <item x="10796"/>
        <item x="8086"/>
        <item x="8908"/>
        <item x="7951"/>
        <item x="8842"/>
        <item x="8569"/>
        <item x="8455"/>
        <item x="6765"/>
        <item x="9803"/>
        <item x="9863"/>
        <item x="9577"/>
        <item x="4632"/>
        <item x="6065"/>
        <item x="10243"/>
        <item x="10421"/>
        <item x="5923"/>
        <item x="4757"/>
        <item x="6348"/>
        <item x="10945"/>
        <item x="8063"/>
        <item x="1353"/>
        <item x="7945"/>
        <item x="270"/>
        <item x="289"/>
        <item x="5247"/>
        <item x="1097"/>
        <item x="5836"/>
        <item x="8557"/>
        <item x="8689"/>
        <item x="1380"/>
        <item x="8848"/>
        <item x="7217"/>
        <item x="3158"/>
        <item x="8673"/>
        <item x="9498"/>
        <item x="2142"/>
        <item x="2497"/>
        <item x="9855"/>
        <item x="6060"/>
        <item x="6224"/>
        <item x="324"/>
        <item x="5196"/>
        <item x="3915"/>
        <item x="2549"/>
        <item x="10226"/>
        <item x="6946"/>
        <item x="9283"/>
        <item x="6449"/>
        <item x="5545"/>
        <item x="10735"/>
        <item x="10824"/>
        <item x="4237"/>
        <item x="10362"/>
        <item x="6096"/>
        <item x="72"/>
        <item x="9276"/>
        <item x="6440"/>
        <item x="10859"/>
        <item x="8773"/>
        <item x="5891"/>
        <item x="5281"/>
        <item x="8082"/>
        <item x="4772"/>
        <item x="5200"/>
        <item x="4042"/>
        <item x="7513"/>
        <item x="724"/>
        <item x="2383"/>
        <item x="2916"/>
        <item x="8768"/>
        <item x="10879"/>
        <item x="9776"/>
        <item x="10413"/>
        <item x="5662"/>
        <item x="3022"/>
        <item x="7741"/>
        <item x="10620"/>
        <item x="9756"/>
        <item x="1596"/>
        <item x="8691"/>
        <item x="6680"/>
        <item x="7938"/>
        <item x="7468"/>
        <item x="8575"/>
        <item x="508"/>
        <item x="3524"/>
        <item x="8252"/>
        <item x="9290"/>
        <item x="4300"/>
        <item x="5125"/>
        <item x="9947"/>
        <item x="4440"/>
        <item x="6589"/>
        <item x="8238"/>
        <item x="7687"/>
        <item x="5477"/>
        <item x="2636"/>
        <item x="1908"/>
        <item x="6221"/>
        <item x="1283"/>
        <item x="6546"/>
        <item x="3951"/>
        <item x="3047"/>
        <item x="8769"/>
        <item x="8547"/>
        <item x="9327"/>
        <item x="461"/>
        <item x="8912"/>
        <item x="9479"/>
        <item x="7844"/>
        <item x="4142"/>
        <item x="9430"/>
        <item x="7362"/>
        <item x="4136"/>
        <item x="10706"/>
        <item x="10615"/>
        <item x="6450"/>
        <item x="9251"/>
        <item x="1909"/>
        <item x="7835"/>
        <item x="10866"/>
        <item x="641"/>
        <item x="4472"/>
        <item x="10192"/>
        <item x="10609"/>
        <item x="6256"/>
        <item x="3379"/>
        <item x="9658"/>
        <item x="3392"/>
        <item x="4103"/>
        <item x="9672"/>
        <item x="8792"/>
        <item x="2131"/>
        <item x="8654"/>
        <item x="1928"/>
        <item x="6315"/>
        <item x="3433"/>
        <item x="5539"/>
        <item x="8797"/>
        <item x="3503"/>
        <item x="5486"/>
        <item x="9960"/>
        <item x="2883"/>
        <item x="76"/>
        <item x="2908"/>
        <item x="1054"/>
        <item x="9480"/>
        <item x="956"/>
        <item x="10858"/>
        <item x="4055"/>
        <item x="7266"/>
        <item x="10359"/>
        <item x="2128"/>
        <item x="1011"/>
        <item x="1339"/>
        <item x="3151"/>
        <item x="7637"/>
        <item x="5326"/>
        <item x="6535"/>
        <item x="5488"/>
        <item x="2692"/>
        <item x="10376"/>
        <item x="3122"/>
        <item x="10659"/>
        <item x="2272"/>
        <item x="8493"/>
        <item x="9628"/>
        <item x="91"/>
        <item x="6062"/>
        <item x="4961"/>
        <item x="8785"/>
        <item x="4771"/>
        <item x="5645"/>
        <item x="9868"/>
        <item x="9169"/>
        <item x="3943"/>
        <item x="4207"/>
        <item x="10555"/>
        <item x="5262"/>
        <item x="10856"/>
        <item x="10460"/>
        <item x="8239"/>
        <item x="5267"/>
        <item x="5191"/>
        <item x="7047"/>
        <item x="4888"/>
        <item x="3480"/>
        <item x="4551"/>
        <item x="2262"/>
        <item x="2542"/>
        <item x="10906"/>
        <item x="976"/>
        <item x="1975"/>
        <item x="1973"/>
        <item x="9663"/>
        <item x="8037"/>
        <item x="6300"/>
        <item x="5282"/>
        <item x="1985"/>
        <item x="1968"/>
        <item x="10370"/>
        <item x="1967"/>
        <item x="7753"/>
        <item x="1385"/>
        <item x="4585"/>
        <item x="3531"/>
        <item x="1947"/>
        <item x="1951"/>
        <item x="4775"/>
        <item x="548"/>
        <item x="2173"/>
        <item x="6199"/>
        <item x="3387"/>
        <item x="10685"/>
        <item x="10375"/>
        <item x="7789"/>
        <item x="405"/>
        <item x="702"/>
        <item x="8685"/>
        <item x="2269"/>
        <item x="10022"/>
        <item x="9869"/>
        <item x="10779"/>
        <item x="6723"/>
        <item x="5189"/>
        <item x="5197"/>
        <item x="995"/>
        <item x="10514"/>
        <item x="9974"/>
        <item x="2635"/>
        <item x="3372"/>
        <item x="8683"/>
        <item x="9429"/>
        <item x="7964"/>
        <item x="9431"/>
        <item x="8879"/>
        <item x="7583"/>
        <item x="8414"/>
        <item x="9199"/>
        <item x="252"/>
        <item x="8798"/>
        <item x="8907"/>
        <item x="10241"/>
        <item x="10227"/>
        <item x="2246"/>
        <item x="2496"/>
        <item x="10864"/>
        <item x="6598"/>
        <item x="5838"/>
        <item x="406"/>
        <item x="4829"/>
        <item x="5215"/>
        <item x="6578"/>
        <item x="2160"/>
        <item x="10390"/>
        <item x="432"/>
        <item x="7915"/>
        <item x="2651"/>
        <item x="3042"/>
        <item x="1950"/>
        <item x="6082"/>
        <item x="5534"/>
        <item x="3506"/>
        <item x="8799"/>
        <item x="7469"/>
        <item x="2701"/>
        <item x="4277"/>
        <item x="8707"/>
        <item x="5270"/>
        <item x="7610"/>
        <item x="7897"/>
        <item x="5859"/>
        <item x="10346"/>
        <item x="6209"/>
        <item x="9762"/>
        <item x="4470"/>
        <item x="10538"/>
        <item x="940"/>
        <item x="6565"/>
        <item x="10240"/>
        <item x="5968"/>
        <item x="9095"/>
        <item x="3894"/>
        <item x="10392"/>
        <item x="5327"/>
        <item x="10923"/>
        <item x="10845"/>
        <item x="5171"/>
        <item x="5938"/>
        <item x="1096"/>
        <item x="5865"/>
        <item x="7344"/>
        <item x="10865"/>
        <item x="8786"/>
        <item x="4290"/>
        <item x="4229"/>
        <item x="9673"/>
        <item x="7790"/>
        <item x="5480"/>
        <item x="6833"/>
        <item x="2703"/>
        <item x="1925"/>
        <item x="5341"/>
        <item x="4264"/>
        <item x="777"/>
        <item x="4127"/>
        <item x="4064"/>
        <item x="9759"/>
        <item x="8118"/>
        <item x="6663"/>
        <item x="24"/>
        <item x="3432"/>
        <item x="5339"/>
        <item x="544"/>
        <item x="8682"/>
        <item x="5896"/>
        <item x="1918"/>
        <item x="2167"/>
        <item x="8008"/>
        <item x="6276"/>
        <item x="5899"/>
        <item x="8787"/>
        <item x="9840"/>
        <item x="2512"/>
        <item x="4601"/>
        <item x="7685"/>
        <item x="9711"/>
        <item x="9060"/>
        <item x="6605"/>
        <item x="10618"/>
        <item x="6925"/>
        <item x="10778"/>
        <item x="9820"/>
        <item x="10371"/>
        <item x="3017"/>
        <item x="7689"/>
        <item x="2279"/>
        <item x="9771"/>
        <item x="6444"/>
        <item x="10527"/>
        <item x="4782"/>
        <item x="10747"/>
        <item x="5947"/>
        <item x="2374"/>
        <item x="10399"/>
        <item x="4603"/>
        <item x="10613"/>
        <item x="94"/>
        <item x="10583"/>
        <item x="5671"/>
        <item x="10372"/>
        <item x="2828"/>
        <item x="8355"/>
        <item x="9261"/>
        <item x="5528"/>
        <item x="2506"/>
        <item x="6448"/>
        <item x="3361"/>
        <item x="767"/>
        <item x="310"/>
        <item x="4815"/>
        <item x="5340"/>
        <item x="9055"/>
        <item x="4138"/>
        <item x="10030"/>
        <item x="10034"/>
        <item x="9656"/>
        <item x="6024"/>
        <item x="9289"/>
        <item x="8454"/>
        <item x="4868"/>
        <item x="10600"/>
        <item x="2633"/>
        <item x="6409"/>
        <item x="3896"/>
        <item x="10740"/>
        <item x="10373"/>
        <item x="710"/>
        <item x="8726"/>
        <item x="10977"/>
        <item x="6659"/>
        <item x="4762"/>
        <item x="6443"/>
        <item x="4289"/>
        <item x="4604"/>
        <item x="8077"/>
        <item x="4764"/>
        <item x="10316"/>
        <item x="1387"/>
        <item x="4855"/>
        <item x="3049"/>
        <item x="4291"/>
        <item x="3161"/>
        <item x="9969"/>
        <item x="581"/>
        <item x="3095"/>
        <item x="10031"/>
        <item x="10956"/>
        <item x="8191"/>
        <item x="3145"/>
        <item x="10267"/>
        <item x="10953"/>
        <item x="1234"/>
        <item x="4629"/>
        <item x="3063"/>
        <item x="7830"/>
        <item x="3110"/>
        <item x="4781"/>
        <item x="10718"/>
        <item x="7485"/>
        <item x="4285"/>
        <item x="2541"/>
        <item x="5941"/>
        <item x="3499"/>
        <item x="9788"/>
        <item x="6120"/>
        <item x="1924"/>
        <item x="2499"/>
        <item x="3914"/>
        <item x="9650"/>
        <item x="1354"/>
        <item x="3926"/>
        <item x="2503"/>
        <item x="5139"/>
        <item x="9230"/>
        <item x="7013"/>
        <item x="6530"/>
        <item x="8846"/>
        <item x="8496"/>
        <item x="9590"/>
        <item x="3112"/>
        <item x="8762"/>
        <item x="1241"/>
        <item x="5166"/>
        <item x="7509"/>
        <item x="3937"/>
        <item x="6126"/>
        <item x="1262"/>
        <item x="5828"/>
        <item x="4092"/>
        <item x="9961"/>
        <item x="8120"/>
        <item x="10851"/>
        <item x="3424"/>
        <item x="4135"/>
        <item x="3906"/>
        <item x="4602"/>
        <item x="4753"/>
        <item x="4302"/>
        <item x="9578"/>
        <item x="3031"/>
        <item x="2147"/>
        <item x="8532"/>
        <item x="9127"/>
        <item x="1299"/>
        <item x="10632"/>
        <item x="7484"/>
        <item x="8728"/>
        <item x="966"/>
        <item x="10374"/>
        <item x="2098"/>
        <item x="4482"/>
        <item x="1249"/>
        <item x="5474"/>
        <item x="7923"/>
        <item x="8221"/>
        <item x="9444"/>
        <item x="9787"/>
        <item x="8426"/>
        <item x="968"/>
        <item x="8853"/>
        <item x="8064"/>
        <item x="6403"/>
        <item x="10850"/>
        <item x="5906"/>
        <item x="1293"/>
        <item x="10032"/>
        <item x="1061"/>
        <item x="985"/>
        <item x="9641"/>
        <item x="4814"/>
        <item x="6700"/>
        <item x="10246"/>
        <item x="8202"/>
        <item x="6125"/>
        <item x="8430"/>
        <item x="8664"/>
        <item x="4952"/>
        <item x="4591"/>
        <item x="10021"/>
        <item x="6022"/>
        <item x="7684"/>
        <item x="4621"/>
        <item x="1965"/>
        <item x="92"/>
        <item x="7700"/>
        <item x="2159"/>
        <item x="3048"/>
        <item x="3927"/>
        <item x="3851"/>
        <item x="1244"/>
        <item x="10988"/>
        <item x="5656"/>
        <item x="899"/>
        <item x="6110"/>
        <item x="9287"/>
        <item x="4881"/>
        <item x="757"/>
        <item x="4769"/>
        <item x="4844"/>
        <item x="540"/>
        <item x="10207"/>
        <item x="6980"/>
        <item x="8666"/>
        <item x="5234"/>
        <item x="5900"/>
        <item x="8500"/>
        <item x="5138"/>
        <item x="2074"/>
        <item x="4957"/>
        <item x="9940"/>
        <item x="2164"/>
        <item x="10633"/>
        <item x="9777"/>
        <item x="1327"/>
        <item x="5657"/>
        <item x="4828"/>
        <item x="770"/>
        <item x="9853"/>
        <item x="6303"/>
        <item x="6275"/>
        <item x="5883"/>
        <item x="2132"/>
        <item x="4299"/>
        <item x="10264"/>
        <item x="9822"/>
        <item x="10333"/>
        <item x="4140"/>
        <item x="456"/>
        <item x="10573"/>
        <item x="6198"/>
        <item x="260"/>
        <item x="6422"/>
        <item x="4595"/>
        <item x="10634"/>
        <item x="6095"/>
        <item x="9097"/>
        <item x="2331"/>
        <item x="4139"/>
        <item x="8103"/>
        <item x="3925"/>
        <item x="8450"/>
        <item x="10563"/>
        <item x="5146"/>
        <item x="4084"/>
        <item x="2621"/>
        <item x="9782"/>
        <item x="8668"/>
        <item x="8032"/>
        <item x="9288"/>
        <item x="10566"/>
        <item x="9861"/>
        <item x="2826"/>
        <item x="8230"/>
        <item x="4826"/>
        <item x="5320"/>
        <item x="10842"/>
        <item x="10459"/>
        <item x="10719"/>
        <item x="7752"/>
        <item x="1389"/>
        <item x="1386"/>
        <item x="7813"/>
        <item x="7336"/>
        <item x="4093"/>
        <item x="10572"/>
        <item x="5499"/>
        <item x="5481"/>
        <item x="10360"/>
        <item x="8904"/>
        <item x="8428"/>
        <item x="6061"/>
        <item x="901"/>
        <item x="10841"/>
        <item x="318"/>
        <item x="298"/>
        <item x="8708"/>
        <item x="7256"/>
        <item x="9990"/>
        <item x="9862"/>
        <item x="9145"/>
        <item x="4497"/>
        <item x="8087"/>
        <item x="8665"/>
        <item x="730"/>
        <item x="2166"/>
        <item x="7755"/>
        <item x="10738"/>
        <item x="2634"/>
        <item x="4421"/>
        <item x="2510"/>
        <item x="5879"/>
        <item x="10525"/>
        <item x="8529"/>
        <item x="10973"/>
        <item x="1004"/>
        <item x="1263"/>
        <item x="9778"/>
        <item x="3530"/>
        <item x="930"/>
        <item x="3849"/>
        <item x="8484"/>
        <item x="6593"/>
        <item x="2658"/>
        <item x="3391"/>
        <item x="288"/>
        <item x="6699"/>
        <item x="7291"/>
        <item x="2165"/>
        <item x="3850"/>
        <item x="3146"/>
        <item x="3390"/>
        <item x="2659"/>
        <item x="3100"/>
        <item x="5158"/>
        <item x="3421"/>
        <item x="7688"/>
        <item x="5908"/>
        <item x="3901"/>
        <item x="1954"/>
        <item x="10574"/>
        <item x="9775"/>
        <item x="10564"/>
        <item x="2387"/>
        <item x="10367"/>
        <item x="4845"/>
        <item x="9856"/>
        <item x="10737"/>
        <item x="9665"/>
        <item x="7262"/>
        <item x="8902"/>
        <item x="325"/>
        <item x="8099"/>
        <item x="8749"/>
        <item x="923"/>
        <item x="9446"/>
        <item x="8185"/>
        <item x="26"/>
        <item x="898"/>
        <item x="10597"/>
        <item x="6521"/>
        <item x="1062"/>
        <item x="10177"/>
        <item x="4450"/>
        <item x="5876"/>
        <item x="6136"/>
        <item x="8046"/>
        <item x="10614"/>
        <item x="8374"/>
        <item x="10141"/>
        <item x="9579"/>
        <item x="1254"/>
        <item x="2086"/>
        <item x="10223"/>
        <item x="10918"/>
        <item x="4471"/>
        <item x="5352"/>
        <item x="1388"/>
        <item x="1252"/>
        <item x="1384"/>
        <item x="3501"/>
        <item x="938"/>
        <item x="7276"/>
        <item x="5333"/>
        <item x="4134"/>
        <item x="2619"/>
        <item x="10890"/>
        <item x="9789"/>
        <item x="3504"/>
        <item x="9977"/>
        <item x="7518"/>
        <item x="4889"/>
        <item x="8690"/>
        <item x="3073"/>
        <item x="6701"/>
        <item x="9123"/>
        <item x="10731"/>
        <item x="9681"/>
        <item x="1964"/>
        <item x="7683"/>
        <item x="5663"/>
        <item x="6932"/>
        <item x="10544"/>
        <item x="2110"/>
        <item x="10925"/>
        <item x="7257"/>
        <item x="93"/>
        <item x="8429"/>
        <item x="10164"/>
        <item x="10286"/>
        <item x="10947"/>
        <item x="934"/>
        <item x="5332"/>
        <item x="6772"/>
        <item x="4908"/>
        <item x="5168"/>
        <item x="6408"/>
        <item x="6280"/>
        <item x="9659"/>
        <item x="4840"/>
        <item x="6108"/>
        <item x="10936"/>
        <item x="4580"/>
        <item x="10677"/>
        <item x="8449"/>
        <item x="280"/>
        <item x="1320"/>
        <item x="900"/>
        <item x="9812"/>
        <item x="10884"/>
        <item x="7584"/>
        <item x="3905"/>
        <item x="2354"/>
        <item x="6790"/>
        <item x="6755"/>
        <item x="955"/>
        <item x="10262"/>
        <item x="2339"/>
        <item x="640"/>
        <item x="8423"/>
        <item x="7809"/>
        <item x="10590"/>
        <item x="446"/>
        <item x="4465"/>
        <item x="984"/>
        <item x="7975"/>
        <item x="10361"/>
        <item x="9591"/>
        <item x="5890"/>
        <item x="10591"/>
        <item x="7343"/>
        <item x="6674"/>
        <item x="5886"/>
        <item x="8222"/>
        <item x="2628"/>
        <item x="8686"/>
        <item x="9941"/>
        <item x="3415"/>
        <item x="4756"/>
        <item x="5325"/>
        <item x="10645"/>
        <item x="5223"/>
        <item x="3434"/>
        <item x="4600"/>
        <item x="9647"/>
        <item x="8534"/>
        <item x="4842"/>
        <item x="7956"/>
        <item x="10730"/>
        <item x="10189"/>
        <item x="9143"/>
        <item x="5482"/>
        <item x="8487"/>
        <item x="2139"/>
        <item x="7061"/>
        <item x="10944"/>
        <item x="4091"/>
        <item x="10165"/>
        <item x="9171"/>
        <item x="3877"/>
        <item x="3430"/>
        <item x="2652"/>
        <item x="49"/>
        <item x="1274"/>
        <item x="3811"/>
        <item x="5527"/>
        <item x="2744"/>
        <item x="2747"/>
        <item x="2735"/>
        <item x="2638"/>
        <item x="6278"/>
        <item x="279"/>
        <item x="5157"/>
        <item x="8354"/>
        <item x="9688"/>
        <item x="10581"/>
        <item x="1323"/>
        <item x="4443"/>
        <item x="10675"/>
        <item x="6213"/>
        <item x="4758"/>
        <item x="8078"/>
        <item x="8757"/>
        <item x="6273"/>
        <item x="4297"/>
        <item x="5922"/>
        <item x="6239"/>
        <item x="3380"/>
        <item x="7672"/>
        <item x="6930"/>
        <item x="6135"/>
        <item x="6951"/>
        <item x="6168"/>
        <item x="6943"/>
        <item x="9096"/>
        <item x="8018"/>
        <item x="10014"/>
        <item x="9460"/>
        <item x="2526"/>
        <item x="10195"/>
        <item x="7634"/>
        <item x="5907"/>
        <item x="10601"/>
        <item x="3043"/>
        <item x="580"/>
        <item x="6313"/>
        <item x="8096"/>
        <item x="2364"/>
        <item x="1310"/>
        <item x="293"/>
        <item x="5506"/>
        <item x="3921"/>
        <item x="9208"/>
        <item x="6564"/>
        <item x="959"/>
        <item x="9975"/>
        <item x="8105"/>
        <item x="2112"/>
        <item x="9453"/>
        <item x="8764"/>
        <item x="2375"/>
        <item x="4087"/>
        <item x="3857"/>
        <item x="4481"/>
        <item x="278"/>
        <item x="5224"/>
        <item x="10875"/>
        <item x="8766"/>
        <item x="935"/>
        <item x="4083"/>
        <item x="6590"/>
        <item x="2493"/>
        <item x="5504"/>
        <item x="8515"/>
        <item x="2150"/>
        <item x="6442"/>
        <item x="9982"/>
        <item x="4451"/>
        <item x="7608"/>
        <item x="8085"/>
        <item x="8756"/>
        <item x="6969"/>
        <item x="918"/>
        <item x="8903"/>
        <item x="3490"/>
        <item x="323"/>
        <item x="2377"/>
        <item x="7658"/>
        <item x="4243"/>
        <item x="4960"/>
        <item x="10946"/>
        <item x="3120"/>
        <item x="2866"/>
        <item x="9252"/>
        <item x="4853"/>
        <item x="6929"/>
        <item x="10532"/>
        <item x="6547"/>
        <item x="4085"/>
        <item x="2125"/>
        <item x="9083"/>
        <item x="4787"/>
        <item x="10011"/>
        <item x="9092"/>
        <item x="7914"/>
        <item x="8130"/>
        <item x="6407"/>
        <item x="9103"/>
        <item x="9471"/>
        <item x="10900"/>
        <item x="8555"/>
        <item x="8127"/>
        <item x="8502"/>
        <item x="7630"/>
        <item x="407"/>
        <item x="10580"/>
        <item x="3101"/>
        <item x="2094"/>
        <item x="5271"/>
        <item x="6340"/>
        <item x="3124"/>
        <item x="8850"/>
        <item x="6962"/>
        <item x="6153"/>
        <item x="9141"/>
        <item x="4270"/>
        <item x="415"/>
        <item x="6007"/>
        <item x="6423"/>
        <item x="4456"/>
        <item x="3502"/>
        <item x="9646"/>
        <item x="4077"/>
        <item x="8125"/>
        <item x="4596"/>
        <item x="4247"/>
        <item x="9100"/>
        <item x="6660"/>
        <item x="8213"/>
        <item x="9968"/>
        <item x="6928"/>
        <item x="10168"/>
        <item x="454"/>
        <item x="10197"/>
        <item x="10646"/>
        <item x="8554"/>
        <item x="8413"/>
        <item x="10608"/>
        <item x="4843"/>
        <item x="9790"/>
        <item x="8060"/>
        <item x="8767"/>
        <item x="2691"/>
        <item x="2495"/>
        <item x="4246"/>
        <item x="9970"/>
        <item x="6747"/>
        <item x="6028"/>
        <item x="3405"/>
        <item x="8485"/>
        <item x="10366"/>
        <item x="910"/>
        <item x="6974"/>
        <item x="302"/>
        <item x="3912"/>
        <item x="4783"/>
        <item x="1006"/>
        <item x="8049"/>
        <item x="8703"/>
        <item x="5861"/>
        <item x="776"/>
        <item x="3913"/>
        <item x="9106"/>
        <item x="4130"/>
        <item x="304"/>
        <item x="9801"/>
        <item x="5232"/>
        <item x="8754"/>
        <item x="6655"/>
        <item x="2494"/>
        <item x="7297"/>
        <item x="778"/>
        <item x="455"/>
        <item x="8483"/>
        <item x="4761"/>
        <item x="7925"/>
        <item x="3910"/>
        <item x="2690"/>
        <item x="8039"/>
        <item x="2719"/>
        <item x="7558"/>
        <item x="8845"/>
        <item x="7751"/>
        <item x="9220"/>
        <item x="8028"/>
        <item x="10185"/>
        <item x="4256"/>
        <item x="919"/>
        <item x="7750"/>
        <item x="2292"/>
        <item x="1301"/>
        <item x="10543"/>
        <item x="448"/>
        <item x="8407"/>
        <item x="10895"/>
        <item x="8088"/>
        <item x="2070"/>
        <item x="8021"/>
        <item x="2130"/>
        <item x="9836"/>
        <item x="2152"/>
        <item x="55"/>
        <item x="7264"/>
        <item x="7290"/>
        <item x="7065"/>
        <item x="8899"/>
        <item x="9088"/>
        <item x="8420"/>
        <item x="1296"/>
        <item x="9461"/>
        <item x="9942"/>
        <item x="6175"/>
        <item x="6402"/>
        <item x="435"/>
        <item x="7292"/>
        <item x="6656"/>
        <item x="2367"/>
        <item x="10604"/>
        <item x="3920"/>
        <item x="9093"/>
        <item x="7602"/>
        <item x="6749"/>
        <item x="4866"/>
        <item x="10605"/>
        <item x="9852"/>
        <item x="419"/>
        <item x="8375"/>
        <item x="3448"/>
        <item x="10943"/>
        <item x="9804"/>
        <item x="8194"/>
        <item x="9144"/>
        <item x="9459"/>
        <item x="8180"/>
        <item x="9848"/>
        <item x="9827"/>
        <item x="6594"/>
        <item x="3523"/>
        <item x="8184"/>
        <item x="1261"/>
        <item x="8377"/>
        <item x="8197"/>
        <item x="4949"/>
        <item x="6927"/>
        <item x="10351"/>
        <item x="8851"/>
        <item x="4573"/>
        <item x="9452"/>
        <item x="2710"/>
        <item x="7652"/>
        <item x="10203"/>
        <item x="10205"/>
        <item x="8019"/>
        <item x="1338"/>
        <item x="10551"/>
        <item x="3911"/>
        <item x="4820"/>
        <item x="8896"/>
        <item x="10602"/>
        <item x="4430"/>
        <item x="2373"/>
        <item x="8038"/>
        <item x="9843"/>
        <item x="8224"/>
        <item x="7281"/>
        <item x="7348"/>
        <item x="10302"/>
        <item x="10328"/>
        <item x="5866"/>
        <item x="8759"/>
        <item x="6169"/>
        <item x="9087"/>
        <item x="6235"/>
        <item x="4594"/>
        <item x="10156"/>
        <item x="4593"/>
        <item x="714"/>
        <item x="10964"/>
        <item x="9089"/>
        <item x="7502"/>
        <item x="936"/>
        <item x="2298"/>
        <item x="8546"/>
        <item x="7532"/>
        <item x="7682"/>
        <item x="7051"/>
        <item x="748"/>
        <item x="4129"/>
        <item x="10196"/>
        <item x="4836"/>
        <item x="772"/>
        <item x="447"/>
        <item x="10007"/>
        <item x="3099"/>
        <item x="920"/>
        <item x="9991"/>
        <item x="2346"/>
        <item x="3917"/>
        <item x="10938"/>
        <item x="2133"/>
        <item x="8722"/>
        <item x="3403"/>
        <item x="8394"/>
        <item x="6405"/>
        <item x="937"/>
        <item x="82"/>
        <item x="1270"/>
        <item x="7670"/>
        <item x="6633"/>
        <item x="6931"/>
        <item x="8201"/>
        <item x="4244"/>
        <item x="6020"/>
        <item x="6234"/>
        <item x="10542"/>
        <item x="83"/>
        <item x="2293"/>
        <item x="1005"/>
        <item x="6260"/>
        <item x="4128"/>
        <item x="2806"/>
        <item x="2805"/>
        <item x="10584"/>
        <item x="6389"/>
        <item x="7643"/>
        <item x="3876"/>
        <item x="7609"/>
        <item x="6748"/>
        <item x="449"/>
        <item x="311"/>
        <item x="9996"/>
        <item x="7277"/>
        <item x="8747"/>
        <item x="8408"/>
        <item x="3869"/>
        <item x="2099"/>
        <item x="4257"/>
        <item x="4469"/>
        <item x="8418"/>
        <item x="9204"/>
        <item x="10933"/>
        <item x="7263"/>
        <item x="10204"/>
        <item x="10692"/>
        <item x="909"/>
        <item x="305"/>
        <item x="4218"/>
        <item x="10937"/>
        <item x="10983"/>
        <item x="7924"/>
        <item x="6669"/>
        <item x="10934"/>
        <item x="8542"/>
        <item x="6628"/>
        <item x="2734"/>
        <item x="8393"/>
        <item x="8543"/>
        <item x="3444"/>
        <item x="10965"/>
        <item x="8416"/>
        <item x="9070"/>
        <item x="4590"/>
        <item x="4587"/>
        <item x="5892"/>
        <item x="312"/>
        <item x="9797"/>
        <item x="10698"/>
        <item x="9107"/>
        <item x="6553"/>
        <item x="3414"/>
        <item x="10266"/>
        <item x="5522"/>
        <item x="6166"/>
        <item x="8465"/>
        <item x="7644"/>
        <item x="718"/>
        <item x="427"/>
        <item x="6652"/>
        <item x="7308"/>
        <item x="4841"/>
        <item x="1290"/>
        <item x="8142"/>
        <item x="9844"/>
        <item x="2629"/>
        <item x="10919"/>
        <item x="3454"/>
        <item x="10952"/>
        <item x="8405"/>
        <item x="9260"/>
        <item x="301"/>
        <item x="7271"/>
        <item x="10922"/>
        <item x="1306"/>
        <item x="5921"/>
        <item x="8378"/>
        <item x="9234"/>
        <item x="10344"/>
        <item x="8725"/>
        <item x="6657"/>
        <item x="2095"/>
        <item x="4956"/>
        <item x="10982"/>
        <item x="423"/>
        <item x="8545"/>
        <item x="8403"/>
        <item x="445"/>
        <item x="6400"/>
        <item x="766"/>
        <item x="9989"/>
        <item x="4258"/>
        <item x="7295"/>
        <item x="2286"/>
        <item x="10912"/>
        <item x="8417"/>
        <item x="709"/>
        <item x="6944"/>
        <item x="6966"/>
        <item x="1331"/>
        <item x="8157"/>
        <item x="430"/>
        <item x="10892"/>
        <item x="418"/>
        <item x="9995"/>
        <item x="8544"/>
        <item x="2679"/>
        <item x="6397"/>
        <item x="6149"/>
        <item x="7068"/>
        <item x="7984"/>
        <item x="6995"/>
        <item x="10963"/>
        <item x="7671"/>
        <item x="3386"/>
        <item x="10920"/>
        <item x="6148"/>
        <item x="6274"/>
        <item x="10978"/>
        <item x="7651"/>
        <item x="6023"/>
        <item x="6608"/>
        <item x="9824"/>
        <item x="10009"/>
        <item x="10558"/>
        <item x="620"/>
        <item x="284"/>
        <item x="8084"/>
        <item x="6662"/>
        <item x="962"/>
        <item x="6954"/>
        <item x="7331"/>
        <item x="4822"/>
        <item x="6754"/>
        <item x="434"/>
        <item x="6222"/>
        <item x="6939"/>
        <item x="2746"/>
        <item x="8468"/>
        <item x="8415"/>
        <item x="2789"/>
        <item x="27"/>
        <item x="4821"/>
        <item x="4835"/>
        <item x="7663"/>
        <item x="6375"/>
        <item x="2069"/>
        <item x="10708"/>
        <item x="6396"/>
        <item x="6630"/>
        <item x="6746"/>
        <item x="3447"/>
        <item x="9071"/>
        <item x="7560"/>
        <item x="7321"/>
        <item x="7067"/>
        <item x="6668"/>
        <item x="7294"/>
        <item x="8388"/>
        <item x="9173"/>
        <item x="5929"/>
        <item x="9849"/>
        <item x="594"/>
        <item x="7991"/>
        <item x="6968"/>
        <item x="4111"/>
        <item x="2290"/>
        <item x="4448"/>
        <item x="10345"/>
        <item x="6950"/>
        <item x="8412"/>
        <item x="1352"/>
        <item x="6648"/>
        <item x="2372"/>
        <item x="2745"/>
        <item x="4458"/>
        <item x="8356"/>
        <item x="2778"/>
        <item x="4459"/>
        <item x="6310"/>
        <item x="9259"/>
        <item x="8193"/>
        <item x="5920"/>
        <item x="4577"/>
        <item x="4958"/>
        <item x="3875"/>
        <item x="6237"/>
        <item x="7983"/>
        <item x="6247"/>
        <item x="8083"/>
        <item x="3443"/>
        <item x="2335"/>
        <item x="8895"/>
        <item x="10724"/>
        <item x="9212"/>
        <item x="4959"/>
        <item x="1351"/>
        <item x="7002"/>
        <item x="7301"/>
        <item x="424"/>
        <item x="6614"/>
        <item x="1279"/>
        <item x="10254"/>
        <item x="4578"/>
        <item x="1273"/>
        <item x="2727"/>
        <item x="2136"/>
        <item x="4876"/>
        <item x="8126"/>
        <item x="7323"/>
        <item x="716"/>
        <item x="7284"/>
        <item x="6735"/>
        <item x="3893"/>
        <item x="9120"/>
        <item x="3402"/>
        <item x="6025"/>
        <item x="1272"/>
        <item x="8409"/>
        <item x="3378"/>
        <item x="2289"/>
        <item x="7933"/>
        <item x="7318"/>
        <item x="4839"/>
        <item x="433"/>
        <item x="8022"/>
        <item x="3505"/>
        <item x="9254"/>
        <item x="8724"/>
        <item x="6961"/>
        <item x="2337"/>
        <item x="7322"/>
        <item x="6018"/>
        <item x="6753"/>
        <item x="6201"/>
        <item x="8179"/>
        <item x="6949"/>
        <item x="619"/>
        <item x="10335"/>
        <item x="1365"/>
        <item x="6277"/>
        <item x="6027"/>
        <item x="6672"/>
        <item x="4572"/>
        <item x="9988"/>
        <item x="5969"/>
        <item x="8214"/>
        <item x="2728"/>
        <item x="8883"/>
        <item x="7990"/>
        <item x="8100"/>
        <item x="10293"/>
        <item x="4212"/>
        <item x="4912"/>
        <item x="8516"/>
        <item x="8391"/>
        <item x="6026"/>
        <item x="8035"/>
        <item x="6210"/>
        <item x="10339"/>
        <item x="7283"/>
        <item x="28"/>
        <item x="7982"/>
        <item x="6288"/>
        <item x="7030"/>
        <item x="8382"/>
        <item x="729"/>
        <item x="6029"/>
        <item x="2117"/>
        <item x="8894"/>
        <item x="3864"/>
        <item x="8380"/>
        <item x="717"/>
        <item x="2788"/>
        <item x="36"/>
        <item x="3884"/>
        <item x="3881"/>
        <item x="7006"/>
        <item x="8519"/>
        <item x="6231"/>
        <item x="8204"/>
        <item x="6238"/>
        <item x="6257"/>
        <item x="618"/>
        <item x="1347"/>
        <item x="946"/>
        <item x="6692"/>
        <item x="6706"/>
        <item x="4124"/>
        <item x="6716"/>
        <item x="9226"/>
        <item x="7302"/>
        <item x="10699"/>
        <item x="6976"/>
        <item x="728"/>
        <item x="7992"/>
        <item x="3892"/>
        <item x="5885"/>
        <item x="7996"/>
        <item x="7633"/>
        <item x="6299"/>
        <item x="2116"/>
        <item x="3863"/>
        <item x="3867"/>
        <item x="7007"/>
        <item x="8155"/>
        <item x="8101"/>
        <item x="10693"/>
        <item x="10322"/>
        <item x="7628"/>
        <item x="8525"/>
        <item x="6212"/>
        <item x="2299"/>
        <item x="6651"/>
        <item x="7287"/>
        <item x="715"/>
        <item x="6309"/>
        <item x="4198"/>
        <item x="9834"/>
        <item x="8034"/>
        <item x="2307"/>
        <item x="2353"/>
        <item x="8205"/>
        <item x="1324"/>
        <item x="6574"/>
        <item x="6994"/>
        <item x="8108"/>
        <item x="2092"/>
        <item x="4197"/>
        <item x="6967"/>
        <item x="4589"/>
        <item x="6223"/>
        <item x="9833"/>
        <item x="2358"/>
        <item x="9253"/>
        <item x="7021"/>
        <item x="6211"/>
        <item x="6258"/>
        <item x="6354"/>
        <item x="6219"/>
        <item x="6387"/>
        <item x="7995"/>
        <item x="6259"/>
        <item x="6741"/>
        <item x="7665"/>
        <item x="3874"/>
        <item x="6595"/>
        <item x="6390"/>
        <item x="9955"/>
        <item x="8102"/>
        <item x="3866"/>
        <item x="2359"/>
        <item x="6604"/>
        <item x="9246"/>
        <item x="6691"/>
        <item x="2740"/>
        <item x="6312"/>
        <item x="10273"/>
        <item x="9193"/>
        <item x="4588"/>
        <item x="7041"/>
        <item x="6948"/>
        <item x="6341"/>
        <item x="6236"/>
        <item x="4887"/>
        <item x="5878"/>
        <item x="6673"/>
        <item x="2336"/>
        <item x="7666"/>
        <item x="10662"/>
        <item x="4886"/>
        <item x="4203"/>
        <item x="2369"/>
        <item x="10329"/>
        <item x="6743"/>
        <item x="9177"/>
        <item x="6638"/>
        <item x="6661"/>
        <item x="8203"/>
        <item x="8884"/>
        <item x="5877"/>
        <item x="8392"/>
        <item x="4204"/>
        <item x="8017"/>
        <item x="5881"/>
        <item x="8156"/>
        <item x="10664"/>
        <item x="2368"/>
        <item x="10323"/>
        <item x="8399"/>
        <item x="6637"/>
        <item x="10707"/>
        <item x="2330"/>
        <item x="6569"/>
        <item x="6671"/>
        <item x="9183"/>
        <item x="9245"/>
        <item x="6230"/>
        <item x="6650"/>
        <item x="6272"/>
        <item x="37"/>
        <item x="4930"/>
        <item x="5948"/>
        <item x="8014"/>
        <item x="9986"/>
        <item x="7664"/>
        <item x="8016"/>
        <item x="8188"/>
        <item x="6989"/>
        <item x="8524"/>
        <item x="7009"/>
        <item x="6373"/>
        <item x="6695"/>
        <item x="6667"/>
        <item x="6986"/>
        <item x="10274"/>
        <item x="9956"/>
        <item x="2313"/>
        <item x="8004"/>
        <item x="10292"/>
        <item x="8013"/>
        <item x="6336"/>
        <item x="5984"/>
        <item x="6649"/>
        <item x="7010"/>
        <item x="5930"/>
        <item x="9953"/>
        <item x="7646"/>
        <item x="6983"/>
        <item x="8882"/>
        <item x="6720"/>
        <item x="8187"/>
        <item x="9244"/>
        <item x="9192"/>
        <item x="10321"/>
        <item x="7005"/>
        <item x="10665"/>
        <item x="5864"/>
        <item x="6734"/>
        <item x="8002"/>
        <item x="9976"/>
        <item x="6337"/>
        <item x="8881"/>
        <item x="9211"/>
        <item x="6370"/>
        <item x="6335"/>
        <item x="8012"/>
        <item x="10674"/>
        <item x="6371"/>
        <item x="7008"/>
        <item x="10290"/>
        <item x="6372"/>
        <item x="6719"/>
        <item x="10291"/>
        <item x="10320"/>
        <item x="9187"/>
        <item x="10695"/>
        <item x="9963"/>
        <item x="7000"/>
        <item x="9962"/>
        <item x="9227"/>
        <item x="9210"/>
        <item x="9191"/>
        <item x="9190"/>
        <item x="10696"/>
        <item x="10667"/>
        <item x="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h="1" x="3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3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</rowItems>
  <colFields count="1">
    <field x="-2"/>
  </colFields>
  <colItems count="2">
    <i>
      <x/>
    </i>
    <i i="1">
      <x v="1"/>
    </i>
  </colItems>
  <dataFields count="2">
    <dataField name="Average of Caudal (m3/s) Tacuarembó" fld="1" subtotal="average" baseField="10" baseItem="10"/>
    <dataField name="Average of Caudal (m3/s) RioNegro" fld="2" subtotal="average" baseField="10" baseItem="10"/>
  </dataFields>
  <chartFormats count="2"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I11324" totalsRowShown="0">
  <tableColumns count="9">
    <tableColumn id="1" xr3:uid="{00000000-0010-0000-0000-000001000000}" name="Fecha" dataDxfId="15"/>
    <tableColumn id="2" xr3:uid="{00000000-0010-0000-0000-000002000000}" name="Caudal (m3/s) Tacuarembó"/>
    <tableColumn id="3" xr3:uid="{00000000-0010-0000-0000-000003000000}" name="Caudal (m3/s) RioNegro"/>
    <tableColumn id="4" xr3:uid="{00000000-0010-0000-0000-000004000000}" name="PP RioNegro"/>
    <tableColumn id="5" xr3:uid="{00000000-0010-0000-0000-000005000000}" name="PP Tacuarembó"/>
    <tableColumn id="7" xr3:uid="{00000000-0010-0000-0000-000007000000}" name="NDVI_Tacuarembó" dataDxfId="14"/>
    <tableColumn id="8" xr3:uid="{00000000-0010-0000-0000-000008000000}" name="NDVI río Negro" dataDxfId="13"/>
    <tableColumn id="6" xr3:uid="{00000000-0010-0000-0000-000006000000}" name="Escurremiento (mm) Tacuarembó" dataDxfId="12">
      <calculatedColumnFormula>(B2*60*60*24/1000000)/(1000*$N$3/1000000)</calculatedColumnFormula>
    </tableColumn>
    <tableColumn id="9" xr3:uid="{00000000-0010-0000-0000-000009000000}" name="Escurremiento (mm) Río Negro" dataDxfId="11">
      <calculatedColumnFormula>(C2*60*60*24/1000000)/(1000*$N$4/1000000)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a4" displayName="Tabla4" ref="AM3:AW35" totalsRowCount="1">
  <tableColumns count="11">
    <tableColumn id="1" xr3:uid="{00000000-0010-0000-0100-000001000000}" name="Etiquetas de fila" totalsRowLabel="Total" totalsRowDxfId="10" dataCellStyle="Normal"/>
    <tableColumn id="2" xr3:uid="{00000000-0010-0000-0100-000002000000}" name="Promedio de Caudal (m3/s) Tacuarembó" totalsRowFunction="custom" totalsRowDxfId="9" dataCellStyle="Normal">
      <totalsRowFormula>AVERAGE(Tabla4[Promedio de Caudal (m3/s) Tacuarembó])</totalsRowFormula>
    </tableColumn>
    <tableColumn id="3" xr3:uid="{00000000-0010-0000-0100-000003000000}" name="Promedio de Caudal (m3/s) RioNegro" totalsRowFunction="custom" totalsRowDxfId="8" dataCellStyle="Normal">
      <totalsRowFormula>AVERAGE(Tabla4[Promedio de Caudal (m3/s) RioNegro])</totalsRowFormula>
    </tableColumn>
    <tableColumn id="4" xr3:uid="{00000000-0010-0000-0100-000004000000}" name="Escurremiento (mm) Tacuarembó" totalsRowFunction="custom" totalsRowDxfId="7" dataCellStyle="Normal">
      <totalsRowFormula>AVERAGE(Tabla4[Escurremiento (mm) Tacuarembó])</totalsRowFormula>
    </tableColumn>
    <tableColumn id="5" xr3:uid="{00000000-0010-0000-0100-000005000000}" name="Escurremiento (mm) Río Negro" totalsRowFunction="custom" totalsRowDxfId="6" dataCellStyle="Normal">
      <totalsRowFormula>AVERAGE(Tabla4[Escurremiento (mm) Río Negro])</totalsRowFormula>
    </tableColumn>
    <tableColumn id="6" xr3:uid="{00000000-0010-0000-0100-000006000000}" name="Suma de PP Tacuarembó" totalsRowFunction="custom" totalsRowDxfId="5" dataCellStyle="Normal">
      <totalsRowFormula>AVERAGE(Tabla4[Suma de PP Tacuarembó])</totalsRowFormula>
    </tableColumn>
    <tableColumn id="7" xr3:uid="{00000000-0010-0000-0100-000007000000}" name="Suma de PP RioNegro" totalsRowFunction="custom" totalsRowDxfId="4" dataCellStyle="Normal">
      <totalsRowFormula>AVERAGE(Tabla4[Suma de PP RioNegro])</totalsRowFormula>
    </tableColumn>
    <tableColumn id="8" xr3:uid="{00000000-0010-0000-0100-000008000000}" name="Suma de Evap. (mm/mes) Tacuarembó" totalsRowDxfId="3" dataCellStyle="Normal"/>
    <tableColumn id="9" xr3:uid="{00000000-0010-0000-0100-000009000000}" name="Suma de Evap. (mm/mes) Río Negro" totalsRowDxfId="2" dataCellStyle="Normal"/>
    <tableColumn id="12" xr3:uid="{00000000-0010-0000-0100-00000C000000}" name="Cuenca Río Tacuarembó" totalsRowFunction="custom" dataDxfId="1">
      <calculatedColumnFormula>Tabla4[[#This Row],[Escurremiento (mm) Tacuarembó]]/Tabla4[[#This Row],[Suma de PP Tacuarembó]]</calculatedColumnFormula>
      <totalsRowFormula>AVERAGE(Tabla4[Cuenca Río Tacuarembó])</totalsRowFormula>
    </tableColumn>
    <tableColumn id="11" xr3:uid="{00000000-0010-0000-0100-00000B000000}" name="Cuenca Río Negro " totalsRowFunction="custom" dataDxfId="0">
      <calculatedColumnFormula>Tabla4[[#This Row],[Escurremiento (mm) Río Negro]]/Tabla4[[#This Row],[Suma de PP RioNegro]]</calculatedColumnFormula>
      <totalsRowFormula>AVERAGE(Tabla4[[Cuenca Río Negro ]])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324"/>
  <sheetViews>
    <sheetView zoomScale="40" zoomScaleNormal="40" workbookViewId="0">
      <selection activeCell="H1" sqref="H1"/>
    </sheetView>
  </sheetViews>
  <sheetFormatPr baseColWidth="10" defaultColWidth="11.5546875" defaultRowHeight="14.4" x14ac:dyDescent="0.3"/>
  <cols>
    <col min="2" max="2" width="26.6640625" customWidth="1"/>
    <col min="3" max="3" width="23.88671875" customWidth="1"/>
    <col min="4" max="4" width="13.33203125" customWidth="1"/>
    <col min="5" max="5" width="16.109375" customWidth="1"/>
    <col min="8" max="8" width="31.109375" bestFit="1" customWidth="1"/>
    <col min="9" max="9" width="28.88671875" bestFit="1" customWidth="1"/>
  </cols>
  <sheetData>
    <row r="1" spans="1:14" ht="15" thickBot="1" x14ac:dyDescent="0.35">
      <c r="A1" t="s">
        <v>0</v>
      </c>
      <c r="B1" t="s">
        <v>3</v>
      </c>
      <c r="C1" t="s">
        <v>4</v>
      </c>
      <c r="D1" t="s">
        <v>1</v>
      </c>
      <c r="E1" t="s">
        <v>2</v>
      </c>
      <c r="F1" t="s">
        <v>65</v>
      </c>
      <c r="G1" t="s">
        <v>66</v>
      </c>
      <c r="H1" t="s">
        <v>56</v>
      </c>
      <c r="I1" t="s">
        <v>57</v>
      </c>
    </row>
    <row r="2" spans="1:14" x14ac:dyDescent="0.3">
      <c r="A2" s="1">
        <v>30682</v>
      </c>
      <c r="B2">
        <v>0</v>
      </c>
      <c r="C2">
        <v>2</v>
      </c>
      <c r="D2">
        <v>9.4659999999999993</v>
      </c>
      <c r="E2">
        <v>2.6560000000000001</v>
      </c>
      <c r="F2" s="14">
        <v>1086.569</v>
      </c>
      <c r="G2" s="14">
        <v>1152.799</v>
      </c>
      <c r="H2">
        <f>(B2*60*60*24/1000000)/(1000*$N$3/1000000)</f>
        <v>0</v>
      </c>
      <c r="I2">
        <f t="shared" ref="I2:I65" si="0">(C2*60*60*24/1000000)/(1000*$N$4/1000000)</f>
        <v>2.1609794207028455E-2</v>
      </c>
      <c r="L2" s="6" t="s">
        <v>51</v>
      </c>
      <c r="M2" s="7" t="s">
        <v>54</v>
      </c>
      <c r="N2" s="8" t="s">
        <v>55</v>
      </c>
    </row>
    <row r="3" spans="1:14" x14ac:dyDescent="0.3">
      <c r="A3" s="1">
        <v>30683</v>
      </c>
      <c r="B3">
        <v>0</v>
      </c>
      <c r="C3">
        <v>2</v>
      </c>
      <c r="D3">
        <v>8.859</v>
      </c>
      <c r="E3">
        <v>11.457000000000001</v>
      </c>
      <c r="F3" s="14">
        <v>1340.703</v>
      </c>
      <c r="G3" s="14">
        <v>1447.598</v>
      </c>
      <c r="H3">
        <f t="shared" ref="H3:H65" si="1">(B3*60*60*24/1000000)/(1000*$N$3/1000000)</f>
        <v>0</v>
      </c>
      <c r="I3">
        <f t="shared" si="0"/>
        <v>2.1609794207028455E-2</v>
      </c>
      <c r="L3" s="9" t="s">
        <v>52</v>
      </c>
      <c r="M3">
        <v>659960.25800000003</v>
      </c>
      <c r="N3" s="10">
        <f>M3/100</f>
        <v>6599.6025800000007</v>
      </c>
    </row>
    <row r="4" spans="1:14" ht="15" thickBot="1" x14ac:dyDescent="0.35">
      <c r="A4" s="1">
        <v>30684</v>
      </c>
      <c r="B4">
        <v>0</v>
      </c>
      <c r="C4">
        <v>2</v>
      </c>
      <c r="D4">
        <v>1.054</v>
      </c>
      <c r="E4">
        <v>4.7350000000000003</v>
      </c>
      <c r="F4" s="14">
        <v>4137.6260000000002</v>
      </c>
      <c r="G4" s="14">
        <v>2479.0569999999998</v>
      </c>
      <c r="H4">
        <f t="shared" si="1"/>
        <v>0</v>
      </c>
      <c r="I4">
        <f t="shared" si="0"/>
        <v>2.1609794207028455E-2</v>
      </c>
      <c r="L4" s="11" t="s">
        <v>53</v>
      </c>
      <c r="M4" s="12">
        <v>799637.41599999997</v>
      </c>
      <c r="N4" s="13">
        <f>M4/100</f>
        <v>7996.3741599999994</v>
      </c>
    </row>
    <row r="5" spans="1:14" x14ac:dyDescent="0.3">
      <c r="A5" s="1">
        <v>30685</v>
      </c>
      <c r="B5">
        <v>0</v>
      </c>
      <c r="C5">
        <v>2</v>
      </c>
      <c r="D5">
        <v>0</v>
      </c>
      <c r="E5">
        <v>0</v>
      </c>
      <c r="F5" s="14">
        <v>3612.2759999999998</v>
      </c>
      <c r="G5" s="14">
        <v>4055.2559999999999</v>
      </c>
      <c r="H5">
        <f t="shared" si="1"/>
        <v>0</v>
      </c>
      <c r="I5">
        <f t="shared" si="0"/>
        <v>2.1609794207028455E-2</v>
      </c>
    </row>
    <row r="6" spans="1:14" x14ac:dyDescent="0.3">
      <c r="A6" s="1">
        <v>30686</v>
      </c>
      <c r="B6">
        <v>1</v>
      </c>
      <c r="C6">
        <v>2</v>
      </c>
      <c r="D6">
        <v>0</v>
      </c>
      <c r="E6">
        <v>0</v>
      </c>
      <c r="F6" s="14">
        <v>3179.1750000000002</v>
      </c>
      <c r="G6" s="14">
        <v>4245.9620000000004</v>
      </c>
      <c r="H6">
        <f t="shared" si="1"/>
        <v>1.309169740945219E-2</v>
      </c>
      <c r="I6">
        <f t="shared" si="0"/>
        <v>2.1609794207028455E-2</v>
      </c>
    </row>
    <row r="7" spans="1:14" x14ac:dyDescent="0.3">
      <c r="A7" s="1">
        <v>30687</v>
      </c>
      <c r="B7">
        <v>1</v>
      </c>
      <c r="C7">
        <v>2</v>
      </c>
      <c r="D7">
        <v>9.1479999999999997</v>
      </c>
      <c r="E7">
        <v>9.83</v>
      </c>
      <c r="F7" s="14">
        <v>1181.1949999999999</v>
      </c>
      <c r="G7">
        <v>548.53899999999999</v>
      </c>
      <c r="H7">
        <f t="shared" si="1"/>
        <v>1.309169740945219E-2</v>
      </c>
      <c r="I7">
        <f t="shared" si="0"/>
        <v>2.1609794207028455E-2</v>
      </c>
    </row>
    <row r="8" spans="1:14" x14ac:dyDescent="0.3">
      <c r="A8" s="1">
        <v>30688</v>
      </c>
      <c r="B8">
        <v>1</v>
      </c>
      <c r="C8">
        <v>2</v>
      </c>
      <c r="D8">
        <v>4.58</v>
      </c>
      <c r="E8">
        <v>6.3970000000000002</v>
      </c>
      <c r="F8" s="14">
        <v>2355.2649999999999</v>
      </c>
      <c r="G8" s="14">
        <v>3714.489</v>
      </c>
      <c r="H8">
        <f t="shared" si="1"/>
        <v>1.309169740945219E-2</v>
      </c>
      <c r="I8">
        <f t="shared" si="0"/>
        <v>2.1609794207028455E-2</v>
      </c>
    </row>
    <row r="9" spans="1:14" x14ac:dyDescent="0.3">
      <c r="A9" s="1">
        <v>30689</v>
      </c>
      <c r="B9">
        <v>2</v>
      </c>
      <c r="C9">
        <v>2</v>
      </c>
      <c r="D9">
        <v>11.648999999999999</v>
      </c>
      <c r="E9">
        <v>27.507999999999999</v>
      </c>
      <c r="F9">
        <v>626.72299999999996</v>
      </c>
      <c r="G9" s="14">
        <v>1453.722</v>
      </c>
      <c r="H9">
        <f t="shared" si="1"/>
        <v>2.6183394818904381E-2</v>
      </c>
      <c r="I9">
        <f t="shared" si="0"/>
        <v>2.1609794207028455E-2</v>
      </c>
    </row>
    <row r="10" spans="1:14" x14ac:dyDescent="0.3">
      <c r="A10" s="1">
        <v>30690</v>
      </c>
      <c r="B10">
        <v>3</v>
      </c>
      <c r="C10">
        <v>3</v>
      </c>
      <c r="D10">
        <v>24.396999999999998</v>
      </c>
      <c r="E10">
        <v>12.276999999999999</v>
      </c>
      <c r="F10" s="14">
        <v>1875.8989999999999</v>
      </c>
      <c r="G10" s="14">
        <v>1441.7950000000001</v>
      </c>
      <c r="H10">
        <f t="shared" si="1"/>
        <v>3.9275092228356567E-2</v>
      </c>
      <c r="I10">
        <f t="shared" si="0"/>
        <v>3.2414691310542677E-2</v>
      </c>
    </row>
    <row r="11" spans="1:14" x14ac:dyDescent="0.3">
      <c r="A11" s="1">
        <v>30691</v>
      </c>
      <c r="B11">
        <v>4</v>
      </c>
      <c r="C11">
        <v>5</v>
      </c>
      <c r="D11">
        <v>0.31</v>
      </c>
      <c r="E11">
        <v>0</v>
      </c>
      <c r="F11" s="14">
        <v>4250.3419999999996</v>
      </c>
      <c r="G11" s="14">
        <v>5266.8050000000003</v>
      </c>
      <c r="H11">
        <f t="shared" si="1"/>
        <v>5.2366789637808761E-2</v>
      </c>
      <c r="I11">
        <f t="shared" si="0"/>
        <v>5.4024485517571136E-2</v>
      </c>
    </row>
    <row r="12" spans="1:14" x14ac:dyDescent="0.3">
      <c r="A12" s="1">
        <v>30692</v>
      </c>
      <c r="B12">
        <v>6</v>
      </c>
      <c r="C12">
        <v>10</v>
      </c>
      <c r="D12">
        <v>0</v>
      </c>
      <c r="E12">
        <v>1.2E-2</v>
      </c>
      <c r="F12" s="14">
        <v>3215.4780000000001</v>
      </c>
      <c r="G12" s="14">
        <v>3175.5059999999999</v>
      </c>
      <c r="H12">
        <f t="shared" si="1"/>
        <v>7.8550184456713135E-2</v>
      </c>
      <c r="I12">
        <f t="shared" si="0"/>
        <v>0.10804897103514227</v>
      </c>
    </row>
    <row r="13" spans="1:14" x14ac:dyDescent="0.3">
      <c r="A13" s="1">
        <v>30693</v>
      </c>
      <c r="B13">
        <v>8</v>
      </c>
      <c r="C13">
        <v>14</v>
      </c>
      <c r="D13">
        <v>30.292000000000002</v>
      </c>
      <c r="E13">
        <v>19.042000000000002</v>
      </c>
      <c r="F13" s="14">
        <v>4514.0325000000003</v>
      </c>
      <c r="G13" s="14">
        <v>4053.9129999999996</v>
      </c>
      <c r="H13">
        <f t="shared" si="1"/>
        <v>0.10473357927561752</v>
      </c>
      <c r="I13">
        <f t="shared" si="0"/>
        <v>0.15126855944919917</v>
      </c>
    </row>
    <row r="14" spans="1:14" x14ac:dyDescent="0.3">
      <c r="A14" s="1">
        <v>30694</v>
      </c>
      <c r="B14">
        <v>15</v>
      </c>
      <c r="C14">
        <v>20</v>
      </c>
      <c r="D14">
        <v>2.129</v>
      </c>
      <c r="E14">
        <v>0.189</v>
      </c>
      <c r="F14" s="14">
        <v>3970.9387500000003</v>
      </c>
      <c r="G14" s="14">
        <v>4034.1509999999998</v>
      </c>
      <c r="H14">
        <f t="shared" si="1"/>
        <v>0.19637546114178286</v>
      </c>
      <c r="I14">
        <f t="shared" si="0"/>
        <v>0.21609794207028454</v>
      </c>
    </row>
    <row r="15" spans="1:14" x14ac:dyDescent="0.3">
      <c r="A15" s="1">
        <v>30695</v>
      </c>
      <c r="B15">
        <v>27</v>
      </c>
      <c r="C15">
        <v>27</v>
      </c>
      <c r="D15">
        <v>1.601</v>
      </c>
      <c r="E15">
        <v>2.9510000000000001</v>
      </c>
      <c r="F15" s="14">
        <v>3109.5453750000001</v>
      </c>
      <c r="G15" s="14">
        <v>3246.4375</v>
      </c>
      <c r="H15">
        <f t="shared" si="1"/>
        <v>0.35347583005520916</v>
      </c>
      <c r="I15">
        <f t="shared" si="0"/>
        <v>0.29173222179488417</v>
      </c>
    </row>
    <row r="16" spans="1:14" x14ac:dyDescent="0.3">
      <c r="A16" s="1">
        <v>30696</v>
      </c>
      <c r="B16">
        <v>41</v>
      </c>
      <c r="C16">
        <v>45</v>
      </c>
      <c r="D16">
        <v>23.169</v>
      </c>
      <c r="E16">
        <v>23.847000000000001</v>
      </c>
      <c r="F16" s="14">
        <v>3627.3626875</v>
      </c>
      <c r="G16" s="14">
        <v>3627.0672500000001</v>
      </c>
      <c r="H16">
        <f t="shared" si="1"/>
        <v>0.53675959378753979</v>
      </c>
      <c r="I16">
        <f t="shared" si="0"/>
        <v>0.48622036965814019</v>
      </c>
    </row>
    <row r="17" spans="1:14" x14ac:dyDescent="0.3">
      <c r="A17" s="1">
        <v>30697</v>
      </c>
      <c r="B17">
        <v>55</v>
      </c>
      <c r="C17">
        <v>77</v>
      </c>
      <c r="D17">
        <v>21.087</v>
      </c>
      <c r="E17">
        <v>16.263000000000002</v>
      </c>
      <c r="F17" s="14">
        <v>5812.5870000000004</v>
      </c>
      <c r="G17" s="14">
        <v>4932.32</v>
      </c>
      <c r="H17">
        <f t="shared" si="1"/>
        <v>0.72004335751987036</v>
      </c>
      <c r="I17">
        <f t="shared" si="0"/>
        <v>0.83197707697059542</v>
      </c>
    </row>
    <row r="18" spans="1:14" x14ac:dyDescent="0.3">
      <c r="A18" s="1">
        <v>30698</v>
      </c>
      <c r="B18">
        <v>61</v>
      </c>
      <c r="C18">
        <v>82</v>
      </c>
      <c r="D18">
        <v>0</v>
      </c>
      <c r="E18">
        <v>0</v>
      </c>
      <c r="F18" s="14">
        <v>3427.8449999999998</v>
      </c>
      <c r="G18" s="14">
        <v>4014.3890000000001</v>
      </c>
      <c r="H18">
        <f t="shared" si="1"/>
        <v>0.79859354197658361</v>
      </c>
      <c r="I18">
        <f t="shared" si="0"/>
        <v>0.88600156248816664</v>
      </c>
    </row>
    <row r="19" spans="1:14" x14ac:dyDescent="0.3">
      <c r="A19" s="1">
        <v>30699</v>
      </c>
      <c r="B19">
        <v>71</v>
      </c>
      <c r="C19">
        <v>71</v>
      </c>
      <c r="D19">
        <v>2.9889999999999999</v>
      </c>
      <c r="E19">
        <v>2.714</v>
      </c>
      <c r="F19" s="14">
        <v>2248.152</v>
      </c>
      <c r="G19" s="14">
        <v>2458.7240000000002</v>
      </c>
      <c r="H19">
        <f t="shared" si="1"/>
        <v>0.92951051607110557</v>
      </c>
      <c r="I19">
        <f t="shared" si="0"/>
        <v>0.76714769434951013</v>
      </c>
      <c r="N19">
        <f>0.5*10000</f>
        <v>5000</v>
      </c>
    </row>
    <row r="20" spans="1:14" x14ac:dyDescent="0.3">
      <c r="A20" s="1">
        <v>30700</v>
      </c>
      <c r="B20">
        <v>83</v>
      </c>
      <c r="C20">
        <v>57</v>
      </c>
      <c r="D20">
        <v>0</v>
      </c>
      <c r="E20">
        <v>2.3E-2</v>
      </c>
      <c r="F20" s="14">
        <v>4145.18</v>
      </c>
      <c r="G20" s="14">
        <v>4007.6970000000001</v>
      </c>
      <c r="H20">
        <f t="shared" si="1"/>
        <v>1.0866108849845317</v>
      </c>
      <c r="I20">
        <f t="shared" si="0"/>
        <v>0.61587913490031099</v>
      </c>
    </row>
    <row r="21" spans="1:14" x14ac:dyDescent="0.3">
      <c r="A21" s="1">
        <v>30701</v>
      </c>
      <c r="B21">
        <v>98</v>
      </c>
      <c r="C21">
        <v>48</v>
      </c>
      <c r="D21">
        <v>0</v>
      </c>
      <c r="E21">
        <v>0</v>
      </c>
      <c r="F21" s="14">
        <v>4768.2139999999999</v>
      </c>
      <c r="G21" s="14">
        <v>4474.107</v>
      </c>
      <c r="H21">
        <f t="shared" si="1"/>
        <v>1.2829863461263147</v>
      </c>
      <c r="I21">
        <f t="shared" si="0"/>
        <v>0.51863506096868284</v>
      </c>
    </row>
    <row r="22" spans="1:14" x14ac:dyDescent="0.3">
      <c r="A22" s="1">
        <v>30702</v>
      </c>
      <c r="B22">
        <v>109</v>
      </c>
      <c r="C22">
        <v>48</v>
      </c>
      <c r="D22">
        <v>0</v>
      </c>
      <c r="E22">
        <v>0</v>
      </c>
      <c r="F22" s="14">
        <v>3501.5810000000001</v>
      </c>
      <c r="G22" s="14">
        <v>3755.2469999999998</v>
      </c>
      <c r="H22">
        <f t="shared" si="1"/>
        <v>1.4269950176302888</v>
      </c>
      <c r="I22">
        <f t="shared" si="0"/>
        <v>0.51863506096868284</v>
      </c>
    </row>
    <row r="23" spans="1:14" x14ac:dyDescent="0.3">
      <c r="A23" s="1">
        <v>30703</v>
      </c>
      <c r="B23">
        <v>101</v>
      </c>
      <c r="C23">
        <v>56</v>
      </c>
      <c r="D23">
        <v>0</v>
      </c>
      <c r="E23">
        <v>0</v>
      </c>
      <c r="F23" s="14">
        <v>3664.43</v>
      </c>
      <c r="G23" s="14">
        <v>4051.2069999999999</v>
      </c>
      <c r="H23">
        <f t="shared" si="1"/>
        <v>1.3222614383546711</v>
      </c>
      <c r="I23">
        <f t="shared" si="0"/>
        <v>0.6050742377967967</v>
      </c>
    </row>
    <row r="24" spans="1:14" x14ac:dyDescent="0.3">
      <c r="A24" s="1">
        <v>30704</v>
      </c>
      <c r="B24">
        <v>83</v>
      </c>
      <c r="C24">
        <v>66</v>
      </c>
      <c r="D24">
        <v>0</v>
      </c>
      <c r="E24">
        <v>0</v>
      </c>
      <c r="F24" s="14">
        <v>4354.1170000000002</v>
      </c>
      <c r="G24" s="14">
        <v>4663.6629999999996</v>
      </c>
      <c r="H24">
        <f t="shared" si="1"/>
        <v>1.0866108849845317</v>
      </c>
      <c r="I24">
        <f t="shared" si="0"/>
        <v>0.71312320883193892</v>
      </c>
    </row>
    <row r="25" spans="1:14" x14ac:dyDescent="0.3">
      <c r="A25" s="1">
        <v>30705</v>
      </c>
      <c r="B25">
        <v>70</v>
      </c>
      <c r="C25">
        <v>80</v>
      </c>
      <c r="D25">
        <v>0</v>
      </c>
      <c r="E25">
        <v>0</v>
      </c>
      <c r="F25" s="14">
        <v>4037.1669999999999</v>
      </c>
      <c r="G25" s="14">
        <v>4443.1059999999998</v>
      </c>
      <c r="H25">
        <f t="shared" si="1"/>
        <v>0.91641881866165331</v>
      </c>
      <c r="I25">
        <f t="shared" si="0"/>
        <v>0.86439176828113817</v>
      </c>
    </row>
    <row r="26" spans="1:14" x14ac:dyDescent="0.3">
      <c r="A26" s="1">
        <v>30706</v>
      </c>
      <c r="B26">
        <v>50</v>
      </c>
      <c r="C26">
        <v>94</v>
      </c>
      <c r="D26">
        <v>0</v>
      </c>
      <c r="E26">
        <v>0</v>
      </c>
      <c r="F26" s="14">
        <v>3566.1590000000001</v>
      </c>
      <c r="G26" s="14">
        <v>5633.5929999999998</v>
      </c>
      <c r="H26">
        <f t="shared" si="1"/>
        <v>0.65458487047260949</v>
      </c>
      <c r="I26">
        <f t="shared" si="0"/>
        <v>1.0156603277303373</v>
      </c>
    </row>
    <row r="27" spans="1:14" x14ac:dyDescent="0.3">
      <c r="A27" s="1">
        <v>30707</v>
      </c>
      <c r="B27">
        <v>27</v>
      </c>
      <c r="C27">
        <v>107</v>
      </c>
      <c r="D27">
        <v>0</v>
      </c>
      <c r="E27">
        <v>0.68200000000000005</v>
      </c>
      <c r="F27" s="14">
        <v>3896.0059999999999</v>
      </c>
      <c r="G27" s="14">
        <v>5353.375</v>
      </c>
      <c r="H27">
        <f t="shared" si="1"/>
        <v>0.35347583005520916</v>
      </c>
      <c r="I27">
        <f t="shared" si="0"/>
        <v>1.1561239900760223</v>
      </c>
    </row>
    <row r="28" spans="1:14" x14ac:dyDescent="0.3">
      <c r="A28" s="1">
        <v>30708</v>
      </c>
      <c r="B28">
        <v>21</v>
      </c>
      <c r="C28">
        <v>117</v>
      </c>
      <c r="D28">
        <v>0.72699999999999998</v>
      </c>
      <c r="E28">
        <v>0.48099999999999998</v>
      </c>
      <c r="F28" s="14">
        <v>4684.9984999999997</v>
      </c>
      <c r="G28" s="14">
        <v>5839.6610000000001</v>
      </c>
      <c r="H28">
        <f t="shared" si="1"/>
        <v>0.27492564559849597</v>
      </c>
      <c r="I28">
        <f t="shared" si="0"/>
        <v>1.2641729611111645</v>
      </c>
    </row>
    <row r="29" spans="1:14" x14ac:dyDescent="0.3">
      <c r="A29" s="1">
        <v>30709</v>
      </c>
      <c r="B29">
        <v>17</v>
      </c>
      <c r="C29">
        <v>123</v>
      </c>
      <c r="D29">
        <v>0</v>
      </c>
      <c r="E29">
        <v>0</v>
      </c>
      <c r="F29" s="14">
        <v>5473.991</v>
      </c>
      <c r="G29" s="14">
        <v>6325.9470000000001</v>
      </c>
      <c r="H29">
        <f t="shared" si="1"/>
        <v>0.22255885596068725</v>
      </c>
      <c r="I29">
        <f t="shared" si="0"/>
        <v>1.3290023437322498</v>
      </c>
    </row>
    <row r="30" spans="1:14" x14ac:dyDescent="0.3">
      <c r="A30" s="1">
        <v>30710</v>
      </c>
      <c r="B30">
        <v>12</v>
      </c>
      <c r="C30">
        <v>123</v>
      </c>
      <c r="D30">
        <v>0</v>
      </c>
      <c r="E30">
        <v>0</v>
      </c>
      <c r="F30" s="14">
        <v>6412.24</v>
      </c>
      <c r="G30" s="14">
        <v>6469.817</v>
      </c>
      <c r="H30">
        <f t="shared" si="1"/>
        <v>0.15710036891342627</v>
      </c>
      <c r="I30">
        <f t="shared" si="0"/>
        <v>1.3290023437322498</v>
      </c>
    </row>
    <row r="31" spans="1:14" x14ac:dyDescent="0.3">
      <c r="A31" s="1">
        <v>30711</v>
      </c>
      <c r="B31">
        <v>8</v>
      </c>
      <c r="C31">
        <v>113</v>
      </c>
      <c r="D31">
        <v>4.359</v>
      </c>
      <c r="E31">
        <v>3.3940000000000001</v>
      </c>
      <c r="F31">
        <v>973.49400000000003</v>
      </c>
      <c r="G31" s="14">
        <v>2218.1770000000001</v>
      </c>
      <c r="H31">
        <f t="shared" si="1"/>
        <v>0.10473357927561752</v>
      </c>
      <c r="I31">
        <f t="shared" si="0"/>
        <v>1.2209533726971076</v>
      </c>
    </row>
    <row r="32" spans="1:14" x14ac:dyDescent="0.3">
      <c r="A32" s="1">
        <v>30712</v>
      </c>
      <c r="B32">
        <v>7</v>
      </c>
      <c r="C32">
        <v>97</v>
      </c>
      <c r="D32">
        <v>11.457000000000001</v>
      </c>
      <c r="E32">
        <v>8.0060000000000002</v>
      </c>
      <c r="F32">
        <v>36.508000000000003</v>
      </c>
      <c r="G32">
        <v>287.19900000000001</v>
      </c>
      <c r="H32">
        <f t="shared" si="1"/>
        <v>9.1641881866165328E-2</v>
      </c>
      <c r="I32">
        <f t="shared" si="0"/>
        <v>1.0480750190408801</v>
      </c>
    </row>
    <row r="33" spans="1:9" x14ac:dyDescent="0.3">
      <c r="A33" s="1">
        <v>30713</v>
      </c>
      <c r="B33">
        <v>6</v>
      </c>
      <c r="C33">
        <v>71</v>
      </c>
      <c r="D33">
        <v>4.45</v>
      </c>
      <c r="E33">
        <v>0.85899999999999999</v>
      </c>
      <c r="F33" s="14">
        <v>2078.4920000000002</v>
      </c>
      <c r="G33" s="14">
        <v>2041.7249999999999</v>
      </c>
      <c r="H33">
        <f t="shared" si="1"/>
        <v>7.8550184456713135E-2</v>
      </c>
      <c r="I33">
        <f t="shared" si="0"/>
        <v>0.76714769434951013</v>
      </c>
    </row>
    <row r="34" spans="1:9" x14ac:dyDescent="0.3">
      <c r="A34" s="1">
        <v>30714</v>
      </c>
      <c r="B34">
        <v>7</v>
      </c>
      <c r="C34">
        <v>43</v>
      </c>
      <c r="D34">
        <v>0.47899999999999998</v>
      </c>
      <c r="E34">
        <v>0</v>
      </c>
      <c r="F34" s="14">
        <v>3781.3809999999999</v>
      </c>
      <c r="G34" s="14">
        <v>1009.44</v>
      </c>
      <c r="H34">
        <f t="shared" si="1"/>
        <v>9.1641881866165328E-2</v>
      </c>
      <c r="I34">
        <f t="shared" si="0"/>
        <v>0.46461057545111173</v>
      </c>
    </row>
    <row r="35" spans="1:9" x14ac:dyDescent="0.3">
      <c r="A35" s="1">
        <v>30715</v>
      </c>
      <c r="B35">
        <v>9</v>
      </c>
      <c r="C35">
        <v>27</v>
      </c>
      <c r="D35">
        <v>0</v>
      </c>
      <c r="E35">
        <v>0</v>
      </c>
      <c r="F35" s="14">
        <v>1297.0650000000001</v>
      </c>
      <c r="G35" s="14">
        <v>1730.021</v>
      </c>
      <c r="H35">
        <f t="shared" si="1"/>
        <v>0.1178252766850697</v>
      </c>
      <c r="I35">
        <f t="shared" si="0"/>
        <v>0.29173222179488417</v>
      </c>
    </row>
    <row r="36" spans="1:9" x14ac:dyDescent="0.3">
      <c r="A36" s="1">
        <v>30716</v>
      </c>
      <c r="B36">
        <v>7</v>
      </c>
      <c r="C36">
        <v>17</v>
      </c>
      <c r="D36">
        <v>0</v>
      </c>
      <c r="E36">
        <v>0</v>
      </c>
      <c r="F36" s="14">
        <v>3645.2730000000001</v>
      </c>
      <c r="G36" s="14">
        <v>4945.5290000000005</v>
      </c>
      <c r="H36">
        <f t="shared" si="1"/>
        <v>9.1641881866165328E-2</v>
      </c>
      <c r="I36">
        <f t="shared" si="0"/>
        <v>0.18368325075974187</v>
      </c>
    </row>
    <row r="37" spans="1:9" x14ac:dyDescent="0.3">
      <c r="A37" s="1">
        <v>30717</v>
      </c>
      <c r="B37">
        <v>8</v>
      </c>
      <c r="C37">
        <v>16</v>
      </c>
      <c r="D37">
        <v>14.872999999999999</v>
      </c>
      <c r="E37">
        <v>16.437000000000001</v>
      </c>
      <c r="F37" s="14">
        <v>2285.8009999999999</v>
      </c>
      <c r="G37" s="14">
        <v>3262.335</v>
      </c>
      <c r="H37">
        <f t="shared" si="1"/>
        <v>0.10473357927561752</v>
      </c>
      <c r="I37">
        <f t="shared" si="0"/>
        <v>0.17287835365622764</v>
      </c>
    </row>
    <row r="38" spans="1:9" x14ac:dyDescent="0.3">
      <c r="A38" s="1">
        <v>30718</v>
      </c>
      <c r="B38">
        <v>15</v>
      </c>
      <c r="C38">
        <v>14</v>
      </c>
      <c r="D38">
        <v>0</v>
      </c>
      <c r="E38">
        <v>0</v>
      </c>
      <c r="F38" s="14">
        <v>6558.241</v>
      </c>
      <c r="G38" s="14">
        <v>6485.8239999999996</v>
      </c>
      <c r="H38">
        <f t="shared" si="1"/>
        <v>0.19637546114178286</v>
      </c>
      <c r="I38">
        <f t="shared" si="0"/>
        <v>0.15126855944919917</v>
      </c>
    </row>
    <row r="39" spans="1:9" x14ac:dyDescent="0.3">
      <c r="A39" s="1">
        <v>30719</v>
      </c>
      <c r="B39">
        <v>37</v>
      </c>
      <c r="C39">
        <v>14</v>
      </c>
      <c r="D39">
        <v>0</v>
      </c>
      <c r="E39">
        <v>0</v>
      </c>
      <c r="F39" s="14">
        <v>6670.0590000000002</v>
      </c>
      <c r="G39" s="14">
        <v>6755.6769999999997</v>
      </c>
      <c r="H39">
        <f t="shared" si="1"/>
        <v>0.48439280414973102</v>
      </c>
      <c r="I39">
        <f t="shared" si="0"/>
        <v>0.15126855944919917</v>
      </c>
    </row>
    <row r="40" spans="1:9" x14ac:dyDescent="0.3">
      <c r="A40" s="1">
        <v>30720</v>
      </c>
      <c r="B40">
        <v>48</v>
      </c>
      <c r="C40">
        <v>15</v>
      </c>
      <c r="D40">
        <v>0</v>
      </c>
      <c r="E40">
        <v>0</v>
      </c>
      <c r="F40">
        <v>852.83799999999997</v>
      </c>
      <c r="G40" s="14">
        <v>1760.1</v>
      </c>
      <c r="H40">
        <f t="shared" si="1"/>
        <v>0.62840147565370508</v>
      </c>
      <c r="I40">
        <f t="shared" si="0"/>
        <v>0.16207345655271341</v>
      </c>
    </row>
    <row r="41" spans="1:9" x14ac:dyDescent="0.3">
      <c r="A41" s="1">
        <v>30721</v>
      </c>
      <c r="B41">
        <v>51</v>
      </c>
      <c r="C41">
        <v>16</v>
      </c>
      <c r="D41">
        <v>0</v>
      </c>
      <c r="E41">
        <v>0.20300000000000001</v>
      </c>
      <c r="F41">
        <v>869.053</v>
      </c>
      <c r="G41" s="14">
        <v>2742.4580000000001</v>
      </c>
      <c r="H41">
        <f t="shared" si="1"/>
        <v>0.66767656788206164</v>
      </c>
      <c r="I41">
        <f t="shared" si="0"/>
        <v>0.17287835365622764</v>
      </c>
    </row>
    <row r="42" spans="1:9" x14ac:dyDescent="0.3">
      <c r="A42" s="1">
        <v>30722</v>
      </c>
      <c r="B42">
        <v>58</v>
      </c>
      <c r="C42">
        <v>17</v>
      </c>
      <c r="D42">
        <v>3.7709999999999999</v>
      </c>
      <c r="E42">
        <v>7.6269999999999998</v>
      </c>
      <c r="F42" s="14">
        <v>1717.385</v>
      </c>
      <c r="G42" s="14">
        <v>2521.6849999999999</v>
      </c>
      <c r="H42">
        <f t="shared" si="1"/>
        <v>0.75931844974822693</v>
      </c>
      <c r="I42">
        <f t="shared" si="0"/>
        <v>0.18368325075974187</v>
      </c>
    </row>
    <row r="43" spans="1:9" x14ac:dyDescent="0.3">
      <c r="A43" s="1">
        <v>30723</v>
      </c>
      <c r="B43">
        <v>71</v>
      </c>
      <c r="C43">
        <v>19</v>
      </c>
      <c r="D43">
        <v>36.052</v>
      </c>
      <c r="E43">
        <v>20.555</v>
      </c>
      <c r="F43" s="14">
        <v>1615.9190000000001</v>
      </c>
      <c r="G43" s="14">
        <v>2091.36</v>
      </c>
      <c r="H43">
        <f t="shared" si="1"/>
        <v>0.92951051607110557</v>
      </c>
      <c r="I43">
        <f t="shared" si="0"/>
        <v>0.20529304496677031</v>
      </c>
    </row>
    <row r="44" spans="1:9" x14ac:dyDescent="0.3">
      <c r="A44" s="1">
        <v>30724</v>
      </c>
      <c r="B44">
        <v>82</v>
      </c>
      <c r="C44">
        <v>25</v>
      </c>
      <c r="D44">
        <v>11.617000000000001</v>
      </c>
      <c r="E44">
        <v>6.7750000000000004</v>
      </c>
      <c r="F44" s="14">
        <v>2905.4490000000001</v>
      </c>
      <c r="G44" s="14">
        <v>3182.1439999999998</v>
      </c>
      <c r="H44">
        <f t="shared" si="1"/>
        <v>1.0735191875750796</v>
      </c>
      <c r="I44">
        <f t="shared" si="0"/>
        <v>0.27012242758785571</v>
      </c>
    </row>
    <row r="45" spans="1:9" x14ac:dyDescent="0.3">
      <c r="A45" s="1">
        <v>30725</v>
      </c>
      <c r="B45">
        <v>91</v>
      </c>
      <c r="C45">
        <v>25</v>
      </c>
      <c r="D45">
        <v>26.824000000000002</v>
      </c>
      <c r="E45">
        <v>22.03</v>
      </c>
      <c r="F45" s="14">
        <v>1473.008</v>
      </c>
      <c r="G45">
        <v>810.51300000000003</v>
      </c>
      <c r="H45">
        <f t="shared" si="1"/>
        <v>1.1913444642601494</v>
      </c>
      <c r="I45">
        <f t="shared" si="0"/>
        <v>0.27012242758785571</v>
      </c>
    </row>
    <row r="46" spans="1:9" x14ac:dyDescent="0.3">
      <c r="A46" s="1">
        <v>30726</v>
      </c>
      <c r="B46">
        <v>105</v>
      </c>
      <c r="C46">
        <v>27</v>
      </c>
      <c r="D46">
        <v>4.2080000000000002</v>
      </c>
      <c r="E46">
        <v>14.115</v>
      </c>
      <c r="F46">
        <v>759.82500000000005</v>
      </c>
      <c r="G46" s="14">
        <v>2913.0839999999998</v>
      </c>
      <c r="H46">
        <f t="shared" si="1"/>
        <v>1.3746282279924797</v>
      </c>
      <c r="I46">
        <f t="shared" si="0"/>
        <v>0.29173222179488417</v>
      </c>
    </row>
    <row r="47" spans="1:9" x14ac:dyDescent="0.3">
      <c r="A47" s="1">
        <v>30727</v>
      </c>
      <c r="B47">
        <v>107</v>
      </c>
      <c r="C47">
        <v>38</v>
      </c>
      <c r="D47">
        <v>9.3089999999999993</v>
      </c>
      <c r="E47">
        <v>6.4130000000000003</v>
      </c>
      <c r="F47" s="14">
        <v>1431.155</v>
      </c>
      <c r="G47">
        <v>714.64099999999996</v>
      </c>
      <c r="H47">
        <f t="shared" si="1"/>
        <v>1.4008116228113843</v>
      </c>
      <c r="I47">
        <f t="shared" si="0"/>
        <v>0.41058608993354062</v>
      </c>
    </row>
    <row r="48" spans="1:9" x14ac:dyDescent="0.3">
      <c r="A48" s="1">
        <v>30728</v>
      </c>
      <c r="B48">
        <v>72</v>
      </c>
      <c r="C48">
        <v>56</v>
      </c>
      <c r="D48">
        <v>7.1429999999999998</v>
      </c>
      <c r="E48">
        <v>16.744</v>
      </c>
      <c r="F48" s="14">
        <v>1101.6420000000001</v>
      </c>
      <c r="G48">
        <v>716.72</v>
      </c>
      <c r="H48">
        <f t="shared" si="1"/>
        <v>0.94260221348055762</v>
      </c>
      <c r="I48">
        <f t="shared" si="0"/>
        <v>0.6050742377967967</v>
      </c>
    </row>
    <row r="49" spans="1:9" x14ac:dyDescent="0.3">
      <c r="A49" s="1">
        <v>30729</v>
      </c>
      <c r="B49">
        <v>55</v>
      </c>
      <c r="C49">
        <v>67</v>
      </c>
      <c r="D49">
        <v>1.6950000000000001</v>
      </c>
      <c r="E49">
        <v>5.8239999999999998</v>
      </c>
      <c r="F49">
        <v>446.43900000000002</v>
      </c>
      <c r="G49" s="14">
        <v>3697.011</v>
      </c>
      <c r="H49">
        <f t="shared" si="1"/>
        <v>0.72004335751987036</v>
      </c>
      <c r="I49">
        <f t="shared" si="0"/>
        <v>0.7239281059354532</v>
      </c>
    </row>
    <row r="50" spans="1:9" x14ac:dyDescent="0.3">
      <c r="A50" s="1">
        <v>30730</v>
      </c>
      <c r="B50">
        <v>72</v>
      </c>
      <c r="C50">
        <v>72</v>
      </c>
      <c r="D50">
        <v>0</v>
      </c>
      <c r="E50">
        <v>0.32700000000000001</v>
      </c>
      <c r="F50" s="14">
        <v>3374.1819999999998</v>
      </c>
      <c r="G50" s="14">
        <v>3498.596</v>
      </c>
      <c r="H50">
        <f t="shared" si="1"/>
        <v>0.94260221348055762</v>
      </c>
      <c r="I50">
        <f t="shared" si="0"/>
        <v>0.77795259145302431</v>
      </c>
    </row>
    <row r="51" spans="1:9" x14ac:dyDescent="0.3">
      <c r="A51" s="1">
        <v>30731</v>
      </c>
      <c r="B51">
        <v>97</v>
      </c>
      <c r="C51">
        <v>73</v>
      </c>
      <c r="D51">
        <v>0</v>
      </c>
      <c r="E51">
        <v>0.57899999999999996</v>
      </c>
      <c r="F51" s="14">
        <v>6511.2110000000002</v>
      </c>
      <c r="G51" s="14">
        <v>5926.4849999999997</v>
      </c>
      <c r="H51">
        <f t="shared" si="1"/>
        <v>1.2698946487168625</v>
      </c>
      <c r="I51">
        <f t="shared" si="0"/>
        <v>0.78875748855653849</v>
      </c>
    </row>
    <row r="52" spans="1:9" x14ac:dyDescent="0.3">
      <c r="A52" s="1">
        <v>30732</v>
      </c>
      <c r="B52">
        <v>120</v>
      </c>
      <c r="C52">
        <v>71</v>
      </c>
      <c r="D52">
        <v>17.824999999999999</v>
      </c>
      <c r="E52">
        <v>26.704999999999998</v>
      </c>
      <c r="F52" s="14">
        <v>4590.0375000000004</v>
      </c>
      <c r="G52" s="14">
        <v>5336.2078750000001</v>
      </c>
      <c r="H52">
        <f t="shared" si="1"/>
        <v>1.5710036891342629</v>
      </c>
      <c r="I52">
        <f t="shared" si="0"/>
        <v>0.76714769434951013</v>
      </c>
    </row>
    <row r="53" spans="1:9" x14ac:dyDescent="0.3">
      <c r="A53" s="1">
        <v>30733</v>
      </c>
      <c r="B53">
        <v>105</v>
      </c>
      <c r="C53">
        <v>77</v>
      </c>
      <c r="D53">
        <v>4.3710000000000004</v>
      </c>
      <c r="E53">
        <v>0</v>
      </c>
      <c r="F53" s="14">
        <v>5096.6167500000001</v>
      </c>
      <c r="G53" s="14">
        <v>4745.9307499999995</v>
      </c>
      <c r="H53">
        <f t="shared" si="1"/>
        <v>1.3746282279924797</v>
      </c>
      <c r="I53">
        <f t="shared" si="0"/>
        <v>0.83197707697059542</v>
      </c>
    </row>
    <row r="54" spans="1:9" x14ac:dyDescent="0.3">
      <c r="A54" s="1">
        <v>30734</v>
      </c>
      <c r="B54">
        <v>93</v>
      </c>
      <c r="C54">
        <v>123</v>
      </c>
      <c r="D54">
        <v>20.305</v>
      </c>
      <c r="E54">
        <v>12.106</v>
      </c>
      <c r="F54" s="14">
        <v>5673.5798749999994</v>
      </c>
      <c r="G54" s="14">
        <v>3565.3765000000003</v>
      </c>
      <c r="H54">
        <f t="shared" si="1"/>
        <v>1.2175278590790537</v>
      </c>
      <c r="I54">
        <f t="shared" si="0"/>
        <v>1.3290023437322498</v>
      </c>
    </row>
    <row r="55" spans="1:9" x14ac:dyDescent="0.3">
      <c r="A55" s="1">
        <v>30735</v>
      </c>
      <c r="B55">
        <v>81</v>
      </c>
      <c r="C55">
        <v>169</v>
      </c>
      <c r="D55">
        <v>0.10199999999999999</v>
      </c>
      <c r="E55">
        <v>10.647</v>
      </c>
      <c r="F55" s="14">
        <v>2668.864</v>
      </c>
      <c r="G55" s="14">
        <v>3632.1570000000002</v>
      </c>
      <c r="H55">
        <f t="shared" si="1"/>
        <v>1.0604274901656274</v>
      </c>
      <c r="I55">
        <f t="shared" si="0"/>
        <v>1.8260276104939042</v>
      </c>
    </row>
    <row r="56" spans="1:9" x14ac:dyDescent="0.3">
      <c r="A56" s="1">
        <v>30736</v>
      </c>
      <c r="B56">
        <v>75</v>
      </c>
      <c r="C56">
        <v>180</v>
      </c>
      <c r="D56">
        <v>22.236000000000001</v>
      </c>
      <c r="E56">
        <v>12.092000000000001</v>
      </c>
      <c r="F56" s="14">
        <v>5603.1959999999999</v>
      </c>
      <c r="G56" s="14">
        <v>2858.77</v>
      </c>
      <c r="H56">
        <f t="shared" si="1"/>
        <v>0.98187730570891429</v>
      </c>
      <c r="I56">
        <f t="shared" si="0"/>
        <v>1.9448814786325608</v>
      </c>
    </row>
    <row r="57" spans="1:9" x14ac:dyDescent="0.3">
      <c r="A57" s="1">
        <v>30737</v>
      </c>
      <c r="B57">
        <v>72</v>
      </c>
      <c r="C57">
        <v>190</v>
      </c>
      <c r="D57">
        <v>0.126</v>
      </c>
      <c r="E57">
        <v>0.46700000000000003</v>
      </c>
      <c r="F57" s="14">
        <v>6250.5429999999997</v>
      </c>
      <c r="G57" s="14">
        <v>6094.1660000000002</v>
      </c>
      <c r="H57">
        <f t="shared" si="1"/>
        <v>0.94260221348055762</v>
      </c>
      <c r="I57">
        <f t="shared" si="0"/>
        <v>2.052930449667703</v>
      </c>
    </row>
    <row r="58" spans="1:9" x14ac:dyDescent="0.3">
      <c r="A58" s="1">
        <v>30738</v>
      </c>
      <c r="B58">
        <v>98</v>
      </c>
      <c r="C58">
        <v>198</v>
      </c>
      <c r="D58">
        <v>4.8170000000000002</v>
      </c>
      <c r="E58">
        <v>4.391</v>
      </c>
      <c r="F58" s="14">
        <v>1383.4259999999999</v>
      </c>
      <c r="G58" s="14">
        <v>1562.9839999999999</v>
      </c>
      <c r="H58">
        <f t="shared" si="1"/>
        <v>1.2829863461263147</v>
      </c>
      <c r="I58">
        <f t="shared" si="0"/>
        <v>2.1393696264958169</v>
      </c>
    </row>
    <row r="59" spans="1:9" x14ac:dyDescent="0.3">
      <c r="A59" s="1">
        <v>30739</v>
      </c>
      <c r="B59">
        <v>173</v>
      </c>
      <c r="C59">
        <v>209</v>
      </c>
      <c r="D59">
        <v>26.029</v>
      </c>
      <c r="E59">
        <v>44.655999999999999</v>
      </c>
      <c r="F59" s="14">
        <v>1926.5139999999999</v>
      </c>
      <c r="G59" s="14">
        <v>2944.3319999999999</v>
      </c>
      <c r="H59">
        <f t="shared" si="1"/>
        <v>2.264863651835229</v>
      </c>
      <c r="I59">
        <f t="shared" si="0"/>
        <v>2.2582234946344735</v>
      </c>
    </row>
    <row r="60" spans="1:9" x14ac:dyDescent="0.3">
      <c r="A60" s="1">
        <v>30740</v>
      </c>
      <c r="B60">
        <v>231</v>
      </c>
      <c r="C60">
        <v>216</v>
      </c>
      <c r="D60">
        <v>8.31</v>
      </c>
      <c r="E60">
        <v>0.81</v>
      </c>
      <c r="F60" s="14">
        <v>3070.2539999999999</v>
      </c>
      <c r="G60" s="14">
        <v>1558.539</v>
      </c>
      <c r="H60">
        <f t="shared" si="1"/>
        <v>3.024182101583456</v>
      </c>
      <c r="I60">
        <f t="shared" si="0"/>
        <v>2.3338577743590734</v>
      </c>
    </row>
    <row r="61" spans="1:9" x14ac:dyDescent="0.3">
      <c r="A61" s="1">
        <v>30741</v>
      </c>
      <c r="B61">
        <v>384</v>
      </c>
      <c r="C61">
        <v>253</v>
      </c>
      <c r="D61">
        <v>3.5230000000000001</v>
      </c>
      <c r="E61">
        <v>8.8190000000000008</v>
      </c>
      <c r="F61">
        <v>118.97799999999999</v>
      </c>
      <c r="G61" s="14">
        <v>1379.56</v>
      </c>
      <c r="H61">
        <f t="shared" si="1"/>
        <v>5.0272118052296406</v>
      </c>
      <c r="I61">
        <f t="shared" si="0"/>
        <v>2.7336389671890995</v>
      </c>
    </row>
    <row r="62" spans="1:9" x14ac:dyDescent="0.3">
      <c r="A62" s="1">
        <v>30742</v>
      </c>
      <c r="B62">
        <v>531</v>
      </c>
      <c r="C62">
        <v>298</v>
      </c>
      <c r="D62">
        <v>0.371</v>
      </c>
      <c r="E62">
        <v>0.79600000000000004</v>
      </c>
      <c r="F62" s="14">
        <v>6071.1580000000004</v>
      </c>
      <c r="G62" s="14">
        <v>4561.1480000000001</v>
      </c>
      <c r="H62">
        <f t="shared" si="1"/>
        <v>6.9516913244191123</v>
      </c>
      <c r="I62">
        <f t="shared" si="0"/>
        <v>3.2198593368472395</v>
      </c>
    </row>
    <row r="63" spans="1:9" x14ac:dyDescent="0.3">
      <c r="A63" s="1">
        <v>30743</v>
      </c>
      <c r="B63">
        <v>522</v>
      </c>
      <c r="C63">
        <v>328</v>
      </c>
      <c r="D63">
        <v>0</v>
      </c>
      <c r="E63">
        <v>0</v>
      </c>
      <c r="F63" s="14">
        <v>4040.67</v>
      </c>
      <c r="G63" s="14">
        <v>5115.232</v>
      </c>
      <c r="H63">
        <f t="shared" si="1"/>
        <v>6.8338660477340429</v>
      </c>
      <c r="I63">
        <f t="shared" si="0"/>
        <v>3.5440062499526666</v>
      </c>
    </row>
    <row r="64" spans="1:9" x14ac:dyDescent="0.3">
      <c r="A64" s="1">
        <v>30744</v>
      </c>
      <c r="B64">
        <v>572</v>
      </c>
      <c r="C64">
        <v>338</v>
      </c>
      <c r="D64">
        <v>2.0699999999999998</v>
      </c>
      <c r="E64">
        <v>12.571</v>
      </c>
      <c r="F64">
        <v>475.988</v>
      </c>
      <c r="G64" s="14">
        <v>1628.712</v>
      </c>
      <c r="H64">
        <f t="shared" si="1"/>
        <v>7.4884509182066523</v>
      </c>
      <c r="I64">
        <f t="shared" si="0"/>
        <v>3.6520552209878083</v>
      </c>
    </row>
    <row r="65" spans="1:9" x14ac:dyDescent="0.3">
      <c r="A65" s="1">
        <v>30745</v>
      </c>
      <c r="B65">
        <v>646</v>
      </c>
      <c r="C65">
        <v>320</v>
      </c>
      <c r="D65">
        <v>9.7629999999999999</v>
      </c>
      <c r="E65">
        <v>0.57399999999999995</v>
      </c>
      <c r="F65" s="14">
        <v>3935.7829999999999</v>
      </c>
      <c r="G65" s="14">
        <v>3828.259</v>
      </c>
      <c r="H65">
        <f t="shared" si="1"/>
        <v>8.4572365265061151</v>
      </c>
      <c r="I65">
        <f t="shared" si="0"/>
        <v>3.4575670731245527</v>
      </c>
    </row>
    <row r="66" spans="1:9" x14ac:dyDescent="0.3">
      <c r="A66" s="1">
        <v>30746</v>
      </c>
      <c r="B66">
        <v>635</v>
      </c>
      <c r="C66">
        <v>306</v>
      </c>
      <c r="D66">
        <v>0</v>
      </c>
      <c r="E66">
        <v>0</v>
      </c>
      <c r="F66" s="14">
        <v>4870.2470000000003</v>
      </c>
      <c r="G66" s="14">
        <v>4895.8450000000003</v>
      </c>
      <c r="H66">
        <f t="shared" ref="H66:H129" si="2">(B66*60*60*24/1000000)/(1000*$N$3/1000000)</f>
        <v>8.3132278550021397</v>
      </c>
      <c r="I66">
        <f t="shared" ref="I66:I129" si="3">(C66*60*60*24/1000000)/(1000*$N$4/1000000)</f>
        <v>3.3062985136753533</v>
      </c>
    </row>
    <row r="67" spans="1:9" x14ac:dyDescent="0.3">
      <c r="A67" s="1">
        <v>30747</v>
      </c>
      <c r="B67">
        <v>609</v>
      </c>
      <c r="C67">
        <v>292</v>
      </c>
      <c r="D67">
        <v>4.9210000000000003</v>
      </c>
      <c r="E67">
        <v>7.0810000000000004</v>
      </c>
      <c r="F67" s="14">
        <v>1237.934</v>
      </c>
      <c r="G67" s="14">
        <v>1264.72</v>
      </c>
      <c r="H67">
        <f t="shared" si="2"/>
        <v>7.9728437223563837</v>
      </c>
      <c r="I67">
        <f t="shared" si="3"/>
        <v>3.155029954226154</v>
      </c>
    </row>
    <row r="68" spans="1:9" x14ac:dyDescent="0.3">
      <c r="A68" s="1">
        <v>30748</v>
      </c>
      <c r="B68">
        <v>591</v>
      </c>
      <c r="C68">
        <v>278</v>
      </c>
      <c r="D68">
        <v>0</v>
      </c>
      <c r="E68">
        <v>0</v>
      </c>
      <c r="F68" s="14">
        <v>5514.9979999999996</v>
      </c>
      <c r="G68" s="14">
        <v>5164.4380000000001</v>
      </c>
      <c r="H68">
        <f t="shared" si="2"/>
        <v>7.7371931689862441</v>
      </c>
      <c r="I68">
        <f t="shared" si="3"/>
        <v>3.003761394776955</v>
      </c>
    </row>
    <row r="69" spans="1:9" x14ac:dyDescent="0.3">
      <c r="A69" s="1">
        <v>30749</v>
      </c>
      <c r="B69">
        <v>554</v>
      </c>
      <c r="C69">
        <v>268</v>
      </c>
      <c r="D69">
        <v>0</v>
      </c>
      <c r="E69">
        <v>6.8000000000000005E-2</v>
      </c>
      <c r="F69" s="14">
        <v>2217.9650000000001</v>
      </c>
      <c r="G69" s="14">
        <v>3156.9270000000001</v>
      </c>
      <c r="H69">
        <f t="shared" si="2"/>
        <v>7.2528003648365136</v>
      </c>
      <c r="I69">
        <f t="shared" si="3"/>
        <v>2.8957124237418128</v>
      </c>
    </row>
    <row r="70" spans="1:9" x14ac:dyDescent="0.3">
      <c r="A70" s="1">
        <v>30750</v>
      </c>
      <c r="B70">
        <v>511</v>
      </c>
      <c r="C70">
        <v>252</v>
      </c>
      <c r="D70">
        <v>0</v>
      </c>
      <c r="E70">
        <v>0.161</v>
      </c>
      <c r="F70" s="14">
        <v>4928.6409999999996</v>
      </c>
      <c r="G70" s="14">
        <v>5041.991</v>
      </c>
      <c r="H70">
        <f t="shared" si="2"/>
        <v>6.6898573762300684</v>
      </c>
      <c r="I70">
        <f t="shared" si="3"/>
        <v>2.7228340700855851</v>
      </c>
    </row>
    <row r="71" spans="1:9" x14ac:dyDescent="0.3">
      <c r="A71" s="1">
        <v>30751</v>
      </c>
      <c r="B71">
        <v>462</v>
      </c>
      <c r="C71">
        <v>239</v>
      </c>
      <c r="D71">
        <v>0</v>
      </c>
      <c r="E71">
        <v>0</v>
      </c>
      <c r="F71" s="14">
        <v>5229.2340000000004</v>
      </c>
      <c r="G71" s="14">
        <v>4070.6689999999999</v>
      </c>
      <c r="H71">
        <f t="shared" si="2"/>
        <v>6.048364203166912</v>
      </c>
      <c r="I71">
        <f t="shared" si="3"/>
        <v>2.5823704077399001</v>
      </c>
    </row>
    <row r="72" spans="1:9" x14ac:dyDescent="0.3">
      <c r="A72" s="1">
        <v>30752</v>
      </c>
      <c r="B72">
        <v>407</v>
      </c>
      <c r="C72">
        <v>221</v>
      </c>
      <c r="D72">
        <v>0</v>
      </c>
      <c r="E72">
        <v>0</v>
      </c>
      <c r="F72" s="14">
        <v>2808.9059999999999</v>
      </c>
      <c r="G72" s="14">
        <v>2772.0549999999998</v>
      </c>
      <c r="H72">
        <f t="shared" si="2"/>
        <v>5.328320845647041</v>
      </c>
      <c r="I72">
        <f t="shared" si="3"/>
        <v>2.387882259876644</v>
      </c>
    </row>
    <row r="73" spans="1:9" x14ac:dyDescent="0.3">
      <c r="A73" s="1">
        <v>30753</v>
      </c>
      <c r="B73">
        <v>308</v>
      </c>
      <c r="C73">
        <v>207</v>
      </c>
      <c r="D73">
        <v>0</v>
      </c>
      <c r="E73">
        <v>0</v>
      </c>
      <c r="F73" s="14">
        <v>5369.2359999999999</v>
      </c>
      <c r="G73" s="14">
        <v>4206.4620000000004</v>
      </c>
      <c r="H73">
        <f t="shared" si="2"/>
        <v>4.0322428021112744</v>
      </c>
      <c r="I73">
        <f t="shared" si="3"/>
        <v>2.2366137004274447</v>
      </c>
    </row>
    <row r="74" spans="1:9" x14ac:dyDescent="0.3">
      <c r="A74" s="1">
        <v>30754</v>
      </c>
      <c r="B74">
        <v>158</v>
      </c>
      <c r="C74">
        <v>193</v>
      </c>
      <c r="D74">
        <v>0</v>
      </c>
      <c r="E74">
        <v>0</v>
      </c>
      <c r="F74" s="14">
        <v>4935.317</v>
      </c>
      <c r="G74" s="14">
        <v>5476.0469999999996</v>
      </c>
      <c r="H74">
        <f t="shared" si="2"/>
        <v>2.0684881906934458</v>
      </c>
      <c r="I74">
        <f t="shared" si="3"/>
        <v>2.0853451409782457</v>
      </c>
    </row>
    <row r="75" spans="1:9" x14ac:dyDescent="0.3">
      <c r="A75" s="1">
        <v>30755</v>
      </c>
      <c r="B75">
        <v>65</v>
      </c>
      <c r="C75">
        <v>175</v>
      </c>
      <c r="D75">
        <v>0</v>
      </c>
      <c r="E75">
        <v>0</v>
      </c>
      <c r="F75" s="14">
        <v>1604.2670000000001</v>
      </c>
      <c r="G75" s="14">
        <v>3089.1439999999998</v>
      </c>
      <c r="H75">
        <f t="shared" si="2"/>
        <v>0.85096033161439233</v>
      </c>
      <c r="I75">
        <f t="shared" si="3"/>
        <v>1.8908569931149897</v>
      </c>
    </row>
    <row r="76" spans="1:9" x14ac:dyDescent="0.3">
      <c r="A76" s="1">
        <v>30756</v>
      </c>
      <c r="B76">
        <v>38</v>
      </c>
      <c r="C76">
        <v>156</v>
      </c>
      <c r="D76">
        <v>2.4660000000000002</v>
      </c>
      <c r="E76">
        <v>3.871</v>
      </c>
      <c r="F76" s="14">
        <v>1788.3905</v>
      </c>
      <c r="H76">
        <f t="shared" si="2"/>
        <v>0.49748450155918322</v>
      </c>
      <c r="I76">
        <f t="shared" si="3"/>
        <v>1.6855639481482194</v>
      </c>
    </row>
    <row r="77" spans="1:9" x14ac:dyDescent="0.3">
      <c r="A77" s="1">
        <v>30757</v>
      </c>
      <c r="B77">
        <v>26</v>
      </c>
      <c r="C77">
        <v>128</v>
      </c>
      <c r="D77">
        <v>5.2999999999999999E-2</v>
      </c>
      <c r="E77">
        <v>1.4039999999999999</v>
      </c>
      <c r="F77" s="14">
        <v>1972.5139999999999</v>
      </c>
      <c r="G77" s="14">
        <v>2855.3330000000001</v>
      </c>
      <c r="H77">
        <f t="shared" si="2"/>
        <v>0.34038413264575695</v>
      </c>
      <c r="I77">
        <f t="shared" si="3"/>
        <v>1.3830268292498211</v>
      </c>
    </row>
    <row r="78" spans="1:9" x14ac:dyDescent="0.3">
      <c r="A78" s="1">
        <v>30758</v>
      </c>
      <c r="B78">
        <v>21</v>
      </c>
      <c r="C78">
        <v>101</v>
      </c>
      <c r="D78">
        <v>0</v>
      </c>
      <c r="E78">
        <v>0</v>
      </c>
      <c r="F78" s="14">
        <v>6183.53</v>
      </c>
      <c r="G78" s="14">
        <v>5525.4430000000002</v>
      </c>
      <c r="H78">
        <f t="shared" si="2"/>
        <v>0.27492564559849597</v>
      </c>
      <c r="I78">
        <f t="shared" si="3"/>
        <v>1.0912946074549368</v>
      </c>
    </row>
    <row r="79" spans="1:9" x14ac:dyDescent="0.3">
      <c r="A79" s="1">
        <v>30759</v>
      </c>
      <c r="B79">
        <v>17</v>
      </c>
      <c r="C79">
        <v>75</v>
      </c>
      <c r="D79">
        <v>0</v>
      </c>
      <c r="E79">
        <v>0</v>
      </c>
      <c r="F79" s="14">
        <v>3720.0819999999999</v>
      </c>
      <c r="G79" s="14">
        <v>4944.9859999999999</v>
      </c>
      <c r="H79">
        <f t="shared" si="2"/>
        <v>0.22255885596068725</v>
      </c>
      <c r="I79">
        <f t="shared" si="3"/>
        <v>0.81036728276356707</v>
      </c>
    </row>
    <row r="80" spans="1:9" x14ac:dyDescent="0.3">
      <c r="A80" s="1">
        <v>30760</v>
      </c>
      <c r="B80">
        <v>15</v>
      </c>
      <c r="C80">
        <v>53</v>
      </c>
      <c r="D80">
        <v>0</v>
      </c>
      <c r="E80">
        <v>0.76300000000000001</v>
      </c>
      <c r="F80" s="14">
        <v>5263.9030000000002</v>
      </c>
      <c r="G80" s="14">
        <v>4983.9250000000002</v>
      </c>
      <c r="H80">
        <f t="shared" si="2"/>
        <v>0.19637546114178286</v>
      </c>
      <c r="I80">
        <f t="shared" si="3"/>
        <v>0.57265954648625406</v>
      </c>
    </row>
    <row r="81" spans="1:9" x14ac:dyDescent="0.3">
      <c r="A81" s="1">
        <v>30761</v>
      </c>
      <c r="B81">
        <v>14</v>
      </c>
      <c r="C81">
        <v>38</v>
      </c>
      <c r="D81">
        <v>0.85699999999999998</v>
      </c>
      <c r="E81">
        <v>0</v>
      </c>
      <c r="F81" s="14">
        <v>5157.0330000000004</v>
      </c>
      <c r="G81" s="14">
        <v>5258.1239999999998</v>
      </c>
      <c r="H81">
        <f t="shared" si="2"/>
        <v>0.18328376373233066</v>
      </c>
      <c r="I81">
        <f t="shared" si="3"/>
        <v>0.41058608993354062</v>
      </c>
    </row>
    <row r="82" spans="1:9" x14ac:dyDescent="0.3">
      <c r="A82" s="1">
        <v>30762</v>
      </c>
      <c r="B82">
        <v>13</v>
      </c>
      <c r="C82">
        <v>29</v>
      </c>
      <c r="D82">
        <v>0</v>
      </c>
      <c r="E82">
        <v>0</v>
      </c>
      <c r="F82" s="14">
        <v>1386.9849999999999</v>
      </c>
      <c r="G82" s="14">
        <v>1513.1690000000001</v>
      </c>
      <c r="H82">
        <f t="shared" si="2"/>
        <v>0.17019206632287848</v>
      </c>
      <c r="I82">
        <f t="shared" si="3"/>
        <v>0.31334201600191253</v>
      </c>
    </row>
    <row r="83" spans="1:9" x14ac:dyDescent="0.3">
      <c r="A83" s="1">
        <v>30763</v>
      </c>
      <c r="B83">
        <v>12</v>
      </c>
      <c r="C83">
        <v>24</v>
      </c>
      <c r="D83">
        <v>0</v>
      </c>
      <c r="E83">
        <v>0</v>
      </c>
      <c r="F83" s="14">
        <v>5016.7539999999999</v>
      </c>
      <c r="G83" s="14">
        <v>5391.7569999999996</v>
      </c>
      <c r="H83">
        <f t="shared" si="2"/>
        <v>0.15710036891342627</v>
      </c>
      <c r="I83">
        <f t="shared" si="3"/>
        <v>0.25931753048434142</v>
      </c>
    </row>
    <row r="84" spans="1:9" x14ac:dyDescent="0.3">
      <c r="A84" s="1">
        <v>30764</v>
      </c>
      <c r="B84">
        <v>12</v>
      </c>
      <c r="C84">
        <v>20</v>
      </c>
      <c r="D84">
        <v>0</v>
      </c>
      <c r="E84">
        <v>0</v>
      </c>
      <c r="F84" s="14">
        <v>5640.3269999999993</v>
      </c>
      <c r="H84">
        <f t="shared" si="2"/>
        <v>0.15710036891342627</v>
      </c>
      <c r="I84">
        <f t="shared" si="3"/>
        <v>0.21609794207028454</v>
      </c>
    </row>
    <row r="85" spans="1:9" x14ac:dyDescent="0.3">
      <c r="A85" s="1">
        <v>30765</v>
      </c>
      <c r="B85">
        <v>12</v>
      </c>
      <c r="C85">
        <v>18</v>
      </c>
      <c r="D85">
        <v>19.206</v>
      </c>
      <c r="E85">
        <v>16.510999999999999</v>
      </c>
      <c r="F85" s="14">
        <v>5876.5024999999996</v>
      </c>
      <c r="H85">
        <f t="shared" si="2"/>
        <v>0.15710036891342627</v>
      </c>
      <c r="I85">
        <f t="shared" si="3"/>
        <v>0.19448814786325608</v>
      </c>
    </row>
    <row r="86" spans="1:9" x14ac:dyDescent="0.3">
      <c r="A86" s="1">
        <v>30766</v>
      </c>
      <c r="B86">
        <v>10</v>
      </c>
      <c r="C86">
        <v>17</v>
      </c>
      <c r="D86">
        <v>0</v>
      </c>
      <c r="E86">
        <v>0</v>
      </c>
      <c r="F86" s="14">
        <v>6263.9</v>
      </c>
      <c r="G86" s="14">
        <v>6181.3329999999996</v>
      </c>
      <c r="H86">
        <f t="shared" si="2"/>
        <v>0.13091697409452191</v>
      </c>
      <c r="I86">
        <f t="shared" si="3"/>
        <v>0.18368325075974187</v>
      </c>
    </row>
    <row r="87" spans="1:9" x14ac:dyDescent="0.3">
      <c r="A87" s="1">
        <v>30767</v>
      </c>
      <c r="B87">
        <v>9</v>
      </c>
      <c r="C87">
        <v>15</v>
      </c>
      <c r="D87">
        <v>0</v>
      </c>
      <c r="E87">
        <v>0</v>
      </c>
      <c r="F87" s="14">
        <v>6112.6779999999999</v>
      </c>
      <c r="G87" s="14">
        <v>6195.6719999999996</v>
      </c>
      <c r="H87">
        <f t="shared" si="2"/>
        <v>0.1178252766850697</v>
      </c>
      <c r="I87">
        <f t="shared" si="3"/>
        <v>0.16207345655271341</v>
      </c>
    </row>
    <row r="88" spans="1:9" x14ac:dyDescent="0.3">
      <c r="A88" s="1">
        <v>30768</v>
      </c>
      <c r="B88">
        <v>9</v>
      </c>
      <c r="C88">
        <v>14</v>
      </c>
      <c r="D88">
        <v>0</v>
      </c>
      <c r="E88">
        <v>0</v>
      </c>
      <c r="F88" s="14">
        <v>5306.4880000000003</v>
      </c>
      <c r="G88" s="14">
        <v>5295.2709999999997</v>
      </c>
      <c r="H88">
        <f t="shared" si="2"/>
        <v>0.1178252766850697</v>
      </c>
      <c r="I88">
        <f t="shared" si="3"/>
        <v>0.15126855944919917</v>
      </c>
    </row>
    <row r="89" spans="1:9" x14ac:dyDescent="0.3">
      <c r="A89" s="1">
        <v>30769</v>
      </c>
      <c r="B89">
        <v>8</v>
      </c>
      <c r="C89">
        <v>14</v>
      </c>
      <c r="D89">
        <v>16.047999999999998</v>
      </c>
      <c r="E89">
        <v>14.765000000000001</v>
      </c>
      <c r="F89">
        <v>-24.934999999999999</v>
      </c>
      <c r="G89">
        <v>-1.615</v>
      </c>
      <c r="H89">
        <f t="shared" si="2"/>
        <v>0.10473357927561752</v>
      </c>
      <c r="I89">
        <f t="shared" si="3"/>
        <v>0.15126855944919917</v>
      </c>
    </row>
    <row r="90" spans="1:9" x14ac:dyDescent="0.3">
      <c r="A90" s="1">
        <v>30770</v>
      </c>
      <c r="B90">
        <v>8</v>
      </c>
      <c r="C90">
        <v>14</v>
      </c>
      <c r="D90">
        <v>10.327999999999999</v>
      </c>
      <c r="E90">
        <v>7.3710000000000004</v>
      </c>
      <c r="F90" s="14">
        <v>2661.8649999999998</v>
      </c>
      <c r="H90">
        <f t="shared" si="2"/>
        <v>0.10473357927561752</v>
      </c>
      <c r="I90">
        <f t="shared" si="3"/>
        <v>0.15126855944919917</v>
      </c>
    </row>
    <row r="91" spans="1:9" x14ac:dyDescent="0.3">
      <c r="A91" s="1">
        <v>30771</v>
      </c>
      <c r="B91">
        <v>9</v>
      </c>
      <c r="C91">
        <v>13</v>
      </c>
      <c r="D91">
        <v>0</v>
      </c>
      <c r="E91">
        <v>0</v>
      </c>
      <c r="F91" s="14">
        <v>5348.665</v>
      </c>
      <c r="G91" s="14">
        <v>5429.4340000000002</v>
      </c>
      <c r="H91">
        <f t="shared" si="2"/>
        <v>0.1178252766850697</v>
      </c>
      <c r="I91">
        <f t="shared" si="3"/>
        <v>0.14046366234568494</v>
      </c>
    </row>
    <row r="92" spans="1:9" x14ac:dyDescent="0.3">
      <c r="A92" s="1">
        <v>30772</v>
      </c>
      <c r="B92">
        <v>12</v>
      </c>
      <c r="C92">
        <v>12</v>
      </c>
      <c r="D92">
        <v>0.219</v>
      </c>
      <c r="E92">
        <v>5.89</v>
      </c>
      <c r="F92" s="14">
        <v>1016.054</v>
      </c>
      <c r="G92" s="14">
        <v>1379.2139999999999</v>
      </c>
      <c r="H92">
        <f t="shared" si="2"/>
        <v>0.15710036891342627</v>
      </c>
      <c r="I92">
        <f t="shared" si="3"/>
        <v>0.12965876524217071</v>
      </c>
    </row>
    <row r="93" spans="1:9" x14ac:dyDescent="0.3">
      <c r="A93" s="1">
        <v>30773</v>
      </c>
      <c r="B93">
        <v>22</v>
      </c>
      <c r="C93">
        <v>13</v>
      </c>
      <c r="D93">
        <v>38.726999999999997</v>
      </c>
      <c r="E93">
        <v>41.107999999999997</v>
      </c>
      <c r="F93" s="14">
        <v>730.38799999999992</v>
      </c>
      <c r="H93">
        <f t="shared" si="2"/>
        <v>0.28801734300794818</v>
      </c>
      <c r="I93">
        <f t="shared" si="3"/>
        <v>0.14046366234568494</v>
      </c>
    </row>
    <row r="94" spans="1:9" x14ac:dyDescent="0.3">
      <c r="A94" s="1">
        <v>30774</v>
      </c>
      <c r="B94">
        <v>45</v>
      </c>
      <c r="C94">
        <v>15</v>
      </c>
      <c r="D94">
        <v>0.23100000000000001</v>
      </c>
      <c r="E94">
        <v>0.42199999999999999</v>
      </c>
      <c r="F94">
        <v>444.72199999999998</v>
      </c>
      <c r="G94">
        <v>477.30900000000003</v>
      </c>
      <c r="H94">
        <f t="shared" si="2"/>
        <v>0.58912638342534851</v>
      </c>
      <c r="I94">
        <f t="shared" si="3"/>
        <v>0.16207345655271341</v>
      </c>
    </row>
    <row r="95" spans="1:9" x14ac:dyDescent="0.3">
      <c r="A95" s="1">
        <v>30775</v>
      </c>
      <c r="B95">
        <v>64</v>
      </c>
      <c r="C95">
        <v>17</v>
      </c>
      <c r="D95">
        <v>0</v>
      </c>
      <c r="E95">
        <v>0</v>
      </c>
      <c r="F95">
        <v>0.98199999999999998</v>
      </c>
      <c r="G95" s="14">
        <v>1423.588</v>
      </c>
      <c r="H95">
        <f t="shared" si="2"/>
        <v>0.83786863420494018</v>
      </c>
      <c r="I95">
        <f t="shared" si="3"/>
        <v>0.18368325075974187</v>
      </c>
    </row>
    <row r="96" spans="1:9" x14ac:dyDescent="0.3">
      <c r="A96" s="1">
        <v>30776</v>
      </c>
      <c r="B96">
        <v>76</v>
      </c>
      <c r="C96">
        <v>19</v>
      </c>
      <c r="D96">
        <v>0</v>
      </c>
      <c r="E96">
        <v>0</v>
      </c>
      <c r="F96" s="14">
        <v>4331.9120000000003</v>
      </c>
      <c r="G96">
        <v>943.23299999999995</v>
      </c>
      <c r="H96">
        <f t="shared" si="2"/>
        <v>0.99496900311836645</v>
      </c>
      <c r="I96">
        <f t="shared" si="3"/>
        <v>0.20529304496677031</v>
      </c>
    </row>
    <row r="97" spans="1:9" x14ac:dyDescent="0.3">
      <c r="A97" s="1">
        <v>30777</v>
      </c>
      <c r="B97">
        <v>84</v>
      </c>
      <c r="C97">
        <v>20</v>
      </c>
      <c r="D97">
        <v>0</v>
      </c>
      <c r="E97">
        <v>0</v>
      </c>
      <c r="F97" s="14">
        <v>6186.2619999999997</v>
      </c>
      <c r="G97" s="14">
        <v>5543.1049999999996</v>
      </c>
      <c r="H97">
        <f t="shared" si="2"/>
        <v>1.0997025823939839</v>
      </c>
      <c r="I97">
        <f t="shared" si="3"/>
        <v>0.21609794207028454</v>
      </c>
    </row>
    <row r="98" spans="1:9" x14ac:dyDescent="0.3">
      <c r="A98" s="1">
        <v>30778</v>
      </c>
      <c r="B98">
        <v>94</v>
      </c>
      <c r="C98">
        <v>20</v>
      </c>
      <c r="D98">
        <v>0</v>
      </c>
      <c r="E98">
        <v>0</v>
      </c>
      <c r="F98" s="14">
        <v>5976.5680000000002</v>
      </c>
      <c r="G98" s="14">
        <v>5751.9769999999999</v>
      </c>
      <c r="H98">
        <f t="shared" si="2"/>
        <v>1.2306195564885061</v>
      </c>
      <c r="I98">
        <f t="shared" si="3"/>
        <v>0.21609794207028454</v>
      </c>
    </row>
    <row r="99" spans="1:9" x14ac:dyDescent="0.3">
      <c r="A99" s="1">
        <v>30779</v>
      </c>
      <c r="B99">
        <v>98</v>
      </c>
      <c r="C99">
        <v>19</v>
      </c>
      <c r="D99">
        <v>0</v>
      </c>
      <c r="E99">
        <v>0</v>
      </c>
      <c r="F99" s="14">
        <v>5994.0230000000001</v>
      </c>
      <c r="G99" s="14">
        <v>5868.2380000000003</v>
      </c>
      <c r="H99">
        <f t="shared" si="2"/>
        <v>1.2829863461263147</v>
      </c>
      <c r="I99">
        <f t="shared" si="3"/>
        <v>0.20529304496677031</v>
      </c>
    </row>
    <row r="100" spans="1:9" x14ac:dyDescent="0.3">
      <c r="A100" s="1">
        <v>30780</v>
      </c>
      <c r="B100">
        <v>98</v>
      </c>
      <c r="C100">
        <v>18</v>
      </c>
      <c r="D100">
        <v>0</v>
      </c>
      <c r="E100">
        <v>0</v>
      </c>
      <c r="F100" s="14">
        <v>5766.7470000000003</v>
      </c>
      <c r="G100" s="14">
        <v>5653.9459999999999</v>
      </c>
      <c r="H100">
        <f t="shared" si="2"/>
        <v>1.2829863461263147</v>
      </c>
      <c r="I100">
        <f t="shared" si="3"/>
        <v>0.19448814786325608</v>
      </c>
    </row>
    <row r="101" spans="1:9" x14ac:dyDescent="0.3">
      <c r="A101" s="1">
        <v>30781</v>
      </c>
      <c r="B101">
        <v>88</v>
      </c>
      <c r="C101">
        <v>19</v>
      </c>
      <c r="D101">
        <v>0</v>
      </c>
      <c r="E101">
        <v>0</v>
      </c>
      <c r="F101" s="14">
        <v>4492.9340000000002</v>
      </c>
      <c r="G101" s="14">
        <v>4494.4530000000004</v>
      </c>
      <c r="H101">
        <f t="shared" si="2"/>
        <v>1.1520693720317927</v>
      </c>
      <c r="I101">
        <f t="shared" si="3"/>
        <v>0.20529304496677031</v>
      </c>
    </row>
    <row r="102" spans="1:9" x14ac:dyDescent="0.3">
      <c r="A102" s="1">
        <v>30782</v>
      </c>
      <c r="B102">
        <v>74</v>
      </c>
      <c r="C102">
        <v>23</v>
      </c>
      <c r="D102">
        <v>1E-3</v>
      </c>
      <c r="E102">
        <v>0</v>
      </c>
      <c r="F102" s="14">
        <v>4880.6525000000001</v>
      </c>
      <c r="H102">
        <f t="shared" si="2"/>
        <v>0.96878560829946203</v>
      </c>
      <c r="I102">
        <f t="shared" si="3"/>
        <v>0.24851263338082721</v>
      </c>
    </row>
    <row r="103" spans="1:9" x14ac:dyDescent="0.3">
      <c r="A103" s="1">
        <v>30783</v>
      </c>
      <c r="B103">
        <v>60</v>
      </c>
      <c r="C103">
        <v>27</v>
      </c>
      <c r="D103">
        <v>0</v>
      </c>
      <c r="E103">
        <v>0</v>
      </c>
      <c r="F103" s="14">
        <v>5268.3710000000001</v>
      </c>
      <c r="G103" s="14">
        <v>5436.8689999999997</v>
      </c>
      <c r="H103">
        <f t="shared" si="2"/>
        <v>0.78550184456713146</v>
      </c>
      <c r="I103">
        <f t="shared" si="3"/>
        <v>0.29173222179488417</v>
      </c>
    </row>
    <row r="104" spans="1:9" x14ac:dyDescent="0.3">
      <c r="A104" s="1">
        <v>30784</v>
      </c>
      <c r="B104">
        <v>40</v>
      </c>
      <c r="C104">
        <v>32</v>
      </c>
      <c r="D104">
        <v>0</v>
      </c>
      <c r="E104">
        <v>0</v>
      </c>
      <c r="F104" s="14">
        <v>4660.2870000000003</v>
      </c>
      <c r="G104" s="14">
        <v>4244.683</v>
      </c>
      <c r="H104">
        <f t="shared" si="2"/>
        <v>0.52366789637808764</v>
      </c>
      <c r="I104">
        <f t="shared" si="3"/>
        <v>0.34575670731245528</v>
      </c>
    </row>
    <row r="105" spans="1:9" x14ac:dyDescent="0.3">
      <c r="A105" s="1">
        <v>30785</v>
      </c>
      <c r="B105">
        <v>27</v>
      </c>
      <c r="C105">
        <v>36</v>
      </c>
      <c r="D105">
        <v>0</v>
      </c>
      <c r="E105">
        <v>0</v>
      </c>
      <c r="F105" s="14">
        <v>5763.0349999999999</v>
      </c>
      <c r="G105" s="14">
        <v>3274.308</v>
      </c>
      <c r="H105">
        <f t="shared" si="2"/>
        <v>0.35347583005520916</v>
      </c>
      <c r="I105">
        <f t="shared" si="3"/>
        <v>0.38897629572651216</v>
      </c>
    </row>
    <row r="106" spans="1:9" x14ac:dyDescent="0.3">
      <c r="A106" s="1">
        <v>30786</v>
      </c>
      <c r="B106">
        <v>22</v>
      </c>
      <c r="C106">
        <v>35</v>
      </c>
      <c r="D106">
        <v>0</v>
      </c>
      <c r="E106">
        <v>0</v>
      </c>
      <c r="F106" s="14">
        <v>1744.634</v>
      </c>
      <c r="G106" s="14">
        <v>3266.16</v>
      </c>
      <c r="H106">
        <f t="shared" si="2"/>
        <v>0.28801734300794818</v>
      </c>
      <c r="I106">
        <f t="shared" si="3"/>
        <v>0.37817139862299792</v>
      </c>
    </row>
    <row r="107" spans="1:9" x14ac:dyDescent="0.3">
      <c r="A107" s="1">
        <v>30787</v>
      </c>
      <c r="B107">
        <v>18</v>
      </c>
      <c r="C107">
        <v>30</v>
      </c>
      <c r="D107">
        <v>0.11700000000000001</v>
      </c>
      <c r="E107">
        <v>0</v>
      </c>
      <c r="F107" s="14">
        <v>1597.8030000000001</v>
      </c>
      <c r="G107" s="14">
        <v>1697.376</v>
      </c>
      <c r="H107">
        <f t="shared" si="2"/>
        <v>0.2356505533701394</v>
      </c>
      <c r="I107">
        <f t="shared" si="3"/>
        <v>0.32414691310542681</v>
      </c>
    </row>
    <row r="108" spans="1:9" x14ac:dyDescent="0.3">
      <c r="A108" s="1">
        <v>30788</v>
      </c>
      <c r="B108">
        <v>15</v>
      </c>
      <c r="C108">
        <v>23</v>
      </c>
      <c r="D108">
        <v>26.001000000000001</v>
      </c>
      <c r="E108">
        <v>26.193999999999999</v>
      </c>
      <c r="F108" s="14">
        <v>1152.5145</v>
      </c>
      <c r="H108">
        <f t="shared" si="2"/>
        <v>0.19637546114178286</v>
      </c>
      <c r="I108">
        <f t="shared" si="3"/>
        <v>0.24851263338082721</v>
      </c>
    </row>
    <row r="109" spans="1:9" x14ac:dyDescent="0.3">
      <c r="A109" s="1">
        <v>30789</v>
      </c>
      <c r="B109">
        <v>17</v>
      </c>
      <c r="C109">
        <v>18</v>
      </c>
      <c r="D109">
        <v>41.655000000000001</v>
      </c>
      <c r="E109">
        <v>33.656999999999996</v>
      </c>
      <c r="F109">
        <v>707.226</v>
      </c>
      <c r="G109">
        <v>814.22900000000004</v>
      </c>
      <c r="H109">
        <f t="shared" si="2"/>
        <v>0.22255885596068725</v>
      </c>
      <c r="I109">
        <f t="shared" si="3"/>
        <v>0.19448814786325608</v>
      </c>
    </row>
    <row r="110" spans="1:9" x14ac:dyDescent="0.3">
      <c r="A110" s="1">
        <v>30790</v>
      </c>
      <c r="B110">
        <v>43</v>
      </c>
      <c r="C110">
        <v>18</v>
      </c>
      <c r="D110">
        <v>0</v>
      </c>
      <c r="E110">
        <v>0</v>
      </c>
      <c r="F110">
        <v>-345.28</v>
      </c>
      <c r="G110">
        <v>274.09300000000002</v>
      </c>
      <c r="H110">
        <f t="shared" si="2"/>
        <v>0.56294298860644409</v>
      </c>
      <c r="I110">
        <f t="shared" si="3"/>
        <v>0.19448814786325608</v>
      </c>
    </row>
    <row r="111" spans="1:9" x14ac:dyDescent="0.3">
      <c r="A111" s="1">
        <v>30791</v>
      </c>
      <c r="B111">
        <v>82</v>
      </c>
      <c r="C111">
        <v>18</v>
      </c>
      <c r="D111">
        <v>0</v>
      </c>
      <c r="E111">
        <v>0</v>
      </c>
      <c r="F111">
        <v>-209.357</v>
      </c>
      <c r="G111">
        <v>-185.268</v>
      </c>
      <c r="H111">
        <f t="shared" si="2"/>
        <v>1.0735191875750796</v>
      </c>
      <c r="I111">
        <f t="shared" si="3"/>
        <v>0.19448814786325608</v>
      </c>
    </row>
    <row r="112" spans="1:9" x14ac:dyDescent="0.3">
      <c r="A112" s="1">
        <v>30792</v>
      </c>
      <c r="B112">
        <v>124</v>
      </c>
      <c r="C112">
        <v>20</v>
      </c>
      <c r="D112">
        <v>9.1890000000000001</v>
      </c>
      <c r="E112">
        <v>3.4769999999999999</v>
      </c>
      <c r="F112">
        <v>-231.04900000000001</v>
      </c>
      <c r="G112">
        <v>-293.334</v>
      </c>
      <c r="H112">
        <f t="shared" si="2"/>
        <v>1.6233704787720715</v>
      </c>
      <c r="I112">
        <f t="shared" si="3"/>
        <v>0.21609794207028454</v>
      </c>
    </row>
    <row r="113" spans="1:9" x14ac:dyDescent="0.3">
      <c r="A113" s="1">
        <v>30793</v>
      </c>
      <c r="B113">
        <v>194</v>
      </c>
      <c r="C113">
        <v>26</v>
      </c>
      <c r="D113">
        <v>10.420999999999999</v>
      </c>
      <c r="E113">
        <v>2.0569999999999999</v>
      </c>
      <c r="F113">
        <v>21.966000000000001</v>
      </c>
      <c r="G113">
        <v>-314.39800000000002</v>
      </c>
      <c r="H113">
        <f t="shared" si="2"/>
        <v>2.5397892974337251</v>
      </c>
      <c r="I113">
        <f t="shared" si="3"/>
        <v>0.28092732469136988</v>
      </c>
    </row>
    <row r="114" spans="1:9" x14ac:dyDescent="0.3">
      <c r="A114" s="1">
        <v>30794</v>
      </c>
      <c r="B114">
        <v>261</v>
      </c>
      <c r="C114">
        <v>39</v>
      </c>
      <c r="D114">
        <v>20.274000000000001</v>
      </c>
      <c r="E114">
        <v>11.977</v>
      </c>
      <c r="F114" s="14">
        <v>2510.4859999999999</v>
      </c>
      <c r="G114" s="14">
        <v>2701.8470000000002</v>
      </c>
      <c r="H114">
        <f t="shared" si="2"/>
        <v>3.4169330238670215</v>
      </c>
      <c r="I114">
        <f t="shared" si="3"/>
        <v>0.42139098703705485</v>
      </c>
    </row>
    <row r="115" spans="1:9" x14ac:dyDescent="0.3">
      <c r="A115" s="1">
        <v>30795</v>
      </c>
      <c r="B115">
        <v>314</v>
      </c>
      <c r="C115">
        <v>61</v>
      </c>
      <c r="D115">
        <v>0.76900000000000002</v>
      </c>
      <c r="E115">
        <v>0.314</v>
      </c>
      <c r="F115" s="14">
        <v>5717.3090000000002</v>
      </c>
      <c r="G115" s="14">
        <v>5161.2160000000003</v>
      </c>
      <c r="H115">
        <f t="shared" si="2"/>
        <v>4.1107929865679873</v>
      </c>
      <c r="I115">
        <f t="shared" si="3"/>
        <v>0.65909872331436792</v>
      </c>
    </row>
    <row r="116" spans="1:9" x14ac:dyDescent="0.3">
      <c r="A116" s="1">
        <v>30796</v>
      </c>
      <c r="B116">
        <v>376</v>
      </c>
      <c r="C116">
        <v>88</v>
      </c>
      <c r="D116">
        <v>0</v>
      </c>
      <c r="E116">
        <v>0</v>
      </c>
      <c r="F116" s="14">
        <v>3638.8159999999998</v>
      </c>
      <c r="G116" s="14">
        <v>2398.431</v>
      </c>
      <c r="H116">
        <f t="shared" si="2"/>
        <v>4.9224782259540243</v>
      </c>
      <c r="I116">
        <f t="shared" si="3"/>
        <v>0.95083094510925192</v>
      </c>
    </row>
    <row r="117" spans="1:9" x14ac:dyDescent="0.3">
      <c r="A117" s="1">
        <v>30797</v>
      </c>
      <c r="B117">
        <v>418</v>
      </c>
      <c r="C117">
        <v>119</v>
      </c>
      <c r="D117">
        <v>0</v>
      </c>
      <c r="E117">
        <v>0</v>
      </c>
      <c r="F117" s="14">
        <v>5318.8469999999998</v>
      </c>
      <c r="G117" s="14">
        <v>5185.625</v>
      </c>
      <c r="H117">
        <f t="shared" si="2"/>
        <v>5.4723295171510156</v>
      </c>
      <c r="I117">
        <f t="shared" si="3"/>
        <v>1.2857827553181929</v>
      </c>
    </row>
    <row r="118" spans="1:9" x14ac:dyDescent="0.3">
      <c r="A118" s="1">
        <v>30798</v>
      </c>
      <c r="B118">
        <v>460</v>
      </c>
      <c r="C118">
        <v>156</v>
      </c>
      <c r="D118">
        <v>0</v>
      </c>
      <c r="E118">
        <v>0</v>
      </c>
      <c r="F118" s="14">
        <v>4972.26</v>
      </c>
      <c r="G118" s="14">
        <v>4952.9040000000005</v>
      </c>
      <c r="H118">
        <f t="shared" si="2"/>
        <v>6.0221808083480077</v>
      </c>
      <c r="I118">
        <f t="shared" si="3"/>
        <v>1.6855639481482194</v>
      </c>
    </row>
    <row r="119" spans="1:9" x14ac:dyDescent="0.3">
      <c r="A119" s="1">
        <v>30799</v>
      </c>
      <c r="B119">
        <v>493</v>
      </c>
      <c r="C119">
        <v>209</v>
      </c>
      <c r="D119">
        <v>0</v>
      </c>
      <c r="E119">
        <v>0</v>
      </c>
      <c r="F119" s="14">
        <v>3082.0790000000002</v>
      </c>
      <c r="G119" s="14">
        <v>3661.8980000000001</v>
      </c>
      <c r="H119">
        <f t="shared" si="2"/>
        <v>6.4542068228599296</v>
      </c>
      <c r="I119">
        <f t="shared" si="3"/>
        <v>2.2582234946344735</v>
      </c>
    </row>
    <row r="120" spans="1:9" x14ac:dyDescent="0.3">
      <c r="A120" s="1">
        <v>30800</v>
      </c>
      <c r="B120">
        <v>470</v>
      </c>
      <c r="C120">
        <v>280</v>
      </c>
      <c r="D120">
        <v>0</v>
      </c>
      <c r="E120">
        <v>0</v>
      </c>
      <c r="F120" s="14">
        <v>4166.6030000000001</v>
      </c>
      <c r="G120" s="14">
        <v>4313.9440000000004</v>
      </c>
      <c r="H120">
        <f t="shared" si="2"/>
        <v>6.1530977824425284</v>
      </c>
      <c r="I120">
        <f t="shared" si="3"/>
        <v>3.0253711889839834</v>
      </c>
    </row>
    <row r="121" spans="1:9" x14ac:dyDescent="0.3">
      <c r="A121" s="1">
        <v>30801</v>
      </c>
      <c r="B121">
        <v>429</v>
      </c>
      <c r="C121">
        <v>503</v>
      </c>
      <c r="D121">
        <v>0.02</v>
      </c>
      <c r="E121">
        <v>0.29599999999999999</v>
      </c>
      <c r="F121" s="14">
        <v>1261.499</v>
      </c>
      <c r="G121" s="14">
        <v>2015.5909999999999</v>
      </c>
      <c r="H121">
        <f t="shared" si="2"/>
        <v>5.6163381886549901</v>
      </c>
      <c r="I121">
        <f t="shared" si="3"/>
        <v>5.4348632430676567</v>
      </c>
    </row>
    <row r="122" spans="1:9" x14ac:dyDescent="0.3">
      <c r="A122" s="1">
        <v>30802</v>
      </c>
      <c r="B122">
        <v>377</v>
      </c>
      <c r="C122">
        <v>629</v>
      </c>
      <c r="D122">
        <v>0</v>
      </c>
      <c r="E122">
        <v>0</v>
      </c>
      <c r="F122" s="14">
        <v>3314.6570000000002</v>
      </c>
      <c r="G122" s="14">
        <v>2464.5219999999999</v>
      </c>
      <c r="H122">
        <f t="shared" si="2"/>
        <v>4.9355699233634756</v>
      </c>
      <c r="I122">
        <f t="shared" si="3"/>
        <v>6.7962802781104479</v>
      </c>
    </row>
    <row r="123" spans="1:9" x14ac:dyDescent="0.3">
      <c r="A123" s="1">
        <v>30803</v>
      </c>
      <c r="B123">
        <v>328</v>
      </c>
      <c r="C123">
        <v>600</v>
      </c>
      <c r="D123">
        <v>0</v>
      </c>
      <c r="E123">
        <v>0</v>
      </c>
      <c r="F123" s="14">
        <v>5524.0309999999999</v>
      </c>
      <c r="G123" s="14">
        <v>5024.4750000000004</v>
      </c>
      <c r="H123">
        <f t="shared" si="2"/>
        <v>4.2940767503003183</v>
      </c>
      <c r="I123">
        <f t="shared" si="3"/>
        <v>6.4829382621085365</v>
      </c>
    </row>
    <row r="124" spans="1:9" x14ac:dyDescent="0.3">
      <c r="A124" s="1">
        <v>30804</v>
      </c>
      <c r="B124">
        <v>240</v>
      </c>
      <c r="C124">
        <v>542</v>
      </c>
      <c r="D124">
        <v>0</v>
      </c>
      <c r="E124">
        <v>0</v>
      </c>
      <c r="F124" s="14">
        <v>5086.8029999999999</v>
      </c>
      <c r="G124" s="14">
        <v>4980.0370000000003</v>
      </c>
      <c r="H124">
        <f t="shared" si="2"/>
        <v>3.1420073782685258</v>
      </c>
      <c r="I124">
        <f t="shared" si="3"/>
        <v>5.8562542301047111</v>
      </c>
    </row>
    <row r="125" spans="1:9" x14ac:dyDescent="0.3">
      <c r="A125" s="1">
        <v>30805</v>
      </c>
      <c r="B125">
        <v>159</v>
      </c>
      <c r="C125">
        <v>491</v>
      </c>
      <c r="D125">
        <v>0</v>
      </c>
      <c r="E125">
        <v>0</v>
      </c>
      <c r="F125" s="14">
        <v>2860.895</v>
      </c>
      <c r="G125" s="14">
        <v>4194.1400000000003</v>
      </c>
      <c r="H125">
        <f t="shared" si="2"/>
        <v>2.0815798881028984</v>
      </c>
      <c r="I125">
        <f t="shared" si="3"/>
        <v>5.3052044778254857</v>
      </c>
    </row>
    <row r="126" spans="1:9" x14ac:dyDescent="0.3">
      <c r="A126" s="1">
        <v>30806</v>
      </c>
      <c r="B126">
        <v>90</v>
      </c>
      <c r="C126">
        <v>420</v>
      </c>
      <c r="D126">
        <v>0</v>
      </c>
      <c r="E126">
        <v>0</v>
      </c>
      <c r="F126" s="14">
        <v>1754.2329999999999</v>
      </c>
      <c r="G126" s="14">
        <v>2785.5839999999998</v>
      </c>
      <c r="H126">
        <f t="shared" si="2"/>
        <v>1.178252766850697</v>
      </c>
      <c r="I126">
        <f t="shared" si="3"/>
        <v>4.5380567834759749</v>
      </c>
    </row>
    <row r="127" spans="1:9" x14ac:dyDescent="0.3">
      <c r="A127" s="1">
        <v>30807</v>
      </c>
      <c r="B127">
        <v>61</v>
      </c>
      <c r="C127">
        <v>375</v>
      </c>
      <c r="D127">
        <v>18.015000000000001</v>
      </c>
      <c r="E127">
        <v>17.587</v>
      </c>
      <c r="F127">
        <v>-335.38799999999998</v>
      </c>
      <c r="G127">
        <v>-283.24799999999999</v>
      </c>
      <c r="H127">
        <f t="shared" si="2"/>
        <v>0.79859354197658361</v>
      </c>
      <c r="I127">
        <f t="shared" si="3"/>
        <v>4.0518364138178349</v>
      </c>
    </row>
    <row r="128" spans="1:9" x14ac:dyDescent="0.3">
      <c r="A128" s="1">
        <v>30808</v>
      </c>
      <c r="B128">
        <v>50</v>
      </c>
      <c r="C128">
        <v>350</v>
      </c>
      <c r="D128">
        <v>9.3539999999999992</v>
      </c>
      <c r="E128">
        <v>4.7430000000000003</v>
      </c>
      <c r="F128">
        <v>-447.94200000000001</v>
      </c>
      <c r="G128">
        <v>-296.15499999999997</v>
      </c>
      <c r="H128">
        <f t="shared" si="2"/>
        <v>0.65458487047260949</v>
      </c>
      <c r="I128">
        <f t="shared" si="3"/>
        <v>3.7817139862299793</v>
      </c>
    </row>
    <row r="129" spans="1:9" x14ac:dyDescent="0.3">
      <c r="A129" s="1">
        <v>30809</v>
      </c>
      <c r="B129">
        <v>47</v>
      </c>
      <c r="C129">
        <v>321</v>
      </c>
      <c r="D129">
        <v>4.1369999999999996</v>
      </c>
      <c r="E129">
        <v>7.66</v>
      </c>
      <c r="F129" s="14">
        <v>2578.8719999999998</v>
      </c>
      <c r="G129" s="14">
        <v>3800.3530000000001</v>
      </c>
      <c r="H129">
        <f t="shared" si="2"/>
        <v>0.61530977824425304</v>
      </c>
      <c r="I129">
        <f t="shared" si="3"/>
        <v>3.4683719702280666</v>
      </c>
    </row>
    <row r="130" spans="1:9" x14ac:dyDescent="0.3">
      <c r="A130" s="1">
        <v>30810</v>
      </c>
      <c r="B130">
        <v>49</v>
      </c>
      <c r="C130">
        <v>303</v>
      </c>
      <c r="D130">
        <v>3.47</v>
      </c>
      <c r="E130">
        <v>8.19</v>
      </c>
      <c r="F130" s="14">
        <v>2891.1390000000001</v>
      </c>
      <c r="G130" s="14">
        <v>3580.096</v>
      </c>
      <c r="H130">
        <f t="shared" ref="H130:H193" si="4">(B130*60*60*24/1000000)/(1000*$N$3/1000000)</f>
        <v>0.64149317306315734</v>
      </c>
      <c r="I130">
        <f t="shared" ref="I130:I193" si="5">(C130*60*60*24/1000000)/(1000*$N$4/1000000)</f>
        <v>3.273883822364811</v>
      </c>
    </row>
    <row r="131" spans="1:9" x14ac:dyDescent="0.3">
      <c r="A131" s="1">
        <v>30811</v>
      </c>
      <c r="B131">
        <v>54</v>
      </c>
      <c r="C131">
        <v>277</v>
      </c>
      <c r="D131">
        <v>7.4690000000000003</v>
      </c>
      <c r="E131">
        <v>11.897</v>
      </c>
      <c r="F131">
        <v>436.10500000000002</v>
      </c>
      <c r="G131">
        <v>-17.141999999999999</v>
      </c>
      <c r="H131">
        <f t="shared" si="4"/>
        <v>0.70695166011041832</v>
      </c>
      <c r="I131">
        <f t="shared" si="5"/>
        <v>2.9929564976734406</v>
      </c>
    </row>
    <row r="132" spans="1:9" x14ac:dyDescent="0.3">
      <c r="A132" s="1">
        <v>30812</v>
      </c>
      <c r="B132">
        <v>64</v>
      </c>
      <c r="C132">
        <v>246</v>
      </c>
      <c r="D132">
        <v>0.33900000000000002</v>
      </c>
      <c r="E132">
        <v>0</v>
      </c>
      <c r="F132" s="14">
        <v>5399.8459999999995</v>
      </c>
      <c r="G132" s="14">
        <v>4996.1970000000001</v>
      </c>
      <c r="H132">
        <f t="shared" si="4"/>
        <v>0.83786863420494018</v>
      </c>
      <c r="I132">
        <f t="shared" si="5"/>
        <v>2.6580046874644996</v>
      </c>
    </row>
    <row r="133" spans="1:9" x14ac:dyDescent="0.3">
      <c r="A133" s="1">
        <v>30813</v>
      </c>
      <c r="B133">
        <v>71</v>
      </c>
      <c r="C133">
        <v>207</v>
      </c>
      <c r="D133">
        <v>0</v>
      </c>
      <c r="E133">
        <v>0</v>
      </c>
      <c r="F133" s="14">
        <v>3566.3159999999998</v>
      </c>
      <c r="G133" s="14">
        <v>4973.7299999999996</v>
      </c>
      <c r="H133">
        <f t="shared" si="4"/>
        <v>0.92951051607110557</v>
      </c>
      <c r="I133">
        <f t="shared" si="5"/>
        <v>2.2366137004274447</v>
      </c>
    </row>
    <row r="134" spans="1:9" x14ac:dyDescent="0.3">
      <c r="A134" s="1">
        <v>30814</v>
      </c>
      <c r="B134">
        <v>71</v>
      </c>
      <c r="C134">
        <v>171</v>
      </c>
      <c r="D134">
        <v>0</v>
      </c>
      <c r="E134">
        <v>0</v>
      </c>
      <c r="F134">
        <v>-644.726</v>
      </c>
      <c r="G134">
        <v>-567.86400000000003</v>
      </c>
      <c r="H134">
        <f t="shared" si="4"/>
        <v>0.92951051607110557</v>
      </c>
      <c r="I134">
        <f t="shared" si="5"/>
        <v>1.8476374047009327</v>
      </c>
    </row>
    <row r="135" spans="1:9" x14ac:dyDescent="0.3">
      <c r="A135" s="1">
        <v>30815</v>
      </c>
      <c r="B135">
        <v>67</v>
      </c>
      <c r="C135">
        <v>138</v>
      </c>
      <c r="D135">
        <v>1.6339999999999999</v>
      </c>
      <c r="E135">
        <v>3.2839999999999998</v>
      </c>
      <c r="F135">
        <v>129.81800000000001</v>
      </c>
      <c r="G135">
        <v>-246.28</v>
      </c>
      <c r="H135">
        <f t="shared" si="4"/>
        <v>0.87714372643329674</v>
      </c>
      <c r="I135">
        <f t="shared" si="5"/>
        <v>1.4910758002849631</v>
      </c>
    </row>
    <row r="136" spans="1:9" x14ac:dyDescent="0.3">
      <c r="A136" s="1">
        <v>30816</v>
      </c>
      <c r="B136">
        <v>64</v>
      </c>
      <c r="C136">
        <v>118</v>
      </c>
      <c r="D136">
        <v>0</v>
      </c>
      <c r="E136">
        <v>0</v>
      </c>
      <c r="F136" s="14">
        <v>2941.0410000000002</v>
      </c>
      <c r="G136" s="14">
        <v>3596.2449999999999</v>
      </c>
      <c r="H136">
        <f t="shared" si="4"/>
        <v>0.83786863420494018</v>
      </c>
      <c r="I136">
        <f t="shared" si="5"/>
        <v>1.2749778582146787</v>
      </c>
    </row>
    <row r="137" spans="1:9" x14ac:dyDescent="0.3">
      <c r="A137" s="1">
        <v>30817</v>
      </c>
      <c r="B137">
        <v>57</v>
      </c>
      <c r="C137">
        <v>112</v>
      </c>
      <c r="D137">
        <v>0</v>
      </c>
      <c r="E137">
        <v>0</v>
      </c>
      <c r="F137" s="14">
        <v>3133.6109999999999</v>
      </c>
      <c r="G137" s="14">
        <v>4050.4949999999999</v>
      </c>
      <c r="H137">
        <f t="shared" si="4"/>
        <v>0.74622675233877489</v>
      </c>
      <c r="I137">
        <f t="shared" si="5"/>
        <v>1.2101484755935934</v>
      </c>
    </row>
    <row r="138" spans="1:9" x14ac:dyDescent="0.3">
      <c r="A138" s="1">
        <v>30818</v>
      </c>
      <c r="B138">
        <v>48</v>
      </c>
      <c r="C138">
        <v>107</v>
      </c>
      <c r="D138">
        <v>0</v>
      </c>
      <c r="E138">
        <v>0</v>
      </c>
      <c r="F138">
        <v>-6.6449999999999996</v>
      </c>
      <c r="G138">
        <v>769.60699999999997</v>
      </c>
      <c r="H138">
        <f t="shared" si="4"/>
        <v>0.62840147565370508</v>
      </c>
      <c r="I138">
        <f t="shared" si="5"/>
        <v>1.1561239900760223</v>
      </c>
    </row>
    <row r="139" spans="1:9" x14ac:dyDescent="0.3">
      <c r="A139" s="1">
        <v>30819</v>
      </c>
      <c r="B139">
        <v>38</v>
      </c>
      <c r="C139">
        <v>114</v>
      </c>
      <c r="D139">
        <v>0</v>
      </c>
      <c r="E139">
        <v>0</v>
      </c>
      <c r="F139" s="14">
        <v>1866.105</v>
      </c>
      <c r="G139" s="14">
        <v>2562.8829999999998</v>
      </c>
      <c r="H139">
        <f t="shared" si="4"/>
        <v>0.49748450155918322</v>
      </c>
      <c r="I139">
        <f t="shared" si="5"/>
        <v>1.231758269800622</v>
      </c>
    </row>
    <row r="140" spans="1:9" x14ac:dyDescent="0.3">
      <c r="A140" s="1">
        <v>30820</v>
      </c>
      <c r="B140">
        <v>32</v>
      </c>
      <c r="C140">
        <v>121</v>
      </c>
      <c r="D140">
        <v>0</v>
      </c>
      <c r="E140">
        <v>0</v>
      </c>
      <c r="F140">
        <v>849.77099999999996</v>
      </c>
      <c r="G140" s="14">
        <v>3246.183</v>
      </c>
      <c r="H140">
        <f t="shared" si="4"/>
        <v>0.41893431710247009</v>
      </c>
      <c r="I140">
        <f t="shared" si="5"/>
        <v>1.3073925495252214</v>
      </c>
    </row>
    <row r="141" spans="1:9" x14ac:dyDescent="0.3">
      <c r="A141" s="1">
        <v>30821</v>
      </c>
      <c r="B141">
        <v>27</v>
      </c>
      <c r="C141">
        <v>124</v>
      </c>
      <c r="D141">
        <v>2.2450000000000001</v>
      </c>
      <c r="E141">
        <v>0.40300000000000002</v>
      </c>
      <c r="F141">
        <v>415.04199999999997</v>
      </c>
      <c r="G141">
        <v>937.73400000000004</v>
      </c>
      <c r="H141">
        <f t="shared" si="4"/>
        <v>0.35347583005520916</v>
      </c>
      <c r="I141">
        <f t="shared" si="5"/>
        <v>1.339807240835764</v>
      </c>
    </row>
    <row r="142" spans="1:9" x14ac:dyDescent="0.3">
      <c r="A142" s="1">
        <v>30822</v>
      </c>
      <c r="B142">
        <v>22</v>
      </c>
      <c r="C142">
        <v>122</v>
      </c>
      <c r="D142">
        <v>6.383</v>
      </c>
      <c r="E142">
        <v>5.9370000000000003</v>
      </c>
      <c r="F142">
        <v>422.41800000000001</v>
      </c>
      <c r="G142">
        <v>340.27199999999999</v>
      </c>
      <c r="H142">
        <f t="shared" si="4"/>
        <v>0.28801734300794818</v>
      </c>
      <c r="I142">
        <f t="shared" si="5"/>
        <v>1.3181974466287358</v>
      </c>
    </row>
    <row r="143" spans="1:9" x14ac:dyDescent="0.3">
      <c r="A143" s="1">
        <v>30823</v>
      </c>
      <c r="B143">
        <v>22</v>
      </c>
      <c r="C143">
        <v>114</v>
      </c>
      <c r="D143">
        <v>19.382999999999999</v>
      </c>
      <c r="E143">
        <v>13.728</v>
      </c>
      <c r="F143" s="14">
        <v>1460.605</v>
      </c>
      <c r="G143">
        <v>-278.08199999999999</v>
      </c>
      <c r="H143">
        <f t="shared" si="4"/>
        <v>0.28801734300794818</v>
      </c>
      <c r="I143">
        <f t="shared" si="5"/>
        <v>1.231758269800622</v>
      </c>
    </row>
    <row r="144" spans="1:9" x14ac:dyDescent="0.3">
      <c r="A144" s="1">
        <v>30824</v>
      </c>
      <c r="B144">
        <v>39</v>
      </c>
      <c r="C144">
        <v>101</v>
      </c>
      <c r="D144">
        <v>32.414999999999999</v>
      </c>
      <c r="E144">
        <v>32.587000000000003</v>
      </c>
      <c r="F144">
        <v>-363.27100000000002</v>
      </c>
      <c r="G144">
        <v>51.947000000000003</v>
      </c>
      <c r="H144">
        <f t="shared" si="4"/>
        <v>0.51057619896863538</v>
      </c>
      <c r="I144">
        <f t="shared" si="5"/>
        <v>1.0912946074549368</v>
      </c>
    </row>
    <row r="145" spans="1:9" x14ac:dyDescent="0.3">
      <c r="A145" s="1">
        <v>30825</v>
      </c>
      <c r="B145">
        <v>60</v>
      </c>
      <c r="C145">
        <v>90</v>
      </c>
      <c r="D145">
        <v>13.577</v>
      </c>
      <c r="E145">
        <v>13.971</v>
      </c>
      <c r="F145">
        <v>-80.608999999999995</v>
      </c>
      <c r="G145">
        <v>-64.850999999999999</v>
      </c>
      <c r="H145">
        <f t="shared" si="4"/>
        <v>0.78550184456713146</v>
      </c>
      <c r="I145">
        <f t="shared" si="5"/>
        <v>0.97244073931628039</v>
      </c>
    </row>
    <row r="146" spans="1:9" x14ac:dyDescent="0.3">
      <c r="A146" s="1">
        <v>30826</v>
      </c>
      <c r="B146">
        <v>75</v>
      </c>
      <c r="C146">
        <v>99</v>
      </c>
      <c r="D146">
        <v>8.5009999999999994</v>
      </c>
      <c r="E146">
        <v>12.307</v>
      </c>
      <c r="F146">
        <v>-383.178</v>
      </c>
      <c r="G146">
        <v>-516.096</v>
      </c>
      <c r="H146">
        <f t="shared" si="4"/>
        <v>0.98187730570891429</v>
      </c>
      <c r="I146">
        <f t="shared" si="5"/>
        <v>1.0696848132479084</v>
      </c>
    </row>
    <row r="147" spans="1:9" x14ac:dyDescent="0.3">
      <c r="A147" s="1">
        <v>30827</v>
      </c>
      <c r="B147">
        <v>126</v>
      </c>
      <c r="C147">
        <v>119</v>
      </c>
      <c r="D147">
        <v>0.47299999999999998</v>
      </c>
      <c r="E147">
        <v>0</v>
      </c>
      <c r="F147">
        <v>464.53100000000001</v>
      </c>
      <c r="G147">
        <v>332.041</v>
      </c>
      <c r="H147">
        <f t="shared" si="4"/>
        <v>1.6495538735909758</v>
      </c>
      <c r="I147">
        <f t="shared" si="5"/>
        <v>1.2857827553181929</v>
      </c>
    </row>
    <row r="148" spans="1:9" x14ac:dyDescent="0.3">
      <c r="A148" s="1">
        <v>30828</v>
      </c>
      <c r="B148">
        <v>149</v>
      </c>
      <c r="C148">
        <v>142</v>
      </c>
      <c r="D148">
        <v>12.93</v>
      </c>
      <c r="E148">
        <v>20.547999999999998</v>
      </c>
      <c r="F148" s="14">
        <v>1633.885</v>
      </c>
      <c r="G148" s="14">
        <v>1132.462</v>
      </c>
      <c r="H148">
        <f t="shared" si="4"/>
        <v>1.9506629140083762</v>
      </c>
      <c r="I148">
        <f t="shared" si="5"/>
        <v>1.5342953886990203</v>
      </c>
    </row>
    <row r="149" spans="1:9" x14ac:dyDescent="0.3">
      <c r="A149" s="1">
        <v>30829</v>
      </c>
      <c r="B149">
        <v>207</v>
      </c>
      <c r="C149">
        <v>206</v>
      </c>
      <c r="D149">
        <v>54.704999999999998</v>
      </c>
      <c r="E149">
        <v>9.4469999999999992</v>
      </c>
      <c r="F149">
        <v>-175.24</v>
      </c>
      <c r="G149">
        <v>362.04199999999997</v>
      </c>
      <c r="H149">
        <f t="shared" si="4"/>
        <v>2.709981363756603</v>
      </c>
      <c r="I149">
        <f t="shared" si="5"/>
        <v>2.2258088033239307</v>
      </c>
    </row>
    <row r="150" spans="1:9" x14ac:dyDescent="0.3">
      <c r="A150" s="1">
        <v>30830</v>
      </c>
      <c r="B150">
        <v>510</v>
      </c>
      <c r="C150">
        <v>442</v>
      </c>
      <c r="D150">
        <v>79.754000000000005</v>
      </c>
      <c r="E150">
        <v>66.528000000000006</v>
      </c>
      <c r="F150">
        <v>-203.93199999999999</v>
      </c>
      <c r="G150">
        <v>-328.64800000000002</v>
      </c>
      <c r="H150">
        <f t="shared" si="4"/>
        <v>6.6767656788206171</v>
      </c>
      <c r="I150">
        <f t="shared" si="5"/>
        <v>4.7757645197532881</v>
      </c>
    </row>
    <row r="151" spans="1:9" x14ac:dyDescent="0.3">
      <c r="A151" s="1">
        <v>30831</v>
      </c>
      <c r="B151">
        <v>1083</v>
      </c>
      <c r="C151">
        <v>1428</v>
      </c>
      <c r="D151">
        <v>1.7070000000000001</v>
      </c>
      <c r="E151">
        <v>0</v>
      </c>
      <c r="F151">
        <v>-283.28399999999999</v>
      </c>
      <c r="G151">
        <v>-436.86900000000003</v>
      </c>
      <c r="H151">
        <f t="shared" si="4"/>
        <v>14.178308294436722</v>
      </c>
      <c r="I151">
        <f t="shared" si="5"/>
        <v>15.429393063818315</v>
      </c>
    </row>
    <row r="152" spans="1:9" x14ac:dyDescent="0.3">
      <c r="A152" s="1">
        <v>30832</v>
      </c>
      <c r="B152">
        <v>1314</v>
      </c>
      <c r="C152">
        <v>2272</v>
      </c>
      <c r="D152">
        <v>0</v>
      </c>
      <c r="E152">
        <v>0</v>
      </c>
      <c r="F152" s="14">
        <v>1294.4449999999999</v>
      </c>
      <c r="G152">
        <v>-867.87800000000004</v>
      </c>
      <c r="H152">
        <f t="shared" si="4"/>
        <v>17.202490396020178</v>
      </c>
      <c r="I152">
        <f t="shared" si="5"/>
        <v>24.548726219184324</v>
      </c>
    </row>
    <row r="153" spans="1:9" x14ac:dyDescent="0.3">
      <c r="A153" s="1">
        <v>30833</v>
      </c>
      <c r="B153">
        <v>1268</v>
      </c>
      <c r="C153">
        <v>3317</v>
      </c>
      <c r="D153">
        <v>0</v>
      </c>
      <c r="E153">
        <v>0</v>
      </c>
      <c r="F153" s="14">
        <v>2573.3429999999998</v>
      </c>
      <c r="G153" s="14">
        <v>3283.3820000000001</v>
      </c>
      <c r="H153">
        <f t="shared" si="4"/>
        <v>16.600272315185375</v>
      </c>
      <c r="I153">
        <f t="shared" si="5"/>
        <v>35.839843692356688</v>
      </c>
    </row>
    <row r="154" spans="1:9" x14ac:dyDescent="0.3">
      <c r="A154" s="1">
        <v>30834</v>
      </c>
      <c r="B154">
        <v>1048</v>
      </c>
      <c r="C154">
        <v>3478</v>
      </c>
      <c r="D154">
        <v>0</v>
      </c>
      <c r="E154">
        <v>0</v>
      </c>
      <c r="F154">
        <v>-614.48800000000006</v>
      </c>
      <c r="G154">
        <v>-596.09</v>
      </c>
      <c r="H154">
        <f t="shared" si="4"/>
        <v>13.720098885105896</v>
      </c>
      <c r="I154">
        <f t="shared" si="5"/>
        <v>37.579432126022475</v>
      </c>
    </row>
    <row r="155" spans="1:9" x14ac:dyDescent="0.3">
      <c r="A155" s="1">
        <v>30835</v>
      </c>
      <c r="B155">
        <v>943</v>
      </c>
      <c r="C155">
        <v>2848</v>
      </c>
      <c r="D155">
        <v>25.283000000000001</v>
      </c>
      <c r="E155">
        <v>16.981999999999999</v>
      </c>
      <c r="F155">
        <v>-423.03500000000003</v>
      </c>
      <c r="G155">
        <v>-355.50400000000002</v>
      </c>
      <c r="H155">
        <f t="shared" si="4"/>
        <v>12.345470657113415</v>
      </c>
      <c r="I155">
        <f t="shared" si="5"/>
        <v>30.772346950808519</v>
      </c>
    </row>
    <row r="156" spans="1:9" x14ac:dyDescent="0.3">
      <c r="A156" s="1">
        <v>30836</v>
      </c>
      <c r="B156">
        <v>936</v>
      </c>
      <c r="C156">
        <v>2057</v>
      </c>
      <c r="D156">
        <v>13.51</v>
      </c>
      <c r="E156">
        <v>6.2</v>
      </c>
      <c r="F156">
        <v>334.48200000000003</v>
      </c>
      <c r="G156">
        <v>-636.47</v>
      </c>
      <c r="H156">
        <f t="shared" si="4"/>
        <v>12.25382877524725</v>
      </c>
      <c r="I156">
        <f t="shared" si="5"/>
        <v>22.225673341928761</v>
      </c>
    </row>
    <row r="157" spans="1:9" x14ac:dyDescent="0.3">
      <c r="A157" s="1">
        <v>30837</v>
      </c>
      <c r="B157">
        <v>892</v>
      </c>
      <c r="C157">
        <v>1425</v>
      </c>
      <c r="D157">
        <v>0</v>
      </c>
      <c r="E157">
        <v>0</v>
      </c>
      <c r="F157">
        <v>-14.278</v>
      </c>
      <c r="G157">
        <v>253.636</v>
      </c>
      <c r="H157">
        <f t="shared" si="4"/>
        <v>11.677794089231353</v>
      </c>
      <c r="I157">
        <f t="shared" si="5"/>
        <v>15.396978372507773</v>
      </c>
    </row>
    <row r="158" spans="1:9" x14ac:dyDescent="0.3">
      <c r="A158" s="1">
        <v>30838</v>
      </c>
      <c r="B158">
        <v>830</v>
      </c>
      <c r="C158">
        <v>992</v>
      </c>
      <c r="D158">
        <v>1.5920000000000001</v>
      </c>
      <c r="E158">
        <v>1.6850000000000001</v>
      </c>
      <c r="F158">
        <v>-654.58100000000002</v>
      </c>
      <c r="G158">
        <v>-704.23299999999995</v>
      </c>
      <c r="H158">
        <f t="shared" si="4"/>
        <v>10.866108849845318</v>
      </c>
      <c r="I158">
        <f t="shared" si="5"/>
        <v>10.718457926686112</v>
      </c>
    </row>
    <row r="159" spans="1:9" x14ac:dyDescent="0.3">
      <c r="A159" s="1">
        <v>30839</v>
      </c>
      <c r="B159">
        <v>775</v>
      </c>
      <c r="C159">
        <v>756</v>
      </c>
      <c r="D159">
        <v>0.29799999999999999</v>
      </c>
      <c r="E159">
        <v>0</v>
      </c>
      <c r="F159">
        <v>-569.58699999999999</v>
      </c>
      <c r="G159">
        <v>-883.197</v>
      </c>
      <c r="H159">
        <f t="shared" si="4"/>
        <v>10.146065492325446</v>
      </c>
      <c r="I159">
        <f t="shared" si="5"/>
        <v>8.1685022102567544</v>
      </c>
    </row>
    <row r="160" spans="1:9" x14ac:dyDescent="0.3">
      <c r="A160" s="1">
        <v>30840</v>
      </c>
      <c r="B160">
        <v>725</v>
      </c>
      <c r="C160">
        <v>653</v>
      </c>
      <c r="D160">
        <v>0</v>
      </c>
      <c r="E160">
        <v>0.27800000000000002</v>
      </c>
      <c r="F160">
        <v>-388.09699999999998</v>
      </c>
      <c r="G160">
        <v>-679.11</v>
      </c>
      <c r="H160">
        <f t="shared" si="4"/>
        <v>9.4914806218528369</v>
      </c>
      <c r="I160">
        <f t="shared" si="5"/>
        <v>7.0555978085947899</v>
      </c>
    </row>
    <row r="161" spans="1:9" x14ac:dyDescent="0.3">
      <c r="A161" s="1">
        <v>30841</v>
      </c>
      <c r="B161">
        <v>678</v>
      </c>
      <c r="C161">
        <v>607</v>
      </c>
      <c r="D161">
        <v>18.692</v>
      </c>
      <c r="E161">
        <v>28.007000000000001</v>
      </c>
      <c r="F161">
        <v>-10.909000000000001</v>
      </c>
      <c r="G161">
        <v>-33.664000000000001</v>
      </c>
      <c r="H161">
        <f t="shared" si="4"/>
        <v>8.876170843608584</v>
      </c>
      <c r="I161">
        <f t="shared" si="5"/>
        <v>6.5585725418331355</v>
      </c>
    </row>
    <row r="162" spans="1:9" x14ac:dyDescent="0.3">
      <c r="A162" s="1">
        <v>30842</v>
      </c>
      <c r="B162">
        <v>652</v>
      </c>
      <c r="C162">
        <v>631</v>
      </c>
      <c r="D162">
        <v>22.661999999999999</v>
      </c>
      <c r="E162">
        <v>18.04</v>
      </c>
      <c r="F162">
        <v>-495.79199999999997</v>
      </c>
      <c r="G162">
        <v>-502.89800000000002</v>
      </c>
      <c r="H162">
        <f t="shared" si="4"/>
        <v>8.535786710962828</v>
      </c>
      <c r="I162">
        <f t="shared" si="5"/>
        <v>6.8178900723174767</v>
      </c>
    </row>
    <row r="163" spans="1:9" x14ac:dyDescent="0.3">
      <c r="A163" s="1">
        <v>30843</v>
      </c>
      <c r="B163">
        <v>637</v>
      </c>
      <c r="C163">
        <v>678</v>
      </c>
      <c r="D163">
        <v>0.81799999999999995</v>
      </c>
      <c r="E163">
        <v>2.2730000000000001</v>
      </c>
      <c r="F163" s="14">
        <v>1742.5229999999999</v>
      </c>
      <c r="G163" s="14">
        <v>2285.2809999999999</v>
      </c>
      <c r="H163">
        <f t="shared" si="4"/>
        <v>8.339411249821044</v>
      </c>
      <c r="I163">
        <f t="shared" si="5"/>
        <v>7.3257202361826455</v>
      </c>
    </row>
    <row r="164" spans="1:9" x14ac:dyDescent="0.3">
      <c r="A164" s="1">
        <v>30844</v>
      </c>
      <c r="B164">
        <v>599</v>
      </c>
      <c r="C164">
        <v>678</v>
      </c>
      <c r="D164">
        <v>0</v>
      </c>
      <c r="E164">
        <v>0</v>
      </c>
      <c r="F164" s="14">
        <v>1257.5840000000001</v>
      </c>
      <c r="G164" s="14">
        <v>2924.7049999999999</v>
      </c>
      <c r="H164">
        <f t="shared" si="4"/>
        <v>7.8419267482618613</v>
      </c>
      <c r="I164">
        <f t="shared" si="5"/>
        <v>7.3257202361826455</v>
      </c>
    </row>
    <row r="165" spans="1:9" x14ac:dyDescent="0.3">
      <c r="A165" s="1">
        <v>30845</v>
      </c>
      <c r="B165">
        <v>622</v>
      </c>
      <c r="C165">
        <v>659</v>
      </c>
      <c r="D165">
        <v>0</v>
      </c>
      <c r="E165">
        <v>0</v>
      </c>
      <c r="F165" s="14">
        <v>3490.7260000000001</v>
      </c>
      <c r="G165" s="14">
        <v>3722.3090000000002</v>
      </c>
      <c r="H165">
        <f t="shared" si="4"/>
        <v>8.1430357886792617</v>
      </c>
      <c r="I165">
        <f t="shared" si="5"/>
        <v>7.1204271912158754</v>
      </c>
    </row>
    <row r="166" spans="1:9" x14ac:dyDescent="0.3">
      <c r="A166" s="1">
        <v>30846</v>
      </c>
      <c r="B166">
        <v>641</v>
      </c>
      <c r="C166">
        <v>617</v>
      </c>
      <c r="D166">
        <v>0</v>
      </c>
      <c r="E166">
        <v>0</v>
      </c>
      <c r="F166" s="14">
        <v>2164.732</v>
      </c>
      <c r="G166" s="14">
        <v>2987.7249999999999</v>
      </c>
      <c r="H166">
        <f t="shared" si="4"/>
        <v>8.3917780394588526</v>
      </c>
      <c r="I166">
        <f t="shared" si="5"/>
        <v>6.6666215128682778</v>
      </c>
    </row>
    <row r="167" spans="1:9" x14ac:dyDescent="0.3">
      <c r="A167" s="1">
        <v>30847</v>
      </c>
      <c r="B167">
        <v>604</v>
      </c>
      <c r="C167">
        <v>576</v>
      </c>
      <c r="D167">
        <v>0</v>
      </c>
      <c r="E167">
        <v>0</v>
      </c>
      <c r="F167">
        <v>397.58499999999998</v>
      </c>
      <c r="G167" s="14">
        <v>1377.9459999999999</v>
      </c>
      <c r="H167">
        <f t="shared" si="4"/>
        <v>7.907385235309123</v>
      </c>
      <c r="I167">
        <f t="shared" si="5"/>
        <v>6.2236207316241945</v>
      </c>
    </row>
    <row r="168" spans="1:9" x14ac:dyDescent="0.3">
      <c r="A168" s="1">
        <v>30848</v>
      </c>
      <c r="B168">
        <v>570</v>
      </c>
      <c r="C168">
        <v>532</v>
      </c>
      <c r="D168">
        <v>0</v>
      </c>
      <c r="E168">
        <v>0</v>
      </c>
      <c r="F168">
        <v>-704.91600000000005</v>
      </c>
      <c r="G168">
        <v>-768.57799999999997</v>
      </c>
      <c r="H168">
        <f t="shared" si="4"/>
        <v>7.462267523387748</v>
      </c>
      <c r="I168">
        <f t="shared" si="5"/>
        <v>5.748205259069568</v>
      </c>
    </row>
    <row r="169" spans="1:9" x14ac:dyDescent="0.3">
      <c r="A169" s="1">
        <v>30849</v>
      </c>
      <c r="B169">
        <v>521</v>
      </c>
      <c r="C169">
        <v>466</v>
      </c>
      <c r="D169">
        <v>8.8999999999999996E-2</v>
      </c>
      <c r="E169">
        <v>0</v>
      </c>
      <c r="F169">
        <v>-343.49099999999999</v>
      </c>
      <c r="G169">
        <v>-352.15800000000002</v>
      </c>
      <c r="H169">
        <f t="shared" si="4"/>
        <v>6.8207743503245908</v>
      </c>
      <c r="I169">
        <f t="shared" si="5"/>
        <v>5.0350820502376292</v>
      </c>
    </row>
    <row r="170" spans="1:9" x14ac:dyDescent="0.3">
      <c r="A170" s="1">
        <v>30850</v>
      </c>
      <c r="B170">
        <v>481</v>
      </c>
      <c r="C170">
        <v>477</v>
      </c>
      <c r="D170">
        <v>0</v>
      </c>
      <c r="E170">
        <v>0</v>
      </c>
      <c r="F170">
        <v>-513.65700000000004</v>
      </c>
      <c r="G170">
        <v>270.15499999999997</v>
      </c>
      <c r="H170">
        <f t="shared" si="4"/>
        <v>6.2971064539465029</v>
      </c>
      <c r="I170">
        <f t="shared" si="5"/>
        <v>5.1539359183762867</v>
      </c>
    </row>
    <row r="171" spans="1:9" x14ac:dyDescent="0.3">
      <c r="A171" s="1">
        <v>30851</v>
      </c>
      <c r="B171">
        <v>506</v>
      </c>
      <c r="C171">
        <v>459</v>
      </c>
      <c r="D171">
        <v>1.36</v>
      </c>
      <c r="E171">
        <v>1.093</v>
      </c>
      <c r="F171">
        <v>-308.34699999999998</v>
      </c>
      <c r="G171">
        <v>-607.87</v>
      </c>
      <c r="H171">
        <f t="shared" si="4"/>
        <v>6.6243988891828085</v>
      </c>
      <c r="I171">
        <f t="shared" si="5"/>
        <v>4.9594477705130302</v>
      </c>
    </row>
    <row r="172" spans="1:9" x14ac:dyDescent="0.3">
      <c r="A172" s="1">
        <v>30852</v>
      </c>
      <c r="B172">
        <v>473</v>
      </c>
      <c r="C172">
        <v>441</v>
      </c>
      <c r="D172">
        <v>5.44</v>
      </c>
      <c r="E172">
        <v>1.887</v>
      </c>
      <c r="F172">
        <v>525.56899999999996</v>
      </c>
      <c r="G172">
        <v>-475.99299999999999</v>
      </c>
      <c r="H172">
        <f t="shared" si="4"/>
        <v>6.1923728746708857</v>
      </c>
      <c r="I172">
        <f t="shared" si="5"/>
        <v>4.7649596226497746</v>
      </c>
    </row>
    <row r="173" spans="1:9" x14ac:dyDescent="0.3">
      <c r="A173" s="1">
        <v>30853</v>
      </c>
      <c r="B173">
        <v>407</v>
      </c>
      <c r="C173">
        <v>412</v>
      </c>
      <c r="D173">
        <v>2.2909999999999999</v>
      </c>
      <c r="E173">
        <v>0.79700000000000004</v>
      </c>
      <c r="F173">
        <v>-154.422</v>
      </c>
      <c r="G173">
        <v>479.28399999999999</v>
      </c>
      <c r="H173">
        <f t="shared" si="4"/>
        <v>5.328320845647041</v>
      </c>
      <c r="I173">
        <f t="shared" si="5"/>
        <v>4.4516176066478614</v>
      </c>
    </row>
    <row r="174" spans="1:9" x14ac:dyDescent="0.3">
      <c r="A174" s="1">
        <v>30854</v>
      </c>
      <c r="B174">
        <v>427</v>
      </c>
      <c r="C174">
        <v>422</v>
      </c>
      <c r="D174">
        <v>6.1660000000000004</v>
      </c>
      <c r="E174">
        <v>3.7519999999999998</v>
      </c>
      <c r="F174">
        <v>-564.56799999999998</v>
      </c>
      <c r="G174">
        <v>-461.26299999999998</v>
      </c>
      <c r="H174">
        <f t="shared" si="4"/>
        <v>5.5901547938360849</v>
      </c>
      <c r="I174">
        <f t="shared" si="5"/>
        <v>4.5596665776830037</v>
      </c>
    </row>
    <row r="175" spans="1:9" x14ac:dyDescent="0.3">
      <c r="A175" s="1">
        <v>30855</v>
      </c>
      <c r="B175">
        <v>584</v>
      </c>
      <c r="C175">
        <v>522</v>
      </c>
      <c r="D175">
        <v>0</v>
      </c>
      <c r="E175">
        <v>0</v>
      </c>
      <c r="F175" s="14">
        <v>1013.636</v>
      </c>
      <c r="G175" s="14">
        <v>1495.8030000000001</v>
      </c>
      <c r="H175">
        <f t="shared" si="4"/>
        <v>7.645551287120079</v>
      </c>
      <c r="I175">
        <f t="shared" si="5"/>
        <v>5.6401562880344258</v>
      </c>
    </row>
    <row r="176" spans="1:9" x14ac:dyDescent="0.3">
      <c r="A176" s="1">
        <v>30856</v>
      </c>
      <c r="B176">
        <v>548</v>
      </c>
      <c r="C176">
        <v>630</v>
      </c>
      <c r="D176">
        <v>0</v>
      </c>
      <c r="E176">
        <v>0</v>
      </c>
      <c r="F176" s="14">
        <v>1017.2910000000001</v>
      </c>
      <c r="G176">
        <v>988.29499999999996</v>
      </c>
      <c r="H176">
        <f t="shared" si="4"/>
        <v>7.1742501803797998</v>
      </c>
      <c r="I176">
        <f t="shared" si="5"/>
        <v>6.8070851752139632</v>
      </c>
    </row>
    <row r="177" spans="1:9" x14ac:dyDescent="0.3">
      <c r="A177" s="1">
        <v>30857</v>
      </c>
      <c r="B177">
        <v>570</v>
      </c>
      <c r="C177">
        <v>584</v>
      </c>
      <c r="D177">
        <v>20.751000000000001</v>
      </c>
      <c r="E177">
        <v>21.809000000000001</v>
      </c>
      <c r="F177">
        <v>-426.673</v>
      </c>
      <c r="G177">
        <v>-341.87799999999999</v>
      </c>
      <c r="H177">
        <f t="shared" si="4"/>
        <v>7.462267523387748</v>
      </c>
      <c r="I177">
        <f t="shared" si="5"/>
        <v>6.3100599084523079</v>
      </c>
    </row>
    <row r="178" spans="1:9" x14ac:dyDescent="0.3">
      <c r="A178" s="1">
        <v>30858</v>
      </c>
      <c r="B178">
        <v>594</v>
      </c>
      <c r="C178">
        <v>518</v>
      </c>
      <c r="D178">
        <v>36.892000000000003</v>
      </c>
      <c r="E178">
        <v>27.629000000000001</v>
      </c>
      <c r="F178">
        <v>-170.405</v>
      </c>
      <c r="G178">
        <v>-279.15499999999997</v>
      </c>
      <c r="H178">
        <f t="shared" si="4"/>
        <v>7.7764682612146006</v>
      </c>
      <c r="I178">
        <f t="shared" si="5"/>
        <v>5.59693669962037</v>
      </c>
    </row>
    <row r="179" spans="1:9" x14ac:dyDescent="0.3">
      <c r="A179" s="1">
        <v>30859</v>
      </c>
      <c r="B179">
        <v>596</v>
      </c>
      <c r="C179">
        <v>498</v>
      </c>
      <c r="D179">
        <v>24.35</v>
      </c>
      <c r="E179">
        <v>16.027999999999999</v>
      </c>
      <c r="F179">
        <v>-569.27300000000002</v>
      </c>
      <c r="G179">
        <v>-661.46199999999999</v>
      </c>
      <c r="H179">
        <f t="shared" si="4"/>
        <v>7.8026516560335049</v>
      </c>
      <c r="I179">
        <f t="shared" si="5"/>
        <v>5.3808387575500847</v>
      </c>
    </row>
    <row r="180" spans="1:9" x14ac:dyDescent="0.3">
      <c r="A180" s="1">
        <v>30860</v>
      </c>
      <c r="B180">
        <v>592</v>
      </c>
      <c r="C180">
        <v>491</v>
      </c>
      <c r="D180">
        <v>0</v>
      </c>
      <c r="E180">
        <v>0</v>
      </c>
      <c r="F180" s="14">
        <v>1437.0454999999999</v>
      </c>
      <c r="H180">
        <f t="shared" si="4"/>
        <v>7.7502848663956962</v>
      </c>
      <c r="I180">
        <f t="shared" si="5"/>
        <v>5.3052044778254857</v>
      </c>
    </row>
    <row r="181" spans="1:9" x14ac:dyDescent="0.3">
      <c r="A181" s="1">
        <v>30861</v>
      </c>
      <c r="B181">
        <v>548</v>
      </c>
      <c r="C181">
        <v>481</v>
      </c>
      <c r="D181">
        <v>3.9E-2</v>
      </c>
      <c r="E181">
        <v>0</v>
      </c>
      <c r="F181" s="14">
        <v>3443.364</v>
      </c>
      <c r="G181" s="14">
        <v>3643.6779999999999</v>
      </c>
      <c r="H181">
        <f t="shared" si="4"/>
        <v>7.1742501803797998</v>
      </c>
      <c r="I181">
        <f t="shared" si="5"/>
        <v>5.1971555067903425</v>
      </c>
    </row>
    <row r="182" spans="1:9" x14ac:dyDescent="0.3">
      <c r="A182" s="1">
        <v>30862</v>
      </c>
      <c r="B182">
        <v>546</v>
      </c>
      <c r="C182">
        <v>459</v>
      </c>
      <c r="D182">
        <v>0</v>
      </c>
      <c r="E182">
        <v>0</v>
      </c>
      <c r="F182" s="14">
        <v>2000.6990000000001</v>
      </c>
      <c r="G182" s="14">
        <v>2704.9079999999999</v>
      </c>
      <c r="H182">
        <f t="shared" si="4"/>
        <v>7.1480667855608955</v>
      </c>
      <c r="I182">
        <f t="shared" si="5"/>
        <v>4.9594477705130302</v>
      </c>
    </row>
    <row r="183" spans="1:9" x14ac:dyDescent="0.3">
      <c r="A183" s="1">
        <v>30863</v>
      </c>
      <c r="B183">
        <v>566</v>
      </c>
      <c r="C183">
        <v>416</v>
      </c>
      <c r="D183">
        <v>0</v>
      </c>
      <c r="E183">
        <v>0</v>
      </c>
      <c r="F183">
        <v>900.08500000000004</v>
      </c>
      <c r="G183" s="14">
        <v>2357.2950000000001</v>
      </c>
      <c r="H183">
        <f t="shared" si="4"/>
        <v>7.4099007337499394</v>
      </c>
      <c r="I183">
        <f t="shared" si="5"/>
        <v>4.4948371950619181</v>
      </c>
    </row>
    <row r="184" spans="1:9" x14ac:dyDescent="0.3">
      <c r="A184" s="1">
        <v>30864</v>
      </c>
      <c r="B184">
        <v>545</v>
      </c>
      <c r="C184">
        <v>358</v>
      </c>
      <c r="D184">
        <v>0</v>
      </c>
      <c r="E184">
        <v>3.24</v>
      </c>
      <c r="F184">
        <v>793.928</v>
      </c>
      <c r="G184" s="14">
        <v>1816.4749999999999</v>
      </c>
      <c r="H184">
        <f t="shared" si="4"/>
        <v>7.1349750881514433</v>
      </c>
      <c r="I184">
        <f t="shared" si="5"/>
        <v>3.8681531630580932</v>
      </c>
    </row>
    <row r="185" spans="1:9" x14ac:dyDescent="0.3">
      <c r="A185" s="1">
        <v>30865</v>
      </c>
      <c r="B185">
        <v>511</v>
      </c>
      <c r="C185">
        <v>335</v>
      </c>
      <c r="D185">
        <v>24.123999999999999</v>
      </c>
      <c r="E185">
        <v>16.821999999999999</v>
      </c>
      <c r="F185">
        <v>-376.077</v>
      </c>
      <c r="G185">
        <v>-375.11599999999999</v>
      </c>
      <c r="H185">
        <f t="shared" si="4"/>
        <v>6.6898573762300684</v>
      </c>
      <c r="I185">
        <f t="shared" si="5"/>
        <v>3.619640529677266</v>
      </c>
    </row>
    <row r="186" spans="1:9" x14ac:dyDescent="0.3">
      <c r="A186" s="1">
        <v>30866</v>
      </c>
      <c r="B186">
        <v>502</v>
      </c>
      <c r="C186">
        <v>346</v>
      </c>
      <c r="D186">
        <v>24.073</v>
      </c>
      <c r="E186">
        <v>28.427</v>
      </c>
      <c r="F186">
        <v>-95.194000000000003</v>
      </c>
      <c r="G186">
        <v>-376.93200000000002</v>
      </c>
      <c r="H186">
        <f t="shared" si="4"/>
        <v>6.572032099544999</v>
      </c>
      <c r="I186">
        <f t="shared" si="5"/>
        <v>3.7384943978159226</v>
      </c>
    </row>
    <row r="187" spans="1:9" x14ac:dyDescent="0.3">
      <c r="A187" s="1">
        <v>30867</v>
      </c>
      <c r="B187">
        <v>566</v>
      </c>
      <c r="C187">
        <v>451</v>
      </c>
      <c r="D187">
        <v>0.61599999999999999</v>
      </c>
      <c r="E187">
        <v>0.106</v>
      </c>
      <c r="F187">
        <v>-795.32500000000005</v>
      </c>
      <c r="G187">
        <v>189.55099999999999</v>
      </c>
      <c r="H187">
        <f t="shared" si="4"/>
        <v>7.4099007337499394</v>
      </c>
      <c r="I187">
        <f t="shared" si="5"/>
        <v>4.8730085936849159</v>
      </c>
    </row>
    <row r="188" spans="1:9" x14ac:dyDescent="0.3">
      <c r="A188" s="1">
        <v>30868</v>
      </c>
      <c r="B188">
        <v>576</v>
      </c>
      <c r="C188">
        <v>665</v>
      </c>
      <c r="D188">
        <v>16.308</v>
      </c>
      <c r="E188">
        <v>12.948</v>
      </c>
      <c r="F188">
        <v>-688.28099999999995</v>
      </c>
      <c r="G188">
        <v>-815.702</v>
      </c>
      <c r="H188">
        <f t="shared" si="4"/>
        <v>7.5408177078444609</v>
      </c>
      <c r="I188">
        <f t="shared" si="5"/>
        <v>7.1852565738369609</v>
      </c>
    </row>
    <row r="189" spans="1:9" x14ac:dyDescent="0.3">
      <c r="A189" s="1">
        <v>30869</v>
      </c>
      <c r="B189">
        <v>624</v>
      </c>
      <c r="C189">
        <v>697</v>
      </c>
      <c r="D189">
        <v>0</v>
      </c>
      <c r="E189">
        <v>0</v>
      </c>
      <c r="F189" s="14">
        <v>2053.502</v>
      </c>
      <c r="G189" s="14">
        <v>3336.4630000000002</v>
      </c>
      <c r="H189">
        <f t="shared" si="4"/>
        <v>8.169219183498166</v>
      </c>
      <c r="I189">
        <f t="shared" si="5"/>
        <v>7.5310132811494155</v>
      </c>
    </row>
    <row r="190" spans="1:9" x14ac:dyDescent="0.3">
      <c r="A190" s="1">
        <v>30870</v>
      </c>
      <c r="B190">
        <v>675</v>
      </c>
      <c r="C190">
        <v>680</v>
      </c>
      <c r="D190">
        <v>0</v>
      </c>
      <c r="E190">
        <v>0</v>
      </c>
      <c r="F190" s="14">
        <v>1753.6279999999999</v>
      </c>
      <c r="G190" s="14">
        <v>2740.212</v>
      </c>
      <c r="H190">
        <f t="shared" si="4"/>
        <v>8.8368957513802275</v>
      </c>
      <c r="I190">
        <f t="shared" si="5"/>
        <v>7.3473300303896742</v>
      </c>
    </row>
    <row r="191" spans="1:9" x14ac:dyDescent="0.3">
      <c r="A191" s="1">
        <v>30871</v>
      </c>
      <c r="B191">
        <v>653</v>
      </c>
      <c r="C191">
        <v>653</v>
      </c>
      <c r="D191">
        <v>1.8009999999999999</v>
      </c>
      <c r="E191">
        <v>1.359</v>
      </c>
      <c r="F191">
        <v>-348.95</v>
      </c>
      <c r="G191">
        <v>-237.744</v>
      </c>
      <c r="H191">
        <f t="shared" si="4"/>
        <v>8.5488784083722802</v>
      </c>
      <c r="I191">
        <f t="shared" si="5"/>
        <v>7.0555978085947899</v>
      </c>
    </row>
    <row r="192" spans="1:9" x14ac:dyDescent="0.3">
      <c r="A192" s="1">
        <v>30872</v>
      </c>
      <c r="B192">
        <v>625</v>
      </c>
      <c r="C192">
        <v>730</v>
      </c>
      <c r="D192">
        <v>45.588000000000001</v>
      </c>
      <c r="E192">
        <v>24.187999999999999</v>
      </c>
      <c r="F192">
        <v>-159.577</v>
      </c>
      <c r="G192">
        <v>-340.76900000000001</v>
      </c>
      <c r="H192">
        <f t="shared" si="4"/>
        <v>8.1823108809076182</v>
      </c>
      <c r="I192">
        <f t="shared" si="5"/>
        <v>7.8875748855653862</v>
      </c>
    </row>
    <row r="193" spans="1:9" x14ac:dyDescent="0.3">
      <c r="A193" s="1">
        <v>30873</v>
      </c>
      <c r="B193">
        <v>646</v>
      </c>
      <c r="C193">
        <v>1043</v>
      </c>
      <c r="D193">
        <v>0.29399999999999998</v>
      </c>
      <c r="E193">
        <v>1.7829999999999999</v>
      </c>
      <c r="F193">
        <v>-374.70699999999999</v>
      </c>
      <c r="G193">
        <v>-663.005</v>
      </c>
      <c r="H193">
        <f t="shared" si="4"/>
        <v>8.4572365265061151</v>
      </c>
      <c r="I193">
        <f t="shared" si="5"/>
        <v>11.269507678965338</v>
      </c>
    </row>
    <row r="194" spans="1:9" x14ac:dyDescent="0.3">
      <c r="A194" s="1">
        <v>30874</v>
      </c>
      <c r="B194">
        <v>622</v>
      </c>
      <c r="C194">
        <v>1073</v>
      </c>
      <c r="D194">
        <v>0.82699999999999996</v>
      </c>
      <c r="E194">
        <v>0</v>
      </c>
      <c r="F194">
        <v>-526.39499999999998</v>
      </c>
      <c r="G194">
        <v>-397.83</v>
      </c>
      <c r="H194">
        <f t="shared" ref="H194:H257" si="6">(B194*60*60*24/1000000)/(1000*$N$3/1000000)</f>
        <v>8.1430357886792617</v>
      </c>
      <c r="I194">
        <f t="shared" ref="I194:I257" si="7">(C194*60*60*24/1000000)/(1000*$N$4/1000000)</f>
        <v>11.593654592070765</v>
      </c>
    </row>
    <row r="195" spans="1:9" x14ac:dyDescent="0.3">
      <c r="A195" s="1">
        <v>30875</v>
      </c>
      <c r="B195">
        <v>596</v>
      </c>
      <c r="C195">
        <v>971</v>
      </c>
      <c r="D195">
        <v>0</v>
      </c>
      <c r="E195">
        <v>0</v>
      </c>
      <c r="F195">
        <v>818.06700000000001</v>
      </c>
      <c r="G195" s="14">
        <v>2393.0889999999999</v>
      </c>
      <c r="H195">
        <f t="shared" si="6"/>
        <v>7.8026516560335049</v>
      </c>
      <c r="I195">
        <f t="shared" si="7"/>
        <v>10.491555087512314</v>
      </c>
    </row>
    <row r="196" spans="1:9" x14ac:dyDescent="0.3">
      <c r="A196" s="1">
        <v>30876</v>
      </c>
      <c r="B196">
        <v>560</v>
      </c>
      <c r="C196">
        <v>832</v>
      </c>
      <c r="D196">
        <v>0</v>
      </c>
      <c r="E196">
        <v>0</v>
      </c>
      <c r="F196" s="14">
        <v>3712.3969999999999</v>
      </c>
      <c r="G196">
        <v>-121.575</v>
      </c>
      <c r="H196">
        <f t="shared" si="6"/>
        <v>7.3313505492932265</v>
      </c>
      <c r="I196">
        <f t="shared" si="7"/>
        <v>8.9896743901238363</v>
      </c>
    </row>
    <row r="197" spans="1:9" x14ac:dyDescent="0.3">
      <c r="A197" s="1">
        <v>30877</v>
      </c>
      <c r="B197">
        <v>497</v>
      </c>
      <c r="C197">
        <v>689</v>
      </c>
      <c r="D197">
        <v>0</v>
      </c>
      <c r="E197">
        <v>0</v>
      </c>
      <c r="F197" s="14">
        <v>3772.614</v>
      </c>
      <c r="G197" s="14">
        <v>4223.9040000000005</v>
      </c>
      <c r="H197">
        <f t="shared" si="6"/>
        <v>6.5065736124977391</v>
      </c>
      <c r="I197">
        <f t="shared" si="7"/>
        <v>7.4445741043213021</v>
      </c>
    </row>
    <row r="198" spans="1:9" x14ac:dyDescent="0.3">
      <c r="A198" s="1">
        <v>30878</v>
      </c>
      <c r="B198">
        <v>441</v>
      </c>
      <c r="C198">
        <v>610</v>
      </c>
      <c r="D198">
        <v>0.371</v>
      </c>
      <c r="E198">
        <v>0.218</v>
      </c>
      <c r="F198" s="14">
        <v>2006.9960000000001</v>
      </c>
      <c r="G198">
        <v>307.601</v>
      </c>
      <c r="H198">
        <f t="shared" si="6"/>
        <v>5.773438557568416</v>
      </c>
      <c r="I198">
        <f t="shared" si="7"/>
        <v>6.5909872331436787</v>
      </c>
    </row>
    <row r="199" spans="1:9" x14ac:dyDescent="0.3">
      <c r="A199" s="1">
        <v>30879</v>
      </c>
      <c r="B199">
        <v>361</v>
      </c>
      <c r="C199">
        <v>537</v>
      </c>
      <c r="D199">
        <v>0.16800000000000001</v>
      </c>
      <c r="E199">
        <v>0.75900000000000001</v>
      </c>
      <c r="F199">
        <v>-210.13</v>
      </c>
      <c r="G199">
        <v>-409.88400000000001</v>
      </c>
      <c r="H199">
        <f t="shared" si="6"/>
        <v>4.7261027648122402</v>
      </c>
      <c r="I199">
        <f t="shared" si="7"/>
        <v>5.8022297445871391</v>
      </c>
    </row>
    <row r="200" spans="1:9" x14ac:dyDescent="0.3">
      <c r="A200" s="1">
        <v>30880</v>
      </c>
      <c r="B200">
        <v>267</v>
      </c>
      <c r="C200">
        <v>477</v>
      </c>
      <c r="D200">
        <v>2.2799999999999998</v>
      </c>
      <c r="E200">
        <v>0</v>
      </c>
      <c r="F200">
        <v>465.29</v>
      </c>
      <c r="G200">
        <v>-387.358</v>
      </c>
      <c r="H200">
        <f t="shared" si="6"/>
        <v>3.4954832083237348</v>
      </c>
      <c r="I200">
        <f t="shared" si="7"/>
        <v>5.1539359183762867</v>
      </c>
    </row>
    <row r="201" spans="1:9" x14ac:dyDescent="0.3">
      <c r="A201" s="1">
        <v>30881</v>
      </c>
      <c r="B201">
        <v>187</v>
      </c>
      <c r="C201">
        <v>448</v>
      </c>
      <c r="D201">
        <v>8.0730000000000004</v>
      </c>
      <c r="E201">
        <v>7.3760000000000003</v>
      </c>
      <c r="F201">
        <v>-289.714</v>
      </c>
      <c r="G201">
        <v>-244.26499999999999</v>
      </c>
      <c r="H201">
        <f t="shared" si="6"/>
        <v>2.4481474155675595</v>
      </c>
      <c r="I201">
        <f t="shared" si="7"/>
        <v>4.8405939023743736</v>
      </c>
    </row>
    <row r="202" spans="1:9" x14ac:dyDescent="0.3">
      <c r="A202" s="1">
        <v>30882</v>
      </c>
      <c r="B202">
        <v>189</v>
      </c>
      <c r="C202">
        <v>407</v>
      </c>
      <c r="D202">
        <v>14.593999999999999</v>
      </c>
      <c r="E202">
        <v>5.8689999999999998</v>
      </c>
      <c r="F202">
        <v>-609.16600000000005</v>
      </c>
      <c r="G202">
        <v>-716.803</v>
      </c>
      <c r="H202">
        <f t="shared" si="6"/>
        <v>2.4743308103864639</v>
      </c>
      <c r="I202">
        <f t="shared" si="7"/>
        <v>4.3975931211302903</v>
      </c>
    </row>
    <row r="203" spans="1:9" x14ac:dyDescent="0.3">
      <c r="A203" s="1">
        <v>30883</v>
      </c>
      <c r="B203">
        <v>229</v>
      </c>
      <c r="C203">
        <v>373</v>
      </c>
      <c r="D203">
        <v>1.8420000000000001</v>
      </c>
      <c r="E203">
        <v>4.6449999999999996</v>
      </c>
      <c r="F203">
        <v>-370.07900000000001</v>
      </c>
      <c r="G203">
        <v>-585.59400000000005</v>
      </c>
      <c r="H203">
        <f t="shared" si="6"/>
        <v>2.9979987067645513</v>
      </c>
      <c r="I203">
        <f t="shared" si="7"/>
        <v>4.030226619610807</v>
      </c>
    </row>
    <row r="204" spans="1:9" x14ac:dyDescent="0.3">
      <c r="A204" s="1">
        <v>30884</v>
      </c>
      <c r="B204">
        <v>209</v>
      </c>
      <c r="C204">
        <v>341</v>
      </c>
      <c r="D204">
        <v>0</v>
      </c>
      <c r="E204">
        <v>0</v>
      </c>
      <c r="F204" s="14">
        <v>1028.2099999999998</v>
      </c>
      <c r="H204">
        <f t="shared" si="6"/>
        <v>2.7361647585755078</v>
      </c>
      <c r="I204">
        <f t="shared" si="7"/>
        <v>3.6844699122983511</v>
      </c>
    </row>
    <row r="205" spans="1:9" x14ac:dyDescent="0.3">
      <c r="A205" s="1">
        <v>30885</v>
      </c>
      <c r="B205">
        <v>192</v>
      </c>
      <c r="C205">
        <v>322</v>
      </c>
      <c r="D205">
        <v>0</v>
      </c>
      <c r="E205">
        <v>0</v>
      </c>
      <c r="F205" s="14">
        <v>1740.0554999999999</v>
      </c>
      <c r="H205">
        <f t="shared" si="6"/>
        <v>2.5136059026148203</v>
      </c>
      <c r="I205">
        <f t="shared" si="7"/>
        <v>3.4791768673315806</v>
      </c>
    </row>
    <row r="206" spans="1:9" x14ac:dyDescent="0.3">
      <c r="A206" s="1">
        <v>30886</v>
      </c>
      <c r="B206">
        <v>191</v>
      </c>
      <c r="C206">
        <v>312</v>
      </c>
      <c r="D206">
        <v>0.51</v>
      </c>
      <c r="E206">
        <v>0.60399999999999998</v>
      </c>
      <c r="F206" s="14">
        <v>2062.1657500000001</v>
      </c>
      <c r="H206">
        <f t="shared" si="6"/>
        <v>2.5005142052053686</v>
      </c>
      <c r="I206">
        <f t="shared" si="7"/>
        <v>3.3711278962964388</v>
      </c>
    </row>
    <row r="207" spans="1:9" x14ac:dyDescent="0.3">
      <c r="A207" s="1">
        <v>30887</v>
      </c>
      <c r="B207">
        <v>199</v>
      </c>
      <c r="C207">
        <v>298</v>
      </c>
      <c r="D207">
        <v>0</v>
      </c>
      <c r="E207">
        <v>0</v>
      </c>
      <c r="F207" s="14">
        <v>2426.4989999999998</v>
      </c>
      <c r="G207" s="14">
        <v>3553.326</v>
      </c>
      <c r="H207">
        <f t="shared" si="6"/>
        <v>2.6052477844809858</v>
      </c>
      <c r="I207">
        <f t="shared" si="7"/>
        <v>3.2198593368472395</v>
      </c>
    </row>
    <row r="208" spans="1:9" x14ac:dyDescent="0.3">
      <c r="A208" s="1">
        <v>30888</v>
      </c>
      <c r="B208">
        <v>188</v>
      </c>
      <c r="C208">
        <v>283</v>
      </c>
      <c r="D208">
        <v>0</v>
      </c>
      <c r="E208">
        <v>0</v>
      </c>
      <c r="F208" s="14">
        <v>2451.9009999999998</v>
      </c>
      <c r="G208" s="14">
        <v>3266.59</v>
      </c>
      <c r="H208">
        <f t="shared" si="6"/>
        <v>2.4612391129770121</v>
      </c>
      <c r="I208">
        <f t="shared" si="7"/>
        <v>3.0577858802945261</v>
      </c>
    </row>
    <row r="209" spans="1:9" x14ac:dyDescent="0.3">
      <c r="A209" s="1">
        <v>30889</v>
      </c>
      <c r="B209">
        <v>172</v>
      </c>
      <c r="C209">
        <v>271</v>
      </c>
      <c r="D209">
        <v>0</v>
      </c>
      <c r="E209">
        <v>0</v>
      </c>
      <c r="F209" s="14">
        <v>2384.2759999999998</v>
      </c>
      <c r="G209" s="14">
        <v>3484.1680000000001</v>
      </c>
      <c r="H209">
        <f t="shared" si="6"/>
        <v>2.2517719544257764</v>
      </c>
      <c r="I209">
        <f t="shared" si="7"/>
        <v>2.9281271150523556</v>
      </c>
    </row>
    <row r="210" spans="1:9" x14ac:dyDescent="0.3">
      <c r="A210" s="1">
        <v>30890</v>
      </c>
      <c r="B210">
        <v>141</v>
      </c>
      <c r="C210">
        <v>260</v>
      </c>
      <c r="D210">
        <v>0</v>
      </c>
      <c r="E210">
        <v>0</v>
      </c>
      <c r="F210" s="14">
        <v>1418.672</v>
      </c>
      <c r="G210" s="14">
        <v>1583.856</v>
      </c>
      <c r="H210">
        <f t="shared" si="6"/>
        <v>1.8459293347327588</v>
      </c>
      <c r="I210">
        <f t="shared" si="7"/>
        <v>2.809273246913699</v>
      </c>
    </row>
    <row r="211" spans="1:9" x14ac:dyDescent="0.3">
      <c r="A211" s="1">
        <v>30891</v>
      </c>
      <c r="B211">
        <v>103</v>
      </c>
      <c r="C211">
        <v>263</v>
      </c>
      <c r="D211">
        <v>0</v>
      </c>
      <c r="E211">
        <v>0</v>
      </c>
      <c r="F211" s="14">
        <v>1866.31</v>
      </c>
      <c r="G211" s="14">
        <v>2418.3049999999998</v>
      </c>
      <c r="H211">
        <f t="shared" si="6"/>
        <v>1.3484448331735757</v>
      </c>
      <c r="I211">
        <f t="shared" si="7"/>
        <v>2.8416879382242413</v>
      </c>
    </row>
    <row r="212" spans="1:9" x14ac:dyDescent="0.3">
      <c r="A212" s="1">
        <v>30892</v>
      </c>
      <c r="B212">
        <v>77</v>
      </c>
      <c r="C212">
        <v>273</v>
      </c>
      <c r="D212">
        <v>0</v>
      </c>
      <c r="E212">
        <v>0</v>
      </c>
      <c r="F212" s="14">
        <v>2426.4749999999999</v>
      </c>
      <c r="H212">
        <f t="shared" si="6"/>
        <v>1.0080607005278186</v>
      </c>
      <c r="I212">
        <f t="shared" si="7"/>
        <v>2.9497369092593839</v>
      </c>
    </row>
    <row r="213" spans="1:9" x14ac:dyDescent="0.3">
      <c r="A213" s="1">
        <v>30893</v>
      </c>
      <c r="B213">
        <v>70</v>
      </c>
      <c r="C213">
        <v>285</v>
      </c>
      <c r="D213">
        <v>0</v>
      </c>
      <c r="E213">
        <v>0</v>
      </c>
      <c r="F213" s="14">
        <v>2986.64</v>
      </c>
      <c r="G213" s="14">
        <v>3328.105</v>
      </c>
      <c r="H213">
        <f t="shared" si="6"/>
        <v>0.91641881866165331</v>
      </c>
      <c r="I213">
        <f t="shared" si="7"/>
        <v>3.0793956745015545</v>
      </c>
    </row>
    <row r="214" spans="1:9" x14ac:dyDescent="0.3">
      <c r="A214" s="1">
        <v>30894</v>
      </c>
      <c r="B214">
        <v>62</v>
      </c>
      <c r="C214">
        <v>293</v>
      </c>
      <c r="D214">
        <v>0</v>
      </c>
      <c r="E214">
        <v>0</v>
      </c>
      <c r="F214">
        <v>142.86600000000001</v>
      </c>
      <c r="G214">
        <v>721.63300000000004</v>
      </c>
      <c r="H214">
        <f t="shared" si="6"/>
        <v>0.81168523938603576</v>
      </c>
      <c r="I214">
        <f t="shared" si="7"/>
        <v>3.1658348513296684</v>
      </c>
    </row>
    <row r="215" spans="1:9" x14ac:dyDescent="0.3">
      <c r="A215" s="1">
        <v>30895</v>
      </c>
      <c r="B215">
        <v>60</v>
      </c>
      <c r="C215">
        <v>296</v>
      </c>
      <c r="D215">
        <v>31.84</v>
      </c>
      <c r="E215">
        <v>25.841999999999999</v>
      </c>
      <c r="F215">
        <v>640.70799999999997</v>
      </c>
      <c r="G215" s="14">
        <v>1368.5550000000001</v>
      </c>
      <c r="H215">
        <f t="shared" si="6"/>
        <v>0.78550184456713146</v>
      </c>
      <c r="I215">
        <f t="shared" si="7"/>
        <v>3.1982495426402111</v>
      </c>
    </row>
    <row r="216" spans="1:9" x14ac:dyDescent="0.3">
      <c r="A216" s="1">
        <v>30896</v>
      </c>
      <c r="B216">
        <v>69</v>
      </c>
      <c r="C216">
        <v>293</v>
      </c>
      <c r="D216">
        <v>0</v>
      </c>
      <c r="E216">
        <v>0</v>
      </c>
      <c r="F216">
        <v>-459.096</v>
      </c>
      <c r="G216">
        <v>691.93799999999999</v>
      </c>
      <c r="H216">
        <f t="shared" si="6"/>
        <v>0.90332712125220105</v>
      </c>
      <c r="I216">
        <f t="shared" si="7"/>
        <v>3.1658348513296684</v>
      </c>
    </row>
    <row r="217" spans="1:9" x14ac:dyDescent="0.3">
      <c r="A217" s="1">
        <v>30897</v>
      </c>
      <c r="B217">
        <v>91</v>
      </c>
      <c r="C217">
        <v>283</v>
      </c>
      <c r="D217">
        <v>0</v>
      </c>
      <c r="E217">
        <v>0</v>
      </c>
      <c r="F217">
        <v>-353.95</v>
      </c>
      <c r="G217" s="14">
        <v>1078.595</v>
      </c>
      <c r="H217">
        <f t="shared" si="6"/>
        <v>1.1913444642601494</v>
      </c>
      <c r="I217">
        <f t="shared" si="7"/>
        <v>3.0577858802945261</v>
      </c>
    </row>
    <row r="218" spans="1:9" x14ac:dyDescent="0.3">
      <c r="A218" s="1">
        <v>30898</v>
      </c>
      <c r="B218">
        <v>127</v>
      </c>
      <c r="C218">
        <v>267</v>
      </c>
      <c r="D218">
        <v>0</v>
      </c>
      <c r="E218">
        <v>0</v>
      </c>
      <c r="F218" s="14">
        <v>1361.655</v>
      </c>
      <c r="G218" s="14">
        <v>2253.5050000000001</v>
      </c>
      <c r="H218">
        <f t="shared" si="6"/>
        <v>1.662645571000428</v>
      </c>
      <c r="I218">
        <f t="shared" si="7"/>
        <v>2.8849075266382984</v>
      </c>
    </row>
    <row r="219" spans="1:9" x14ac:dyDescent="0.3">
      <c r="A219" s="1">
        <v>30899</v>
      </c>
      <c r="B219">
        <v>177</v>
      </c>
      <c r="C219">
        <v>242</v>
      </c>
      <c r="D219">
        <v>0</v>
      </c>
      <c r="E219">
        <v>0</v>
      </c>
      <c r="F219" s="14">
        <v>1706.982</v>
      </c>
      <c r="H219">
        <f t="shared" si="6"/>
        <v>2.3172304414730376</v>
      </c>
      <c r="I219">
        <f t="shared" si="7"/>
        <v>2.6147850990504429</v>
      </c>
    </row>
    <row r="220" spans="1:9" x14ac:dyDescent="0.3">
      <c r="A220" s="1">
        <v>30900</v>
      </c>
      <c r="B220">
        <v>209</v>
      </c>
      <c r="C220">
        <v>219</v>
      </c>
      <c r="D220">
        <v>1.7050000000000001</v>
      </c>
      <c r="E220">
        <v>0.311</v>
      </c>
      <c r="F220" s="14">
        <v>4277.2030000000004</v>
      </c>
      <c r="G220" s="14">
        <v>3684.8969999999999</v>
      </c>
      <c r="H220">
        <f t="shared" si="6"/>
        <v>2.7361647585755078</v>
      </c>
      <c r="I220">
        <f t="shared" si="7"/>
        <v>2.3662724656696157</v>
      </c>
    </row>
    <row r="221" spans="1:9" x14ac:dyDescent="0.3">
      <c r="A221" s="1">
        <v>30901</v>
      </c>
      <c r="B221">
        <v>209</v>
      </c>
      <c r="C221">
        <v>195</v>
      </c>
      <c r="D221">
        <v>0</v>
      </c>
      <c r="E221">
        <v>0</v>
      </c>
      <c r="F221" s="14">
        <v>1453.932</v>
      </c>
      <c r="G221" s="14">
        <v>2248.0160000000001</v>
      </c>
      <c r="H221">
        <f t="shared" si="6"/>
        <v>2.7361647585755078</v>
      </c>
      <c r="I221">
        <f t="shared" si="7"/>
        <v>2.1069549351852741</v>
      </c>
    </row>
    <row r="222" spans="1:9" x14ac:dyDescent="0.3">
      <c r="A222" s="1">
        <v>30902</v>
      </c>
      <c r="B222">
        <v>195</v>
      </c>
      <c r="C222">
        <v>173</v>
      </c>
      <c r="D222">
        <v>0</v>
      </c>
      <c r="E222">
        <v>0</v>
      </c>
      <c r="F222">
        <v>-182.33600000000001</v>
      </c>
      <c r="G222">
        <v>144.422</v>
      </c>
      <c r="H222">
        <f t="shared" si="6"/>
        <v>2.5528809948431768</v>
      </c>
      <c r="I222">
        <f t="shared" si="7"/>
        <v>1.8692471989079613</v>
      </c>
    </row>
    <row r="223" spans="1:9" x14ac:dyDescent="0.3">
      <c r="A223" s="1">
        <v>30903</v>
      </c>
      <c r="B223">
        <v>167</v>
      </c>
      <c r="C223">
        <v>155</v>
      </c>
      <c r="D223">
        <v>1.046</v>
      </c>
      <c r="E223">
        <v>0.89100000000000001</v>
      </c>
      <c r="F223">
        <v>-671.86099999999999</v>
      </c>
      <c r="G223">
        <v>-505.39100000000002</v>
      </c>
      <c r="H223">
        <f t="shared" si="6"/>
        <v>2.1863134673785156</v>
      </c>
      <c r="I223">
        <f t="shared" si="7"/>
        <v>1.674759051044705</v>
      </c>
    </row>
    <row r="224" spans="1:9" x14ac:dyDescent="0.3">
      <c r="A224" s="1">
        <v>30904</v>
      </c>
      <c r="B224">
        <v>117</v>
      </c>
      <c r="C224">
        <v>148</v>
      </c>
      <c r="D224">
        <v>3.073</v>
      </c>
      <c r="E224">
        <v>3.968</v>
      </c>
      <c r="F224">
        <v>-546.44100000000003</v>
      </c>
      <c r="G224">
        <v>-534.51700000000005</v>
      </c>
      <c r="H224">
        <f t="shared" si="6"/>
        <v>1.5317285969059062</v>
      </c>
      <c r="I224">
        <f t="shared" si="7"/>
        <v>1.5991247713201056</v>
      </c>
    </row>
    <row r="225" spans="1:9" x14ac:dyDescent="0.3">
      <c r="A225" s="1">
        <v>30905</v>
      </c>
      <c r="B225">
        <v>83</v>
      </c>
      <c r="C225">
        <v>143</v>
      </c>
      <c r="D225">
        <v>2.7970000000000002</v>
      </c>
      <c r="E225">
        <v>2.4620000000000002</v>
      </c>
      <c r="F225">
        <v>-346.142</v>
      </c>
      <c r="G225">
        <v>-159.76400000000001</v>
      </c>
      <c r="H225">
        <f t="shared" si="6"/>
        <v>1.0866108849845317</v>
      </c>
      <c r="I225">
        <f t="shared" si="7"/>
        <v>1.5451002858025344</v>
      </c>
    </row>
    <row r="226" spans="1:9" x14ac:dyDescent="0.3">
      <c r="A226" s="1">
        <v>30906</v>
      </c>
      <c r="B226">
        <v>67</v>
      </c>
      <c r="C226">
        <v>144</v>
      </c>
      <c r="D226">
        <v>0</v>
      </c>
      <c r="E226">
        <v>0</v>
      </c>
      <c r="F226">
        <v>-364.66699999999997</v>
      </c>
      <c r="G226">
        <v>-644.89599999999996</v>
      </c>
      <c r="H226">
        <f t="shared" si="6"/>
        <v>0.87714372643329674</v>
      </c>
      <c r="I226">
        <f t="shared" si="7"/>
        <v>1.5559051829060486</v>
      </c>
    </row>
    <row r="227" spans="1:9" x14ac:dyDescent="0.3">
      <c r="A227" s="1">
        <v>30907</v>
      </c>
      <c r="B227">
        <v>58</v>
      </c>
      <c r="C227">
        <v>144</v>
      </c>
      <c r="D227">
        <v>0</v>
      </c>
      <c r="E227">
        <v>0</v>
      </c>
      <c r="F227" s="14">
        <v>4603.8500000000004</v>
      </c>
      <c r="G227" s="14">
        <v>1330.0350000000001</v>
      </c>
      <c r="H227">
        <f t="shared" si="6"/>
        <v>0.75931844974822693</v>
      </c>
      <c r="I227">
        <f t="shared" si="7"/>
        <v>1.5559051829060486</v>
      </c>
    </row>
    <row r="228" spans="1:9" x14ac:dyDescent="0.3">
      <c r="A228" s="1">
        <v>30908</v>
      </c>
      <c r="B228">
        <v>53</v>
      </c>
      <c r="C228">
        <v>143</v>
      </c>
      <c r="D228">
        <v>0</v>
      </c>
      <c r="E228">
        <v>0</v>
      </c>
      <c r="F228" s="14">
        <v>4320.9229999999998</v>
      </c>
      <c r="G228" s="14">
        <v>3834.55</v>
      </c>
      <c r="H228">
        <f t="shared" si="6"/>
        <v>0.69385996270096606</v>
      </c>
      <c r="I228">
        <f t="shared" si="7"/>
        <v>1.5451002858025344</v>
      </c>
    </row>
    <row r="229" spans="1:9" x14ac:dyDescent="0.3">
      <c r="A229" s="1">
        <v>30909</v>
      </c>
      <c r="B229">
        <v>50</v>
      </c>
      <c r="C229">
        <v>135</v>
      </c>
      <c r="D229">
        <v>0</v>
      </c>
      <c r="E229">
        <v>0</v>
      </c>
      <c r="F229" s="14">
        <v>3720.72</v>
      </c>
      <c r="G229" s="14">
        <v>3754.7170000000001</v>
      </c>
      <c r="H229">
        <f t="shared" si="6"/>
        <v>0.65458487047260949</v>
      </c>
      <c r="I229">
        <f t="shared" si="7"/>
        <v>1.4586611089744206</v>
      </c>
    </row>
    <row r="230" spans="1:9" x14ac:dyDescent="0.3">
      <c r="A230" s="1">
        <v>30910</v>
      </c>
      <c r="B230">
        <v>46</v>
      </c>
      <c r="C230">
        <v>121</v>
      </c>
      <c r="D230">
        <v>0</v>
      </c>
      <c r="E230">
        <v>0</v>
      </c>
      <c r="F230" s="14">
        <v>3615.904</v>
      </c>
      <c r="G230" s="14">
        <v>1791.8989999999999</v>
      </c>
      <c r="H230">
        <f t="shared" si="6"/>
        <v>0.60221808083480077</v>
      </c>
      <c r="I230">
        <f t="shared" si="7"/>
        <v>1.3073925495252214</v>
      </c>
    </row>
    <row r="231" spans="1:9" x14ac:dyDescent="0.3">
      <c r="A231" s="1">
        <v>30911</v>
      </c>
      <c r="B231">
        <v>40</v>
      </c>
      <c r="C231">
        <v>101</v>
      </c>
      <c r="D231">
        <v>0</v>
      </c>
      <c r="E231">
        <v>0</v>
      </c>
      <c r="F231" s="14">
        <v>1008.397</v>
      </c>
      <c r="G231" s="14">
        <v>1522.329</v>
      </c>
      <c r="H231">
        <f t="shared" si="6"/>
        <v>0.52366789637808764</v>
      </c>
      <c r="I231">
        <f t="shared" si="7"/>
        <v>1.0912946074549368</v>
      </c>
    </row>
    <row r="232" spans="1:9" x14ac:dyDescent="0.3">
      <c r="A232" s="1">
        <v>30912</v>
      </c>
      <c r="B232">
        <v>39</v>
      </c>
      <c r="C232">
        <v>81</v>
      </c>
      <c r="D232">
        <v>0</v>
      </c>
      <c r="E232">
        <v>0</v>
      </c>
      <c r="F232">
        <v>14.683</v>
      </c>
      <c r="G232">
        <v>201.63</v>
      </c>
      <c r="H232">
        <f t="shared" si="6"/>
        <v>0.51057619896863538</v>
      </c>
      <c r="I232">
        <f t="shared" si="7"/>
        <v>0.87519666538465235</v>
      </c>
    </row>
    <row r="233" spans="1:9" x14ac:dyDescent="0.3">
      <c r="A233" s="1">
        <v>30913</v>
      </c>
      <c r="B233">
        <v>36</v>
      </c>
      <c r="C233">
        <v>65</v>
      </c>
      <c r="D233">
        <v>1.4</v>
      </c>
      <c r="E233">
        <v>2.64</v>
      </c>
      <c r="F233">
        <v>-181.67699999999999</v>
      </c>
      <c r="G233">
        <v>-25.457000000000001</v>
      </c>
      <c r="H233">
        <f t="shared" si="6"/>
        <v>0.47130110674027881</v>
      </c>
      <c r="I233">
        <f t="shared" si="7"/>
        <v>0.70231831172842474</v>
      </c>
    </row>
    <row r="234" spans="1:9" x14ac:dyDescent="0.3">
      <c r="A234" s="1">
        <v>30914</v>
      </c>
      <c r="B234">
        <v>31</v>
      </c>
      <c r="C234">
        <v>54</v>
      </c>
      <c r="D234">
        <v>0</v>
      </c>
      <c r="E234">
        <v>0</v>
      </c>
      <c r="F234">
        <v>-517.33799999999997</v>
      </c>
      <c r="G234">
        <v>-396.84500000000003</v>
      </c>
      <c r="H234">
        <f t="shared" si="6"/>
        <v>0.40584261969301788</v>
      </c>
      <c r="I234">
        <f t="shared" si="7"/>
        <v>0.58346444358976834</v>
      </c>
    </row>
    <row r="235" spans="1:9" x14ac:dyDescent="0.3">
      <c r="A235" s="1">
        <v>30915</v>
      </c>
      <c r="B235">
        <v>27</v>
      </c>
      <c r="C235">
        <v>47</v>
      </c>
      <c r="D235">
        <v>16.504999999999999</v>
      </c>
      <c r="E235">
        <v>4.3789999999999996</v>
      </c>
      <c r="F235">
        <v>25.029</v>
      </c>
      <c r="G235" s="14">
        <v>1941.19</v>
      </c>
      <c r="H235">
        <f t="shared" si="6"/>
        <v>0.35347583005520916</v>
      </c>
      <c r="I235">
        <f t="shared" si="7"/>
        <v>0.50783016386516866</v>
      </c>
    </row>
    <row r="236" spans="1:9" x14ac:dyDescent="0.3">
      <c r="A236" s="1">
        <v>30916</v>
      </c>
      <c r="B236">
        <v>27</v>
      </c>
      <c r="C236">
        <v>42</v>
      </c>
      <c r="D236">
        <v>0</v>
      </c>
      <c r="E236">
        <v>0</v>
      </c>
      <c r="F236" s="14">
        <v>3010.4659999999999</v>
      </c>
      <c r="G236" s="14">
        <v>3376.9029999999998</v>
      </c>
      <c r="H236">
        <f t="shared" si="6"/>
        <v>0.35347583005520916</v>
      </c>
      <c r="I236">
        <f t="shared" si="7"/>
        <v>0.4538056783475975</v>
      </c>
    </row>
    <row r="237" spans="1:9" x14ac:dyDescent="0.3">
      <c r="A237" s="1">
        <v>30917</v>
      </c>
      <c r="B237">
        <v>27</v>
      </c>
      <c r="C237">
        <v>38</v>
      </c>
      <c r="D237">
        <v>1.84</v>
      </c>
      <c r="E237">
        <v>3.8109999999999999</v>
      </c>
      <c r="F237" s="14">
        <v>1069.3510000000001</v>
      </c>
      <c r="G237" s="14">
        <v>1310.0419999999999</v>
      </c>
      <c r="H237">
        <f t="shared" si="6"/>
        <v>0.35347583005520916</v>
      </c>
      <c r="I237">
        <f t="shared" si="7"/>
        <v>0.41058608993354062</v>
      </c>
    </row>
    <row r="238" spans="1:9" x14ac:dyDescent="0.3">
      <c r="A238" s="1">
        <v>30918</v>
      </c>
      <c r="B238">
        <v>27</v>
      </c>
      <c r="C238">
        <v>37</v>
      </c>
      <c r="D238">
        <v>2.323</v>
      </c>
      <c r="E238">
        <v>8.3260000000000005</v>
      </c>
      <c r="F238" s="14">
        <v>3534.4059999999999</v>
      </c>
      <c r="G238" s="14">
        <v>3041.5729999999999</v>
      </c>
      <c r="H238">
        <f t="shared" si="6"/>
        <v>0.35347583005520916</v>
      </c>
      <c r="I238">
        <f t="shared" si="7"/>
        <v>0.39978119283002639</v>
      </c>
    </row>
    <row r="239" spans="1:9" x14ac:dyDescent="0.3">
      <c r="A239" s="1">
        <v>30919</v>
      </c>
      <c r="B239">
        <v>28</v>
      </c>
      <c r="C239">
        <v>36</v>
      </c>
      <c r="D239">
        <v>0</v>
      </c>
      <c r="E239">
        <v>0</v>
      </c>
      <c r="F239" s="14">
        <v>3197.944</v>
      </c>
      <c r="G239" s="14">
        <v>3805.5320000000002</v>
      </c>
      <c r="H239">
        <f t="shared" si="6"/>
        <v>0.36656752746466131</v>
      </c>
      <c r="I239">
        <f t="shared" si="7"/>
        <v>0.38897629572651216</v>
      </c>
    </row>
    <row r="240" spans="1:9" x14ac:dyDescent="0.3">
      <c r="A240" s="1">
        <v>30920</v>
      </c>
      <c r="B240">
        <v>33</v>
      </c>
      <c r="C240">
        <v>37</v>
      </c>
      <c r="D240">
        <v>0</v>
      </c>
      <c r="E240">
        <v>0</v>
      </c>
      <c r="F240" s="14">
        <v>1096.5260000000001</v>
      </c>
      <c r="G240" s="14">
        <v>1906.752</v>
      </c>
      <c r="H240">
        <f t="shared" si="6"/>
        <v>0.43202601451192224</v>
      </c>
      <c r="I240">
        <f t="shared" si="7"/>
        <v>0.39978119283002639</v>
      </c>
    </row>
    <row r="241" spans="1:9" x14ac:dyDescent="0.3">
      <c r="A241" s="1">
        <v>30921</v>
      </c>
      <c r="B241">
        <v>40</v>
      </c>
      <c r="C241">
        <v>41</v>
      </c>
      <c r="D241">
        <v>0</v>
      </c>
      <c r="E241">
        <v>0</v>
      </c>
      <c r="F241" s="14">
        <v>1165.8900000000001</v>
      </c>
      <c r="G241" s="14">
        <v>1297.8810000000001</v>
      </c>
      <c r="H241">
        <f t="shared" si="6"/>
        <v>0.52366789637808764</v>
      </c>
      <c r="I241">
        <f t="shared" si="7"/>
        <v>0.44300078124408332</v>
      </c>
    </row>
    <row r="242" spans="1:9" x14ac:dyDescent="0.3">
      <c r="A242" s="1">
        <v>30922</v>
      </c>
      <c r="B242">
        <v>46</v>
      </c>
      <c r="C242">
        <v>47</v>
      </c>
      <c r="D242">
        <v>0</v>
      </c>
      <c r="E242">
        <v>0</v>
      </c>
      <c r="F242" s="14">
        <v>1178.088</v>
      </c>
      <c r="G242">
        <v>159.142</v>
      </c>
      <c r="H242">
        <f t="shared" si="6"/>
        <v>0.60221808083480077</v>
      </c>
      <c r="I242">
        <f t="shared" si="7"/>
        <v>0.50783016386516866</v>
      </c>
    </row>
    <row r="243" spans="1:9" x14ac:dyDescent="0.3">
      <c r="A243" s="1">
        <v>30923</v>
      </c>
      <c r="B243">
        <v>47</v>
      </c>
      <c r="C243">
        <v>54</v>
      </c>
      <c r="D243">
        <v>0</v>
      </c>
      <c r="E243">
        <v>0</v>
      </c>
      <c r="F243" s="14">
        <v>3658.8980000000001</v>
      </c>
      <c r="G243" s="14">
        <v>3426.607</v>
      </c>
      <c r="H243">
        <f t="shared" si="6"/>
        <v>0.61530977824425304</v>
      </c>
      <c r="I243">
        <f t="shared" si="7"/>
        <v>0.58346444358976834</v>
      </c>
    </row>
    <row r="244" spans="1:9" x14ac:dyDescent="0.3">
      <c r="A244" s="1">
        <v>30924</v>
      </c>
      <c r="B244">
        <v>46</v>
      </c>
      <c r="C244">
        <v>64</v>
      </c>
      <c r="D244">
        <v>0</v>
      </c>
      <c r="E244">
        <v>0</v>
      </c>
      <c r="F244" s="14">
        <v>3394.8470000000002</v>
      </c>
      <c r="G244" s="14">
        <v>3796.0160000000001</v>
      </c>
      <c r="H244">
        <f t="shared" si="6"/>
        <v>0.60221808083480077</v>
      </c>
      <c r="I244">
        <f t="shared" si="7"/>
        <v>0.69151341462491056</v>
      </c>
    </row>
    <row r="245" spans="1:9" x14ac:dyDescent="0.3">
      <c r="A245" s="1">
        <v>30925</v>
      </c>
      <c r="B245">
        <v>51</v>
      </c>
      <c r="C245">
        <v>65</v>
      </c>
      <c r="D245">
        <v>0</v>
      </c>
      <c r="E245">
        <v>0</v>
      </c>
      <c r="F245" s="14">
        <v>2451.779</v>
      </c>
      <c r="G245" s="14">
        <v>3319.3939999999998</v>
      </c>
      <c r="H245">
        <f t="shared" si="6"/>
        <v>0.66767656788206164</v>
      </c>
      <c r="I245">
        <f t="shared" si="7"/>
        <v>0.70231831172842474</v>
      </c>
    </row>
    <row r="246" spans="1:9" x14ac:dyDescent="0.3">
      <c r="A246" s="1">
        <v>30926</v>
      </c>
      <c r="B246">
        <v>46</v>
      </c>
      <c r="C246">
        <v>71</v>
      </c>
      <c r="D246">
        <v>0</v>
      </c>
      <c r="E246">
        <v>0</v>
      </c>
      <c r="F246" s="14">
        <v>1717.4880000000001</v>
      </c>
      <c r="G246" s="14">
        <v>2516.3119999999999</v>
      </c>
      <c r="H246">
        <f t="shared" si="6"/>
        <v>0.60221808083480077</v>
      </c>
      <c r="I246">
        <f t="shared" si="7"/>
        <v>0.76714769434951013</v>
      </c>
    </row>
    <row r="247" spans="1:9" x14ac:dyDescent="0.3">
      <c r="A247" s="1">
        <v>30927</v>
      </c>
      <c r="B247">
        <v>37</v>
      </c>
      <c r="C247">
        <v>73</v>
      </c>
      <c r="D247">
        <v>0</v>
      </c>
      <c r="E247">
        <v>0</v>
      </c>
      <c r="F247" s="14">
        <v>2232.4940000000001</v>
      </c>
      <c r="G247" s="14">
        <v>2310.2669999999998</v>
      </c>
      <c r="H247">
        <f t="shared" si="6"/>
        <v>0.48439280414973102</v>
      </c>
      <c r="I247">
        <f t="shared" si="7"/>
        <v>0.78875748855653849</v>
      </c>
    </row>
    <row r="248" spans="1:9" x14ac:dyDescent="0.3">
      <c r="A248" s="1">
        <v>30928</v>
      </c>
      <c r="B248">
        <v>27</v>
      </c>
      <c r="C248">
        <v>72</v>
      </c>
      <c r="D248">
        <v>0</v>
      </c>
      <c r="E248">
        <v>0</v>
      </c>
      <c r="F248">
        <v>773.74199999999996</v>
      </c>
      <c r="G248" s="14">
        <v>2013.2809999999999</v>
      </c>
      <c r="H248">
        <f t="shared" si="6"/>
        <v>0.35347583005520916</v>
      </c>
      <c r="I248">
        <f t="shared" si="7"/>
        <v>0.77795259145302431</v>
      </c>
    </row>
    <row r="249" spans="1:9" x14ac:dyDescent="0.3">
      <c r="A249" s="1">
        <v>30929</v>
      </c>
      <c r="B249">
        <v>26</v>
      </c>
      <c r="C249">
        <v>69</v>
      </c>
      <c r="D249">
        <v>0</v>
      </c>
      <c r="E249">
        <v>0</v>
      </c>
      <c r="F249">
        <v>-76.882000000000005</v>
      </c>
      <c r="G249">
        <v>414.334</v>
      </c>
      <c r="H249">
        <f t="shared" si="6"/>
        <v>0.34038413264575695</v>
      </c>
      <c r="I249">
        <f t="shared" si="7"/>
        <v>0.74553790014248156</v>
      </c>
    </row>
    <row r="250" spans="1:9" x14ac:dyDescent="0.3">
      <c r="A250" s="1">
        <v>30930</v>
      </c>
      <c r="B250">
        <v>22</v>
      </c>
      <c r="C250">
        <v>60</v>
      </c>
      <c r="D250">
        <v>0</v>
      </c>
      <c r="E250">
        <v>4.7409999999999997</v>
      </c>
      <c r="F250">
        <v>-132.01900000000001</v>
      </c>
      <c r="G250">
        <v>-166.05699999999999</v>
      </c>
      <c r="H250">
        <f t="shared" si="6"/>
        <v>0.28801734300794818</v>
      </c>
      <c r="I250">
        <f t="shared" si="7"/>
        <v>0.64829382621085363</v>
      </c>
    </row>
    <row r="251" spans="1:9" x14ac:dyDescent="0.3">
      <c r="A251" s="1">
        <v>30931</v>
      </c>
      <c r="B251">
        <v>21</v>
      </c>
      <c r="C251">
        <v>50</v>
      </c>
      <c r="D251">
        <v>0</v>
      </c>
      <c r="E251">
        <v>0</v>
      </c>
      <c r="F251" s="14">
        <v>3620.098</v>
      </c>
      <c r="G251" s="14">
        <v>3684.6550000000002</v>
      </c>
      <c r="H251">
        <f t="shared" si="6"/>
        <v>0.27492564559849597</v>
      </c>
      <c r="I251">
        <f t="shared" si="7"/>
        <v>0.54024485517571141</v>
      </c>
    </row>
    <row r="252" spans="1:9" x14ac:dyDescent="0.3">
      <c r="A252" s="1">
        <v>30932</v>
      </c>
      <c r="B252">
        <v>18</v>
      </c>
      <c r="C252">
        <v>41</v>
      </c>
      <c r="D252">
        <v>0</v>
      </c>
      <c r="E252">
        <v>0</v>
      </c>
      <c r="F252" s="14">
        <v>4651.09</v>
      </c>
      <c r="G252" s="14">
        <v>4846.4830000000002</v>
      </c>
      <c r="H252">
        <f t="shared" si="6"/>
        <v>0.2356505533701394</v>
      </c>
      <c r="I252">
        <f t="shared" si="7"/>
        <v>0.44300078124408332</v>
      </c>
    </row>
    <row r="253" spans="1:9" x14ac:dyDescent="0.3">
      <c r="A253" s="1">
        <v>30933</v>
      </c>
      <c r="B253">
        <v>17</v>
      </c>
      <c r="C253">
        <v>34</v>
      </c>
      <c r="D253">
        <v>0</v>
      </c>
      <c r="E253">
        <v>0</v>
      </c>
      <c r="F253" s="14">
        <v>4056.1950000000002</v>
      </c>
      <c r="G253" s="14">
        <v>4458.6570000000002</v>
      </c>
      <c r="H253">
        <f t="shared" si="6"/>
        <v>0.22255885596068725</v>
      </c>
      <c r="I253">
        <f t="shared" si="7"/>
        <v>0.36736650151948375</v>
      </c>
    </row>
    <row r="254" spans="1:9" x14ac:dyDescent="0.3">
      <c r="A254" s="1">
        <v>30934</v>
      </c>
      <c r="B254">
        <v>17</v>
      </c>
      <c r="C254">
        <v>29</v>
      </c>
      <c r="D254">
        <v>0</v>
      </c>
      <c r="E254">
        <v>0</v>
      </c>
      <c r="F254" s="14">
        <v>3710.0839999999998</v>
      </c>
      <c r="G254" s="14">
        <v>2673.6559999999999</v>
      </c>
      <c r="H254">
        <f t="shared" si="6"/>
        <v>0.22255885596068725</v>
      </c>
      <c r="I254">
        <f t="shared" si="7"/>
        <v>0.31334201600191253</v>
      </c>
    </row>
    <row r="255" spans="1:9" x14ac:dyDescent="0.3">
      <c r="A255" s="1">
        <v>30935</v>
      </c>
      <c r="B255">
        <v>15</v>
      </c>
      <c r="C255">
        <v>26</v>
      </c>
      <c r="D255">
        <v>0</v>
      </c>
      <c r="E255">
        <v>0</v>
      </c>
      <c r="F255" s="14">
        <v>3390.1994999999997</v>
      </c>
      <c r="H255">
        <f t="shared" si="6"/>
        <v>0.19637546114178286</v>
      </c>
      <c r="I255">
        <f t="shared" si="7"/>
        <v>0.28092732469136988</v>
      </c>
    </row>
    <row r="256" spans="1:9" x14ac:dyDescent="0.3">
      <c r="A256" s="1">
        <v>30936</v>
      </c>
      <c r="B256">
        <v>14</v>
      </c>
      <c r="C256">
        <v>23</v>
      </c>
      <c r="D256">
        <v>0</v>
      </c>
      <c r="E256">
        <v>0</v>
      </c>
      <c r="F256" s="14">
        <v>3070.3150000000001</v>
      </c>
      <c r="G256" s="14">
        <v>1077.0840000000001</v>
      </c>
      <c r="H256">
        <f t="shared" si="6"/>
        <v>0.18328376373233066</v>
      </c>
      <c r="I256">
        <f t="shared" si="7"/>
        <v>0.24851263338082721</v>
      </c>
    </row>
    <row r="257" spans="1:9" x14ac:dyDescent="0.3">
      <c r="A257" s="1">
        <v>30937</v>
      </c>
      <c r="B257">
        <v>14</v>
      </c>
      <c r="C257">
        <v>21</v>
      </c>
      <c r="D257">
        <v>0</v>
      </c>
      <c r="E257">
        <v>0.46300000000000002</v>
      </c>
      <c r="F257">
        <v>-145.309</v>
      </c>
      <c r="G257">
        <v>-18.881</v>
      </c>
      <c r="H257">
        <f t="shared" si="6"/>
        <v>0.18328376373233066</v>
      </c>
      <c r="I257">
        <f t="shared" si="7"/>
        <v>0.22690283917379875</v>
      </c>
    </row>
    <row r="258" spans="1:9" x14ac:dyDescent="0.3">
      <c r="A258" s="1">
        <v>30938</v>
      </c>
      <c r="B258">
        <v>14</v>
      </c>
      <c r="C258">
        <v>19</v>
      </c>
      <c r="D258">
        <v>0</v>
      </c>
      <c r="E258">
        <v>0</v>
      </c>
      <c r="F258">
        <v>432.18400000000003</v>
      </c>
      <c r="G258" s="14">
        <v>1149.732</v>
      </c>
      <c r="H258">
        <f t="shared" ref="H258:H321" si="8">(B258*60*60*24/1000000)/(1000*$N$3/1000000)</f>
        <v>0.18328376373233066</v>
      </c>
      <c r="I258">
        <f t="shared" ref="I258:I321" si="9">(C258*60*60*24/1000000)/(1000*$N$4/1000000)</f>
        <v>0.20529304496677031</v>
      </c>
    </row>
    <row r="259" spans="1:9" x14ac:dyDescent="0.3">
      <c r="A259" s="1">
        <v>30939</v>
      </c>
      <c r="B259">
        <v>14</v>
      </c>
      <c r="C259">
        <v>19</v>
      </c>
      <c r="D259">
        <v>33.206000000000003</v>
      </c>
      <c r="E259">
        <v>47.697000000000003</v>
      </c>
      <c r="F259" s="14">
        <v>2653.7750000000001</v>
      </c>
      <c r="G259" s="14">
        <v>2586.8000000000002</v>
      </c>
      <c r="H259">
        <f t="shared" si="8"/>
        <v>0.18328376373233066</v>
      </c>
      <c r="I259">
        <f t="shared" si="9"/>
        <v>0.20529304496677031</v>
      </c>
    </row>
    <row r="260" spans="1:9" x14ac:dyDescent="0.3">
      <c r="A260" s="1">
        <v>30940</v>
      </c>
      <c r="B260">
        <v>16</v>
      </c>
      <c r="C260">
        <v>19</v>
      </c>
      <c r="D260">
        <v>3.625</v>
      </c>
      <c r="E260">
        <v>1.7999999999999999E-2</v>
      </c>
      <c r="F260">
        <v>87.986999999999995</v>
      </c>
      <c r="G260">
        <v>395.00900000000001</v>
      </c>
      <c r="H260">
        <f t="shared" si="8"/>
        <v>0.20946715855123504</v>
      </c>
      <c r="I260">
        <f t="shared" si="9"/>
        <v>0.20529304496677031</v>
      </c>
    </row>
    <row r="261" spans="1:9" x14ac:dyDescent="0.3">
      <c r="A261" s="1">
        <v>30941</v>
      </c>
      <c r="B261">
        <v>34</v>
      </c>
      <c r="C261">
        <v>19</v>
      </c>
      <c r="D261">
        <v>0</v>
      </c>
      <c r="E261">
        <v>0</v>
      </c>
      <c r="F261" s="14">
        <v>3002.2539999999999</v>
      </c>
      <c r="G261" s="14">
        <v>3734.3739999999998</v>
      </c>
      <c r="H261">
        <f t="shared" si="8"/>
        <v>0.4451177119213745</v>
      </c>
      <c r="I261">
        <f t="shared" si="9"/>
        <v>0.20529304496677031</v>
      </c>
    </row>
    <row r="262" spans="1:9" x14ac:dyDescent="0.3">
      <c r="A262" s="1">
        <v>30942</v>
      </c>
      <c r="B262">
        <v>60</v>
      </c>
      <c r="C262">
        <v>19</v>
      </c>
      <c r="D262">
        <v>0</v>
      </c>
      <c r="E262">
        <v>0</v>
      </c>
      <c r="F262" s="14">
        <v>3004.3780000000002</v>
      </c>
      <c r="G262" s="14">
        <v>3341.306</v>
      </c>
      <c r="H262">
        <f t="shared" si="8"/>
        <v>0.78550184456713146</v>
      </c>
      <c r="I262">
        <f t="shared" si="9"/>
        <v>0.20529304496677031</v>
      </c>
    </row>
    <row r="263" spans="1:9" x14ac:dyDescent="0.3">
      <c r="A263" s="1">
        <v>30943</v>
      </c>
      <c r="B263">
        <v>78</v>
      </c>
      <c r="C263">
        <v>20</v>
      </c>
      <c r="D263">
        <v>16.513000000000002</v>
      </c>
      <c r="E263">
        <v>24.670999999999999</v>
      </c>
      <c r="F263">
        <v>205.48599999999999</v>
      </c>
      <c r="G263">
        <v>515.85599999999999</v>
      </c>
      <c r="H263">
        <f t="shared" si="8"/>
        <v>1.0211523979372708</v>
      </c>
      <c r="I263">
        <f t="shared" si="9"/>
        <v>0.21609794207028454</v>
      </c>
    </row>
    <row r="264" spans="1:9" x14ac:dyDescent="0.3">
      <c r="A264" s="1">
        <v>30944</v>
      </c>
      <c r="B264">
        <v>98</v>
      </c>
      <c r="C264">
        <v>21</v>
      </c>
      <c r="D264">
        <v>39.024000000000001</v>
      </c>
      <c r="E264">
        <v>48.087000000000003</v>
      </c>
      <c r="F264">
        <v>-272.47000000000003</v>
      </c>
      <c r="G264">
        <v>-43.56</v>
      </c>
      <c r="H264">
        <f t="shared" si="8"/>
        <v>1.2829863461263147</v>
      </c>
      <c r="I264">
        <f t="shared" si="9"/>
        <v>0.22690283917379875</v>
      </c>
    </row>
    <row r="265" spans="1:9" x14ac:dyDescent="0.3">
      <c r="A265" s="1">
        <v>30945</v>
      </c>
      <c r="B265">
        <v>117</v>
      </c>
      <c r="C265">
        <v>25</v>
      </c>
      <c r="D265">
        <v>0</v>
      </c>
      <c r="E265">
        <v>0</v>
      </c>
      <c r="F265" s="14">
        <v>1804.1410000000001</v>
      </c>
      <c r="G265" s="14">
        <v>2931.9859999999999</v>
      </c>
      <c r="H265">
        <f t="shared" si="8"/>
        <v>1.5317285969059062</v>
      </c>
      <c r="I265">
        <f t="shared" si="9"/>
        <v>0.27012242758785571</v>
      </c>
    </row>
    <row r="266" spans="1:9" x14ac:dyDescent="0.3">
      <c r="A266" s="1">
        <v>30946</v>
      </c>
      <c r="B266">
        <v>142</v>
      </c>
      <c r="C266">
        <v>37</v>
      </c>
      <c r="D266">
        <v>0</v>
      </c>
      <c r="E266">
        <v>0</v>
      </c>
      <c r="F266">
        <v>-132.27199999999999</v>
      </c>
      <c r="G266">
        <v>-113.408</v>
      </c>
      <c r="H266">
        <f t="shared" si="8"/>
        <v>1.8590210321422111</v>
      </c>
      <c r="I266">
        <f t="shared" si="9"/>
        <v>0.39978119283002639</v>
      </c>
    </row>
    <row r="267" spans="1:9" x14ac:dyDescent="0.3">
      <c r="A267" s="1">
        <v>30947</v>
      </c>
      <c r="B267">
        <v>167</v>
      </c>
      <c r="C267">
        <v>53</v>
      </c>
      <c r="D267">
        <v>0</v>
      </c>
      <c r="E267">
        <v>0</v>
      </c>
      <c r="F267" s="14">
        <v>5409.8209999999999</v>
      </c>
      <c r="G267" s="14">
        <v>5585.375</v>
      </c>
      <c r="H267">
        <f t="shared" si="8"/>
        <v>2.1863134673785156</v>
      </c>
      <c r="I267">
        <f t="shared" si="9"/>
        <v>0.57265954648625406</v>
      </c>
    </row>
    <row r="268" spans="1:9" x14ac:dyDescent="0.3">
      <c r="A268" s="1">
        <v>30948</v>
      </c>
      <c r="B268">
        <v>198</v>
      </c>
      <c r="C268">
        <v>66</v>
      </c>
      <c r="D268">
        <v>0</v>
      </c>
      <c r="E268">
        <v>0</v>
      </c>
      <c r="F268" s="14">
        <v>1748.143</v>
      </c>
      <c r="G268" s="14">
        <v>2516.67</v>
      </c>
      <c r="H268">
        <f t="shared" si="8"/>
        <v>2.5921560870715332</v>
      </c>
      <c r="I268">
        <f t="shared" si="9"/>
        <v>0.71312320883193892</v>
      </c>
    </row>
    <row r="269" spans="1:9" x14ac:dyDescent="0.3">
      <c r="A269" s="1">
        <v>30949</v>
      </c>
      <c r="B269">
        <v>228</v>
      </c>
      <c r="C269">
        <v>79</v>
      </c>
      <c r="D269">
        <v>6.843</v>
      </c>
      <c r="E269">
        <v>5.6059999999999999</v>
      </c>
      <c r="F269" s="14">
        <v>1467.7909999999999</v>
      </c>
      <c r="G269">
        <v>983.10400000000004</v>
      </c>
      <c r="H269">
        <f t="shared" si="8"/>
        <v>2.9849070093550996</v>
      </c>
      <c r="I269">
        <f t="shared" si="9"/>
        <v>0.85358687117762388</v>
      </c>
    </row>
    <row r="270" spans="1:9" x14ac:dyDescent="0.3">
      <c r="A270" s="1">
        <v>30950</v>
      </c>
      <c r="B270">
        <v>211</v>
      </c>
      <c r="C270">
        <v>91</v>
      </c>
      <c r="D270">
        <v>5.9189999999999996</v>
      </c>
      <c r="E270">
        <v>1.802</v>
      </c>
      <c r="F270">
        <v>248.60599999999999</v>
      </c>
      <c r="G270">
        <v>361.60599999999999</v>
      </c>
      <c r="H270">
        <f t="shared" si="8"/>
        <v>2.7623481533944121</v>
      </c>
      <c r="I270">
        <f t="shared" si="9"/>
        <v>0.98324563641979468</v>
      </c>
    </row>
    <row r="271" spans="1:9" x14ac:dyDescent="0.3">
      <c r="A271" s="1">
        <v>30951</v>
      </c>
      <c r="B271">
        <v>207</v>
      </c>
      <c r="C271">
        <v>105</v>
      </c>
      <c r="D271">
        <v>0</v>
      </c>
      <c r="E271">
        <v>0</v>
      </c>
      <c r="F271">
        <v>163.22399999999999</v>
      </c>
      <c r="G271">
        <v>327.31299999999999</v>
      </c>
      <c r="H271">
        <f t="shared" si="8"/>
        <v>2.709981363756603</v>
      </c>
      <c r="I271">
        <f t="shared" si="9"/>
        <v>1.1345141958689937</v>
      </c>
    </row>
    <row r="272" spans="1:9" x14ac:dyDescent="0.3">
      <c r="A272" s="1">
        <v>30952</v>
      </c>
      <c r="B272">
        <v>390</v>
      </c>
      <c r="C272">
        <v>171</v>
      </c>
      <c r="D272">
        <v>0</v>
      </c>
      <c r="E272">
        <v>0</v>
      </c>
      <c r="F272">
        <v>-400.39600000000002</v>
      </c>
      <c r="G272">
        <v>710.07399999999996</v>
      </c>
      <c r="H272">
        <f t="shared" si="8"/>
        <v>5.1057619896863535</v>
      </c>
      <c r="I272">
        <f t="shared" si="9"/>
        <v>1.8476374047009327</v>
      </c>
    </row>
    <row r="273" spans="1:9" x14ac:dyDescent="0.3">
      <c r="A273" s="1">
        <v>30953</v>
      </c>
      <c r="B273">
        <v>537</v>
      </c>
      <c r="C273">
        <v>245</v>
      </c>
      <c r="D273">
        <v>0</v>
      </c>
      <c r="E273">
        <v>0</v>
      </c>
      <c r="F273">
        <v>-166.89599999999999</v>
      </c>
      <c r="G273">
        <v>897.95</v>
      </c>
      <c r="H273">
        <f t="shared" si="8"/>
        <v>7.0302415088758261</v>
      </c>
      <c r="I273">
        <f t="shared" si="9"/>
        <v>2.6471997903609856</v>
      </c>
    </row>
    <row r="274" spans="1:9" x14ac:dyDescent="0.3">
      <c r="A274" s="1">
        <v>30954</v>
      </c>
      <c r="B274">
        <v>547</v>
      </c>
      <c r="C274">
        <v>266</v>
      </c>
      <c r="D274">
        <v>0</v>
      </c>
      <c r="E274">
        <v>0</v>
      </c>
      <c r="F274" s="14">
        <v>2908.6149999999998</v>
      </c>
      <c r="G274" s="14">
        <v>2116.89</v>
      </c>
      <c r="H274">
        <f t="shared" si="8"/>
        <v>7.1611584829703485</v>
      </c>
      <c r="I274">
        <f t="shared" si="9"/>
        <v>2.874102629534784</v>
      </c>
    </row>
    <row r="275" spans="1:9" x14ac:dyDescent="0.3">
      <c r="A275" s="1">
        <v>30955</v>
      </c>
      <c r="B275">
        <v>591</v>
      </c>
      <c r="C275">
        <v>281</v>
      </c>
      <c r="D275">
        <v>0</v>
      </c>
      <c r="E275">
        <v>0</v>
      </c>
      <c r="F275" s="14">
        <v>5600.2950000000001</v>
      </c>
      <c r="G275" s="14">
        <v>5775.2349999999997</v>
      </c>
      <c r="H275">
        <f t="shared" si="8"/>
        <v>7.7371931689862441</v>
      </c>
      <c r="I275">
        <f t="shared" si="9"/>
        <v>3.0361760860874978</v>
      </c>
    </row>
    <row r="276" spans="1:9" x14ac:dyDescent="0.3">
      <c r="A276" s="1">
        <v>30956</v>
      </c>
      <c r="B276">
        <v>608</v>
      </c>
      <c r="C276">
        <v>275</v>
      </c>
      <c r="D276">
        <v>0</v>
      </c>
      <c r="E276">
        <v>0</v>
      </c>
      <c r="F276" s="14">
        <v>5076.9809999999998</v>
      </c>
      <c r="G276" s="14">
        <v>5331.01</v>
      </c>
      <c r="H276">
        <f t="shared" si="8"/>
        <v>7.9597520249469316</v>
      </c>
      <c r="I276">
        <f t="shared" si="9"/>
        <v>2.9713467034664127</v>
      </c>
    </row>
    <row r="277" spans="1:9" x14ac:dyDescent="0.3">
      <c r="A277" s="1">
        <v>30957</v>
      </c>
      <c r="B277">
        <v>545</v>
      </c>
      <c r="C277">
        <v>256</v>
      </c>
      <c r="D277">
        <v>10.794</v>
      </c>
      <c r="E277">
        <v>6.9160000000000004</v>
      </c>
      <c r="F277" s="14">
        <v>1390.204</v>
      </c>
      <c r="G277">
        <v>-301.04300000000001</v>
      </c>
      <c r="H277">
        <f t="shared" si="8"/>
        <v>7.1349750881514433</v>
      </c>
      <c r="I277">
        <f t="shared" si="9"/>
        <v>2.7660536584996422</v>
      </c>
    </row>
    <row r="278" spans="1:9" x14ac:dyDescent="0.3">
      <c r="A278" s="1">
        <v>30958</v>
      </c>
      <c r="B278">
        <v>533</v>
      </c>
      <c r="C278">
        <v>240</v>
      </c>
      <c r="D278">
        <v>18.233000000000001</v>
      </c>
      <c r="E278">
        <v>11.672000000000001</v>
      </c>
      <c r="F278">
        <v>405.06599999999997</v>
      </c>
      <c r="G278">
        <v>437.36599999999999</v>
      </c>
      <c r="H278">
        <f t="shared" si="8"/>
        <v>6.9778747192380175</v>
      </c>
      <c r="I278">
        <f t="shared" si="9"/>
        <v>2.5931753048434145</v>
      </c>
    </row>
    <row r="279" spans="1:9" x14ac:dyDescent="0.3">
      <c r="A279" s="1">
        <v>30959</v>
      </c>
      <c r="B279">
        <v>590</v>
      </c>
      <c r="C279">
        <v>239</v>
      </c>
      <c r="D279">
        <v>0.434</v>
      </c>
      <c r="E279">
        <v>0</v>
      </c>
      <c r="F279">
        <v>73.89</v>
      </c>
      <c r="G279">
        <v>746.15</v>
      </c>
      <c r="H279">
        <f t="shared" si="8"/>
        <v>7.7241014715767919</v>
      </c>
      <c r="I279">
        <f t="shared" si="9"/>
        <v>2.5823704077399001</v>
      </c>
    </row>
    <row r="280" spans="1:9" x14ac:dyDescent="0.3">
      <c r="A280" s="1">
        <v>30960</v>
      </c>
      <c r="B280">
        <v>570</v>
      </c>
      <c r="C280">
        <v>246</v>
      </c>
      <c r="D280">
        <v>0</v>
      </c>
      <c r="E280">
        <v>0</v>
      </c>
      <c r="F280">
        <v>523.32799999999997</v>
      </c>
      <c r="G280">
        <v>95.070999999999998</v>
      </c>
      <c r="H280">
        <f t="shared" si="8"/>
        <v>7.462267523387748</v>
      </c>
      <c r="I280">
        <f t="shared" si="9"/>
        <v>2.6580046874644996</v>
      </c>
    </row>
    <row r="281" spans="1:9" x14ac:dyDescent="0.3">
      <c r="A281" s="1">
        <v>30961</v>
      </c>
      <c r="B281">
        <v>546</v>
      </c>
      <c r="C281">
        <v>254</v>
      </c>
      <c r="D281">
        <v>0</v>
      </c>
      <c r="E281">
        <v>0</v>
      </c>
      <c r="F281" s="14">
        <v>4097.2749999999996</v>
      </c>
      <c r="G281" s="14">
        <v>5105.2619999999997</v>
      </c>
      <c r="H281">
        <f t="shared" si="8"/>
        <v>7.1480667855608955</v>
      </c>
      <c r="I281">
        <f t="shared" si="9"/>
        <v>2.7444438642926134</v>
      </c>
    </row>
    <row r="282" spans="1:9" x14ac:dyDescent="0.3">
      <c r="A282" s="1">
        <v>30962</v>
      </c>
      <c r="B282">
        <v>533</v>
      </c>
      <c r="C282">
        <v>258</v>
      </c>
      <c r="D282">
        <v>0</v>
      </c>
      <c r="E282">
        <v>0.36799999999999999</v>
      </c>
      <c r="F282" s="14">
        <v>3407.893</v>
      </c>
      <c r="G282" s="14">
        <v>4589.71</v>
      </c>
      <c r="H282">
        <f t="shared" si="8"/>
        <v>6.9778747192380175</v>
      </c>
      <c r="I282">
        <f t="shared" si="9"/>
        <v>2.7876634527066706</v>
      </c>
    </row>
    <row r="283" spans="1:9" x14ac:dyDescent="0.3">
      <c r="A283" s="1">
        <v>30963</v>
      </c>
      <c r="B283">
        <v>474</v>
      </c>
      <c r="C283">
        <v>258</v>
      </c>
      <c r="D283">
        <v>10.929</v>
      </c>
      <c r="E283">
        <v>7.5709999999999997</v>
      </c>
      <c r="F283">
        <v>878.49</v>
      </c>
      <c r="G283">
        <v>372.72300000000001</v>
      </c>
      <c r="H283">
        <f t="shared" si="8"/>
        <v>6.2054645720803379</v>
      </c>
      <c r="I283">
        <f t="shared" si="9"/>
        <v>2.7876634527066706</v>
      </c>
    </row>
    <row r="284" spans="1:9" x14ac:dyDescent="0.3">
      <c r="A284" s="1">
        <v>30964</v>
      </c>
      <c r="B284">
        <v>405</v>
      </c>
      <c r="C284">
        <v>258</v>
      </c>
      <c r="D284">
        <v>0</v>
      </c>
      <c r="E284">
        <v>0</v>
      </c>
      <c r="F284" s="14">
        <v>1626.15</v>
      </c>
      <c r="G284" s="14">
        <v>1350.749</v>
      </c>
      <c r="H284">
        <f t="shared" si="8"/>
        <v>5.3021374508281367</v>
      </c>
      <c r="I284">
        <f t="shared" si="9"/>
        <v>2.7876634527066706</v>
      </c>
    </row>
    <row r="285" spans="1:9" x14ac:dyDescent="0.3">
      <c r="A285" s="1">
        <v>30965</v>
      </c>
      <c r="B285">
        <v>299</v>
      </c>
      <c r="C285">
        <v>259</v>
      </c>
      <c r="D285">
        <v>0</v>
      </c>
      <c r="E285">
        <v>0</v>
      </c>
      <c r="F285" s="14">
        <v>5108.3760000000002</v>
      </c>
      <c r="G285" s="14">
        <v>5453.4639999999999</v>
      </c>
      <c r="H285">
        <f t="shared" si="8"/>
        <v>3.914417525426205</v>
      </c>
      <c r="I285">
        <f t="shared" si="9"/>
        <v>2.798468349810185</v>
      </c>
    </row>
    <row r="286" spans="1:9" x14ac:dyDescent="0.3">
      <c r="A286" s="1">
        <v>30966</v>
      </c>
      <c r="B286">
        <v>189</v>
      </c>
      <c r="C286">
        <v>260</v>
      </c>
      <c r="D286">
        <v>0</v>
      </c>
      <c r="E286">
        <v>0</v>
      </c>
      <c r="F286" s="14">
        <v>4712.0690000000004</v>
      </c>
      <c r="G286" s="14">
        <v>5421.6509999999998</v>
      </c>
      <c r="H286">
        <f t="shared" si="8"/>
        <v>2.4743308103864639</v>
      </c>
      <c r="I286">
        <f t="shared" si="9"/>
        <v>2.809273246913699</v>
      </c>
    </row>
    <row r="287" spans="1:9" x14ac:dyDescent="0.3">
      <c r="A287" s="1">
        <v>30967</v>
      </c>
      <c r="B287">
        <v>99</v>
      </c>
      <c r="C287">
        <v>259</v>
      </c>
      <c r="D287">
        <v>7.1319999999999997</v>
      </c>
      <c r="E287">
        <v>13.978</v>
      </c>
      <c r="F287">
        <v>349.90300000000002</v>
      </c>
      <c r="G287">
        <v>750.25199999999995</v>
      </c>
      <c r="H287">
        <f t="shared" si="8"/>
        <v>1.2960780435357666</v>
      </c>
      <c r="I287">
        <f t="shared" si="9"/>
        <v>2.798468349810185</v>
      </c>
    </row>
    <row r="288" spans="1:9" x14ac:dyDescent="0.3">
      <c r="A288" s="1">
        <v>30968</v>
      </c>
      <c r="B288">
        <v>72</v>
      </c>
      <c r="C288">
        <v>254</v>
      </c>
      <c r="D288">
        <v>1.444</v>
      </c>
      <c r="E288">
        <v>4.7539999999999996</v>
      </c>
      <c r="F288" s="14">
        <v>3313.547</v>
      </c>
      <c r="G288" s="14">
        <v>4284.134</v>
      </c>
      <c r="H288">
        <f t="shared" si="8"/>
        <v>0.94260221348055762</v>
      </c>
      <c r="I288">
        <f t="shared" si="9"/>
        <v>2.7444438642926134</v>
      </c>
    </row>
    <row r="289" spans="1:9" x14ac:dyDescent="0.3">
      <c r="A289" s="1">
        <v>30969</v>
      </c>
      <c r="B289">
        <v>68</v>
      </c>
      <c r="C289">
        <v>250</v>
      </c>
      <c r="D289">
        <v>0</v>
      </c>
      <c r="E289">
        <v>0</v>
      </c>
      <c r="F289" s="14">
        <v>4065.0279999999998</v>
      </c>
      <c r="G289" s="14">
        <v>4520.9059999999999</v>
      </c>
      <c r="H289">
        <f t="shared" si="8"/>
        <v>0.89023542384274901</v>
      </c>
      <c r="I289">
        <f t="shared" si="9"/>
        <v>2.7012242758785567</v>
      </c>
    </row>
    <row r="290" spans="1:9" x14ac:dyDescent="0.3">
      <c r="A290" s="1">
        <v>30970</v>
      </c>
      <c r="B290">
        <v>64</v>
      </c>
      <c r="C290">
        <v>243</v>
      </c>
      <c r="D290">
        <v>0</v>
      </c>
      <c r="E290">
        <v>0</v>
      </c>
      <c r="F290" s="14">
        <v>4662.058</v>
      </c>
      <c r="G290" s="14">
        <v>5225.7510000000002</v>
      </c>
      <c r="H290">
        <f t="shared" si="8"/>
        <v>0.83786863420494018</v>
      </c>
      <c r="I290">
        <f t="shared" si="9"/>
        <v>2.6255899961539573</v>
      </c>
    </row>
    <row r="291" spans="1:9" x14ac:dyDescent="0.3">
      <c r="A291" s="1">
        <v>30971</v>
      </c>
      <c r="B291">
        <v>55</v>
      </c>
      <c r="C291">
        <v>237</v>
      </c>
      <c r="D291">
        <v>0</v>
      </c>
      <c r="E291">
        <v>0</v>
      </c>
      <c r="F291" s="14">
        <v>5046.4690000000001</v>
      </c>
      <c r="G291" s="14">
        <v>4509.1750000000002</v>
      </c>
      <c r="H291">
        <f t="shared" si="8"/>
        <v>0.72004335751987036</v>
      </c>
      <c r="I291">
        <f t="shared" si="9"/>
        <v>2.5607606135328718</v>
      </c>
    </row>
    <row r="292" spans="1:9" x14ac:dyDescent="0.3">
      <c r="A292" s="1">
        <v>30972</v>
      </c>
      <c r="B292">
        <v>65</v>
      </c>
      <c r="C292">
        <v>227</v>
      </c>
      <c r="D292">
        <v>14.282</v>
      </c>
      <c r="E292">
        <v>14.726000000000001</v>
      </c>
      <c r="F292" s="14">
        <v>3358.5169999999998</v>
      </c>
      <c r="G292" s="14">
        <v>2050.1669999999999</v>
      </c>
      <c r="H292">
        <f t="shared" si="8"/>
        <v>0.85096033161439233</v>
      </c>
      <c r="I292">
        <f t="shared" si="9"/>
        <v>2.4527116424977295</v>
      </c>
    </row>
    <row r="293" spans="1:9" x14ac:dyDescent="0.3">
      <c r="A293" s="1">
        <v>30973</v>
      </c>
      <c r="B293">
        <v>69</v>
      </c>
      <c r="C293">
        <v>211</v>
      </c>
      <c r="D293">
        <v>0</v>
      </c>
      <c r="E293">
        <v>0</v>
      </c>
      <c r="F293" s="14">
        <v>5955.4179999999997</v>
      </c>
      <c r="G293" s="14">
        <v>5973.8360000000002</v>
      </c>
      <c r="H293">
        <f t="shared" si="8"/>
        <v>0.90332712125220105</v>
      </c>
      <c r="I293">
        <f t="shared" si="9"/>
        <v>2.2798332888415018</v>
      </c>
    </row>
    <row r="294" spans="1:9" x14ac:dyDescent="0.3">
      <c r="A294" s="1">
        <v>30974</v>
      </c>
      <c r="B294">
        <v>76</v>
      </c>
      <c r="C294">
        <v>181</v>
      </c>
      <c r="D294">
        <v>0</v>
      </c>
      <c r="E294">
        <v>0</v>
      </c>
      <c r="F294" s="14">
        <v>5748.8280000000004</v>
      </c>
      <c r="G294" s="14">
        <v>5932.8819999999996</v>
      </c>
      <c r="H294">
        <f t="shared" si="8"/>
        <v>0.99496900311836645</v>
      </c>
      <c r="I294">
        <f t="shared" si="9"/>
        <v>1.9556863757360752</v>
      </c>
    </row>
    <row r="295" spans="1:9" x14ac:dyDescent="0.3">
      <c r="A295" s="1">
        <v>30975</v>
      </c>
      <c r="B295">
        <v>83</v>
      </c>
      <c r="C295">
        <v>147</v>
      </c>
      <c r="D295">
        <v>0</v>
      </c>
      <c r="E295">
        <v>0</v>
      </c>
      <c r="F295" s="14">
        <v>5418.0230000000001</v>
      </c>
      <c r="G295" s="14">
        <v>5878.2060000000001</v>
      </c>
      <c r="H295">
        <f t="shared" si="8"/>
        <v>1.0866108849845317</v>
      </c>
      <c r="I295">
        <f t="shared" si="9"/>
        <v>1.5883198742165912</v>
      </c>
    </row>
    <row r="296" spans="1:9" x14ac:dyDescent="0.3">
      <c r="A296" s="1">
        <v>30976</v>
      </c>
      <c r="B296">
        <v>86</v>
      </c>
      <c r="C296">
        <v>109</v>
      </c>
      <c r="D296">
        <v>6.2690000000000001</v>
      </c>
      <c r="E296">
        <v>6.3019999999999996</v>
      </c>
      <c r="F296">
        <v>644.202</v>
      </c>
      <c r="G296">
        <v>746.47400000000005</v>
      </c>
      <c r="H296">
        <f t="shared" si="8"/>
        <v>1.1258859772128882</v>
      </c>
      <c r="I296">
        <f t="shared" si="9"/>
        <v>1.1777337842830506</v>
      </c>
    </row>
    <row r="297" spans="1:9" x14ac:dyDescent="0.3">
      <c r="A297" s="1">
        <v>30977</v>
      </c>
      <c r="B297">
        <v>86</v>
      </c>
      <c r="C297">
        <v>73</v>
      </c>
      <c r="D297">
        <v>0.36499999999999999</v>
      </c>
      <c r="E297">
        <v>1.5469999999999999</v>
      </c>
      <c r="F297" s="14">
        <v>2749.6860000000001</v>
      </c>
      <c r="G297" s="14">
        <v>3651.7269999999999</v>
      </c>
      <c r="H297">
        <f t="shared" si="8"/>
        <v>1.1258859772128882</v>
      </c>
      <c r="I297">
        <f t="shared" si="9"/>
        <v>0.78875748855653849</v>
      </c>
    </row>
    <row r="298" spans="1:9" x14ac:dyDescent="0.3">
      <c r="A298" s="1">
        <v>30978</v>
      </c>
      <c r="B298">
        <v>86</v>
      </c>
      <c r="C298">
        <v>49</v>
      </c>
      <c r="D298">
        <v>0</v>
      </c>
      <c r="E298">
        <v>0</v>
      </c>
      <c r="F298" s="14">
        <v>4758.4709999999995</v>
      </c>
      <c r="G298" s="14">
        <v>5242.9809999999998</v>
      </c>
      <c r="H298">
        <f t="shared" si="8"/>
        <v>1.1258859772128882</v>
      </c>
      <c r="I298">
        <f t="shared" si="9"/>
        <v>0.52943995807219713</v>
      </c>
    </row>
    <row r="299" spans="1:9" x14ac:dyDescent="0.3">
      <c r="A299" s="1">
        <v>30979</v>
      </c>
      <c r="B299">
        <v>80</v>
      </c>
      <c r="C299">
        <v>37</v>
      </c>
      <c r="D299">
        <v>0</v>
      </c>
      <c r="E299">
        <v>0</v>
      </c>
      <c r="F299" s="14">
        <v>6296.2389999999996</v>
      </c>
      <c r="G299" s="14">
        <v>6308.5550000000003</v>
      </c>
      <c r="H299">
        <f t="shared" si="8"/>
        <v>1.0473357927561753</v>
      </c>
      <c r="I299">
        <f t="shared" si="9"/>
        <v>0.39978119283002639</v>
      </c>
    </row>
    <row r="300" spans="1:9" x14ac:dyDescent="0.3">
      <c r="A300" s="1">
        <v>30980</v>
      </c>
      <c r="B300">
        <v>69</v>
      </c>
      <c r="C300">
        <v>31</v>
      </c>
      <c r="D300">
        <v>0</v>
      </c>
      <c r="E300">
        <v>0</v>
      </c>
      <c r="F300" s="14">
        <v>4052.6334999999999</v>
      </c>
      <c r="H300">
        <f t="shared" si="8"/>
        <v>0.90332712125220105</v>
      </c>
      <c r="I300">
        <f t="shared" si="9"/>
        <v>0.33495181020894099</v>
      </c>
    </row>
    <row r="301" spans="1:9" x14ac:dyDescent="0.3">
      <c r="A301" s="1">
        <v>30981</v>
      </c>
      <c r="B301">
        <v>56</v>
      </c>
      <c r="C301">
        <v>27</v>
      </c>
      <c r="D301">
        <v>21.13</v>
      </c>
      <c r="E301">
        <v>21.004999999999999</v>
      </c>
      <c r="F301" s="14">
        <v>3777.9372499999999</v>
      </c>
      <c r="H301">
        <f t="shared" si="8"/>
        <v>0.73313505492932263</v>
      </c>
      <c r="I301">
        <f t="shared" si="9"/>
        <v>0.29173222179488417</v>
      </c>
    </row>
    <row r="302" spans="1:9" x14ac:dyDescent="0.3">
      <c r="A302" s="1">
        <v>30982</v>
      </c>
      <c r="B302">
        <v>45</v>
      </c>
      <c r="C302">
        <v>25</v>
      </c>
      <c r="D302">
        <v>8.8040000000000003</v>
      </c>
      <c r="E302">
        <v>2.95</v>
      </c>
      <c r="F302" s="14">
        <v>1809.028</v>
      </c>
      <c r="G302" s="14">
        <v>1131.921</v>
      </c>
      <c r="H302">
        <f t="shared" si="8"/>
        <v>0.58912638342534851</v>
      </c>
      <c r="I302">
        <f t="shared" si="9"/>
        <v>0.27012242758785571</v>
      </c>
    </row>
    <row r="303" spans="1:9" x14ac:dyDescent="0.3">
      <c r="A303" s="1">
        <v>30983</v>
      </c>
      <c r="B303">
        <v>36</v>
      </c>
      <c r="C303">
        <v>24</v>
      </c>
      <c r="D303">
        <v>0</v>
      </c>
      <c r="E303">
        <v>3.0329999999999999</v>
      </c>
      <c r="F303" s="14">
        <v>3503.241</v>
      </c>
      <c r="G303" s="14">
        <v>1830.3889999999999</v>
      </c>
      <c r="H303">
        <f t="shared" si="8"/>
        <v>0.47130110674027881</v>
      </c>
      <c r="I303">
        <f t="shared" si="9"/>
        <v>0.25931753048434142</v>
      </c>
    </row>
    <row r="304" spans="1:9" x14ac:dyDescent="0.3">
      <c r="A304" s="1">
        <v>30984</v>
      </c>
      <c r="B304">
        <v>47</v>
      </c>
      <c r="C304">
        <v>32</v>
      </c>
      <c r="D304">
        <v>15.06</v>
      </c>
      <c r="E304">
        <v>21.722000000000001</v>
      </c>
      <c r="F304">
        <v>136.12799999999999</v>
      </c>
      <c r="G304">
        <v>229.97300000000001</v>
      </c>
      <c r="H304">
        <f t="shared" si="8"/>
        <v>0.61530977824425304</v>
      </c>
      <c r="I304">
        <f t="shared" si="9"/>
        <v>0.34575670731245528</v>
      </c>
    </row>
    <row r="305" spans="1:9" x14ac:dyDescent="0.3">
      <c r="A305" s="1">
        <v>30985</v>
      </c>
      <c r="B305">
        <v>171</v>
      </c>
      <c r="C305">
        <v>54</v>
      </c>
      <c r="D305">
        <v>5.258</v>
      </c>
      <c r="E305">
        <v>6.9470000000000001</v>
      </c>
      <c r="F305" s="14">
        <v>5977.9009999999998</v>
      </c>
      <c r="G305" s="14">
        <v>5823.9080000000004</v>
      </c>
      <c r="H305">
        <f t="shared" si="8"/>
        <v>2.2386802570163247</v>
      </c>
      <c r="I305">
        <f t="shared" si="9"/>
        <v>0.58346444358976834</v>
      </c>
    </row>
    <row r="306" spans="1:9" x14ac:dyDescent="0.3">
      <c r="A306" s="1">
        <v>30986</v>
      </c>
      <c r="B306">
        <v>212</v>
      </c>
      <c r="C306">
        <v>67</v>
      </c>
      <c r="D306">
        <v>0</v>
      </c>
      <c r="E306">
        <v>0</v>
      </c>
      <c r="F306" s="14">
        <v>4673.09</v>
      </c>
      <c r="G306" s="14">
        <v>5453.5439999999999</v>
      </c>
      <c r="H306">
        <f t="shared" si="8"/>
        <v>2.7754398508038642</v>
      </c>
      <c r="I306">
        <f t="shared" si="9"/>
        <v>0.7239281059354532</v>
      </c>
    </row>
    <row r="307" spans="1:9" x14ac:dyDescent="0.3">
      <c r="A307" s="1">
        <v>30987</v>
      </c>
      <c r="B307">
        <v>181</v>
      </c>
      <c r="C307">
        <v>76</v>
      </c>
      <c r="D307">
        <v>29.779</v>
      </c>
      <c r="E307">
        <v>27.244</v>
      </c>
      <c r="F307" s="14">
        <v>1166.4559999999999</v>
      </c>
      <c r="G307">
        <v>686.23</v>
      </c>
      <c r="H307">
        <f t="shared" si="8"/>
        <v>2.3695972311108466</v>
      </c>
      <c r="I307">
        <f t="shared" si="9"/>
        <v>0.82117217986708124</v>
      </c>
    </row>
    <row r="308" spans="1:9" x14ac:dyDescent="0.3">
      <c r="A308" s="1">
        <v>30988</v>
      </c>
      <c r="B308">
        <v>181</v>
      </c>
      <c r="C308">
        <v>86</v>
      </c>
      <c r="D308">
        <v>0</v>
      </c>
      <c r="E308">
        <v>0</v>
      </c>
      <c r="F308" s="14">
        <v>4513.5780000000004</v>
      </c>
      <c r="G308" s="14">
        <v>4897.24</v>
      </c>
      <c r="H308">
        <f t="shared" si="8"/>
        <v>2.3695972311108466</v>
      </c>
      <c r="I308">
        <f t="shared" si="9"/>
        <v>0.92922115090222346</v>
      </c>
    </row>
    <row r="309" spans="1:9" x14ac:dyDescent="0.3">
      <c r="A309" s="1">
        <v>30989</v>
      </c>
      <c r="B309">
        <v>155</v>
      </c>
      <c r="C309">
        <v>96</v>
      </c>
      <c r="D309">
        <v>0.13500000000000001</v>
      </c>
      <c r="E309">
        <v>8.0000000000000002E-3</v>
      </c>
      <c r="F309" s="14">
        <v>2770.8330000000001</v>
      </c>
      <c r="G309">
        <v>960.75300000000004</v>
      </c>
      <c r="H309">
        <f t="shared" si="8"/>
        <v>2.0292130984650893</v>
      </c>
      <c r="I309">
        <f t="shared" si="9"/>
        <v>1.0372701219373657</v>
      </c>
    </row>
    <row r="310" spans="1:9" x14ac:dyDescent="0.3">
      <c r="A310" s="1">
        <v>30990</v>
      </c>
      <c r="B310">
        <v>154</v>
      </c>
      <c r="C310">
        <v>104</v>
      </c>
      <c r="D310">
        <v>0</v>
      </c>
      <c r="E310">
        <v>0</v>
      </c>
      <c r="F310" s="14">
        <v>6144.3760000000002</v>
      </c>
      <c r="G310" s="14">
        <v>5962.0020000000004</v>
      </c>
      <c r="H310">
        <f t="shared" si="8"/>
        <v>2.0161214010556372</v>
      </c>
      <c r="I310">
        <f t="shared" si="9"/>
        <v>1.1237092987654795</v>
      </c>
    </row>
    <row r="311" spans="1:9" x14ac:dyDescent="0.3">
      <c r="A311" s="1">
        <v>30991</v>
      </c>
      <c r="B311">
        <v>156</v>
      </c>
      <c r="C311">
        <v>107</v>
      </c>
      <c r="D311">
        <v>4.3869999999999996</v>
      </c>
      <c r="E311">
        <v>1.2549999999999999</v>
      </c>
      <c r="F311">
        <v>675.98500000000001</v>
      </c>
      <c r="G311">
        <v>733.03499999999997</v>
      </c>
      <c r="H311">
        <f t="shared" si="8"/>
        <v>2.0423047958745415</v>
      </c>
      <c r="I311">
        <f t="shared" si="9"/>
        <v>1.1561239900760223</v>
      </c>
    </row>
    <row r="312" spans="1:9" x14ac:dyDescent="0.3">
      <c r="A312" s="1">
        <v>30992</v>
      </c>
      <c r="B312">
        <v>187</v>
      </c>
      <c r="C312">
        <v>110</v>
      </c>
      <c r="D312">
        <v>0</v>
      </c>
      <c r="E312">
        <v>0</v>
      </c>
      <c r="F312" s="14">
        <v>394.76800000000003</v>
      </c>
      <c r="H312">
        <f t="shared" si="8"/>
        <v>2.4481474155675595</v>
      </c>
      <c r="I312">
        <f t="shared" si="9"/>
        <v>1.1885386813865648</v>
      </c>
    </row>
    <row r="313" spans="1:9" x14ac:dyDescent="0.3">
      <c r="A313" s="1">
        <v>30993</v>
      </c>
      <c r="B313">
        <v>312</v>
      </c>
      <c r="C313">
        <v>114</v>
      </c>
      <c r="D313">
        <v>0</v>
      </c>
      <c r="E313">
        <v>0</v>
      </c>
      <c r="F313">
        <v>113.551</v>
      </c>
      <c r="G313">
        <v>202.85900000000001</v>
      </c>
      <c r="H313">
        <f t="shared" si="8"/>
        <v>4.084609591749083</v>
      </c>
      <c r="I313">
        <f t="shared" si="9"/>
        <v>1.231758269800622</v>
      </c>
    </row>
    <row r="314" spans="1:9" x14ac:dyDescent="0.3">
      <c r="A314" s="1">
        <v>30994</v>
      </c>
      <c r="B314">
        <v>352</v>
      </c>
      <c r="C314">
        <v>122</v>
      </c>
      <c r="D314">
        <v>20.739000000000001</v>
      </c>
      <c r="E314">
        <v>14.842000000000001</v>
      </c>
      <c r="F314">
        <v>9.4369999999999994</v>
      </c>
      <c r="G314">
        <v>55.241</v>
      </c>
      <c r="H314">
        <f t="shared" si="8"/>
        <v>4.6082774881271709</v>
      </c>
      <c r="I314">
        <f t="shared" si="9"/>
        <v>1.3181974466287358</v>
      </c>
    </row>
    <row r="315" spans="1:9" x14ac:dyDescent="0.3">
      <c r="A315" s="1">
        <v>30995</v>
      </c>
      <c r="B315">
        <v>225</v>
      </c>
      <c r="C315">
        <v>142</v>
      </c>
      <c r="D315">
        <v>0</v>
      </c>
      <c r="E315">
        <v>0</v>
      </c>
      <c r="F315" s="14">
        <v>6362.3580000000002</v>
      </c>
      <c r="G315">
        <v>-65.105999999999995</v>
      </c>
      <c r="H315">
        <f t="shared" si="8"/>
        <v>2.9456319171267431</v>
      </c>
      <c r="I315">
        <f t="shared" si="9"/>
        <v>1.5342953886990203</v>
      </c>
    </row>
    <row r="316" spans="1:9" x14ac:dyDescent="0.3">
      <c r="A316" s="1">
        <v>30996</v>
      </c>
      <c r="B316">
        <v>184</v>
      </c>
      <c r="C316">
        <v>174</v>
      </c>
      <c r="D316">
        <v>0</v>
      </c>
      <c r="E316">
        <v>0</v>
      </c>
      <c r="F316" s="14">
        <v>5164.2650000000003</v>
      </c>
      <c r="G316" s="14">
        <v>5805.4949999999999</v>
      </c>
      <c r="H316">
        <f t="shared" si="8"/>
        <v>2.4088723233392031</v>
      </c>
      <c r="I316">
        <f t="shared" si="9"/>
        <v>1.8800520960114755</v>
      </c>
    </row>
    <row r="317" spans="1:9" x14ac:dyDescent="0.3">
      <c r="A317" s="1">
        <v>30997</v>
      </c>
      <c r="B317">
        <v>161</v>
      </c>
      <c r="C317">
        <v>196</v>
      </c>
      <c r="D317">
        <v>0</v>
      </c>
      <c r="E317">
        <v>0</v>
      </c>
      <c r="F317" s="14">
        <v>5843.7709999999997</v>
      </c>
      <c r="G317" s="14">
        <v>2501.6819999999998</v>
      </c>
      <c r="H317">
        <f t="shared" si="8"/>
        <v>2.1077632829218023</v>
      </c>
      <c r="I317">
        <f t="shared" si="9"/>
        <v>2.1177598322887885</v>
      </c>
    </row>
    <row r="318" spans="1:9" x14ac:dyDescent="0.3">
      <c r="A318" s="1">
        <v>30998</v>
      </c>
      <c r="B318">
        <v>136</v>
      </c>
      <c r="C318">
        <v>206</v>
      </c>
      <c r="D318">
        <v>0</v>
      </c>
      <c r="E318">
        <v>0</v>
      </c>
      <c r="F318" s="14">
        <v>6003.4179999999997</v>
      </c>
      <c r="H318">
        <f t="shared" si="8"/>
        <v>1.780470847685498</v>
      </c>
      <c r="I318">
        <f t="shared" si="9"/>
        <v>2.2258088033239307</v>
      </c>
    </row>
    <row r="319" spans="1:9" x14ac:dyDescent="0.3">
      <c r="A319" s="1">
        <v>30999</v>
      </c>
      <c r="B319">
        <v>117</v>
      </c>
      <c r="C319">
        <v>214</v>
      </c>
      <c r="D319">
        <v>0</v>
      </c>
      <c r="E319">
        <v>0</v>
      </c>
      <c r="F319" s="14">
        <v>6163.0649999999996</v>
      </c>
      <c r="G319" s="14">
        <v>5028.7579999999998</v>
      </c>
      <c r="H319">
        <f t="shared" si="8"/>
        <v>1.5317285969059062</v>
      </c>
      <c r="I319">
        <f t="shared" si="9"/>
        <v>2.3122479801520446</v>
      </c>
    </row>
    <row r="320" spans="1:9" x14ac:dyDescent="0.3">
      <c r="A320" s="1">
        <v>31000</v>
      </c>
      <c r="B320">
        <v>91</v>
      </c>
      <c r="C320">
        <v>216</v>
      </c>
      <c r="D320">
        <v>0</v>
      </c>
      <c r="E320">
        <v>0</v>
      </c>
      <c r="F320" s="14">
        <v>6414.1289999999999</v>
      </c>
      <c r="G320" s="14">
        <v>6256.0249999999996</v>
      </c>
      <c r="H320">
        <f t="shared" si="8"/>
        <v>1.1913444642601494</v>
      </c>
      <c r="I320">
        <f t="shared" si="9"/>
        <v>2.3338577743590734</v>
      </c>
    </row>
    <row r="321" spans="1:9" x14ac:dyDescent="0.3">
      <c r="A321" s="1">
        <v>31001</v>
      </c>
      <c r="B321">
        <v>77</v>
      </c>
      <c r="C321">
        <v>217</v>
      </c>
      <c r="D321">
        <v>0</v>
      </c>
      <c r="E321">
        <v>0</v>
      </c>
      <c r="F321" s="14">
        <v>6133.348</v>
      </c>
      <c r="G321" s="14">
        <v>6054.1229999999996</v>
      </c>
      <c r="H321">
        <f t="shared" si="8"/>
        <v>1.0080607005278186</v>
      </c>
      <c r="I321">
        <f t="shared" si="9"/>
        <v>2.3446626714625869</v>
      </c>
    </row>
    <row r="322" spans="1:9" x14ac:dyDescent="0.3">
      <c r="A322" s="1">
        <v>31002</v>
      </c>
      <c r="B322">
        <v>69</v>
      </c>
      <c r="C322">
        <v>211</v>
      </c>
      <c r="D322">
        <v>0</v>
      </c>
      <c r="E322">
        <v>0</v>
      </c>
      <c r="F322" s="14">
        <v>4264.5050000000001</v>
      </c>
      <c r="G322" s="14">
        <v>4930.8890000000001</v>
      </c>
      <c r="H322">
        <f t="shared" ref="H322:H385" si="10">(B322*60*60*24/1000000)/(1000*$N$3/1000000)</f>
        <v>0.90332712125220105</v>
      </c>
      <c r="I322">
        <f t="shared" ref="I322:I385" si="11">(C322*60*60*24/1000000)/(1000*$N$4/1000000)</f>
        <v>2.2798332888415018</v>
      </c>
    </row>
    <row r="323" spans="1:9" x14ac:dyDescent="0.3">
      <c r="A323" s="1">
        <v>31003</v>
      </c>
      <c r="B323">
        <v>59</v>
      </c>
      <c r="C323">
        <v>197</v>
      </c>
      <c r="D323">
        <v>0</v>
      </c>
      <c r="E323">
        <v>0</v>
      </c>
      <c r="F323" s="14">
        <v>5945.6850000000004</v>
      </c>
      <c r="G323" s="14">
        <v>6063.5079999999998</v>
      </c>
      <c r="H323">
        <f t="shared" si="10"/>
        <v>0.77241014715767919</v>
      </c>
      <c r="I323">
        <f t="shared" si="11"/>
        <v>2.1285647293923029</v>
      </c>
    </row>
    <row r="324" spans="1:9" x14ac:dyDescent="0.3">
      <c r="A324" s="1">
        <v>31004</v>
      </c>
      <c r="B324">
        <v>50</v>
      </c>
      <c r="C324">
        <v>179</v>
      </c>
      <c r="D324">
        <v>0</v>
      </c>
      <c r="E324">
        <v>0</v>
      </c>
      <c r="F324" s="14">
        <v>6411.6940000000004</v>
      </c>
      <c r="G324" s="14">
        <v>6221.4319999999998</v>
      </c>
      <c r="H324">
        <f t="shared" si="10"/>
        <v>0.65458487047260949</v>
      </c>
      <c r="I324">
        <f t="shared" si="11"/>
        <v>1.9340765815290466</v>
      </c>
    </row>
    <row r="325" spans="1:9" x14ac:dyDescent="0.3">
      <c r="A325" s="1">
        <v>31005</v>
      </c>
      <c r="B325">
        <v>39</v>
      </c>
      <c r="C325">
        <v>149</v>
      </c>
      <c r="D325">
        <v>0</v>
      </c>
      <c r="E325">
        <v>0</v>
      </c>
      <c r="F325" s="14">
        <v>5955.3970000000008</v>
      </c>
      <c r="H325">
        <f t="shared" si="10"/>
        <v>0.51057619896863538</v>
      </c>
      <c r="I325">
        <f t="shared" si="11"/>
        <v>1.6099296684236197</v>
      </c>
    </row>
    <row r="326" spans="1:9" x14ac:dyDescent="0.3">
      <c r="A326" s="1">
        <v>31006</v>
      </c>
      <c r="B326">
        <v>30</v>
      </c>
      <c r="C326">
        <v>116</v>
      </c>
      <c r="D326">
        <v>0</v>
      </c>
      <c r="E326">
        <v>0</v>
      </c>
      <c r="F326" s="14">
        <v>5499.1</v>
      </c>
      <c r="G326" s="14">
        <v>4725.6189999999997</v>
      </c>
      <c r="H326">
        <f t="shared" si="10"/>
        <v>0.39275092228356573</v>
      </c>
      <c r="I326">
        <f t="shared" si="11"/>
        <v>1.2533680640076501</v>
      </c>
    </row>
    <row r="327" spans="1:9" x14ac:dyDescent="0.3">
      <c r="A327" s="1">
        <v>31007</v>
      </c>
      <c r="B327">
        <v>22</v>
      </c>
      <c r="C327">
        <v>83</v>
      </c>
      <c r="D327">
        <v>0</v>
      </c>
      <c r="E327">
        <v>0</v>
      </c>
      <c r="F327" s="14">
        <v>2588.0859999999998</v>
      </c>
      <c r="G327" s="14">
        <v>2633.7040000000002</v>
      </c>
      <c r="H327">
        <f t="shared" si="10"/>
        <v>0.28801734300794818</v>
      </c>
      <c r="I327">
        <f t="shared" si="11"/>
        <v>0.89680645959168082</v>
      </c>
    </row>
    <row r="328" spans="1:9" x14ac:dyDescent="0.3">
      <c r="A328" s="1">
        <v>31008</v>
      </c>
      <c r="B328">
        <v>22</v>
      </c>
      <c r="C328">
        <v>56</v>
      </c>
      <c r="D328">
        <v>0</v>
      </c>
      <c r="E328">
        <v>0</v>
      </c>
      <c r="F328" s="14">
        <v>4987.6170000000002</v>
      </c>
      <c r="G328" s="14">
        <v>5346.442</v>
      </c>
      <c r="H328">
        <f t="shared" si="10"/>
        <v>0.28801734300794818</v>
      </c>
      <c r="I328">
        <f t="shared" si="11"/>
        <v>0.6050742377967967</v>
      </c>
    </row>
    <row r="329" spans="1:9" x14ac:dyDescent="0.3">
      <c r="A329" s="1">
        <v>31009</v>
      </c>
      <c r="B329">
        <v>19</v>
      </c>
      <c r="C329">
        <v>40</v>
      </c>
      <c r="D329">
        <v>2.3180000000000001</v>
      </c>
      <c r="E329">
        <v>8.4760000000000009</v>
      </c>
      <c r="F329">
        <v>719.85299999999995</v>
      </c>
      <c r="G329">
        <v>930.63699999999994</v>
      </c>
      <c r="H329">
        <f t="shared" si="10"/>
        <v>0.24874225077959161</v>
      </c>
      <c r="I329">
        <f t="shared" si="11"/>
        <v>0.43219588414056909</v>
      </c>
    </row>
    <row r="330" spans="1:9" x14ac:dyDescent="0.3">
      <c r="A330" s="1">
        <v>31010</v>
      </c>
      <c r="B330">
        <v>15</v>
      </c>
      <c r="C330">
        <v>32</v>
      </c>
      <c r="D330">
        <v>0</v>
      </c>
      <c r="E330">
        <v>0</v>
      </c>
      <c r="F330" s="14">
        <v>3508.8215</v>
      </c>
      <c r="H330">
        <f t="shared" si="10"/>
        <v>0.19637546114178286</v>
      </c>
      <c r="I330">
        <f t="shared" si="11"/>
        <v>0.34575670731245528</v>
      </c>
    </row>
    <row r="331" spans="1:9" x14ac:dyDescent="0.3">
      <c r="A331" s="1">
        <v>31011</v>
      </c>
      <c r="B331">
        <v>15</v>
      </c>
      <c r="C331">
        <v>27</v>
      </c>
      <c r="D331">
        <v>0</v>
      </c>
      <c r="E331">
        <v>0</v>
      </c>
      <c r="F331" s="14">
        <v>6297.79</v>
      </c>
      <c r="G331" s="14">
        <v>5662.0720000000001</v>
      </c>
      <c r="H331">
        <f t="shared" si="10"/>
        <v>0.19637546114178286</v>
      </c>
      <c r="I331">
        <f t="shared" si="11"/>
        <v>0.29173222179488417</v>
      </c>
    </row>
    <row r="332" spans="1:9" x14ac:dyDescent="0.3">
      <c r="A332" s="1">
        <v>31012</v>
      </c>
      <c r="B332">
        <v>15</v>
      </c>
      <c r="C332">
        <v>24</v>
      </c>
      <c r="D332">
        <v>0</v>
      </c>
      <c r="E332">
        <v>0</v>
      </c>
      <c r="F332" s="14">
        <v>4813.1059999999998</v>
      </c>
      <c r="G332" s="14">
        <v>6205.9170000000004</v>
      </c>
      <c r="H332">
        <f t="shared" si="10"/>
        <v>0.19637546114178286</v>
      </c>
      <c r="I332">
        <f t="shared" si="11"/>
        <v>0.25931753048434142</v>
      </c>
    </row>
    <row r="333" spans="1:9" x14ac:dyDescent="0.3">
      <c r="A333" s="1">
        <v>31013</v>
      </c>
      <c r="B333">
        <v>15</v>
      </c>
      <c r="C333">
        <v>20</v>
      </c>
      <c r="D333">
        <v>0</v>
      </c>
      <c r="E333">
        <v>0</v>
      </c>
      <c r="F333" s="14">
        <v>6445.0410000000002</v>
      </c>
      <c r="G333" s="14">
        <v>6236.8149999999996</v>
      </c>
      <c r="H333">
        <f t="shared" si="10"/>
        <v>0.19637546114178286</v>
      </c>
      <c r="I333">
        <f t="shared" si="11"/>
        <v>0.21609794207028454</v>
      </c>
    </row>
    <row r="334" spans="1:9" x14ac:dyDescent="0.3">
      <c r="A334" s="1">
        <v>31014</v>
      </c>
      <c r="B334">
        <v>15</v>
      </c>
      <c r="C334">
        <v>17</v>
      </c>
      <c r="D334">
        <v>0</v>
      </c>
      <c r="E334">
        <v>0</v>
      </c>
      <c r="F334" s="14">
        <v>4613.5029999999997</v>
      </c>
      <c r="G334" s="14">
        <v>5198.7659999999996</v>
      </c>
      <c r="H334">
        <f t="shared" si="10"/>
        <v>0.19637546114178286</v>
      </c>
      <c r="I334">
        <f t="shared" si="11"/>
        <v>0.18368325075974187</v>
      </c>
    </row>
    <row r="335" spans="1:9" x14ac:dyDescent="0.3">
      <c r="A335" s="1">
        <v>31015</v>
      </c>
      <c r="B335">
        <v>15</v>
      </c>
      <c r="C335">
        <v>15</v>
      </c>
      <c r="D335">
        <v>0.08</v>
      </c>
      <c r="E335">
        <v>0</v>
      </c>
      <c r="F335" s="14">
        <v>4528.6210000000001</v>
      </c>
      <c r="G335" s="14">
        <v>3648.3829999999998</v>
      </c>
      <c r="H335">
        <f t="shared" si="10"/>
        <v>0.19637546114178286</v>
      </c>
      <c r="I335">
        <f t="shared" si="11"/>
        <v>0.16207345655271341</v>
      </c>
    </row>
    <row r="336" spans="1:9" x14ac:dyDescent="0.3">
      <c r="A336" s="1">
        <v>31016</v>
      </c>
      <c r="B336">
        <v>15</v>
      </c>
      <c r="C336">
        <v>14</v>
      </c>
      <c r="D336">
        <v>6.4219999999999997</v>
      </c>
      <c r="E336">
        <v>1.502</v>
      </c>
      <c r="F336">
        <v>142.655</v>
      </c>
      <c r="G336">
        <v>459.30399999999997</v>
      </c>
      <c r="H336">
        <f t="shared" si="10"/>
        <v>0.19637546114178286</v>
      </c>
      <c r="I336">
        <f t="shared" si="11"/>
        <v>0.15126855944919917</v>
      </c>
    </row>
    <row r="337" spans="1:9" x14ac:dyDescent="0.3">
      <c r="A337" s="1">
        <v>31017</v>
      </c>
      <c r="B337">
        <v>14</v>
      </c>
      <c r="C337">
        <v>14</v>
      </c>
      <c r="D337">
        <v>2.177</v>
      </c>
      <c r="E337">
        <v>0</v>
      </c>
      <c r="F337" s="14">
        <v>2159.3934999999997</v>
      </c>
      <c r="H337">
        <f t="shared" si="10"/>
        <v>0.18328376373233066</v>
      </c>
      <c r="I337">
        <f t="shared" si="11"/>
        <v>0.15126855944919917</v>
      </c>
    </row>
    <row r="338" spans="1:9" x14ac:dyDescent="0.3">
      <c r="A338" s="1">
        <v>31018</v>
      </c>
      <c r="B338">
        <v>14</v>
      </c>
      <c r="C338">
        <v>13</v>
      </c>
      <c r="D338">
        <v>0.01</v>
      </c>
      <c r="E338">
        <v>0</v>
      </c>
      <c r="F338" s="14">
        <v>4176.1319999999996</v>
      </c>
      <c r="G338" s="14">
        <v>3447.3710000000001</v>
      </c>
      <c r="H338">
        <f t="shared" si="10"/>
        <v>0.18328376373233066</v>
      </c>
      <c r="I338">
        <f t="shared" si="11"/>
        <v>0.14046366234568494</v>
      </c>
    </row>
    <row r="339" spans="1:9" x14ac:dyDescent="0.3">
      <c r="A339" s="1">
        <v>31019</v>
      </c>
      <c r="B339">
        <v>16</v>
      </c>
      <c r="C339">
        <v>12</v>
      </c>
      <c r="D339">
        <v>0</v>
      </c>
      <c r="E339">
        <v>0</v>
      </c>
      <c r="F339" s="14">
        <v>5696.567</v>
      </c>
      <c r="G339" s="14">
        <v>5361.5820000000003</v>
      </c>
      <c r="H339">
        <f t="shared" si="10"/>
        <v>0.20946715855123504</v>
      </c>
      <c r="I339">
        <f t="shared" si="11"/>
        <v>0.12965876524217071</v>
      </c>
    </row>
    <row r="340" spans="1:9" x14ac:dyDescent="0.3">
      <c r="A340" s="1">
        <v>31020</v>
      </c>
      <c r="B340">
        <v>19</v>
      </c>
      <c r="C340">
        <v>11</v>
      </c>
      <c r="D340">
        <v>0</v>
      </c>
      <c r="E340">
        <v>0</v>
      </c>
      <c r="F340" s="14">
        <v>5085.8760000000002</v>
      </c>
      <c r="G340" s="14">
        <v>5805.0680000000002</v>
      </c>
      <c r="H340">
        <f t="shared" si="10"/>
        <v>0.24874225077959161</v>
      </c>
      <c r="I340">
        <f t="shared" si="11"/>
        <v>0.11885386813865649</v>
      </c>
    </row>
    <row r="341" spans="1:9" x14ac:dyDescent="0.3">
      <c r="A341" s="1">
        <v>31021</v>
      </c>
      <c r="B341">
        <v>23</v>
      </c>
      <c r="C341">
        <v>11</v>
      </c>
      <c r="D341">
        <v>4.5010000000000003</v>
      </c>
      <c r="E341">
        <v>1.625</v>
      </c>
      <c r="F341" s="14">
        <v>3320.9855000000002</v>
      </c>
      <c r="H341">
        <f t="shared" si="10"/>
        <v>0.30110904041740039</v>
      </c>
      <c r="I341">
        <f t="shared" si="11"/>
        <v>0.11885386813865649</v>
      </c>
    </row>
    <row r="342" spans="1:9" x14ac:dyDescent="0.3">
      <c r="A342" s="1">
        <v>31022</v>
      </c>
      <c r="B342">
        <v>27</v>
      </c>
      <c r="C342">
        <v>10</v>
      </c>
      <c r="D342">
        <v>0</v>
      </c>
      <c r="E342">
        <v>0</v>
      </c>
      <c r="F342" s="14">
        <v>3248.7340000000004</v>
      </c>
      <c r="H342">
        <f t="shared" si="10"/>
        <v>0.35347583005520916</v>
      </c>
      <c r="I342">
        <f t="shared" si="11"/>
        <v>0.10804897103514227</v>
      </c>
    </row>
    <row r="343" spans="1:9" x14ac:dyDescent="0.3">
      <c r="A343" s="1">
        <v>31023</v>
      </c>
      <c r="B343">
        <v>32</v>
      </c>
      <c r="C343">
        <v>9</v>
      </c>
      <c r="D343">
        <v>0</v>
      </c>
      <c r="E343">
        <v>0</v>
      </c>
      <c r="F343" s="14">
        <v>4022.8020000000001</v>
      </c>
      <c r="H343">
        <f t="shared" si="10"/>
        <v>0.41893431710247009</v>
      </c>
      <c r="I343">
        <f t="shared" si="11"/>
        <v>9.7244073931628039E-2</v>
      </c>
    </row>
    <row r="344" spans="1:9" x14ac:dyDescent="0.3">
      <c r="A344" s="1">
        <v>31024</v>
      </c>
      <c r="B344">
        <v>33</v>
      </c>
      <c r="C344">
        <v>8</v>
      </c>
      <c r="D344">
        <v>0</v>
      </c>
      <c r="E344">
        <v>0</v>
      </c>
      <c r="F344" s="14">
        <v>1556.095</v>
      </c>
      <c r="G344" s="14">
        <v>1037.9000000000001</v>
      </c>
      <c r="H344">
        <f t="shared" si="10"/>
        <v>0.43202601451192224</v>
      </c>
      <c r="I344">
        <f t="shared" si="11"/>
        <v>8.643917682811382E-2</v>
      </c>
    </row>
    <row r="345" spans="1:9" x14ac:dyDescent="0.3">
      <c r="A345" s="1">
        <v>31025</v>
      </c>
      <c r="B345">
        <v>30</v>
      </c>
      <c r="C345">
        <v>8</v>
      </c>
      <c r="D345">
        <v>0</v>
      </c>
      <c r="E345">
        <v>0</v>
      </c>
      <c r="F345" s="14">
        <v>3176.4825000000001</v>
      </c>
      <c r="H345">
        <f t="shared" si="10"/>
        <v>0.39275092228356573</v>
      </c>
      <c r="I345">
        <f t="shared" si="11"/>
        <v>8.643917682811382E-2</v>
      </c>
    </row>
    <row r="346" spans="1:9" x14ac:dyDescent="0.3">
      <c r="A346" s="1">
        <v>31026</v>
      </c>
      <c r="B346">
        <v>21</v>
      </c>
      <c r="C346">
        <v>7</v>
      </c>
      <c r="D346">
        <v>0</v>
      </c>
      <c r="E346">
        <v>0</v>
      </c>
      <c r="F346" s="14">
        <v>4796.87</v>
      </c>
      <c r="G346" s="14">
        <v>4117.6769999999997</v>
      </c>
      <c r="H346">
        <f t="shared" si="10"/>
        <v>0.27492564559849597</v>
      </c>
      <c r="I346">
        <f t="shared" si="11"/>
        <v>7.5634279724599587E-2</v>
      </c>
    </row>
    <row r="347" spans="1:9" x14ac:dyDescent="0.3">
      <c r="A347" s="1">
        <v>31027</v>
      </c>
      <c r="B347">
        <v>17</v>
      </c>
      <c r="C347">
        <v>7</v>
      </c>
      <c r="D347">
        <v>0</v>
      </c>
      <c r="E347">
        <v>0</v>
      </c>
      <c r="F347" s="14">
        <v>5171.2870000000003</v>
      </c>
      <c r="G347" s="14">
        <v>5217.3029999999999</v>
      </c>
      <c r="H347">
        <f t="shared" si="10"/>
        <v>0.22255885596068725</v>
      </c>
      <c r="I347">
        <f t="shared" si="11"/>
        <v>7.5634279724599587E-2</v>
      </c>
    </row>
    <row r="348" spans="1:9" x14ac:dyDescent="0.3">
      <c r="A348" s="1">
        <v>31028</v>
      </c>
      <c r="B348">
        <v>14</v>
      </c>
      <c r="C348">
        <v>6</v>
      </c>
      <c r="D348">
        <v>0.313</v>
      </c>
      <c r="E348">
        <v>0</v>
      </c>
      <c r="F348" s="14">
        <v>4889.152</v>
      </c>
      <c r="G348" s="14">
        <v>4739.4049999999997</v>
      </c>
      <c r="H348">
        <f t="shared" si="10"/>
        <v>0.18328376373233066</v>
      </c>
      <c r="I348">
        <f t="shared" si="11"/>
        <v>6.4829382621085355E-2</v>
      </c>
    </row>
    <row r="349" spans="1:9" x14ac:dyDescent="0.3">
      <c r="A349" s="1">
        <v>31029</v>
      </c>
      <c r="B349">
        <v>11</v>
      </c>
      <c r="C349">
        <v>6</v>
      </c>
      <c r="D349">
        <v>0</v>
      </c>
      <c r="E349">
        <v>0</v>
      </c>
      <c r="F349" s="14">
        <v>6209.5820000000003</v>
      </c>
      <c r="G349" s="14">
        <v>5992.0479999999998</v>
      </c>
      <c r="H349">
        <f t="shared" si="10"/>
        <v>0.14400867150397409</v>
      </c>
      <c r="I349">
        <f t="shared" si="11"/>
        <v>6.4829382621085355E-2</v>
      </c>
    </row>
    <row r="350" spans="1:9" x14ac:dyDescent="0.3">
      <c r="A350" s="1">
        <v>31030</v>
      </c>
      <c r="B350">
        <v>10</v>
      </c>
      <c r="C350">
        <v>5</v>
      </c>
      <c r="D350">
        <v>0</v>
      </c>
      <c r="E350">
        <v>0</v>
      </c>
      <c r="F350" s="14">
        <v>5194.4579999999996</v>
      </c>
      <c r="G350" s="14">
        <v>5467.6189999999997</v>
      </c>
      <c r="H350">
        <f t="shared" si="10"/>
        <v>0.13091697409452191</v>
      </c>
      <c r="I350">
        <f t="shared" si="11"/>
        <v>5.4024485517571136E-2</v>
      </c>
    </row>
    <row r="351" spans="1:9" x14ac:dyDescent="0.3">
      <c r="A351" s="1">
        <v>31031</v>
      </c>
      <c r="B351">
        <v>8</v>
      </c>
      <c r="C351">
        <v>5</v>
      </c>
      <c r="D351">
        <v>0</v>
      </c>
      <c r="E351">
        <v>0</v>
      </c>
      <c r="F351" s="14">
        <v>5790.7259999999997</v>
      </c>
      <c r="G351" s="14">
        <v>5835.3559999999998</v>
      </c>
      <c r="H351">
        <f t="shared" si="10"/>
        <v>0.10473357927561752</v>
      </c>
      <c r="I351">
        <f t="shared" si="11"/>
        <v>5.4024485517571136E-2</v>
      </c>
    </row>
    <row r="352" spans="1:9" x14ac:dyDescent="0.3">
      <c r="A352" s="1">
        <v>31032</v>
      </c>
      <c r="B352">
        <v>8</v>
      </c>
      <c r="C352">
        <v>5</v>
      </c>
      <c r="D352">
        <v>0</v>
      </c>
      <c r="E352">
        <v>0</v>
      </c>
      <c r="F352">
        <v>590.399</v>
      </c>
      <c r="G352">
        <v>784.25900000000001</v>
      </c>
      <c r="H352">
        <f t="shared" si="10"/>
        <v>0.10473357927561752</v>
      </c>
      <c r="I352">
        <f t="shared" si="11"/>
        <v>5.4024485517571136E-2</v>
      </c>
    </row>
    <row r="353" spans="1:9" x14ac:dyDescent="0.3">
      <c r="A353" s="1">
        <v>31033</v>
      </c>
      <c r="B353">
        <v>7</v>
      </c>
      <c r="C353">
        <v>5</v>
      </c>
      <c r="D353">
        <v>0</v>
      </c>
      <c r="E353">
        <v>0</v>
      </c>
      <c r="F353" s="14">
        <v>3037.3690000000001</v>
      </c>
      <c r="G353" s="14">
        <v>2670.8440000000001</v>
      </c>
      <c r="H353">
        <f t="shared" si="10"/>
        <v>9.1641881866165328E-2</v>
      </c>
      <c r="I353">
        <f t="shared" si="11"/>
        <v>5.4024485517571136E-2</v>
      </c>
    </row>
    <row r="354" spans="1:9" x14ac:dyDescent="0.3">
      <c r="A354" s="1">
        <v>31034</v>
      </c>
      <c r="B354">
        <v>6</v>
      </c>
      <c r="C354">
        <v>4</v>
      </c>
      <c r="D354">
        <v>0</v>
      </c>
      <c r="E354">
        <v>0</v>
      </c>
      <c r="F354" s="14">
        <v>3545.7429999999999</v>
      </c>
      <c r="G354" s="14">
        <v>2261.6550000000002</v>
      </c>
      <c r="H354">
        <f t="shared" si="10"/>
        <v>7.8550184456713135E-2</v>
      </c>
      <c r="I354">
        <f t="shared" si="11"/>
        <v>4.321958841405691E-2</v>
      </c>
    </row>
    <row r="355" spans="1:9" x14ac:dyDescent="0.3">
      <c r="A355" s="1">
        <v>31035</v>
      </c>
      <c r="B355">
        <v>5</v>
      </c>
      <c r="C355">
        <v>4</v>
      </c>
      <c r="D355">
        <v>0</v>
      </c>
      <c r="E355">
        <v>0</v>
      </c>
      <c r="F355" s="14">
        <v>3529.922</v>
      </c>
      <c r="G355" s="14">
        <v>4839.116</v>
      </c>
      <c r="H355">
        <f t="shared" si="10"/>
        <v>6.5458487047260955E-2</v>
      </c>
      <c r="I355">
        <f t="shared" si="11"/>
        <v>4.321958841405691E-2</v>
      </c>
    </row>
    <row r="356" spans="1:9" x14ac:dyDescent="0.3">
      <c r="A356" s="1">
        <v>31036</v>
      </c>
      <c r="B356">
        <v>5</v>
      </c>
      <c r="C356">
        <v>4</v>
      </c>
      <c r="D356">
        <v>0</v>
      </c>
      <c r="E356">
        <v>0.35299999999999998</v>
      </c>
      <c r="F356">
        <v>306.35500000000002</v>
      </c>
      <c r="G356">
        <v>168.95500000000001</v>
      </c>
      <c r="H356">
        <f t="shared" si="10"/>
        <v>6.5458487047260955E-2</v>
      </c>
      <c r="I356">
        <f t="shared" si="11"/>
        <v>4.321958841405691E-2</v>
      </c>
    </row>
    <row r="357" spans="1:9" x14ac:dyDescent="0.3">
      <c r="A357" s="1">
        <v>31037</v>
      </c>
      <c r="B357">
        <v>5</v>
      </c>
      <c r="C357">
        <v>4</v>
      </c>
      <c r="D357">
        <v>0</v>
      </c>
      <c r="E357">
        <v>0</v>
      </c>
      <c r="F357" s="14">
        <v>4117.5280000000002</v>
      </c>
      <c r="G357" s="14">
        <v>3838.0929999999998</v>
      </c>
      <c r="H357">
        <f t="shared" si="10"/>
        <v>6.5458487047260955E-2</v>
      </c>
      <c r="I357">
        <f t="shared" si="11"/>
        <v>4.321958841405691E-2</v>
      </c>
    </row>
    <row r="358" spans="1:9" x14ac:dyDescent="0.3">
      <c r="A358" s="1">
        <v>31038</v>
      </c>
      <c r="B358">
        <v>5</v>
      </c>
      <c r="C358">
        <v>3</v>
      </c>
      <c r="D358">
        <v>0</v>
      </c>
      <c r="E358">
        <v>0</v>
      </c>
      <c r="F358" s="14">
        <v>5784.1130000000003</v>
      </c>
      <c r="G358" s="14">
        <v>5391.3540000000003</v>
      </c>
      <c r="H358">
        <f t="shared" si="10"/>
        <v>6.5458487047260955E-2</v>
      </c>
      <c r="I358">
        <f t="shared" si="11"/>
        <v>3.2414691310542677E-2</v>
      </c>
    </row>
    <row r="359" spans="1:9" x14ac:dyDescent="0.3">
      <c r="A359" s="1">
        <v>31039</v>
      </c>
      <c r="B359">
        <v>5</v>
      </c>
      <c r="C359">
        <v>3</v>
      </c>
      <c r="D359">
        <v>6.2039999999999997</v>
      </c>
      <c r="E359">
        <v>7.35</v>
      </c>
      <c r="F359" s="14">
        <v>1161.3389999999999</v>
      </c>
      <c r="G359" s="14">
        <v>1061.7</v>
      </c>
      <c r="H359">
        <f t="shared" si="10"/>
        <v>6.5458487047260955E-2</v>
      </c>
      <c r="I359">
        <f t="shared" si="11"/>
        <v>3.2414691310542677E-2</v>
      </c>
    </row>
    <row r="360" spans="1:9" x14ac:dyDescent="0.3">
      <c r="A360" s="1">
        <v>31040</v>
      </c>
      <c r="B360">
        <v>5</v>
      </c>
      <c r="C360">
        <v>2</v>
      </c>
      <c r="D360">
        <v>0.27</v>
      </c>
      <c r="E360">
        <v>0</v>
      </c>
      <c r="F360" s="14">
        <v>5155.0050000000001</v>
      </c>
      <c r="G360" s="14">
        <v>4822.1319999999996</v>
      </c>
      <c r="H360">
        <f t="shared" si="10"/>
        <v>6.5458487047260955E-2</v>
      </c>
      <c r="I360">
        <f t="shared" si="11"/>
        <v>2.1609794207028455E-2</v>
      </c>
    </row>
    <row r="361" spans="1:9" x14ac:dyDescent="0.3">
      <c r="A361" s="1">
        <v>31041</v>
      </c>
      <c r="B361">
        <v>5</v>
      </c>
      <c r="C361">
        <v>2</v>
      </c>
      <c r="D361">
        <v>0</v>
      </c>
      <c r="E361">
        <v>0</v>
      </c>
      <c r="F361" s="14">
        <v>4859.3280000000004</v>
      </c>
      <c r="G361" s="14">
        <v>4437.0439999999999</v>
      </c>
      <c r="H361">
        <f t="shared" si="10"/>
        <v>6.5458487047260955E-2</v>
      </c>
      <c r="I361">
        <f t="shared" si="11"/>
        <v>2.1609794207028455E-2</v>
      </c>
    </row>
    <row r="362" spans="1:9" x14ac:dyDescent="0.3">
      <c r="A362" s="1">
        <v>31042</v>
      </c>
      <c r="B362">
        <v>4</v>
      </c>
      <c r="C362">
        <v>2</v>
      </c>
      <c r="D362">
        <v>0</v>
      </c>
      <c r="E362">
        <v>0</v>
      </c>
      <c r="F362" s="14">
        <v>4540.0389999999998</v>
      </c>
      <c r="G362" s="14">
        <v>4760.1660000000002</v>
      </c>
      <c r="H362">
        <f t="shared" si="10"/>
        <v>5.2366789637808761E-2</v>
      </c>
      <c r="I362">
        <f t="shared" si="11"/>
        <v>2.1609794207028455E-2</v>
      </c>
    </row>
    <row r="363" spans="1:9" x14ac:dyDescent="0.3">
      <c r="A363" s="1">
        <v>31043</v>
      </c>
      <c r="B363">
        <v>4</v>
      </c>
      <c r="C363">
        <v>2</v>
      </c>
      <c r="D363">
        <v>0</v>
      </c>
      <c r="E363">
        <v>0</v>
      </c>
      <c r="F363" s="14">
        <v>3071.4749999999999</v>
      </c>
      <c r="G363" s="14">
        <v>4051.7040000000002</v>
      </c>
      <c r="H363">
        <f t="shared" si="10"/>
        <v>5.2366789637808761E-2</v>
      </c>
      <c r="I363">
        <f t="shared" si="11"/>
        <v>2.1609794207028455E-2</v>
      </c>
    </row>
    <row r="364" spans="1:9" x14ac:dyDescent="0.3">
      <c r="A364" s="1">
        <v>31044</v>
      </c>
      <c r="B364">
        <v>4</v>
      </c>
      <c r="C364">
        <v>2</v>
      </c>
      <c r="D364">
        <v>0</v>
      </c>
      <c r="E364">
        <v>0</v>
      </c>
      <c r="F364" s="14">
        <v>5731.7430000000004</v>
      </c>
      <c r="G364" s="14">
        <v>5168.741</v>
      </c>
      <c r="H364">
        <f t="shared" si="10"/>
        <v>5.2366789637808761E-2</v>
      </c>
      <c r="I364">
        <f t="shared" si="11"/>
        <v>2.1609794207028455E-2</v>
      </c>
    </row>
    <row r="365" spans="1:9" x14ac:dyDescent="0.3">
      <c r="A365" s="1">
        <v>31045</v>
      </c>
      <c r="B365">
        <v>4</v>
      </c>
      <c r="C365">
        <v>2</v>
      </c>
      <c r="D365">
        <v>3.7850000000000001</v>
      </c>
      <c r="E365">
        <v>14.347</v>
      </c>
      <c r="F365">
        <v>307.10399999999998</v>
      </c>
      <c r="G365" s="14">
        <v>1211.5139999999999</v>
      </c>
      <c r="H365">
        <f t="shared" si="10"/>
        <v>5.2366789637808761E-2</v>
      </c>
      <c r="I365">
        <f t="shared" si="11"/>
        <v>2.1609794207028455E-2</v>
      </c>
    </row>
    <row r="366" spans="1:9" x14ac:dyDescent="0.3">
      <c r="A366" s="1">
        <v>31046</v>
      </c>
      <c r="B366">
        <v>4</v>
      </c>
      <c r="C366">
        <v>2</v>
      </c>
      <c r="D366">
        <v>16.773</v>
      </c>
      <c r="E366">
        <v>25.052</v>
      </c>
      <c r="F366" s="14">
        <v>2048.7130000000002</v>
      </c>
      <c r="H366">
        <f t="shared" si="10"/>
        <v>5.2366789637808761E-2</v>
      </c>
      <c r="I366">
        <f t="shared" si="11"/>
        <v>2.1609794207028455E-2</v>
      </c>
    </row>
    <row r="367" spans="1:9" x14ac:dyDescent="0.3">
      <c r="A367" s="1">
        <v>31047</v>
      </c>
      <c r="B367">
        <v>4</v>
      </c>
      <c r="C367">
        <v>2</v>
      </c>
      <c r="D367">
        <v>0</v>
      </c>
      <c r="E367">
        <v>0</v>
      </c>
      <c r="F367" s="14">
        <v>3203.9279999999999</v>
      </c>
      <c r="H367">
        <f t="shared" si="10"/>
        <v>5.2366789637808761E-2</v>
      </c>
      <c r="I367">
        <f t="shared" si="11"/>
        <v>2.1609794207028455E-2</v>
      </c>
    </row>
    <row r="368" spans="1:9" x14ac:dyDescent="0.3">
      <c r="A368" s="1">
        <v>31048</v>
      </c>
      <c r="B368">
        <v>4</v>
      </c>
      <c r="C368">
        <v>2</v>
      </c>
      <c r="D368">
        <v>1.5569999999999999</v>
      </c>
      <c r="E368">
        <v>0</v>
      </c>
      <c r="F368" s="14">
        <v>3790.3220000000001</v>
      </c>
      <c r="G368" s="14">
        <v>3805.819</v>
      </c>
      <c r="H368">
        <f t="shared" si="10"/>
        <v>5.2366789637808761E-2</v>
      </c>
      <c r="I368">
        <f t="shared" si="11"/>
        <v>2.1609794207028455E-2</v>
      </c>
    </row>
    <row r="369" spans="1:9" x14ac:dyDescent="0.3">
      <c r="A369" s="1">
        <v>31049</v>
      </c>
      <c r="B369">
        <v>4</v>
      </c>
      <c r="C369">
        <v>2</v>
      </c>
      <c r="D369">
        <v>0.90700000000000003</v>
      </c>
      <c r="E369">
        <v>0</v>
      </c>
      <c r="F369" s="14">
        <v>4359.143</v>
      </c>
      <c r="G369" s="14">
        <v>3601.3130000000001</v>
      </c>
      <c r="H369">
        <f t="shared" si="10"/>
        <v>5.2366789637808761E-2</v>
      </c>
      <c r="I369">
        <f t="shared" si="11"/>
        <v>2.1609794207028455E-2</v>
      </c>
    </row>
    <row r="370" spans="1:9" x14ac:dyDescent="0.3">
      <c r="A370" s="1">
        <v>31050</v>
      </c>
      <c r="B370">
        <v>4</v>
      </c>
      <c r="C370">
        <v>2</v>
      </c>
      <c r="D370">
        <v>0</v>
      </c>
      <c r="E370">
        <v>0</v>
      </c>
      <c r="F370" s="14">
        <v>4154.9490000000005</v>
      </c>
      <c r="H370">
        <f t="shared" si="10"/>
        <v>5.2366789637808761E-2</v>
      </c>
      <c r="I370">
        <f t="shared" si="11"/>
        <v>2.1609794207028455E-2</v>
      </c>
    </row>
    <row r="371" spans="1:9" x14ac:dyDescent="0.3">
      <c r="A371" s="1">
        <v>31051</v>
      </c>
      <c r="B371">
        <v>4</v>
      </c>
      <c r="C371">
        <v>2</v>
      </c>
      <c r="D371">
        <v>0</v>
      </c>
      <c r="E371">
        <v>0.1</v>
      </c>
      <c r="F371" s="14">
        <v>3950.7550000000001</v>
      </c>
      <c r="G371" s="14">
        <v>3429.652</v>
      </c>
      <c r="H371">
        <f t="shared" si="10"/>
        <v>5.2366789637808761E-2</v>
      </c>
      <c r="I371">
        <f t="shared" si="11"/>
        <v>2.1609794207028455E-2</v>
      </c>
    </row>
    <row r="372" spans="1:9" x14ac:dyDescent="0.3">
      <c r="A372" s="1">
        <v>31052</v>
      </c>
      <c r="B372">
        <v>4</v>
      </c>
      <c r="C372">
        <v>2</v>
      </c>
      <c r="D372">
        <v>12.457000000000001</v>
      </c>
      <c r="E372">
        <v>14.077999999999999</v>
      </c>
      <c r="F372" s="14">
        <v>2002.2629999999999</v>
      </c>
      <c r="G372" s="14">
        <v>1878.3389999999999</v>
      </c>
      <c r="H372">
        <f t="shared" si="10"/>
        <v>5.2366789637808761E-2</v>
      </c>
      <c r="I372">
        <f t="shared" si="11"/>
        <v>2.1609794207028455E-2</v>
      </c>
    </row>
    <row r="373" spans="1:9" x14ac:dyDescent="0.3">
      <c r="A373" s="1">
        <v>31053</v>
      </c>
      <c r="B373">
        <v>4</v>
      </c>
      <c r="C373">
        <v>2</v>
      </c>
      <c r="D373">
        <v>1.968</v>
      </c>
      <c r="E373">
        <v>2.2930000000000001</v>
      </c>
      <c r="F373" s="14">
        <v>1118.627</v>
      </c>
      <c r="G373">
        <v>250.239</v>
      </c>
      <c r="H373">
        <f t="shared" si="10"/>
        <v>5.2366789637808761E-2</v>
      </c>
      <c r="I373">
        <f t="shared" si="11"/>
        <v>2.1609794207028455E-2</v>
      </c>
    </row>
    <row r="374" spans="1:9" x14ac:dyDescent="0.3">
      <c r="A374" s="1">
        <v>31054</v>
      </c>
      <c r="B374">
        <v>4</v>
      </c>
      <c r="C374">
        <v>2</v>
      </c>
      <c r="D374">
        <v>1.6E-2</v>
      </c>
      <c r="E374">
        <v>0</v>
      </c>
      <c r="F374" s="14">
        <v>4064.9360000000001</v>
      </c>
      <c r="G374" s="14">
        <v>3707.5740000000001</v>
      </c>
      <c r="H374">
        <f t="shared" si="10"/>
        <v>5.2366789637808761E-2</v>
      </c>
      <c r="I374">
        <f t="shared" si="11"/>
        <v>2.1609794207028455E-2</v>
      </c>
    </row>
    <row r="375" spans="1:9" x14ac:dyDescent="0.3">
      <c r="A375" s="1">
        <v>31055</v>
      </c>
      <c r="B375">
        <v>4</v>
      </c>
      <c r="C375">
        <v>2</v>
      </c>
      <c r="D375">
        <v>0</v>
      </c>
      <c r="E375">
        <v>0</v>
      </c>
      <c r="F375" s="14">
        <v>5141.8159999999998</v>
      </c>
      <c r="G375" s="14">
        <v>4488.7550000000001</v>
      </c>
      <c r="H375">
        <f t="shared" si="10"/>
        <v>5.2366789637808761E-2</v>
      </c>
      <c r="I375">
        <f t="shared" si="11"/>
        <v>2.1609794207028455E-2</v>
      </c>
    </row>
    <row r="376" spans="1:9" x14ac:dyDescent="0.3">
      <c r="A376" s="1">
        <v>31056</v>
      </c>
      <c r="B376">
        <v>4</v>
      </c>
      <c r="C376">
        <v>2</v>
      </c>
      <c r="D376">
        <v>0</v>
      </c>
      <c r="E376">
        <v>0</v>
      </c>
      <c r="F376" s="14">
        <v>4417.2089999999998</v>
      </c>
      <c r="G376" s="14">
        <v>3973.0819999999999</v>
      </c>
      <c r="H376">
        <f t="shared" si="10"/>
        <v>5.2366789637808761E-2</v>
      </c>
      <c r="I376">
        <f t="shared" si="11"/>
        <v>2.1609794207028455E-2</v>
      </c>
    </row>
    <row r="377" spans="1:9" x14ac:dyDescent="0.3">
      <c r="A377" s="1">
        <v>31057</v>
      </c>
      <c r="B377">
        <v>4</v>
      </c>
      <c r="C377">
        <v>2</v>
      </c>
      <c r="D377">
        <v>0</v>
      </c>
      <c r="E377">
        <v>0</v>
      </c>
      <c r="F377" s="14">
        <v>3862.04</v>
      </c>
      <c r="G377" s="14">
        <v>3875.3719999999998</v>
      </c>
      <c r="H377">
        <f t="shared" si="10"/>
        <v>5.2366789637808761E-2</v>
      </c>
      <c r="I377">
        <f t="shared" si="11"/>
        <v>2.1609794207028455E-2</v>
      </c>
    </row>
    <row r="378" spans="1:9" x14ac:dyDescent="0.3">
      <c r="A378" s="1">
        <v>31058</v>
      </c>
      <c r="B378">
        <f t="shared" ref="B378:B385" si="12">_xlfn.FORECAST.LINEAR(C378,B351:B377,C351:C377)</f>
        <v>4.052693208430914</v>
      </c>
      <c r="C378">
        <v>2</v>
      </c>
      <c r="D378">
        <v>0</v>
      </c>
      <c r="E378">
        <v>7.8E-2</v>
      </c>
      <c r="F378" s="14">
        <v>1223.029</v>
      </c>
      <c r="G378" s="14">
        <v>1807.318</v>
      </c>
      <c r="H378">
        <f t="shared" si="10"/>
        <v>5.3056633178119476E-2</v>
      </c>
      <c r="I378">
        <f t="shared" si="11"/>
        <v>2.1609794207028455E-2</v>
      </c>
    </row>
    <row r="379" spans="1:9" x14ac:dyDescent="0.3">
      <c r="A379" s="1">
        <v>31059</v>
      </c>
      <c r="B379">
        <f t="shared" si="12"/>
        <v>4.0696884853401016</v>
      </c>
      <c r="C379">
        <v>2</v>
      </c>
      <c r="D379">
        <v>0.80300000000000005</v>
      </c>
      <c r="E379">
        <v>3.3140000000000001</v>
      </c>
      <c r="F379" s="14">
        <v>3562.8510000000001</v>
      </c>
      <c r="G379" s="14">
        <v>3607.2310000000002</v>
      </c>
      <c r="H379">
        <f t="shared" si="10"/>
        <v>5.3279130200804416E-2</v>
      </c>
      <c r="I379">
        <f t="shared" si="11"/>
        <v>2.1609794207028455E-2</v>
      </c>
    </row>
    <row r="380" spans="1:9" x14ac:dyDescent="0.3">
      <c r="A380" s="1">
        <v>31060</v>
      </c>
      <c r="B380">
        <f t="shared" si="12"/>
        <v>4.0969719745211028</v>
      </c>
      <c r="C380">
        <v>2</v>
      </c>
      <c r="D380">
        <v>0.89500000000000002</v>
      </c>
      <c r="E380">
        <v>0</v>
      </c>
      <c r="F380" s="14">
        <v>1085.5719999999999</v>
      </c>
      <c r="G380" s="14">
        <v>3448.3209999999999</v>
      </c>
      <c r="H380">
        <f t="shared" si="10"/>
        <v>5.3636317385436137E-2</v>
      </c>
      <c r="I380">
        <f t="shared" si="11"/>
        <v>2.1609794207028455E-2</v>
      </c>
    </row>
    <row r="381" spans="1:9" x14ac:dyDescent="0.3">
      <c r="A381" s="1">
        <v>31061</v>
      </c>
      <c r="B381">
        <f t="shared" si="12"/>
        <v>4.1190372176923784</v>
      </c>
      <c r="C381">
        <v>2</v>
      </c>
      <c r="D381">
        <v>5.8010000000000002</v>
      </c>
      <c r="E381">
        <v>0.90100000000000002</v>
      </c>
      <c r="F381">
        <v>-415.15199999999999</v>
      </c>
      <c r="G381">
        <v>49.860999999999997</v>
      </c>
      <c r="H381">
        <f t="shared" si="10"/>
        <v>5.392518887230046E-2</v>
      </c>
      <c r="I381">
        <f t="shared" si="11"/>
        <v>2.1609794207028455E-2</v>
      </c>
    </row>
    <row r="382" spans="1:9" x14ac:dyDescent="0.3">
      <c r="A382" s="1">
        <v>31062</v>
      </c>
      <c r="B382">
        <f t="shared" si="12"/>
        <v>4.1233677465088627</v>
      </c>
      <c r="C382">
        <v>2</v>
      </c>
      <c r="D382">
        <v>0.89800000000000002</v>
      </c>
      <c r="E382">
        <v>0.109</v>
      </c>
      <c r="F382" s="14">
        <v>5194.2619999999997</v>
      </c>
      <c r="G382" s="14">
        <v>4638.7020000000002</v>
      </c>
      <c r="H382">
        <f t="shared" si="10"/>
        <v>5.3981882845188789E-2</v>
      </c>
      <c r="I382">
        <f t="shared" si="11"/>
        <v>2.1609794207028455E-2</v>
      </c>
    </row>
    <row r="383" spans="1:9" x14ac:dyDescent="0.3">
      <c r="A383" s="1">
        <v>31063</v>
      </c>
      <c r="B383">
        <f t="shared" si="12"/>
        <v>4.1222973774569809</v>
      </c>
      <c r="C383">
        <v>2</v>
      </c>
      <c r="D383">
        <v>0</v>
      </c>
      <c r="E383">
        <v>0</v>
      </c>
      <c r="F383" s="14">
        <v>5257.8814999999995</v>
      </c>
      <c r="H383">
        <f t="shared" si="10"/>
        <v>5.3967869897445106E-2</v>
      </c>
      <c r="I383">
        <f t="shared" si="11"/>
        <v>2.1609794207028455E-2</v>
      </c>
    </row>
    <row r="384" spans="1:9" x14ac:dyDescent="0.3">
      <c r="A384" s="1">
        <v>31064</v>
      </c>
      <c r="B384">
        <f t="shared" si="12"/>
        <v>4.119892712737685</v>
      </c>
      <c r="C384">
        <v>2</v>
      </c>
      <c r="D384">
        <v>0</v>
      </c>
      <c r="E384">
        <v>0</v>
      </c>
      <c r="F384" s="14">
        <v>5212.7610000000004</v>
      </c>
      <c r="G384" s="14">
        <v>4524.4629999999997</v>
      </c>
      <c r="H384">
        <f t="shared" si="10"/>
        <v>5.3936388754568895E-2</v>
      </c>
      <c r="I384">
        <f t="shared" si="11"/>
        <v>2.1609794207028455E-2</v>
      </c>
    </row>
    <row r="385" spans="1:9" x14ac:dyDescent="0.3">
      <c r="A385" s="1">
        <v>31065</v>
      </c>
      <c r="B385">
        <f t="shared" si="12"/>
        <v>4.1081579489075208</v>
      </c>
      <c r="C385">
        <v>2</v>
      </c>
      <c r="D385">
        <v>0</v>
      </c>
      <c r="E385">
        <v>0</v>
      </c>
      <c r="F385" s="14">
        <v>5321.5010000000002</v>
      </c>
      <c r="G385" s="14">
        <v>4636.8739999999998</v>
      </c>
      <c r="H385">
        <f t="shared" si="10"/>
        <v>5.3782760777333009E-2</v>
      </c>
      <c r="I385">
        <f t="shared" si="11"/>
        <v>2.1609794207028455E-2</v>
      </c>
    </row>
    <row r="386" spans="1:9" x14ac:dyDescent="0.3">
      <c r="A386" s="1">
        <v>31066</v>
      </c>
      <c r="B386">
        <f t="shared" ref="B386:B394" si="13">_xlfn.FORECAST.LINEAR(C386,B351:B377,C351:C377)</f>
        <v>4.052693208430914</v>
      </c>
      <c r="C386">
        <v>2</v>
      </c>
      <c r="D386">
        <v>0.1</v>
      </c>
      <c r="E386">
        <v>0</v>
      </c>
      <c r="F386" s="14">
        <v>5114.3010000000004</v>
      </c>
      <c r="G386" s="14">
        <v>4566.9459999999999</v>
      </c>
      <c r="H386">
        <f t="shared" ref="H386:H449" si="14">(B386*60*60*24/1000000)/(1000*$N$3/1000000)</f>
        <v>5.3056633178119476E-2</v>
      </c>
      <c r="I386">
        <f t="shared" ref="I386:I449" si="15">(C386*60*60*24/1000000)/(1000*$N$4/1000000)</f>
        <v>2.1609794207028455E-2</v>
      </c>
    </row>
    <row r="387" spans="1:9" x14ac:dyDescent="0.3">
      <c r="A387" s="1">
        <v>31067</v>
      </c>
      <c r="B387">
        <f t="shared" si="13"/>
        <v>4.0696884853401016</v>
      </c>
      <c r="C387">
        <v>2</v>
      </c>
      <c r="D387">
        <v>3.5430000000000001</v>
      </c>
      <c r="E387">
        <v>1.0029999999999999</v>
      </c>
      <c r="F387">
        <v>5.5629999999999997</v>
      </c>
      <c r="G387">
        <v>298.83</v>
      </c>
      <c r="H387">
        <f t="shared" si="14"/>
        <v>5.3279130200804416E-2</v>
      </c>
      <c r="I387">
        <f t="shared" si="15"/>
        <v>2.1609794207028455E-2</v>
      </c>
    </row>
    <row r="388" spans="1:9" x14ac:dyDescent="0.3">
      <c r="A388" s="1">
        <v>31068</v>
      </c>
      <c r="B388">
        <f t="shared" si="13"/>
        <v>4.0969719745211028</v>
      </c>
      <c r="C388">
        <v>2</v>
      </c>
      <c r="D388">
        <v>0.70899999999999996</v>
      </c>
      <c r="E388">
        <v>0.82</v>
      </c>
      <c r="F388">
        <v>-29.614000000000001</v>
      </c>
      <c r="G388">
        <v>125.105</v>
      </c>
      <c r="H388">
        <f t="shared" si="14"/>
        <v>5.3636317385436137E-2</v>
      </c>
      <c r="I388">
        <f t="shared" si="15"/>
        <v>2.1609794207028455E-2</v>
      </c>
    </row>
    <row r="389" spans="1:9" x14ac:dyDescent="0.3">
      <c r="A389" s="1">
        <v>31069</v>
      </c>
      <c r="B389">
        <f t="shared" si="13"/>
        <v>4.1190372176923784</v>
      </c>
      <c r="C389">
        <v>2</v>
      </c>
      <c r="D389">
        <v>0.34100000000000003</v>
      </c>
      <c r="E389">
        <v>0</v>
      </c>
      <c r="F389" s="14">
        <v>2131.0479999999998</v>
      </c>
      <c r="G389" s="14">
        <v>1440.546</v>
      </c>
      <c r="H389">
        <f t="shared" si="14"/>
        <v>5.392518887230046E-2</v>
      </c>
      <c r="I389">
        <f t="shared" si="15"/>
        <v>2.1609794207028455E-2</v>
      </c>
    </row>
    <row r="390" spans="1:9" x14ac:dyDescent="0.3">
      <c r="A390" s="1">
        <v>31070</v>
      </c>
      <c r="B390">
        <f t="shared" si="13"/>
        <v>4.1233677465088627</v>
      </c>
      <c r="C390">
        <v>2</v>
      </c>
      <c r="D390">
        <v>0.80300000000000005</v>
      </c>
      <c r="E390">
        <v>0</v>
      </c>
      <c r="F390" s="14">
        <v>4121.473</v>
      </c>
      <c r="G390" s="14">
        <v>3496.6770000000001</v>
      </c>
      <c r="H390">
        <f t="shared" si="14"/>
        <v>5.3981882845188789E-2</v>
      </c>
      <c r="I390">
        <f t="shared" si="15"/>
        <v>2.1609794207028455E-2</v>
      </c>
    </row>
    <row r="391" spans="1:9" x14ac:dyDescent="0.3">
      <c r="A391" s="1">
        <v>31071</v>
      </c>
      <c r="B391">
        <f t="shared" si="13"/>
        <v>4.1222973774569809</v>
      </c>
      <c r="C391">
        <v>2</v>
      </c>
      <c r="D391">
        <v>1.9E-2</v>
      </c>
      <c r="E391">
        <v>0</v>
      </c>
      <c r="F391" s="14">
        <v>4254.5889999999999</v>
      </c>
      <c r="G391" s="14">
        <v>4076.9349999999999</v>
      </c>
      <c r="H391">
        <f t="shared" si="14"/>
        <v>5.3967869897445106E-2</v>
      </c>
      <c r="I391">
        <f t="shared" si="15"/>
        <v>2.1609794207028455E-2</v>
      </c>
    </row>
    <row r="392" spans="1:9" x14ac:dyDescent="0.3">
      <c r="A392" s="1">
        <v>31072</v>
      </c>
      <c r="B392">
        <f t="shared" si="13"/>
        <v>4.119892712737685</v>
      </c>
      <c r="C392">
        <v>2</v>
      </c>
      <c r="D392">
        <v>0.02</v>
      </c>
      <c r="E392">
        <v>7.8E-2</v>
      </c>
      <c r="F392" s="14">
        <v>3241.4609999999998</v>
      </c>
      <c r="G392" s="14">
        <v>2930.0770000000002</v>
      </c>
      <c r="H392">
        <f t="shared" si="14"/>
        <v>5.3936388754568895E-2</v>
      </c>
      <c r="I392">
        <f t="shared" si="15"/>
        <v>2.1609794207028455E-2</v>
      </c>
    </row>
    <row r="393" spans="1:9" x14ac:dyDescent="0.3">
      <c r="A393" s="1">
        <v>31073</v>
      </c>
      <c r="B393">
        <f t="shared" si="13"/>
        <v>4.1081579489075208</v>
      </c>
      <c r="C393">
        <v>2</v>
      </c>
      <c r="D393">
        <v>41.95</v>
      </c>
      <c r="E393">
        <v>21.933</v>
      </c>
      <c r="F393" s="14">
        <v>2441.7260000000001</v>
      </c>
      <c r="G393" s="14">
        <v>1401.5129999999999</v>
      </c>
      <c r="H393">
        <f t="shared" si="14"/>
        <v>5.3782760777333009E-2</v>
      </c>
      <c r="I393">
        <f t="shared" si="15"/>
        <v>2.1609794207028455E-2</v>
      </c>
    </row>
    <row r="394" spans="1:9" x14ac:dyDescent="0.3">
      <c r="A394" s="1">
        <v>31074</v>
      </c>
      <c r="B394">
        <f t="shared" si="13"/>
        <v>4.10815794890752</v>
      </c>
      <c r="C394">
        <v>2</v>
      </c>
      <c r="D394">
        <v>2.4980000000000002</v>
      </c>
      <c r="E394">
        <v>0.16700000000000001</v>
      </c>
      <c r="F394">
        <v>672.82399999999996</v>
      </c>
      <c r="G394" s="14">
        <v>2467.8739999999998</v>
      </c>
      <c r="H394">
        <f t="shared" si="14"/>
        <v>5.3782760777333002E-2</v>
      </c>
      <c r="I394">
        <f t="shared" si="15"/>
        <v>2.1609794207028455E-2</v>
      </c>
    </row>
    <row r="395" spans="1:9" x14ac:dyDescent="0.3">
      <c r="A395" s="1">
        <v>31075</v>
      </c>
      <c r="B395">
        <f>_xlfn.FORECAST.LINEAR(C395,B358:B384,C358:C384)</f>
        <v>4.1081579489075208</v>
      </c>
      <c r="C395">
        <v>2</v>
      </c>
      <c r="D395">
        <v>6.9000000000000006E-2</v>
      </c>
      <c r="E395">
        <v>0</v>
      </c>
      <c r="F395" s="14">
        <v>2141.5070000000001</v>
      </c>
      <c r="G395" s="14">
        <v>1339.191</v>
      </c>
      <c r="H395">
        <f t="shared" si="14"/>
        <v>5.3782760777333009E-2</v>
      </c>
      <c r="I395">
        <f t="shared" si="15"/>
        <v>2.1609794207028455E-2</v>
      </c>
    </row>
    <row r="396" spans="1:9" x14ac:dyDescent="0.3">
      <c r="A396" s="1">
        <v>31076</v>
      </c>
      <c r="B396">
        <v>3</v>
      </c>
      <c r="C396">
        <v>3</v>
      </c>
      <c r="D396">
        <v>0</v>
      </c>
      <c r="E396">
        <v>0</v>
      </c>
      <c r="F396" s="14">
        <v>3243.056</v>
      </c>
      <c r="G396" s="14">
        <v>4334.8530000000001</v>
      </c>
      <c r="H396">
        <f t="shared" si="14"/>
        <v>3.9275092228356567E-2</v>
      </c>
      <c r="I396">
        <f t="shared" si="15"/>
        <v>3.2414691310542677E-2</v>
      </c>
    </row>
    <row r="397" spans="1:9" x14ac:dyDescent="0.3">
      <c r="A397" s="1">
        <v>31077</v>
      </c>
      <c r="B397">
        <v>2</v>
      </c>
      <c r="C397">
        <v>2</v>
      </c>
      <c r="D397">
        <v>0</v>
      </c>
      <c r="E397">
        <v>0</v>
      </c>
      <c r="F397" s="14">
        <v>2718.511</v>
      </c>
      <c r="G397" s="14">
        <v>3988.0839999999998</v>
      </c>
      <c r="H397">
        <f t="shared" si="14"/>
        <v>2.6183394818904381E-2</v>
      </c>
      <c r="I397">
        <f t="shared" si="15"/>
        <v>2.1609794207028455E-2</v>
      </c>
    </row>
    <row r="398" spans="1:9" x14ac:dyDescent="0.3">
      <c r="A398" s="1">
        <v>31078</v>
      </c>
      <c r="B398">
        <v>1</v>
      </c>
      <c r="C398">
        <v>2</v>
      </c>
      <c r="D398">
        <v>0</v>
      </c>
      <c r="E398">
        <v>0</v>
      </c>
      <c r="F398" s="14">
        <v>1002.231</v>
      </c>
      <c r="G398" s="14">
        <v>1716.43</v>
      </c>
      <c r="H398">
        <f t="shared" si="14"/>
        <v>1.309169740945219E-2</v>
      </c>
      <c r="I398">
        <f t="shared" si="15"/>
        <v>2.1609794207028455E-2</v>
      </c>
    </row>
    <row r="399" spans="1:9" x14ac:dyDescent="0.3">
      <c r="A399" s="1">
        <v>31079</v>
      </c>
      <c r="B399">
        <v>1</v>
      </c>
      <c r="C399">
        <v>2</v>
      </c>
      <c r="D399">
        <v>0</v>
      </c>
      <c r="E399">
        <v>0</v>
      </c>
      <c r="F399" s="14">
        <v>2945.02</v>
      </c>
      <c r="G399" s="14">
        <v>4304.0910000000003</v>
      </c>
      <c r="H399">
        <f t="shared" si="14"/>
        <v>1.309169740945219E-2</v>
      </c>
      <c r="I399">
        <f t="shared" si="15"/>
        <v>2.1609794207028455E-2</v>
      </c>
    </row>
    <row r="400" spans="1:9" x14ac:dyDescent="0.3">
      <c r="A400" s="1">
        <v>31080</v>
      </c>
      <c r="B400">
        <v>1</v>
      </c>
      <c r="C400">
        <v>2</v>
      </c>
      <c r="D400">
        <v>0</v>
      </c>
      <c r="E400">
        <v>0</v>
      </c>
      <c r="F400">
        <v>176.21600000000001</v>
      </c>
      <c r="G400" s="14">
        <v>3012.05</v>
      </c>
      <c r="H400">
        <f t="shared" si="14"/>
        <v>1.309169740945219E-2</v>
      </c>
      <c r="I400">
        <f t="shared" si="15"/>
        <v>2.1609794207028455E-2</v>
      </c>
    </row>
    <row r="401" spans="1:9" x14ac:dyDescent="0.3">
      <c r="A401" s="1">
        <v>31081</v>
      </c>
      <c r="B401">
        <v>1</v>
      </c>
      <c r="C401">
        <v>2</v>
      </c>
      <c r="D401">
        <v>3.1720000000000002</v>
      </c>
      <c r="E401">
        <v>0.159</v>
      </c>
      <c r="F401">
        <v>9.5839999999999996</v>
      </c>
      <c r="G401">
        <v>273.17</v>
      </c>
      <c r="H401">
        <f t="shared" si="14"/>
        <v>1.309169740945219E-2</v>
      </c>
      <c r="I401">
        <f t="shared" si="15"/>
        <v>2.1609794207028455E-2</v>
      </c>
    </row>
    <row r="402" spans="1:9" x14ac:dyDescent="0.3">
      <c r="A402" s="1">
        <v>31082</v>
      </c>
      <c r="B402">
        <v>1</v>
      </c>
      <c r="C402">
        <v>2</v>
      </c>
      <c r="D402">
        <v>0</v>
      </c>
      <c r="E402">
        <v>0</v>
      </c>
      <c r="F402" s="14">
        <v>4720.0389999999998</v>
      </c>
      <c r="G402" s="14">
        <v>4685.92</v>
      </c>
      <c r="H402">
        <f t="shared" si="14"/>
        <v>1.309169740945219E-2</v>
      </c>
      <c r="I402">
        <f t="shared" si="15"/>
        <v>2.1609794207028455E-2</v>
      </c>
    </row>
    <row r="403" spans="1:9" x14ac:dyDescent="0.3">
      <c r="A403" s="1">
        <v>31083</v>
      </c>
      <c r="B403">
        <v>1</v>
      </c>
      <c r="C403">
        <v>2</v>
      </c>
      <c r="D403">
        <v>0</v>
      </c>
      <c r="E403">
        <v>0</v>
      </c>
      <c r="F403" s="14">
        <v>5154.5129999999999</v>
      </c>
      <c r="G403" s="14">
        <v>5377.0429999999997</v>
      </c>
      <c r="H403">
        <f t="shared" si="14"/>
        <v>1.309169740945219E-2</v>
      </c>
      <c r="I403">
        <f t="shared" si="15"/>
        <v>2.1609794207028455E-2</v>
      </c>
    </row>
    <row r="404" spans="1:9" x14ac:dyDescent="0.3">
      <c r="A404" s="1">
        <v>31084</v>
      </c>
      <c r="B404">
        <v>1</v>
      </c>
      <c r="C404">
        <v>2</v>
      </c>
      <c r="D404">
        <v>0</v>
      </c>
      <c r="E404">
        <v>0</v>
      </c>
      <c r="F404" s="14">
        <v>4451.6379999999999</v>
      </c>
      <c r="G404" s="14">
        <v>4865.3149999999996</v>
      </c>
      <c r="H404">
        <f t="shared" si="14"/>
        <v>1.309169740945219E-2</v>
      </c>
      <c r="I404">
        <f t="shared" si="15"/>
        <v>2.1609794207028455E-2</v>
      </c>
    </row>
    <row r="405" spans="1:9" x14ac:dyDescent="0.3">
      <c r="A405" s="1">
        <v>31085</v>
      </c>
      <c r="B405">
        <v>1</v>
      </c>
      <c r="C405">
        <v>2</v>
      </c>
      <c r="D405">
        <v>0.96</v>
      </c>
      <c r="E405">
        <v>16.908999999999999</v>
      </c>
      <c r="F405">
        <v>741.23299999999995</v>
      </c>
      <c r="G405" s="14">
        <v>1218.1030000000001</v>
      </c>
      <c r="H405">
        <f t="shared" si="14"/>
        <v>1.309169740945219E-2</v>
      </c>
      <c r="I405">
        <f t="shared" si="15"/>
        <v>2.1609794207028455E-2</v>
      </c>
    </row>
    <row r="406" spans="1:9" x14ac:dyDescent="0.3">
      <c r="A406" s="1">
        <v>31086</v>
      </c>
      <c r="B406">
        <v>1</v>
      </c>
      <c r="C406">
        <v>2</v>
      </c>
      <c r="D406">
        <v>0</v>
      </c>
      <c r="E406">
        <v>0</v>
      </c>
      <c r="F406" s="14">
        <v>544.37649999999996</v>
      </c>
      <c r="H406">
        <f t="shared" si="14"/>
        <v>1.309169740945219E-2</v>
      </c>
      <c r="I406">
        <f t="shared" si="15"/>
        <v>2.1609794207028455E-2</v>
      </c>
    </row>
    <row r="407" spans="1:9" x14ac:dyDescent="0.3">
      <c r="A407" s="1">
        <v>31087</v>
      </c>
      <c r="B407">
        <v>1</v>
      </c>
      <c r="C407">
        <v>2</v>
      </c>
      <c r="D407">
        <v>1.6439999999999999</v>
      </c>
      <c r="E407">
        <v>0.751</v>
      </c>
      <c r="F407" s="14">
        <v>1728.2652499999999</v>
      </c>
      <c r="H407">
        <f t="shared" si="14"/>
        <v>1.309169740945219E-2</v>
      </c>
      <c r="I407">
        <f t="shared" si="15"/>
        <v>2.1609794207028455E-2</v>
      </c>
    </row>
    <row r="408" spans="1:9" x14ac:dyDescent="0.3">
      <c r="A408" s="1">
        <v>31088</v>
      </c>
      <c r="B408">
        <v>1</v>
      </c>
      <c r="C408">
        <v>2</v>
      </c>
      <c r="D408">
        <v>1.9E-2</v>
      </c>
      <c r="E408">
        <v>0</v>
      </c>
      <c r="F408" s="14">
        <v>1434.3621250000001</v>
      </c>
      <c r="H408">
        <f t="shared" si="14"/>
        <v>1.309169740945219E-2</v>
      </c>
      <c r="I408">
        <f t="shared" si="15"/>
        <v>2.1609794207028455E-2</v>
      </c>
    </row>
    <row r="409" spans="1:9" x14ac:dyDescent="0.3">
      <c r="A409" s="1">
        <v>31089</v>
      </c>
      <c r="B409">
        <v>1</v>
      </c>
      <c r="C409">
        <v>2</v>
      </c>
      <c r="D409">
        <v>0.23899999999999999</v>
      </c>
      <c r="E409">
        <v>0</v>
      </c>
      <c r="F409" s="14">
        <v>2733.3780624999999</v>
      </c>
      <c r="H409">
        <f t="shared" si="14"/>
        <v>1.309169740945219E-2</v>
      </c>
      <c r="I409">
        <f t="shared" si="15"/>
        <v>2.1609794207028455E-2</v>
      </c>
    </row>
    <row r="410" spans="1:9" x14ac:dyDescent="0.3">
      <c r="A410" s="1">
        <v>31090</v>
      </c>
      <c r="B410">
        <v>1</v>
      </c>
      <c r="C410">
        <v>2</v>
      </c>
      <c r="D410">
        <v>0</v>
      </c>
      <c r="E410">
        <v>0</v>
      </c>
      <c r="F410">
        <v>347.52</v>
      </c>
      <c r="G410" s="14">
        <v>1505.9690000000001</v>
      </c>
      <c r="H410">
        <f t="shared" si="14"/>
        <v>1.309169740945219E-2</v>
      </c>
      <c r="I410">
        <f t="shared" si="15"/>
        <v>2.1609794207028455E-2</v>
      </c>
    </row>
    <row r="411" spans="1:9" x14ac:dyDescent="0.3">
      <c r="A411" s="1">
        <v>31091</v>
      </c>
      <c r="B411">
        <v>1</v>
      </c>
      <c r="C411">
        <v>2</v>
      </c>
      <c r="D411">
        <v>7.8E-2</v>
      </c>
      <c r="E411">
        <v>0</v>
      </c>
      <c r="F411" s="14">
        <v>2912.154</v>
      </c>
      <c r="G411" s="14">
        <v>2081.732</v>
      </c>
      <c r="H411">
        <f t="shared" si="14"/>
        <v>1.309169740945219E-2</v>
      </c>
      <c r="I411">
        <f t="shared" si="15"/>
        <v>2.1609794207028455E-2</v>
      </c>
    </row>
    <row r="412" spans="1:9" x14ac:dyDescent="0.3">
      <c r="A412" s="1">
        <v>31092</v>
      </c>
      <c r="B412">
        <v>1</v>
      </c>
      <c r="C412">
        <v>1</v>
      </c>
      <c r="D412">
        <v>0</v>
      </c>
      <c r="E412">
        <v>0</v>
      </c>
      <c r="F412" s="14">
        <v>1140.4590000000001</v>
      </c>
      <c r="G412" s="14">
        <v>1011.239</v>
      </c>
      <c r="H412">
        <f t="shared" si="14"/>
        <v>1.309169740945219E-2</v>
      </c>
      <c r="I412">
        <f t="shared" si="15"/>
        <v>1.0804897103514228E-2</v>
      </c>
    </row>
    <row r="413" spans="1:9" x14ac:dyDescent="0.3">
      <c r="A413" s="1">
        <v>31093</v>
      </c>
      <c r="B413">
        <v>1</v>
      </c>
      <c r="C413">
        <v>1</v>
      </c>
      <c r="D413">
        <v>0</v>
      </c>
      <c r="E413">
        <v>0</v>
      </c>
      <c r="F413" s="14">
        <v>4032.3939999999998</v>
      </c>
      <c r="G413" s="14">
        <v>3137.1559999999999</v>
      </c>
      <c r="H413">
        <f t="shared" si="14"/>
        <v>1.309169740945219E-2</v>
      </c>
      <c r="I413">
        <f t="shared" si="15"/>
        <v>1.0804897103514228E-2</v>
      </c>
    </row>
    <row r="414" spans="1:9" x14ac:dyDescent="0.3">
      <c r="A414" s="1">
        <v>31094</v>
      </c>
      <c r="B414">
        <v>1</v>
      </c>
      <c r="C414">
        <v>1</v>
      </c>
      <c r="D414">
        <v>0</v>
      </c>
      <c r="E414">
        <v>0</v>
      </c>
      <c r="F414" s="14">
        <v>2996.3870000000002</v>
      </c>
      <c r="G414" s="14">
        <v>2731.6709999999998</v>
      </c>
      <c r="H414">
        <f t="shared" si="14"/>
        <v>1.309169740945219E-2</v>
      </c>
      <c r="I414">
        <f t="shared" si="15"/>
        <v>1.0804897103514228E-2</v>
      </c>
    </row>
    <row r="415" spans="1:9" x14ac:dyDescent="0.3">
      <c r="A415" s="1">
        <v>31095</v>
      </c>
      <c r="B415">
        <v>1</v>
      </c>
      <c r="C415">
        <v>1</v>
      </c>
      <c r="D415">
        <v>8.9999999999999993E-3</v>
      </c>
      <c r="E415">
        <v>0</v>
      </c>
      <c r="F415" s="14">
        <v>1386.279</v>
      </c>
      <c r="G415" s="14">
        <v>2546.8829999999998</v>
      </c>
      <c r="H415">
        <f t="shared" si="14"/>
        <v>1.309169740945219E-2</v>
      </c>
      <c r="I415">
        <f t="shared" si="15"/>
        <v>1.0804897103514228E-2</v>
      </c>
    </row>
    <row r="416" spans="1:9" x14ac:dyDescent="0.3">
      <c r="A416" s="1">
        <v>31096</v>
      </c>
      <c r="B416">
        <v>1</v>
      </c>
      <c r="C416">
        <v>1</v>
      </c>
      <c r="D416">
        <v>30.734000000000002</v>
      </c>
      <c r="E416">
        <v>25.797999999999998</v>
      </c>
      <c r="F416">
        <v>74.540000000000006</v>
      </c>
      <c r="G416">
        <v>21.009</v>
      </c>
      <c r="H416">
        <f t="shared" si="14"/>
        <v>1.309169740945219E-2</v>
      </c>
      <c r="I416">
        <f t="shared" si="15"/>
        <v>1.0804897103514228E-2</v>
      </c>
    </row>
    <row r="417" spans="1:9" x14ac:dyDescent="0.3">
      <c r="A417" s="1">
        <v>31097</v>
      </c>
      <c r="B417">
        <v>1</v>
      </c>
      <c r="C417">
        <v>1</v>
      </c>
      <c r="D417">
        <v>5.1349999999999998</v>
      </c>
      <c r="E417">
        <v>19.908000000000001</v>
      </c>
      <c r="F417" s="14">
        <v>777.55849999999998</v>
      </c>
      <c r="H417">
        <f t="shared" si="14"/>
        <v>1.309169740945219E-2</v>
      </c>
      <c r="I417">
        <f t="shared" si="15"/>
        <v>1.0804897103514228E-2</v>
      </c>
    </row>
    <row r="418" spans="1:9" x14ac:dyDescent="0.3">
      <c r="A418" s="1">
        <v>31098</v>
      </c>
      <c r="B418">
        <v>2</v>
      </c>
      <c r="C418">
        <v>1</v>
      </c>
      <c r="D418">
        <v>2.597</v>
      </c>
      <c r="E418">
        <v>2.6619999999999999</v>
      </c>
      <c r="F418" s="14">
        <v>1480.577</v>
      </c>
      <c r="G418" s="14">
        <v>1772.3810000000001</v>
      </c>
      <c r="H418">
        <f t="shared" si="14"/>
        <v>2.6183394818904381E-2</v>
      </c>
      <c r="I418">
        <f t="shared" si="15"/>
        <v>1.0804897103514228E-2</v>
      </c>
    </row>
    <row r="419" spans="1:9" x14ac:dyDescent="0.3">
      <c r="A419" s="1">
        <v>31099</v>
      </c>
      <c r="B419">
        <v>6</v>
      </c>
      <c r="C419">
        <v>1</v>
      </c>
      <c r="D419">
        <v>0</v>
      </c>
      <c r="E419">
        <v>0</v>
      </c>
      <c r="F419" s="14">
        <v>5070.7860000000001</v>
      </c>
      <c r="G419" s="14">
        <v>4714.0460000000003</v>
      </c>
      <c r="H419">
        <f t="shared" si="14"/>
        <v>7.8550184456713135E-2</v>
      </c>
      <c r="I419">
        <f t="shared" si="15"/>
        <v>1.0804897103514228E-2</v>
      </c>
    </row>
    <row r="420" spans="1:9" x14ac:dyDescent="0.3">
      <c r="A420" s="1">
        <v>31100</v>
      </c>
      <c r="B420">
        <v>9</v>
      </c>
      <c r="C420">
        <v>1</v>
      </c>
      <c r="D420">
        <v>0</v>
      </c>
      <c r="E420">
        <v>0</v>
      </c>
      <c r="F420" s="14">
        <v>5519.3379999999997</v>
      </c>
      <c r="G420" s="14">
        <v>4828.7039999999997</v>
      </c>
      <c r="H420">
        <f t="shared" si="14"/>
        <v>0.1178252766850697</v>
      </c>
      <c r="I420">
        <f t="shared" si="15"/>
        <v>1.0804897103514228E-2</v>
      </c>
    </row>
    <row r="421" spans="1:9" x14ac:dyDescent="0.3">
      <c r="A421" s="1">
        <v>31101</v>
      </c>
      <c r="B421">
        <v>10</v>
      </c>
      <c r="C421">
        <v>1</v>
      </c>
      <c r="D421">
        <v>0</v>
      </c>
      <c r="E421">
        <v>0</v>
      </c>
      <c r="F421" s="14">
        <v>5006.0209999999997</v>
      </c>
      <c r="H421">
        <f t="shared" si="14"/>
        <v>0.13091697409452191</v>
      </c>
      <c r="I421">
        <f t="shared" si="15"/>
        <v>1.0804897103514228E-2</v>
      </c>
    </row>
    <row r="422" spans="1:9" x14ac:dyDescent="0.3">
      <c r="A422" s="1">
        <v>31102</v>
      </c>
      <c r="B422">
        <v>8</v>
      </c>
      <c r="C422">
        <v>1</v>
      </c>
      <c r="D422">
        <v>0</v>
      </c>
      <c r="E422">
        <v>0</v>
      </c>
      <c r="F422" s="14">
        <v>4492.7039999999997</v>
      </c>
      <c r="G422" s="14">
        <v>5186.2960000000003</v>
      </c>
      <c r="H422">
        <f t="shared" si="14"/>
        <v>0.10473357927561752</v>
      </c>
      <c r="I422">
        <f t="shared" si="15"/>
        <v>1.0804897103514228E-2</v>
      </c>
    </row>
    <row r="423" spans="1:9" x14ac:dyDescent="0.3">
      <c r="A423" s="1">
        <v>31103</v>
      </c>
      <c r="B423">
        <v>8</v>
      </c>
      <c r="C423">
        <v>1</v>
      </c>
      <c r="D423">
        <v>0</v>
      </c>
      <c r="E423">
        <v>0</v>
      </c>
      <c r="F423" s="14">
        <v>5127.6970000000001</v>
      </c>
      <c r="G423" s="14">
        <v>4860.8500000000004</v>
      </c>
      <c r="H423">
        <f t="shared" si="14"/>
        <v>0.10473357927561752</v>
      </c>
      <c r="I423">
        <f t="shared" si="15"/>
        <v>1.0804897103514228E-2</v>
      </c>
    </row>
    <row r="424" spans="1:9" x14ac:dyDescent="0.3">
      <c r="A424" s="1">
        <v>31104</v>
      </c>
      <c r="B424">
        <v>8</v>
      </c>
      <c r="C424">
        <v>1</v>
      </c>
      <c r="D424">
        <v>0</v>
      </c>
      <c r="E424">
        <v>0</v>
      </c>
      <c r="F424" s="14">
        <v>3330.7190000000001</v>
      </c>
      <c r="G424" s="14">
        <v>4200.5619999999999</v>
      </c>
      <c r="H424">
        <f t="shared" si="14"/>
        <v>0.10473357927561752</v>
      </c>
      <c r="I424">
        <f t="shared" si="15"/>
        <v>1.0804897103514228E-2</v>
      </c>
    </row>
    <row r="425" spans="1:9" x14ac:dyDescent="0.3">
      <c r="A425" s="1">
        <v>31105</v>
      </c>
      <c r="B425">
        <v>8</v>
      </c>
      <c r="C425">
        <v>2</v>
      </c>
      <c r="D425">
        <v>0</v>
      </c>
      <c r="E425">
        <v>0</v>
      </c>
      <c r="F425" s="14">
        <v>5773.4709999999995</v>
      </c>
      <c r="G425" s="14">
        <v>5363.5010000000002</v>
      </c>
      <c r="H425">
        <f t="shared" si="14"/>
        <v>0.10473357927561752</v>
      </c>
      <c r="I425">
        <f t="shared" si="15"/>
        <v>2.1609794207028455E-2</v>
      </c>
    </row>
    <row r="426" spans="1:9" x14ac:dyDescent="0.3">
      <c r="A426" s="1">
        <v>31106</v>
      </c>
      <c r="B426">
        <v>6</v>
      </c>
      <c r="C426">
        <v>2</v>
      </c>
      <c r="D426">
        <v>0</v>
      </c>
      <c r="E426">
        <v>0</v>
      </c>
      <c r="F426" s="14">
        <v>5725.5010000000002</v>
      </c>
      <c r="G426" s="14">
        <v>5414.1530000000002</v>
      </c>
      <c r="H426">
        <f t="shared" si="14"/>
        <v>7.8550184456713135E-2</v>
      </c>
      <c r="I426">
        <f t="shared" si="15"/>
        <v>2.1609794207028455E-2</v>
      </c>
    </row>
    <row r="427" spans="1:9" x14ac:dyDescent="0.3">
      <c r="A427" s="1">
        <v>31107</v>
      </c>
      <c r="B427">
        <v>5</v>
      </c>
      <c r="C427">
        <v>2</v>
      </c>
      <c r="D427">
        <v>0</v>
      </c>
      <c r="E427">
        <v>0</v>
      </c>
      <c r="F427" s="14">
        <v>5438.0150000000003</v>
      </c>
      <c r="G427" s="14">
        <v>5229.5990000000002</v>
      </c>
      <c r="H427">
        <f t="shared" si="14"/>
        <v>6.5458487047260955E-2</v>
      </c>
      <c r="I427">
        <f t="shared" si="15"/>
        <v>2.1609794207028455E-2</v>
      </c>
    </row>
    <row r="428" spans="1:9" x14ac:dyDescent="0.3">
      <c r="A428" s="1">
        <v>31108</v>
      </c>
      <c r="B428">
        <v>5</v>
      </c>
      <c r="C428">
        <v>2</v>
      </c>
      <c r="D428">
        <v>0</v>
      </c>
      <c r="E428">
        <v>0</v>
      </c>
      <c r="F428" s="14">
        <v>4836.4030000000002</v>
      </c>
      <c r="G428" s="14">
        <v>4732.34</v>
      </c>
      <c r="H428">
        <f t="shared" si="14"/>
        <v>6.5458487047260955E-2</v>
      </c>
      <c r="I428">
        <f t="shared" si="15"/>
        <v>2.1609794207028455E-2</v>
      </c>
    </row>
    <row r="429" spans="1:9" x14ac:dyDescent="0.3">
      <c r="A429" s="1">
        <v>31109</v>
      </c>
      <c r="B429">
        <v>4</v>
      </c>
      <c r="C429">
        <v>2</v>
      </c>
      <c r="D429">
        <v>0</v>
      </c>
      <c r="E429">
        <v>0</v>
      </c>
      <c r="F429" s="14">
        <v>4095.6729999999998</v>
      </c>
      <c r="G429" s="14">
        <v>2540.0630000000001</v>
      </c>
      <c r="H429">
        <f t="shared" si="14"/>
        <v>5.2366789637808761E-2</v>
      </c>
      <c r="I429">
        <f t="shared" si="15"/>
        <v>2.1609794207028455E-2</v>
      </c>
    </row>
    <row r="430" spans="1:9" x14ac:dyDescent="0.3">
      <c r="A430" s="1">
        <v>31110</v>
      </c>
      <c r="B430">
        <v>4</v>
      </c>
      <c r="C430">
        <v>2</v>
      </c>
      <c r="D430">
        <v>0</v>
      </c>
      <c r="E430">
        <v>0</v>
      </c>
      <c r="F430" s="14">
        <v>4571.0609999999997</v>
      </c>
      <c r="G430" s="14">
        <v>2863.808</v>
      </c>
      <c r="H430">
        <f t="shared" si="14"/>
        <v>5.2366789637808761E-2</v>
      </c>
      <c r="I430">
        <f t="shared" si="15"/>
        <v>2.1609794207028455E-2</v>
      </c>
    </row>
    <row r="431" spans="1:9" x14ac:dyDescent="0.3">
      <c r="A431" s="1">
        <v>31111</v>
      </c>
      <c r="B431">
        <v>4</v>
      </c>
      <c r="C431">
        <v>2</v>
      </c>
      <c r="D431">
        <v>0</v>
      </c>
      <c r="E431">
        <v>0</v>
      </c>
      <c r="F431" s="14">
        <v>3947.107</v>
      </c>
      <c r="G431" s="14">
        <v>2941.8780000000002</v>
      </c>
      <c r="H431">
        <f t="shared" si="14"/>
        <v>5.2366789637808761E-2</v>
      </c>
      <c r="I431">
        <f t="shared" si="15"/>
        <v>2.1609794207028455E-2</v>
      </c>
    </row>
    <row r="432" spans="1:9" x14ac:dyDescent="0.3">
      <c r="A432" s="1">
        <v>31112</v>
      </c>
      <c r="B432">
        <v>4</v>
      </c>
      <c r="C432">
        <v>2</v>
      </c>
      <c r="D432">
        <v>0</v>
      </c>
      <c r="E432">
        <v>0</v>
      </c>
      <c r="F432" s="14">
        <v>3225.6410000000001</v>
      </c>
      <c r="G432" s="14">
        <v>3195.634</v>
      </c>
      <c r="H432">
        <f t="shared" si="14"/>
        <v>5.2366789637808761E-2</v>
      </c>
      <c r="I432">
        <f t="shared" si="15"/>
        <v>2.1609794207028455E-2</v>
      </c>
    </row>
    <row r="433" spans="1:9" x14ac:dyDescent="0.3">
      <c r="A433" s="1">
        <v>31113</v>
      </c>
      <c r="B433">
        <v>4</v>
      </c>
      <c r="C433">
        <v>2</v>
      </c>
      <c r="D433">
        <v>3.2749999999999999</v>
      </c>
      <c r="E433">
        <v>7.2999999999999995E-2</v>
      </c>
      <c r="F433" s="14">
        <v>1353.865</v>
      </c>
      <c r="G433" s="14">
        <v>1085.3610000000001</v>
      </c>
      <c r="H433">
        <f t="shared" si="14"/>
        <v>5.2366789637808761E-2</v>
      </c>
      <c r="I433">
        <f t="shared" si="15"/>
        <v>2.1609794207028455E-2</v>
      </c>
    </row>
    <row r="434" spans="1:9" x14ac:dyDescent="0.3">
      <c r="A434" s="1">
        <v>31114</v>
      </c>
      <c r="B434">
        <v>4</v>
      </c>
      <c r="C434">
        <v>2</v>
      </c>
      <c r="D434">
        <v>0</v>
      </c>
      <c r="E434">
        <v>0</v>
      </c>
      <c r="F434" s="14">
        <v>1227.9549999999999</v>
      </c>
      <c r="G434" s="14">
        <v>1451.2639999999999</v>
      </c>
      <c r="H434">
        <f t="shared" si="14"/>
        <v>5.2366789637808761E-2</v>
      </c>
      <c r="I434">
        <f t="shared" si="15"/>
        <v>2.1609794207028455E-2</v>
      </c>
    </row>
    <row r="435" spans="1:9" x14ac:dyDescent="0.3">
      <c r="A435" s="1">
        <v>31115</v>
      </c>
      <c r="B435">
        <v>3</v>
      </c>
      <c r="C435">
        <v>2</v>
      </c>
      <c r="D435">
        <v>4.0670000000000002</v>
      </c>
      <c r="E435">
        <v>0</v>
      </c>
      <c r="F435" s="14">
        <v>4188.47</v>
      </c>
      <c r="G435" s="14">
        <v>3569.6379999999999</v>
      </c>
      <c r="H435">
        <f t="shared" si="14"/>
        <v>3.9275092228356567E-2</v>
      </c>
      <c r="I435">
        <f t="shared" si="15"/>
        <v>2.1609794207028455E-2</v>
      </c>
    </row>
    <row r="436" spans="1:9" x14ac:dyDescent="0.3">
      <c r="A436" s="1">
        <v>31116</v>
      </c>
      <c r="B436">
        <v>4</v>
      </c>
      <c r="C436">
        <v>2</v>
      </c>
      <c r="D436">
        <v>0</v>
      </c>
      <c r="E436">
        <v>0</v>
      </c>
      <c r="F436">
        <v>621.29999999999995</v>
      </c>
      <c r="G436" s="14">
        <v>2580.5430000000001</v>
      </c>
      <c r="H436">
        <f t="shared" si="14"/>
        <v>5.2366789637808761E-2</v>
      </c>
      <c r="I436">
        <f t="shared" si="15"/>
        <v>2.1609794207028455E-2</v>
      </c>
    </row>
    <row r="437" spans="1:9" x14ac:dyDescent="0.3">
      <c r="A437" s="1">
        <v>31117</v>
      </c>
      <c r="B437">
        <v>4</v>
      </c>
      <c r="C437">
        <v>2</v>
      </c>
      <c r="D437">
        <v>0</v>
      </c>
      <c r="E437">
        <v>0</v>
      </c>
      <c r="F437" s="14">
        <v>2924.7004999999999</v>
      </c>
      <c r="H437">
        <f t="shared" si="14"/>
        <v>5.2366789637808761E-2</v>
      </c>
      <c r="I437">
        <f t="shared" si="15"/>
        <v>2.1609794207028455E-2</v>
      </c>
    </row>
    <row r="438" spans="1:9" x14ac:dyDescent="0.3">
      <c r="A438" s="1">
        <v>31118</v>
      </c>
      <c r="B438">
        <v>4</v>
      </c>
      <c r="C438">
        <v>2</v>
      </c>
      <c r="D438">
        <v>0</v>
      </c>
      <c r="E438">
        <v>0</v>
      </c>
      <c r="F438" s="14">
        <v>5228.1009999999997</v>
      </c>
      <c r="G438" s="14">
        <v>5172.1459999999997</v>
      </c>
      <c r="H438">
        <f t="shared" si="14"/>
        <v>5.2366789637808761E-2</v>
      </c>
      <c r="I438">
        <f t="shared" si="15"/>
        <v>2.1609794207028455E-2</v>
      </c>
    </row>
    <row r="439" spans="1:9" x14ac:dyDescent="0.3">
      <c r="A439" s="1">
        <v>31119</v>
      </c>
      <c r="B439">
        <v>3</v>
      </c>
      <c r="C439">
        <v>2</v>
      </c>
      <c r="D439">
        <v>0</v>
      </c>
      <c r="E439">
        <v>0</v>
      </c>
      <c r="F439" s="14">
        <v>5114.1620000000003</v>
      </c>
      <c r="H439">
        <f t="shared" si="14"/>
        <v>3.9275092228356567E-2</v>
      </c>
      <c r="I439">
        <f t="shared" si="15"/>
        <v>2.1609794207028455E-2</v>
      </c>
    </row>
    <row r="440" spans="1:9" x14ac:dyDescent="0.3">
      <c r="A440" s="1">
        <v>31120</v>
      </c>
      <c r="B440">
        <v>3</v>
      </c>
      <c r="C440">
        <v>2</v>
      </c>
      <c r="D440">
        <v>0</v>
      </c>
      <c r="E440">
        <v>0</v>
      </c>
      <c r="F440" s="14">
        <v>5000.223</v>
      </c>
      <c r="G440" s="14">
        <v>4784.8900000000003</v>
      </c>
      <c r="H440">
        <f t="shared" si="14"/>
        <v>3.9275092228356567E-2</v>
      </c>
      <c r="I440">
        <f t="shared" si="15"/>
        <v>2.1609794207028455E-2</v>
      </c>
    </row>
    <row r="441" spans="1:9" x14ac:dyDescent="0.3">
      <c r="A441" s="1">
        <v>31121</v>
      </c>
      <c r="B441">
        <v>3</v>
      </c>
      <c r="C441">
        <v>2</v>
      </c>
      <c r="D441">
        <v>5.9619999999999997</v>
      </c>
      <c r="E441">
        <v>0.107</v>
      </c>
      <c r="F441" s="14">
        <v>3209.4870000000001</v>
      </c>
      <c r="G441" s="14">
        <v>2371.002</v>
      </c>
      <c r="H441">
        <f t="shared" si="14"/>
        <v>3.9275092228356567E-2</v>
      </c>
      <c r="I441">
        <f t="shared" si="15"/>
        <v>2.1609794207028455E-2</v>
      </c>
    </row>
    <row r="442" spans="1:9" x14ac:dyDescent="0.3">
      <c r="A442" s="1">
        <v>31122</v>
      </c>
      <c r="B442">
        <v>3</v>
      </c>
      <c r="C442">
        <v>2</v>
      </c>
      <c r="D442">
        <v>0</v>
      </c>
      <c r="E442">
        <v>0</v>
      </c>
      <c r="F442" s="14">
        <v>3017.1460000000002</v>
      </c>
      <c r="G442" s="14">
        <v>3255.7930000000001</v>
      </c>
      <c r="H442">
        <f t="shared" si="14"/>
        <v>3.9275092228356567E-2</v>
      </c>
      <c r="I442">
        <f t="shared" si="15"/>
        <v>2.1609794207028455E-2</v>
      </c>
    </row>
    <row r="443" spans="1:9" x14ac:dyDescent="0.3">
      <c r="A443" s="1">
        <v>31123</v>
      </c>
      <c r="B443">
        <v>3</v>
      </c>
      <c r="C443">
        <v>2</v>
      </c>
      <c r="D443">
        <v>0</v>
      </c>
      <c r="E443">
        <v>0</v>
      </c>
      <c r="F443" s="14">
        <v>5666.17</v>
      </c>
      <c r="G443" s="14">
        <v>5569.4449999999997</v>
      </c>
      <c r="H443">
        <f t="shared" si="14"/>
        <v>3.9275092228356567E-2</v>
      </c>
      <c r="I443">
        <f t="shared" si="15"/>
        <v>2.1609794207028455E-2</v>
      </c>
    </row>
    <row r="444" spans="1:9" x14ac:dyDescent="0.3">
      <c r="A444" s="1">
        <v>31124</v>
      </c>
      <c r="B444">
        <v>3</v>
      </c>
      <c r="C444">
        <v>2</v>
      </c>
      <c r="D444">
        <v>0</v>
      </c>
      <c r="E444">
        <v>0</v>
      </c>
      <c r="F444" s="14">
        <v>5430.5919999999996</v>
      </c>
      <c r="G444" s="14">
        <v>5593.8429999999998</v>
      </c>
      <c r="H444">
        <f t="shared" si="14"/>
        <v>3.9275092228356567E-2</v>
      </c>
      <c r="I444">
        <f t="shared" si="15"/>
        <v>2.1609794207028455E-2</v>
      </c>
    </row>
    <row r="445" spans="1:9" x14ac:dyDescent="0.3">
      <c r="A445" s="1">
        <v>31125</v>
      </c>
      <c r="B445">
        <v>3</v>
      </c>
      <c r="C445">
        <v>2</v>
      </c>
      <c r="D445">
        <v>0</v>
      </c>
      <c r="E445">
        <v>0</v>
      </c>
      <c r="F445" s="14">
        <v>6017.7579999999998</v>
      </c>
      <c r="G445" s="14">
        <v>6014.8620000000001</v>
      </c>
      <c r="H445">
        <f t="shared" si="14"/>
        <v>3.9275092228356567E-2</v>
      </c>
      <c r="I445">
        <f t="shared" si="15"/>
        <v>2.1609794207028455E-2</v>
      </c>
    </row>
    <row r="446" spans="1:9" x14ac:dyDescent="0.3">
      <c r="A446" s="1">
        <v>31126</v>
      </c>
      <c r="B446">
        <v>3</v>
      </c>
      <c r="C446">
        <v>2</v>
      </c>
      <c r="D446">
        <v>0</v>
      </c>
      <c r="E446">
        <v>0</v>
      </c>
      <c r="F446">
        <v>322.13099999999997</v>
      </c>
      <c r="G446" s="14">
        <v>1192.828</v>
      </c>
      <c r="H446">
        <f t="shared" si="14"/>
        <v>3.9275092228356567E-2</v>
      </c>
      <c r="I446">
        <f t="shared" si="15"/>
        <v>2.1609794207028455E-2</v>
      </c>
    </row>
    <row r="447" spans="1:9" x14ac:dyDescent="0.3">
      <c r="A447" s="1">
        <v>31127</v>
      </c>
      <c r="B447">
        <v>3</v>
      </c>
      <c r="C447">
        <v>2</v>
      </c>
      <c r="D447">
        <v>0</v>
      </c>
      <c r="E447">
        <v>0</v>
      </c>
      <c r="F447" s="14">
        <v>2988.2890000000002</v>
      </c>
      <c r="G447" s="14">
        <v>5076.2060000000001</v>
      </c>
      <c r="H447">
        <f t="shared" si="14"/>
        <v>3.9275092228356567E-2</v>
      </c>
      <c r="I447">
        <f t="shared" si="15"/>
        <v>2.1609794207028455E-2</v>
      </c>
    </row>
    <row r="448" spans="1:9" x14ac:dyDescent="0.3">
      <c r="A448" s="1">
        <v>31128</v>
      </c>
      <c r="B448">
        <v>4</v>
      </c>
      <c r="C448">
        <v>2</v>
      </c>
      <c r="D448">
        <v>1.131</v>
      </c>
      <c r="E448">
        <v>3.7389999999999999</v>
      </c>
      <c r="F448">
        <v>2.645</v>
      </c>
      <c r="G448">
        <v>310.34199999999998</v>
      </c>
      <c r="H448">
        <f t="shared" si="14"/>
        <v>5.2366789637808761E-2</v>
      </c>
      <c r="I448">
        <f t="shared" si="15"/>
        <v>2.1609794207028455E-2</v>
      </c>
    </row>
    <row r="449" spans="1:9" x14ac:dyDescent="0.3">
      <c r="A449" s="1">
        <v>31129</v>
      </c>
      <c r="B449">
        <v>4</v>
      </c>
      <c r="C449">
        <v>2</v>
      </c>
      <c r="D449">
        <v>1.0740000000000001</v>
      </c>
      <c r="E449">
        <v>0</v>
      </c>
      <c r="F449" s="14">
        <v>1330.934</v>
      </c>
      <c r="G449" s="14">
        <v>2882.2280000000001</v>
      </c>
      <c r="H449">
        <f t="shared" si="14"/>
        <v>5.2366789637808761E-2</v>
      </c>
      <c r="I449">
        <f t="shared" si="15"/>
        <v>2.1609794207028455E-2</v>
      </c>
    </row>
    <row r="450" spans="1:9" x14ac:dyDescent="0.3">
      <c r="A450" s="1">
        <v>31130</v>
      </c>
      <c r="B450">
        <v>4</v>
      </c>
      <c r="C450">
        <v>2</v>
      </c>
      <c r="D450">
        <v>22.946000000000002</v>
      </c>
      <c r="E450">
        <v>32.084000000000003</v>
      </c>
      <c r="F450" s="14">
        <v>1044.9680000000001</v>
      </c>
      <c r="G450">
        <v>940.9</v>
      </c>
      <c r="H450">
        <f t="shared" ref="H450:H513" si="16">(B450*60*60*24/1000000)/(1000*$N$3/1000000)</f>
        <v>5.2366789637808761E-2</v>
      </c>
      <c r="I450">
        <f t="shared" ref="I450:I513" si="17">(C450*60*60*24/1000000)/(1000*$N$4/1000000)</f>
        <v>2.1609794207028455E-2</v>
      </c>
    </row>
    <row r="451" spans="1:9" x14ac:dyDescent="0.3">
      <c r="A451" s="1">
        <v>31131</v>
      </c>
      <c r="B451">
        <v>4</v>
      </c>
      <c r="C451">
        <v>2</v>
      </c>
      <c r="D451">
        <v>2.7149999999999999</v>
      </c>
      <c r="E451">
        <v>35.588000000000001</v>
      </c>
      <c r="F451">
        <v>896.54700000000003</v>
      </c>
      <c r="G451">
        <v>982.23</v>
      </c>
      <c r="H451">
        <f t="shared" si="16"/>
        <v>5.2366789637808761E-2</v>
      </c>
      <c r="I451">
        <f t="shared" si="17"/>
        <v>2.1609794207028455E-2</v>
      </c>
    </row>
    <row r="452" spans="1:9" x14ac:dyDescent="0.3">
      <c r="A452" s="1">
        <v>31132</v>
      </c>
      <c r="B452">
        <v>7</v>
      </c>
      <c r="C452">
        <v>3</v>
      </c>
      <c r="D452">
        <v>0</v>
      </c>
      <c r="E452">
        <v>0</v>
      </c>
      <c r="F452" s="14">
        <v>5474.3980000000001</v>
      </c>
      <c r="G452" s="14">
        <v>3501.433</v>
      </c>
      <c r="H452">
        <f t="shared" si="16"/>
        <v>9.1641881866165328E-2</v>
      </c>
      <c r="I452">
        <f t="shared" si="17"/>
        <v>3.2414691310542677E-2</v>
      </c>
    </row>
    <row r="453" spans="1:9" x14ac:dyDescent="0.3">
      <c r="A453" s="1">
        <v>31133</v>
      </c>
      <c r="B453">
        <v>14</v>
      </c>
      <c r="C453">
        <v>5</v>
      </c>
      <c r="D453">
        <v>60.183</v>
      </c>
      <c r="E453">
        <v>48.112000000000002</v>
      </c>
      <c r="F453" s="14">
        <v>6287.2569999999996</v>
      </c>
      <c r="G453" s="14">
        <v>6022.09</v>
      </c>
      <c r="H453">
        <f t="shared" si="16"/>
        <v>0.18328376373233066</v>
      </c>
      <c r="I453">
        <f t="shared" si="17"/>
        <v>5.4024485517571136E-2</v>
      </c>
    </row>
    <row r="454" spans="1:9" x14ac:dyDescent="0.3">
      <c r="A454" s="1">
        <v>31134</v>
      </c>
      <c r="B454">
        <v>26</v>
      </c>
      <c r="C454">
        <v>10</v>
      </c>
      <c r="D454">
        <v>19.748999999999999</v>
      </c>
      <c r="E454">
        <v>33.031999999999996</v>
      </c>
      <c r="F454">
        <v>133.58500000000001</v>
      </c>
      <c r="G454">
        <v>933.78499999999997</v>
      </c>
      <c r="H454">
        <f t="shared" si="16"/>
        <v>0.34038413264575695</v>
      </c>
      <c r="I454">
        <f t="shared" si="17"/>
        <v>0.10804897103514227</v>
      </c>
    </row>
    <row r="455" spans="1:9" x14ac:dyDescent="0.3">
      <c r="A455" s="1">
        <v>31135</v>
      </c>
      <c r="B455">
        <v>71</v>
      </c>
      <c r="C455">
        <v>22</v>
      </c>
      <c r="D455">
        <v>53.508000000000003</v>
      </c>
      <c r="E455">
        <v>60.072000000000003</v>
      </c>
      <c r="F455" s="14">
        <v>6108.3</v>
      </c>
      <c r="G455" s="14">
        <v>4823.3209999999999</v>
      </c>
      <c r="H455">
        <f t="shared" si="16"/>
        <v>0.92951051607110557</v>
      </c>
      <c r="I455">
        <f t="shared" si="17"/>
        <v>0.23770773627731298</v>
      </c>
    </row>
    <row r="456" spans="1:9" x14ac:dyDescent="0.3">
      <c r="A456" s="1">
        <v>31136</v>
      </c>
      <c r="B456">
        <v>137</v>
      </c>
      <c r="C456">
        <v>62</v>
      </c>
      <c r="D456">
        <v>0</v>
      </c>
      <c r="E456">
        <v>0</v>
      </c>
      <c r="F456" s="14">
        <v>6112.5219999999999</v>
      </c>
      <c r="G456" s="14">
        <v>6289.1030000000001</v>
      </c>
      <c r="H456">
        <f t="shared" si="16"/>
        <v>1.7935625450949499</v>
      </c>
      <c r="I456">
        <f t="shared" si="17"/>
        <v>0.66990362041788198</v>
      </c>
    </row>
    <row r="457" spans="1:9" x14ac:dyDescent="0.3">
      <c r="A457" s="1">
        <v>31137</v>
      </c>
      <c r="B457">
        <v>198</v>
      </c>
      <c r="C457">
        <v>89</v>
      </c>
      <c r="D457">
        <v>0</v>
      </c>
      <c r="E457">
        <v>0</v>
      </c>
      <c r="F457" s="14">
        <v>6128.3119999999999</v>
      </c>
      <c r="G457" s="14">
        <v>6113.3329999999996</v>
      </c>
      <c r="H457">
        <f t="shared" si="16"/>
        <v>2.5921560870715332</v>
      </c>
      <c r="I457">
        <f t="shared" si="17"/>
        <v>0.96163584221276621</v>
      </c>
    </row>
    <row r="458" spans="1:9" x14ac:dyDescent="0.3">
      <c r="A458" s="1">
        <v>31138</v>
      </c>
      <c r="B458">
        <v>327</v>
      </c>
      <c r="C458">
        <v>90</v>
      </c>
      <c r="D458">
        <v>0</v>
      </c>
      <c r="E458">
        <v>0</v>
      </c>
      <c r="F458" s="14">
        <v>3535.6390000000001</v>
      </c>
      <c r="G458" s="14">
        <v>5048.4610000000002</v>
      </c>
      <c r="H458">
        <f t="shared" si="16"/>
        <v>4.2809850528908662</v>
      </c>
      <c r="I458">
        <f t="shared" si="17"/>
        <v>0.97244073931628039</v>
      </c>
    </row>
    <row r="459" spans="1:9" x14ac:dyDescent="0.3">
      <c r="A459" s="1">
        <v>31139</v>
      </c>
      <c r="B459">
        <v>403</v>
      </c>
      <c r="C459">
        <v>85</v>
      </c>
      <c r="D459">
        <v>1.032</v>
      </c>
      <c r="E459">
        <v>0</v>
      </c>
      <c r="F459" s="14">
        <v>3220.2179999999998</v>
      </c>
      <c r="G459" s="14">
        <v>2752.2640000000001</v>
      </c>
      <c r="H459">
        <f t="shared" si="16"/>
        <v>5.2759540560092324</v>
      </c>
      <c r="I459">
        <f t="shared" si="17"/>
        <v>0.91841625379870928</v>
      </c>
    </row>
    <row r="460" spans="1:9" x14ac:dyDescent="0.3">
      <c r="A460" s="1">
        <v>31140</v>
      </c>
      <c r="B460">
        <v>419</v>
      </c>
      <c r="C460">
        <v>89</v>
      </c>
      <c r="D460">
        <v>6.5490000000000004</v>
      </c>
      <c r="E460">
        <v>0</v>
      </c>
      <c r="F460" s="14">
        <v>1306.914</v>
      </c>
      <c r="G460">
        <v>869.60500000000002</v>
      </c>
      <c r="H460">
        <f t="shared" si="16"/>
        <v>5.4854212145604677</v>
      </c>
      <c r="I460">
        <f t="shared" si="17"/>
        <v>0.96163584221276621</v>
      </c>
    </row>
    <row r="461" spans="1:9" x14ac:dyDescent="0.3">
      <c r="A461" s="1">
        <v>31141</v>
      </c>
      <c r="B461">
        <v>451</v>
      </c>
      <c r="C461">
        <v>110</v>
      </c>
      <c r="D461">
        <v>0</v>
      </c>
      <c r="E461">
        <v>0</v>
      </c>
      <c r="F461" s="14">
        <v>6274.3410000000003</v>
      </c>
      <c r="G461" s="14">
        <v>6276.991</v>
      </c>
      <c r="H461">
        <f t="shared" si="16"/>
        <v>5.9043555316629375</v>
      </c>
      <c r="I461">
        <f t="shared" si="17"/>
        <v>1.1885386813865648</v>
      </c>
    </row>
    <row r="462" spans="1:9" x14ac:dyDescent="0.3">
      <c r="A462" s="1">
        <v>31142</v>
      </c>
      <c r="B462">
        <v>485</v>
      </c>
      <c r="C462">
        <v>120</v>
      </c>
      <c r="D462">
        <v>0</v>
      </c>
      <c r="E462">
        <v>0</v>
      </c>
      <c r="F462" s="14">
        <v>6401.36</v>
      </c>
      <c r="G462" s="14">
        <v>6391.8050000000003</v>
      </c>
      <c r="H462">
        <f t="shared" si="16"/>
        <v>6.3494732435843124</v>
      </c>
      <c r="I462">
        <f t="shared" si="17"/>
        <v>1.2965876524217073</v>
      </c>
    </row>
    <row r="463" spans="1:9" x14ac:dyDescent="0.3">
      <c r="A463" s="1">
        <v>31143</v>
      </c>
      <c r="B463">
        <v>507</v>
      </c>
      <c r="C463">
        <v>128</v>
      </c>
      <c r="D463">
        <v>0</v>
      </c>
      <c r="E463">
        <v>0</v>
      </c>
      <c r="F463" s="14">
        <v>5911.8019999999997</v>
      </c>
      <c r="G463" s="14">
        <v>4634.5789999999997</v>
      </c>
      <c r="H463">
        <f t="shared" si="16"/>
        <v>6.6374905865922607</v>
      </c>
      <c r="I463">
        <f t="shared" si="17"/>
        <v>1.3830268292498211</v>
      </c>
    </row>
    <row r="464" spans="1:9" x14ac:dyDescent="0.3">
      <c r="A464" s="1">
        <v>31144</v>
      </c>
      <c r="B464">
        <v>508</v>
      </c>
      <c r="C464">
        <v>137</v>
      </c>
      <c r="D464">
        <v>0</v>
      </c>
      <c r="E464">
        <v>0</v>
      </c>
      <c r="F464" s="14">
        <v>6068.8990000000003</v>
      </c>
      <c r="G464" s="14">
        <v>4927.9290000000001</v>
      </c>
      <c r="H464">
        <f t="shared" si="16"/>
        <v>6.6505822840017119</v>
      </c>
      <c r="I464">
        <f t="shared" si="17"/>
        <v>1.4802709031814492</v>
      </c>
    </row>
    <row r="465" spans="1:9" x14ac:dyDescent="0.3">
      <c r="A465" s="1">
        <v>31145</v>
      </c>
      <c r="B465">
        <v>500</v>
      </c>
      <c r="C465">
        <v>143</v>
      </c>
      <c r="D465">
        <v>0</v>
      </c>
      <c r="E465">
        <v>0</v>
      </c>
      <c r="F465" s="14">
        <v>6262.3010000000004</v>
      </c>
      <c r="G465" s="14">
        <v>6244.95</v>
      </c>
      <c r="H465">
        <f t="shared" si="16"/>
        <v>6.5458487047260956</v>
      </c>
      <c r="I465">
        <f t="shared" si="17"/>
        <v>1.5451002858025344</v>
      </c>
    </row>
    <row r="466" spans="1:9" x14ac:dyDescent="0.3">
      <c r="A466" s="1">
        <v>31146</v>
      </c>
      <c r="B466">
        <v>447</v>
      </c>
      <c r="C466">
        <v>151</v>
      </c>
      <c r="D466">
        <v>26.719000000000001</v>
      </c>
      <c r="E466">
        <v>55.646000000000001</v>
      </c>
      <c r="F466">
        <v>10.804</v>
      </c>
      <c r="G466">
        <v>-1.639</v>
      </c>
      <c r="H466">
        <f t="shared" si="16"/>
        <v>5.8519887420251289</v>
      </c>
      <c r="I466">
        <f t="shared" si="17"/>
        <v>1.6315394626306483</v>
      </c>
    </row>
    <row r="467" spans="1:9" x14ac:dyDescent="0.3">
      <c r="A467" s="1">
        <v>31147</v>
      </c>
      <c r="B467">
        <v>398</v>
      </c>
      <c r="C467">
        <v>162</v>
      </c>
      <c r="D467">
        <v>0</v>
      </c>
      <c r="E467">
        <v>0</v>
      </c>
      <c r="F467">
        <v>399.50400000000002</v>
      </c>
      <c r="G467">
        <v>377.625</v>
      </c>
      <c r="H467">
        <f t="shared" si="16"/>
        <v>5.2104955689619716</v>
      </c>
      <c r="I467">
        <f t="shared" si="17"/>
        <v>1.7503933307693047</v>
      </c>
    </row>
    <row r="468" spans="1:9" x14ac:dyDescent="0.3">
      <c r="A468" s="1">
        <v>31148</v>
      </c>
      <c r="B468">
        <v>358</v>
      </c>
      <c r="C468">
        <v>168</v>
      </c>
      <c r="D468">
        <v>0</v>
      </c>
      <c r="E468">
        <v>0</v>
      </c>
      <c r="F468" s="14">
        <v>6353.4539999999997</v>
      </c>
      <c r="G468" s="14">
        <v>6287.402</v>
      </c>
      <c r="H468">
        <f t="shared" si="16"/>
        <v>4.6868276725838838</v>
      </c>
      <c r="I468">
        <f t="shared" si="17"/>
        <v>1.81522271339039</v>
      </c>
    </row>
    <row r="469" spans="1:9" x14ac:dyDescent="0.3">
      <c r="A469" s="1">
        <v>31149</v>
      </c>
      <c r="B469">
        <v>320</v>
      </c>
      <c r="C469">
        <v>173</v>
      </c>
      <c r="D469">
        <v>0</v>
      </c>
      <c r="E469">
        <v>0</v>
      </c>
      <c r="F469" s="14">
        <v>8250.51</v>
      </c>
      <c r="H469">
        <f t="shared" si="16"/>
        <v>4.1893431710247011</v>
      </c>
      <c r="I469">
        <f t="shared" si="17"/>
        <v>1.8692471989079613</v>
      </c>
    </row>
    <row r="470" spans="1:9" x14ac:dyDescent="0.3">
      <c r="A470" s="1">
        <v>31150</v>
      </c>
      <c r="B470">
        <v>270</v>
      </c>
      <c r="C470">
        <v>175</v>
      </c>
      <c r="D470">
        <v>0</v>
      </c>
      <c r="E470">
        <v>0</v>
      </c>
      <c r="F470" s="14">
        <v>2521.154</v>
      </c>
      <c r="G470" s="14">
        <v>4872.616</v>
      </c>
      <c r="H470">
        <f t="shared" si="16"/>
        <v>3.5347583005520913</v>
      </c>
      <c r="I470">
        <f t="shared" si="17"/>
        <v>1.8908569931149897</v>
      </c>
    </row>
    <row r="471" spans="1:9" x14ac:dyDescent="0.3">
      <c r="A471" s="1">
        <v>31151</v>
      </c>
      <c r="B471">
        <v>224</v>
      </c>
      <c r="C471">
        <v>178</v>
      </c>
      <c r="D471">
        <v>7.4749999999999996</v>
      </c>
      <c r="E471">
        <v>15.005000000000001</v>
      </c>
      <c r="F471" s="14">
        <v>4447.3744999999999</v>
      </c>
      <c r="H471">
        <f t="shared" si="16"/>
        <v>2.9325402197172905</v>
      </c>
      <c r="I471">
        <f t="shared" si="17"/>
        <v>1.9232716844255324</v>
      </c>
    </row>
    <row r="472" spans="1:9" x14ac:dyDescent="0.3">
      <c r="A472" s="1">
        <v>31152</v>
      </c>
      <c r="B472">
        <v>173</v>
      </c>
      <c r="C472">
        <v>180</v>
      </c>
      <c r="D472">
        <v>0.22500000000000001</v>
      </c>
      <c r="E472">
        <v>0</v>
      </c>
      <c r="F472" s="14">
        <v>6373.5950000000003</v>
      </c>
      <c r="G472" s="14">
        <v>5600.9560000000001</v>
      </c>
      <c r="H472">
        <f t="shared" si="16"/>
        <v>2.264863651835229</v>
      </c>
      <c r="I472">
        <f t="shared" si="17"/>
        <v>1.9448814786325608</v>
      </c>
    </row>
    <row r="473" spans="1:9" x14ac:dyDescent="0.3">
      <c r="A473" s="1">
        <v>31153</v>
      </c>
      <c r="B473">
        <v>160</v>
      </c>
      <c r="C473">
        <v>179</v>
      </c>
      <c r="D473">
        <v>0.02</v>
      </c>
      <c r="E473">
        <v>0</v>
      </c>
      <c r="F473" s="14">
        <v>5485.8209999999999</v>
      </c>
      <c r="G473" s="14">
        <v>6425.6329999999998</v>
      </c>
      <c r="H473">
        <f t="shared" si="16"/>
        <v>2.0946715855123506</v>
      </c>
      <c r="I473">
        <f t="shared" si="17"/>
        <v>1.9340765815290466</v>
      </c>
    </row>
    <row r="474" spans="1:9" x14ac:dyDescent="0.3">
      <c r="A474" s="1">
        <v>31154</v>
      </c>
      <c r="B474">
        <v>192</v>
      </c>
      <c r="C474">
        <v>175</v>
      </c>
      <c r="D474">
        <v>0</v>
      </c>
      <c r="E474">
        <v>0</v>
      </c>
      <c r="F474" s="14">
        <v>5848.4870000000001</v>
      </c>
      <c r="H474">
        <f t="shared" si="16"/>
        <v>2.5136059026148203</v>
      </c>
      <c r="I474">
        <f t="shared" si="17"/>
        <v>1.8908569931149897</v>
      </c>
    </row>
    <row r="475" spans="1:9" x14ac:dyDescent="0.3">
      <c r="A475" s="1">
        <v>31155</v>
      </c>
      <c r="B475">
        <v>219</v>
      </c>
      <c r="C475">
        <v>166</v>
      </c>
      <c r="D475">
        <v>0</v>
      </c>
      <c r="E475">
        <v>0</v>
      </c>
      <c r="F475" s="14">
        <v>6211.1530000000002</v>
      </c>
      <c r="G475" s="14">
        <v>6316.4520000000002</v>
      </c>
      <c r="H475">
        <f t="shared" si="16"/>
        <v>2.8670817326700297</v>
      </c>
      <c r="I475">
        <f t="shared" si="17"/>
        <v>1.7936129191833616</v>
      </c>
    </row>
    <row r="476" spans="1:9" x14ac:dyDescent="0.3">
      <c r="A476" s="1">
        <v>31156</v>
      </c>
      <c r="B476">
        <v>227</v>
      </c>
      <c r="C476">
        <v>142</v>
      </c>
      <c r="D476">
        <v>0</v>
      </c>
      <c r="E476">
        <v>0</v>
      </c>
      <c r="F476" s="14">
        <v>6113.0780000000004</v>
      </c>
      <c r="G476" s="14">
        <v>6105.7889999999998</v>
      </c>
      <c r="H476">
        <f t="shared" si="16"/>
        <v>2.971815311945647</v>
      </c>
      <c r="I476">
        <f t="shared" si="17"/>
        <v>1.5342953886990203</v>
      </c>
    </row>
    <row r="477" spans="1:9" x14ac:dyDescent="0.3">
      <c r="A477" s="1">
        <v>31157</v>
      </c>
      <c r="B477">
        <v>204</v>
      </c>
      <c r="C477">
        <v>118</v>
      </c>
      <c r="D477">
        <v>0</v>
      </c>
      <c r="E477">
        <v>0</v>
      </c>
      <c r="F477" s="14">
        <v>6041.3620000000001</v>
      </c>
      <c r="G477" s="14">
        <v>5264.2250000000004</v>
      </c>
      <c r="H477">
        <f t="shared" si="16"/>
        <v>2.6707062715282466</v>
      </c>
      <c r="I477">
        <f t="shared" si="17"/>
        <v>1.2749778582146787</v>
      </c>
    </row>
    <row r="478" spans="1:9" x14ac:dyDescent="0.3">
      <c r="A478" s="1">
        <v>31158</v>
      </c>
      <c r="B478">
        <v>149</v>
      </c>
      <c r="C478">
        <v>96</v>
      </c>
      <c r="D478">
        <v>0</v>
      </c>
      <c r="E478">
        <v>0</v>
      </c>
      <c r="F478" s="14">
        <v>2174.1950000000002</v>
      </c>
      <c r="G478" s="14">
        <v>3949.9470000000001</v>
      </c>
      <c r="H478">
        <f t="shared" si="16"/>
        <v>1.9506629140083762</v>
      </c>
      <c r="I478">
        <f t="shared" si="17"/>
        <v>1.0372701219373657</v>
      </c>
    </row>
    <row r="479" spans="1:9" x14ac:dyDescent="0.3">
      <c r="A479" s="1">
        <v>31159</v>
      </c>
      <c r="B479">
        <v>93</v>
      </c>
      <c r="C479">
        <v>80</v>
      </c>
      <c r="D479">
        <v>0</v>
      </c>
      <c r="E479">
        <v>0</v>
      </c>
      <c r="F479" s="14">
        <v>1575.182</v>
      </c>
      <c r="G479" s="14">
        <v>3912.0250000000001</v>
      </c>
      <c r="H479">
        <f t="shared" si="16"/>
        <v>1.2175278590790537</v>
      </c>
      <c r="I479">
        <f t="shared" si="17"/>
        <v>0.86439176828113817</v>
      </c>
    </row>
    <row r="480" spans="1:9" x14ac:dyDescent="0.3">
      <c r="A480" s="1">
        <v>31160</v>
      </c>
      <c r="B480">
        <v>67</v>
      </c>
      <c r="C480">
        <v>71</v>
      </c>
      <c r="D480">
        <v>0</v>
      </c>
      <c r="E480">
        <v>0</v>
      </c>
      <c r="F480">
        <v>540.73500000000001</v>
      </c>
      <c r="G480">
        <v>701.50099999999998</v>
      </c>
      <c r="H480">
        <f t="shared" si="16"/>
        <v>0.87714372643329674</v>
      </c>
      <c r="I480">
        <f t="shared" si="17"/>
        <v>0.76714769434951013</v>
      </c>
    </row>
    <row r="481" spans="1:9" x14ac:dyDescent="0.3">
      <c r="A481" s="1">
        <v>31161</v>
      </c>
      <c r="B481">
        <v>51</v>
      </c>
      <c r="C481">
        <v>70</v>
      </c>
      <c r="D481">
        <v>0</v>
      </c>
      <c r="E481">
        <v>0</v>
      </c>
      <c r="F481">
        <v>354.315</v>
      </c>
      <c r="G481">
        <v>522.82299999999998</v>
      </c>
      <c r="H481">
        <f t="shared" si="16"/>
        <v>0.66767656788206164</v>
      </c>
      <c r="I481">
        <f t="shared" si="17"/>
        <v>0.75634279724599585</v>
      </c>
    </row>
    <row r="482" spans="1:9" x14ac:dyDescent="0.3">
      <c r="A482" s="1">
        <v>31162</v>
      </c>
      <c r="B482">
        <v>41</v>
      </c>
      <c r="C482">
        <v>70</v>
      </c>
      <c r="D482">
        <v>0</v>
      </c>
      <c r="E482">
        <v>0</v>
      </c>
      <c r="F482" s="14">
        <v>1496.3430000000001</v>
      </c>
      <c r="G482" s="14">
        <v>1938.163</v>
      </c>
      <c r="H482">
        <f t="shared" si="16"/>
        <v>0.53675959378753979</v>
      </c>
      <c r="I482">
        <f t="shared" si="17"/>
        <v>0.75634279724599585</v>
      </c>
    </row>
    <row r="483" spans="1:9" x14ac:dyDescent="0.3">
      <c r="A483" s="1">
        <v>31163</v>
      </c>
      <c r="B483">
        <v>33</v>
      </c>
      <c r="C483">
        <v>65</v>
      </c>
      <c r="D483">
        <v>0</v>
      </c>
      <c r="E483">
        <v>0</v>
      </c>
      <c r="F483" s="14">
        <v>2939.4659999999999</v>
      </c>
      <c r="G483" s="14">
        <v>4342.9319999999998</v>
      </c>
      <c r="H483">
        <f t="shared" si="16"/>
        <v>0.43202601451192224</v>
      </c>
      <c r="I483">
        <f t="shared" si="17"/>
        <v>0.70231831172842474</v>
      </c>
    </row>
    <row r="484" spans="1:9" x14ac:dyDescent="0.3">
      <c r="A484" s="1">
        <v>31164</v>
      </c>
      <c r="B484">
        <v>30</v>
      </c>
      <c r="C484">
        <v>59</v>
      </c>
      <c r="D484">
        <v>0</v>
      </c>
      <c r="E484">
        <v>0</v>
      </c>
      <c r="F484" s="14">
        <v>4131.0929999999998</v>
      </c>
      <c r="G484" s="14">
        <v>3835.9690000000001</v>
      </c>
      <c r="H484">
        <f t="shared" si="16"/>
        <v>0.39275092228356573</v>
      </c>
      <c r="I484">
        <f t="shared" si="17"/>
        <v>0.63748892910733934</v>
      </c>
    </row>
    <row r="485" spans="1:9" x14ac:dyDescent="0.3">
      <c r="A485" s="1">
        <v>31165</v>
      </c>
      <c r="B485">
        <v>30</v>
      </c>
      <c r="C485">
        <v>51</v>
      </c>
      <c r="D485">
        <v>0</v>
      </c>
      <c r="E485">
        <v>0</v>
      </c>
      <c r="F485">
        <v>15.153</v>
      </c>
      <c r="G485" s="14">
        <v>1931.146</v>
      </c>
      <c r="H485">
        <f t="shared" si="16"/>
        <v>0.39275092228356573</v>
      </c>
      <c r="I485">
        <f t="shared" si="17"/>
        <v>0.55104975227922548</v>
      </c>
    </row>
    <row r="486" spans="1:9" x14ac:dyDescent="0.3">
      <c r="A486" s="1">
        <v>31166</v>
      </c>
      <c r="B486">
        <v>36</v>
      </c>
      <c r="C486">
        <v>43</v>
      </c>
      <c r="D486">
        <v>0</v>
      </c>
      <c r="E486">
        <v>0</v>
      </c>
      <c r="F486" s="14">
        <v>3104.9485</v>
      </c>
      <c r="H486">
        <f t="shared" si="16"/>
        <v>0.47130110674027881</v>
      </c>
      <c r="I486">
        <f t="shared" si="17"/>
        <v>0.46461057545111173</v>
      </c>
    </row>
    <row r="487" spans="1:9" x14ac:dyDescent="0.3">
      <c r="A487" s="1">
        <v>31167</v>
      </c>
      <c r="B487">
        <v>48</v>
      </c>
      <c r="C487">
        <v>37</v>
      </c>
      <c r="D487">
        <v>0</v>
      </c>
      <c r="E487">
        <v>0</v>
      </c>
      <c r="F487" s="14">
        <v>6194.7439999999997</v>
      </c>
      <c r="G487" s="14">
        <v>6277.8850000000002</v>
      </c>
      <c r="H487">
        <f t="shared" si="16"/>
        <v>0.62840147565370508</v>
      </c>
      <c r="I487">
        <f t="shared" si="17"/>
        <v>0.39978119283002639</v>
      </c>
    </row>
    <row r="488" spans="1:9" x14ac:dyDescent="0.3">
      <c r="A488" s="1">
        <v>31168</v>
      </c>
      <c r="B488">
        <v>52</v>
      </c>
      <c r="C488">
        <v>32</v>
      </c>
      <c r="D488">
        <v>0</v>
      </c>
      <c r="E488">
        <v>0</v>
      </c>
      <c r="F488" s="14">
        <v>6063.23</v>
      </c>
      <c r="G488" s="14">
        <v>5892.2709999999997</v>
      </c>
      <c r="H488">
        <f t="shared" si="16"/>
        <v>0.68076826529151391</v>
      </c>
      <c r="I488">
        <f t="shared" si="17"/>
        <v>0.34575670731245528</v>
      </c>
    </row>
    <row r="489" spans="1:9" x14ac:dyDescent="0.3">
      <c r="A489" s="1">
        <v>31169</v>
      </c>
      <c r="B489">
        <v>52</v>
      </c>
      <c r="C489">
        <v>30</v>
      </c>
      <c r="D489">
        <v>0</v>
      </c>
      <c r="E489">
        <v>0</v>
      </c>
      <c r="F489" s="14">
        <v>5933.2719999999999</v>
      </c>
      <c r="G489" s="14">
        <v>6165.2150000000001</v>
      </c>
      <c r="H489">
        <f t="shared" si="16"/>
        <v>0.68076826529151391</v>
      </c>
      <c r="I489">
        <f t="shared" si="17"/>
        <v>0.32414691310542681</v>
      </c>
    </row>
    <row r="490" spans="1:9" x14ac:dyDescent="0.3">
      <c r="A490" s="1">
        <v>31170</v>
      </c>
      <c r="B490">
        <v>50</v>
      </c>
      <c r="C490">
        <v>28</v>
      </c>
      <c r="D490">
        <v>0</v>
      </c>
      <c r="E490">
        <v>0</v>
      </c>
      <c r="F490" s="14">
        <v>5907.8519999999999</v>
      </c>
      <c r="G490" s="14">
        <v>6086.2820000000002</v>
      </c>
      <c r="H490">
        <f t="shared" si="16"/>
        <v>0.65458487047260949</v>
      </c>
      <c r="I490">
        <f t="shared" si="17"/>
        <v>0.30253711889839835</v>
      </c>
    </row>
    <row r="491" spans="1:9" x14ac:dyDescent="0.3">
      <c r="A491" s="1">
        <v>31171</v>
      </c>
      <c r="B491">
        <v>46</v>
      </c>
      <c r="C491">
        <v>30</v>
      </c>
      <c r="D491">
        <v>0</v>
      </c>
      <c r="E491">
        <v>0</v>
      </c>
      <c r="F491" s="14">
        <v>5971.4660000000003</v>
      </c>
      <c r="G491" s="14">
        <v>6204.11</v>
      </c>
      <c r="H491">
        <f t="shared" si="16"/>
        <v>0.60221808083480077</v>
      </c>
      <c r="I491">
        <f t="shared" si="17"/>
        <v>0.32414691310542681</v>
      </c>
    </row>
    <row r="492" spans="1:9" x14ac:dyDescent="0.3">
      <c r="A492" s="1">
        <v>31172</v>
      </c>
      <c r="B492">
        <v>36</v>
      </c>
      <c r="C492">
        <v>31</v>
      </c>
      <c r="D492">
        <v>0</v>
      </c>
      <c r="E492">
        <v>0</v>
      </c>
      <c r="F492" s="14">
        <v>5510.9089999999997</v>
      </c>
      <c r="G492" s="14">
        <v>4626.232</v>
      </c>
      <c r="H492">
        <f t="shared" si="16"/>
        <v>0.47130110674027881</v>
      </c>
      <c r="I492">
        <f t="shared" si="17"/>
        <v>0.33495181020894099</v>
      </c>
    </row>
    <row r="493" spans="1:9" x14ac:dyDescent="0.3">
      <c r="A493" s="1">
        <v>31173</v>
      </c>
      <c r="B493">
        <v>54</v>
      </c>
      <c r="C493">
        <v>32</v>
      </c>
      <c r="D493">
        <v>42.094999999999999</v>
      </c>
      <c r="E493">
        <v>54.1</v>
      </c>
      <c r="F493">
        <v>147</v>
      </c>
      <c r="G493">
        <v>0</v>
      </c>
      <c r="H493">
        <f t="shared" si="16"/>
        <v>0.70695166011041832</v>
      </c>
      <c r="I493">
        <f t="shared" si="17"/>
        <v>0.34575670731245528</v>
      </c>
    </row>
    <row r="494" spans="1:9" x14ac:dyDescent="0.3">
      <c r="A494" s="1">
        <v>31174</v>
      </c>
      <c r="B494">
        <v>281</v>
      </c>
      <c r="C494">
        <v>64</v>
      </c>
      <c r="D494">
        <v>8.39</v>
      </c>
      <c r="E494">
        <v>3.734</v>
      </c>
      <c r="F494">
        <v>425.45400000000001</v>
      </c>
      <c r="G494" s="14">
        <v>1901.566</v>
      </c>
      <c r="H494">
        <f t="shared" si="16"/>
        <v>3.6787669720560654</v>
      </c>
      <c r="I494">
        <f t="shared" si="17"/>
        <v>0.69151341462491056</v>
      </c>
    </row>
    <row r="495" spans="1:9" x14ac:dyDescent="0.3">
      <c r="A495" s="1">
        <v>31175</v>
      </c>
      <c r="B495">
        <v>351</v>
      </c>
      <c r="C495">
        <v>100</v>
      </c>
      <c r="D495">
        <v>11.196</v>
      </c>
      <c r="E495">
        <v>14.336</v>
      </c>
      <c r="F495">
        <v>10.35</v>
      </c>
      <c r="G495">
        <v>77.334000000000003</v>
      </c>
      <c r="H495">
        <f t="shared" si="16"/>
        <v>4.5951857907177187</v>
      </c>
      <c r="I495">
        <f t="shared" si="17"/>
        <v>1.0804897103514228</v>
      </c>
    </row>
    <row r="496" spans="1:9" x14ac:dyDescent="0.3">
      <c r="A496" s="1">
        <v>31176</v>
      </c>
      <c r="B496">
        <v>449</v>
      </c>
      <c r="C496">
        <v>125</v>
      </c>
      <c r="D496">
        <v>0</v>
      </c>
      <c r="E496">
        <v>0</v>
      </c>
      <c r="F496" s="14">
        <v>5939.5730000000003</v>
      </c>
      <c r="G496" s="14">
        <v>6030.674</v>
      </c>
      <c r="H496">
        <f t="shared" si="16"/>
        <v>5.8781721368440332</v>
      </c>
      <c r="I496">
        <f t="shared" si="17"/>
        <v>1.3506121379392784</v>
      </c>
    </row>
    <row r="497" spans="1:9" x14ac:dyDescent="0.3">
      <c r="A497" s="1">
        <v>31177</v>
      </c>
      <c r="B497">
        <v>541</v>
      </c>
      <c r="C497">
        <v>140</v>
      </c>
      <c r="D497">
        <v>0</v>
      </c>
      <c r="E497">
        <v>0</v>
      </c>
      <c r="F497" s="14">
        <v>5661.4880000000003</v>
      </c>
      <c r="G497" s="14">
        <v>6068.2929999999997</v>
      </c>
      <c r="H497">
        <f t="shared" si="16"/>
        <v>7.0826082985136356</v>
      </c>
      <c r="I497">
        <f t="shared" si="17"/>
        <v>1.5126855944919917</v>
      </c>
    </row>
    <row r="498" spans="1:9" x14ac:dyDescent="0.3">
      <c r="A498" s="1">
        <v>31178</v>
      </c>
      <c r="B498">
        <v>539</v>
      </c>
      <c r="C498">
        <v>149</v>
      </c>
      <c r="D498">
        <v>0</v>
      </c>
      <c r="E498">
        <v>0</v>
      </c>
      <c r="F498" s="14">
        <v>5644.3950000000004</v>
      </c>
      <c r="G498" s="14">
        <v>5772.7120000000004</v>
      </c>
      <c r="H498">
        <f t="shared" si="16"/>
        <v>7.0564249036947304</v>
      </c>
      <c r="I498">
        <f t="shared" si="17"/>
        <v>1.6099296684236197</v>
      </c>
    </row>
    <row r="499" spans="1:9" x14ac:dyDescent="0.3">
      <c r="A499" s="1">
        <v>31179</v>
      </c>
      <c r="B499">
        <v>455</v>
      </c>
      <c r="C499">
        <v>163</v>
      </c>
      <c r="D499">
        <v>0</v>
      </c>
      <c r="E499">
        <v>0</v>
      </c>
      <c r="F499" s="14">
        <v>4926.6589999999997</v>
      </c>
      <c r="G499" s="14">
        <v>4404.4049999999997</v>
      </c>
      <c r="H499">
        <f t="shared" si="16"/>
        <v>5.9567223213007461</v>
      </c>
      <c r="I499">
        <f t="shared" si="17"/>
        <v>1.7611982278728189</v>
      </c>
    </row>
    <row r="500" spans="1:9" x14ac:dyDescent="0.3">
      <c r="A500" s="1">
        <v>31180</v>
      </c>
      <c r="B500">
        <v>398</v>
      </c>
      <c r="C500">
        <v>177</v>
      </c>
      <c r="D500">
        <v>4.3999999999999997E-2</v>
      </c>
      <c r="E500">
        <v>0</v>
      </c>
      <c r="F500" s="14">
        <v>3259.5169999999998</v>
      </c>
      <c r="G500" s="14">
        <v>2129.7719999999999</v>
      </c>
      <c r="H500">
        <f t="shared" si="16"/>
        <v>5.2104955689619716</v>
      </c>
      <c r="I500">
        <f t="shared" si="17"/>
        <v>1.912466787322018</v>
      </c>
    </row>
    <row r="501" spans="1:9" x14ac:dyDescent="0.3">
      <c r="A501" s="1">
        <v>31181</v>
      </c>
      <c r="B501">
        <v>360</v>
      </c>
      <c r="C501">
        <v>197</v>
      </c>
      <c r="D501">
        <v>0</v>
      </c>
      <c r="E501">
        <v>0</v>
      </c>
      <c r="F501" s="14">
        <v>5280.4260000000004</v>
      </c>
      <c r="G501" s="14">
        <v>4133.2629999999999</v>
      </c>
      <c r="H501">
        <f t="shared" si="16"/>
        <v>4.7130110674027881</v>
      </c>
      <c r="I501">
        <f t="shared" si="17"/>
        <v>2.1285647293923029</v>
      </c>
    </row>
    <row r="502" spans="1:9" x14ac:dyDescent="0.3">
      <c r="A502" s="1">
        <v>31182</v>
      </c>
      <c r="B502">
        <v>346</v>
      </c>
      <c r="C502">
        <v>222</v>
      </c>
      <c r="D502">
        <v>0</v>
      </c>
      <c r="E502">
        <v>0</v>
      </c>
      <c r="F502" s="14">
        <v>5417.3130000000001</v>
      </c>
      <c r="G502" s="14">
        <v>5225.7349999999997</v>
      </c>
      <c r="H502">
        <f t="shared" si="16"/>
        <v>4.5297273036704579</v>
      </c>
      <c r="I502">
        <f t="shared" si="17"/>
        <v>2.3986871569801584</v>
      </c>
    </row>
    <row r="503" spans="1:9" x14ac:dyDescent="0.3">
      <c r="A503" s="1">
        <v>31183</v>
      </c>
      <c r="B503">
        <v>324</v>
      </c>
      <c r="C503">
        <v>247</v>
      </c>
      <c r="D503">
        <v>0</v>
      </c>
      <c r="E503">
        <v>0</v>
      </c>
      <c r="F503" s="14">
        <v>5646.6289999999999</v>
      </c>
      <c r="G503" s="14">
        <v>5503.3990000000003</v>
      </c>
      <c r="H503">
        <f t="shared" si="16"/>
        <v>4.2417099606625097</v>
      </c>
      <c r="I503">
        <f t="shared" si="17"/>
        <v>2.668809584568014</v>
      </c>
    </row>
    <row r="504" spans="1:9" x14ac:dyDescent="0.3">
      <c r="A504" s="1">
        <v>31184</v>
      </c>
      <c r="B504">
        <v>267</v>
      </c>
      <c r="C504">
        <v>270</v>
      </c>
      <c r="D504">
        <v>0.33400000000000002</v>
      </c>
      <c r="E504">
        <v>0</v>
      </c>
      <c r="F504" s="14">
        <v>3820.3380000000002</v>
      </c>
      <c r="G504" s="14">
        <v>3408.1489999999999</v>
      </c>
      <c r="H504">
        <f t="shared" si="16"/>
        <v>3.4954832083237348</v>
      </c>
      <c r="I504">
        <f t="shared" si="17"/>
        <v>2.9173222179488412</v>
      </c>
    </row>
    <row r="505" spans="1:9" x14ac:dyDescent="0.3">
      <c r="A505" s="1">
        <v>31185</v>
      </c>
      <c r="B505">
        <v>175</v>
      </c>
      <c r="C505">
        <v>284</v>
      </c>
      <c r="D505">
        <v>3.444</v>
      </c>
      <c r="E505">
        <v>5.2450000000000001</v>
      </c>
      <c r="F505">
        <v>492.048</v>
      </c>
      <c r="G505">
        <v>99.804000000000002</v>
      </c>
      <c r="H505">
        <f t="shared" si="16"/>
        <v>2.2910470466541333</v>
      </c>
      <c r="I505">
        <f t="shared" si="17"/>
        <v>3.0685907773980405</v>
      </c>
    </row>
    <row r="506" spans="1:9" x14ac:dyDescent="0.3">
      <c r="A506" s="1">
        <v>31186</v>
      </c>
      <c r="B506">
        <v>108</v>
      </c>
      <c r="C506">
        <v>293</v>
      </c>
      <c r="D506">
        <v>35.219000000000001</v>
      </c>
      <c r="E506">
        <v>45.468000000000004</v>
      </c>
      <c r="F506" s="14">
        <v>4866.0039999999999</v>
      </c>
      <c r="G506" s="14">
        <v>3952.2869999999998</v>
      </c>
      <c r="H506">
        <f t="shared" si="16"/>
        <v>1.4139033202208366</v>
      </c>
      <c r="I506">
        <f t="shared" si="17"/>
        <v>3.1658348513296684</v>
      </c>
    </row>
    <row r="507" spans="1:9" x14ac:dyDescent="0.3">
      <c r="A507" s="1">
        <v>31187</v>
      </c>
      <c r="B507">
        <v>132</v>
      </c>
      <c r="C507">
        <v>299</v>
      </c>
      <c r="D507">
        <v>0</v>
      </c>
      <c r="E507">
        <v>0</v>
      </c>
      <c r="F507">
        <v>308.90699999999998</v>
      </c>
      <c r="G507" s="14">
        <v>1105.1849999999999</v>
      </c>
      <c r="H507">
        <f t="shared" si="16"/>
        <v>1.728104058047689</v>
      </c>
      <c r="I507">
        <f t="shared" si="17"/>
        <v>3.2306642339507539</v>
      </c>
    </row>
    <row r="508" spans="1:9" x14ac:dyDescent="0.3">
      <c r="A508" s="1">
        <v>31188</v>
      </c>
      <c r="B508">
        <v>253</v>
      </c>
      <c r="C508">
        <v>303</v>
      </c>
      <c r="D508">
        <v>0</v>
      </c>
      <c r="E508">
        <v>4.7930000000000001</v>
      </c>
      <c r="F508" s="14">
        <v>2803.4704999999999</v>
      </c>
      <c r="H508">
        <f t="shared" si="16"/>
        <v>3.3121994445914043</v>
      </c>
      <c r="I508">
        <f t="shared" si="17"/>
        <v>3.273883822364811</v>
      </c>
    </row>
    <row r="509" spans="1:9" x14ac:dyDescent="0.3">
      <c r="A509" s="1">
        <v>31189</v>
      </c>
      <c r="B509">
        <v>399</v>
      </c>
      <c r="C509">
        <v>301</v>
      </c>
      <c r="D509">
        <v>0</v>
      </c>
      <c r="E509">
        <v>0</v>
      </c>
      <c r="F509" s="14">
        <v>3289.25425</v>
      </c>
      <c r="H509">
        <f t="shared" si="16"/>
        <v>5.2235872663714238</v>
      </c>
      <c r="I509">
        <f t="shared" si="17"/>
        <v>3.2522740281577822</v>
      </c>
    </row>
    <row r="510" spans="1:9" x14ac:dyDescent="0.3">
      <c r="A510" s="1">
        <v>31190</v>
      </c>
      <c r="B510">
        <v>433</v>
      </c>
      <c r="C510">
        <v>282</v>
      </c>
      <c r="D510">
        <v>6.6000000000000003E-2</v>
      </c>
      <c r="E510">
        <v>0</v>
      </c>
      <c r="F510" s="14">
        <v>5298.0339999999997</v>
      </c>
      <c r="G510" s="14">
        <v>5368.1859999999997</v>
      </c>
      <c r="H510">
        <f t="shared" si="16"/>
        <v>5.6687049782927987</v>
      </c>
      <c r="I510">
        <f t="shared" si="17"/>
        <v>3.0469809831910117</v>
      </c>
    </row>
    <row r="511" spans="1:9" x14ac:dyDescent="0.3">
      <c r="A511" s="1">
        <v>31191</v>
      </c>
      <c r="B511">
        <v>403</v>
      </c>
      <c r="C511">
        <v>255</v>
      </c>
      <c r="D511">
        <v>0</v>
      </c>
      <c r="E511">
        <v>0</v>
      </c>
      <c r="F511" s="14">
        <v>3775.038</v>
      </c>
      <c r="G511" s="14">
        <v>3854.5010000000002</v>
      </c>
      <c r="H511">
        <f t="shared" si="16"/>
        <v>5.2759540560092324</v>
      </c>
      <c r="I511">
        <f t="shared" si="17"/>
        <v>2.7552487613961278</v>
      </c>
    </row>
    <row r="512" spans="1:9" x14ac:dyDescent="0.3">
      <c r="A512" s="1">
        <v>31192</v>
      </c>
      <c r="B512">
        <v>368</v>
      </c>
      <c r="C512">
        <v>216</v>
      </c>
      <c r="D512">
        <v>0</v>
      </c>
      <c r="E512">
        <v>0</v>
      </c>
      <c r="F512" s="14">
        <v>5478.5460000000003</v>
      </c>
      <c r="G512" s="14">
        <v>5309.2060000000001</v>
      </c>
      <c r="H512">
        <f t="shared" si="16"/>
        <v>4.8177446466784062</v>
      </c>
      <c r="I512">
        <f t="shared" si="17"/>
        <v>2.3338577743590734</v>
      </c>
    </row>
    <row r="513" spans="1:9" x14ac:dyDescent="0.3">
      <c r="A513" s="1">
        <v>31193</v>
      </c>
      <c r="B513">
        <v>359</v>
      </c>
      <c r="C513">
        <v>178</v>
      </c>
      <c r="D513">
        <v>3.1349999999999998</v>
      </c>
      <c r="E513">
        <v>3.41</v>
      </c>
      <c r="F513">
        <v>-259.83999999999997</v>
      </c>
      <c r="G513">
        <v>394.55399999999997</v>
      </c>
      <c r="H513">
        <f t="shared" si="16"/>
        <v>4.6999193699933368</v>
      </c>
      <c r="I513">
        <f t="shared" si="17"/>
        <v>1.9232716844255324</v>
      </c>
    </row>
    <row r="514" spans="1:9" x14ac:dyDescent="0.3">
      <c r="A514" s="1">
        <v>31194</v>
      </c>
      <c r="B514">
        <v>357</v>
      </c>
      <c r="C514">
        <v>149</v>
      </c>
      <c r="D514">
        <v>14.958</v>
      </c>
      <c r="E514">
        <v>9.4730000000000008</v>
      </c>
      <c r="F514">
        <v>-516.82000000000005</v>
      </c>
      <c r="G514" s="14">
        <v>1781.098</v>
      </c>
      <c r="H514">
        <f t="shared" ref="H514:H577" si="18">(B514*60*60*24/1000000)/(1000*$N$3/1000000)</f>
        <v>4.6737359751744316</v>
      </c>
      <c r="I514">
        <f t="shared" ref="I514:I577" si="19">(C514*60*60*24/1000000)/(1000*$N$4/1000000)</f>
        <v>1.6099296684236197</v>
      </c>
    </row>
    <row r="515" spans="1:9" x14ac:dyDescent="0.3">
      <c r="A515" s="1">
        <v>31195</v>
      </c>
      <c r="B515">
        <v>349</v>
      </c>
      <c r="C515">
        <v>129</v>
      </c>
      <c r="D515">
        <v>7.3419999999999996</v>
      </c>
      <c r="E515">
        <v>8.1549999999999994</v>
      </c>
      <c r="F515" s="14">
        <v>1231.1969999999999</v>
      </c>
      <c r="G515">
        <v>174.011</v>
      </c>
      <c r="H515">
        <f t="shared" si="18"/>
        <v>4.5690023958988144</v>
      </c>
      <c r="I515">
        <f t="shared" si="19"/>
        <v>1.3938317263533353</v>
      </c>
    </row>
    <row r="516" spans="1:9" x14ac:dyDescent="0.3">
      <c r="A516" s="1">
        <v>31196</v>
      </c>
      <c r="B516">
        <v>338</v>
      </c>
      <c r="C516">
        <v>116</v>
      </c>
      <c r="D516">
        <v>0</v>
      </c>
      <c r="E516">
        <v>0</v>
      </c>
      <c r="F516" s="14">
        <v>4631.8559999999998</v>
      </c>
      <c r="G516" s="14">
        <v>4481.7370000000001</v>
      </c>
      <c r="H516">
        <f t="shared" si="18"/>
        <v>4.4249937243948398</v>
      </c>
      <c r="I516">
        <f t="shared" si="19"/>
        <v>1.2533680640076501</v>
      </c>
    </row>
    <row r="517" spans="1:9" x14ac:dyDescent="0.3">
      <c r="A517" s="1">
        <v>31197</v>
      </c>
      <c r="B517">
        <v>317</v>
      </c>
      <c r="C517">
        <v>103</v>
      </c>
      <c r="D517">
        <v>0</v>
      </c>
      <c r="E517">
        <v>0</v>
      </c>
      <c r="F517" s="14">
        <v>3438.1329999999998</v>
      </c>
      <c r="G517" s="14">
        <v>2661.4050000000002</v>
      </c>
      <c r="H517">
        <f t="shared" si="18"/>
        <v>4.1500680787963438</v>
      </c>
      <c r="I517">
        <f t="shared" si="19"/>
        <v>1.1129044016619654</v>
      </c>
    </row>
    <row r="518" spans="1:9" x14ac:dyDescent="0.3">
      <c r="A518" s="1">
        <v>31198</v>
      </c>
      <c r="B518">
        <v>295</v>
      </c>
      <c r="C518">
        <v>92</v>
      </c>
      <c r="D518">
        <v>0</v>
      </c>
      <c r="E518">
        <v>0</v>
      </c>
      <c r="F518" s="14">
        <v>3749.7394999999997</v>
      </c>
      <c r="H518">
        <f t="shared" si="18"/>
        <v>3.862050735788396</v>
      </c>
      <c r="I518">
        <f t="shared" si="19"/>
        <v>0.99405053352330885</v>
      </c>
    </row>
    <row r="519" spans="1:9" x14ac:dyDescent="0.3">
      <c r="A519" s="1">
        <v>31199</v>
      </c>
      <c r="B519">
        <v>277</v>
      </c>
      <c r="C519">
        <v>88</v>
      </c>
      <c r="D519">
        <v>33.994999999999997</v>
      </c>
      <c r="E519">
        <v>18.096</v>
      </c>
      <c r="F519">
        <v>23.396000000000001</v>
      </c>
      <c r="G519">
        <v>45.052</v>
      </c>
      <c r="H519">
        <f t="shared" si="18"/>
        <v>3.6264001824182568</v>
      </c>
      <c r="I519">
        <f t="shared" si="19"/>
        <v>0.95083094510925192</v>
      </c>
    </row>
    <row r="520" spans="1:9" x14ac:dyDescent="0.3">
      <c r="A520" s="1">
        <v>31200</v>
      </c>
      <c r="B520">
        <v>264</v>
      </c>
      <c r="C520">
        <v>99</v>
      </c>
      <c r="D520">
        <v>0</v>
      </c>
      <c r="E520">
        <v>0</v>
      </c>
      <c r="F520" s="14">
        <v>4061.346</v>
      </c>
      <c r="G520" s="14">
        <v>5313.4219999999996</v>
      </c>
      <c r="H520">
        <f t="shared" si="18"/>
        <v>3.4562081160953779</v>
      </c>
      <c r="I520">
        <f t="shared" si="19"/>
        <v>1.0696848132479084</v>
      </c>
    </row>
    <row r="521" spans="1:9" x14ac:dyDescent="0.3">
      <c r="A521" s="1">
        <v>31201</v>
      </c>
      <c r="B521">
        <v>274</v>
      </c>
      <c r="C521">
        <v>125</v>
      </c>
      <c r="D521">
        <v>0</v>
      </c>
      <c r="E521">
        <v>0</v>
      </c>
      <c r="F521" s="14">
        <v>6556.8680000000004</v>
      </c>
      <c r="H521">
        <f t="shared" si="18"/>
        <v>3.5871250901898999</v>
      </c>
      <c r="I521">
        <f t="shared" si="19"/>
        <v>1.3506121379392784</v>
      </c>
    </row>
    <row r="522" spans="1:9" x14ac:dyDescent="0.3">
      <c r="A522" s="1">
        <v>31202</v>
      </c>
      <c r="B522">
        <v>316</v>
      </c>
      <c r="C522">
        <v>151</v>
      </c>
      <c r="D522">
        <v>0.05</v>
      </c>
      <c r="E522">
        <v>0.54</v>
      </c>
      <c r="F522" s="14">
        <v>3004.6790000000001</v>
      </c>
      <c r="G522" s="14">
        <v>1073.069</v>
      </c>
      <c r="H522">
        <f t="shared" si="18"/>
        <v>4.1369763813868916</v>
      </c>
      <c r="I522">
        <f t="shared" si="19"/>
        <v>1.6315394626306483</v>
      </c>
    </row>
    <row r="523" spans="1:9" x14ac:dyDescent="0.3">
      <c r="A523" s="1">
        <v>31203</v>
      </c>
      <c r="B523">
        <v>375</v>
      </c>
      <c r="C523">
        <v>178</v>
      </c>
      <c r="D523">
        <v>0</v>
      </c>
      <c r="E523">
        <v>0</v>
      </c>
      <c r="F523" s="14">
        <v>2160.5740000000001</v>
      </c>
      <c r="G523" s="14">
        <v>3127.6840000000002</v>
      </c>
      <c r="H523">
        <f t="shared" si="18"/>
        <v>4.9093865285445712</v>
      </c>
      <c r="I523">
        <f t="shared" si="19"/>
        <v>1.9232716844255324</v>
      </c>
    </row>
    <row r="524" spans="1:9" x14ac:dyDescent="0.3">
      <c r="A524" s="1">
        <v>31204</v>
      </c>
      <c r="B524">
        <v>377</v>
      </c>
      <c r="C524">
        <v>206</v>
      </c>
      <c r="D524">
        <v>0</v>
      </c>
      <c r="E524">
        <v>0</v>
      </c>
      <c r="F524">
        <v>521.23599999999999</v>
      </c>
      <c r="G524">
        <v>951.54600000000005</v>
      </c>
      <c r="H524">
        <f t="shared" si="18"/>
        <v>4.9355699233634756</v>
      </c>
      <c r="I524">
        <f t="shared" si="19"/>
        <v>2.2258088033239307</v>
      </c>
    </row>
    <row r="525" spans="1:9" x14ac:dyDescent="0.3">
      <c r="A525" s="1">
        <v>31205</v>
      </c>
      <c r="B525">
        <v>344</v>
      </c>
      <c r="C525">
        <v>230</v>
      </c>
      <c r="D525">
        <v>0</v>
      </c>
      <c r="E525">
        <v>0</v>
      </c>
      <c r="F525" s="14">
        <v>1411.9849999999999</v>
      </c>
      <c r="G525">
        <v>782.55899999999997</v>
      </c>
      <c r="H525">
        <f t="shared" si="18"/>
        <v>4.5035439088515528</v>
      </c>
      <c r="I525">
        <f t="shared" si="19"/>
        <v>2.4851263338082723</v>
      </c>
    </row>
    <row r="526" spans="1:9" x14ac:dyDescent="0.3">
      <c r="A526" s="1">
        <v>31206</v>
      </c>
      <c r="B526">
        <v>295</v>
      </c>
      <c r="C526">
        <v>250</v>
      </c>
      <c r="D526">
        <v>0</v>
      </c>
      <c r="E526">
        <v>0</v>
      </c>
      <c r="F526" s="14">
        <v>2862.3789999999999</v>
      </c>
      <c r="G526" s="14">
        <v>2638.614</v>
      </c>
      <c r="H526">
        <f t="shared" si="18"/>
        <v>3.862050735788396</v>
      </c>
      <c r="I526">
        <f t="shared" si="19"/>
        <v>2.7012242758785567</v>
      </c>
    </row>
    <row r="527" spans="1:9" x14ac:dyDescent="0.3">
      <c r="A527" s="1">
        <v>31207</v>
      </c>
      <c r="B527">
        <v>266</v>
      </c>
      <c r="C527">
        <v>263</v>
      </c>
      <c r="D527">
        <v>0</v>
      </c>
      <c r="E527">
        <v>0</v>
      </c>
      <c r="F527" s="14">
        <v>2615.5700000000002</v>
      </c>
      <c r="G527" s="14">
        <v>1045.086</v>
      </c>
      <c r="H527">
        <f t="shared" si="18"/>
        <v>3.4823915109142822</v>
      </c>
      <c r="I527">
        <f t="shared" si="19"/>
        <v>2.8416879382242413</v>
      </c>
    </row>
    <row r="528" spans="1:9" x14ac:dyDescent="0.3">
      <c r="A528" s="1">
        <v>31208</v>
      </c>
      <c r="B528">
        <v>225</v>
      </c>
      <c r="C528">
        <v>265</v>
      </c>
      <c r="D528">
        <v>0</v>
      </c>
      <c r="E528">
        <v>0</v>
      </c>
      <c r="F528" s="14">
        <v>4765.7489999999998</v>
      </c>
      <c r="G528" s="14">
        <v>4657.3029999999999</v>
      </c>
      <c r="H528">
        <f t="shared" si="18"/>
        <v>2.9456319171267431</v>
      </c>
      <c r="I528">
        <f t="shared" si="19"/>
        <v>2.8632977324312701</v>
      </c>
    </row>
    <row r="529" spans="1:9" x14ac:dyDescent="0.3">
      <c r="A529" s="1">
        <v>31209</v>
      </c>
      <c r="B529">
        <v>187</v>
      </c>
      <c r="C529">
        <v>263</v>
      </c>
      <c r="D529">
        <v>0</v>
      </c>
      <c r="E529">
        <v>0</v>
      </c>
      <c r="F529" s="14">
        <v>5131.9759999999997</v>
      </c>
      <c r="G529" s="14">
        <v>5401.8329999999996</v>
      </c>
      <c r="H529">
        <f t="shared" si="18"/>
        <v>2.4481474155675595</v>
      </c>
      <c r="I529">
        <f t="shared" si="19"/>
        <v>2.8416879382242413</v>
      </c>
    </row>
    <row r="530" spans="1:9" x14ac:dyDescent="0.3">
      <c r="A530" s="1">
        <v>31210</v>
      </c>
      <c r="B530">
        <v>127</v>
      </c>
      <c r="C530">
        <v>257</v>
      </c>
      <c r="D530">
        <v>0</v>
      </c>
      <c r="E530">
        <v>0</v>
      </c>
      <c r="F530" s="14">
        <v>2161.7629999999999</v>
      </c>
      <c r="G530" s="14">
        <v>2287.9699999999998</v>
      </c>
      <c r="H530">
        <f t="shared" si="18"/>
        <v>1.662645571000428</v>
      </c>
      <c r="I530">
        <f t="shared" si="19"/>
        <v>2.7768585556031562</v>
      </c>
    </row>
    <row r="531" spans="1:9" x14ac:dyDescent="0.3">
      <c r="A531" s="1">
        <v>31211</v>
      </c>
      <c r="B531">
        <v>81</v>
      </c>
      <c r="C531">
        <v>246</v>
      </c>
      <c r="D531">
        <v>0</v>
      </c>
      <c r="E531">
        <v>0</v>
      </c>
      <c r="F531" s="14">
        <v>4979.99</v>
      </c>
      <c r="G531" s="14">
        <v>5153.1180000000004</v>
      </c>
      <c r="H531">
        <f t="shared" si="18"/>
        <v>1.0604274901656274</v>
      </c>
      <c r="I531">
        <f t="shared" si="19"/>
        <v>2.6580046874644996</v>
      </c>
    </row>
    <row r="532" spans="1:9" x14ac:dyDescent="0.3">
      <c r="A532" s="1">
        <v>31212</v>
      </c>
      <c r="B532">
        <v>64</v>
      </c>
      <c r="C532">
        <v>234</v>
      </c>
      <c r="D532">
        <v>0</v>
      </c>
      <c r="E532">
        <v>0</v>
      </c>
      <c r="F532" s="14">
        <v>2689.6219999999998</v>
      </c>
      <c r="G532" s="14">
        <v>4777.1710000000003</v>
      </c>
      <c r="H532">
        <f t="shared" si="18"/>
        <v>0.83786863420494018</v>
      </c>
      <c r="I532">
        <f t="shared" si="19"/>
        <v>2.528345922222329</v>
      </c>
    </row>
    <row r="533" spans="1:9" x14ac:dyDescent="0.3">
      <c r="A533" s="1">
        <v>31213</v>
      </c>
      <c r="B533">
        <v>53</v>
      </c>
      <c r="C533">
        <v>216</v>
      </c>
      <c r="D533">
        <v>8.4740000000000002</v>
      </c>
      <c r="E533">
        <v>7.1589999999999998</v>
      </c>
      <c r="F533">
        <v>-246.208</v>
      </c>
      <c r="G533">
        <v>-216.06</v>
      </c>
      <c r="H533">
        <f t="shared" si="18"/>
        <v>0.69385996270096606</v>
      </c>
      <c r="I533">
        <f t="shared" si="19"/>
        <v>2.3338577743590734</v>
      </c>
    </row>
    <row r="534" spans="1:9" x14ac:dyDescent="0.3">
      <c r="A534" s="1">
        <v>31214</v>
      </c>
      <c r="B534">
        <v>56</v>
      </c>
      <c r="C534">
        <v>196</v>
      </c>
      <c r="D534">
        <v>0</v>
      </c>
      <c r="E534">
        <v>0</v>
      </c>
      <c r="F534">
        <v>75.986999999999995</v>
      </c>
      <c r="G534">
        <v>74.426000000000002</v>
      </c>
      <c r="H534">
        <f t="shared" si="18"/>
        <v>0.73313505492932263</v>
      </c>
      <c r="I534">
        <f t="shared" si="19"/>
        <v>2.1177598322887885</v>
      </c>
    </row>
    <row r="535" spans="1:9" x14ac:dyDescent="0.3">
      <c r="A535" s="1">
        <v>31215</v>
      </c>
      <c r="B535">
        <v>53</v>
      </c>
      <c r="C535">
        <v>167</v>
      </c>
      <c r="D535">
        <v>0</v>
      </c>
      <c r="E535">
        <v>0</v>
      </c>
      <c r="F535" s="14">
        <v>1417.78</v>
      </c>
      <c r="G535" s="14">
        <v>1357.2719999999999</v>
      </c>
      <c r="H535">
        <f t="shared" si="18"/>
        <v>0.69385996270096606</v>
      </c>
      <c r="I535">
        <f t="shared" si="19"/>
        <v>1.804417816286876</v>
      </c>
    </row>
    <row r="536" spans="1:9" x14ac:dyDescent="0.3">
      <c r="A536" s="1">
        <v>31216</v>
      </c>
      <c r="B536">
        <v>64</v>
      </c>
      <c r="C536">
        <v>140</v>
      </c>
      <c r="D536">
        <v>0</v>
      </c>
      <c r="E536">
        <v>0</v>
      </c>
      <c r="F536">
        <v>929.57399999999996</v>
      </c>
      <c r="G536" s="14">
        <v>3812.9090000000001</v>
      </c>
      <c r="H536">
        <f t="shared" si="18"/>
        <v>0.83786863420494018</v>
      </c>
      <c r="I536">
        <f t="shared" si="19"/>
        <v>1.5126855944919917</v>
      </c>
    </row>
    <row r="537" spans="1:9" x14ac:dyDescent="0.3">
      <c r="A537" s="1">
        <v>31217</v>
      </c>
      <c r="B537">
        <v>60</v>
      </c>
      <c r="C537">
        <v>121</v>
      </c>
      <c r="D537">
        <v>0</v>
      </c>
      <c r="E537">
        <v>0</v>
      </c>
      <c r="F537" s="14">
        <v>1879.1295</v>
      </c>
      <c r="H537">
        <f t="shared" si="18"/>
        <v>0.78550184456713146</v>
      </c>
      <c r="I537">
        <f t="shared" si="19"/>
        <v>1.3073925495252214</v>
      </c>
    </row>
    <row r="538" spans="1:9" x14ac:dyDescent="0.3">
      <c r="A538" s="1">
        <v>31218</v>
      </c>
      <c r="B538">
        <v>55</v>
      </c>
      <c r="C538">
        <v>111</v>
      </c>
      <c r="D538">
        <v>8.6829999999999998</v>
      </c>
      <c r="E538">
        <v>5.1999999999999998E-2</v>
      </c>
      <c r="F538">
        <v>-41.122</v>
      </c>
      <c r="G538">
        <v>-82.403000000000006</v>
      </c>
      <c r="H538">
        <f t="shared" si="18"/>
        <v>0.72004335751987036</v>
      </c>
      <c r="I538">
        <f t="shared" si="19"/>
        <v>1.1993435784900792</v>
      </c>
    </row>
    <row r="539" spans="1:9" x14ac:dyDescent="0.3">
      <c r="A539" s="1">
        <v>31219</v>
      </c>
      <c r="B539">
        <v>54</v>
      </c>
      <c r="C539">
        <v>116</v>
      </c>
      <c r="D539">
        <v>0</v>
      </c>
      <c r="E539">
        <v>0</v>
      </c>
      <c r="F539" s="14">
        <v>2340.4789999999998</v>
      </c>
      <c r="G539" s="14">
        <v>2544.7069999999999</v>
      </c>
      <c r="H539">
        <f t="shared" si="18"/>
        <v>0.70695166011041832</v>
      </c>
      <c r="I539">
        <f t="shared" si="19"/>
        <v>1.2533680640076501</v>
      </c>
    </row>
    <row r="540" spans="1:9" x14ac:dyDescent="0.3">
      <c r="A540" s="1">
        <v>31220</v>
      </c>
      <c r="B540">
        <v>53</v>
      </c>
      <c r="C540">
        <v>120</v>
      </c>
      <c r="D540">
        <v>0</v>
      </c>
      <c r="E540">
        <v>0</v>
      </c>
      <c r="F540" s="14">
        <v>1617.3589999999999</v>
      </c>
      <c r="G540" s="14">
        <v>2578.6849999999999</v>
      </c>
      <c r="H540">
        <f t="shared" si="18"/>
        <v>0.69385996270096606</v>
      </c>
      <c r="I540">
        <f t="shared" si="19"/>
        <v>1.2965876524217073</v>
      </c>
    </row>
    <row r="541" spans="1:9" x14ac:dyDescent="0.3">
      <c r="A541" s="1">
        <v>31221</v>
      </c>
      <c r="B541">
        <v>49</v>
      </c>
      <c r="C541">
        <v>120</v>
      </c>
      <c r="D541">
        <v>0</v>
      </c>
      <c r="E541">
        <v>0</v>
      </c>
      <c r="F541" s="14">
        <v>1954.0070000000001</v>
      </c>
      <c r="G541" s="14">
        <v>3883.1089999999999</v>
      </c>
      <c r="H541">
        <f t="shared" si="18"/>
        <v>0.64149317306315734</v>
      </c>
      <c r="I541">
        <f t="shared" si="19"/>
        <v>1.2965876524217073</v>
      </c>
    </row>
    <row r="542" spans="1:9" x14ac:dyDescent="0.3">
      <c r="A542" s="1">
        <v>31222</v>
      </c>
      <c r="B542">
        <v>46</v>
      </c>
      <c r="C542">
        <v>122</v>
      </c>
      <c r="D542">
        <v>0</v>
      </c>
      <c r="E542">
        <v>0</v>
      </c>
      <c r="F542" s="14">
        <v>3796.893</v>
      </c>
      <c r="G542" s="14">
        <v>4626.49</v>
      </c>
      <c r="H542">
        <f t="shared" si="18"/>
        <v>0.60221808083480077</v>
      </c>
      <c r="I542">
        <f t="shared" si="19"/>
        <v>1.3181974466287358</v>
      </c>
    </row>
    <row r="543" spans="1:9" x14ac:dyDescent="0.3">
      <c r="A543" s="1">
        <v>31223</v>
      </c>
      <c r="B543">
        <v>41</v>
      </c>
      <c r="C543">
        <v>124</v>
      </c>
      <c r="D543">
        <v>0</v>
      </c>
      <c r="E543">
        <v>0</v>
      </c>
      <c r="F543" s="14">
        <v>1851.336</v>
      </c>
      <c r="G543" s="14">
        <v>1203.693</v>
      </c>
      <c r="H543">
        <f t="shared" si="18"/>
        <v>0.53675959378753979</v>
      </c>
      <c r="I543">
        <f t="shared" si="19"/>
        <v>1.339807240835764</v>
      </c>
    </row>
    <row r="544" spans="1:9" x14ac:dyDescent="0.3">
      <c r="A544" s="1">
        <v>31224</v>
      </c>
      <c r="B544">
        <v>36</v>
      </c>
      <c r="C544">
        <v>124</v>
      </c>
      <c r="D544">
        <v>0</v>
      </c>
      <c r="E544">
        <v>0</v>
      </c>
      <c r="F544" s="14">
        <v>2908.9470000000001</v>
      </c>
      <c r="G544" s="14">
        <v>4070.5859999999998</v>
      </c>
      <c r="H544">
        <f t="shared" si="18"/>
        <v>0.47130110674027881</v>
      </c>
      <c r="I544">
        <f t="shared" si="19"/>
        <v>1.339807240835764</v>
      </c>
    </row>
    <row r="545" spans="1:9" x14ac:dyDescent="0.3">
      <c r="A545" s="1">
        <v>31225</v>
      </c>
      <c r="B545">
        <v>33</v>
      </c>
      <c r="C545">
        <v>120</v>
      </c>
      <c r="D545">
        <v>0</v>
      </c>
      <c r="E545">
        <v>0</v>
      </c>
      <c r="F545" s="14">
        <v>4615.9570000000003</v>
      </c>
      <c r="G545" s="14">
        <v>4715.9129999999996</v>
      </c>
      <c r="H545">
        <f t="shared" si="18"/>
        <v>0.43202601451192224</v>
      </c>
      <c r="I545">
        <f t="shared" si="19"/>
        <v>1.2965876524217073</v>
      </c>
    </row>
    <row r="546" spans="1:9" x14ac:dyDescent="0.3">
      <c r="A546" s="1">
        <v>31226</v>
      </c>
      <c r="B546">
        <v>30</v>
      </c>
      <c r="C546">
        <v>113</v>
      </c>
      <c r="D546">
        <v>0</v>
      </c>
      <c r="E546">
        <v>0</v>
      </c>
      <c r="F546" s="14">
        <v>4053.3780000000002</v>
      </c>
      <c r="G546" s="14">
        <v>4658.7250000000004</v>
      </c>
      <c r="H546">
        <f t="shared" si="18"/>
        <v>0.39275092228356573</v>
      </c>
      <c r="I546">
        <f t="shared" si="19"/>
        <v>1.2209533726971076</v>
      </c>
    </row>
    <row r="547" spans="1:9" x14ac:dyDescent="0.3">
      <c r="A547" s="1">
        <v>31227</v>
      </c>
      <c r="B547">
        <v>33</v>
      </c>
      <c r="C547">
        <v>108</v>
      </c>
      <c r="D547">
        <v>37.630000000000003</v>
      </c>
      <c r="E547">
        <v>36.11</v>
      </c>
      <c r="F547">
        <v>7.1849999999999996</v>
      </c>
      <c r="G547">
        <v>23.689</v>
      </c>
      <c r="H547">
        <f t="shared" si="18"/>
        <v>0.43202601451192224</v>
      </c>
      <c r="I547">
        <f t="shared" si="19"/>
        <v>1.1669288871795367</v>
      </c>
    </row>
    <row r="548" spans="1:9" x14ac:dyDescent="0.3">
      <c r="A548" s="1">
        <v>31228</v>
      </c>
      <c r="B548">
        <v>97</v>
      </c>
      <c r="C548">
        <v>141</v>
      </c>
      <c r="D548">
        <v>33.786999999999999</v>
      </c>
      <c r="E548">
        <v>41.286000000000001</v>
      </c>
      <c r="F548">
        <v>-60.238999999999997</v>
      </c>
      <c r="G548">
        <v>112.029</v>
      </c>
      <c r="H548">
        <f t="shared" si="18"/>
        <v>1.2698946487168625</v>
      </c>
      <c r="I548">
        <f t="shared" si="19"/>
        <v>1.5234904915955059</v>
      </c>
    </row>
    <row r="549" spans="1:9" x14ac:dyDescent="0.3">
      <c r="A549" s="1">
        <v>31229</v>
      </c>
      <c r="B549">
        <v>285</v>
      </c>
      <c r="C549">
        <v>214</v>
      </c>
      <c r="D549">
        <v>0.499</v>
      </c>
      <c r="E549">
        <v>0.26200000000000001</v>
      </c>
      <c r="F549">
        <v>-146.345</v>
      </c>
      <c r="G549">
        <v>-445.435</v>
      </c>
      <c r="H549">
        <f t="shared" si="18"/>
        <v>3.731133761693874</v>
      </c>
      <c r="I549">
        <f t="shared" si="19"/>
        <v>2.3122479801520446</v>
      </c>
    </row>
    <row r="550" spans="1:9" x14ac:dyDescent="0.3">
      <c r="A550" s="1">
        <v>31230</v>
      </c>
      <c r="B550">
        <v>375</v>
      </c>
      <c r="C550">
        <v>277</v>
      </c>
      <c r="D550">
        <v>0</v>
      </c>
      <c r="E550">
        <v>0</v>
      </c>
      <c r="F550" s="14">
        <v>5813.1329999999998</v>
      </c>
      <c r="G550" s="14">
        <v>5028.41</v>
      </c>
      <c r="H550">
        <f t="shared" si="18"/>
        <v>4.9093865285445712</v>
      </c>
      <c r="I550">
        <f t="shared" si="19"/>
        <v>2.9929564976734406</v>
      </c>
    </row>
    <row r="551" spans="1:9" x14ac:dyDescent="0.3">
      <c r="A551" s="1">
        <v>31231</v>
      </c>
      <c r="B551">
        <v>526</v>
      </c>
      <c r="C551">
        <v>298</v>
      </c>
      <c r="D551">
        <v>0.40100000000000002</v>
      </c>
      <c r="E551">
        <v>0</v>
      </c>
      <c r="F551" s="14">
        <v>4036.721</v>
      </c>
      <c r="G551" s="14">
        <v>4624.3310000000001</v>
      </c>
      <c r="H551">
        <f t="shared" si="18"/>
        <v>6.8862328373718515</v>
      </c>
      <c r="I551">
        <f t="shared" si="19"/>
        <v>3.2198593368472395</v>
      </c>
    </row>
    <row r="552" spans="1:9" x14ac:dyDescent="0.3">
      <c r="A552" s="1">
        <v>31232</v>
      </c>
      <c r="B552">
        <v>598</v>
      </c>
      <c r="C552">
        <v>287</v>
      </c>
      <c r="D552">
        <v>24.634</v>
      </c>
      <c r="E552">
        <v>35.575000000000003</v>
      </c>
      <c r="F552">
        <v>740.71299999999997</v>
      </c>
      <c r="G552">
        <v>665.54499999999996</v>
      </c>
      <c r="H552">
        <f t="shared" si="18"/>
        <v>7.82883505085241</v>
      </c>
      <c r="I552">
        <f t="shared" si="19"/>
        <v>3.1010054687085833</v>
      </c>
    </row>
    <row r="553" spans="1:9" x14ac:dyDescent="0.3">
      <c r="A553" s="1">
        <v>31233</v>
      </c>
      <c r="B553">
        <v>691</v>
      </c>
      <c r="C553">
        <v>302</v>
      </c>
      <c r="D553">
        <v>0.48499999999999999</v>
      </c>
      <c r="E553">
        <v>6.6349999999999998</v>
      </c>
      <c r="F553">
        <v>61.698</v>
      </c>
      <c r="G553">
        <v>161.84899999999999</v>
      </c>
      <c r="H553">
        <f t="shared" si="18"/>
        <v>9.046362909931462</v>
      </c>
      <c r="I553">
        <f t="shared" si="19"/>
        <v>3.2630789252612966</v>
      </c>
    </row>
    <row r="554" spans="1:9" x14ac:dyDescent="0.3">
      <c r="A554" s="1">
        <v>31234</v>
      </c>
      <c r="B554">
        <v>726</v>
      </c>
      <c r="C554">
        <v>325</v>
      </c>
      <c r="D554">
        <v>0</v>
      </c>
      <c r="E554">
        <v>0</v>
      </c>
      <c r="F554" s="14">
        <v>5291.7929999999997</v>
      </c>
      <c r="G554" s="14">
        <v>5224.643</v>
      </c>
      <c r="H554">
        <f t="shared" si="18"/>
        <v>9.5045723192622891</v>
      </c>
      <c r="I554">
        <f t="shared" si="19"/>
        <v>3.5115915586421234</v>
      </c>
    </row>
    <row r="555" spans="1:9" x14ac:dyDescent="0.3">
      <c r="A555" s="1">
        <v>31235</v>
      </c>
      <c r="B555">
        <v>819</v>
      </c>
      <c r="C555">
        <v>415</v>
      </c>
      <c r="D555">
        <v>0</v>
      </c>
      <c r="E555">
        <v>0</v>
      </c>
      <c r="F555" s="14">
        <v>4966.5770000000002</v>
      </c>
      <c r="G555" s="14">
        <v>5492.9110000000001</v>
      </c>
      <c r="H555">
        <f t="shared" si="18"/>
        <v>10.722100178341345</v>
      </c>
      <c r="I555">
        <f t="shared" si="19"/>
        <v>4.4840322979584046</v>
      </c>
    </row>
    <row r="556" spans="1:9" x14ac:dyDescent="0.3">
      <c r="A556" s="1">
        <v>31236</v>
      </c>
      <c r="B556">
        <v>822</v>
      </c>
      <c r="C556">
        <v>612</v>
      </c>
      <c r="D556">
        <v>0</v>
      </c>
      <c r="E556">
        <v>0</v>
      </c>
      <c r="F556" s="14">
        <v>5261.9009999999998</v>
      </c>
      <c r="G556" s="14">
        <v>5395.2020000000002</v>
      </c>
      <c r="H556">
        <f t="shared" si="18"/>
        <v>10.761375270569699</v>
      </c>
      <c r="I556">
        <f t="shared" si="19"/>
        <v>6.6125970273507066</v>
      </c>
    </row>
    <row r="557" spans="1:9" x14ac:dyDescent="0.3">
      <c r="A557" s="1">
        <v>31237</v>
      </c>
      <c r="B557">
        <v>767</v>
      </c>
      <c r="C557">
        <v>697</v>
      </c>
      <c r="D557">
        <v>4.548</v>
      </c>
      <c r="E557">
        <v>2.1989999999999998</v>
      </c>
      <c r="F557">
        <v>-9.2550000000000008</v>
      </c>
      <c r="G557">
        <v>80.625</v>
      </c>
      <c r="H557">
        <f t="shared" si="18"/>
        <v>10.041331913049829</v>
      </c>
      <c r="I557">
        <f t="shared" si="19"/>
        <v>7.5310132811494155</v>
      </c>
    </row>
    <row r="558" spans="1:9" x14ac:dyDescent="0.3">
      <c r="A558" s="1">
        <v>31238</v>
      </c>
      <c r="B558">
        <v>731</v>
      </c>
      <c r="C558">
        <v>653</v>
      </c>
      <c r="D558">
        <v>0</v>
      </c>
      <c r="E558">
        <v>0</v>
      </c>
      <c r="F558" s="14">
        <v>3222.3719999999998</v>
      </c>
      <c r="G558" s="14">
        <v>2719.634</v>
      </c>
      <c r="H558">
        <f t="shared" si="18"/>
        <v>9.5700308063095516</v>
      </c>
      <c r="I558">
        <f t="shared" si="19"/>
        <v>7.0555978085947899</v>
      </c>
    </row>
    <row r="559" spans="1:9" x14ac:dyDescent="0.3">
      <c r="A559" s="1">
        <v>31239</v>
      </c>
      <c r="B559">
        <v>694</v>
      </c>
      <c r="C559">
        <v>549</v>
      </c>
      <c r="D559">
        <v>0</v>
      </c>
      <c r="E559">
        <v>0</v>
      </c>
      <c r="F559" s="14">
        <v>5757.433</v>
      </c>
      <c r="G559" s="14">
        <v>5230.2190000000001</v>
      </c>
      <c r="H559">
        <f t="shared" si="18"/>
        <v>9.0856380021598184</v>
      </c>
      <c r="I559">
        <f t="shared" si="19"/>
        <v>5.9318885098293102</v>
      </c>
    </row>
    <row r="560" spans="1:9" x14ac:dyDescent="0.3">
      <c r="A560" s="1">
        <v>31240</v>
      </c>
      <c r="B560">
        <v>636</v>
      </c>
      <c r="C560">
        <v>508</v>
      </c>
      <c r="D560">
        <v>0</v>
      </c>
      <c r="E560">
        <v>0</v>
      </c>
      <c r="F560" s="14">
        <v>5231.9650000000001</v>
      </c>
      <c r="G560" s="14">
        <v>5040.232</v>
      </c>
      <c r="H560">
        <f t="shared" si="18"/>
        <v>8.3263195524115936</v>
      </c>
      <c r="I560">
        <f t="shared" si="19"/>
        <v>5.4888877285852269</v>
      </c>
    </row>
    <row r="561" spans="1:9" x14ac:dyDescent="0.3">
      <c r="A561" s="1">
        <v>31241</v>
      </c>
      <c r="B561">
        <v>592</v>
      </c>
      <c r="C561">
        <v>461</v>
      </c>
      <c r="D561">
        <v>0</v>
      </c>
      <c r="E561">
        <v>0</v>
      </c>
      <c r="F561" s="14">
        <v>5118.2569999999996</v>
      </c>
      <c r="G561" s="14">
        <v>5046.83</v>
      </c>
      <c r="H561">
        <f t="shared" si="18"/>
        <v>7.7502848663956962</v>
      </c>
      <c r="I561">
        <f t="shared" si="19"/>
        <v>4.9810575647200581</v>
      </c>
    </row>
    <row r="562" spans="1:9" x14ac:dyDescent="0.3">
      <c r="A562" s="1">
        <v>31242</v>
      </c>
      <c r="B562">
        <v>555</v>
      </c>
      <c r="C562">
        <v>414</v>
      </c>
      <c r="D562">
        <v>0</v>
      </c>
      <c r="E562">
        <v>0</v>
      </c>
      <c r="F562" s="14">
        <v>4863.2330000000002</v>
      </c>
      <c r="G562" s="14">
        <v>5081.2420000000002</v>
      </c>
      <c r="H562">
        <f t="shared" si="18"/>
        <v>7.2658920622459648</v>
      </c>
      <c r="I562">
        <f t="shared" si="19"/>
        <v>4.4732274008548893</v>
      </c>
    </row>
    <row r="563" spans="1:9" x14ac:dyDescent="0.3">
      <c r="A563" s="1">
        <v>31243</v>
      </c>
      <c r="B563">
        <v>486</v>
      </c>
      <c r="C563">
        <v>370</v>
      </c>
      <c r="D563">
        <v>0</v>
      </c>
      <c r="E563">
        <v>0</v>
      </c>
      <c r="F563" s="14">
        <v>4333.384</v>
      </c>
      <c r="G563" s="14">
        <v>4513.0209999999997</v>
      </c>
      <c r="H563">
        <f t="shared" si="18"/>
        <v>6.3625649409937646</v>
      </c>
      <c r="I563">
        <f t="shared" si="19"/>
        <v>3.9978119283002638</v>
      </c>
    </row>
    <row r="564" spans="1:9" x14ac:dyDescent="0.3">
      <c r="A564" s="1">
        <v>31244</v>
      </c>
      <c r="B564">
        <v>415</v>
      </c>
      <c r="C564">
        <v>334</v>
      </c>
      <c r="D564">
        <v>0</v>
      </c>
      <c r="E564">
        <v>0</v>
      </c>
      <c r="F564" s="14">
        <v>4826.2520000000004</v>
      </c>
      <c r="G564" s="14">
        <v>5084.0950000000003</v>
      </c>
      <c r="H564">
        <f t="shared" si="18"/>
        <v>5.4330544249226591</v>
      </c>
      <c r="I564">
        <f t="shared" si="19"/>
        <v>3.6088356325737521</v>
      </c>
    </row>
    <row r="565" spans="1:9" x14ac:dyDescent="0.3">
      <c r="A565" s="1">
        <v>31245</v>
      </c>
      <c r="B565">
        <v>295</v>
      </c>
      <c r="C565">
        <v>316</v>
      </c>
      <c r="D565">
        <v>0</v>
      </c>
      <c r="E565">
        <v>0</v>
      </c>
      <c r="F565" s="14">
        <v>3435.6419999999998</v>
      </c>
      <c r="G565" s="14">
        <v>3759.9569999999999</v>
      </c>
      <c r="H565">
        <f t="shared" si="18"/>
        <v>3.862050735788396</v>
      </c>
      <c r="I565">
        <f t="shared" si="19"/>
        <v>3.4143474847104955</v>
      </c>
    </row>
    <row r="566" spans="1:9" x14ac:dyDescent="0.3">
      <c r="A566" s="1">
        <v>31246</v>
      </c>
      <c r="B566">
        <v>159</v>
      </c>
      <c r="C566">
        <v>299</v>
      </c>
      <c r="D566">
        <v>0</v>
      </c>
      <c r="E566">
        <v>0</v>
      </c>
      <c r="F566" s="14">
        <v>3170.6309999999999</v>
      </c>
      <c r="G566" s="14">
        <v>4037.9569999999999</v>
      </c>
      <c r="H566">
        <f t="shared" si="18"/>
        <v>2.0815798881028984</v>
      </c>
      <c r="I566">
        <f t="shared" si="19"/>
        <v>3.2306642339507539</v>
      </c>
    </row>
    <row r="567" spans="1:9" x14ac:dyDescent="0.3">
      <c r="A567" s="1">
        <v>31247</v>
      </c>
      <c r="B567">
        <v>89</v>
      </c>
      <c r="C567">
        <v>278</v>
      </c>
      <c r="D567">
        <v>3.952</v>
      </c>
      <c r="E567">
        <v>0.52300000000000002</v>
      </c>
      <c r="F567">
        <v>12.599</v>
      </c>
      <c r="G567">
        <v>941.78</v>
      </c>
      <c r="H567">
        <f t="shared" si="18"/>
        <v>1.1651610694412449</v>
      </c>
      <c r="I567">
        <f t="shared" si="19"/>
        <v>3.003761394776955</v>
      </c>
    </row>
    <row r="568" spans="1:9" x14ac:dyDescent="0.3">
      <c r="A568" s="1">
        <v>31248</v>
      </c>
      <c r="B568">
        <v>72</v>
      </c>
      <c r="C568">
        <v>250</v>
      </c>
      <c r="D568">
        <v>0</v>
      </c>
      <c r="E568">
        <v>0.48599999999999999</v>
      </c>
      <c r="F568" s="14">
        <v>2247.759</v>
      </c>
      <c r="G568" s="14">
        <v>1662.268</v>
      </c>
      <c r="H568">
        <f t="shared" si="18"/>
        <v>0.94260221348055762</v>
      </c>
      <c r="I568">
        <f t="shared" si="19"/>
        <v>2.7012242758785567</v>
      </c>
    </row>
    <row r="569" spans="1:9" x14ac:dyDescent="0.3">
      <c r="A569" s="1">
        <v>31249</v>
      </c>
      <c r="B569">
        <v>67</v>
      </c>
      <c r="C569">
        <v>216</v>
      </c>
      <c r="D569">
        <v>0</v>
      </c>
      <c r="E569">
        <v>0</v>
      </c>
      <c r="F569" s="14">
        <v>5510.0820000000003</v>
      </c>
      <c r="G569" s="14">
        <v>5268.3590000000004</v>
      </c>
      <c r="H569">
        <f t="shared" si="18"/>
        <v>0.87714372643329674</v>
      </c>
      <c r="I569">
        <f t="shared" si="19"/>
        <v>2.3338577743590734</v>
      </c>
    </row>
    <row r="570" spans="1:9" x14ac:dyDescent="0.3">
      <c r="A570" s="1">
        <v>31250</v>
      </c>
      <c r="B570">
        <v>62</v>
      </c>
      <c r="C570">
        <v>175</v>
      </c>
      <c r="D570">
        <v>0</v>
      </c>
      <c r="E570">
        <v>0</v>
      </c>
      <c r="F570" s="14">
        <v>3516.3989999999999</v>
      </c>
      <c r="G570">
        <v>-127.342</v>
      </c>
      <c r="H570">
        <f t="shared" si="18"/>
        <v>0.81168523938603576</v>
      </c>
      <c r="I570">
        <f t="shared" si="19"/>
        <v>1.8908569931149897</v>
      </c>
    </row>
    <row r="571" spans="1:9" x14ac:dyDescent="0.3">
      <c r="A571" s="1">
        <v>31251</v>
      </c>
      <c r="B571">
        <v>60</v>
      </c>
      <c r="C571">
        <v>128</v>
      </c>
      <c r="D571">
        <v>0</v>
      </c>
      <c r="E571">
        <v>0</v>
      </c>
      <c r="F571" s="14">
        <v>3499.1109999999999</v>
      </c>
      <c r="G571" s="14">
        <v>4595.5349999999999</v>
      </c>
      <c r="H571">
        <f t="shared" si="18"/>
        <v>0.78550184456713146</v>
      </c>
      <c r="I571">
        <f t="shared" si="19"/>
        <v>1.3830268292498211</v>
      </c>
    </row>
    <row r="572" spans="1:9" x14ac:dyDescent="0.3">
      <c r="A572" s="1">
        <v>31252</v>
      </c>
      <c r="B572">
        <v>60</v>
      </c>
      <c r="C572">
        <v>90</v>
      </c>
      <c r="D572">
        <v>0</v>
      </c>
      <c r="E572">
        <v>0</v>
      </c>
      <c r="F572" s="14">
        <v>1805.9749999999999</v>
      </c>
      <c r="H572">
        <f t="shared" si="18"/>
        <v>0.78550184456713146</v>
      </c>
      <c r="I572">
        <f t="shared" si="19"/>
        <v>0.97244073931628039</v>
      </c>
    </row>
    <row r="573" spans="1:9" x14ac:dyDescent="0.3">
      <c r="A573" s="1">
        <v>31253</v>
      </c>
      <c r="B573">
        <v>58</v>
      </c>
      <c r="C573">
        <v>68</v>
      </c>
      <c r="D573">
        <v>0</v>
      </c>
      <c r="E573">
        <v>0</v>
      </c>
      <c r="F573" s="14">
        <v>3258.232</v>
      </c>
      <c r="G573" s="14">
        <v>1857.0150000000001</v>
      </c>
      <c r="H573">
        <f t="shared" si="18"/>
        <v>0.75931844974822693</v>
      </c>
      <c r="I573">
        <f t="shared" si="19"/>
        <v>0.73473300303896749</v>
      </c>
    </row>
    <row r="574" spans="1:9" x14ac:dyDescent="0.3">
      <c r="A574" s="1">
        <v>31254</v>
      </c>
      <c r="B574">
        <v>55</v>
      </c>
      <c r="C574">
        <v>53</v>
      </c>
      <c r="D574">
        <v>2.0670000000000002</v>
      </c>
      <c r="E574">
        <v>10.712999999999999</v>
      </c>
      <c r="F574">
        <v>95.551000000000002</v>
      </c>
      <c r="G574">
        <v>723.17399999999998</v>
      </c>
      <c r="H574">
        <f t="shared" si="18"/>
        <v>0.72004335751987036</v>
      </c>
      <c r="I574">
        <f t="shared" si="19"/>
        <v>0.57265954648625406</v>
      </c>
    </row>
    <row r="575" spans="1:9" x14ac:dyDescent="0.3">
      <c r="A575" s="1">
        <v>31255</v>
      </c>
      <c r="B575">
        <v>59</v>
      </c>
      <c r="C575">
        <v>46</v>
      </c>
      <c r="D575">
        <v>1.714</v>
      </c>
      <c r="E575">
        <v>11.3</v>
      </c>
      <c r="F575">
        <v>8.7739999999999991</v>
      </c>
      <c r="G575">
        <v>191.25299999999999</v>
      </c>
      <c r="H575">
        <f t="shared" si="18"/>
        <v>0.77241014715767919</v>
      </c>
      <c r="I575">
        <f t="shared" si="19"/>
        <v>0.49702526676165443</v>
      </c>
    </row>
    <row r="576" spans="1:9" x14ac:dyDescent="0.3">
      <c r="A576" s="1">
        <v>31256</v>
      </c>
      <c r="B576">
        <v>84</v>
      </c>
      <c r="C576">
        <v>45</v>
      </c>
      <c r="D576">
        <v>0</v>
      </c>
      <c r="E576">
        <v>0</v>
      </c>
      <c r="F576" s="14">
        <v>2577.0439999999999</v>
      </c>
      <c r="G576" s="14">
        <v>4098.6350000000002</v>
      </c>
      <c r="H576">
        <f t="shared" si="18"/>
        <v>1.0997025823939839</v>
      </c>
      <c r="I576">
        <f t="shared" si="19"/>
        <v>0.48622036965814019</v>
      </c>
    </row>
    <row r="577" spans="1:9" x14ac:dyDescent="0.3">
      <c r="A577" s="1">
        <v>31257</v>
      </c>
      <c r="B577">
        <v>120</v>
      </c>
      <c r="C577">
        <v>44</v>
      </c>
      <c r="D577">
        <v>0</v>
      </c>
      <c r="E577">
        <v>0</v>
      </c>
      <c r="F577" s="14">
        <v>1061.1610000000001</v>
      </c>
      <c r="G577" s="14">
        <v>2434.1570000000002</v>
      </c>
      <c r="H577">
        <f t="shared" si="18"/>
        <v>1.5710036891342629</v>
      </c>
      <c r="I577">
        <f t="shared" si="19"/>
        <v>0.47541547255462596</v>
      </c>
    </row>
    <row r="578" spans="1:9" x14ac:dyDescent="0.3">
      <c r="A578" s="1">
        <v>31258</v>
      </c>
      <c r="B578">
        <v>161</v>
      </c>
      <c r="C578">
        <v>75</v>
      </c>
      <c r="D578">
        <v>72.412999999999997</v>
      </c>
      <c r="E578">
        <v>48.930999999999997</v>
      </c>
      <c r="F578" s="14">
        <v>1059.924</v>
      </c>
      <c r="H578">
        <f t="shared" ref="H578:H641" si="20">(B578*60*60*24/1000000)/(1000*$N$3/1000000)</f>
        <v>2.1077632829218023</v>
      </c>
      <c r="I578">
        <f t="shared" ref="I578:I641" si="21">(C578*60*60*24/1000000)/(1000*$N$4/1000000)</f>
        <v>0.81036728276356707</v>
      </c>
    </row>
    <row r="579" spans="1:9" x14ac:dyDescent="0.3">
      <c r="A579" s="1">
        <v>31259</v>
      </c>
      <c r="B579">
        <v>271</v>
      </c>
      <c r="C579">
        <v>188</v>
      </c>
      <c r="D579">
        <v>17.504000000000001</v>
      </c>
      <c r="E579">
        <v>4.5830000000000002</v>
      </c>
      <c r="F579">
        <v>-31.58</v>
      </c>
      <c r="G579">
        <v>-2.278</v>
      </c>
      <c r="H579">
        <f t="shared" si="20"/>
        <v>3.5478499979615434</v>
      </c>
      <c r="I579">
        <f t="shared" si="21"/>
        <v>2.0313206554606746</v>
      </c>
    </row>
    <row r="580" spans="1:9" x14ac:dyDescent="0.3">
      <c r="A580" s="1">
        <v>31260</v>
      </c>
      <c r="B580">
        <v>310</v>
      </c>
      <c r="C580">
        <v>277</v>
      </c>
      <c r="D580">
        <v>4.8220000000000001</v>
      </c>
      <c r="E580">
        <v>2.39</v>
      </c>
      <c r="F580">
        <v>-457.19600000000003</v>
      </c>
      <c r="G580">
        <v>-207.70400000000001</v>
      </c>
      <c r="H580">
        <f t="shared" si="20"/>
        <v>4.0584261969301787</v>
      </c>
      <c r="I580">
        <f t="shared" si="21"/>
        <v>2.9929564976734406</v>
      </c>
    </row>
    <row r="581" spans="1:9" x14ac:dyDescent="0.3">
      <c r="A581" s="1">
        <v>31261</v>
      </c>
      <c r="B581">
        <v>385</v>
      </c>
      <c r="C581">
        <v>288</v>
      </c>
      <c r="D581">
        <v>12.484999999999999</v>
      </c>
      <c r="E581">
        <v>14.907</v>
      </c>
      <c r="F581">
        <v>641.68100000000004</v>
      </c>
      <c r="G581">
        <v>775.36099999999999</v>
      </c>
      <c r="H581">
        <f t="shared" si="20"/>
        <v>5.0403035026390937</v>
      </c>
      <c r="I581">
        <f t="shared" si="21"/>
        <v>3.1118103658120972</v>
      </c>
    </row>
    <row r="582" spans="1:9" x14ac:dyDescent="0.3">
      <c r="A582" s="1">
        <v>31262</v>
      </c>
      <c r="B582">
        <v>419</v>
      </c>
      <c r="C582">
        <v>259</v>
      </c>
      <c r="D582">
        <v>7.0229999999999997</v>
      </c>
      <c r="E582">
        <v>7.7270000000000003</v>
      </c>
      <c r="F582" s="14">
        <v>276.76850000000002</v>
      </c>
      <c r="H582">
        <f t="shared" si="20"/>
        <v>5.4854212145604677</v>
      </c>
      <c r="I582">
        <f t="shared" si="21"/>
        <v>2.798468349810185</v>
      </c>
    </row>
    <row r="583" spans="1:9" x14ac:dyDescent="0.3">
      <c r="A583" s="1">
        <v>31263</v>
      </c>
      <c r="B583">
        <v>450</v>
      </c>
      <c r="C583">
        <v>227</v>
      </c>
      <c r="D583">
        <v>0</v>
      </c>
      <c r="E583">
        <v>7.0000000000000001E-3</v>
      </c>
      <c r="F583">
        <v>-88.144000000000005</v>
      </c>
      <c r="G583">
        <v>369.46600000000001</v>
      </c>
      <c r="H583">
        <f t="shared" si="20"/>
        <v>5.8912638342534862</v>
      </c>
      <c r="I583">
        <f t="shared" si="21"/>
        <v>2.4527116424977295</v>
      </c>
    </row>
    <row r="584" spans="1:9" x14ac:dyDescent="0.3">
      <c r="A584" s="1">
        <v>31264</v>
      </c>
      <c r="B584">
        <v>456</v>
      </c>
      <c r="C584">
        <v>203</v>
      </c>
      <c r="D584">
        <v>1E-3</v>
      </c>
      <c r="E584">
        <v>0</v>
      </c>
      <c r="F584">
        <v>531.63800000000003</v>
      </c>
      <c r="G584" s="14">
        <v>1657.508</v>
      </c>
      <c r="H584">
        <f t="shared" si="20"/>
        <v>5.9698140187101991</v>
      </c>
      <c r="I584">
        <f t="shared" si="21"/>
        <v>2.193394112013388</v>
      </c>
    </row>
    <row r="585" spans="1:9" x14ac:dyDescent="0.3">
      <c r="A585" s="1">
        <v>31265</v>
      </c>
      <c r="B585">
        <v>441</v>
      </c>
      <c r="C585">
        <v>190</v>
      </c>
      <c r="D585">
        <v>0</v>
      </c>
      <c r="E585">
        <v>0</v>
      </c>
      <c r="F585" s="14">
        <v>1190.556</v>
      </c>
      <c r="G585" s="14">
        <v>3027.4690000000001</v>
      </c>
      <c r="H585">
        <f t="shared" si="20"/>
        <v>5.773438557568416</v>
      </c>
      <c r="I585">
        <f t="shared" si="21"/>
        <v>2.052930449667703</v>
      </c>
    </row>
    <row r="586" spans="1:9" x14ac:dyDescent="0.3">
      <c r="A586" s="1">
        <v>31266</v>
      </c>
      <c r="B586">
        <v>497</v>
      </c>
      <c r="C586">
        <v>220</v>
      </c>
      <c r="D586">
        <v>32.048999999999999</v>
      </c>
      <c r="E586">
        <v>17.260000000000002</v>
      </c>
      <c r="F586" s="14">
        <v>545.33850000000007</v>
      </c>
      <c r="H586">
        <f t="shared" si="20"/>
        <v>6.5065736124977391</v>
      </c>
      <c r="I586">
        <f t="shared" si="21"/>
        <v>2.3770773627731296</v>
      </c>
    </row>
    <row r="587" spans="1:9" x14ac:dyDescent="0.3">
      <c r="A587" s="1">
        <v>31267</v>
      </c>
      <c r="B587">
        <v>591</v>
      </c>
      <c r="C587">
        <v>281</v>
      </c>
      <c r="D587">
        <v>23.032</v>
      </c>
      <c r="E587">
        <v>22.547000000000001</v>
      </c>
      <c r="F587">
        <v>-99.879000000000005</v>
      </c>
      <c r="G587">
        <v>-8.3919999999999995</v>
      </c>
      <c r="H587">
        <f t="shared" si="20"/>
        <v>7.7371931689862441</v>
      </c>
      <c r="I587">
        <f t="shared" si="21"/>
        <v>3.0361760860874978</v>
      </c>
    </row>
    <row r="588" spans="1:9" x14ac:dyDescent="0.3">
      <c r="A588" s="1">
        <v>31268</v>
      </c>
      <c r="B588">
        <v>590</v>
      </c>
      <c r="C588">
        <v>357</v>
      </c>
      <c r="D588">
        <v>11.49</v>
      </c>
      <c r="E588">
        <v>8.8810000000000002</v>
      </c>
      <c r="F588">
        <v>-409.452</v>
      </c>
      <c r="G588">
        <v>-268.846</v>
      </c>
      <c r="H588">
        <f t="shared" si="20"/>
        <v>7.7241014715767919</v>
      </c>
      <c r="I588">
        <f t="shared" si="21"/>
        <v>3.8573482659545788</v>
      </c>
    </row>
    <row r="589" spans="1:9" x14ac:dyDescent="0.3">
      <c r="A589" s="1">
        <v>31269</v>
      </c>
      <c r="B589">
        <v>631</v>
      </c>
      <c r="C589">
        <v>407</v>
      </c>
      <c r="D589">
        <v>6.1449999999999996</v>
      </c>
      <c r="E589">
        <v>4.9390000000000001</v>
      </c>
      <c r="F589">
        <v>-319.45</v>
      </c>
      <c r="G589">
        <v>-467.28300000000002</v>
      </c>
      <c r="H589">
        <f t="shared" si="20"/>
        <v>8.2608610653643311</v>
      </c>
      <c r="I589">
        <f t="shared" si="21"/>
        <v>4.3975931211302903</v>
      </c>
    </row>
    <row r="590" spans="1:9" x14ac:dyDescent="0.3">
      <c r="A590" s="1">
        <v>31270</v>
      </c>
      <c r="B590">
        <v>718</v>
      </c>
      <c r="C590">
        <v>404</v>
      </c>
      <c r="D590">
        <v>0</v>
      </c>
      <c r="E590">
        <v>0</v>
      </c>
      <c r="F590" s="14">
        <v>1146.758</v>
      </c>
      <c r="G590">
        <v>481.05799999999999</v>
      </c>
      <c r="H590">
        <f t="shared" si="20"/>
        <v>9.3998387399866736</v>
      </c>
      <c r="I590">
        <f t="shared" si="21"/>
        <v>4.3651784298197471</v>
      </c>
    </row>
    <row r="591" spans="1:9" x14ac:dyDescent="0.3">
      <c r="A591" s="1">
        <v>31271</v>
      </c>
      <c r="B591">
        <v>743</v>
      </c>
      <c r="C591">
        <v>400</v>
      </c>
      <c r="D591">
        <v>0</v>
      </c>
      <c r="E591">
        <v>0</v>
      </c>
      <c r="F591" s="14">
        <v>5430.8090000000002</v>
      </c>
      <c r="G591" s="14">
        <v>5758.6970000000001</v>
      </c>
      <c r="H591">
        <f t="shared" si="20"/>
        <v>9.7271311752229774</v>
      </c>
      <c r="I591">
        <f t="shared" si="21"/>
        <v>4.3219588414056913</v>
      </c>
    </row>
    <row r="592" spans="1:9" x14ac:dyDescent="0.3">
      <c r="A592" s="1">
        <v>31272</v>
      </c>
      <c r="B592">
        <v>723</v>
      </c>
      <c r="C592">
        <v>423</v>
      </c>
      <c r="D592">
        <v>0</v>
      </c>
      <c r="E592">
        <v>0</v>
      </c>
      <c r="F592" s="14">
        <v>5192.4359999999997</v>
      </c>
      <c r="G592" s="14">
        <v>5413.4480000000003</v>
      </c>
      <c r="H592">
        <f t="shared" si="20"/>
        <v>9.4652972270339326</v>
      </c>
      <c r="I592">
        <f t="shared" si="21"/>
        <v>4.5704714747865172</v>
      </c>
    </row>
    <row r="593" spans="1:9" x14ac:dyDescent="0.3">
      <c r="A593" s="1">
        <v>31273</v>
      </c>
      <c r="B593">
        <v>727</v>
      </c>
      <c r="C593">
        <v>547</v>
      </c>
      <c r="D593">
        <v>0</v>
      </c>
      <c r="E593">
        <v>0</v>
      </c>
      <c r="F593" s="14">
        <v>4527.8590000000004</v>
      </c>
      <c r="G593" s="14">
        <v>4927.41</v>
      </c>
      <c r="H593">
        <f t="shared" si="20"/>
        <v>9.517664016671743</v>
      </c>
      <c r="I593">
        <f t="shared" si="21"/>
        <v>5.9102787156222822</v>
      </c>
    </row>
    <row r="594" spans="1:9" x14ac:dyDescent="0.3">
      <c r="A594" s="1">
        <v>31274</v>
      </c>
      <c r="B594">
        <v>734</v>
      </c>
      <c r="C594">
        <v>643</v>
      </c>
      <c r="D594">
        <v>0</v>
      </c>
      <c r="E594">
        <v>0</v>
      </c>
      <c r="F594" s="14">
        <v>3216.973</v>
      </c>
      <c r="H594">
        <f t="shared" si="20"/>
        <v>9.6093058985379081</v>
      </c>
      <c r="I594">
        <f t="shared" si="21"/>
        <v>6.9475488375596477</v>
      </c>
    </row>
    <row r="595" spans="1:9" x14ac:dyDescent="0.3">
      <c r="A595" s="1">
        <v>31275</v>
      </c>
      <c r="B595">
        <v>701</v>
      </c>
      <c r="C595">
        <v>634</v>
      </c>
      <c r="D595">
        <v>0.36699999999999999</v>
      </c>
      <c r="E595">
        <v>0</v>
      </c>
      <c r="F595" s="14">
        <v>1906.087</v>
      </c>
      <c r="G595" s="14">
        <v>2112.018</v>
      </c>
      <c r="H595">
        <f t="shared" si="20"/>
        <v>9.1772798840259853</v>
      </c>
      <c r="I595">
        <f t="shared" si="21"/>
        <v>6.8503047636280199</v>
      </c>
    </row>
    <row r="596" spans="1:9" x14ac:dyDescent="0.3">
      <c r="A596" s="1">
        <v>31276</v>
      </c>
      <c r="B596">
        <v>658</v>
      </c>
      <c r="C596">
        <v>572</v>
      </c>
      <c r="D596">
        <v>0.66200000000000003</v>
      </c>
      <c r="E596">
        <v>0</v>
      </c>
      <c r="F596" s="14">
        <v>5197.5630000000001</v>
      </c>
      <c r="G596" s="14">
        <v>5634.9129999999996</v>
      </c>
      <c r="H596">
        <f t="shared" si="20"/>
        <v>8.614336895419541</v>
      </c>
      <c r="I596">
        <f t="shared" si="21"/>
        <v>6.1804011432101378</v>
      </c>
    </row>
    <row r="597" spans="1:9" x14ac:dyDescent="0.3">
      <c r="A597" s="1">
        <v>31277</v>
      </c>
      <c r="B597">
        <v>616</v>
      </c>
      <c r="C597">
        <v>502</v>
      </c>
      <c r="D597">
        <v>0</v>
      </c>
      <c r="E597">
        <v>0</v>
      </c>
      <c r="F597" s="14">
        <v>4200.107</v>
      </c>
      <c r="G597" s="14">
        <v>2614.8789999999999</v>
      </c>
      <c r="H597">
        <f t="shared" si="20"/>
        <v>8.0644856042225488</v>
      </c>
      <c r="I597">
        <f t="shared" si="21"/>
        <v>5.4240583459641414</v>
      </c>
    </row>
    <row r="598" spans="1:9" x14ac:dyDescent="0.3">
      <c r="A598" s="1">
        <v>31278</v>
      </c>
      <c r="B598">
        <v>557</v>
      </c>
      <c r="C598">
        <v>449</v>
      </c>
      <c r="D598">
        <v>8.9999999999999993E-3</v>
      </c>
      <c r="E598">
        <v>0</v>
      </c>
      <c r="F598">
        <v>-333.46800000000002</v>
      </c>
      <c r="G598">
        <v>-318.98500000000001</v>
      </c>
      <c r="H598">
        <f t="shared" si="20"/>
        <v>7.29207545706487</v>
      </c>
      <c r="I598">
        <f t="shared" si="21"/>
        <v>4.8513987994778871</v>
      </c>
    </row>
    <row r="599" spans="1:9" x14ac:dyDescent="0.3">
      <c r="A599" s="1">
        <v>31279</v>
      </c>
      <c r="B599">
        <v>475</v>
      </c>
      <c r="C599">
        <v>396</v>
      </c>
      <c r="D599">
        <v>0</v>
      </c>
      <c r="E599">
        <v>0</v>
      </c>
      <c r="F599" s="14">
        <v>1330.79</v>
      </c>
      <c r="G599" s="14">
        <v>1777.7429999999999</v>
      </c>
      <c r="H599">
        <f t="shared" si="20"/>
        <v>6.21855626948979</v>
      </c>
      <c r="I599">
        <f t="shared" si="21"/>
        <v>4.2787392529916337</v>
      </c>
    </row>
    <row r="600" spans="1:9" x14ac:dyDescent="0.3">
      <c r="A600" s="1">
        <v>31280</v>
      </c>
      <c r="B600">
        <v>411</v>
      </c>
      <c r="C600">
        <v>346</v>
      </c>
      <c r="D600">
        <v>0</v>
      </c>
      <c r="E600">
        <v>0</v>
      </c>
      <c r="F600" s="14">
        <v>5283.3909999999996</v>
      </c>
      <c r="G600" s="14">
        <v>5567.5230000000001</v>
      </c>
      <c r="H600">
        <f t="shared" si="20"/>
        <v>5.3806876352848496</v>
      </c>
      <c r="I600">
        <f t="shared" si="21"/>
        <v>3.7384943978159226</v>
      </c>
    </row>
    <row r="601" spans="1:9" x14ac:dyDescent="0.3">
      <c r="A601" s="1">
        <v>31281</v>
      </c>
      <c r="B601">
        <v>295</v>
      </c>
      <c r="C601">
        <v>320</v>
      </c>
      <c r="D601">
        <v>0</v>
      </c>
      <c r="E601">
        <v>0</v>
      </c>
      <c r="F601">
        <v>469.61099999999999</v>
      </c>
      <c r="G601" s="14">
        <v>1387.444</v>
      </c>
      <c r="H601">
        <f t="shared" si="20"/>
        <v>3.862050735788396</v>
      </c>
      <c r="I601">
        <f t="shared" si="21"/>
        <v>3.4575670731245527</v>
      </c>
    </row>
    <row r="602" spans="1:9" x14ac:dyDescent="0.3">
      <c r="A602" s="1">
        <v>31282</v>
      </c>
      <c r="B602">
        <v>178</v>
      </c>
      <c r="C602">
        <v>301</v>
      </c>
      <c r="D602">
        <v>0</v>
      </c>
      <c r="E602">
        <v>0</v>
      </c>
      <c r="F602" s="14">
        <v>4533.4740000000002</v>
      </c>
      <c r="G602" s="14">
        <v>5376.9740000000002</v>
      </c>
      <c r="H602">
        <f t="shared" si="20"/>
        <v>2.3303221388824897</v>
      </c>
      <c r="I602">
        <f t="shared" si="21"/>
        <v>3.2522740281577822</v>
      </c>
    </row>
    <row r="603" spans="1:9" x14ac:dyDescent="0.3">
      <c r="A603" s="1">
        <v>31283</v>
      </c>
      <c r="B603">
        <v>92</v>
      </c>
      <c r="C603">
        <v>279</v>
      </c>
      <c r="D603">
        <v>0</v>
      </c>
      <c r="E603">
        <v>0</v>
      </c>
      <c r="F603" s="14">
        <v>2116.5239999999999</v>
      </c>
      <c r="G603" s="14">
        <v>2904.33</v>
      </c>
      <c r="H603">
        <f t="shared" si="20"/>
        <v>1.2044361616696015</v>
      </c>
      <c r="I603">
        <f t="shared" si="21"/>
        <v>3.014566291880469</v>
      </c>
    </row>
    <row r="604" spans="1:9" x14ac:dyDescent="0.3">
      <c r="A604" s="1">
        <v>31284</v>
      </c>
      <c r="B604">
        <v>66</v>
      </c>
      <c r="C604">
        <v>248</v>
      </c>
      <c r="D604">
        <v>0.71699999999999997</v>
      </c>
      <c r="E604">
        <v>2.0190000000000001</v>
      </c>
      <c r="F604">
        <v>712.81299999999999</v>
      </c>
      <c r="G604">
        <v>894.54899999999998</v>
      </c>
      <c r="H604">
        <f t="shared" si="20"/>
        <v>0.86405202902384448</v>
      </c>
      <c r="I604">
        <f t="shared" si="21"/>
        <v>2.6796144816715279</v>
      </c>
    </row>
    <row r="605" spans="1:9" x14ac:dyDescent="0.3">
      <c r="A605" s="1">
        <v>31285</v>
      </c>
      <c r="B605">
        <v>79</v>
      </c>
      <c r="C605">
        <v>212</v>
      </c>
      <c r="D605">
        <v>40.216000000000001</v>
      </c>
      <c r="E605">
        <v>26.067</v>
      </c>
      <c r="F605">
        <v>18.021000000000001</v>
      </c>
      <c r="G605">
        <v>37.857999999999997</v>
      </c>
      <c r="H605">
        <f t="shared" si="20"/>
        <v>1.0342440953467229</v>
      </c>
      <c r="I605">
        <f t="shared" si="21"/>
        <v>2.2906381859450162</v>
      </c>
    </row>
    <row r="606" spans="1:9" x14ac:dyDescent="0.3">
      <c r="A606" s="1">
        <v>31286</v>
      </c>
      <c r="B606">
        <v>206</v>
      </c>
      <c r="C606">
        <v>213</v>
      </c>
      <c r="D606">
        <v>10.971</v>
      </c>
      <c r="E606">
        <v>1.0309999999999999</v>
      </c>
      <c r="F606">
        <v>226.27799999999999</v>
      </c>
      <c r="G606" s="14">
        <v>1196.588</v>
      </c>
      <c r="H606">
        <f t="shared" si="20"/>
        <v>2.6968896663471513</v>
      </c>
      <c r="I606">
        <f t="shared" si="21"/>
        <v>2.3014430830485302</v>
      </c>
    </row>
    <row r="607" spans="1:9" x14ac:dyDescent="0.3">
      <c r="A607" s="1">
        <v>31287</v>
      </c>
      <c r="B607">
        <v>271</v>
      </c>
      <c r="C607">
        <v>244</v>
      </c>
      <c r="D607">
        <v>0</v>
      </c>
      <c r="E607">
        <v>0</v>
      </c>
      <c r="F607" s="14">
        <v>5283.8530000000001</v>
      </c>
      <c r="G607" s="14">
        <v>5298.1989999999996</v>
      </c>
      <c r="H607">
        <f t="shared" si="20"/>
        <v>3.5478499979615434</v>
      </c>
      <c r="I607">
        <f t="shared" si="21"/>
        <v>2.6363948932574717</v>
      </c>
    </row>
    <row r="608" spans="1:9" x14ac:dyDescent="0.3">
      <c r="A608" s="1">
        <v>31288</v>
      </c>
      <c r="B608">
        <v>211</v>
      </c>
      <c r="C608">
        <v>298</v>
      </c>
      <c r="D608">
        <v>0</v>
      </c>
      <c r="E608">
        <v>0</v>
      </c>
      <c r="F608" s="14">
        <v>3933.6489999999999</v>
      </c>
      <c r="G608" s="14">
        <v>1038.6510000000001</v>
      </c>
      <c r="H608">
        <f t="shared" si="20"/>
        <v>2.7623481533944121</v>
      </c>
      <c r="I608">
        <f t="shared" si="21"/>
        <v>3.2198593368472395</v>
      </c>
    </row>
    <row r="609" spans="1:9" x14ac:dyDescent="0.3">
      <c r="A609" s="1">
        <v>31289</v>
      </c>
      <c r="B609">
        <v>155</v>
      </c>
      <c r="C609">
        <v>300</v>
      </c>
      <c r="D609">
        <v>0</v>
      </c>
      <c r="E609">
        <v>0</v>
      </c>
      <c r="F609" s="14">
        <v>5261.16</v>
      </c>
      <c r="G609" s="14">
        <v>5442.5290000000005</v>
      </c>
      <c r="H609">
        <f t="shared" si="20"/>
        <v>2.0292130984650893</v>
      </c>
      <c r="I609">
        <f t="shared" si="21"/>
        <v>3.2414691310542683</v>
      </c>
    </row>
    <row r="610" spans="1:9" x14ac:dyDescent="0.3">
      <c r="A610" s="1">
        <v>31290</v>
      </c>
      <c r="B610">
        <v>113</v>
      </c>
      <c r="C610">
        <v>266</v>
      </c>
      <c r="D610">
        <v>0</v>
      </c>
      <c r="E610">
        <v>0</v>
      </c>
      <c r="F610" s="14">
        <v>4628.6009999999997</v>
      </c>
      <c r="G610" s="14">
        <v>4035.84</v>
      </c>
      <c r="H610">
        <f t="shared" si="20"/>
        <v>1.4793618072680974</v>
      </c>
      <c r="I610">
        <f t="shared" si="21"/>
        <v>2.874102629534784</v>
      </c>
    </row>
    <row r="611" spans="1:9" x14ac:dyDescent="0.3">
      <c r="A611" s="1">
        <v>31291</v>
      </c>
      <c r="B611">
        <v>83</v>
      </c>
      <c r="C611">
        <v>228</v>
      </c>
      <c r="D611">
        <v>0</v>
      </c>
      <c r="E611">
        <v>0</v>
      </c>
      <c r="F611" s="14">
        <v>5293.2349999999997</v>
      </c>
      <c r="G611" s="14">
        <v>3978.7359999999999</v>
      </c>
      <c r="H611">
        <f t="shared" si="20"/>
        <v>1.0866108849845317</v>
      </c>
      <c r="I611">
        <f t="shared" si="21"/>
        <v>2.4635165396012439</v>
      </c>
    </row>
    <row r="612" spans="1:9" x14ac:dyDescent="0.3">
      <c r="A612" s="1">
        <v>31292</v>
      </c>
      <c r="B612">
        <v>69</v>
      </c>
      <c r="C612">
        <v>197</v>
      </c>
      <c r="D612">
        <v>0</v>
      </c>
      <c r="E612">
        <v>0</v>
      </c>
      <c r="F612" s="14">
        <v>2745.2984999999999</v>
      </c>
      <c r="H612">
        <f t="shared" si="20"/>
        <v>0.90332712125220105</v>
      </c>
      <c r="I612">
        <f t="shared" si="21"/>
        <v>2.1285647293923029</v>
      </c>
    </row>
    <row r="613" spans="1:9" x14ac:dyDescent="0.3">
      <c r="A613" s="1">
        <v>31293</v>
      </c>
      <c r="B613">
        <v>62</v>
      </c>
      <c r="C613">
        <v>172</v>
      </c>
      <c r="D613">
        <v>0</v>
      </c>
      <c r="E613">
        <v>0</v>
      </c>
      <c r="F613">
        <v>197.36199999999999</v>
      </c>
      <c r="G613">
        <v>942.47699999999998</v>
      </c>
      <c r="H613">
        <f t="shared" si="20"/>
        <v>0.81168523938603576</v>
      </c>
      <c r="I613">
        <f t="shared" si="21"/>
        <v>1.8584423018044469</v>
      </c>
    </row>
    <row r="614" spans="1:9" x14ac:dyDescent="0.3">
      <c r="A614" s="1">
        <v>31294</v>
      </c>
      <c r="B614">
        <v>55</v>
      </c>
      <c r="C614">
        <v>154</v>
      </c>
      <c r="D614">
        <v>0</v>
      </c>
      <c r="E614">
        <v>0</v>
      </c>
      <c r="F614">
        <v>347.78899999999999</v>
      </c>
      <c r="G614" s="14">
        <v>1716.671</v>
      </c>
      <c r="H614">
        <f t="shared" si="20"/>
        <v>0.72004335751987036</v>
      </c>
      <c r="I614">
        <f t="shared" si="21"/>
        <v>1.6639541539411908</v>
      </c>
    </row>
    <row r="615" spans="1:9" x14ac:dyDescent="0.3">
      <c r="A615" s="1">
        <v>31295</v>
      </c>
      <c r="B615">
        <v>51</v>
      </c>
      <c r="C615">
        <v>146</v>
      </c>
      <c r="D615">
        <v>0</v>
      </c>
      <c r="E615">
        <v>0</v>
      </c>
      <c r="F615" s="14">
        <v>4789.8590000000004</v>
      </c>
      <c r="G615" s="14">
        <v>4841.3770000000004</v>
      </c>
      <c r="H615">
        <f t="shared" si="20"/>
        <v>0.66767656788206164</v>
      </c>
      <c r="I615">
        <f t="shared" si="21"/>
        <v>1.577514977113077</v>
      </c>
    </row>
    <row r="616" spans="1:9" x14ac:dyDescent="0.3">
      <c r="A616" s="1">
        <v>31296</v>
      </c>
      <c r="B616">
        <v>48</v>
      </c>
      <c r="C616">
        <v>139</v>
      </c>
      <c r="D616">
        <v>0</v>
      </c>
      <c r="E616">
        <v>0</v>
      </c>
      <c r="F616" s="14">
        <v>3570.5430000000001</v>
      </c>
      <c r="G616" s="14">
        <v>4985.6670000000004</v>
      </c>
      <c r="H616">
        <f t="shared" si="20"/>
        <v>0.62840147565370508</v>
      </c>
      <c r="I616">
        <f t="shared" si="21"/>
        <v>1.5018806973884775</v>
      </c>
    </row>
    <row r="617" spans="1:9" x14ac:dyDescent="0.3">
      <c r="A617" s="1">
        <v>31297</v>
      </c>
      <c r="B617">
        <v>45</v>
      </c>
      <c r="C617">
        <v>133</v>
      </c>
      <c r="D617">
        <v>0</v>
      </c>
      <c r="E617">
        <v>0</v>
      </c>
      <c r="F617" s="14">
        <v>3992.328</v>
      </c>
      <c r="G617" s="14">
        <v>3034.203</v>
      </c>
      <c r="H617">
        <f t="shared" si="20"/>
        <v>0.58912638342534851</v>
      </c>
      <c r="I617">
        <f t="shared" si="21"/>
        <v>1.437051314767392</v>
      </c>
    </row>
    <row r="618" spans="1:9" x14ac:dyDescent="0.3">
      <c r="A618" s="1">
        <v>31298</v>
      </c>
      <c r="B618">
        <v>39</v>
      </c>
      <c r="C618">
        <v>123</v>
      </c>
      <c r="D618">
        <v>0</v>
      </c>
      <c r="E618">
        <v>0</v>
      </c>
      <c r="F618" s="14">
        <v>3694.2170000000001</v>
      </c>
      <c r="G618" s="14">
        <v>4634.7460000000001</v>
      </c>
      <c r="H618">
        <f t="shared" si="20"/>
        <v>0.51057619896863538</v>
      </c>
      <c r="I618">
        <f t="shared" si="21"/>
        <v>1.3290023437322498</v>
      </c>
    </row>
    <row r="619" spans="1:9" x14ac:dyDescent="0.3">
      <c r="A619" s="1">
        <v>31299</v>
      </c>
      <c r="B619">
        <v>39</v>
      </c>
      <c r="C619">
        <v>110</v>
      </c>
      <c r="D619">
        <v>0</v>
      </c>
      <c r="E619">
        <v>0.24399999999999999</v>
      </c>
      <c r="F619">
        <v>968.56399999999996</v>
      </c>
      <c r="G619" s="14">
        <v>1975.6610000000001</v>
      </c>
      <c r="H619">
        <f t="shared" si="20"/>
        <v>0.51057619896863538</v>
      </c>
      <c r="I619">
        <f t="shared" si="21"/>
        <v>1.1885386813865648</v>
      </c>
    </row>
    <row r="620" spans="1:9" x14ac:dyDescent="0.3">
      <c r="A620" s="1">
        <v>31300</v>
      </c>
      <c r="B620">
        <v>36</v>
      </c>
      <c r="C620">
        <v>93</v>
      </c>
      <c r="D620">
        <v>13.625</v>
      </c>
      <c r="E620">
        <v>15.904999999999999</v>
      </c>
      <c r="F620" s="14">
        <v>1889.3779999999999</v>
      </c>
      <c r="H620">
        <f t="shared" si="20"/>
        <v>0.47130110674027881</v>
      </c>
      <c r="I620">
        <f t="shared" si="21"/>
        <v>1.0048554306268231</v>
      </c>
    </row>
    <row r="621" spans="1:9" x14ac:dyDescent="0.3">
      <c r="A621" s="1">
        <v>31301</v>
      </c>
      <c r="B621">
        <v>36</v>
      </c>
      <c r="C621">
        <v>75</v>
      </c>
      <c r="D621">
        <v>0</v>
      </c>
      <c r="E621">
        <v>2.5830000000000002</v>
      </c>
      <c r="F621" s="14">
        <v>2810.192</v>
      </c>
      <c r="G621" s="14">
        <v>4229.54</v>
      </c>
      <c r="H621">
        <f t="shared" si="20"/>
        <v>0.47130110674027881</v>
      </c>
      <c r="I621">
        <f t="shared" si="21"/>
        <v>0.81036728276356707</v>
      </c>
    </row>
    <row r="622" spans="1:9" x14ac:dyDescent="0.3">
      <c r="A622" s="1">
        <v>31302</v>
      </c>
      <c r="B622">
        <v>50</v>
      </c>
      <c r="C622">
        <v>79</v>
      </c>
      <c r="D622">
        <v>40.600999999999999</v>
      </c>
      <c r="E622">
        <v>25.77</v>
      </c>
      <c r="F622">
        <v>357.29300000000001</v>
      </c>
      <c r="G622">
        <v>654.12699999999995</v>
      </c>
      <c r="H622">
        <f t="shared" si="20"/>
        <v>0.65458487047260949</v>
      </c>
      <c r="I622">
        <f t="shared" si="21"/>
        <v>0.85358687117762388</v>
      </c>
    </row>
    <row r="623" spans="1:9" x14ac:dyDescent="0.3">
      <c r="A623" s="1">
        <v>31303</v>
      </c>
      <c r="B623">
        <v>184</v>
      </c>
      <c r="C623">
        <v>210</v>
      </c>
      <c r="D623">
        <v>27.172000000000001</v>
      </c>
      <c r="E623">
        <v>16.233000000000001</v>
      </c>
      <c r="F623" s="14">
        <v>110.3595</v>
      </c>
      <c r="H623">
        <f t="shared" si="20"/>
        <v>2.4088723233392031</v>
      </c>
      <c r="I623">
        <f t="shared" si="21"/>
        <v>2.2690283917379874</v>
      </c>
    </row>
    <row r="624" spans="1:9" x14ac:dyDescent="0.3">
      <c r="A624" s="1">
        <v>31304</v>
      </c>
      <c r="B624">
        <v>227</v>
      </c>
      <c r="C624">
        <v>300</v>
      </c>
      <c r="D624">
        <v>13.192</v>
      </c>
      <c r="E624">
        <v>8.0540000000000003</v>
      </c>
      <c r="F624">
        <v>-136.57400000000001</v>
      </c>
      <c r="G624">
        <v>-3.5670000000000002</v>
      </c>
      <c r="H624">
        <f t="shared" si="20"/>
        <v>2.971815311945647</v>
      </c>
      <c r="I624">
        <f t="shared" si="21"/>
        <v>3.2414691310542683</v>
      </c>
    </row>
    <row r="625" spans="1:9" x14ac:dyDescent="0.3">
      <c r="A625" s="1">
        <v>31305</v>
      </c>
      <c r="B625">
        <v>206</v>
      </c>
      <c r="C625">
        <v>325</v>
      </c>
      <c r="D625">
        <v>0</v>
      </c>
      <c r="E625">
        <v>0</v>
      </c>
      <c r="F625">
        <v>-190.46199999999999</v>
      </c>
      <c r="G625">
        <v>-93.582999999999998</v>
      </c>
      <c r="H625">
        <f t="shared" si="20"/>
        <v>2.6968896663471513</v>
      </c>
      <c r="I625">
        <f t="shared" si="21"/>
        <v>3.5115915586421234</v>
      </c>
    </row>
    <row r="626" spans="1:9" x14ac:dyDescent="0.3">
      <c r="A626" s="1">
        <v>31306</v>
      </c>
      <c r="B626">
        <v>243</v>
      </c>
      <c r="C626">
        <v>314</v>
      </c>
      <c r="D626">
        <v>9.8070000000000004</v>
      </c>
      <c r="E626">
        <v>3.3980000000000001</v>
      </c>
      <c r="F626">
        <v>-115.047</v>
      </c>
      <c r="G626">
        <v>-15.814</v>
      </c>
      <c r="H626">
        <f t="shared" si="20"/>
        <v>3.1812824704968823</v>
      </c>
      <c r="I626">
        <f t="shared" si="21"/>
        <v>3.3927376905034672</v>
      </c>
    </row>
    <row r="627" spans="1:9" x14ac:dyDescent="0.3">
      <c r="A627" s="1">
        <v>31307</v>
      </c>
      <c r="B627">
        <v>358</v>
      </c>
      <c r="C627">
        <v>325</v>
      </c>
      <c r="D627">
        <v>0</v>
      </c>
      <c r="E627">
        <v>0</v>
      </c>
      <c r="F627">
        <v>-213.96299999999999</v>
      </c>
      <c r="G627">
        <v>-220.43700000000001</v>
      </c>
      <c r="H627">
        <f t="shared" si="20"/>
        <v>4.6868276725838838</v>
      </c>
      <c r="I627">
        <f t="shared" si="21"/>
        <v>3.5115915586421234</v>
      </c>
    </row>
    <row r="628" spans="1:9" x14ac:dyDescent="0.3">
      <c r="A628" s="1">
        <v>31308</v>
      </c>
      <c r="B628">
        <v>392</v>
      </c>
      <c r="C628">
        <v>390</v>
      </c>
      <c r="D628">
        <v>0</v>
      </c>
      <c r="E628">
        <v>1.4E-2</v>
      </c>
      <c r="F628" s="14">
        <v>2480.096</v>
      </c>
      <c r="G628" s="14">
        <v>3567.1990000000001</v>
      </c>
      <c r="H628">
        <f t="shared" si="20"/>
        <v>5.1319453845052587</v>
      </c>
      <c r="I628">
        <f t="shared" si="21"/>
        <v>4.2139098703705482</v>
      </c>
    </row>
    <row r="629" spans="1:9" x14ac:dyDescent="0.3">
      <c r="A629" s="1">
        <v>31309</v>
      </c>
      <c r="B629">
        <v>460</v>
      </c>
      <c r="C629">
        <v>395</v>
      </c>
      <c r="D629">
        <v>57.737000000000002</v>
      </c>
      <c r="E629">
        <v>67.694000000000003</v>
      </c>
      <c r="F629">
        <v>865.375</v>
      </c>
      <c r="G629">
        <v>795.94500000000005</v>
      </c>
      <c r="H629">
        <f t="shared" si="20"/>
        <v>6.0221808083480077</v>
      </c>
      <c r="I629">
        <f t="shared" si="21"/>
        <v>4.2679343558881193</v>
      </c>
    </row>
    <row r="630" spans="1:9" x14ac:dyDescent="0.3">
      <c r="A630" s="1">
        <v>31310</v>
      </c>
      <c r="B630">
        <v>631</v>
      </c>
      <c r="C630">
        <v>417</v>
      </c>
      <c r="D630">
        <v>2.9590000000000001</v>
      </c>
      <c r="E630">
        <v>0</v>
      </c>
      <c r="F630" s="14">
        <v>3607.0450000000001</v>
      </c>
      <c r="G630" s="14">
        <v>3461.06</v>
      </c>
      <c r="H630">
        <f t="shared" si="20"/>
        <v>8.2608610653643311</v>
      </c>
      <c r="I630">
        <f t="shared" si="21"/>
        <v>4.5056420921654325</v>
      </c>
    </row>
    <row r="631" spans="1:9" x14ac:dyDescent="0.3">
      <c r="A631" s="1">
        <v>31311</v>
      </c>
      <c r="B631">
        <v>721</v>
      </c>
      <c r="C631">
        <v>467</v>
      </c>
      <c r="D631">
        <v>0</v>
      </c>
      <c r="E631">
        <v>0</v>
      </c>
      <c r="F631" s="14">
        <v>3185.5590000000002</v>
      </c>
      <c r="G631" s="14">
        <v>3976.5459999999998</v>
      </c>
      <c r="H631">
        <f t="shared" si="20"/>
        <v>9.4391138322150301</v>
      </c>
      <c r="I631">
        <f t="shared" si="21"/>
        <v>5.0458869473411436</v>
      </c>
    </row>
    <row r="632" spans="1:9" x14ac:dyDescent="0.3">
      <c r="A632" s="1">
        <v>31312</v>
      </c>
      <c r="B632">
        <v>765</v>
      </c>
      <c r="C632">
        <v>600</v>
      </c>
      <c r="D632">
        <v>2E-3</v>
      </c>
      <c r="E632">
        <v>0.106</v>
      </c>
      <c r="F632" s="14">
        <v>1787.0329999999999</v>
      </c>
      <c r="G632" s="14">
        <v>1963.194</v>
      </c>
      <c r="H632">
        <f t="shared" si="20"/>
        <v>10.015148518230927</v>
      </c>
      <c r="I632">
        <f t="shared" si="21"/>
        <v>6.4829382621085365</v>
      </c>
    </row>
    <row r="633" spans="1:9" x14ac:dyDescent="0.3">
      <c r="A633" s="1">
        <v>31313</v>
      </c>
      <c r="B633">
        <v>749</v>
      </c>
      <c r="C633">
        <v>679</v>
      </c>
      <c r="D633">
        <v>0</v>
      </c>
      <c r="E633">
        <v>0</v>
      </c>
      <c r="F633" s="14">
        <v>3376.0940000000001</v>
      </c>
      <c r="G633" s="14">
        <v>4180.0129999999999</v>
      </c>
      <c r="H633">
        <f t="shared" si="20"/>
        <v>9.8056813596796903</v>
      </c>
      <c r="I633">
        <f t="shared" si="21"/>
        <v>7.3365251332861598</v>
      </c>
    </row>
    <row r="634" spans="1:9" x14ac:dyDescent="0.3">
      <c r="A634" s="1">
        <v>31314</v>
      </c>
      <c r="B634">
        <v>702</v>
      </c>
      <c r="C634">
        <v>679</v>
      </c>
      <c r="D634">
        <v>0</v>
      </c>
      <c r="E634">
        <v>0</v>
      </c>
      <c r="F634" s="14">
        <v>1512.3420000000001</v>
      </c>
      <c r="G634" s="14">
        <v>1796.569</v>
      </c>
      <c r="H634">
        <f t="shared" si="20"/>
        <v>9.1903715814354374</v>
      </c>
      <c r="I634">
        <f t="shared" si="21"/>
        <v>7.3365251332861598</v>
      </c>
    </row>
    <row r="635" spans="1:9" x14ac:dyDescent="0.3">
      <c r="A635" s="1">
        <v>31315</v>
      </c>
      <c r="B635">
        <v>671</v>
      </c>
      <c r="C635">
        <v>641</v>
      </c>
      <c r="D635">
        <v>0</v>
      </c>
      <c r="E635">
        <v>0</v>
      </c>
      <c r="F635" s="14">
        <v>5368.5249999999996</v>
      </c>
      <c r="G635" s="14">
        <v>5959.71</v>
      </c>
      <c r="H635">
        <f t="shared" si="20"/>
        <v>8.7845289617424189</v>
      </c>
      <c r="I635">
        <f t="shared" si="21"/>
        <v>6.9259390433526189</v>
      </c>
    </row>
    <row r="636" spans="1:9" x14ac:dyDescent="0.3">
      <c r="A636" s="1">
        <v>31316</v>
      </c>
      <c r="B636">
        <v>630</v>
      </c>
      <c r="C636">
        <v>593</v>
      </c>
      <c r="D636">
        <v>0</v>
      </c>
      <c r="E636">
        <v>0</v>
      </c>
      <c r="F636" s="14">
        <v>5669.91</v>
      </c>
      <c r="G636" s="14">
        <v>5683.3029999999999</v>
      </c>
      <c r="H636">
        <f t="shared" si="20"/>
        <v>8.2477693679548807</v>
      </c>
      <c r="I636">
        <f t="shared" si="21"/>
        <v>6.4073039823839366</v>
      </c>
    </row>
    <row r="637" spans="1:9" x14ac:dyDescent="0.3">
      <c r="A637" s="1">
        <v>31317</v>
      </c>
      <c r="B637">
        <v>571</v>
      </c>
      <c r="C637">
        <v>540</v>
      </c>
      <c r="D637">
        <v>2.367</v>
      </c>
      <c r="E637">
        <v>6.875</v>
      </c>
      <c r="F637" s="14">
        <v>1250.6179999999999</v>
      </c>
      <c r="G637">
        <v>-88.73</v>
      </c>
      <c r="H637">
        <f t="shared" si="20"/>
        <v>7.4753592207972011</v>
      </c>
      <c r="I637">
        <f t="shared" si="21"/>
        <v>5.8346444358976823</v>
      </c>
    </row>
    <row r="638" spans="1:9" x14ac:dyDescent="0.3">
      <c r="A638" s="1">
        <v>31318</v>
      </c>
      <c r="B638">
        <v>514</v>
      </c>
      <c r="C638">
        <v>487</v>
      </c>
      <c r="D638">
        <v>3.2490000000000001</v>
      </c>
      <c r="E638">
        <v>0.627</v>
      </c>
      <c r="F638">
        <v>814.59699999999998</v>
      </c>
      <c r="G638" s="14">
        <v>1015.9829999999999</v>
      </c>
      <c r="H638">
        <f t="shared" si="20"/>
        <v>6.7291324684584248</v>
      </c>
      <c r="I638">
        <f t="shared" si="21"/>
        <v>5.2619848894114281</v>
      </c>
    </row>
    <row r="639" spans="1:9" x14ac:dyDescent="0.3">
      <c r="A639" s="1">
        <v>31319</v>
      </c>
      <c r="B639">
        <v>439</v>
      </c>
      <c r="C639">
        <v>433</v>
      </c>
      <c r="D639">
        <v>0</v>
      </c>
      <c r="E639">
        <v>0</v>
      </c>
      <c r="F639" s="14">
        <v>2799.5610000000001</v>
      </c>
      <c r="G639" s="14">
        <v>2706.587</v>
      </c>
      <c r="H639">
        <f t="shared" si="20"/>
        <v>5.7472551627495116</v>
      </c>
      <c r="I639">
        <f t="shared" si="21"/>
        <v>4.6785204458216603</v>
      </c>
    </row>
    <row r="640" spans="1:9" x14ac:dyDescent="0.3">
      <c r="A640" s="1">
        <v>31320</v>
      </c>
      <c r="B640">
        <v>346</v>
      </c>
      <c r="C640">
        <v>371</v>
      </c>
      <c r="D640">
        <v>0</v>
      </c>
      <c r="E640">
        <v>0</v>
      </c>
      <c r="F640" s="14">
        <v>3479.0210000000002</v>
      </c>
      <c r="G640" s="14">
        <v>2341.3310000000001</v>
      </c>
      <c r="H640">
        <f t="shared" si="20"/>
        <v>4.5297273036704579</v>
      </c>
      <c r="I640">
        <f t="shared" si="21"/>
        <v>4.0086168254037782</v>
      </c>
    </row>
    <row r="641" spans="1:9" x14ac:dyDescent="0.3">
      <c r="A641" s="1">
        <v>31321</v>
      </c>
      <c r="B641">
        <v>203</v>
      </c>
      <c r="C641">
        <v>328</v>
      </c>
      <c r="D641">
        <v>0</v>
      </c>
      <c r="E641">
        <v>0</v>
      </c>
      <c r="F641" s="14">
        <v>3310.5630000000001</v>
      </c>
      <c r="G641" s="14">
        <v>3547.7750000000001</v>
      </c>
      <c r="H641">
        <f t="shared" si="20"/>
        <v>2.6576145741187949</v>
      </c>
      <c r="I641">
        <f t="shared" si="21"/>
        <v>3.5440062499526666</v>
      </c>
    </row>
    <row r="642" spans="1:9" x14ac:dyDescent="0.3">
      <c r="A642" s="1">
        <v>31322</v>
      </c>
      <c r="B642">
        <v>102</v>
      </c>
      <c r="C642">
        <v>309</v>
      </c>
      <c r="D642">
        <v>0</v>
      </c>
      <c r="E642">
        <v>0</v>
      </c>
      <c r="F642" s="14">
        <v>3512.4764999999998</v>
      </c>
      <c r="H642">
        <f t="shared" ref="H642:H705" si="22">(B642*60*60*24/1000000)/(1000*$N$3/1000000)</f>
        <v>1.3353531357641233</v>
      </c>
      <c r="I642">
        <f t="shared" ref="I642:I705" si="23">(C642*60*60*24/1000000)/(1000*$N$4/1000000)</f>
        <v>3.3387132049858961</v>
      </c>
    </row>
    <row r="643" spans="1:9" x14ac:dyDescent="0.3">
      <c r="A643" s="1">
        <v>31323</v>
      </c>
      <c r="B643">
        <v>69</v>
      </c>
      <c r="C643">
        <v>286</v>
      </c>
      <c r="D643">
        <v>0</v>
      </c>
      <c r="E643">
        <v>0</v>
      </c>
      <c r="F643" s="14">
        <v>3714.39</v>
      </c>
      <c r="G643" s="14">
        <v>4124.2579999999998</v>
      </c>
      <c r="H643">
        <f t="shared" si="22"/>
        <v>0.90332712125220105</v>
      </c>
      <c r="I643">
        <f t="shared" si="23"/>
        <v>3.0902005716050689</v>
      </c>
    </row>
    <row r="644" spans="1:9" x14ac:dyDescent="0.3">
      <c r="A644" s="1">
        <v>31324</v>
      </c>
      <c r="B644">
        <v>60</v>
      </c>
      <c r="C644">
        <v>255</v>
      </c>
      <c r="D644">
        <v>0.57199999999999995</v>
      </c>
      <c r="E644">
        <v>1.028</v>
      </c>
      <c r="F644">
        <v>201.96100000000001</v>
      </c>
      <c r="G644">
        <v>189.405</v>
      </c>
      <c r="H644">
        <f t="shared" si="22"/>
        <v>0.78550184456713146</v>
      </c>
      <c r="I644">
        <f t="shared" si="23"/>
        <v>2.7552487613961278</v>
      </c>
    </row>
    <row r="645" spans="1:9" x14ac:dyDescent="0.3">
      <c r="A645" s="1">
        <v>31325</v>
      </c>
      <c r="B645">
        <v>55</v>
      </c>
      <c r="C645">
        <v>210</v>
      </c>
      <c r="D645">
        <v>0.33400000000000002</v>
      </c>
      <c r="E645">
        <v>0.81</v>
      </c>
      <c r="F645" s="14">
        <v>1287.3810000000001</v>
      </c>
      <c r="G645" s="14">
        <v>1134.559</v>
      </c>
      <c r="H645">
        <f t="shared" si="22"/>
        <v>0.72004335751987036</v>
      </c>
      <c r="I645">
        <f t="shared" si="23"/>
        <v>2.2690283917379874</v>
      </c>
    </row>
    <row r="646" spans="1:9" x14ac:dyDescent="0.3">
      <c r="A646" s="1">
        <v>31326</v>
      </c>
      <c r="B646">
        <v>53</v>
      </c>
      <c r="C646">
        <v>161</v>
      </c>
      <c r="D646">
        <v>1E-3</v>
      </c>
      <c r="E646">
        <v>0</v>
      </c>
      <c r="F646">
        <v>280.69499999999999</v>
      </c>
      <c r="G646" s="14">
        <v>1191.934</v>
      </c>
      <c r="H646">
        <f t="shared" si="22"/>
        <v>0.69385996270096606</v>
      </c>
      <c r="I646">
        <f t="shared" si="23"/>
        <v>1.7395884336657903</v>
      </c>
    </row>
    <row r="647" spans="1:9" x14ac:dyDescent="0.3">
      <c r="A647" s="1">
        <v>31327</v>
      </c>
      <c r="B647">
        <v>50</v>
      </c>
      <c r="C647">
        <v>106</v>
      </c>
      <c r="D647">
        <v>0</v>
      </c>
      <c r="E647">
        <v>0</v>
      </c>
      <c r="F647" s="14">
        <v>4090.663</v>
      </c>
      <c r="G647" s="14">
        <v>2681.6149999999998</v>
      </c>
      <c r="H647">
        <f t="shared" si="22"/>
        <v>0.65458487047260949</v>
      </c>
      <c r="I647">
        <f t="shared" si="23"/>
        <v>1.1453190929725081</v>
      </c>
    </row>
    <row r="648" spans="1:9" x14ac:dyDescent="0.3">
      <c r="A648" s="1">
        <v>31328</v>
      </c>
      <c r="B648">
        <v>46</v>
      </c>
      <c r="C648">
        <v>72</v>
      </c>
      <c r="D648">
        <v>0</v>
      </c>
      <c r="E648">
        <v>0</v>
      </c>
      <c r="F648" s="14">
        <v>4704.6729999999998</v>
      </c>
      <c r="H648">
        <f t="shared" si="22"/>
        <v>0.60221808083480077</v>
      </c>
      <c r="I648">
        <f t="shared" si="23"/>
        <v>0.77795259145302431</v>
      </c>
    </row>
    <row r="649" spans="1:9" x14ac:dyDescent="0.3">
      <c r="A649" s="1">
        <v>31329</v>
      </c>
      <c r="B649">
        <v>39</v>
      </c>
      <c r="C649">
        <v>49</v>
      </c>
      <c r="D649">
        <v>3.2480000000000002</v>
      </c>
      <c r="E649">
        <v>2.64</v>
      </c>
      <c r="F649" s="14">
        <v>5318.683</v>
      </c>
      <c r="G649" s="14">
        <v>2883.8960000000002</v>
      </c>
      <c r="H649">
        <f t="shared" si="22"/>
        <v>0.51057619896863538</v>
      </c>
      <c r="I649">
        <f t="shared" si="23"/>
        <v>0.52943995807219713</v>
      </c>
    </row>
    <row r="650" spans="1:9" x14ac:dyDescent="0.3">
      <c r="A650" s="1">
        <v>31330</v>
      </c>
      <c r="B650">
        <v>32</v>
      </c>
      <c r="C650">
        <v>40</v>
      </c>
      <c r="D650">
        <v>0</v>
      </c>
      <c r="E650">
        <v>0</v>
      </c>
      <c r="F650" s="14">
        <v>5774.424</v>
      </c>
      <c r="G650" s="14">
        <v>4130.8729999999996</v>
      </c>
      <c r="H650">
        <f t="shared" si="22"/>
        <v>0.41893431710247009</v>
      </c>
      <c r="I650">
        <f t="shared" si="23"/>
        <v>0.43219588414056909</v>
      </c>
    </row>
    <row r="651" spans="1:9" x14ac:dyDescent="0.3">
      <c r="A651" s="1">
        <v>31331</v>
      </c>
      <c r="B651">
        <v>27</v>
      </c>
      <c r="C651">
        <v>34</v>
      </c>
      <c r="D651">
        <v>0</v>
      </c>
      <c r="E651">
        <v>0</v>
      </c>
      <c r="F651" s="14">
        <v>6197.6750000000002</v>
      </c>
      <c r="G651" s="14">
        <v>6350.6940000000004</v>
      </c>
      <c r="H651">
        <f t="shared" si="22"/>
        <v>0.35347583005520916</v>
      </c>
      <c r="I651">
        <f t="shared" si="23"/>
        <v>0.36736650151948375</v>
      </c>
    </row>
    <row r="652" spans="1:9" x14ac:dyDescent="0.3">
      <c r="A652" s="1">
        <v>31332</v>
      </c>
      <c r="B652">
        <v>26</v>
      </c>
      <c r="C652">
        <v>29</v>
      </c>
      <c r="D652">
        <v>0</v>
      </c>
      <c r="E652">
        <v>0.01</v>
      </c>
      <c r="F652" s="14">
        <v>2071.0300000000002</v>
      </c>
      <c r="G652" s="14">
        <v>4327.9920000000002</v>
      </c>
      <c r="H652">
        <f t="shared" si="22"/>
        <v>0.34038413264575695</v>
      </c>
      <c r="I652">
        <f t="shared" si="23"/>
        <v>0.31334201600191253</v>
      </c>
    </row>
    <row r="653" spans="1:9" x14ac:dyDescent="0.3">
      <c r="A653" s="1">
        <v>31333</v>
      </c>
      <c r="B653">
        <v>22</v>
      </c>
      <c r="C653">
        <v>26</v>
      </c>
      <c r="D653">
        <v>0</v>
      </c>
      <c r="E653">
        <v>0</v>
      </c>
      <c r="F653" s="14">
        <v>4977.3710000000001</v>
      </c>
      <c r="G653" s="14">
        <v>4788.3530000000001</v>
      </c>
      <c r="H653">
        <f t="shared" si="22"/>
        <v>0.28801734300794818</v>
      </c>
      <c r="I653">
        <f t="shared" si="23"/>
        <v>0.28092732469136988</v>
      </c>
    </row>
    <row r="654" spans="1:9" x14ac:dyDescent="0.3">
      <c r="A654" s="1">
        <v>31334</v>
      </c>
      <c r="B654">
        <v>20</v>
      </c>
      <c r="C654">
        <v>24</v>
      </c>
      <c r="D654">
        <v>11.617000000000001</v>
      </c>
      <c r="E654">
        <v>5.85</v>
      </c>
      <c r="F654">
        <v>132.77699999999999</v>
      </c>
      <c r="G654">
        <v>62.564999999999998</v>
      </c>
      <c r="H654">
        <f t="shared" si="22"/>
        <v>0.26183394818904382</v>
      </c>
      <c r="I654">
        <f t="shared" si="23"/>
        <v>0.25931753048434142</v>
      </c>
    </row>
    <row r="655" spans="1:9" x14ac:dyDescent="0.3">
      <c r="A655" s="1">
        <v>31335</v>
      </c>
      <c r="B655">
        <v>23</v>
      </c>
      <c r="C655">
        <v>34</v>
      </c>
      <c r="D655">
        <v>23.501999999999999</v>
      </c>
      <c r="E655">
        <v>15.23</v>
      </c>
      <c r="F655">
        <v>36.447000000000003</v>
      </c>
      <c r="G655">
        <v>116.224</v>
      </c>
      <c r="H655">
        <f t="shared" si="22"/>
        <v>0.30110904041740039</v>
      </c>
      <c r="I655">
        <f t="shared" si="23"/>
        <v>0.36736650151948375</v>
      </c>
    </row>
    <row r="656" spans="1:9" x14ac:dyDescent="0.3">
      <c r="A656" s="1">
        <v>31336</v>
      </c>
      <c r="B656">
        <v>39</v>
      </c>
      <c r="C656">
        <v>46</v>
      </c>
      <c r="D656">
        <v>0</v>
      </c>
      <c r="E656">
        <v>0</v>
      </c>
      <c r="F656" s="14">
        <v>3736.6819999999998</v>
      </c>
      <c r="G656" s="14">
        <v>4638.0200000000004</v>
      </c>
      <c r="H656">
        <f t="shared" si="22"/>
        <v>0.51057619896863538</v>
      </c>
      <c r="I656">
        <f t="shared" si="23"/>
        <v>0.49702526676165443</v>
      </c>
    </row>
    <row r="657" spans="1:9" x14ac:dyDescent="0.3">
      <c r="A657" s="1">
        <v>31337</v>
      </c>
      <c r="B657">
        <v>52</v>
      </c>
      <c r="C657">
        <v>47</v>
      </c>
      <c r="D657">
        <v>9.7289999999999992</v>
      </c>
      <c r="E657">
        <v>5.0780000000000003</v>
      </c>
      <c r="F657" s="14">
        <v>2253.0479999999998</v>
      </c>
      <c r="G657" s="14">
        <v>1084.952</v>
      </c>
      <c r="H657">
        <f t="shared" si="22"/>
        <v>0.68076826529151391</v>
      </c>
      <c r="I657">
        <f t="shared" si="23"/>
        <v>0.50783016386516866</v>
      </c>
    </row>
    <row r="658" spans="1:9" x14ac:dyDescent="0.3">
      <c r="A658" s="1">
        <v>31338</v>
      </c>
      <c r="B658">
        <v>62</v>
      </c>
      <c r="C658">
        <v>47</v>
      </c>
      <c r="D658">
        <v>5.5330000000000004</v>
      </c>
      <c r="E658">
        <v>8.6349999999999998</v>
      </c>
      <c r="F658" s="14">
        <v>1740.5450000000001</v>
      </c>
      <c r="G658" s="14">
        <v>1554.8240000000001</v>
      </c>
      <c r="H658">
        <f t="shared" si="22"/>
        <v>0.81168523938603576</v>
      </c>
      <c r="I658">
        <f t="shared" si="23"/>
        <v>0.50783016386516866</v>
      </c>
    </row>
    <row r="659" spans="1:9" x14ac:dyDescent="0.3">
      <c r="A659" s="1">
        <v>31339</v>
      </c>
      <c r="B659">
        <v>115</v>
      </c>
      <c r="C659">
        <v>65</v>
      </c>
      <c r="D659">
        <v>30.024000000000001</v>
      </c>
      <c r="E659">
        <v>39.613</v>
      </c>
      <c r="F659">
        <v>926.61699999999996</v>
      </c>
      <c r="G659">
        <v>564.67600000000004</v>
      </c>
      <c r="H659">
        <f t="shared" si="22"/>
        <v>1.5055452020870019</v>
      </c>
      <c r="I659">
        <f t="shared" si="23"/>
        <v>0.70231831172842474</v>
      </c>
    </row>
    <row r="660" spans="1:9" x14ac:dyDescent="0.3">
      <c r="A660" s="1">
        <v>31340</v>
      </c>
      <c r="B660">
        <v>273</v>
      </c>
      <c r="C660">
        <v>100</v>
      </c>
      <c r="D660">
        <v>4.1000000000000002E-2</v>
      </c>
      <c r="E660">
        <v>0.22700000000000001</v>
      </c>
      <c r="F660" s="14">
        <v>5525.1350000000002</v>
      </c>
      <c r="G660" s="14">
        <v>3223.5650000000001</v>
      </c>
      <c r="H660">
        <f t="shared" si="22"/>
        <v>3.5740333927804477</v>
      </c>
      <c r="I660">
        <f t="shared" si="23"/>
        <v>1.0804897103514228</v>
      </c>
    </row>
    <row r="661" spans="1:9" x14ac:dyDescent="0.3">
      <c r="A661" s="1">
        <v>31341</v>
      </c>
      <c r="B661">
        <v>285</v>
      </c>
      <c r="C661">
        <v>126</v>
      </c>
      <c r="D661">
        <v>0</v>
      </c>
      <c r="E661">
        <v>0</v>
      </c>
      <c r="F661" s="14">
        <v>2465.2429999999999</v>
      </c>
      <c r="G661" s="14">
        <v>1717.4459999999999</v>
      </c>
      <c r="H661">
        <f t="shared" si="22"/>
        <v>3.731133761693874</v>
      </c>
      <c r="I661">
        <f t="shared" si="23"/>
        <v>1.3614170350427925</v>
      </c>
    </row>
    <row r="662" spans="1:9" x14ac:dyDescent="0.3">
      <c r="A662" s="1">
        <v>31342</v>
      </c>
      <c r="B662">
        <v>271</v>
      </c>
      <c r="C662">
        <v>150</v>
      </c>
      <c r="D662">
        <v>0</v>
      </c>
      <c r="E662">
        <v>0</v>
      </c>
      <c r="F662" s="14">
        <v>4133.0249999999996</v>
      </c>
      <c r="G662" s="14">
        <v>3889.6660000000002</v>
      </c>
      <c r="H662">
        <f t="shared" si="22"/>
        <v>3.5478499979615434</v>
      </c>
      <c r="I662">
        <f t="shared" si="23"/>
        <v>1.6207345655271341</v>
      </c>
    </row>
    <row r="663" spans="1:9" x14ac:dyDescent="0.3">
      <c r="A663" s="1">
        <v>31343</v>
      </c>
      <c r="B663">
        <v>282</v>
      </c>
      <c r="C663">
        <v>156</v>
      </c>
      <c r="D663">
        <v>0</v>
      </c>
      <c r="E663">
        <v>0</v>
      </c>
      <c r="F663" s="14">
        <v>4247.9589999999998</v>
      </c>
      <c r="G663" s="14">
        <v>4599.74</v>
      </c>
      <c r="H663">
        <f t="shared" si="22"/>
        <v>3.6918586694655176</v>
      </c>
      <c r="I663">
        <f t="shared" si="23"/>
        <v>1.6855639481482194</v>
      </c>
    </row>
    <row r="664" spans="1:9" x14ac:dyDescent="0.3">
      <c r="A664" s="1">
        <v>31344</v>
      </c>
      <c r="B664">
        <v>303</v>
      </c>
      <c r="C664">
        <v>150</v>
      </c>
      <c r="D664">
        <v>0.84099999999999997</v>
      </c>
      <c r="E664">
        <v>0</v>
      </c>
      <c r="F664" s="14">
        <v>4286.6139999999996</v>
      </c>
      <c r="G664">
        <v>487.51799999999997</v>
      </c>
      <c r="H664">
        <f t="shared" si="22"/>
        <v>3.9667843150640136</v>
      </c>
      <c r="I664">
        <f t="shared" si="23"/>
        <v>1.6207345655271341</v>
      </c>
    </row>
    <row r="665" spans="1:9" x14ac:dyDescent="0.3">
      <c r="A665" s="1">
        <v>31345</v>
      </c>
      <c r="B665">
        <v>311</v>
      </c>
      <c r="C665">
        <v>141</v>
      </c>
      <c r="D665">
        <v>0</v>
      </c>
      <c r="E665">
        <v>0</v>
      </c>
      <c r="F665" s="14">
        <v>2937.7510000000002</v>
      </c>
      <c r="G665" s="14">
        <v>1645.4880000000001</v>
      </c>
      <c r="H665">
        <f t="shared" si="22"/>
        <v>4.0715178943396308</v>
      </c>
      <c r="I665">
        <f t="shared" si="23"/>
        <v>1.5234904915955059</v>
      </c>
    </row>
    <row r="666" spans="1:9" x14ac:dyDescent="0.3">
      <c r="A666" s="1">
        <v>31346</v>
      </c>
      <c r="B666">
        <v>303</v>
      </c>
      <c r="C666">
        <v>128</v>
      </c>
      <c r="D666">
        <v>0</v>
      </c>
      <c r="E666">
        <v>0</v>
      </c>
      <c r="F666" s="14">
        <v>2658.6750000000002</v>
      </c>
      <c r="G666" s="14">
        <v>2692.6889999999999</v>
      </c>
      <c r="H666">
        <f t="shared" si="22"/>
        <v>3.9667843150640136</v>
      </c>
      <c r="I666">
        <f t="shared" si="23"/>
        <v>1.3830268292498211</v>
      </c>
    </row>
    <row r="667" spans="1:9" x14ac:dyDescent="0.3">
      <c r="A667" s="1">
        <v>31347</v>
      </c>
      <c r="B667">
        <v>291</v>
      </c>
      <c r="C667">
        <v>116</v>
      </c>
      <c r="D667">
        <v>0.46500000000000002</v>
      </c>
      <c r="E667">
        <v>5.306</v>
      </c>
      <c r="F667" s="14">
        <v>2493.9715000000001</v>
      </c>
      <c r="H667">
        <f t="shared" si="22"/>
        <v>3.8096839461505869</v>
      </c>
      <c r="I667">
        <f t="shared" si="23"/>
        <v>1.2533680640076501</v>
      </c>
    </row>
    <row r="668" spans="1:9" x14ac:dyDescent="0.3">
      <c r="A668" s="1">
        <v>31348</v>
      </c>
      <c r="B668">
        <v>261</v>
      </c>
      <c r="C668">
        <v>107</v>
      </c>
      <c r="D668">
        <v>2.633</v>
      </c>
      <c r="E668">
        <v>1.2549999999999999</v>
      </c>
      <c r="F668" s="14">
        <v>2329.268</v>
      </c>
      <c r="G668" s="14">
        <v>2576.277</v>
      </c>
      <c r="H668">
        <f t="shared" si="22"/>
        <v>3.4169330238670215</v>
      </c>
      <c r="I668">
        <f t="shared" si="23"/>
        <v>1.1561239900760223</v>
      </c>
    </row>
    <row r="669" spans="1:9" x14ac:dyDescent="0.3">
      <c r="A669" s="1">
        <v>31349</v>
      </c>
      <c r="B669">
        <v>218</v>
      </c>
      <c r="C669">
        <v>99</v>
      </c>
      <c r="D669">
        <v>7.0780000000000003</v>
      </c>
      <c r="E669">
        <v>5.2779999999999996</v>
      </c>
      <c r="F669" s="14">
        <v>3023.8449999999998</v>
      </c>
      <c r="G669" s="14">
        <v>2629.277</v>
      </c>
      <c r="H669">
        <f t="shared" si="22"/>
        <v>2.8539900352605776</v>
      </c>
      <c r="I669">
        <f t="shared" si="23"/>
        <v>1.0696848132479084</v>
      </c>
    </row>
    <row r="670" spans="1:9" x14ac:dyDescent="0.3">
      <c r="A670" s="1">
        <v>31350</v>
      </c>
      <c r="B670">
        <v>138</v>
      </c>
      <c r="C670">
        <v>94</v>
      </c>
      <c r="D670">
        <v>12.108000000000001</v>
      </c>
      <c r="E670">
        <v>6.4569999999999999</v>
      </c>
      <c r="F670" s="14">
        <v>1865.1005</v>
      </c>
      <c r="H670">
        <f t="shared" si="22"/>
        <v>1.8066542425044021</v>
      </c>
      <c r="I670">
        <f t="shared" si="23"/>
        <v>1.0156603277303373</v>
      </c>
    </row>
    <row r="671" spans="1:9" x14ac:dyDescent="0.3">
      <c r="A671" s="1">
        <v>31351</v>
      </c>
      <c r="B671">
        <v>99</v>
      </c>
      <c r="C671">
        <v>86</v>
      </c>
      <c r="D671">
        <v>0</v>
      </c>
      <c r="E671">
        <v>0</v>
      </c>
      <c r="F671">
        <v>706.35599999999999</v>
      </c>
      <c r="G671" s="14">
        <v>2539.482</v>
      </c>
      <c r="H671">
        <f t="shared" si="22"/>
        <v>1.2960780435357666</v>
      </c>
      <c r="I671">
        <f t="shared" si="23"/>
        <v>0.92922115090222346</v>
      </c>
    </row>
    <row r="672" spans="1:9" x14ac:dyDescent="0.3">
      <c r="A672" s="1">
        <v>31352</v>
      </c>
      <c r="B672">
        <v>65</v>
      </c>
      <c r="C672">
        <v>74</v>
      </c>
      <c r="D672">
        <v>0</v>
      </c>
      <c r="E672">
        <v>0</v>
      </c>
      <c r="F672">
        <v>279.56200000000001</v>
      </c>
      <c r="G672">
        <v>398.06400000000002</v>
      </c>
      <c r="H672">
        <f t="shared" si="22"/>
        <v>0.85096033161439233</v>
      </c>
      <c r="I672">
        <f t="shared" si="23"/>
        <v>0.79956238566005278</v>
      </c>
    </row>
    <row r="673" spans="1:9" x14ac:dyDescent="0.3">
      <c r="A673" s="1">
        <v>31353</v>
      </c>
      <c r="B673">
        <v>52</v>
      </c>
      <c r="C673">
        <v>58</v>
      </c>
      <c r="D673">
        <v>0</v>
      </c>
      <c r="E673">
        <v>0</v>
      </c>
      <c r="F673" s="14">
        <v>2248.69</v>
      </c>
      <c r="G673" s="14">
        <v>2189.1370000000002</v>
      </c>
      <c r="H673">
        <f t="shared" si="22"/>
        <v>0.68076826529151391</v>
      </c>
      <c r="I673">
        <f t="shared" si="23"/>
        <v>0.62668403200382505</v>
      </c>
    </row>
    <row r="674" spans="1:9" x14ac:dyDescent="0.3">
      <c r="A674" s="1">
        <v>31354</v>
      </c>
      <c r="B674">
        <v>41</v>
      </c>
      <c r="C674">
        <v>45</v>
      </c>
      <c r="D674">
        <v>0</v>
      </c>
      <c r="E674">
        <v>0</v>
      </c>
      <c r="F674" s="14">
        <v>1972.2819999999999</v>
      </c>
      <c r="G674" s="14">
        <v>2754.9160000000002</v>
      </c>
      <c r="H674">
        <f t="shared" si="22"/>
        <v>0.53675959378753979</v>
      </c>
      <c r="I674">
        <f t="shared" si="23"/>
        <v>0.48622036965814019</v>
      </c>
    </row>
    <row r="675" spans="1:9" x14ac:dyDescent="0.3">
      <c r="A675" s="1">
        <v>31355</v>
      </c>
      <c r="B675">
        <v>33</v>
      </c>
      <c r="C675">
        <v>38</v>
      </c>
      <c r="D675">
        <v>0</v>
      </c>
      <c r="E675">
        <v>0</v>
      </c>
      <c r="F675" s="14">
        <v>4073.2719999999999</v>
      </c>
      <c r="G675" s="14">
        <v>3470.2159999999999</v>
      </c>
      <c r="H675">
        <f t="shared" si="22"/>
        <v>0.43202601451192224</v>
      </c>
      <c r="I675">
        <f t="shared" si="23"/>
        <v>0.41058608993354062</v>
      </c>
    </row>
    <row r="676" spans="1:9" x14ac:dyDescent="0.3">
      <c r="A676" s="1">
        <v>31356</v>
      </c>
      <c r="B676">
        <v>30</v>
      </c>
      <c r="C676">
        <v>33</v>
      </c>
      <c r="D676">
        <v>0</v>
      </c>
      <c r="E676">
        <v>0</v>
      </c>
      <c r="F676" s="14">
        <v>5920.1120000000001</v>
      </c>
      <c r="G676" s="14">
        <v>5157.8119999999999</v>
      </c>
      <c r="H676">
        <f t="shared" si="22"/>
        <v>0.39275092228356573</v>
      </c>
      <c r="I676">
        <f t="shared" si="23"/>
        <v>0.35656160441596946</v>
      </c>
    </row>
    <row r="677" spans="1:9" x14ac:dyDescent="0.3">
      <c r="A677" s="1">
        <v>31357</v>
      </c>
      <c r="B677">
        <v>26</v>
      </c>
      <c r="C677">
        <v>28</v>
      </c>
      <c r="D677">
        <v>0</v>
      </c>
      <c r="E677">
        <v>0</v>
      </c>
      <c r="F677" s="14">
        <v>6492.6180000000004</v>
      </c>
      <c r="G677" s="14">
        <v>6498.7759999999998</v>
      </c>
      <c r="H677">
        <f t="shared" si="22"/>
        <v>0.34038413264575695</v>
      </c>
      <c r="I677">
        <f t="shared" si="23"/>
        <v>0.30253711889839835</v>
      </c>
    </row>
    <row r="678" spans="1:9" x14ac:dyDescent="0.3">
      <c r="A678" s="1">
        <v>31358</v>
      </c>
      <c r="B678">
        <v>22</v>
      </c>
      <c r="C678">
        <v>23</v>
      </c>
      <c r="D678">
        <v>0</v>
      </c>
      <c r="E678">
        <v>0</v>
      </c>
      <c r="F678" s="14">
        <v>6403.5339999999997</v>
      </c>
      <c r="G678" s="14">
        <v>6443.5540000000001</v>
      </c>
      <c r="H678">
        <f t="shared" si="22"/>
        <v>0.28801734300794818</v>
      </c>
      <c r="I678">
        <f t="shared" si="23"/>
        <v>0.24851263338082721</v>
      </c>
    </row>
    <row r="679" spans="1:9" x14ac:dyDescent="0.3">
      <c r="A679" s="1">
        <v>31359</v>
      </c>
      <c r="B679">
        <v>20</v>
      </c>
      <c r="C679">
        <v>21</v>
      </c>
      <c r="D679">
        <v>0</v>
      </c>
      <c r="E679">
        <v>0</v>
      </c>
      <c r="F679" s="14">
        <v>6308.2979999999998</v>
      </c>
      <c r="G679" s="14">
        <v>6307.1880000000001</v>
      </c>
      <c r="H679">
        <f t="shared" si="22"/>
        <v>0.26183394818904382</v>
      </c>
      <c r="I679">
        <f t="shared" si="23"/>
        <v>0.22690283917379875</v>
      </c>
    </row>
    <row r="680" spans="1:9" x14ac:dyDescent="0.3">
      <c r="A680" s="1">
        <v>31360</v>
      </c>
      <c r="B680">
        <v>17</v>
      </c>
      <c r="C680">
        <v>19</v>
      </c>
      <c r="D680">
        <v>0</v>
      </c>
      <c r="E680">
        <v>0</v>
      </c>
      <c r="F680" s="14">
        <v>5437.9</v>
      </c>
      <c r="G680" s="14">
        <v>4873.7950000000001</v>
      </c>
      <c r="H680">
        <f t="shared" si="22"/>
        <v>0.22255885596068725</v>
      </c>
      <c r="I680">
        <f t="shared" si="23"/>
        <v>0.20529304496677031</v>
      </c>
    </row>
    <row r="681" spans="1:9" x14ac:dyDescent="0.3">
      <c r="A681" s="1">
        <v>31361</v>
      </c>
      <c r="B681">
        <v>15</v>
      </c>
      <c r="C681">
        <v>17</v>
      </c>
      <c r="D681">
        <v>2.4580000000000002</v>
      </c>
      <c r="E681">
        <v>1.59</v>
      </c>
      <c r="F681" s="14">
        <v>2336.6819999999998</v>
      </c>
      <c r="G681" s="14">
        <v>1556.191</v>
      </c>
      <c r="H681">
        <f t="shared" si="22"/>
        <v>0.19637546114178286</v>
      </c>
      <c r="I681">
        <f t="shared" si="23"/>
        <v>0.18368325075974187</v>
      </c>
    </row>
    <row r="682" spans="1:9" x14ac:dyDescent="0.3">
      <c r="A682" s="1">
        <v>31362</v>
      </c>
      <c r="B682">
        <v>14</v>
      </c>
      <c r="C682">
        <v>18</v>
      </c>
      <c r="D682">
        <v>25.632000000000001</v>
      </c>
      <c r="E682">
        <v>19.231999999999999</v>
      </c>
      <c r="F682">
        <v>109.44799999999999</v>
      </c>
      <c r="G682">
        <v>620.45799999999997</v>
      </c>
      <c r="H682">
        <f t="shared" si="22"/>
        <v>0.18328376373233066</v>
      </c>
      <c r="I682">
        <f t="shared" si="23"/>
        <v>0.19448814786325608</v>
      </c>
    </row>
    <row r="683" spans="1:9" x14ac:dyDescent="0.3">
      <c r="A683" s="1">
        <v>31363</v>
      </c>
      <c r="B683">
        <v>14</v>
      </c>
      <c r="C683">
        <v>19</v>
      </c>
      <c r="D683">
        <v>0.105</v>
      </c>
      <c r="E683">
        <v>0</v>
      </c>
      <c r="F683" s="14">
        <v>3965.9380000000001</v>
      </c>
      <c r="G683" s="14">
        <v>4751.4260000000004</v>
      </c>
      <c r="H683">
        <f t="shared" si="22"/>
        <v>0.18328376373233066</v>
      </c>
      <c r="I683">
        <f t="shared" si="23"/>
        <v>0.20529304496677031</v>
      </c>
    </row>
    <row r="684" spans="1:9" x14ac:dyDescent="0.3">
      <c r="A684" s="1">
        <v>31364</v>
      </c>
      <c r="B684">
        <v>15</v>
      </c>
      <c r="C684">
        <v>17</v>
      </c>
      <c r="D684">
        <v>0</v>
      </c>
      <c r="E684">
        <v>0</v>
      </c>
      <c r="F684" s="14">
        <v>5709.799</v>
      </c>
      <c r="G684" s="14">
        <v>3806.7779999999998</v>
      </c>
      <c r="H684">
        <f t="shared" si="22"/>
        <v>0.19637546114178286</v>
      </c>
      <c r="I684">
        <f t="shared" si="23"/>
        <v>0.18368325075974187</v>
      </c>
    </row>
    <row r="685" spans="1:9" x14ac:dyDescent="0.3">
      <c r="A685" s="1">
        <v>31365</v>
      </c>
      <c r="B685">
        <v>14</v>
      </c>
      <c r="C685">
        <v>16</v>
      </c>
      <c r="D685">
        <v>0</v>
      </c>
      <c r="E685">
        <v>0</v>
      </c>
      <c r="F685" s="14">
        <v>3939.06</v>
      </c>
      <c r="G685" s="14">
        <v>3724.3629999999998</v>
      </c>
      <c r="H685">
        <f t="shared" si="22"/>
        <v>0.18328376373233066</v>
      </c>
      <c r="I685">
        <f t="shared" si="23"/>
        <v>0.17287835365622764</v>
      </c>
    </row>
    <row r="686" spans="1:9" x14ac:dyDescent="0.3">
      <c r="A686" s="1">
        <v>31366</v>
      </c>
      <c r="B686">
        <v>12</v>
      </c>
      <c r="C686">
        <v>14</v>
      </c>
      <c r="D686">
        <v>0.55500000000000005</v>
      </c>
      <c r="E686">
        <v>0</v>
      </c>
      <c r="F686" s="14">
        <v>4570.8999999999996</v>
      </c>
      <c r="G686" s="14">
        <v>5371.3010000000004</v>
      </c>
      <c r="H686">
        <f t="shared" si="22"/>
        <v>0.15710036891342627</v>
      </c>
      <c r="I686">
        <f t="shared" si="23"/>
        <v>0.15126855944919917</v>
      </c>
    </row>
    <row r="687" spans="1:9" x14ac:dyDescent="0.3">
      <c r="A687" s="1">
        <v>31367</v>
      </c>
      <c r="B687">
        <v>10</v>
      </c>
      <c r="C687">
        <v>12</v>
      </c>
      <c r="D687">
        <v>0</v>
      </c>
      <c r="E687">
        <v>0</v>
      </c>
      <c r="F687" s="14">
        <v>4804.1229999999996</v>
      </c>
      <c r="G687" s="14">
        <v>4831.8819999999996</v>
      </c>
      <c r="H687">
        <f t="shared" si="22"/>
        <v>0.13091697409452191</v>
      </c>
      <c r="I687">
        <f t="shared" si="23"/>
        <v>0.12965876524217071</v>
      </c>
    </row>
    <row r="688" spans="1:9" x14ac:dyDescent="0.3">
      <c r="A688" s="1">
        <v>31368</v>
      </c>
      <c r="B688">
        <v>9</v>
      </c>
      <c r="C688">
        <v>12</v>
      </c>
      <c r="D688">
        <v>0</v>
      </c>
      <c r="E688">
        <v>1.1399999999999999</v>
      </c>
      <c r="F688" s="14">
        <v>1217.4690000000001</v>
      </c>
      <c r="G688" s="14">
        <v>3442.395</v>
      </c>
      <c r="H688">
        <f t="shared" si="22"/>
        <v>0.1178252766850697</v>
      </c>
      <c r="I688">
        <f t="shared" si="23"/>
        <v>0.12965876524217071</v>
      </c>
    </row>
    <row r="689" spans="1:9" x14ac:dyDescent="0.3">
      <c r="A689" s="1">
        <v>31369</v>
      </c>
      <c r="B689">
        <v>8</v>
      </c>
      <c r="C689">
        <v>11</v>
      </c>
      <c r="D689">
        <v>4.7E-2</v>
      </c>
      <c r="E689">
        <v>0</v>
      </c>
      <c r="F689" s="14">
        <v>3853.6460000000002</v>
      </c>
      <c r="G689" s="14">
        <v>4076.998</v>
      </c>
      <c r="H689">
        <f t="shared" si="22"/>
        <v>0.10473357927561752</v>
      </c>
      <c r="I689">
        <f t="shared" si="23"/>
        <v>0.11885386813865649</v>
      </c>
    </row>
    <row r="690" spans="1:9" x14ac:dyDescent="0.3">
      <c r="A690" s="1">
        <v>31370</v>
      </c>
      <c r="B690">
        <v>8</v>
      </c>
      <c r="C690">
        <v>10</v>
      </c>
      <c r="D690">
        <v>0</v>
      </c>
      <c r="E690">
        <v>0</v>
      </c>
      <c r="F690" s="14">
        <v>3712.567</v>
      </c>
      <c r="G690">
        <v>391.29</v>
      </c>
      <c r="H690">
        <f t="shared" si="22"/>
        <v>0.10473357927561752</v>
      </c>
      <c r="I690">
        <f t="shared" si="23"/>
        <v>0.10804897103514227</v>
      </c>
    </row>
    <row r="691" spans="1:9" x14ac:dyDescent="0.3">
      <c r="A691" s="1">
        <v>31371</v>
      </c>
      <c r="B691">
        <v>8</v>
      </c>
      <c r="C691">
        <v>9</v>
      </c>
      <c r="D691">
        <v>0.12</v>
      </c>
      <c r="E691">
        <v>0</v>
      </c>
      <c r="F691" s="14">
        <v>2776.259</v>
      </c>
      <c r="G691" s="14">
        <v>3671.471</v>
      </c>
      <c r="H691">
        <f t="shared" si="22"/>
        <v>0.10473357927561752</v>
      </c>
      <c r="I691">
        <f t="shared" si="23"/>
        <v>9.7244073931628039E-2</v>
      </c>
    </row>
    <row r="692" spans="1:9" x14ac:dyDescent="0.3">
      <c r="A692" s="1">
        <v>31372</v>
      </c>
      <c r="B692">
        <v>7</v>
      </c>
      <c r="C692">
        <v>9</v>
      </c>
      <c r="D692">
        <v>3.4430000000000001</v>
      </c>
      <c r="E692">
        <v>8.6</v>
      </c>
      <c r="F692" s="14">
        <v>4491.9780000000001</v>
      </c>
      <c r="G692" s="14">
        <v>3478.2460000000001</v>
      </c>
      <c r="H692">
        <f t="shared" si="22"/>
        <v>9.1641881866165328E-2</v>
      </c>
      <c r="I692">
        <f t="shared" si="23"/>
        <v>9.7244073931628039E-2</v>
      </c>
    </row>
    <row r="693" spans="1:9" x14ac:dyDescent="0.3">
      <c r="A693" s="1">
        <v>31373</v>
      </c>
      <c r="B693">
        <v>6</v>
      </c>
      <c r="C693">
        <v>8</v>
      </c>
      <c r="D693">
        <v>1.0049999999999999</v>
      </c>
      <c r="E693">
        <v>0</v>
      </c>
      <c r="F693" s="14">
        <v>3918.2649999999999</v>
      </c>
      <c r="G693" s="14">
        <v>1415.0830000000001</v>
      </c>
      <c r="H693">
        <f t="shared" si="22"/>
        <v>7.8550184456713135E-2</v>
      </c>
      <c r="I693">
        <f t="shared" si="23"/>
        <v>8.643917682811382E-2</v>
      </c>
    </row>
    <row r="694" spans="1:9" x14ac:dyDescent="0.3">
      <c r="A694" s="1">
        <v>31374</v>
      </c>
      <c r="B694">
        <v>5</v>
      </c>
      <c r="C694">
        <v>7</v>
      </c>
      <c r="D694">
        <v>0</v>
      </c>
      <c r="E694">
        <v>0</v>
      </c>
      <c r="F694" s="14">
        <v>3697.866</v>
      </c>
      <c r="G694" s="14">
        <v>3019.2840000000001</v>
      </c>
      <c r="H694">
        <f t="shared" si="22"/>
        <v>6.5458487047260955E-2</v>
      </c>
      <c r="I694">
        <f t="shared" si="23"/>
        <v>7.5634279724599587E-2</v>
      </c>
    </row>
    <row r="695" spans="1:9" x14ac:dyDescent="0.3">
      <c r="A695" s="1">
        <v>31375</v>
      </c>
      <c r="B695">
        <v>5</v>
      </c>
      <c r="C695">
        <v>6</v>
      </c>
      <c r="D695">
        <v>0</v>
      </c>
      <c r="E695">
        <v>0</v>
      </c>
      <c r="F695" s="14">
        <v>5833.9830000000002</v>
      </c>
      <c r="G695" s="14">
        <v>5269.6930000000002</v>
      </c>
      <c r="H695">
        <f t="shared" si="22"/>
        <v>6.5458487047260955E-2</v>
      </c>
      <c r="I695">
        <f t="shared" si="23"/>
        <v>6.4829382621085355E-2</v>
      </c>
    </row>
    <row r="696" spans="1:9" x14ac:dyDescent="0.3">
      <c r="A696" s="1">
        <v>31376</v>
      </c>
      <c r="B696">
        <v>5</v>
      </c>
      <c r="C696">
        <v>5</v>
      </c>
      <c r="D696">
        <v>0</v>
      </c>
      <c r="E696">
        <v>0</v>
      </c>
      <c r="F696" s="14">
        <v>4741.9089999999997</v>
      </c>
      <c r="G696" s="14">
        <v>4569.5439999999999</v>
      </c>
      <c r="H696">
        <f t="shared" si="22"/>
        <v>6.5458487047260955E-2</v>
      </c>
      <c r="I696">
        <f t="shared" si="23"/>
        <v>5.4024485517571136E-2</v>
      </c>
    </row>
    <row r="697" spans="1:9" x14ac:dyDescent="0.3">
      <c r="A697" s="1">
        <v>31377</v>
      </c>
      <c r="B697">
        <v>5</v>
      </c>
      <c r="C697">
        <v>4</v>
      </c>
      <c r="D697">
        <v>0</v>
      </c>
      <c r="E697">
        <v>0</v>
      </c>
      <c r="F697" s="14">
        <v>1377.8889999999999</v>
      </c>
      <c r="G697" s="14">
        <v>1669.626</v>
      </c>
      <c r="H697">
        <f t="shared" si="22"/>
        <v>6.5458487047260955E-2</v>
      </c>
      <c r="I697">
        <f t="shared" si="23"/>
        <v>4.321958841405691E-2</v>
      </c>
    </row>
    <row r="698" spans="1:9" x14ac:dyDescent="0.3">
      <c r="A698" s="1">
        <v>31378</v>
      </c>
      <c r="B698">
        <v>5</v>
      </c>
      <c r="C698">
        <v>4</v>
      </c>
      <c r="D698">
        <v>0</v>
      </c>
      <c r="E698">
        <v>0</v>
      </c>
      <c r="F698" s="14">
        <v>5690.143</v>
      </c>
      <c r="G698" s="14">
        <v>3758.7719999999999</v>
      </c>
      <c r="H698">
        <f t="shared" si="22"/>
        <v>6.5458487047260955E-2</v>
      </c>
      <c r="I698">
        <f t="shared" si="23"/>
        <v>4.321958841405691E-2</v>
      </c>
    </row>
    <row r="699" spans="1:9" x14ac:dyDescent="0.3">
      <c r="A699" s="1">
        <v>31379</v>
      </c>
      <c r="B699">
        <v>5</v>
      </c>
      <c r="C699">
        <v>4</v>
      </c>
      <c r="D699">
        <v>0</v>
      </c>
      <c r="E699">
        <v>0</v>
      </c>
      <c r="F699" s="14">
        <v>6132.4120000000003</v>
      </c>
      <c r="G699" s="14">
        <v>5888.674</v>
      </c>
      <c r="H699">
        <f t="shared" si="22"/>
        <v>6.5458487047260955E-2</v>
      </c>
      <c r="I699">
        <f t="shared" si="23"/>
        <v>4.321958841405691E-2</v>
      </c>
    </row>
    <row r="700" spans="1:9" x14ac:dyDescent="0.3">
      <c r="A700" s="1">
        <v>31380</v>
      </c>
      <c r="B700">
        <v>5</v>
      </c>
      <c r="C700">
        <v>3</v>
      </c>
      <c r="D700">
        <v>0</v>
      </c>
      <c r="E700">
        <v>0</v>
      </c>
      <c r="F700" s="14">
        <v>5669.7209999999995</v>
      </c>
      <c r="G700" s="14">
        <v>5511.3509999999997</v>
      </c>
      <c r="H700">
        <f t="shared" si="22"/>
        <v>6.5458487047260955E-2</v>
      </c>
      <c r="I700">
        <f t="shared" si="23"/>
        <v>3.2414691310542677E-2</v>
      </c>
    </row>
    <row r="701" spans="1:9" x14ac:dyDescent="0.3">
      <c r="A701" s="1">
        <v>31381</v>
      </c>
      <c r="B701">
        <v>5</v>
      </c>
      <c r="C701">
        <v>3</v>
      </c>
      <c r="D701">
        <v>0</v>
      </c>
      <c r="E701">
        <v>0</v>
      </c>
      <c r="F701" s="14">
        <v>2995.1439999999998</v>
      </c>
      <c r="G701" s="14">
        <v>3748.3710000000001</v>
      </c>
      <c r="H701">
        <f t="shared" si="22"/>
        <v>6.5458487047260955E-2</v>
      </c>
      <c r="I701">
        <f t="shared" si="23"/>
        <v>3.2414691310542677E-2</v>
      </c>
    </row>
    <row r="702" spans="1:9" x14ac:dyDescent="0.3">
      <c r="A702" s="1">
        <v>31382</v>
      </c>
      <c r="B702">
        <v>4</v>
      </c>
      <c r="C702">
        <v>3</v>
      </c>
      <c r="D702">
        <v>0</v>
      </c>
      <c r="E702">
        <v>0</v>
      </c>
      <c r="F702" s="14">
        <v>5750.3850000000002</v>
      </c>
      <c r="G702" s="14">
        <v>5185.7950000000001</v>
      </c>
      <c r="H702">
        <f t="shared" si="22"/>
        <v>5.2366789637808761E-2</v>
      </c>
      <c r="I702">
        <f t="shared" si="23"/>
        <v>3.2414691310542677E-2</v>
      </c>
    </row>
    <row r="703" spans="1:9" x14ac:dyDescent="0.3">
      <c r="A703" s="1">
        <v>31383</v>
      </c>
      <c r="B703">
        <v>4</v>
      </c>
      <c r="C703">
        <v>2</v>
      </c>
      <c r="D703">
        <v>0</v>
      </c>
      <c r="E703">
        <v>0</v>
      </c>
      <c r="F703" s="14">
        <v>5715.6195000000007</v>
      </c>
      <c r="H703">
        <f t="shared" si="22"/>
        <v>5.2366789637808761E-2</v>
      </c>
      <c r="I703">
        <f t="shared" si="23"/>
        <v>2.1609794207028455E-2</v>
      </c>
    </row>
    <row r="704" spans="1:9" x14ac:dyDescent="0.3">
      <c r="A704" s="1">
        <v>31384</v>
      </c>
      <c r="B704">
        <v>4</v>
      </c>
      <c r="C704">
        <v>2</v>
      </c>
      <c r="D704">
        <v>0</v>
      </c>
      <c r="E704">
        <v>0</v>
      </c>
      <c r="F704" s="14">
        <v>5680.8540000000003</v>
      </c>
      <c r="G704" s="14">
        <v>5363.2950000000001</v>
      </c>
      <c r="H704">
        <f t="shared" si="22"/>
        <v>5.2366789637808761E-2</v>
      </c>
      <c r="I704">
        <f t="shared" si="23"/>
        <v>2.1609794207028455E-2</v>
      </c>
    </row>
    <row r="705" spans="1:9" x14ac:dyDescent="0.3">
      <c r="A705" s="1">
        <v>31385</v>
      </c>
      <c r="B705">
        <v>4</v>
      </c>
      <c r="C705">
        <v>2</v>
      </c>
      <c r="D705">
        <v>0</v>
      </c>
      <c r="E705">
        <v>0</v>
      </c>
      <c r="F705" s="14">
        <v>5618.8530000000001</v>
      </c>
      <c r="G705" s="14">
        <v>5371.68</v>
      </c>
      <c r="H705">
        <f t="shared" si="22"/>
        <v>5.2366789637808761E-2</v>
      </c>
      <c r="I705">
        <f t="shared" si="23"/>
        <v>2.1609794207028455E-2</v>
      </c>
    </row>
    <row r="706" spans="1:9" x14ac:dyDescent="0.3">
      <c r="A706" s="1">
        <v>31386</v>
      </c>
      <c r="B706">
        <v>4</v>
      </c>
      <c r="C706">
        <v>2</v>
      </c>
      <c r="D706">
        <v>0</v>
      </c>
      <c r="E706">
        <v>0</v>
      </c>
      <c r="F706" s="14">
        <v>3861.6770000000001</v>
      </c>
      <c r="G706" s="14">
        <v>4353.8540000000003</v>
      </c>
      <c r="H706">
        <f t="shared" ref="H706:H769" si="24">(B706*60*60*24/1000000)/(1000*$N$3/1000000)</f>
        <v>5.2366789637808761E-2</v>
      </c>
      <c r="I706">
        <f t="shared" ref="I706:I769" si="25">(C706*60*60*24/1000000)/(1000*$N$4/1000000)</f>
        <v>2.1609794207028455E-2</v>
      </c>
    </row>
    <row r="707" spans="1:9" x14ac:dyDescent="0.3">
      <c r="A707" s="1">
        <v>31387</v>
      </c>
      <c r="B707">
        <v>3</v>
      </c>
      <c r="C707">
        <v>2</v>
      </c>
      <c r="D707">
        <v>0</v>
      </c>
      <c r="E707">
        <v>0</v>
      </c>
      <c r="F707" s="14">
        <v>5028.5780000000004</v>
      </c>
      <c r="G707" s="14">
        <v>4686.1409999999996</v>
      </c>
      <c r="H707">
        <f t="shared" si="24"/>
        <v>3.9275092228356567E-2</v>
      </c>
      <c r="I707">
        <f t="shared" si="25"/>
        <v>2.1609794207028455E-2</v>
      </c>
    </row>
    <row r="708" spans="1:9" x14ac:dyDescent="0.3">
      <c r="A708" s="1">
        <v>31388</v>
      </c>
      <c r="B708">
        <v>2</v>
      </c>
      <c r="C708">
        <v>2</v>
      </c>
      <c r="D708">
        <v>0</v>
      </c>
      <c r="E708">
        <v>0</v>
      </c>
      <c r="F708" s="14">
        <v>1265.52</v>
      </c>
      <c r="G708" s="14">
        <v>3650.3040000000001</v>
      </c>
      <c r="H708">
        <f t="shared" si="24"/>
        <v>2.6183394818904381E-2</v>
      </c>
      <c r="I708">
        <f t="shared" si="25"/>
        <v>2.1609794207028455E-2</v>
      </c>
    </row>
    <row r="709" spans="1:9" x14ac:dyDescent="0.3">
      <c r="A709" s="1">
        <v>31389</v>
      </c>
      <c r="B709">
        <v>1</v>
      </c>
      <c r="C709">
        <v>2</v>
      </c>
      <c r="D709">
        <v>3.6019999999999999</v>
      </c>
      <c r="E709">
        <v>2.6440000000000001</v>
      </c>
      <c r="F709" s="14">
        <v>2362.7460000000001</v>
      </c>
      <c r="G709" s="14">
        <v>3411.4639999999999</v>
      </c>
      <c r="H709">
        <f t="shared" si="24"/>
        <v>1.309169740945219E-2</v>
      </c>
      <c r="I709">
        <f t="shared" si="25"/>
        <v>2.1609794207028455E-2</v>
      </c>
    </row>
    <row r="710" spans="1:9" x14ac:dyDescent="0.3">
      <c r="A710" s="1">
        <v>31390</v>
      </c>
      <c r="B710">
        <v>1</v>
      </c>
      <c r="C710">
        <v>2</v>
      </c>
      <c r="D710">
        <v>5.6000000000000001E-2</v>
      </c>
      <c r="E710">
        <v>0.80700000000000005</v>
      </c>
      <c r="F710">
        <v>474.95699999999999</v>
      </c>
      <c r="G710">
        <v>823.03200000000004</v>
      </c>
      <c r="H710">
        <f t="shared" si="24"/>
        <v>1.309169740945219E-2</v>
      </c>
      <c r="I710">
        <f t="shared" si="25"/>
        <v>2.1609794207028455E-2</v>
      </c>
    </row>
    <row r="711" spans="1:9" x14ac:dyDescent="0.3">
      <c r="A711" s="1">
        <v>31391</v>
      </c>
      <c r="B711">
        <v>1</v>
      </c>
      <c r="C711">
        <v>2</v>
      </c>
      <c r="D711">
        <v>0</v>
      </c>
      <c r="E711">
        <v>0</v>
      </c>
      <c r="F711" s="14">
        <v>1944.819</v>
      </c>
      <c r="G711" s="14">
        <v>1508.4960000000001</v>
      </c>
      <c r="H711">
        <f t="shared" si="24"/>
        <v>1.309169740945219E-2</v>
      </c>
      <c r="I711">
        <f t="shared" si="25"/>
        <v>2.1609794207028455E-2</v>
      </c>
    </row>
    <row r="712" spans="1:9" x14ac:dyDescent="0.3">
      <c r="A712" s="1">
        <v>31392</v>
      </c>
      <c r="B712">
        <v>1</v>
      </c>
      <c r="C712">
        <v>2</v>
      </c>
      <c r="D712">
        <v>0</v>
      </c>
      <c r="E712">
        <v>0</v>
      </c>
      <c r="F712" s="14">
        <v>3286.9520000000002</v>
      </c>
      <c r="G712" s="14">
        <v>4674.4549999999999</v>
      </c>
      <c r="H712">
        <f t="shared" si="24"/>
        <v>1.309169740945219E-2</v>
      </c>
      <c r="I712">
        <f t="shared" si="25"/>
        <v>2.1609794207028455E-2</v>
      </c>
    </row>
    <row r="713" spans="1:9" x14ac:dyDescent="0.3">
      <c r="A713" s="1">
        <v>31393</v>
      </c>
      <c r="B713">
        <v>1</v>
      </c>
      <c r="C713">
        <v>2</v>
      </c>
      <c r="D713">
        <v>9.0999999999999998E-2</v>
      </c>
      <c r="E713">
        <v>6.819</v>
      </c>
      <c r="F713" s="14">
        <v>1592.2750000000001</v>
      </c>
      <c r="G713" s="14">
        <v>1404.393</v>
      </c>
      <c r="H713">
        <f t="shared" si="24"/>
        <v>1.309169740945219E-2</v>
      </c>
      <c r="I713">
        <f t="shared" si="25"/>
        <v>2.1609794207028455E-2</v>
      </c>
    </row>
    <row r="714" spans="1:9" x14ac:dyDescent="0.3">
      <c r="A714" s="1">
        <v>31394</v>
      </c>
      <c r="B714">
        <v>1</v>
      </c>
      <c r="C714">
        <v>2</v>
      </c>
      <c r="D714">
        <v>1.1140000000000001</v>
      </c>
      <c r="E714">
        <v>11.726000000000001</v>
      </c>
      <c r="F714" s="14">
        <v>2544.4390000000003</v>
      </c>
      <c r="H714">
        <f t="shared" si="24"/>
        <v>1.309169740945219E-2</v>
      </c>
      <c r="I714">
        <f t="shared" si="25"/>
        <v>2.1609794207028455E-2</v>
      </c>
    </row>
    <row r="715" spans="1:9" x14ac:dyDescent="0.3">
      <c r="A715" s="1">
        <v>31395</v>
      </c>
      <c r="B715">
        <v>1</v>
      </c>
      <c r="C715">
        <v>2</v>
      </c>
      <c r="D715">
        <v>0</v>
      </c>
      <c r="E715">
        <v>0</v>
      </c>
      <c r="F715" s="14">
        <v>3496.6030000000001</v>
      </c>
      <c r="G715" s="14">
        <v>3345.232</v>
      </c>
      <c r="H715">
        <f t="shared" si="24"/>
        <v>1.309169740945219E-2</v>
      </c>
      <c r="I715">
        <f t="shared" si="25"/>
        <v>2.1609794207028455E-2</v>
      </c>
    </row>
    <row r="716" spans="1:9" x14ac:dyDescent="0.3">
      <c r="A716" s="1">
        <v>31396</v>
      </c>
      <c r="B716">
        <v>1</v>
      </c>
      <c r="C716">
        <v>2</v>
      </c>
      <c r="D716">
        <v>4.2939999999999996</v>
      </c>
      <c r="E716">
        <v>0</v>
      </c>
      <c r="F716" s="14">
        <v>5548.915</v>
      </c>
      <c r="G716" s="14">
        <v>5012.8760000000002</v>
      </c>
      <c r="H716">
        <f t="shared" si="24"/>
        <v>1.309169740945219E-2</v>
      </c>
      <c r="I716">
        <f t="shared" si="25"/>
        <v>2.1609794207028455E-2</v>
      </c>
    </row>
    <row r="717" spans="1:9" x14ac:dyDescent="0.3">
      <c r="A717" s="1">
        <v>31397</v>
      </c>
      <c r="B717">
        <v>1</v>
      </c>
      <c r="C717">
        <v>2</v>
      </c>
      <c r="D717">
        <v>0</v>
      </c>
      <c r="E717">
        <v>0</v>
      </c>
      <c r="F717" s="14">
        <v>5529.4530000000004</v>
      </c>
      <c r="G717" s="14">
        <v>5041.1419999999998</v>
      </c>
      <c r="H717">
        <f t="shared" si="24"/>
        <v>1.309169740945219E-2</v>
      </c>
      <c r="I717">
        <f t="shared" si="25"/>
        <v>2.1609794207028455E-2</v>
      </c>
    </row>
    <row r="718" spans="1:9" x14ac:dyDescent="0.3">
      <c r="A718" s="1">
        <v>31398</v>
      </c>
      <c r="B718">
        <v>1</v>
      </c>
      <c r="C718">
        <v>2</v>
      </c>
      <c r="D718">
        <v>0</v>
      </c>
      <c r="E718">
        <v>0</v>
      </c>
      <c r="F718" s="14">
        <v>5333.5209999999997</v>
      </c>
      <c r="G718" s="14">
        <v>4947.87</v>
      </c>
      <c r="H718">
        <f t="shared" si="24"/>
        <v>1.309169740945219E-2</v>
      </c>
      <c r="I718">
        <f t="shared" si="25"/>
        <v>2.1609794207028455E-2</v>
      </c>
    </row>
    <row r="719" spans="1:9" x14ac:dyDescent="0.3">
      <c r="A719" s="1">
        <v>31399</v>
      </c>
      <c r="B719">
        <v>1</v>
      </c>
      <c r="C719">
        <v>2</v>
      </c>
      <c r="D719">
        <v>6.5860000000000003</v>
      </c>
      <c r="E719">
        <v>5.7279999999999998</v>
      </c>
      <c r="F719" s="14">
        <v>1099.6489999999999</v>
      </c>
      <c r="G719" s="14">
        <v>1490.6</v>
      </c>
      <c r="H719">
        <f t="shared" si="24"/>
        <v>1.309169740945219E-2</v>
      </c>
      <c r="I719">
        <f t="shared" si="25"/>
        <v>2.1609794207028455E-2</v>
      </c>
    </row>
    <row r="720" spans="1:9" x14ac:dyDescent="0.3">
      <c r="A720" s="1">
        <v>31400</v>
      </c>
      <c r="B720">
        <v>1</v>
      </c>
      <c r="C720">
        <v>2</v>
      </c>
      <c r="D720">
        <v>0.57299999999999995</v>
      </c>
      <c r="E720">
        <v>2.831</v>
      </c>
      <c r="F720">
        <v>25.178999999999998</v>
      </c>
      <c r="G720">
        <v>189.19399999999999</v>
      </c>
      <c r="H720">
        <f t="shared" si="24"/>
        <v>1.309169740945219E-2</v>
      </c>
      <c r="I720">
        <f t="shared" si="25"/>
        <v>2.1609794207028455E-2</v>
      </c>
    </row>
    <row r="721" spans="1:9" x14ac:dyDescent="0.3">
      <c r="A721" s="1">
        <v>31401</v>
      </c>
      <c r="B721">
        <v>1</v>
      </c>
      <c r="C721">
        <v>2</v>
      </c>
      <c r="D721">
        <v>0</v>
      </c>
      <c r="E721">
        <v>0</v>
      </c>
      <c r="F721" s="14">
        <v>3531.3409999999999</v>
      </c>
      <c r="G721" s="14">
        <v>2654.7919999999999</v>
      </c>
      <c r="H721">
        <f t="shared" si="24"/>
        <v>1.309169740945219E-2</v>
      </c>
      <c r="I721">
        <f t="shared" si="25"/>
        <v>2.1609794207028455E-2</v>
      </c>
    </row>
    <row r="722" spans="1:9" x14ac:dyDescent="0.3">
      <c r="A722" s="1">
        <v>31402</v>
      </c>
      <c r="B722">
        <v>1</v>
      </c>
      <c r="C722">
        <v>2</v>
      </c>
      <c r="D722">
        <v>0</v>
      </c>
      <c r="E722">
        <v>0</v>
      </c>
      <c r="F722" s="14">
        <v>4830.0680000000002</v>
      </c>
      <c r="G722" s="14">
        <v>3509.1489999999999</v>
      </c>
      <c r="H722">
        <f t="shared" si="24"/>
        <v>1.309169740945219E-2</v>
      </c>
      <c r="I722">
        <f t="shared" si="25"/>
        <v>2.1609794207028455E-2</v>
      </c>
    </row>
    <row r="723" spans="1:9" x14ac:dyDescent="0.3">
      <c r="A723" s="1">
        <v>31403</v>
      </c>
      <c r="B723">
        <v>1</v>
      </c>
      <c r="C723">
        <v>2</v>
      </c>
      <c r="D723">
        <v>0</v>
      </c>
      <c r="E723">
        <v>0</v>
      </c>
      <c r="F723" s="14">
        <v>5225.4380000000001</v>
      </c>
      <c r="G723" s="14">
        <v>4531.4740000000002</v>
      </c>
      <c r="H723">
        <f t="shared" si="24"/>
        <v>1.309169740945219E-2</v>
      </c>
      <c r="I723">
        <f t="shared" si="25"/>
        <v>2.1609794207028455E-2</v>
      </c>
    </row>
    <row r="724" spans="1:9" x14ac:dyDescent="0.3">
      <c r="A724" s="1">
        <v>31404</v>
      </c>
      <c r="B724">
        <v>1</v>
      </c>
      <c r="C724">
        <v>2</v>
      </c>
      <c r="D724">
        <v>0</v>
      </c>
      <c r="E724">
        <v>0</v>
      </c>
      <c r="F724" s="14">
        <v>3937.703</v>
      </c>
      <c r="G724" s="14">
        <v>3040.2040000000002</v>
      </c>
      <c r="H724">
        <f t="shared" si="24"/>
        <v>1.309169740945219E-2</v>
      </c>
      <c r="I724">
        <f t="shared" si="25"/>
        <v>2.1609794207028455E-2</v>
      </c>
    </row>
    <row r="725" spans="1:9" x14ac:dyDescent="0.3">
      <c r="A725" s="1">
        <v>31405</v>
      </c>
      <c r="B725">
        <v>1</v>
      </c>
      <c r="C725">
        <v>2</v>
      </c>
      <c r="D725">
        <v>0</v>
      </c>
      <c r="E725">
        <v>0</v>
      </c>
      <c r="F725" s="14">
        <v>5099.7610000000004</v>
      </c>
      <c r="G725" s="14">
        <v>3340.2860000000001</v>
      </c>
      <c r="H725">
        <f t="shared" si="24"/>
        <v>1.309169740945219E-2</v>
      </c>
      <c r="I725">
        <f t="shared" si="25"/>
        <v>2.1609794207028455E-2</v>
      </c>
    </row>
    <row r="726" spans="1:9" x14ac:dyDescent="0.3">
      <c r="A726" s="1">
        <v>31406</v>
      </c>
      <c r="B726">
        <v>1</v>
      </c>
      <c r="C726">
        <v>2</v>
      </c>
      <c r="D726">
        <v>0.14299999999999999</v>
      </c>
      <c r="E726">
        <v>0</v>
      </c>
      <c r="F726" s="14">
        <v>3920.5250000000001</v>
      </c>
      <c r="G726" s="14">
        <v>2931.4960000000001</v>
      </c>
      <c r="H726">
        <f t="shared" si="24"/>
        <v>1.309169740945219E-2</v>
      </c>
      <c r="I726">
        <f t="shared" si="25"/>
        <v>2.1609794207028455E-2</v>
      </c>
    </row>
    <row r="727" spans="1:9" x14ac:dyDescent="0.3">
      <c r="A727" s="1">
        <v>31407</v>
      </c>
      <c r="B727">
        <v>0</v>
      </c>
      <c r="C727">
        <v>2</v>
      </c>
      <c r="D727">
        <v>1.7749999999999999</v>
      </c>
      <c r="E727">
        <v>0.82299999999999995</v>
      </c>
      <c r="F727" s="14">
        <v>3064.7620000000002</v>
      </c>
      <c r="G727" s="14">
        <v>1255.604</v>
      </c>
      <c r="H727">
        <f t="shared" si="24"/>
        <v>0</v>
      </c>
      <c r="I727">
        <f t="shared" si="25"/>
        <v>2.1609794207028455E-2</v>
      </c>
    </row>
    <row r="728" spans="1:9" x14ac:dyDescent="0.3">
      <c r="A728" s="1">
        <v>31408</v>
      </c>
      <c r="B728">
        <v>0</v>
      </c>
      <c r="C728">
        <v>2</v>
      </c>
      <c r="D728">
        <v>0</v>
      </c>
      <c r="E728">
        <v>0</v>
      </c>
      <c r="F728" s="14">
        <v>3958.5005000000001</v>
      </c>
      <c r="H728">
        <f t="shared" si="24"/>
        <v>0</v>
      </c>
      <c r="I728">
        <f t="shared" si="25"/>
        <v>2.1609794207028455E-2</v>
      </c>
    </row>
    <row r="729" spans="1:9" x14ac:dyDescent="0.3">
      <c r="A729" s="1">
        <v>31409</v>
      </c>
      <c r="B729">
        <v>0</v>
      </c>
      <c r="C729">
        <v>2</v>
      </c>
      <c r="D729">
        <v>0</v>
      </c>
      <c r="E729">
        <v>0</v>
      </c>
      <c r="F729" s="14">
        <v>4852.2389999999996</v>
      </c>
      <c r="G729" s="14">
        <v>4095.7379999999998</v>
      </c>
      <c r="H729">
        <f t="shared" si="24"/>
        <v>0</v>
      </c>
      <c r="I729">
        <f t="shared" si="25"/>
        <v>2.1609794207028455E-2</v>
      </c>
    </row>
    <row r="730" spans="1:9" x14ac:dyDescent="0.3">
      <c r="A730" s="1">
        <v>31410</v>
      </c>
      <c r="B730">
        <v>0</v>
      </c>
      <c r="C730">
        <v>2</v>
      </c>
      <c r="D730">
        <v>0</v>
      </c>
      <c r="E730">
        <v>0</v>
      </c>
      <c r="F730" s="14">
        <v>1059.116</v>
      </c>
      <c r="G730" s="14">
        <v>1451.047</v>
      </c>
      <c r="H730">
        <f t="shared" si="24"/>
        <v>0</v>
      </c>
      <c r="I730">
        <f t="shared" si="25"/>
        <v>2.1609794207028455E-2</v>
      </c>
    </row>
    <row r="731" spans="1:9" x14ac:dyDescent="0.3">
      <c r="A731" s="1">
        <v>31411</v>
      </c>
      <c r="B731">
        <v>0</v>
      </c>
      <c r="C731">
        <v>2</v>
      </c>
      <c r="D731">
        <v>0.10199999999999999</v>
      </c>
      <c r="E731">
        <v>2.4169999999999998</v>
      </c>
      <c r="F731" s="14">
        <v>2389.6</v>
      </c>
      <c r="G731" s="14">
        <v>2684.26</v>
      </c>
      <c r="H731">
        <f t="shared" si="24"/>
        <v>0</v>
      </c>
      <c r="I731">
        <f t="shared" si="25"/>
        <v>2.1609794207028455E-2</v>
      </c>
    </row>
    <row r="732" spans="1:9" x14ac:dyDescent="0.3">
      <c r="A732" s="1">
        <v>31412</v>
      </c>
      <c r="B732">
        <v>0</v>
      </c>
      <c r="C732">
        <v>2</v>
      </c>
      <c r="D732">
        <v>0.157</v>
      </c>
      <c r="E732">
        <v>0</v>
      </c>
      <c r="F732" s="14">
        <v>1585.4</v>
      </c>
      <c r="G732" s="14">
        <v>1800.095</v>
      </c>
      <c r="H732">
        <f t="shared" si="24"/>
        <v>0</v>
      </c>
      <c r="I732">
        <f t="shared" si="25"/>
        <v>2.1609794207028455E-2</v>
      </c>
    </row>
    <row r="733" spans="1:9" x14ac:dyDescent="0.3">
      <c r="A733" s="1">
        <v>31413</v>
      </c>
      <c r="B733">
        <v>0</v>
      </c>
      <c r="C733">
        <v>2</v>
      </c>
      <c r="D733">
        <v>0.73599999999999999</v>
      </c>
      <c r="E733">
        <v>0.65</v>
      </c>
      <c r="F733" s="14">
        <v>3876.799</v>
      </c>
      <c r="G733" s="14">
        <v>2435.3560000000002</v>
      </c>
      <c r="H733">
        <f t="shared" si="24"/>
        <v>0</v>
      </c>
      <c r="I733">
        <f t="shared" si="25"/>
        <v>2.1609794207028455E-2</v>
      </c>
    </row>
    <row r="734" spans="1:9" x14ac:dyDescent="0.3">
      <c r="A734" s="1">
        <v>31414</v>
      </c>
      <c r="B734">
        <v>1</v>
      </c>
      <c r="C734">
        <v>2</v>
      </c>
      <c r="D734">
        <v>0</v>
      </c>
      <c r="E734">
        <v>0</v>
      </c>
      <c r="F734" s="14">
        <v>2627.7449999999999</v>
      </c>
      <c r="H734">
        <f t="shared" si="24"/>
        <v>1.309169740945219E-2</v>
      </c>
      <c r="I734">
        <f t="shared" si="25"/>
        <v>2.1609794207028455E-2</v>
      </c>
    </row>
    <row r="735" spans="1:9" x14ac:dyDescent="0.3">
      <c r="A735" s="1">
        <v>31415</v>
      </c>
      <c r="B735">
        <v>4</v>
      </c>
      <c r="C735">
        <v>2</v>
      </c>
      <c r="D735">
        <v>2.7789999999999999</v>
      </c>
      <c r="E735">
        <v>9.3879999999999999</v>
      </c>
      <c r="F735" s="14">
        <v>1378.691</v>
      </c>
      <c r="G735">
        <v>619.327</v>
      </c>
      <c r="H735">
        <f t="shared" si="24"/>
        <v>5.2366789637808761E-2</v>
      </c>
      <c r="I735">
        <f t="shared" si="25"/>
        <v>2.1609794207028455E-2</v>
      </c>
    </row>
    <row r="736" spans="1:9" x14ac:dyDescent="0.3">
      <c r="A736" s="1">
        <v>31416</v>
      </c>
      <c r="B736">
        <v>8</v>
      </c>
      <c r="C736">
        <v>2</v>
      </c>
      <c r="D736">
        <v>0</v>
      </c>
      <c r="E736">
        <v>0</v>
      </c>
      <c r="F736" s="14">
        <v>3440.4090000000001</v>
      </c>
      <c r="G736" s="14">
        <v>2302.3290000000002</v>
      </c>
      <c r="H736">
        <f t="shared" si="24"/>
        <v>0.10473357927561752</v>
      </c>
      <c r="I736">
        <f t="shared" si="25"/>
        <v>2.1609794207028455E-2</v>
      </c>
    </row>
    <row r="737" spans="1:9" x14ac:dyDescent="0.3">
      <c r="A737" s="1">
        <v>31417</v>
      </c>
      <c r="B737">
        <v>10</v>
      </c>
      <c r="C737">
        <v>2</v>
      </c>
      <c r="D737">
        <v>0</v>
      </c>
      <c r="E737">
        <v>0</v>
      </c>
      <c r="F737" s="14">
        <v>3963.739</v>
      </c>
      <c r="H737">
        <f t="shared" si="24"/>
        <v>0.13091697409452191</v>
      </c>
      <c r="I737">
        <f t="shared" si="25"/>
        <v>2.1609794207028455E-2</v>
      </c>
    </row>
    <row r="738" spans="1:9" x14ac:dyDescent="0.3">
      <c r="A738" s="1">
        <v>31418</v>
      </c>
      <c r="B738">
        <v>10</v>
      </c>
      <c r="C738">
        <v>2</v>
      </c>
      <c r="D738">
        <v>0</v>
      </c>
      <c r="E738">
        <v>0</v>
      </c>
      <c r="F738" s="14">
        <v>4072.2249999999999</v>
      </c>
      <c r="G738" s="14">
        <v>3659.0149999999999</v>
      </c>
      <c r="H738">
        <f t="shared" si="24"/>
        <v>0.13091697409452191</v>
      </c>
      <c r="I738">
        <f t="shared" si="25"/>
        <v>2.1609794207028455E-2</v>
      </c>
    </row>
    <row r="739" spans="1:9" x14ac:dyDescent="0.3">
      <c r="A739" s="1">
        <v>31419</v>
      </c>
      <c r="B739">
        <v>8</v>
      </c>
      <c r="C739">
        <v>2</v>
      </c>
      <c r="D739">
        <v>0</v>
      </c>
      <c r="E739">
        <v>0</v>
      </c>
      <c r="F739" s="14">
        <v>2743.6010000000001</v>
      </c>
      <c r="G739" s="14">
        <v>2117.6990000000001</v>
      </c>
      <c r="H739">
        <f t="shared" si="24"/>
        <v>0.10473357927561752</v>
      </c>
      <c r="I739">
        <f t="shared" si="25"/>
        <v>2.1609794207028455E-2</v>
      </c>
    </row>
    <row r="740" spans="1:9" x14ac:dyDescent="0.3">
      <c r="A740" s="1">
        <v>31420</v>
      </c>
      <c r="B740">
        <v>6</v>
      </c>
      <c r="C740">
        <v>2</v>
      </c>
      <c r="D740">
        <v>0</v>
      </c>
      <c r="E740">
        <v>0</v>
      </c>
      <c r="F740" s="14">
        <v>1510.1089999999999</v>
      </c>
      <c r="G740">
        <v>87.063999999999993</v>
      </c>
      <c r="H740">
        <f t="shared" si="24"/>
        <v>7.8550184456713135E-2</v>
      </c>
      <c r="I740">
        <f t="shared" si="25"/>
        <v>2.1609794207028455E-2</v>
      </c>
    </row>
    <row r="741" spans="1:9" x14ac:dyDescent="0.3">
      <c r="A741" s="1">
        <v>31421</v>
      </c>
      <c r="B741">
        <v>5</v>
      </c>
      <c r="C741">
        <v>1</v>
      </c>
      <c r="D741">
        <v>0</v>
      </c>
      <c r="E741">
        <v>0</v>
      </c>
      <c r="F741" s="14">
        <v>2461.8980000000001</v>
      </c>
      <c r="G741" s="14">
        <v>2206.2269999999999</v>
      </c>
      <c r="H741">
        <f t="shared" si="24"/>
        <v>6.5458487047260955E-2</v>
      </c>
      <c r="I741">
        <f t="shared" si="25"/>
        <v>1.0804897103514228E-2</v>
      </c>
    </row>
    <row r="742" spans="1:9" x14ac:dyDescent="0.3">
      <c r="A742" s="1">
        <v>31422</v>
      </c>
      <c r="B742">
        <v>4</v>
      </c>
      <c r="C742">
        <v>1</v>
      </c>
      <c r="D742">
        <v>0</v>
      </c>
      <c r="E742">
        <v>0</v>
      </c>
      <c r="F742" s="14">
        <v>3529.3119999999999</v>
      </c>
      <c r="G742" s="14">
        <v>3429.0790000000002</v>
      </c>
      <c r="H742">
        <f t="shared" si="24"/>
        <v>5.2366789637808761E-2</v>
      </c>
      <c r="I742">
        <f t="shared" si="25"/>
        <v>1.0804897103514228E-2</v>
      </c>
    </row>
    <row r="743" spans="1:9" x14ac:dyDescent="0.3">
      <c r="A743" s="1">
        <v>31423</v>
      </c>
      <c r="B743">
        <v>4</v>
      </c>
      <c r="C743">
        <v>1</v>
      </c>
      <c r="D743">
        <v>0</v>
      </c>
      <c r="E743">
        <v>0</v>
      </c>
      <c r="F743" s="14">
        <v>2922.3429999999998</v>
      </c>
      <c r="G743" s="14">
        <v>2396.855</v>
      </c>
      <c r="H743">
        <f t="shared" si="24"/>
        <v>5.2366789637808761E-2</v>
      </c>
      <c r="I743">
        <f t="shared" si="25"/>
        <v>1.0804897103514228E-2</v>
      </c>
    </row>
    <row r="744" spans="1:9" x14ac:dyDescent="0.3">
      <c r="A744" s="1">
        <v>31424</v>
      </c>
      <c r="B744">
        <v>4</v>
      </c>
      <c r="C744">
        <v>1</v>
      </c>
      <c r="D744">
        <v>10.813000000000001</v>
      </c>
      <c r="E744">
        <v>12.731</v>
      </c>
      <c r="F744" s="14">
        <v>2624.66</v>
      </c>
      <c r="G744">
        <v>264.33600000000001</v>
      </c>
      <c r="H744">
        <f t="shared" si="24"/>
        <v>5.2366789637808761E-2</v>
      </c>
      <c r="I744">
        <f t="shared" si="25"/>
        <v>1.0804897103514228E-2</v>
      </c>
    </row>
    <row r="745" spans="1:9" x14ac:dyDescent="0.3">
      <c r="A745" s="1">
        <v>31425</v>
      </c>
      <c r="B745">
        <v>4</v>
      </c>
      <c r="C745">
        <v>0</v>
      </c>
      <c r="D745">
        <v>0.125</v>
      </c>
      <c r="E745">
        <v>0</v>
      </c>
      <c r="F745" s="14">
        <v>2326.9769999999999</v>
      </c>
      <c r="G745" s="14">
        <v>2280.7739999999999</v>
      </c>
      <c r="H745">
        <f t="shared" si="24"/>
        <v>5.2366789637808761E-2</v>
      </c>
      <c r="I745">
        <f t="shared" si="25"/>
        <v>0</v>
      </c>
    </row>
    <row r="746" spans="1:9" x14ac:dyDescent="0.3">
      <c r="A746" s="1">
        <v>31426</v>
      </c>
      <c r="B746">
        <v>4</v>
      </c>
      <c r="C746">
        <v>0</v>
      </c>
      <c r="D746">
        <v>0</v>
      </c>
      <c r="E746">
        <v>0</v>
      </c>
      <c r="F746" s="14">
        <v>2372.6289999999999</v>
      </c>
      <c r="G746" s="14">
        <v>2138.9459999999999</v>
      </c>
      <c r="H746">
        <f t="shared" si="24"/>
        <v>5.2366789637808761E-2</v>
      </c>
      <c r="I746">
        <f t="shared" si="25"/>
        <v>0</v>
      </c>
    </row>
    <row r="747" spans="1:9" x14ac:dyDescent="0.3">
      <c r="A747" s="1">
        <v>31427</v>
      </c>
      <c r="B747">
        <v>4</v>
      </c>
      <c r="C747">
        <v>0</v>
      </c>
      <c r="D747">
        <v>0</v>
      </c>
      <c r="E747">
        <v>0</v>
      </c>
      <c r="F747" s="14">
        <v>2089.7139999999999</v>
      </c>
      <c r="G747" s="14">
        <v>1868.9870000000001</v>
      </c>
      <c r="H747">
        <f t="shared" si="24"/>
        <v>5.2366789637808761E-2</v>
      </c>
      <c r="I747">
        <f t="shared" si="25"/>
        <v>0</v>
      </c>
    </row>
    <row r="748" spans="1:9" x14ac:dyDescent="0.3">
      <c r="A748" s="1">
        <v>31428</v>
      </c>
      <c r="B748">
        <v>4</v>
      </c>
      <c r="C748">
        <v>0</v>
      </c>
      <c r="D748">
        <v>23.651</v>
      </c>
      <c r="E748">
        <v>27.585000000000001</v>
      </c>
      <c r="F748">
        <v>60.088999999999999</v>
      </c>
      <c r="G748">
        <v>283.67500000000001</v>
      </c>
      <c r="H748">
        <f t="shared" si="24"/>
        <v>5.2366789637808761E-2</v>
      </c>
      <c r="I748">
        <f t="shared" si="25"/>
        <v>0</v>
      </c>
    </row>
    <row r="749" spans="1:9" x14ac:dyDescent="0.3">
      <c r="A749" s="1">
        <v>31429</v>
      </c>
      <c r="B749">
        <v>8</v>
      </c>
      <c r="C749">
        <v>1</v>
      </c>
      <c r="D749">
        <v>48.097000000000001</v>
      </c>
      <c r="E749">
        <v>37.371000000000002</v>
      </c>
      <c r="F749">
        <v>3.3820000000000001</v>
      </c>
      <c r="G749">
        <v>-18.36</v>
      </c>
      <c r="H749">
        <f t="shared" si="24"/>
        <v>0.10473357927561752</v>
      </c>
      <c r="I749">
        <f t="shared" si="25"/>
        <v>1.0804897103514228E-2</v>
      </c>
    </row>
    <row r="750" spans="1:9" x14ac:dyDescent="0.3">
      <c r="A750" s="1">
        <v>31430</v>
      </c>
      <c r="B750">
        <v>23</v>
      </c>
      <c r="C750">
        <v>1</v>
      </c>
      <c r="D750">
        <v>8.218</v>
      </c>
      <c r="E750">
        <v>8.6189999999999998</v>
      </c>
      <c r="F750" s="14">
        <v>5138.0550000000003</v>
      </c>
      <c r="G750" s="14">
        <v>4396.0330000000004</v>
      </c>
      <c r="H750">
        <f t="shared" si="24"/>
        <v>0.30110904041740039</v>
      </c>
      <c r="I750">
        <f t="shared" si="25"/>
        <v>1.0804897103514228E-2</v>
      </c>
    </row>
    <row r="751" spans="1:9" x14ac:dyDescent="0.3">
      <c r="A751" s="1">
        <v>31431</v>
      </c>
      <c r="B751">
        <v>32</v>
      </c>
      <c r="C751">
        <v>1</v>
      </c>
      <c r="D751">
        <v>0</v>
      </c>
      <c r="E751">
        <v>0</v>
      </c>
      <c r="F751" s="14">
        <v>5007.4170000000004</v>
      </c>
      <c r="G751" s="14">
        <v>4202.2340000000004</v>
      </c>
      <c r="H751">
        <f t="shared" si="24"/>
        <v>0.41893431710247009</v>
      </c>
      <c r="I751">
        <f t="shared" si="25"/>
        <v>1.0804897103514228E-2</v>
      </c>
    </row>
    <row r="752" spans="1:9" x14ac:dyDescent="0.3">
      <c r="A752" s="1">
        <v>31432</v>
      </c>
      <c r="B752">
        <v>32</v>
      </c>
      <c r="C752">
        <v>1</v>
      </c>
      <c r="D752">
        <v>0</v>
      </c>
      <c r="E752">
        <v>0</v>
      </c>
      <c r="F752" s="14">
        <v>5163.7650000000003</v>
      </c>
      <c r="G752" s="14">
        <v>4433.9309999999996</v>
      </c>
      <c r="H752">
        <f t="shared" si="24"/>
        <v>0.41893431710247009</v>
      </c>
      <c r="I752">
        <f t="shared" si="25"/>
        <v>1.0804897103514228E-2</v>
      </c>
    </row>
    <row r="753" spans="1:9" x14ac:dyDescent="0.3">
      <c r="A753" s="1">
        <v>31433</v>
      </c>
      <c r="B753">
        <v>30</v>
      </c>
      <c r="C753">
        <v>1</v>
      </c>
      <c r="D753">
        <v>0</v>
      </c>
      <c r="E753">
        <v>0</v>
      </c>
      <c r="F753" s="14">
        <v>5116.5889999999999</v>
      </c>
      <c r="G753" s="14">
        <v>4455.0410000000002</v>
      </c>
      <c r="H753">
        <f t="shared" si="24"/>
        <v>0.39275092228356573</v>
      </c>
      <c r="I753">
        <f t="shared" si="25"/>
        <v>1.0804897103514228E-2</v>
      </c>
    </row>
    <row r="754" spans="1:9" x14ac:dyDescent="0.3">
      <c r="A754" s="1">
        <v>31434</v>
      </c>
      <c r="B754">
        <v>29</v>
      </c>
      <c r="C754">
        <v>3</v>
      </c>
      <c r="D754">
        <v>0</v>
      </c>
      <c r="E754">
        <v>0</v>
      </c>
      <c r="F754" s="14">
        <v>5083.0990000000002</v>
      </c>
      <c r="G754" s="14">
        <v>4504.3220000000001</v>
      </c>
      <c r="H754">
        <f t="shared" si="24"/>
        <v>0.37965922487411347</v>
      </c>
      <c r="I754">
        <f t="shared" si="25"/>
        <v>3.2414691310542677E-2</v>
      </c>
    </row>
    <row r="755" spans="1:9" x14ac:dyDescent="0.3">
      <c r="A755" s="1">
        <v>31435</v>
      </c>
      <c r="B755">
        <v>26</v>
      </c>
      <c r="C755">
        <v>10</v>
      </c>
      <c r="D755">
        <v>0</v>
      </c>
      <c r="E755">
        <v>0</v>
      </c>
      <c r="F755" s="14">
        <v>5056.5780000000004</v>
      </c>
      <c r="G755" s="14">
        <v>4610.0309999999999</v>
      </c>
      <c r="H755">
        <f t="shared" si="24"/>
        <v>0.34038413264575695</v>
      </c>
      <c r="I755">
        <f t="shared" si="25"/>
        <v>0.10804897103514227</v>
      </c>
    </row>
    <row r="756" spans="1:9" x14ac:dyDescent="0.3">
      <c r="A756" s="1">
        <v>31436</v>
      </c>
      <c r="B756">
        <v>17</v>
      </c>
      <c r="C756">
        <v>13</v>
      </c>
      <c r="D756">
        <v>0</v>
      </c>
      <c r="E756">
        <v>0</v>
      </c>
      <c r="F756" s="14">
        <v>3589.5630000000001</v>
      </c>
      <c r="G756" s="14">
        <v>3326.75</v>
      </c>
      <c r="H756">
        <f t="shared" si="24"/>
        <v>0.22255885596068725</v>
      </c>
      <c r="I756">
        <f t="shared" si="25"/>
        <v>0.14046366234568494</v>
      </c>
    </row>
    <row r="757" spans="1:9" x14ac:dyDescent="0.3">
      <c r="A757" s="1">
        <v>31437</v>
      </c>
      <c r="B757">
        <v>11</v>
      </c>
      <c r="C757">
        <v>15</v>
      </c>
      <c r="D757">
        <v>0</v>
      </c>
      <c r="E757">
        <v>0</v>
      </c>
      <c r="F757" s="14">
        <v>4640.4740000000002</v>
      </c>
      <c r="G757" s="14">
        <v>3713.8969999999999</v>
      </c>
      <c r="H757">
        <f t="shared" si="24"/>
        <v>0.14400867150397409</v>
      </c>
      <c r="I757">
        <f t="shared" si="25"/>
        <v>0.16207345655271341</v>
      </c>
    </row>
    <row r="758" spans="1:9" x14ac:dyDescent="0.3">
      <c r="A758" s="1">
        <v>31438</v>
      </c>
      <c r="B758">
        <v>8</v>
      </c>
      <c r="C758">
        <v>15</v>
      </c>
      <c r="D758">
        <v>0</v>
      </c>
      <c r="E758">
        <v>0</v>
      </c>
      <c r="F758" s="14">
        <v>1652.88</v>
      </c>
      <c r="G758" s="14">
        <v>3712.5630000000001</v>
      </c>
      <c r="H758">
        <f t="shared" si="24"/>
        <v>0.10473357927561752</v>
      </c>
      <c r="I758">
        <f t="shared" si="25"/>
        <v>0.16207345655271341</v>
      </c>
    </row>
    <row r="759" spans="1:9" x14ac:dyDescent="0.3">
      <c r="A759" s="1">
        <v>31439</v>
      </c>
      <c r="B759">
        <v>6</v>
      </c>
      <c r="C759">
        <v>14</v>
      </c>
      <c r="D759">
        <v>5.1890000000000001</v>
      </c>
      <c r="E759">
        <v>5.8860000000000001</v>
      </c>
      <c r="F759" s="14">
        <v>1685.462</v>
      </c>
      <c r="G759">
        <v>736.51700000000005</v>
      </c>
      <c r="H759">
        <f t="shared" si="24"/>
        <v>7.8550184456713135E-2</v>
      </c>
      <c r="I759">
        <f t="shared" si="25"/>
        <v>0.15126855944919917</v>
      </c>
    </row>
    <row r="760" spans="1:9" x14ac:dyDescent="0.3">
      <c r="A760" s="1">
        <v>31440</v>
      </c>
      <c r="B760">
        <v>4</v>
      </c>
      <c r="C760">
        <v>13</v>
      </c>
      <c r="D760">
        <v>0.71899999999999997</v>
      </c>
      <c r="E760">
        <v>0.36899999999999999</v>
      </c>
      <c r="F760" s="14">
        <v>1813.771</v>
      </c>
      <c r="H760">
        <f t="shared" si="24"/>
        <v>5.2366789637808761E-2</v>
      </c>
      <c r="I760">
        <f t="shared" si="25"/>
        <v>0.14046366234568494</v>
      </c>
    </row>
    <row r="761" spans="1:9" x14ac:dyDescent="0.3">
      <c r="A761" s="1">
        <v>31441</v>
      </c>
      <c r="B761">
        <v>4</v>
      </c>
      <c r="C761">
        <v>11</v>
      </c>
      <c r="D761">
        <v>15.881</v>
      </c>
      <c r="E761">
        <v>10.192</v>
      </c>
      <c r="F761" s="14">
        <v>1942.08</v>
      </c>
      <c r="G761" s="14">
        <v>3781.37</v>
      </c>
      <c r="H761">
        <f t="shared" si="24"/>
        <v>5.2366789637808761E-2</v>
      </c>
      <c r="I761">
        <f t="shared" si="25"/>
        <v>0.11885386813865649</v>
      </c>
    </row>
    <row r="762" spans="1:9" x14ac:dyDescent="0.3">
      <c r="A762" s="1">
        <v>31442</v>
      </c>
      <c r="B762">
        <v>4</v>
      </c>
      <c r="C762">
        <v>10</v>
      </c>
      <c r="D762">
        <v>23.905000000000001</v>
      </c>
      <c r="E762">
        <v>28.725999999999999</v>
      </c>
      <c r="F762" s="14">
        <v>1351.7629999999999</v>
      </c>
      <c r="G762" s="14">
        <v>1245.473</v>
      </c>
      <c r="H762">
        <f t="shared" si="24"/>
        <v>5.2366789637808761E-2</v>
      </c>
      <c r="I762">
        <f t="shared" si="25"/>
        <v>0.10804897103514227</v>
      </c>
    </row>
    <row r="763" spans="1:9" x14ac:dyDescent="0.3">
      <c r="A763" s="1">
        <v>31443</v>
      </c>
      <c r="B763">
        <v>4</v>
      </c>
      <c r="C763">
        <v>9</v>
      </c>
      <c r="D763">
        <v>7.8E-2</v>
      </c>
      <c r="E763">
        <v>1.341</v>
      </c>
      <c r="F763">
        <v>820.31</v>
      </c>
      <c r="G763" s="14">
        <v>2130.7660000000001</v>
      </c>
      <c r="H763">
        <f t="shared" si="24"/>
        <v>5.2366789637808761E-2</v>
      </c>
      <c r="I763">
        <f t="shared" si="25"/>
        <v>9.7244073931628039E-2</v>
      </c>
    </row>
    <row r="764" spans="1:9" x14ac:dyDescent="0.3">
      <c r="A764" s="1">
        <v>31444</v>
      </c>
      <c r="B764">
        <v>4</v>
      </c>
      <c r="C764">
        <v>7</v>
      </c>
      <c r="D764">
        <v>0</v>
      </c>
      <c r="E764">
        <v>0</v>
      </c>
      <c r="F764" s="14">
        <v>2899.2559999999999</v>
      </c>
      <c r="G764" s="14">
        <v>2956.3809999999999</v>
      </c>
      <c r="H764">
        <f t="shared" si="24"/>
        <v>5.2366789637808761E-2</v>
      </c>
      <c r="I764">
        <f t="shared" si="25"/>
        <v>7.5634279724599587E-2</v>
      </c>
    </row>
    <row r="765" spans="1:9" x14ac:dyDescent="0.3">
      <c r="A765" s="1">
        <v>31445</v>
      </c>
      <c r="B765">
        <v>4</v>
      </c>
      <c r="C765">
        <v>5</v>
      </c>
      <c r="D765">
        <v>0</v>
      </c>
      <c r="E765">
        <v>0</v>
      </c>
      <c r="F765" s="14">
        <v>2987.7179999999998</v>
      </c>
      <c r="G765" s="14">
        <v>2516.0889999999999</v>
      </c>
      <c r="H765">
        <f t="shared" si="24"/>
        <v>5.2366789637808761E-2</v>
      </c>
      <c r="I765">
        <f t="shared" si="25"/>
        <v>5.4024485517571136E-2</v>
      </c>
    </row>
    <row r="766" spans="1:9" x14ac:dyDescent="0.3">
      <c r="A766" s="1">
        <v>31446</v>
      </c>
      <c r="B766">
        <v>4</v>
      </c>
      <c r="C766">
        <v>4</v>
      </c>
      <c r="D766">
        <v>0</v>
      </c>
      <c r="E766">
        <v>0</v>
      </c>
      <c r="F766" s="14">
        <v>5313.0349999999999</v>
      </c>
      <c r="G766" s="14">
        <v>5261.4660000000003</v>
      </c>
      <c r="H766">
        <f t="shared" si="24"/>
        <v>5.2366789637808761E-2</v>
      </c>
      <c r="I766">
        <f t="shared" si="25"/>
        <v>4.321958841405691E-2</v>
      </c>
    </row>
    <row r="767" spans="1:9" x14ac:dyDescent="0.3">
      <c r="A767" s="1">
        <v>31447</v>
      </c>
      <c r="B767">
        <v>3</v>
      </c>
      <c r="C767">
        <v>4</v>
      </c>
      <c r="D767">
        <v>0</v>
      </c>
      <c r="E767">
        <v>0</v>
      </c>
      <c r="F767" s="14">
        <v>5715.4080000000004</v>
      </c>
      <c r="G767" s="14">
        <v>5570.6180000000004</v>
      </c>
      <c r="H767">
        <f t="shared" si="24"/>
        <v>3.9275092228356567E-2</v>
      </c>
      <c r="I767">
        <f t="shared" si="25"/>
        <v>4.321958841405691E-2</v>
      </c>
    </row>
    <row r="768" spans="1:9" x14ac:dyDescent="0.3">
      <c r="A768" s="1">
        <v>31448</v>
      </c>
      <c r="B768">
        <v>2</v>
      </c>
      <c r="C768">
        <v>4</v>
      </c>
      <c r="D768">
        <v>0</v>
      </c>
      <c r="E768">
        <v>0.23100000000000001</v>
      </c>
      <c r="F768" s="14">
        <v>3609.7179999999998</v>
      </c>
      <c r="G768" s="14">
        <v>4742.09</v>
      </c>
      <c r="H768">
        <f t="shared" si="24"/>
        <v>2.6183394818904381E-2</v>
      </c>
      <c r="I768">
        <f t="shared" si="25"/>
        <v>4.321958841405691E-2</v>
      </c>
    </row>
    <row r="769" spans="1:9" x14ac:dyDescent="0.3">
      <c r="A769" s="1">
        <v>31449</v>
      </c>
      <c r="B769">
        <v>1</v>
      </c>
      <c r="C769">
        <v>4</v>
      </c>
      <c r="D769">
        <v>8.157</v>
      </c>
      <c r="E769">
        <v>10.337999999999999</v>
      </c>
      <c r="F769" s="14">
        <v>1949.62</v>
      </c>
      <c r="G769" s="14">
        <v>3958.9250000000002</v>
      </c>
      <c r="H769">
        <f t="shared" si="24"/>
        <v>1.309169740945219E-2</v>
      </c>
      <c r="I769">
        <f t="shared" si="25"/>
        <v>4.321958841405691E-2</v>
      </c>
    </row>
    <row r="770" spans="1:9" x14ac:dyDescent="0.3">
      <c r="A770" s="1">
        <v>31450</v>
      </c>
      <c r="B770">
        <v>2</v>
      </c>
      <c r="C770">
        <v>4</v>
      </c>
      <c r="D770">
        <v>7.22</v>
      </c>
      <c r="E770">
        <v>8.8559999999999999</v>
      </c>
      <c r="F770" s="14">
        <v>1459.3195000000001</v>
      </c>
      <c r="H770">
        <f t="shared" ref="H770:H833" si="26">(B770*60*60*24/1000000)/(1000*$N$3/1000000)</f>
        <v>2.6183394818904381E-2</v>
      </c>
      <c r="I770">
        <f t="shared" ref="I770:I833" si="27">(C770*60*60*24/1000000)/(1000*$N$4/1000000)</f>
        <v>4.321958841405691E-2</v>
      </c>
    </row>
    <row r="771" spans="1:9" x14ac:dyDescent="0.3">
      <c r="A771" s="1">
        <v>31451</v>
      </c>
      <c r="B771">
        <v>4</v>
      </c>
      <c r="C771">
        <v>3</v>
      </c>
      <c r="D771">
        <v>10.721</v>
      </c>
      <c r="E771">
        <v>17.039000000000001</v>
      </c>
      <c r="F771">
        <v>969.01900000000001</v>
      </c>
      <c r="G771" s="14">
        <v>2065.2559999999999</v>
      </c>
      <c r="H771">
        <f t="shared" si="26"/>
        <v>5.2366789637808761E-2</v>
      </c>
      <c r="I771">
        <f t="shared" si="27"/>
        <v>3.2414691310542677E-2</v>
      </c>
    </row>
    <row r="772" spans="1:9" x14ac:dyDescent="0.3">
      <c r="A772" s="1">
        <v>31452</v>
      </c>
      <c r="B772">
        <v>5</v>
      </c>
      <c r="C772">
        <v>4</v>
      </c>
      <c r="D772">
        <v>40.261000000000003</v>
      </c>
      <c r="E772">
        <v>29.056999999999999</v>
      </c>
      <c r="F772">
        <v>874.46900000000005</v>
      </c>
      <c r="G772" s="14">
        <v>1034.606</v>
      </c>
      <c r="H772">
        <f t="shared" si="26"/>
        <v>6.5458487047260955E-2</v>
      </c>
      <c r="I772">
        <f t="shared" si="27"/>
        <v>4.321958841405691E-2</v>
      </c>
    </row>
    <row r="773" spans="1:9" x14ac:dyDescent="0.3">
      <c r="A773" s="1">
        <v>31453</v>
      </c>
      <c r="B773">
        <v>7</v>
      </c>
      <c r="C773">
        <v>4</v>
      </c>
      <c r="D773">
        <v>0</v>
      </c>
      <c r="E773">
        <v>0</v>
      </c>
      <c r="F773" s="14">
        <v>1895.231</v>
      </c>
      <c r="G773" s="14">
        <v>2001.9159999999999</v>
      </c>
      <c r="H773">
        <f t="shared" si="26"/>
        <v>9.1641881866165328E-2</v>
      </c>
      <c r="I773">
        <f t="shared" si="27"/>
        <v>4.321958841405691E-2</v>
      </c>
    </row>
    <row r="774" spans="1:9" x14ac:dyDescent="0.3">
      <c r="A774" s="1">
        <v>31454</v>
      </c>
      <c r="B774">
        <v>10</v>
      </c>
      <c r="C774">
        <v>3</v>
      </c>
      <c r="D774">
        <v>0</v>
      </c>
      <c r="E774">
        <v>0</v>
      </c>
      <c r="F774" s="14">
        <v>4599.1909999999998</v>
      </c>
      <c r="G774" s="14">
        <v>4627.9799999999996</v>
      </c>
      <c r="H774">
        <f t="shared" si="26"/>
        <v>0.13091697409452191</v>
      </c>
      <c r="I774">
        <f t="shared" si="27"/>
        <v>3.2414691310542677E-2</v>
      </c>
    </row>
    <row r="775" spans="1:9" x14ac:dyDescent="0.3">
      <c r="A775" s="1">
        <v>31455</v>
      </c>
      <c r="B775">
        <v>8</v>
      </c>
      <c r="C775">
        <v>3</v>
      </c>
      <c r="D775">
        <v>0</v>
      </c>
      <c r="E775">
        <v>0</v>
      </c>
      <c r="F775" s="14">
        <v>6256.5020000000004</v>
      </c>
      <c r="G775" s="14">
        <v>6284.8819999999996</v>
      </c>
      <c r="H775">
        <f t="shared" si="26"/>
        <v>0.10473357927561752</v>
      </c>
      <c r="I775">
        <f t="shared" si="27"/>
        <v>3.2414691310542677E-2</v>
      </c>
    </row>
    <row r="776" spans="1:9" x14ac:dyDescent="0.3">
      <c r="A776" s="1">
        <v>31456</v>
      </c>
      <c r="B776">
        <v>8</v>
      </c>
      <c r="C776">
        <v>3</v>
      </c>
      <c r="D776">
        <v>0</v>
      </c>
      <c r="E776">
        <v>0</v>
      </c>
      <c r="F776" s="14">
        <v>5603.1459999999997</v>
      </c>
      <c r="G776" s="14">
        <v>5675.4650000000001</v>
      </c>
      <c r="H776">
        <f t="shared" si="26"/>
        <v>0.10473357927561752</v>
      </c>
      <c r="I776">
        <f t="shared" si="27"/>
        <v>3.2414691310542677E-2</v>
      </c>
    </row>
    <row r="777" spans="1:9" x14ac:dyDescent="0.3">
      <c r="A777" s="1">
        <v>31457</v>
      </c>
      <c r="B777">
        <v>8</v>
      </c>
      <c r="C777">
        <v>4</v>
      </c>
      <c r="D777">
        <v>0.36299999999999999</v>
      </c>
      <c r="E777">
        <v>0</v>
      </c>
      <c r="F777" s="14">
        <v>4159.2269999999999</v>
      </c>
      <c r="G777" s="14">
        <v>2543.4290000000001</v>
      </c>
      <c r="H777">
        <f t="shared" si="26"/>
        <v>0.10473357927561752</v>
      </c>
      <c r="I777">
        <f t="shared" si="27"/>
        <v>4.321958841405691E-2</v>
      </c>
    </row>
    <row r="778" spans="1:9" x14ac:dyDescent="0.3">
      <c r="A778" s="1">
        <v>31458</v>
      </c>
      <c r="B778">
        <v>7</v>
      </c>
      <c r="C778">
        <v>7</v>
      </c>
      <c r="D778">
        <v>4.976</v>
      </c>
      <c r="E778">
        <v>4.4800000000000004</v>
      </c>
      <c r="F778" s="14">
        <v>1300.1859999999999</v>
      </c>
      <c r="G778" s="14">
        <v>1957.088</v>
      </c>
      <c r="H778">
        <f t="shared" si="26"/>
        <v>9.1641881866165328E-2</v>
      </c>
      <c r="I778">
        <f t="shared" si="27"/>
        <v>7.5634279724599587E-2</v>
      </c>
    </row>
    <row r="779" spans="1:9" x14ac:dyDescent="0.3">
      <c r="A779" s="1">
        <v>31459</v>
      </c>
      <c r="B779">
        <v>6</v>
      </c>
      <c r="C779">
        <v>10</v>
      </c>
      <c r="D779">
        <v>0</v>
      </c>
      <c r="E779">
        <v>0</v>
      </c>
      <c r="F779" s="14">
        <v>4096.1260000000002</v>
      </c>
      <c r="G779" s="14">
        <v>2680.3150000000001</v>
      </c>
      <c r="H779">
        <f t="shared" si="26"/>
        <v>7.8550184456713135E-2</v>
      </c>
      <c r="I779">
        <f t="shared" si="27"/>
        <v>0.10804897103514227</v>
      </c>
    </row>
    <row r="780" spans="1:9" x14ac:dyDescent="0.3">
      <c r="A780" s="1">
        <v>31460</v>
      </c>
      <c r="B780">
        <v>6</v>
      </c>
      <c r="C780">
        <v>13</v>
      </c>
      <c r="D780">
        <v>0</v>
      </c>
      <c r="E780">
        <v>0</v>
      </c>
      <c r="F780" s="14">
        <v>6504.1270000000004</v>
      </c>
      <c r="G780" s="14">
        <v>6155.8549999999996</v>
      </c>
      <c r="H780">
        <f t="shared" si="26"/>
        <v>7.8550184456713135E-2</v>
      </c>
      <c r="I780">
        <f t="shared" si="27"/>
        <v>0.14046366234568494</v>
      </c>
    </row>
    <row r="781" spans="1:9" x14ac:dyDescent="0.3">
      <c r="A781" s="1">
        <v>31461</v>
      </c>
      <c r="B781">
        <v>5</v>
      </c>
      <c r="C781">
        <v>15</v>
      </c>
      <c r="D781">
        <v>0</v>
      </c>
      <c r="E781">
        <v>0</v>
      </c>
      <c r="F781" s="14">
        <v>6412.4120000000003</v>
      </c>
      <c r="G781" s="14">
        <v>6561.7309999999998</v>
      </c>
      <c r="H781">
        <f t="shared" si="26"/>
        <v>6.5458487047260955E-2</v>
      </c>
      <c r="I781">
        <f t="shared" si="27"/>
        <v>0.16207345655271341</v>
      </c>
    </row>
    <row r="782" spans="1:9" x14ac:dyDescent="0.3">
      <c r="A782" s="1">
        <v>31462</v>
      </c>
      <c r="B782">
        <v>5</v>
      </c>
      <c r="C782">
        <v>16</v>
      </c>
      <c r="D782">
        <v>0</v>
      </c>
      <c r="E782">
        <v>0</v>
      </c>
      <c r="F782" s="14">
        <v>6109.5410000000002</v>
      </c>
      <c r="G782" s="14">
        <v>6402.951</v>
      </c>
      <c r="H782">
        <f t="shared" si="26"/>
        <v>6.5458487047260955E-2</v>
      </c>
      <c r="I782">
        <f t="shared" si="27"/>
        <v>0.17287835365622764</v>
      </c>
    </row>
    <row r="783" spans="1:9" x14ac:dyDescent="0.3">
      <c r="A783" s="1">
        <v>31463</v>
      </c>
      <c r="B783">
        <v>4</v>
      </c>
      <c r="C783">
        <v>16</v>
      </c>
      <c r="D783">
        <v>0</v>
      </c>
      <c r="E783">
        <v>0</v>
      </c>
      <c r="F783" s="14">
        <v>6266.384</v>
      </c>
      <c r="G783" s="14">
        <v>6483.3190000000004</v>
      </c>
      <c r="H783">
        <f t="shared" si="26"/>
        <v>5.2366789637808761E-2</v>
      </c>
      <c r="I783">
        <f t="shared" si="27"/>
        <v>0.17287835365622764</v>
      </c>
    </row>
    <row r="784" spans="1:9" x14ac:dyDescent="0.3">
      <c r="A784" s="1">
        <v>31464</v>
      </c>
      <c r="B784">
        <v>4</v>
      </c>
      <c r="C784">
        <v>15</v>
      </c>
      <c r="D784">
        <v>0</v>
      </c>
      <c r="E784">
        <v>0</v>
      </c>
      <c r="F784" s="14">
        <v>5365.4170000000004</v>
      </c>
      <c r="G784" s="14">
        <v>6244.933</v>
      </c>
      <c r="H784">
        <f t="shared" si="26"/>
        <v>5.2366789637808761E-2</v>
      </c>
      <c r="I784">
        <f t="shared" si="27"/>
        <v>0.16207345655271341</v>
      </c>
    </row>
    <row r="785" spans="1:9" x14ac:dyDescent="0.3">
      <c r="A785" s="1">
        <v>31465</v>
      </c>
      <c r="B785">
        <v>4</v>
      </c>
      <c r="C785">
        <v>13</v>
      </c>
      <c r="D785">
        <v>0</v>
      </c>
      <c r="E785">
        <v>0</v>
      </c>
      <c r="F785" s="14">
        <v>2279.6869999999999</v>
      </c>
      <c r="G785" s="14">
        <v>3077.942</v>
      </c>
      <c r="H785">
        <f t="shared" si="26"/>
        <v>5.2366789637808761E-2</v>
      </c>
      <c r="I785">
        <f t="shared" si="27"/>
        <v>0.14046366234568494</v>
      </c>
    </row>
    <row r="786" spans="1:9" x14ac:dyDescent="0.3">
      <c r="A786" s="1">
        <v>31466</v>
      </c>
      <c r="B786">
        <v>4</v>
      </c>
      <c r="C786">
        <v>11</v>
      </c>
      <c r="D786">
        <v>1.93</v>
      </c>
      <c r="E786">
        <v>8.0000000000000002E-3</v>
      </c>
      <c r="F786">
        <v>-8.1950000000000003</v>
      </c>
      <c r="G786">
        <v>158.67599999999999</v>
      </c>
      <c r="H786">
        <f t="shared" si="26"/>
        <v>5.2366789637808761E-2</v>
      </c>
      <c r="I786">
        <f t="shared" si="27"/>
        <v>0.11885386813865649</v>
      </c>
    </row>
    <row r="787" spans="1:9" x14ac:dyDescent="0.3">
      <c r="A787" s="1">
        <v>31467</v>
      </c>
      <c r="B787">
        <v>3</v>
      </c>
      <c r="C787">
        <v>10</v>
      </c>
      <c r="D787">
        <v>0</v>
      </c>
      <c r="E787">
        <v>0</v>
      </c>
      <c r="F787" s="14">
        <v>5981.9520000000002</v>
      </c>
      <c r="G787" s="14">
        <v>5386.3109999999997</v>
      </c>
      <c r="H787">
        <f t="shared" si="26"/>
        <v>3.9275092228356567E-2</v>
      </c>
      <c r="I787">
        <f t="shared" si="27"/>
        <v>0.10804897103514227</v>
      </c>
    </row>
    <row r="788" spans="1:9" x14ac:dyDescent="0.3">
      <c r="A788" s="1">
        <v>31468</v>
      </c>
      <c r="B788">
        <v>3</v>
      </c>
      <c r="C788">
        <v>8</v>
      </c>
      <c r="D788">
        <v>6.8730000000000002</v>
      </c>
      <c r="E788">
        <v>17.164999999999999</v>
      </c>
      <c r="F788" s="14">
        <v>3711.694</v>
      </c>
      <c r="G788" s="14">
        <v>4727.3370000000004</v>
      </c>
      <c r="H788">
        <f t="shared" si="26"/>
        <v>3.9275092228356567E-2</v>
      </c>
      <c r="I788">
        <f t="shared" si="27"/>
        <v>8.643917682811382E-2</v>
      </c>
    </row>
    <row r="789" spans="1:9" x14ac:dyDescent="0.3">
      <c r="A789" s="1">
        <v>31469</v>
      </c>
      <c r="B789">
        <v>3</v>
      </c>
      <c r="C789">
        <v>7</v>
      </c>
      <c r="D789">
        <v>0</v>
      </c>
      <c r="E789">
        <v>0</v>
      </c>
      <c r="F789" s="14">
        <v>4702.8975</v>
      </c>
      <c r="H789">
        <f t="shared" si="26"/>
        <v>3.9275092228356567E-2</v>
      </c>
      <c r="I789">
        <f t="shared" si="27"/>
        <v>7.5634279724599587E-2</v>
      </c>
    </row>
    <row r="790" spans="1:9" x14ac:dyDescent="0.3">
      <c r="A790" s="1">
        <v>31470</v>
      </c>
      <c r="B790">
        <v>2</v>
      </c>
      <c r="C790">
        <v>6</v>
      </c>
      <c r="D790">
        <v>0</v>
      </c>
      <c r="E790">
        <v>0</v>
      </c>
      <c r="F790" s="14">
        <v>5367.8147499999995</v>
      </c>
      <c r="H790">
        <f t="shared" si="26"/>
        <v>2.6183394818904381E-2</v>
      </c>
      <c r="I790">
        <f t="shared" si="27"/>
        <v>6.4829382621085355E-2</v>
      </c>
    </row>
    <row r="791" spans="1:9" x14ac:dyDescent="0.3">
      <c r="A791" s="1">
        <v>31471</v>
      </c>
      <c r="B791">
        <v>6</v>
      </c>
      <c r="C791">
        <v>6</v>
      </c>
      <c r="D791">
        <v>0</v>
      </c>
      <c r="E791">
        <v>0</v>
      </c>
      <c r="F791" s="14">
        <v>4596.8663749999996</v>
      </c>
      <c r="H791">
        <f t="shared" si="26"/>
        <v>7.8550184456713135E-2</v>
      </c>
      <c r="I791">
        <f t="shared" si="27"/>
        <v>6.4829382621085355E-2</v>
      </c>
    </row>
    <row r="792" spans="1:9" x14ac:dyDescent="0.3">
      <c r="A792" s="1">
        <v>31472</v>
      </c>
      <c r="B792">
        <v>31</v>
      </c>
      <c r="C792">
        <v>5</v>
      </c>
      <c r="D792">
        <v>0</v>
      </c>
      <c r="E792">
        <v>0</v>
      </c>
      <c r="F792" s="14">
        <v>5694.1009999999997</v>
      </c>
      <c r="G792" s="14">
        <v>3863.8580000000002</v>
      </c>
      <c r="H792">
        <f t="shared" si="26"/>
        <v>0.40584261969301788</v>
      </c>
      <c r="I792">
        <f t="shared" si="27"/>
        <v>5.4024485517571136E-2</v>
      </c>
    </row>
    <row r="793" spans="1:9" x14ac:dyDescent="0.3">
      <c r="A793" s="1">
        <v>31473</v>
      </c>
      <c r="B793">
        <v>57</v>
      </c>
      <c r="C793">
        <v>4</v>
      </c>
      <c r="D793">
        <v>0</v>
      </c>
      <c r="E793">
        <v>0</v>
      </c>
      <c r="F793" s="14">
        <v>6032.732</v>
      </c>
      <c r="G793" s="14">
        <v>5481.2539999999999</v>
      </c>
      <c r="H793">
        <f t="shared" si="26"/>
        <v>0.74622675233877489</v>
      </c>
      <c r="I793">
        <f t="shared" si="27"/>
        <v>4.321958841405691E-2</v>
      </c>
    </row>
    <row r="794" spans="1:9" x14ac:dyDescent="0.3">
      <c r="A794" s="1">
        <v>31474</v>
      </c>
      <c r="B794">
        <v>52</v>
      </c>
      <c r="C794">
        <v>4</v>
      </c>
      <c r="D794">
        <v>0</v>
      </c>
      <c r="E794">
        <v>0</v>
      </c>
      <c r="F794" s="14">
        <v>3825.9180000000001</v>
      </c>
      <c r="G794" s="14">
        <v>3657.2179999999998</v>
      </c>
      <c r="H794">
        <f t="shared" si="26"/>
        <v>0.68076826529151391</v>
      </c>
      <c r="I794">
        <f t="shared" si="27"/>
        <v>4.321958841405691E-2</v>
      </c>
    </row>
    <row r="795" spans="1:9" x14ac:dyDescent="0.3">
      <c r="A795" s="1">
        <v>31475</v>
      </c>
      <c r="B795">
        <v>26</v>
      </c>
      <c r="C795">
        <v>4</v>
      </c>
      <c r="D795">
        <v>0</v>
      </c>
      <c r="E795">
        <v>0</v>
      </c>
      <c r="F795" s="14">
        <v>5095.5720000000001</v>
      </c>
      <c r="G795" s="14">
        <v>4847.1059999999998</v>
      </c>
      <c r="H795">
        <f t="shared" si="26"/>
        <v>0.34038413264575695</v>
      </c>
      <c r="I795">
        <f t="shared" si="27"/>
        <v>4.321958841405691E-2</v>
      </c>
    </row>
    <row r="796" spans="1:9" x14ac:dyDescent="0.3">
      <c r="A796" s="1">
        <v>31476</v>
      </c>
      <c r="B796">
        <v>16</v>
      </c>
      <c r="C796">
        <v>4</v>
      </c>
      <c r="D796">
        <v>5.5090000000000003</v>
      </c>
      <c r="E796">
        <v>0.93600000000000005</v>
      </c>
      <c r="F796" s="14">
        <v>3679.8209999999999</v>
      </c>
      <c r="G796" s="14">
        <v>4226.8059999999996</v>
      </c>
      <c r="H796">
        <f t="shared" si="26"/>
        <v>0.20946715855123504</v>
      </c>
      <c r="I796">
        <f t="shared" si="27"/>
        <v>4.321958841405691E-2</v>
      </c>
    </row>
    <row r="797" spans="1:9" x14ac:dyDescent="0.3">
      <c r="A797" s="1">
        <v>31477</v>
      </c>
      <c r="B797">
        <v>10</v>
      </c>
      <c r="C797">
        <v>4</v>
      </c>
      <c r="D797">
        <v>0</v>
      </c>
      <c r="E797">
        <v>0</v>
      </c>
      <c r="F797" s="14">
        <v>6373.3649999999998</v>
      </c>
      <c r="G797" s="14">
        <v>6519.0690000000004</v>
      </c>
      <c r="H797">
        <f t="shared" si="26"/>
        <v>0.13091697409452191</v>
      </c>
      <c r="I797">
        <f t="shared" si="27"/>
        <v>4.321958841405691E-2</v>
      </c>
    </row>
    <row r="798" spans="1:9" x14ac:dyDescent="0.3">
      <c r="A798" s="1">
        <v>31478</v>
      </c>
      <c r="B798">
        <v>8</v>
      </c>
      <c r="C798">
        <v>4</v>
      </c>
      <c r="D798">
        <v>0</v>
      </c>
      <c r="E798">
        <v>0</v>
      </c>
      <c r="F798" s="14">
        <v>6330.3384999999998</v>
      </c>
      <c r="H798">
        <f t="shared" si="26"/>
        <v>0.10473357927561752</v>
      </c>
      <c r="I798">
        <f t="shared" si="27"/>
        <v>4.321958841405691E-2</v>
      </c>
    </row>
    <row r="799" spans="1:9" x14ac:dyDescent="0.3">
      <c r="A799" s="1">
        <v>31479</v>
      </c>
      <c r="B799">
        <v>10</v>
      </c>
      <c r="C799">
        <v>4</v>
      </c>
      <c r="D799">
        <v>0</v>
      </c>
      <c r="E799">
        <v>0</v>
      </c>
      <c r="F799" s="14">
        <v>6287.3119999999999</v>
      </c>
      <c r="G799" s="14">
        <v>6476.0910000000003</v>
      </c>
      <c r="H799">
        <f t="shared" si="26"/>
        <v>0.13091697409452191</v>
      </c>
      <c r="I799">
        <f t="shared" si="27"/>
        <v>4.321958841405691E-2</v>
      </c>
    </row>
    <row r="800" spans="1:9" x14ac:dyDescent="0.3">
      <c r="A800" s="1">
        <v>31480</v>
      </c>
      <c r="B800">
        <v>10</v>
      </c>
      <c r="C800">
        <v>4</v>
      </c>
      <c r="D800">
        <v>0</v>
      </c>
      <c r="E800">
        <v>0</v>
      </c>
      <c r="F800" s="14">
        <v>5651.1710000000003</v>
      </c>
      <c r="G800" s="14">
        <v>5811.616</v>
      </c>
      <c r="H800">
        <f t="shared" si="26"/>
        <v>0.13091697409452191</v>
      </c>
      <c r="I800">
        <f t="shared" si="27"/>
        <v>4.321958841405691E-2</v>
      </c>
    </row>
    <row r="801" spans="1:9" x14ac:dyDescent="0.3">
      <c r="A801" s="1">
        <v>31481</v>
      </c>
      <c r="B801">
        <v>9</v>
      </c>
      <c r="C801">
        <v>5</v>
      </c>
      <c r="D801">
        <v>17.199000000000002</v>
      </c>
      <c r="E801">
        <v>19.684999999999999</v>
      </c>
      <c r="F801" s="14">
        <v>3230.4175</v>
      </c>
      <c r="H801">
        <f t="shared" si="26"/>
        <v>0.1178252766850697</v>
      </c>
      <c r="I801">
        <f t="shared" si="27"/>
        <v>5.4024485517571136E-2</v>
      </c>
    </row>
    <row r="802" spans="1:9" x14ac:dyDescent="0.3">
      <c r="A802" s="1">
        <v>31482</v>
      </c>
      <c r="B802">
        <v>9</v>
      </c>
      <c r="C802">
        <v>5</v>
      </c>
      <c r="D802">
        <v>40.933</v>
      </c>
      <c r="E802">
        <v>61.192999999999998</v>
      </c>
      <c r="F802">
        <v>809.66399999999999</v>
      </c>
      <c r="G802" s="14">
        <v>2191.7860000000001</v>
      </c>
      <c r="H802">
        <f t="shared" si="26"/>
        <v>0.1178252766850697</v>
      </c>
      <c r="I802">
        <f t="shared" si="27"/>
        <v>5.4024485517571136E-2</v>
      </c>
    </row>
    <row r="803" spans="1:9" x14ac:dyDescent="0.3">
      <c r="A803" s="1">
        <v>31483</v>
      </c>
      <c r="B803">
        <v>8</v>
      </c>
      <c r="C803">
        <v>5</v>
      </c>
      <c r="D803">
        <v>0</v>
      </c>
      <c r="E803">
        <v>0</v>
      </c>
      <c r="F803" s="14">
        <v>4332.7489999999998</v>
      </c>
      <c r="G803" s="14">
        <v>4477.5119999999997</v>
      </c>
      <c r="H803">
        <f t="shared" si="26"/>
        <v>0.10473357927561752</v>
      </c>
      <c r="I803">
        <f t="shared" si="27"/>
        <v>5.4024485517571136E-2</v>
      </c>
    </row>
    <row r="804" spans="1:9" x14ac:dyDescent="0.3">
      <c r="A804" s="1">
        <v>31484</v>
      </c>
      <c r="B804">
        <v>9</v>
      </c>
      <c r="C804">
        <v>6</v>
      </c>
      <c r="D804">
        <v>1.966</v>
      </c>
      <c r="E804">
        <v>9.5739999999999998</v>
      </c>
      <c r="F804">
        <v>251.018</v>
      </c>
      <c r="G804" s="14">
        <v>1941.9670000000001</v>
      </c>
      <c r="H804">
        <f t="shared" si="26"/>
        <v>0.1178252766850697</v>
      </c>
      <c r="I804">
        <f t="shared" si="27"/>
        <v>6.4829382621085355E-2</v>
      </c>
    </row>
    <row r="805" spans="1:9" x14ac:dyDescent="0.3">
      <c r="A805" s="1">
        <v>31485</v>
      </c>
      <c r="B805">
        <v>38</v>
      </c>
      <c r="C805">
        <v>9</v>
      </c>
      <c r="D805">
        <v>42.82</v>
      </c>
      <c r="E805">
        <v>32.927999999999997</v>
      </c>
      <c r="F805" s="14">
        <v>2913.9755</v>
      </c>
      <c r="H805">
        <f t="shared" si="26"/>
        <v>0.49748450155918322</v>
      </c>
      <c r="I805">
        <f t="shared" si="27"/>
        <v>9.7244073931628039E-2</v>
      </c>
    </row>
    <row r="806" spans="1:9" x14ac:dyDescent="0.3">
      <c r="A806" s="1">
        <v>31486</v>
      </c>
      <c r="B806">
        <v>116</v>
      </c>
      <c r="C806">
        <v>10</v>
      </c>
      <c r="D806">
        <v>0</v>
      </c>
      <c r="E806">
        <v>0</v>
      </c>
      <c r="F806" s="14">
        <v>3594.4887500000004</v>
      </c>
      <c r="H806">
        <f t="shared" si="26"/>
        <v>1.5186368994964539</v>
      </c>
      <c r="I806">
        <f t="shared" si="27"/>
        <v>0.10804897103514227</v>
      </c>
    </row>
    <row r="807" spans="1:9" x14ac:dyDescent="0.3">
      <c r="A807" s="1">
        <v>31487</v>
      </c>
      <c r="B807">
        <v>195</v>
      </c>
      <c r="C807">
        <v>11</v>
      </c>
      <c r="D807">
        <v>0</v>
      </c>
      <c r="E807">
        <v>0</v>
      </c>
      <c r="F807" s="14">
        <v>3220.448875</v>
      </c>
      <c r="H807">
        <f t="shared" si="26"/>
        <v>2.5528809948431768</v>
      </c>
      <c r="I807">
        <f t="shared" si="27"/>
        <v>0.11885386813865649</v>
      </c>
    </row>
    <row r="808" spans="1:9" x14ac:dyDescent="0.3">
      <c r="A808" s="1">
        <v>31488</v>
      </c>
      <c r="B808">
        <v>261</v>
      </c>
      <c r="C808">
        <v>15</v>
      </c>
      <c r="D808">
        <v>0</v>
      </c>
      <c r="E808">
        <v>0</v>
      </c>
      <c r="F808" s="14">
        <v>3404.2589374999998</v>
      </c>
      <c r="H808">
        <f t="shared" si="26"/>
        <v>3.4169330238670215</v>
      </c>
      <c r="I808">
        <f t="shared" si="27"/>
        <v>0.16207345655271341</v>
      </c>
    </row>
    <row r="809" spans="1:9" x14ac:dyDescent="0.3">
      <c r="A809" s="1">
        <v>31489</v>
      </c>
      <c r="B809">
        <v>294</v>
      </c>
      <c r="C809">
        <v>23</v>
      </c>
      <c r="D809">
        <v>39.942</v>
      </c>
      <c r="E809">
        <v>39.851999999999997</v>
      </c>
      <c r="F809" s="14">
        <v>3143.3659687499999</v>
      </c>
      <c r="H809">
        <f t="shared" si="26"/>
        <v>3.8489590383789434</v>
      </c>
      <c r="I809">
        <f t="shared" si="27"/>
        <v>0.24851263338082721</v>
      </c>
    </row>
    <row r="810" spans="1:9" x14ac:dyDescent="0.3">
      <c r="A810" s="1">
        <v>31490</v>
      </c>
      <c r="B810">
        <v>312</v>
      </c>
      <c r="C810">
        <v>37</v>
      </c>
      <c r="D810">
        <v>0</v>
      </c>
      <c r="E810">
        <v>0</v>
      </c>
      <c r="F810" s="14">
        <v>4203.5574843750001</v>
      </c>
      <c r="H810">
        <f t="shared" si="26"/>
        <v>4.084609591749083</v>
      </c>
      <c r="I810">
        <f t="shared" si="27"/>
        <v>0.39978119283002639</v>
      </c>
    </row>
    <row r="811" spans="1:9" x14ac:dyDescent="0.3">
      <c r="A811" s="1">
        <v>31491</v>
      </c>
      <c r="B811">
        <v>330</v>
      </c>
      <c r="C811">
        <v>59</v>
      </c>
      <c r="D811">
        <v>0</v>
      </c>
      <c r="E811">
        <v>0</v>
      </c>
      <c r="F811" s="14">
        <v>5576.933</v>
      </c>
      <c r="G811" s="14">
        <v>4216.5029999999997</v>
      </c>
      <c r="H811">
        <f t="shared" si="26"/>
        <v>4.3202601451192226</v>
      </c>
      <c r="I811">
        <f t="shared" si="27"/>
        <v>0.63748892910733934</v>
      </c>
    </row>
    <row r="812" spans="1:9" x14ac:dyDescent="0.3">
      <c r="A812" s="1">
        <v>31492</v>
      </c>
      <c r="B812">
        <v>348</v>
      </c>
      <c r="C812">
        <v>77</v>
      </c>
      <c r="D812">
        <v>7.5999999999999998E-2</v>
      </c>
      <c r="E812">
        <v>0</v>
      </c>
      <c r="F812" s="14">
        <v>4275.0020000000004</v>
      </c>
      <c r="G812" s="14">
        <v>3425.3310000000001</v>
      </c>
      <c r="H812">
        <f t="shared" si="26"/>
        <v>4.5559106984893623</v>
      </c>
      <c r="I812">
        <f t="shared" si="27"/>
        <v>0.83197707697059542</v>
      </c>
    </row>
    <row r="813" spans="1:9" x14ac:dyDescent="0.3">
      <c r="A813" s="1">
        <v>31493</v>
      </c>
      <c r="B813">
        <v>377</v>
      </c>
      <c r="C813">
        <v>95</v>
      </c>
      <c r="D813">
        <v>0</v>
      </c>
      <c r="E813">
        <v>0</v>
      </c>
      <c r="F813" s="14">
        <v>2846.4090000000001</v>
      </c>
      <c r="G813" s="14">
        <v>4292.51</v>
      </c>
      <c r="H813">
        <f t="shared" si="26"/>
        <v>4.9355699233634756</v>
      </c>
      <c r="I813">
        <f t="shared" si="27"/>
        <v>1.0264652248338515</v>
      </c>
    </row>
    <row r="814" spans="1:9" x14ac:dyDescent="0.3">
      <c r="A814" s="1">
        <v>31494</v>
      </c>
      <c r="B814">
        <v>406</v>
      </c>
      <c r="C814">
        <v>114</v>
      </c>
      <c r="D814">
        <v>0</v>
      </c>
      <c r="E814">
        <v>0</v>
      </c>
      <c r="F814" s="14">
        <v>3588.069</v>
      </c>
      <c r="G814" s="14">
        <v>4212.2839999999997</v>
      </c>
      <c r="H814">
        <f t="shared" si="26"/>
        <v>5.3152291482375897</v>
      </c>
      <c r="I814">
        <f t="shared" si="27"/>
        <v>1.231758269800622</v>
      </c>
    </row>
    <row r="815" spans="1:9" x14ac:dyDescent="0.3">
      <c r="A815" s="1">
        <v>31495</v>
      </c>
      <c r="B815">
        <v>386</v>
      </c>
      <c r="C815">
        <v>129</v>
      </c>
      <c r="D815">
        <v>0</v>
      </c>
      <c r="E815">
        <v>0</v>
      </c>
      <c r="F815" s="14">
        <v>2882.473</v>
      </c>
      <c r="G815" s="14">
        <v>4609.0259999999998</v>
      </c>
      <c r="H815">
        <f t="shared" si="26"/>
        <v>5.0533952000485449</v>
      </c>
      <c r="I815">
        <f t="shared" si="27"/>
        <v>1.3938317263533353</v>
      </c>
    </row>
    <row r="816" spans="1:9" x14ac:dyDescent="0.3">
      <c r="A816" s="1">
        <v>31496</v>
      </c>
      <c r="B816">
        <v>330</v>
      </c>
      <c r="C816">
        <v>142</v>
      </c>
      <c r="D816">
        <v>0.158</v>
      </c>
      <c r="E816">
        <v>0</v>
      </c>
      <c r="F816" s="14">
        <v>5263.7489999999998</v>
      </c>
      <c r="G816" s="14">
        <v>5053.3789999999999</v>
      </c>
      <c r="H816">
        <f t="shared" si="26"/>
        <v>4.3202601451192226</v>
      </c>
      <c r="I816">
        <f t="shared" si="27"/>
        <v>1.5342953886990203</v>
      </c>
    </row>
    <row r="817" spans="1:9" x14ac:dyDescent="0.3">
      <c r="A817" s="1">
        <v>31497</v>
      </c>
      <c r="B817">
        <v>247</v>
      </c>
      <c r="C817">
        <v>159</v>
      </c>
      <c r="D817">
        <v>0</v>
      </c>
      <c r="E817">
        <v>0</v>
      </c>
      <c r="F817" s="14">
        <v>4776.5694999999996</v>
      </c>
      <c r="H817">
        <f t="shared" si="26"/>
        <v>3.2336492601346913</v>
      </c>
      <c r="I817">
        <f t="shared" si="27"/>
        <v>1.7179786394587622</v>
      </c>
    </row>
    <row r="818" spans="1:9" x14ac:dyDescent="0.3">
      <c r="A818" s="1">
        <v>31498</v>
      </c>
      <c r="B818">
        <v>169</v>
      </c>
      <c r="C818">
        <v>176</v>
      </c>
      <c r="D818">
        <v>0</v>
      </c>
      <c r="E818">
        <v>0</v>
      </c>
      <c r="F818" s="14">
        <v>2821.7852499999999</v>
      </c>
      <c r="H818">
        <f t="shared" si="26"/>
        <v>2.2124968621974199</v>
      </c>
      <c r="I818">
        <f t="shared" si="27"/>
        <v>1.9016618902185038</v>
      </c>
    </row>
    <row r="819" spans="1:9" x14ac:dyDescent="0.3">
      <c r="A819" s="1">
        <v>31499</v>
      </c>
      <c r="B819">
        <v>81</v>
      </c>
      <c r="C819">
        <v>191</v>
      </c>
      <c r="D819">
        <v>0</v>
      </c>
      <c r="E819">
        <v>0</v>
      </c>
      <c r="F819" s="14">
        <v>4289.3900000000003</v>
      </c>
      <c r="G819" s="14">
        <v>3863.3229999999999</v>
      </c>
      <c r="H819">
        <f t="shared" si="26"/>
        <v>1.0604274901656274</v>
      </c>
      <c r="I819">
        <f t="shared" si="27"/>
        <v>2.0637353467712174</v>
      </c>
    </row>
    <row r="820" spans="1:9" x14ac:dyDescent="0.3">
      <c r="A820" s="1">
        <v>31500</v>
      </c>
      <c r="B820">
        <v>29</v>
      </c>
      <c r="C820">
        <v>202</v>
      </c>
      <c r="D820">
        <v>0</v>
      </c>
      <c r="E820">
        <v>0</v>
      </c>
      <c r="F820">
        <v>867.00099999999998</v>
      </c>
      <c r="G820" s="14">
        <v>1488.3040000000001</v>
      </c>
      <c r="H820">
        <f t="shared" si="26"/>
        <v>0.37965922487411347</v>
      </c>
      <c r="I820">
        <f t="shared" si="27"/>
        <v>2.1825892149098736</v>
      </c>
    </row>
    <row r="821" spans="1:9" x14ac:dyDescent="0.3">
      <c r="A821" s="1">
        <v>31501</v>
      </c>
      <c r="B821">
        <v>22</v>
      </c>
      <c r="C821">
        <v>209</v>
      </c>
      <c r="D821">
        <v>0</v>
      </c>
      <c r="E821">
        <v>0</v>
      </c>
      <c r="F821" s="14">
        <v>2931.7249999999999</v>
      </c>
      <c r="G821" s="14">
        <v>2966.5509999999999</v>
      </c>
      <c r="H821">
        <f t="shared" si="26"/>
        <v>0.28801734300794818</v>
      </c>
      <c r="I821">
        <f t="shared" si="27"/>
        <v>2.2582234946344735</v>
      </c>
    </row>
    <row r="822" spans="1:9" x14ac:dyDescent="0.3">
      <c r="A822" s="1">
        <v>31502</v>
      </c>
      <c r="B822">
        <v>19</v>
      </c>
      <c r="C822">
        <v>209</v>
      </c>
      <c r="D822">
        <v>0</v>
      </c>
      <c r="E822">
        <v>0</v>
      </c>
      <c r="F822">
        <v>194.297</v>
      </c>
      <c r="G822">
        <v>785.78599999999994</v>
      </c>
      <c r="H822">
        <f t="shared" si="26"/>
        <v>0.24874225077959161</v>
      </c>
      <c r="I822">
        <f t="shared" si="27"/>
        <v>2.2582234946344735</v>
      </c>
    </row>
    <row r="823" spans="1:9" x14ac:dyDescent="0.3">
      <c r="A823" s="1">
        <v>31503</v>
      </c>
      <c r="B823">
        <v>17</v>
      </c>
      <c r="C823">
        <v>198</v>
      </c>
      <c r="D823">
        <v>3.0990000000000002</v>
      </c>
      <c r="E823">
        <v>3.806</v>
      </c>
      <c r="F823">
        <v>0.214</v>
      </c>
      <c r="G823">
        <v>18.670000000000002</v>
      </c>
      <c r="H823">
        <f t="shared" si="26"/>
        <v>0.22255885596068725</v>
      </c>
      <c r="I823">
        <f t="shared" si="27"/>
        <v>2.1393696264958169</v>
      </c>
    </row>
    <row r="824" spans="1:9" x14ac:dyDescent="0.3">
      <c r="A824" s="1">
        <v>31504</v>
      </c>
      <c r="B824">
        <v>15</v>
      </c>
      <c r="C824">
        <v>175</v>
      </c>
      <c r="D824">
        <v>3.8260000000000001</v>
      </c>
      <c r="E824">
        <v>5.2690000000000001</v>
      </c>
      <c r="F824" s="14">
        <v>3177.0909999999999</v>
      </c>
      <c r="G824" s="14">
        <v>4245.2380000000003</v>
      </c>
      <c r="H824">
        <f t="shared" si="26"/>
        <v>0.19637546114178286</v>
      </c>
      <c r="I824">
        <f t="shared" si="27"/>
        <v>1.8908569931149897</v>
      </c>
    </row>
    <row r="825" spans="1:9" x14ac:dyDescent="0.3">
      <c r="A825" s="1">
        <v>31505</v>
      </c>
      <c r="B825">
        <v>14</v>
      </c>
      <c r="C825">
        <v>144</v>
      </c>
      <c r="D825">
        <v>0.48299999999999998</v>
      </c>
      <c r="E825">
        <v>3.5999999999999997E-2</v>
      </c>
      <c r="F825" s="14">
        <v>1844.5250000000001</v>
      </c>
      <c r="G825">
        <v>999.51099999999997</v>
      </c>
      <c r="H825">
        <f t="shared" si="26"/>
        <v>0.18328376373233066</v>
      </c>
      <c r="I825">
        <f t="shared" si="27"/>
        <v>1.5559051829060486</v>
      </c>
    </row>
    <row r="826" spans="1:9" x14ac:dyDescent="0.3">
      <c r="A826" s="1">
        <v>31506</v>
      </c>
      <c r="B826">
        <v>13</v>
      </c>
      <c r="C826">
        <v>108</v>
      </c>
      <c r="D826">
        <v>0.58499999999999996</v>
      </c>
      <c r="E826">
        <v>2.9289999999999998</v>
      </c>
      <c r="F826" s="14">
        <v>3510.991</v>
      </c>
      <c r="H826">
        <f t="shared" si="26"/>
        <v>0.17019206632287848</v>
      </c>
      <c r="I826">
        <f t="shared" si="27"/>
        <v>1.1669288871795367</v>
      </c>
    </row>
    <row r="827" spans="1:9" x14ac:dyDescent="0.3">
      <c r="A827" s="1">
        <v>31507</v>
      </c>
      <c r="B827">
        <v>10</v>
      </c>
      <c r="C827">
        <v>73</v>
      </c>
      <c r="D827">
        <v>7.2480000000000002</v>
      </c>
      <c r="E827">
        <v>7.9509999999999996</v>
      </c>
      <c r="F827" s="14">
        <v>5177.4570000000003</v>
      </c>
      <c r="G827" s="14">
        <v>3142.1790000000001</v>
      </c>
      <c r="H827">
        <f t="shared" si="26"/>
        <v>0.13091697409452191</v>
      </c>
      <c r="I827">
        <f t="shared" si="27"/>
        <v>0.78875748855653849</v>
      </c>
    </row>
    <row r="828" spans="1:9" x14ac:dyDescent="0.3">
      <c r="A828" s="1">
        <v>31508</v>
      </c>
      <c r="B828">
        <v>10</v>
      </c>
      <c r="C828">
        <v>50</v>
      </c>
      <c r="D828">
        <v>3.9E-2</v>
      </c>
      <c r="E828">
        <v>0</v>
      </c>
      <c r="F828" s="14">
        <v>6469.75</v>
      </c>
      <c r="G828" s="14">
        <v>6162.7520000000004</v>
      </c>
      <c r="H828">
        <f t="shared" si="26"/>
        <v>0.13091697409452191</v>
      </c>
      <c r="I828">
        <f t="shared" si="27"/>
        <v>0.54024485517571141</v>
      </c>
    </row>
    <row r="829" spans="1:9" x14ac:dyDescent="0.3">
      <c r="A829" s="1">
        <v>31509</v>
      </c>
      <c r="B829">
        <v>10</v>
      </c>
      <c r="C829">
        <v>35</v>
      </c>
      <c r="D829">
        <v>1.4259999999999999</v>
      </c>
      <c r="E829">
        <v>4.63</v>
      </c>
      <c r="F829">
        <v>2.6960000000000002</v>
      </c>
      <c r="G829">
        <v>799.81399999999996</v>
      </c>
      <c r="H829">
        <f t="shared" si="26"/>
        <v>0.13091697409452191</v>
      </c>
      <c r="I829">
        <f t="shared" si="27"/>
        <v>0.37817139862299792</v>
      </c>
    </row>
    <row r="830" spans="1:9" x14ac:dyDescent="0.3">
      <c r="A830" s="1">
        <v>31510</v>
      </c>
      <c r="B830">
        <v>12</v>
      </c>
      <c r="C830">
        <v>28</v>
      </c>
      <c r="D830">
        <v>1.9990000000000001</v>
      </c>
      <c r="E830">
        <v>6.7770000000000001</v>
      </c>
      <c r="F830">
        <v>163.83500000000001</v>
      </c>
      <c r="G830" s="14">
        <v>1380.5</v>
      </c>
      <c r="H830">
        <f t="shared" si="26"/>
        <v>0.15710036891342627</v>
      </c>
      <c r="I830">
        <f t="shared" si="27"/>
        <v>0.30253711889839835</v>
      </c>
    </row>
    <row r="831" spans="1:9" x14ac:dyDescent="0.3">
      <c r="A831" s="1">
        <v>31511</v>
      </c>
      <c r="B831">
        <v>13</v>
      </c>
      <c r="C831">
        <v>24</v>
      </c>
      <c r="D831">
        <v>0</v>
      </c>
      <c r="E831">
        <v>0</v>
      </c>
      <c r="F831" s="14">
        <v>2932.3679999999999</v>
      </c>
      <c r="G831" s="14">
        <v>3512.0189999999998</v>
      </c>
      <c r="H831">
        <f t="shared" si="26"/>
        <v>0.17019206632287848</v>
      </c>
      <c r="I831">
        <f t="shared" si="27"/>
        <v>0.25931753048434142</v>
      </c>
    </row>
    <row r="832" spans="1:9" x14ac:dyDescent="0.3">
      <c r="A832" s="1">
        <v>31512</v>
      </c>
      <c r="B832">
        <v>14</v>
      </c>
      <c r="C832">
        <v>21</v>
      </c>
      <c r="D832">
        <v>5.2530000000000001</v>
      </c>
      <c r="E832">
        <v>6.1539999999999999</v>
      </c>
      <c r="F832">
        <v>731.65599999999995</v>
      </c>
      <c r="G832">
        <v>869.83900000000006</v>
      </c>
      <c r="H832">
        <f t="shared" si="26"/>
        <v>0.18328376373233066</v>
      </c>
      <c r="I832">
        <f t="shared" si="27"/>
        <v>0.22690283917379875</v>
      </c>
    </row>
    <row r="833" spans="1:9" x14ac:dyDescent="0.3">
      <c r="A833" s="1">
        <v>31513</v>
      </c>
      <c r="B833">
        <v>19</v>
      </c>
      <c r="C833">
        <v>20</v>
      </c>
      <c r="D833">
        <v>22.327999999999999</v>
      </c>
      <c r="E833">
        <v>31.256</v>
      </c>
      <c r="F833">
        <v>-42.465000000000003</v>
      </c>
      <c r="G833">
        <v>32.406999999999996</v>
      </c>
      <c r="H833">
        <f t="shared" si="26"/>
        <v>0.24874225077959161</v>
      </c>
      <c r="I833">
        <f t="shared" si="27"/>
        <v>0.21609794207028454</v>
      </c>
    </row>
    <row r="834" spans="1:9" x14ac:dyDescent="0.3">
      <c r="A834" s="1">
        <v>31514</v>
      </c>
      <c r="B834">
        <v>58</v>
      </c>
      <c r="C834">
        <v>25</v>
      </c>
      <c r="D834">
        <v>45.475999999999999</v>
      </c>
      <c r="E834">
        <v>51.277000000000001</v>
      </c>
      <c r="F834">
        <v>685.55700000000002</v>
      </c>
      <c r="G834" s="14">
        <v>1046.883</v>
      </c>
      <c r="H834">
        <f t="shared" ref="H834:H897" si="28">(B834*60*60*24/1000000)/(1000*$N$3/1000000)</f>
        <v>0.75931844974822693</v>
      </c>
      <c r="I834">
        <f t="shared" ref="I834:I897" si="29">(C834*60*60*24/1000000)/(1000*$N$4/1000000)</f>
        <v>0.27012242758785571</v>
      </c>
    </row>
    <row r="835" spans="1:9" x14ac:dyDescent="0.3">
      <c r="A835" s="1">
        <v>31515</v>
      </c>
      <c r="B835">
        <v>367</v>
      </c>
      <c r="C835">
        <v>77</v>
      </c>
      <c r="D835">
        <v>45.552999999999997</v>
      </c>
      <c r="E835">
        <v>50.645000000000003</v>
      </c>
      <c r="F835" s="14">
        <v>1838.6605</v>
      </c>
      <c r="H835">
        <f t="shared" si="28"/>
        <v>4.804652949268954</v>
      </c>
      <c r="I835">
        <f t="shared" si="29"/>
        <v>0.83197707697059542</v>
      </c>
    </row>
    <row r="836" spans="1:9" x14ac:dyDescent="0.3">
      <c r="A836" s="1">
        <v>31516</v>
      </c>
      <c r="B836">
        <v>572</v>
      </c>
      <c r="C836">
        <v>148</v>
      </c>
      <c r="D836">
        <v>0.20100000000000001</v>
      </c>
      <c r="E836">
        <v>0</v>
      </c>
      <c r="F836" s="14">
        <v>2991.7640000000001</v>
      </c>
      <c r="G836" s="14">
        <v>1306.96</v>
      </c>
      <c r="H836">
        <f t="shared" si="28"/>
        <v>7.4884509182066523</v>
      </c>
      <c r="I836">
        <f t="shared" si="29"/>
        <v>1.5991247713201056</v>
      </c>
    </row>
    <row r="837" spans="1:9" x14ac:dyDescent="0.3">
      <c r="A837" s="1">
        <v>31517</v>
      </c>
      <c r="B837">
        <v>739</v>
      </c>
      <c r="C837">
        <v>212</v>
      </c>
      <c r="D837">
        <v>0</v>
      </c>
      <c r="E837">
        <v>0</v>
      </c>
      <c r="F837" s="14">
        <v>3799.6390000000001</v>
      </c>
      <c r="H837">
        <f t="shared" si="28"/>
        <v>9.6747643855851688</v>
      </c>
      <c r="I837">
        <f t="shared" si="29"/>
        <v>2.2906381859450162</v>
      </c>
    </row>
    <row r="838" spans="1:9" x14ac:dyDescent="0.3">
      <c r="A838" s="1">
        <v>31518</v>
      </c>
      <c r="B838">
        <v>867</v>
      </c>
      <c r="C838">
        <v>250</v>
      </c>
      <c r="D838">
        <v>0</v>
      </c>
      <c r="E838">
        <v>0</v>
      </c>
      <c r="F838" s="14">
        <v>4607.5140000000001</v>
      </c>
      <c r="G838" s="14">
        <v>3338.855</v>
      </c>
      <c r="H838">
        <f t="shared" si="28"/>
        <v>11.350501653995048</v>
      </c>
      <c r="I838">
        <f t="shared" si="29"/>
        <v>2.7012242758785567</v>
      </c>
    </row>
    <row r="839" spans="1:9" x14ac:dyDescent="0.3">
      <c r="A839" s="1">
        <v>31519</v>
      </c>
      <c r="B839">
        <v>876</v>
      </c>
      <c r="C839">
        <v>264</v>
      </c>
      <c r="D839">
        <v>0</v>
      </c>
      <c r="E839">
        <v>0</v>
      </c>
      <c r="F839" s="14">
        <v>5437.5069999999996</v>
      </c>
      <c r="G839" s="14">
        <v>5757.7910000000002</v>
      </c>
      <c r="H839">
        <f t="shared" si="28"/>
        <v>11.468326930680119</v>
      </c>
      <c r="I839">
        <f t="shared" si="29"/>
        <v>2.8524928353277557</v>
      </c>
    </row>
    <row r="840" spans="1:9" x14ac:dyDescent="0.3">
      <c r="A840" s="1">
        <v>31520</v>
      </c>
      <c r="B840">
        <v>789</v>
      </c>
      <c r="C840">
        <v>277</v>
      </c>
      <c r="D840">
        <v>0</v>
      </c>
      <c r="E840">
        <v>0</v>
      </c>
      <c r="F840" s="14">
        <v>2731.623</v>
      </c>
      <c r="G840" s="14">
        <v>4735.0940000000001</v>
      </c>
      <c r="H840">
        <f t="shared" si="28"/>
        <v>10.329349256057778</v>
      </c>
      <c r="I840">
        <f t="shared" si="29"/>
        <v>2.9929564976734406</v>
      </c>
    </row>
    <row r="841" spans="1:9" x14ac:dyDescent="0.3">
      <c r="A841" s="1">
        <v>31521</v>
      </c>
      <c r="B841">
        <v>736</v>
      </c>
      <c r="C841">
        <v>388</v>
      </c>
      <c r="D841">
        <v>0</v>
      </c>
      <c r="E841">
        <v>0</v>
      </c>
      <c r="F841" s="14">
        <v>4352.268</v>
      </c>
      <c r="G841" s="14">
        <v>4929.0649999999996</v>
      </c>
      <c r="H841">
        <f t="shared" si="28"/>
        <v>9.6354892933568124</v>
      </c>
      <c r="I841">
        <f t="shared" si="29"/>
        <v>4.1923000761635203</v>
      </c>
    </row>
    <row r="842" spans="1:9" x14ac:dyDescent="0.3">
      <c r="A842" s="1">
        <v>31522</v>
      </c>
      <c r="B842">
        <v>690</v>
      </c>
      <c r="C842">
        <v>664</v>
      </c>
      <c r="D842">
        <v>0</v>
      </c>
      <c r="E842">
        <v>0</v>
      </c>
      <c r="F842">
        <v>97.492000000000004</v>
      </c>
      <c r="G842" s="14">
        <v>2802.433</v>
      </c>
      <c r="H842">
        <f t="shared" si="28"/>
        <v>9.0332712125220116</v>
      </c>
      <c r="I842">
        <f t="shared" si="29"/>
        <v>7.1744516767334465</v>
      </c>
    </row>
    <row r="843" spans="1:9" x14ac:dyDescent="0.3">
      <c r="A843" s="1">
        <v>31523</v>
      </c>
      <c r="B843">
        <v>663</v>
      </c>
      <c r="C843">
        <v>670</v>
      </c>
      <c r="D843">
        <v>0</v>
      </c>
      <c r="E843">
        <v>0</v>
      </c>
      <c r="F843" s="14">
        <v>2224.5895</v>
      </c>
      <c r="G843">
        <v>-365.113</v>
      </c>
      <c r="H843">
        <f t="shared" si="28"/>
        <v>8.6797953824668017</v>
      </c>
      <c r="I843">
        <f t="shared" si="29"/>
        <v>7.239281059354532</v>
      </c>
    </row>
    <row r="844" spans="1:9" x14ac:dyDescent="0.3">
      <c r="A844" s="1">
        <v>31524</v>
      </c>
      <c r="B844">
        <v>629</v>
      </c>
      <c r="C844">
        <v>575</v>
      </c>
      <c r="D844">
        <v>0</v>
      </c>
      <c r="E844">
        <v>0</v>
      </c>
      <c r="F844" s="14">
        <v>4351.6869999999999</v>
      </c>
      <c r="G844" s="14">
        <v>3773.7629999999999</v>
      </c>
      <c r="H844">
        <f t="shared" si="28"/>
        <v>8.2346776705454268</v>
      </c>
      <c r="I844">
        <f t="shared" si="29"/>
        <v>6.2128158345206801</v>
      </c>
    </row>
    <row r="845" spans="1:9" x14ac:dyDescent="0.3">
      <c r="A845" s="1">
        <v>31525</v>
      </c>
      <c r="B845">
        <v>570</v>
      </c>
      <c r="C845">
        <v>503</v>
      </c>
      <c r="D845">
        <v>3.1440000000000001</v>
      </c>
      <c r="E845">
        <v>6.18</v>
      </c>
      <c r="F845" s="14">
        <v>2720.9250000000002</v>
      </c>
      <c r="H845">
        <f t="shared" si="28"/>
        <v>7.462267523387748</v>
      </c>
      <c r="I845">
        <f t="shared" si="29"/>
        <v>5.4348632430676567</v>
      </c>
    </row>
    <row r="846" spans="1:9" x14ac:dyDescent="0.3">
      <c r="A846" s="1">
        <v>31526</v>
      </c>
      <c r="B846">
        <v>513</v>
      </c>
      <c r="C846">
        <v>414</v>
      </c>
      <c r="D846">
        <v>16.420000000000002</v>
      </c>
      <c r="E846">
        <v>26.946999999999999</v>
      </c>
      <c r="F846" s="14">
        <v>1090.163</v>
      </c>
      <c r="G846" s="14">
        <v>1114.749</v>
      </c>
      <c r="H846">
        <f t="shared" si="28"/>
        <v>6.7160407710489736</v>
      </c>
      <c r="I846">
        <f t="shared" si="29"/>
        <v>4.4732274008548893</v>
      </c>
    </row>
    <row r="847" spans="1:9" x14ac:dyDescent="0.3">
      <c r="A847" s="1">
        <v>31527</v>
      </c>
      <c r="B847">
        <v>471</v>
      </c>
      <c r="C847">
        <v>412</v>
      </c>
      <c r="D847">
        <v>0</v>
      </c>
      <c r="E847">
        <v>0.40500000000000003</v>
      </c>
      <c r="F847">
        <v>109.989</v>
      </c>
      <c r="G847">
        <v>254.93600000000001</v>
      </c>
      <c r="H847">
        <f t="shared" si="28"/>
        <v>6.1661894798519814</v>
      </c>
      <c r="I847">
        <f t="shared" si="29"/>
        <v>4.4516176066478614</v>
      </c>
    </row>
    <row r="848" spans="1:9" x14ac:dyDescent="0.3">
      <c r="A848" s="1">
        <v>31528</v>
      </c>
      <c r="B848">
        <v>402</v>
      </c>
      <c r="C848">
        <v>360</v>
      </c>
      <c r="D848">
        <v>0</v>
      </c>
      <c r="E848">
        <v>0</v>
      </c>
      <c r="F848" s="14">
        <v>4205.4690000000001</v>
      </c>
      <c r="G848" s="14">
        <v>4012.3580000000002</v>
      </c>
      <c r="H848">
        <f t="shared" si="28"/>
        <v>5.2628623585997802</v>
      </c>
      <c r="I848">
        <f t="shared" si="29"/>
        <v>3.8897629572651216</v>
      </c>
    </row>
    <row r="849" spans="1:9" x14ac:dyDescent="0.3">
      <c r="A849" s="1">
        <v>31529</v>
      </c>
      <c r="B849">
        <v>341</v>
      </c>
      <c r="C849">
        <v>324</v>
      </c>
      <c r="D849">
        <v>0</v>
      </c>
      <c r="E849">
        <v>0</v>
      </c>
      <c r="F849" s="14">
        <v>5785.1790000000001</v>
      </c>
      <c r="G849" s="14">
        <v>6279.27</v>
      </c>
      <c r="H849">
        <f t="shared" si="28"/>
        <v>4.4642688166231963</v>
      </c>
      <c r="I849">
        <f t="shared" si="29"/>
        <v>3.5007866615386094</v>
      </c>
    </row>
    <row r="850" spans="1:9" x14ac:dyDescent="0.3">
      <c r="A850" s="1">
        <v>31530</v>
      </c>
      <c r="B850">
        <v>289</v>
      </c>
      <c r="C850">
        <v>303</v>
      </c>
      <c r="D850">
        <v>0</v>
      </c>
      <c r="E850">
        <v>0</v>
      </c>
      <c r="F850" s="14">
        <v>5412.4589999999998</v>
      </c>
      <c r="G850" s="14">
        <v>5661.81</v>
      </c>
      <c r="H850">
        <f t="shared" si="28"/>
        <v>3.7835005513316826</v>
      </c>
      <c r="I850">
        <f t="shared" si="29"/>
        <v>3.273883822364811</v>
      </c>
    </row>
    <row r="851" spans="1:9" x14ac:dyDescent="0.3">
      <c r="A851" s="1">
        <v>31531</v>
      </c>
      <c r="B851">
        <v>257</v>
      </c>
      <c r="C851">
        <v>279</v>
      </c>
      <c r="D851">
        <v>0</v>
      </c>
      <c r="E851">
        <v>0</v>
      </c>
      <c r="F851" s="14">
        <v>4568.0820000000003</v>
      </c>
      <c r="H851">
        <f t="shared" si="28"/>
        <v>3.3645662342292124</v>
      </c>
      <c r="I851">
        <f t="shared" si="29"/>
        <v>3.014566291880469</v>
      </c>
    </row>
    <row r="852" spans="1:9" x14ac:dyDescent="0.3">
      <c r="A852" s="1">
        <v>31532</v>
      </c>
      <c r="B852">
        <v>245</v>
      </c>
      <c r="C852">
        <v>248</v>
      </c>
      <c r="D852">
        <v>0</v>
      </c>
      <c r="E852">
        <v>0</v>
      </c>
      <c r="F852" s="14">
        <v>3723.7049999999999</v>
      </c>
      <c r="G852" s="14">
        <v>3079.9670000000001</v>
      </c>
      <c r="H852">
        <f t="shared" si="28"/>
        <v>3.2074658653157866</v>
      </c>
      <c r="I852">
        <f t="shared" si="29"/>
        <v>2.6796144816715279</v>
      </c>
    </row>
    <row r="853" spans="1:9" x14ac:dyDescent="0.3">
      <c r="A853" s="1">
        <v>31533</v>
      </c>
      <c r="B853">
        <v>231</v>
      </c>
      <c r="C853">
        <v>207</v>
      </c>
      <c r="D853">
        <v>0</v>
      </c>
      <c r="E853">
        <v>0</v>
      </c>
      <c r="F853" s="14">
        <v>5932.3540000000003</v>
      </c>
      <c r="G853" s="14">
        <v>4702.268</v>
      </c>
      <c r="H853">
        <f t="shared" si="28"/>
        <v>3.024182101583456</v>
      </c>
      <c r="I853">
        <f t="shared" si="29"/>
        <v>2.2366137004274447</v>
      </c>
    </row>
    <row r="854" spans="1:9" x14ac:dyDescent="0.3">
      <c r="A854" s="1">
        <v>31534</v>
      </c>
      <c r="B854">
        <v>212</v>
      </c>
      <c r="C854">
        <v>164</v>
      </c>
      <c r="D854">
        <v>0</v>
      </c>
      <c r="E854">
        <v>0</v>
      </c>
      <c r="F854" s="14">
        <v>5719.6559999999999</v>
      </c>
      <c r="G854" s="14">
        <v>5766.6319999999996</v>
      </c>
      <c r="H854">
        <f t="shared" si="28"/>
        <v>2.7754398508038642</v>
      </c>
      <c r="I854">
        <f t="shared" si="29"/>
        <v>1.7720031249763333</v>
      </c>
    </row>
    <row r="855" spans="1:9" x14ac:dyDescent="0.3">
      <c r="A855" s="1">
        <v>31535</v>
      </c>
      <c r="B855">
        <v>178</v>
      </c>
      <c r="C855">
        <v>125</v>
      </c>
      <c r="D855">
        <v>0</v>
      </c>
      <c r="E855">
        <v>0</v>
      </c>
      <c r="F855" s="14">
        <v>3402.3209999999999</v>
      </c>
      <c r="H855">
        <f t="shared" si="28"/>
        <v>2.3303221388824897</v>
      </c>
      <c r="I855">
        <f t="shared" si="29"/>
        <v>1.3506121379392784</v>
      </c>
    </row>
    <row r="856" spans="1:9" x14ac:dyDescent="0.3">
      <c r="A856" s="1">
        <v>31536</v>
      </c>
      <c r="B856">
        <v>138</v>
      </c>
      <c r="C856">
        <v>89</v>
      </c>
      <c r="D856">
        <v>0</v>
      </c>
      <c r="E856">
        <v>0</v>
      </c>
      <c r="F856" s="14">
        <v>1084.9860000000001</v>
      </c>
      <c r="G856" s="14">
        <v>1300.7750000000001</v>
      </c>
      <c r="H856">
        <f t="shared" si="28"/>
        <v>1.8066542425044021</v>
      </c>
      <c r="I856">
        <f t="shared" si="29"/>
        <v>0.96163584221276621</v>
      </c>
    </row>
    <row r="857" spans="1:9" x14ac:dyDescent="0.3">
      <c r="A857" s="1">
        <v>31537</v>
      </c>
      <c r="B857">
        <v>86</v>
      </c>
      <c r="C857">
        <v>69</v>
      </c>
      <c r="D857">
        <v>0</v>
      </c>
      <c r="E857">
        <v>0</v>
      </c>
      <c r="F857" s="14">
        <v>3442.1309999999999</v>
      </c>
      <c r="H857">
        <f t="shared" si="28"/>
        <v>1.1258859772128882</v>
      </c>
      <c r="I857">
        <f t="shared" si="29"/>
        <v>0.74553790014248156</v>
      </c>
    </row>
    <row r="858" spans="1:9" x14ac:dyDescent="0.3">
      <c r="A858" s="1">
        <v>31538</v>
      </c>
      <c r="B858">
        <v>31</v>
      </c>
      <c r="C858">
        <v>55</v>
      </c>
      <c r="D858">
        <v>0</v>
      </c>
      <c r="E858">
        <v>0</v>
      </c>
      <c r="F858" s="14">
        <v>5799.2759999999998</v>
      </c>
      <c r="G858" s="14">
        <v>6164.6459999999997</v>
      </c>
      <c r="H858">
        <f t="shared" si="28"/>
        <v>0.40584261969301788</v>
      </c>
      <c r="I858">
        <f t="shared" si="29"/>
        <v>0.59426934069328241</v>
      </c>
    </row>
    <row r="859" spans="1:9" x14ac:dyDescent="0.3">
      <c r="A859" s="1">
        <v>31539</v>
      </c>
      <c r="B859">
        <v>27</v>
      </c>
      <c r="C859">
        <v>47</v>
      </c>
      <c r="D859">
        <v>0</v>
      </c>
      <c r="E859">
        <v>0</v>
      </c>
      <c r="F859" s="14">
        <v>2488.5430000000001</v>
      </c>
      <c r="G859" s="14">
        <v>1147.2260000000001</v>
      </c>
      <c r="H859">
        <f t="shared" si="28"/>
        <v>0.35347583005520916</v>
      </c>
      <c r="I859">
        <f t="shared" si="29"/>
        <v>0.50783016386516866</v>
      </c>
    </row>
    <row r="860" spans="1:9" x14ac:dyDescent="0.3">
      <c r="A860" s="1">
        <v>31540</v>
      </c>
      <c r="B860">
        <v>27</v>
      </c>
      <c r="C860">
        <v>40</v>
      </c>
      <c r="D860">
        <v>0</v>
      </c>
      <c r="E860">
        <v>0</v>
      </c>
      <c r="F860" s="14">
        <v>3803.5509999999999</v>
      </c>
      <c r="G860" s="14">
        <v>4926.8050000000003</v>
      </c>
      <c r="H860">
        <f t="shared" si="28"/>
        <v>0.35347583005520916</v>
      </c>
      <c r="I860">
        <f t="shared" si="29"/>
        <v>0.43219588414056909</v>
      </c>
    </row>
    <row r="861" spans="1:9" x14ac:dyDescent="0.3">
      <c r="A861" s="1">
        <v>31541</v>
      </c>
      <c r="B861">
        <v>27</v>
      </c>
      <c r="C861">
        <v>34</v>
      </c>
      <c r="D861">
        <v>9.4369999999999994</v>
      </c>
      <c r="E861">
        <v>8.4540000000000006</v>
      </c>
      <c r="F861" s="14">
        <v>1271.45</v>
      </c>
      <c r="G861">
        <v>541.404</v>
      </c>
      <c r="H861">
        <f t="shared" si="28"/>
        <v>0.35347583005520916</v>
      </c>
      <c r="I861">
        <f t="shared" si="29"/>
        <v>0.36736650151948375</v>
      </c>
    </row>
    <row r="862" spans="1:9" x14ac:dyDescent="0.3">
      <c r="A862" s="1">
        <v>31542</v>
      </c>
      <c r="B862">
        <v>27</v>
      </c>
      <c r="C862">
        <v>30</v>
      </c>
      <c r="D862">
        <v>0</v>
      </c>
      <c r="E862">
        <v>0</v>
      </c>
      <c r="F862" s="14">
        <v>6056.1260000000002</v>
      </c>
      <c r="G862" s="14">
        <v>6060.55</v>
      </c>
      <c r="H862">
        <f t="shared" si="28"/>
        <v>0.35347583005520916</v>
      </c>
      <c r="I862">
        <f t="shared" si="29"/>
        <v>0.32414691310542681</v>
      </c>
    </row>
    <row r="863" spans="1:9" x14ac:dyDescent="0.3">
      <c r="A863" s="1">
        <v>31543</v>
      </c>
      <c r="B863">
        <v>27</v>
      </c>
      <c r="C863">
        <v>27</v>
      </c>
      <c r="D863">
        <v>0</v>
      </c>
      <c r="E863">
        <v>0</v>
      </c>
      <c r="F863" s="14">
        <v>4670.5185000000001</v>
      </c>
      <c r="H863">
        <f t="shared" si="28"/>
        <v>0.35347583005520916</v>
      </c>
      <c r="I863">
        <f t="shared" si="29"/>
        <v>0.29173222179488417</v>
      </c>
    </row>
    <row r="864" spans="1:9" x14ac:dyDescent="0.3">
      <c r="A864" s="1">
        <v>31544</v>
      </c>
      <c r="B864">
        <v>27</v>
      </c>
      <c r="C864">
        <v>24</v>
      </c>
      <c r="D864">
        <v>0</v>
      </c>
      <c r="E864">
        <v>0</v>
      </c>
      <c r="F864" s="14">
        <v>3284.9110000000001</v>
      </c>
      <c r="G864" s="14">
        <v>5631.598</v>
      </c>
      <c r="H864">
        <f t="shared" si="28"/>
        <v>0.35347583005520916</v>
      </c>
      <c r="I864">
        <f t="shared" si="29"/>
        <v>0.25931753048434142</v>
      </c>
    </row>
    <row r="865" spans="1:9" x14ac:dyDescent="0.3">
      <c r="A865" s="1">
        <v>31545</v>
      </c>
      <c r="B865">
        <v>26</v>
      </c>
      <c r="C865">
        <v>21</v>
      </c>
      <c r="D865">
        <v>0</v>
      </c>
      <c r="E865">
        <v>0</v>
      </c>
      <c r="F865" s="14">
        <v>5919.4719999999998</v>
      </c>
      <c r="G865" s="14">
        <v>6067.8190000000004</v>
      </c>
      <c r="H865">
        <f t="shared" si="28"/>
        <v>0.34038413264575695</v>
      </c>
      <c r="I865">
        <f t="shared" si="29"/>
        <v>0.22690283917379875</v>
      </c>
    </row>
    <row r="866" spans="1:9" x14ac:dyDescent="0.3">
      <c r="A866" s="1">
        <v>31546</v>
      </c>
      <c r="B866">
        <v>22</v>
      </c>
      <c r="C866">
        <v>20</v>
      </c>
      <c r="D866">
        <v>0</v>
      </c>
      <c r="E866">
        <v>0</v>
      </c>
      <c r="F866" s="14">
        <v>5003.848</v>
      </c>
      <c r="G866" s="14">
        <v>5139.7920000000004</v>
      </c>
      <c r="H866">
        <f t="shared" si="28"/>
        <v>0.28801734300794818</v>
      </c>
      <c r="I866">
        <f t="shared" si="29"/>
        <v>0.21609794207028454</v>
      </c>
    </row>
    <row r="867" spans="1:9" x14ac:dyDescent="0.3">
      <c r="A867" s="1">
        <v>31547</v>
      </c>
      <c r="B867">
        <v>22</v>
      </c>
      <c r="C867">
        <v>18</v>
      </c>
      <c r="D867">
        <v>1.133</v>
      </c>
      <c r="E867">
        <v>0</v>
      </c>
      <c r="F867" s="14">
        <v>3593.0509999999999</v>
      </c>
      <c r="G867" s="14">
        <v>5133.43</v>
      </c>
      <c r="H867">
        <f t="shared" si="28"/>
        <v>0.28801734300794818</v>
      </c>
      <c r="I867">
        <f t="shared" si="29"/>
        <v>0.19448814786325608</v>
      </c>
    </row>
    <row r="868" spans="1:9" x14ac:dyDescent="0.3">
      <c r="A868" s="1">
        <v>31548</v>
      </c>
      <c r="B868">
        <v>22</v>
      </c>
      <c r="C868">
        <v>17</v>
      </c>
      <c r="D868">
        <v>15.571999999999999</v>
      </c>
      <c r="E868">
        <v>10.249000000000001</v>
      </c>
      <c r="F868">
        <v>18.504000000000001</v>
      </c>
      <c r="G868">
        <v>25.437000000000001</v>
      </c>
      <c r="H868">
        <f t="shared" si="28"/>
        <v>0.28801734300794818</v>
      </c>
      <c r="I868">
        <f t="shared" si="29"/>
        <v>0.18368325075974187</v>
      </c>
    </row>
    <row r="869" spans="1:9" x14ac:dyDescent="0.3">
      <c r="A869" s="1">
        <v>31549</v>
      </c>
      <c r="B869">
        <v>22</v>
      </c>
      <c r="C869">
        <v>23</v>
      </c>
      <c r="D869">
        <v>48.408000000000001</v>
      </c>
      <c r="E869">
        <v>40.712000000000003</v>
      </c>
      <c r="F869">
        <v>114.614</v>
      </c>
      <c r="G869">
        <v>-216.126</v>
      </c>
      <c r="H869">
        <f t="shared" si="28"/>
        <v>0.28801734300794818</v>
      </c>
      <c r="I869">
        <f t="shared" si="29"/>
        <v>0.24851263338082721</v>
      </c>
    </row>
    <row r="870" spans="1:9" x14ac:dyDescent="0.3">
      <c r="A870" s="1">
        <v>31550</v>
      </c>
      <c r="B870">
        <v>22</v>
      </c>
      <c r="C870">
        <v>63</v>
      </c>
      <c r="D870">
        <v>0.42799999999999999</v>
      </c>
      <c r="E870">
        <v>0</v>
      </c>
      <c r="F870">
        <v>-758.69200000000001</v>
      </c>
      <c r="G870">
        <v>-747.27700000000004</v>
      </c>
      <c r="H870">
        <f t="shared" si="28"/>
        <v>0.28801734300794818</v>
      </c>
      <c r="I870">
        <f t="shared" si="29"/>
        <v>0.68070851752139627</v>
      </c>
    </row>
    <row r="871" spans="1:9" x14ac:dyDescent="0.3">
      <c r="A871" s="1">
        <v>31551</v>
      </c>
      <c r="B871">
        <v>30</v>
      </c>
      <c r="C871">
        <v>152</v>
      </c>
      <c r="D871">
        <v>11.836</v>
      </c>
      <c r="E871">
        <v>14.086</v>
      </c>
      <c r="F871" s="14">
        <v>1642.0029999999999</v>
      </c>
      <c r="G871" s="14">
        <v>1500.5830000000001</v>
      </c>
      <c r="H871">
        <f t="shared" si="28"/>
        <v>0.39275092228356573</v>
      </c>
      <c r="I871">
        <f t="shared" si="29"/>
        <v>1.6423443597341625</v>
      </c>
    </row>
    <row r="872" spans="1:9" x14ac:dyDescent="0.3">
      <c r="A872" s="1">
        <v>31552</v>
      </c>
      <c r="B872">
        <v>83</v>
      </c>
      <c r="C872">
        <v>235</v>
      </c>
      <c r="D872">
        <v>25.184000000000001</v>
      </c>
      <c r="E872">
        <v>22.65</v>
      </c>
      <c r="F872" s="14">
        <v>2534.614</v>
      </c>
      <c r="G872" s="14">
        <v>2297.5309999999999</v>
      </c>
      <c r="H872">
        <f t="shared" si="28"/>
        <v>1.0866108849845317</v>
      </c>
      <c r="I872">
        <f t="shared" si="29"/>
        <v>2.539150819325843</v>
      </c>
    </row>
    <row r="873" spans="1:9" x14ac:dyDescent="0.3">
      <c r="A873" s="1">
        <v>31553</v>
      </c>
      <c r="B873">
        <v>207</v>
      </c>
      <c r="C873">
        <v>295</v>
      </c>
      <c r="D873">
        <v>0</v>
      </c>
      <c r="E873">
        <v>0</v>
      </c>
      <c r="F873" s="14">
        <v>4094.1840000000002</v>
      </c>
      <c r="G873" s="14">
        <v>4733.6059999999998</v>
      </c>
      <c r="H873">
        <f t="shared" si="28"/>
        <v>2.709981363756603</v>
      </c>
      <c r="I873">
        <f t="shared" si="29"/>
        <v>3.1874446455366967</v>
      </c>
    </row>
    <row r="874" spans="1:9" x14ac:dyDescent="0.3">
      <c r="A874" s="1">
        <v>31554</v>
      </c>
      <c r="B874">
        <v>233</v>
      </c>
      <c r="C874">
        <v>333</v>
      </c>
      <c r="D874">
        <v>0</v>
      </c>
      <c r="E874">
        <v>0</v>
      </c>
      <c r="F874" s="14">
        <v>5143.75</v>
      </c>
      <c r="G874" s="14">
        <v>4971.152</v>
      </c>
      <c r="H874">
        <f t="shared" si="28"/>
        <v>3.0503654964023603</v>
      </c>
      <c r="I874">
        <f t="shared" si="29"/>
        <v>3.5980307354702377</v>
      </c>
    </row>
    <row r="875" spans="1:9" x14ac:dyDescent="0.3">
      <c r="A875" s="1">
        <v>31555</v>
      </c>
      <c r="B875">
        <v>291</v>
      </c>
      <c r="C875">
        <v>332</v>
      </c>
      <c r="D875">
        <v>4.8550000000000004</v>
      </c>
      <c r="E875">
        <v>7.5730000000000004</v>
      </c>
      <c r="F875">
        <v>43.197000000000003</v>
      </c>
      <c r="G875">
        <v>378.35700000000003</v>
      </c>
      <c r="H875">
        <f t="shared" si="28"/>
        <v>3.8096839461505869</v>
      </c>
      <c r="I875">
        <f t="shared" si="29"/>
        <v>3.5872258383667233</v>
      </c>
    </row>
    <row r="876" spans="1:9" x14ac:dyDescent="0.3">
      <c r="A876" s="1">
        <v>31556</v>
      </c>
      <c r="B876">
        <v>427</v>
      </c>
      <c r="C876">
        <v>336</v>
      </c>
      <c r="D876">
        <v>38.865000000000002</v>
      </c>
      <c r="E876">
        <v>53.993000000000002</v>
      </c>
      <c r="F876" s="14">
        <v>2435.1240000000003</v>
      </c>
      <c r="G876">
        <v>-6.7000000000000004E-2</v>
      </c>
      <c r="H876">
        <f t="shared" si="28"/>
        <v>5.5901547938360849</v>
      </c>
      <c r="I876">
        <f t="shared" si="29"/>
        <v>3.63044542678078</v>
      </c>
    </row>
    <row r="877" spans="1:9" x14ac:dyDescent="0.3">
      <c r="A877" s="1">
        <v>31557</v>
      </c>
      <c r="B877">
        <v>599</v>
      </c>
      <c r="C877">
        <v>373</v>
      </c>
      <c r="D877">
        <v>5.2489999999999997</v>
      </c>
      <c r="E877">
        <v>11.651999999999999</v>
      </c>
      <c r="F877" s="14">
        <v>4827.0510000000004</v>
      </c>
      <c r="G877" s="14">
        <v>4934.9319999999998</v>
      </c>
      <c r="H877">
        <f t="shared" si="28"/>
        <v>7.8419267482618613</v>
      </c>
      <c r="I877">
        <f t="shared" si="29"/>
        <v>4.030226619610807</v>
      </c>
    </row>
    <row r="878" spans="1:9" x14ac:dyDescent="0.3">
      <c r="A878" s="1">
        <v>31558</v>
      </c>
      <c r="B878">
        <v>617</v>
      </c>
      <c r="C878">
        <v>492</v>
      </c>
      <c r="D878">
        <v>0</v>
      </c>
      <c r="E878">
        <v>0</v>
      </c>
      <c r="F878" s="14">
        <v>5850.741</v>
      </c>
      <c r="G878" s="14">
        <v>5218.741</v>
      </c>
      <c r="H878">
        <f t="shared" si="28"/>
        <v>8.0775773016320009</v>
      </c>
      <c r="I878">
        <f t="shared" si="29"/>
        <v>5.3160093749289992</v>
      </c>
    </row>
    <row r="879" spans="1:9" x14ac:dyDescent="0.3">
      <c r="A879" s="1">
        <v>31559</v>
      </c>
      <c r="B879">
        <v>732</v>
      </c>
      <c r="C879">
        <v>665</v>
      </c>
      <c r="D879">
        <v>0</v>
      </c>
      <c r="E879">
        <v>0</v>
      </c>
      <c r="F879" s="14">
        <v>4239.027</v>
      </c>
      <c r="G879" s="14">
        <v>4899.4799999999996</v>
      </c>
      <c r="H879">
        <f t="shared" si="28"/>
        <v>9.583122503719002</v>
      </c>
      <c r="I879">
        <f t="shared" si="29"/>
        <v>7.1852565738369609</v>
      </c>
    </row>
    <row r="880" spans="1:9" x14ac:dyDescent="0.3">
      <c r="A880" s="1">
        <v>31560</v>
      </c>
      <c r="B880">
        <v>778</v>
      </c>
      <c r="C880">
        <v>678</v>
      </c>
      <c r="D880">
        <v>4.4999999999999998E-2</v>
      </c>
      <c r="E880">
        <v>0</v>
      </c>
      <c r="F880" s="14">
        <v>1266.249</v>
      </c>
      <c r="G880" s="14">
        <v>1798.5050000000001</v>
      </c>
      <c r="H880">
        <f t="shared" si="28"/>
        <v>10.185340584553805</v>
      </c>
      <c r="I880">
        <f t="shared" si="29"/>
        <v>7.3257202361826455</v>
      </c>
    </row>
    <row r="881" spans="1:9" x14ac:dyDescent="0.3">
      <c r="A881" s="1">
        <v>31561</v>
      </c>
      <c r="B881">
        <v>765</v>
      </c>
      <c r="C881">
        <v>616</v>
      </c>
      <c r="D881">
        <v>6.7030000000000003</v>
      </c>
      <c r="E881">
        <v>0</v>
      </c>
      <c r="F881">
        <v>134.185</v>
      </c>
      <c r="G881">
        <v>500.41199999999998</v>
      </c>
      <c r="H881">
        <f t="shared" si="28"/>
        <v>10.015148518230927</v>
      </c>
      <c r="I881">
        <f t="shared" si="29"/>
        <v>6.6558166157647634</v>
      </c>
    </row>
    <row r="882" spans="1:9" x14ac:dyDescent="0.3">
      <c r="A882" s="1">
        <v>31562</v>
      </c>
      <c r="B882">
        <v>736</v>
      </c>
      <c r="C882">
        <v>552</v>
      </c>
      <c r="D882">
        <v>0</v>
      </c>
      <c r="E882">
        <v>0</v>
      </c>
      <c r="F882" s="14">
        <v>2425.5150000000003</v>
      </c>
      <c r="H882">
        <f t="shared" si="28"/>
        <v>9.6354892933568124</v>
      </c>
      <c r="I882">
        <f t="shared" si="29"/>
        <v>5.9643032011398525</v>
      </c>
    </row>
    <row r="883" spans="1:9" x14ac:dyDescent="0.3">
      <c r="A883" s="1">
        <v>31563</v>
      </c>
      <c r="B883">
        <v>695</v>
      </c>
      <c r="C883">
        <v>492</v>
      </c>
      <c r="D883">
        <v>0</v>
      </c>
      <c r="E883">
        <v>0</v>
      </c>
      <c r="F883" s="14">
        <v>4716.8450000000003</v>
      </c>
      <c r="G883" s="14">
        <v>4728.58</v>
      </c>
      <c r="H883">
        <f t="shared" si="28"/>
        <v>9.0987296995692724</v>
      </c>
      <c r="I883">
        <f t="shared" si="29"/>
        <v>5.3160093749289992</v>
      </c>
    </row>
    <row r="884" spans="1:9" x14ac:dyDescent="0.3">
      <c r="A884" s="1">
        <v>31564</v>
      </c>
      <c r="B884">
        <v>639</v>
      </c>
      <c r="C884">
        <v>460</v>
      </c>
      <c r="D884">
        <v>0</v>
      </c>
      <c r="E884">
        <v>0</v>
      </c>
      <c r="F884" s="14">
        <v>4790.1639999999998</v>
      </c>
      <c r="G884" s="14">
        <v>4832.9269999999997</v>
      </c>
      <c r="H884">
        <f t="shared" si="28"/>
        <v>8.3655946446399501</v>
      </c>
      <c r="I884">
        <f t="shared" si="29"/>
        <v>4.9702526676165446</v>
      </c>
    </row>
    <row r="885" spans="1:9" x14ac:dyDescent="0.3">
      <c r="A885" s="1">
        <v>31565</v>
      </c>
      <c r="B885">
        <v>570</v>
      </c>
      <c r="C885">
        <v>426</v>
      </c>
      <c r="D885">
        <v>0</v>
      </c>
      <c r="E885">
        <v>0</v>
      </c>
      <c r="F885" s="14">
        <v>4797.6840000000002</v>
      </c>
      <c r="G885" s="14">
        <v>4784.7790000000005</v>
      </c>
      <c r="H885">
        <f t="shared" si="28"/>
        <v>7.462267523387748</v>
      </c>
      <c r="I885">
        <f t="shared" si="29"/>
        <v>4.6028861660970604</v>
      </c>
    </row>
    <row r="886" spans="1:9" x14ac:dyDescent="0.3">
      <c r="A886" s="1">
        <v>31566</v>
      </c>
      <c r="B886">
        <v>520</v>
      </c>
      <c r="C886">
        <v>404</v>
      </c>
      <c r="D886">
        <v>0</v>
      </c>
      <c r="E886">
        <v>0</v>
      </c>
      <c r="F886" s="14">
        <v>4625.473</v>
      </c>
      <c r="G886" s="14">
        <v>4838.1819999999998</v>
      </c>
      <c r="H886">
        <f t="shared" si="28"/>
        <v>6.8076826529151386</v>
      </c>
      <c r="I886">
        <f t="shared" si="29"/>
        <v>4.3651784298197471</v>
      </c>
    </row>
    <row r="887" spans="1:9" x14ac:dyDescent="0.3">
      <c r="A887" s="1">
        <v>31567</v>
      </c>
      <c r="B887">
        <v>498</v>
      </c>
      <c r="C887">
        <v>372</v>
      </c>
      <c r="D887">
        <v>0</v>
      </c>
      <c r="E887">
        <v>0</v>
      </c>
      <c r="F887" s="14">
        <v>5368.5280000000002</v>
      </c>
      <c r="G887" s="14">
        <v>4787.3819999999996</v>
      </c>
      <c r="H887">
        <f t="shared" si="28"/>
        <v>6.5196653099071904</v>
      </c>
      <c r="I887">
        <f t="shared" si="29"/>
        <v>4.0194217225072926</v>
      </c>
    </row>
    <row r="888" spans="1:9" x14ac:dyDescent="0.3">
      <c r="A888" s="1">
        <v>31568</v>
      </c>
      <c r="B888">
        <v>427</v>
      </c>
      <c r="C888">
        <v>341</v>
      </c>
      <c r="D888">
        <v>0</v>
      </c>
      <c r="E888">
        <v>0</v>
      </c>
      <c r="F888">
        <v>-185.10599999999999</v>
      </c>
      <c r="G888">
        <v>132.71799999999999</v>
      </c>
      <c r="H888">
        <f t="shared" si="28"/>
        <v>5.5901547938360849</v>
      </c>
      <c r="I888">
        <f t="shared" si="29"/>
        <v>3.6844699122983511</v>
      </c>
    </row>
    <row r="889" spans="1:9" x14ac:dyDescent="0.3">
      <c r="A889" s="1">
        <v>31569</v>
      </c>
      <c r="B889">
        <v>256</v>
      </c>
      <c r="C889">
        <v>324</v>
      </c>
      <c r="D889">
        <v>0</v>
      </c>
      <c r="E889">
        <v>0</v>
      </c>
      <c r="F889">
        <v>-344.48099999999999</v>
      </c>
      <c r="G889">
        <v>-98.730999999999995</v>
      </c>
      <c r="H889">
        <f t="shared" si="28"/>
        <v>3.3514745368197607</v>
      </c>
      <c r="I889">
        <f t="shared" si="29"/>
        <v>3.5007866615386094</v>
      </c>
    </row>
    <row r="890" spans="1:9" x14ac:dyDescent="0.3">
      <c r="A890" s="1">
        <v>31570</v>
      </c>
      <c r="B890">
        <v>147</v>
      </c>
      <c r="C890">
        <v>309</v>
      </c>
      <c r="D890">
        <v>0</v>
      </c>
      <c r="E890">
        <v>0</v>
      </c>
      <c r="F890" s="14">
        <v>5117.6869999999999</v>
      </c>
      <c r="G890" s="14">
        <v>5095.8419999999996</v>
      </c>
      <c r="H890">
        <f t="shared" si="28"/>
        <v>1.9244795191894717</v>
      </c>
      <c r="I890">
        <f t="shared" si="29"/>
        <v>3.3387132049858961</v>
      </c>
    </row>
    <row r="891" spans="1:9" x14ac:dyDescent="0.3">
      <c r="A891" s="1">
        <v>31571</v>
      </c>
      <c r="B891">
        <v>111</v>
      </c>
      <c r="C891">
        <v>300</v>
      </c>
      <c r="D891">
        <v>0</v>
      </c>
      <c r="E891">
        <v>0</v>
      </c>
      <c r="F891" s="14">
        <v>4437.5309999999999</v>
      </c>
      <c r="G891" s="14">
        <v>4830.8729999999996</v>
      </c>
      <c r="H891">
        <f t="shared" si="28"/>
        <v>1.4531784124491931</v>
      </c>
      <c r="I891">
        <f t="shared" si="29"/>
        <v>3.2414691310542683</v>
      </c>
    </row>
    <row r="892" spans="1:9" x14ac:dyDescent="0.3">
      <c r="A892" s="1">
        <v>31572</v>
      </c>
      <c r="B892">
        <v>73</v>
      </c>
      <c r="C892">
        <v>294</v>
      </c>
      <c r="D892">
        <v>18.675000000000001</v>
      </c>
      <c r="E892">
        <v>7.7729999999999997</v>
      </c>
      <c r="F892">
        <v>393.84199999999998</v>
      </c>
      <c r="G892">
        <v>375.46300000000002</v>
      </c>
      <c r="H892">
        <f t="shared" si="28"/>
        <v>0.95569391089000988</v>
      </c>
      <c r="I892">
        <f t="shared" si="29"/>
        <v>3.1766397484331823</v>
      </c>
    </row>
    <row r="893" spans="1:9" x14ac:dyDescent="0.3">
      <c r="A893" s="1">
        <v>31573</v>
      </c>
      <c r="B893">
        <v>76</v>
      </c>
      <c r="C893">
        <v>294</v>
      </c>
      <c r="D893">
        <v>1.17</v>
      </c>
      <c r="E893">
        <v>0.70799999999999996</v>
      </c>
      <c r="F893" s="14">
        <v>2982.402</v>
      </c>
      <c r="G893">
        <v>641.96400000000006</v>
      </c>
      <c r="H893">
        <f t="shared" si="28"/>
        <v>0.99496900311836645</v>
      </c>
      <c r="I893">
        <f t="shared" si="29"/>
        <v>3.1766397484331823</v>
      </c>
    </row>
    <row r="894" spans="1:9" x14ac:dyDescent="0.3">
      <c r="A894" s="1">
        <v>31574</v>
      </c>
      <c r="B894">
        <v>95</v>
      </c>
      <c r="C894">
        <v>296</v>
      </c>
      <c r="D894">
        <v>4.0519999999999996</v>
      </c>
      <c r="E894">
        <v>0</v>
      </c>
      <c r="F894">
        <v>500.92599999999999</v>
      </c>
      <c r="G894">
        <v>619.577</v>
      </c>
      <c r="H894">
        <f t="shared" si="28"/>
        <v>1.243711253897958</v>
      </c>
      <c r="I894">
        <f t="shared" si="29"/>
        <v>3.1982495426402111</v>
      </c>
    </row>
    <row r="895" spans="1:9" x14ac:dyDescent="0.3">
      <c r="A895" s="1">
        <v>31575</v>
      </c>
      <c r="B895">
        <v>107</v>
      </c>
      <c r="C895">
        <v>292</v>
      </c>
      <c r="D895">
        <v>0.26600000000000001</v>
      </c>
      <c r="E895">
        <v>4.3140000000000001</v>
      </c>
      <c r="F895">
        <v>-255.43</v>
      </c>
      <c r="G895">
        <v>-25.262</v>
      </c>
      <c r="H895">
        <f t="shared" si="28"/>
        <v>1.4008116228113843</v>
      </c>
      <c r="I895">
        <f t="shared" si="29"/>
        <v>3.155029954226154</v>
      </c>
    </row>
    <row r="896" spans="1:9" x14ac:dyDescent="0.3">
      <c r="A896" s="1">
        <v>31576</v>
      </c>
      <c r="B896">
        <v>158</v>
      </c>
      <c r="C896">
        <v>291</v>
      </c>
      <c r="D896">
        <v>0.214</v>
      </c>
      <c r="E896">
        <v>4.7729999999999997</v>
      </c>
      <c r="F896" s="14">
        <v>4469.4089999999997</v>
      </c>
      <c r="G896" s="14">
        <v>1307.5719999999999</v>
      </c>
      <c r="H896">
        <f t="shared" si="28"/>
        <v>2.0684881906934458</v>
      </c>
      <c r="I896">
        <f t="shared" si="29"/>
        <v>3.1442250571226396</v>
      </c>
    </row>
    <row r="897" spans="1:9" x14ac:dyDescent="0.3">
      <c r="A897" s="1">
        <v>31577</v>
      </c>
      <c r="B897">
        <v>266</v>
      </c>
      <c r="C897">
        <v>293</v>
      </c>
      <c r="D897">
        <v>7.0190000000000001</v>
      </c>
      <c r="E897">
        <v>0</v>
      </c>
      <c r="F897" s="14">
        <v>2392.846</v>
      </c>
      <c r="G897" s="14">
        <v>1972.521</v>
      </c>
      <c r="H897">
        <f t="shared" si="28"/>
        <v>3.4823915109142822</v>
      </c>
      <c r="I897">
        <f t="shared" si="29"/>
        <v>3.1658348513296684</v>
      </c>
    </row>
    <row r="898" spans="1:9" x14ac:dyDescent="0.3">
      <c r="A898" s="1">
        <v>31578</v>
      </c>
      <c r="B898">
        <v>296</v>
      </c>
      <c r="C898">
        <v>294</v>
      </c>
      <c r="D898">
        <v>0</v>
      </c>
      <c r="E898">
        <v>0</v>
      </c>
      <c r="F898" s="14">
        <v>2539.1529999999998</v>
      </c>
      <c r="G898" s="14">
        <v>2893.5540000000001</v>
      </c>
      <c r="H898">
        <f t="shared" ref="H898:H961" si="30">(B898*60*60*24/1000000)/(1000*$N$3/1000000)</f>
        <v>3.8751424331978481</v>
      </c>
      <c r="I898">
        <f t="shared" ref="I898:I961" si="31">(C898*60*60*24/1000000)/(1000*$N$4/1000000)</f>
        <v>3.1766397484331823</v>
      </c>
    </row>
    <row r="899" spans="1:9" x14ac:dyDescent="0.3">
      <c r="A899" s="1">
        <v>31579</v>
      </c>
      <c r="B899">
        <v>293</v>
      </c>
      <c r="C899">
        <v>289</v>
      </c>
      <c r="D899">
        <v>0</v>
      </c>
      <c r="E899">
        <v>0</v>
      </c>
      <c r="F899" s="14">
        <v>4287.6689999999999</v>
      </c>
      <c r="G899" s="14">
        <v>1248.7080000000001</v>
      </c>
      <c r="H899">
        <f t="shared" si="30"/>
        <v>3.8358673409694917</v>
      </c>
      <c r="I899">
        <f t="shared" si="31"/>
        <v>3.1226152629156116</v>
      </c>
    </row>
    <row r="900" spans="1:9" x14ac:dyDescent="0.3">
      <c r="A900" s="1">
        <v>31580</v>
      </c>
      <c r="B900">
        <v>212</v>
      </c>
      <c r="C900">
        <v>280</v>
      </c>
      <c r="D900">
        <v>4.1989999999999998</v>
      </c>
      <c r="E900">
        <v>0</v>
      </c>
      <c r="F900" s="14">
        <v>3675.6990000000001</v>
      </c>
      <c r="G900" s="14">
        <v>3585.3270000000002</v>
      </c>
      <c r="H900">
        <f t="shared" si="30"/>
        <v>2.7754398508038642</v>
      </c>
      <c r="I900">
        <f t="shared" si="31"/>
        <v>3.0253711889839834</v>
      </c>
    </row>
    <row r="901" spans="1:9" x14ac:dyDescent="0.3">
      <c r="A901" s="1">
        <v>31581</v>
      </c>
      <c r="B901">
        <v>132</v>
      </c>
      <c r="C901">
        <v>269</v>
      </c>
      <c r="D901">
        <v>0</v>
      </c>
      <c r="E901">
        <v>0</v>
      </c>
      <c r="F901" s="14">
        <v>2152.5165000000002</v>
      </c>
      <c r="H901">
        <f t="shared" si="30"/>
        <v>1.728104058047689</v>
      </c>
      <c r="I901">
        <f t="shared" si="31"/>
        <v>2.9065173208453268</v>
      </c>
    </row>
    <row r="902" spans="1:9" x14ac:dyDescent="0.3">
      <c r="A902" s="1">
        <v>31582</v>
      </c>
      <c r="B902">
        <v>95</v>
      </c>
      <c r="C902">
        <v>257</v>
      </c>
      <c r="D902">
        <v>3.4369999999999998</v>
      </c>
      <c r="E902">
        <v>0.313</v>
      </c>
      <c r="F902">
        <v>629.33399999999995</v>
      </c>
      <c r="G902">
        <v>919.68399999999997</v>
      </c>
      <c r="H902">
        <f t="shared" si="30"/>
        <v>1.243711253897958</v>
      </c>
      <c r="I902">
        <f t="shared" si="31"/>
        <v>2.7768585556031562</v>
      </c>
    </row>
    <row r="903" spans="1:9" x14ac:dyDescent="0.3">
      <c r="A903" s="1">
        <v>31583</v>
      </c>
      <c r="B903">
        <v>75</v>
      </c>
      <c r="C903">
        <v>247</v>
      </c>
      <c r="D903">
        <v>0</v>
      </c>
      <c r="E903">
        <v>0</v>
      </c>
      <c r="F903" s="14">
        <v>4052.9119999999998</v>
      </c>
      <c r="G903" s="14">
        <v>3679.7289999999998</v>
      </c>
      <c r="H903">
        <f t="shared" si="30"/>
        <v>0.98187730570891429</v>
      </c>
      <c r="I903">
        <f t="shared" si="31"/>
        <v>2.668809584568014</v>
      </c>
    </row>
    <row r="904" spans="1:9" x14ac:dyDescent="0.3">
      <c r="A904" s="1">
        <v>31584</v>
      </c>
      <c r="B904">
        <v>64</v>
      </c>
      <c r="C904">
        <v>242</v>
      </c>
      <c r="D904">
        <v>0</v>
      </c>
      <c r="E904">
        <v>0.219</v>
      </c>
      <c r="F904">
        <v>842.01400000000001</v>
      </c>
      <c r="G904" s="14">
        <v>1109.9480000000001</v>
      </c>
      <c r="H904">
        <f t="shared" si="30"/>
        <v>0.83786863420494018</v>
      </c>
      <c r="I904">
        <f t="shared" si="31"/>
        <v>2.6147850990504429</v>
      </c>
    </row>
    <row r="905" spans="1:9" x14ac:dyDescent="0.3">
      <c r="A905" s="1">
        <v>31585</v>
      </c>
      <c r="B905">
        <v>58</v>
      </c>
      <c r="C905">
        <v>236</v>
      </c>
      <c r="D905">
        <v>0</v>
      </c>
      <c r="E905">
        <v>0</v>
      </c>
      <c r="F905">
        <v>885.51900000000001</v>
      </c>
      <c r="G905">
        <v>577.72199999999998</v>
      </c>
      <c r="H905">
        <f t="shared" si="30"/>
        <v>0.75931844974822693</v>
      </c>
      <c r="I905">
        <f t="shared" si="31"/>
        <v>2.5499557164293574</v>
      </c>
    </row>
    <row r="906" spans="1:9" x14ac:dyDescent="0.3">
      <c r="A906" s="1">
        <v>31586</v>
      </c>
      <c r="B906">
        <v>54</v>
      </c>
      <c r="C906">
        <v>230</v>
      </c>
      <c r="D906">
        <v>0</v>
      </c>
      <c r="E906">
        <v>0.57099999999999995</v>
      </c>
      <c r="F906">
        <v>351.25</v>
      </c>
      <c r="G906">
        <v>318.04899999999998</v>
      </c>
      <c r="H906">
        <f t="shared" si="30"/>
        <v>0.70695166011041832</v>
      </c>
      <c r="I906">
        <f t="shared" si="31"/>
        <v>2.4851263338082723</v>
      </c>
    </row>
    <row r="907" spans="1:9" x14ac:dyDescent="0.3">
      <c r="A907" s="1">
        <v>31587</v>
      </c>
      <c r="B907">
        <v>51</v>
      </c>
      <c r="C907">
        <v>225</v>
      </c>
      <c r="D907">
        <v>0</v>
      </c>
      <c r="E907">
        <v>0.20899999999999999</v>
      </c>
      <c r="F907">
        <v>84.301000000000002</v>
      </c>
      <c r="G907">
        <v>-113.324</v>
      </c>
      <c r="H907">
        <f t="shared" si="30"/>
        <v>0.66767656788206164</v>
      </c>
      <c r="I907">
        <f t="shared" si="31"/>
        <v>2.4311018482907012</v>
      </c>
    </row>
    <row r="908" spans="1:9" x14ac:dyDescent="0.3">
      <c r="A908" s="1">
        <v>31588</v>
      </c>
      <c r="B908">
        <v>49</v>
      </c>
      <c r="C908">
        <v>218</v>
      </c>
      <c r="D908">
        <v>0</v>
      </c>
      <c r="E908">
        <v>0</v>
      </c>
      <c r="F908" s="14">
        <v>5467.0780000000004</v>
      </c>
      <c r="G908" s="14">
        <v>4913.598</v>
      </c>
      <c r="H908">
        <f t="shared" si="30"/>
        <v>0.64149317306315734</v>
      </c>
      <c r="I908">
        <f t="shared" si="31"/>
        <v>2.3554675685661013</v>
      </c>
    </row>
    <row r="909" spans="1:9" x14ac:dyDescent="0.3">
      <c r="A909" s="1">
        <v>31589</v>
      </c>
      <c r="B909">
        <v>43</v>
      </c>
      <c r="C909">
        <v>204</v>
      </c>
      <c r="D909">
        <v>0</v>
      </c>
      <c r="E909">
        <v>0</v>
      </c>
      <c r="F909" s="14">
        <v>4796.6409999999996</v>
      </c>
      <c r="G909" s="14">
        <v>3755.413</v>
      </c>
      <c r="H909">
        <f t="shared" si="30"/>
        <v>0.56294298860644409</v>
      </c>
      <c r="I909">
        <f t="shared" si="31"/>
        <v>2.2041990091169019</v>
      </c>
    </row>
    <row r="910" spans="1:9" x14ac:dyDescent="0.3">
      <c r="A910" s="1">
        <v>31590</v>
      </c>
      <c r="B910">
        <v>42</v>
      </c>
      <c r="C910">
        <v>183</v>
      </c>
      <c r="D910">
        <v>0</v>
      </c>
      <c r="E910">
        <v>0</v>
      </c>
      <c r="F910" s="14">
        <v>4662.16</v>
      </c>
      <c r="H910">
        <f t="shared" si="30"/>
        <v>0.54985129119699194</v>
      </c>
      <c r="I910">
        <f t="shared" si="31"/>
        <v>1.9772961699431033</v>
      </c>
    </row>
    <row r="911" spans="1:9" x14ac:dyDescent="0.3">
      <c r="A911" s="1">
        <v>31591</v>
      </c>
      <c r="B911">
        <v>39</v>
      </c>
      <c r="C911">
        <v>160</v>
      </c>
      <c r="D911">
        <v>1.7989999999999999</v>
      </c>
      <c r="E911">
        <v>0.752</v>
      </c>
      <c r="F911" s="14">
        <v>2275.8020000000001</v>
      </c>
      <c r="H911">
        <f t="shared" si="30"/>
        <v>0.51057619896863538</v>
      </c>
      <c r="I911">
        <f t="shared" si="31"/>
        <v>1.7287835365622763</v>
      </c>
    </row>
    <row r="912" spans="1:9" x14ac:dyDescent="0.3">
      <c r="A912" s="1">
        <v>31592</v>
      </c>
      <c r="B912">
        <v>36</v>
      </c>
      <c r="C912">
        <v>134</v>
      </c>
      <c r="D912">
        <v>8.7829999999999995</v>
      </c>
      <c r="E912">
        <v>18.888999999999999</v>
      </c>
      <c r="F912">
        <v>120.559</v>
      </c>
      <c r="G912">
        <v>605.77800000000002</v>
      </c>
      <c r="H912">
        <f t="shared" si="30"/>
        <v>0.47130110674027881</v>
      </c>
      <c r="I912">
        <f t="shared" si="31"/>
        <v>1.4478562118709064</v>
      </c>
    </row>
    <row r="913" spans="1:9" x14ac:dyDescent="0.3">
      <c r="A913" s="1">
        <v>31593</v>
      </c>
      <c r="B913">
        <v>38</v>
      </c>
      <c r="C913">
        <v>108</v>
      </c>
      <c r="D913">
        <v>20.097999999999999</v>
      </c>
      <c r="E913">
        <v>18.542000000000002</v>
      </c>
      <c r="F913">
        <v>-110.556</v>
      </c>
      <c r="G913">
        <v>-39.74</v>
      </c>
      <c r="H913">
        <f t="shared" si="30"/>
        <v>0.49748450155918322</v>
      </c>
      <c r="I913">
        <f t="shared" si="31"/>
        <v>1.1669288871795367</v>
      </c>
    </row>
    <row r="914" spans="1:9" x14ac:dyDescent="0.3">
      <c r="A914" s="1">
        <v>31594</v>
      </c>
      <c r="B914">
        <v>51</v>
      </c>
      <c r="C914">
        <v>83</v>
      </c>
      <c r="D914">
        <v>0</v>
      </c>
      <c r="E914">
        <v>0</v>
      </c>
      <c r="F914" s="14">
        <v>4527.6790000000001</v>
      </c>
      <c r="G914" s="14">
        <v>3700.9250000000002</v>
      </c>
      <c r="H914">
        <f t="shared" si="30"/>
        <v>0.66767656788206164</v>
      </c>
      <c r="I914">
        <f t="shared" si="31"/>
        <v>0.89680645959168082</v>
      </c>
    </row>
    <row r="915" spans="1:9" x14ac:dyDescent="0.3">
      <c r="A915" s="1">
        <v>31595</v>
      </c>
      <c r="B915">
        <v>47</v>
      </c>
      <c r="C915">
        <v>65</v>
      </c>
      <c r="D915">
        <v>0</v>
      </c>
      <c r="E915">
        <v>0</v>
      </c>
      <c r="F915" s="14">
        <v>5538.2039999999997</v>
      </c>
      <c r="G915" s="14">
        <v>4896.5140000000001</v>
      </c>
      <c r="H915">
        <f t="shared" si="30"/>
        <v>0.61530977824425304</v>
      </c>
      <c r="I915">
        <f t="shared" si="31"/>
        <v>0.70231831172842474</v>
      </c>
    </row>
    <row r="916" spans="1:9" x14ac:dyDescent="0.3">
      <c r="A916" s="1">
        <v>31596</v>
      </c>
      <c r="B916">
        <v>46</v>
      </c>
      <c r="C916">
        <v>52</v>
      </c>
      <c r="D916">
        <v>0</v>
      </c>
      <c r="E916">
        <v>0</v>
      </c>
      <c r="F916" s="14">
        <v>4433.4480000000003</v>
      </c>
      <c r="G916" s="14">
        <v>3777.777</v>
      </c>
      <c r="H916">
        <f t="shared" si="30"/>
        <v>0.60221808083480077</v>
      </c>
      <c r="I916">
        <f t="shared" si="31"/>
        <v>0.56185464938273977</v>
      </c>
    </row>
    <row r="917" spans="1:9" x14ac:dyDescent="0.3">
      <c r="A917" s="1">
        <v>31597</v>
      </c>
      <c r="B917">
        <v>46</v>
      </c>
      <c r="C917">
        <v>44</v>
      </c>
      <c r="D917">
        <v>0</v>
      </c>
      <c r="E917">
        <v>0</v>
      </c>
      <c r="F917" s="14">
        <v>4163.7929999999997</v>
      </c>
      <c r="G917" s="14">
        <v>4676.4560000000001</v>
      </c>
      <c r="H917">
        <f t="shared" si="30"/>
        <v>0.60221808083480077</v>
      </c>
      <c r="I917">
        <f t="shared" si="31"/>
        <v>0.47541547255462596</v>
      </c>
    </row>
    <row r="918" spans="1:9" x14ac:dyDescent="0.3">
      <c r="A918" s="1">
        <v>31598</v>
      </c>
      <c r="B918">
        <v>46</v>
      </c>
      <c r="C918">
        <v>39</v>
      </c>
      <c r="D918">
        <v>0</v>
      </c>
      <c r="E918">
        <v>0</v>
      </c>
      <c r="F918">
        <v>227.63399999999999</v>
      </c>
      <c r="G918">
        <v>287.65100000000001</v>
      </c>
      <c r="H918">
        <f t="shared" si="30"/>
        <v>0.60221808083480077</v>
      </c>
      <c r="I918">
        <f t="shared" si="31"/>
        <v>0.42139098703705485</v>
      </c>
    </row>
    <row r="919" spans="1:9" x14ac:dyDescent="0.3">
      <c r="A919" s="1">
        <v>31599</v>
      </c>
      <c r="B919">
        <v>39</v>
      </c>
      <c r="C919">
        <v>34</v>
      </c>
      <c r="D919">
        <v>0</v>
      </c>
      <c r="E919">
        <v>0</v>
      </c>
      <c r="F919" s="14">
        <v>2439.8789999999999</v>
      </c>
      <c r="H919">
        <f t="shared" si="30"/>
        <v>0.51057619896863538</v>
      </c>
      <c r="I919">
        <f t="shared" si="31"/>
        <v>0.36736650151948375</v>
      </c>
    </row>
    <row r="920" spans="1:9" x14ac:dyDescent="0.3">
      <c r="A920" s="1">
        <v>31600</v>
      </c>
      <c r="B920">
        <v>33</v>
      </c>
      <c r="C920">
        <v>32</v>
      </c>
      <c r="D920">
        <v>0</v>
      </c>
      <c r="E920">
        <v>0</v>
      </c>
      <c r="F920" s="14">
        <v>4476.232</v>
      </c>
      <c r="G920" s="14">
        <v>4845.1769999999997</v>
      </c>
      <c r="H920">
        <f t="shared" si="30"/>
        <v>0.43202601451192224</v>
      </c>
      <c r="I920">
        <f t="shared" si="31"/>
        <v>0.34575670731245528</v>
      </c>
    </row>
    <row r="921" spans="1:9" x14ac:dyDescent="0.3">
      <c r="A921" s="1">
        <v>31601</v>
      </c>
      <c r="B921">
        <v>32</v>
      </c>
      <c r="C921">
        <v>30</v>
      </c>
      <c r="D921">
        <v>0</v>
      </c>
      <c r="E921">
        <v>0</v>
      </c>
      <c r="F921" s="14">
        <v>4846.4430000000002</v>
      </c>
      <c r="G921" s="14">
        <v>5088.3190000000004</v>
      </c>
      <c r="H921">
        <f t="shared" si="30"/>
        <v>0.41893431710247009</v>
      </c>
      <c r="I921">
        <f t="shared" si="31"/>
        <v>0.32414691310542681</v>
      </c>
    </row>
    <row r="922" spans="1:9" x14ac:dyDescent="0.3">
      <c r="A922" s="1">
        <v>31602</v>
      </c>
      <c r="B922">
        <v>27</v>
      </c>
      <c r="C922">
        <v>29</v>
      </c>
      <c r="D922">
        <v>0</v>
      </c>
      <c r="E922">
        <v>0</v>
      </c>
      <c r="F922" s="14">
        <v>4634.3509999999997</v>
      </c>
      <c r="G922" s="14">
        <v>4910.9059999999999</v>
      </c>
      <c r="H922">
        <f t="shared" si="30"/>
        <v>0.35347583005520916</v>
      </c>
      <c r="I922">
        <f t="shared" si="31"/>
        <v>0.31334201600191253</v>
      </c>
    </row>
    <row r="923" spans="1:9" x14ac:dyDescent="0.3">
      <c r="A923" s="1">
        <v>31603</v>
      </c>
      <c r="B923">
        <v>22</v>
      </c>
      <c r="C923">
        <v>29</v>
      </c>
      <c r="D923">
        <v>0</v>
      </c>
      <c r="E923">
        <v>0</v>
      </c>
      <c r="F923" s="14">
        <v>4652.1239999999998</v>
      </c>
      <c r="G923" s="14">
        <v>4726.8810000000003</v>
      </c>
      <c r="H923">
        <f t="shared" si="30"/>
        <v>0.28801734300794818</v>
      </c>
      <c r="I923">
        <f t="shared" si="31"/>
        <v>0.31334201600191253</v>
      </c>
    </row>
    <row r="924" spans="1:9" x14ac:dyDescent="0.3">
      <c r="A924" s="1">
        <v>31604</v>
      </c>
      <c r="B924">
        <v>22</v>
      </c>
      <c r="C924">
        <v>28</v>
      </c>
      <c r="D924">
        <v>0</v>
      </c>
      <c r="E924">
        <v>0</v>
      </c>
      <c r="F924" s="14">
        <v>4816.7920000000004</v>
      </c>
      <c r="G924" s="14">
        <v>4616.1379999999999</v>
      </c>
      <c r="H924">
        <f t="shared" si="30"/>
        <v>0.28801734300794818</v>
      </c>
      <c r="I924">
        <f t="shared" si="31"/>
        <v>0.30253711889839835</v>
      </c>
    </row>
    <row r="925" spans="1:9" x14ac:dyDescent="0.3">
      <c r="A925" s="1">
        <v>31605</v>
      </c>
      <c r="B925">
        <v>19</v>
      </c>
      <c r="C925">
        <v>26</v>
      </c>
      <c r="D925">
        <v>0</v>
      </c>
      <c r="E925">
        <v>0</v>
      </c>
      <c r="F925">
        <v>-249.024</v>
      </c>
      <c r="G925">
        <v>495.26799999999997</v>
      </c>
      <c r="H925">
        <f t="shared" si="30"/>
        <v>0.24874225077959161</v>
      </c>
      <c r="I925">
        <f t="shared" si="31"/>
        <v>0.28092732469136988</v>
      </c>
    </row>
    <row r="926" spans="1:9" x14ac:dyDescent="0.3">
      <c r="A926" s="1">
        <v>31606</v>
      </c>
      <c r="B926">
        <v>17</v>
      </c>
      <c r="C926">
        <v>25</v>
      </c>
      <c r="D926">
        <v>0</v>
      </c>
      <c r="E926">
        <v>0</v>
      </c>
      <c r="F926">
        <v>8.9879999999999995</v>
      </c>
      <c r="G926" s="14">
        <v>1787.953</v>
      </c>
      <c r="H926">
        <f t="shared" si="30"/>
        <v>0.22255885596068725</v>
      </c>
      <c r="I926">
        <f t="shared" si="31"/>
        <v>0.27012242758785571</v>
      </c>
    </row>
    <row r="927" spans="1:9" x14ac:dyDescent="0.3">
      <c r="A927" s="1">
        <v>31607</v>
      </c>
      <c r="B927">
        <v>17</v>
      </c>
      <c r="C927">
        <v>22</v>
      </c>
      <c r="D927">
        <v>0</v>
      </c>
      <c r="E927">
        <v>0</v>
      </c>
      <c r="F927" s="14">
        <v>2558.4299999999998</v>
      </c>
      <c r="G927" s="14">
        <v>2136.7739999999999</v>
      </c>
      <c r="H927">
        <f t="shared" si="30"/>
        <v>0.22255885596068725</v>
      </c>
      <c r="I927">
        <f t="shared" si="31"/>
        <v>0.23770773627731298</v>
      </c>
    </row>
    <row r="928" spans="1:9" x14ac:dyDescent="0.3">
      <c r="A928" s="1">
        <v>31608</v>
      </c>
      <c r="B928">
        <v>15</v>
      </c>
      <c r="C928">
        <v>21</v>
      </c>
      <c r="D928">
        <v>0</v>
      </c>
      <c r="E928">
        <v>0</v>
      </c>
      <c r="F928" s="14">
        <v>1279.6769999999999</v>
      </c>
      <c r="H928">
        <f t="shared" si="30"/>
        <v>0.19637546114178286</v>
      </c>
      <c r="I928">
        <f t="shared" si="31"/>
        <v>0.22690283917379875</v>
      </c>
    </row>
    <row r="929" spans="1:9" x14ac:dyDescent="0.3">
      <c r="A929" s="1">
        <v>31609</v>
      </c>
      <c r="B929">
        <v>11</v>
      </c>
      <c r="C929">
        <v>20</v>
      </c>
      <c r="D929">
        <v>0</v>
      </c>
      <c r="E929">
        <v>0</v>
      </c>
      <c r="F929">
        <v>-205.45400000000001</v>
      </c>
      <c r="G929">
        <v>65.644000000000005</v>
      </c>
      <c r="H929">
        <f t="shared" si="30"/>
        <v>0.14400867150397409</v>
      </c>
      <c r="I929">
        <f t="shared" si="31"/>
        <v>0.21609794207028454</v>
      </c>
    </row>
    <row r="930" spans="1:9" x14ac:dyDescent="0.3">
      <c r="A930" s="1">
        <v>31610</v>
      </c>
      <c r="B930">
        <v>9</v>
      </c>
      <c r="C930">
        <v>18</v>
      </c>
      <c r="D930">
        <v>2E-3</v>
      </c>
      <c r="E930">
        <v>0.318</v>
      </c>
      <c r="F930">
        <v>-208.59700000000001</v>
      </c>
      <c r="G930">
        <v>-83.652000000000001</v>
      </c>
      <c r="H930">
        <f t="shared" si="30"/>
        <v>0.1178252766850697</v>
      </c>
      <c r="I930">
        <f t="shared" si="31"/>
        <v>0.19448814786325608</v>
      </c>
    </row>
    <row r="931" spans="1:9" x14ac:dyDescent="0.3">
      <c r="A931" s="1">
        <v>31611</v>
      </c>
      <c r="B931">
        <v>10</v>
      </c>
      <c r="C931">
        <v>17</v>
      </c>
      <c r="D931">
        <v>2.1080000000000001</v>
      </c>
      <c r="E931">
        <v>3.6560000000000001</v>
      </c>
      <c r="F931">
        <v>58.298999999999999</v>
      </c>
      <c r="G931">
        <v>891.16700000000003</v>
      </c>
      <c r="H931">
        <f t="shared" si="30"/>
        <v>0.13091697409452191</v>
      </c>
      <c r="I931">
        <f t="shared" si="31"/>
        <v>0.18368325075974187</v>
      </c>
    </row>
    <row r="932" spans="1:9" x14ac:dyDescent="0.3">
      <c r="A932" s="1">
        <v>31612</v>
      </c>
      <c r="B932">
        <v>15</v>
      </c>
      <c r="C932">
        <v>16</v>
      </c>
      <c r="D932">
        <v>22.763000000000002</v>
      </c>
      <c r="E932">
        <v>29.14</v>
      </c>
      <c r="F932">
        <v>0.92400000000000004</v>
      </c>
      <c r="G932">
        <v>-0.55900000000000005</v>
      </c>
      <c r="H932">
        <f t="shared" si="30"/>
        <v>0.19637546114178286</v>
      </c>
      <c r="I932">
        <f t="shared" si="31"/>
        <v>0.17287835365622764</v>
      </c>
    </row>
    <row r="933" spans="1:9" x14ac:dyDescent="0.3">
      <c r="A933" s="1">
        <v>31613</v>
      </c>
      <c r="B933">
        <v>22</v>
      </c>
      <c r="C933">
        <v>16</v>
      </c>
      <c r="D933">
        <v>7.0339999999999998</v>
      </c>
      <c r="E933">
        <v>0</v>
      </c>
      <c r="F933" s="14">
        <v>1191.7809999999999</v>
      </c>
      <c r="G933" s="14">
        <v>2883.0070000000001</v>
      </c>
      <c r="H933">
        <f t="shared" si="30"/>
        <v>0.28801734300794818</v>
      </c>
      <c r="I933">
        <f t="shared" si="31"/>
        <v>0.17287835365622764</v>
      </c>
    </row>
    <row r="934" spans="1:9" x14ac:dyDescent="0.3">
      <c r="A934" s="1">
        <v>31614</v>
      </c>
      <c r="B934">
        <v>27</v>
      </c>
      <c r="C934">
        <v>15</v>
      </c>
      <c r="D934">
        <v>0</v>
      </c>
      <c r="E934">
        <v>0</v>
      </c>
      <c r="F934" s="14">
        <v>5581.66</v>
      </c>
      <c r="G934" s="14">
        <v>5128.7359999999999</v>
      </c>
      <c r="H934">
        <f t="shared" si="30"/>
        <v>0.35347583005520916</v>
      </c>
      <c r="I934">
        <f t="shared" si="31"/>
        <v>0.16207345655271341</v>
      </c>
    </row>
    <row r="935" spans="1:9" x14ac:dyDescent="0.3">
      <c r="A935" s="1">
        <v>31615</v>
      </c>
      <c r="B935">
        <v>33</v>
      </c>
      <c r="C935">
        <v>15</v>
      </c>
      <c r="D935">
        <v>0</v>
      </c>
      <c r="E935">
        <v>0</v>
      </c>
      <c r="F935" s="14">
        <v>4319.8829999999998</v>
      </c>
      <c r="G935" s="14">
        <v>4827.9250000000002</v>
      </c>
      <c r="H935">
        <f t="shared" si="30"/>
        <v>0.43202601451192224</v>
      </c>
      <c r="I935">
        <f t="shared" si="31"/>
        <v>0.16207345655271341</v>
      </c>
    </row>
    <row r="936" spans="1:9" x14ac:dyDescent="0.3">
      <c r="A936" s="1">
        <v>31616</v>
      </c>
      <c r="B936">
        <v>46</v>
      </c>
      <c r="C936">
        <v>15</v>
      </c>
      <c r="D936">
        <v>0.61599999999999999</v>
      </c>
      <c r="E936">
        <v>0</v>
      </c>
      <c r="F936" s="14">
        <v>2255.7840000000001</v>
      </c>
      <c r="G936" s="14">
        <v>2488.1410000000001</v>
      </c>
      <c r="H936">
        <f t="shared" si="30"/>
        <v>0.60221808083480077</v>
      </c>
      <c r="I936">
        <f t="shared" si="31"/>
        <v>0.16207345655271341</v>
      </c>
    </row>
    <row r="937" spans="1:9" x14ac:dyDescent="0.3">
      <c r="A937" s="1">
        <v>31617</v>
      </c>
      <c r="B937">
        <v>47</v>
      </c>
      <c r="C937">
        <v>15</v>
      </c>
      <c r="D937">
        <v>0</v>
      </c>
      <c r="E937">
        <v>0</v>
      </c>
      <c r="F937" s="14">
        <v>4995.4269999999997</v>
      </c>
      <c r="G937" s="14">
        <v>4599.0559999999996</v>
      </c>
      <c r="H937">
        <f t="shared" si="30"/>
        <v>0.61530977824425304</v>
      </c>
      <c r="I937">
        <f t="shared" si="31"/>
        <v>0.16207345655271341</v>
      </c>
    </row>
    <row r="938" spans="1:9" x14ac:dyDescent="0.3">
      <c r="A938" s="1">
        <v>31618</v>
      </c>
      <c r="B938">
        <v>50</v>
      </c>
      <c r="C938">
        <v>15</v>
      </c>
      <c r="D938">
        <v>0</v>
      </c>
      <c r="E938">
        <v>0</v>
      </c>
      <c r="F938" s="14">
        <v>2490.3049999999998</v>
      </c>
      <c r="H938">
        <f t="shared" si="30"/>
        <v>0.65458487047260949</v>
      </c>
      <c r="I938">
        <f t="shared" si="31"/>
        <v>0.16207345655271341</v>
      </c>
    </row>
    <row r="939" spans="1:9" x14ac:dyDescent="0.3">
      <c r="A939" s="1">
        <v>31619</v>
      </c>
      <c r="B939">
        <v>50</v>
      </c>
      <c r="C939">
        <v>17</v>
      </c>
      <c r="D939">
        <v>0</v>
      </c>
      <c r="E939">
        <v>0</v>
      </c>
      <c r="F939" s="14">
        <v>3808.1950000000002</v>
      </c>
      <c r="G939" s="14">
        <v>3631.6610000000001</v>
      </c>
      <c r="H939">
        <f t="shared" si="30"/>
        <v>0.65458487047260949</v>
      </c>
      <c r="I939">
        <f t="shared" si="31"/>
        <v>0.18368325075974187</v>
      </c>
    </row>
    <row r="940" spans="1:9" x14ac:dyDescent="0.3">
      <c r="A940" s="1">
        <v>31620</v>
      </c>
      <c r="B940">
        <v>49</v>
      </c>
      <c r="C940">
        <v>20</v>
      </c>
      <c r="D940">
        <v>0</v>
      </c>
      <c r="E940">
        <v>0</v>
      </c>
      <c r="F940" s="14">
        <v>4852.2340000000004</v>
      </c>
      <c r="G940" s="14">
        <v>5068.1189999999997</v>
      </c>
      <c r="H940">
        <f t="shared" si="30"/>
        <v>0.64149317306315734</v>
      </c>
      <c r="I940">
        <f t="shared" si="31"/>
        <v>0.21609794207028454</v>
      </c>
    </row>
    <row r="941" spans="1:9" x14ac:dyDescent="0.3">
      <c r="A941" s="1">
        <v>31621</v>
      </c>
      <c r="B941">
        <v>43</v>
      </c>
      <c r="C941">
        <v>27</v>
      </c>
      <c r="D941">
        <v>0</v>
      </c>
      <c r="E941">
        <v>0</v>
      </c>
      <c r="F941" s="14">
        <v>4923.665</v>
      </c>
      <c r="G941" s="15">
        <v>5133</v>
      </c>
      <c r="H941">
        <f t="shared" si="30"/>
        <v>0.56294298860644409</v>
      </c>
      <c r="I941">
        <f t="shared" si="31"/>
        <v>0.29173222179488417</v>
      </c>
    </row>
    <row r="942" spans="1:9" x14ac:dyDescent="0.3">
      <c r="A942" s="1">
        <v>31622</v>
      </c>
      <c r="B942">
        <v>33</v>
      </c>
      <c r="C942">
        <v>35</v>
      </c>
      <c r="D942">
        <v>9.0589999999999993</v>
      </c>
      <c r="E942">
        <v>12.577</v>
      </c>
      <c r="F942">
        <v>-14.817</v>
      </c>
      <c r="G942">
        <v>-47.444000000000003</v>
      </c>
      <c r="H942">
        <f t="shared" si="30"/>
        <v>0.43202601451192224</v>
      </c>
      <c r="I942">
        <f t="shared" si="31"/>
        <v>0.37817139862299792</v>
      </c>
    </row>
    <row r="943" spans="1:9" x14ac:dyDescent="0.3">
      <c r="A943" s="1">
        <v>31623</v>
      </c>
      <c r="B943">
        <v>27</v>
      </c>
      <c r="C943">
        <v>43</v>
      </c>
      <c r="D943">
        <v>2.2469999999999999</v>
      </c>
      <c r="E943">
        <v>4.734</v>
      </c>
      <c r="F943" s="14">
        <v>5502.4350000000004</v>
      </c>
      <c r="G943" s="14">
        <v>4426.4889999999996</v>
      </c>
      <c r="H943">
        <f t="shared" si="30"/>
        <v>0.35347583005520916</v>
      </c>
      <c r="I943">
        <f t="shared" si="31"/>
        <v>0.46461057545111173</v>
      </c>
    </row>
    <row r="944" spans="1:9" x14ac:dyDescent="0.3">
      <c r="A944" s="1">
        <v>31624</v>
      </c>
      <c r="B944">
        <v>27</v>
      </c>
      <c r="C944">
        <v>46</v>
      </c>
      <c r="D944">
        <v>0</v>
      </c>
      <c r="E944">
        <v>0</v>
      </c>
      <c r="F944" s="14">
        <v>4790.415</v>
      </c>
      <c r="G944" s="14">
        <v>4813.8639999999996</v>
      </c>
      <c r="H944">
        <f t="shared" si="30"/>
        <v>0.35347583005520916</v>
      </c>
      <c r="I944">
        <f t="shared" si="31"/>
        <v>0.49702526676165443</v>
      </c>
    </row>
    <row r="945" spans="1:9" x14ac:dyDescent="0.3">
      <c r="A945" s="1">
        <v>31625</v>
      </c>
      <c r="B945">
        <v>30</v>
      </c>
      <c r="C945">
        <v>46</v>
      </c>
      <c r="D945">
        <v>0</v>
      </c>
      <c r="E945">
        <v>0</v>
      </c>
      <c r="F945" s="14">
        <v>5091.08</v>
      </c>
      <c r="G945" s="14">
        <v>5165.79</v>
      </c>
      <c r="H945">
        <f t="shared" si="30"/>
        <v>0.39275092228356573</v>
      </c>
      <c r="I945">
        <f t="shared" si="31"/>
        <v>0.49702526676165443</v>
      </c>
    </row>
    <row r="946" spans="1:9" x14ac:dyDescent="0.3">
      <c r="A946" s="1">
        <v>31626</v>
      </c>
      <c r="B946">
        <v>32</v>
      </c>
      <c r="C946">
        <v>42</v>
      </c>
      <c r="D946">
        <v>0.93500000000000005</v>
      </c>
      <c r="E946">
        <v>3.7789999999999999</v>
      </c>
      <c r="F946" s="14">
        <v>1100.7370000000001</v>
      </c>
      <c r="G946" s="14">
        <v>1159.712</v>
      </c>
      <c r="H946">
        <f t="shared" si="30"/>
        <v>0.41893431710247009</v>
      </c>
      <c r="I946">
        <f t="shared" si="31"/>
        <v>0.4538056783475975</v>
      </c>
    </row>
    <row r="947" spans="1:9" x14ac:dyDescent="0.3">
      <c r="A947" s="1">
        <v>31627</v>
      </c>
      <c r="B947">
        <v>32</v>
      </c>
      <c r="C947">
        <v>34</v>
      </c>
      <c r="D947">
        <v>13.234999999999999</v>
      </c>
      <c r="E947">
        <v>11.13</v>
      </c>
      <c r="F947" s="14">
        <v>2184.4565000000002</v>
      </c>
      <c r="H947">
        <f t="shared" si="30"/>
        <v>0.41893431710247009</v>
      </c>
      <c r="I947">
        <f t="shared" si="31"/>
        <v>0.36736650151948375</v>
      </c>
    </row>
    <row r="948" spans="1:9" x14ac:dyDescent="0.3">
      <c r="A948" s="1">
        <v>31628</v>
      </c>
      <c r="B948">
        <v>27</v>
      </c>
      <c r="C948">
        <v>30</v>
      </c>
      <c r="D948">
        <v>10.698</v>
      </c>
      <c r="E948">
        <v>7.8789999999999996</v>
      </c>
      <c r="F948" s="14">
        <v>1236.3657500000002</v>
      </c>
      <c r="H948">
        <f t="shared" si="30"/>
        <v>0.35347583005520916</v>
      </c>
      <c r="I948">
        <f t="shared" si="31"/>
        <v>0.32414691310542681</v>
      </c>
    </row>
    <row r="949" spans="1:9" x14ac:dyDescent="0.3">
      <c r="A949" s="1">
        <v>31629</v>
      </c>
      <c r="B949">
        <v>28</v>
      </c>
      <c r="C949">
        <v>27</v>
      </c>
      <c r="D949">
        <v>7.976</v>
      </c>
      <c r="E949">
        <v>2.8210000000000002</v>
      </c>
      <c r="F949">
        <v>-211.667</v>
      </c>
      <c r="G949">
        <v>74.472999999999999</v>
      </c>
      <c r="H949">
        <f t="shared" si="30"/>
        <v>0.36656752746466131</v>
      </c>
      <c r="I949">
        <f t="shared" si="31"/>
        <v>0.29173222179488417</v>
      </c>
    </row>
    <row r="950" spans="1:9" x14ac:dyDescent="0.3">
      <c r="A950" s="1">
        <v>31630</v>
      </c>
      <c r="B950">
        <v>39</v>
      </c>
      <c r="C950">
        <v>25</v>
      </c>
      <c r="D950">
        <v>0</v>
      </c>
      <c r="E950">
        <v>0</v>
      </c>
      <c r="F950" s="14">
        <v>1528.2545</v>
      </c>
      <c r="H950">
        <f t="shared" si="30"/>
        <v>0.51057619896863538</v>
      </c>
      <c r="I950">
        <f t="shared" si="31"/>
        <v>0.27012242758785571</v>
      </c>
    </row>
    <row r="951" spans="1:9" x14ac:dyDescent="0.3">
      <c r="A951" s="1">
        <v>31631</v>
      </c>
      <c r="B951">
        <v>54</v>
      </c>
      <c r="C951">
        <v>23</v>
      </c>
      <c r="D951">
        <v>2.5819999999999999</v>
      </c>
      <c r="E951">
        <v>2.4660000000000002</v>
      </c>
      <c r="F951" s="14">
        <v>3268.1759999999999</v>
      </c>
      <c r="G951" s="14">
        <v>1125.634</v>
      </c>
      <c r="H951">
        <f t="shared" si="30"/>
        <v>0.70695166011041832</v>
      </c>
      <c r="I951">
        <f t="shared" si="31"/>
        <v>0.24851263338082721</v>
      </c>
    </row>
    <row r="952" spans="1:9" x14ac:dyDescent="0.3">
      <c r="A952" s="1">
        <v>31632</v>
      </c>
      <c r="B952">
        <v>64</v>
      </c>
      <c r="C952">
        <v>21</v>
      </c>
      <c r="D952">
        <v>0</v>
      </c>
      <c r="E952">
        <v>0</v>
      </c>
      <c r="F952">
        <v>288.27499999999998</v>
      </c>
      <c r="G952">
        <v>640.91999999999996</v>
      </c>
      <c r="H952">
        <f t="shared" si="30"/>
        <v>0.83786863420494018</v>
      </c>
      <c r="I952">
        <f t="shared" si="31"/>
        <v>0.22690283917379875</v>
      </c>
    </row>
    <row r="953" spans="1:9" x14ac:dyDescent="0.3">
      <c r="A953" s="1">
        <v>31633</v>
      </c>
      <c r="B953">
        <v>76</v>
      </c>
      <c r="C953">
        <v>25</v>
      </c>
      <c r="D953">
        <v>1.278</v>
      </c>
      <c r="E953">
        <v>2.3119999999999998</v>
      </c>
      <c r="F953">
        <v>-26.661000000000001</v>
      </c>
      <c r="G953">
        <v>401.154</v>
      </c>
      <c r="H953">
        <f t="shared" si="30"/>
        <v>0.99496900311836645</v>
      </c>
      <c r="I953">
        <f t="shared" si="31"/>
        <v>0.27012242758785571</v>
      </c>
    </row>
    <row r="954" spans="1:9" x14ac:dyDescent="0.3">
      <c r="A954" s="1">
        <v>31634</v>
      </c>
      <c r="B954">
        <v>85</v>
      </c>
      <c r="C954">
        <v>39</v>
      </c>
      <c r="D954">
        <v>8.3290000000000006</v>
      </c>
      <c r="E954">
        <v>5.8330000000000002</v>
      </c>
      <c r="F954">
        <v>711.56700000000001</v>
      </c>
      <c r="G954">
        <v>39.618000000000002</v>
      </c>
      <c r="H954">
        <f t="shared" si="30"/>
        <v>1.1127942798034363</v>
      </c>
      <c r="I954">
        <f t="shared" si="31"/>
        <v>0.42139098703705485</v>
      </c>
    </row>
    <row r="955" spans="1:9" x14ac:dyDescent="0.3">
      <c r="A955" s="1">
        <v>31635</v>
      </c>
      <c r="B955">
        <v>101</v>
      </c>
      <c r="C955">
        <v>73</v>
      </c>
      <c r="D955">
        <v>14.739000000000001</v>
      </c>
      <c r="E955">
        <v>0.76900000000000002</v>
      </c>
      <c r="F955" s="14">
        <v>4337.8590000000004</v>
      </c>
      <c r="G955" s="14">
        <v>2354.1959999999999</v>
      </c>
      <c r="H955">
        <f t="shared" si="30"/>
        <v>1.3222614383546711</v>
      </c>
      <c r="I955">
        <f t="shared" si="31"/>
        <v>0.78875748855653849</v>
      </c>
    </row>
    <row r="956" spans="1:9" x14ac:dyDescent="0.3">
      <c r="A956" s="1">
        <v>31636</v>
      </c>
      <c r="B956">
        <v>116</v>
      </c>
      <c r="C956">
        <v>113</v>
      </c>
      <c r="D956">
        <v>0</v>
      </c>
      <c r="E956">
        <v>0</v>
      </c>
      <c r="F956">
        <v>398.21300000000002</v>
      </c>
      <c r="G956">
        <v>260.58199999999999</v>
      </c>
      <c r="H956">
        <f t="shared" si="30"/>
        <v>1.5186368994964539</v>
      </c>
      <c r="I956">
        <f t="shared" si="31"/>
        <v>1.2209533726971076</v>
      </c>
    </row>
    <row r="957" spans="1:9" x14ac:dyDescent="0.3">
      <c r="A957" s="1">
        <v>31637</v>
      </c>
      <c r="B957">
        <v>110</v>
      </c>
      <c r="C957">
        <v>157</v>
      </c>
      <c r="D957">
        <v>0</v>
      </c>
      <c r="E957">
        <v>0</v>
      </c>
      <c r="F957">
        <v>6.766</v>
      </c>
      <c r="G957">
        <v>192.607</v>
      </c>
      <c r="H957">
        <f t="shared" si="30"/>
        <v>1.4400867150397407</v>
      </c>
      <c r="I957">
        <f t="shared" si="31"/>
        <v>1.6963688452517336</v>
      </c>
    </row>
    <row r="958" spans="1:9" x14ac:dyDescent="0.3">
      <c r="A958" s="1">
        <v>31638</v>
      </c>
      <c r="B958">
        <v>84</v>
      </c>
      <c r="C958">
        <v>197</v>
      </c>
      <c r="D958">
        <v>0.26400000000000001</v>
      </c>
      <c r="E958">
        <v>0.35099999999999998</v>
      </c>
      <c r="F958">
        <v>-325.50799999999998</v>
      </c>
      <c r="G958">
        <v>97.090999999999994</v>
      </c>
      <c r="H958">
        <f t="shared" si="30"/>
        <v>1.0997025823939839</v>
      </c>
      <c r="I958">
        <f t="shared" si="31"/>
        <v>2.1285647293923029</v>
      </c>
    </row>
    <row r="959" spans="1:9" x14ac:dyDescent="0.3">
      <c r="A959" s="1">
        <v>31639</v>
      </c>
      <c r="B959">
        <v>66</v>
      </c>
      <c r="C959">
        <v>224</v>
      </c>
      <c r="D959">
        <v>1.25</v>
      </c>
      <c r="E959">
        <v>0</v>
      </c>
      <c r="F959">
        <v>-20.710999999999999</v>
      </c>
      <c r="G959">
        <v>504.12200000000001</v>
      </c>
      <c r="H959">
        <f t="shared" si="30"/>
        <v>0.86405202902384448</v>
      </c>
      <c r="I959">
        <f t="shared" si="31"/>
        <v>2.4202969511871868</v>
      </c>
    </row>
    <row r="960" spans="1:9" x14ac:dyDescent="0.3">
      <c r="A960" s="1">
        <v>31640</v>
      </c>
      <c r="B960">
        <v>55</v>
      </c>
      <c r="C960">
        <v>233</v>
      </c>
      <c r="D960">
        <v>0</v>
      </c>
      <c r="E960">
        <v>0</v>
      </c>
      <c r="F960">
        <v>-246.56200000000001</v>
      </c>
      <c r="G960">
        <v>200.69</v>
      </c>
      <c r="H960">
        <f t="shared" si="30"/>
        <v>0.72004335751987036</v>
      </c>
      <c r="I960">
        <f t="shared" si="31"/>
        <v>2.5175410251188146</v>
      </c>
    </row>
    <row r="961" spans="1:9" x14ac:dyDescent="0.3">
      <c r="A961" s="1">
        <v>31641</v>
      </c>
      <c r="B961">
        <v>49</v>
      </c>
      <c r="C961">
        <v>239</v>
      </c>
      <c r="D961">
        <v>0</v>
      </c>
      <c r="E961">
        <v>0</v>
      </c>
      <c r="F961">
        <v>-38.408999999999999</v>
      </c>
      <c r="G961">
        <v>-307.745</v>
      </c>
      <c r="H961">
        <f t="shared" si="30"/>
        <v>0.64149317306315734</v>
      </c>
      <c r="I961">
        <f t="shared" si="31"/>
        <v>2.5823704077399001</v>
      </c>
    </row>
    <row r="962" spans="1:9" x14ac:dyDescent="0.3">
      <c r="A962" s="1">
        <v>31642</v>
      </c>
      <c r="B962">
        <v>47</v>
      </c>
      <c r="C962">
        <v>235</v>
      </c>
      <c r="D962">
        <v>0</v>
      </c>
      <c r="E962">
        <v>0</v>
      </c>
      <c r="F962" s="14">
        <v>1876.268</v>
      </c>
      <c r="G962" s="14">
        <v>1233.374</v>
      </c>
      <c r="H962">
        <f t="shared" ref="H962:H1025" si="32">(B962*60*60*24/1000000)/(1000*$N$3/1000000)</f>
        <v>0.61530977824425304</v>
      </c>
      <c r="I962">
        <f t="shared" ref="I962:I1025" si="33">(C962*60*60*24/1000000)/(1000*$N$4/1000000)</f>
        <v>2.539150819325843</v>
      </c>
    </row>
    <row r="963" spans="1:9" x14ac:dyDescent="0.3">
      <c r="A963" s="1">
        <v>31643</v>
      </c>
      <c r="B963">
        <v>42</v>
      </c>
      <c r="C963">
        <v>223</v>
      </c>
      <c r="D963">
        <v>0</v>
      </c>
      <c r="E963">
        <v>0</v>
      </c>
      <c r="F963" s="14">
        <v>2485.84</v>
      </c>
      <c r="G963">
        <v>648.58000000000004</v>
      </c>
      <c r="H963">
        <f t="shared" si="32"/>
        <v>0.54985129119699194</v>
      </c>
      <c r="I963">
        <f t="shared" si="33"/>
        <v>2.4094920540836724</v>
      </c>
    </row>
    <row r="964" spans="1:9" x14ac:dyDescent="0.3">
      <c r="A964" s="1">
        <v>31644</v>
      </c>
      <c r="B964">
        <v>33</v>
      </c>
      <c r="C964">
        <v>202</v>
      </c>
      <c r="D964">
        <v>0</v>
      </c>
      <c r="E964">
        <v>0</v>
      </c>
      <c r="F964" s="14">
        <v>5407.0780000000004</v>
      </c>
      <c r="G964" s="14">
        <v>5051.9009999999998</v>
      </c>
      <c r="H964">
        <f t="shared" si="32"/>
        <v>0.43202601451192224</v>
      </c>
      <c r="I964">
        <f t="shared" si="33"/>
        <v>2.1825892149098736</v>
      </c>
    </row>
    <row r="965" spans="1:9" x14ac:dyDescent="0.3">
      <c r="A965" s="1">
        <v>31645</v>
      </c>
      <c r="B965">
        <v>30</v>
      </c>
      <c r="C965">
        <v>176</v>
      </c>
      <c r="D965">
        <v>2.2909999999999999</v>
      </c>
      <c r="E965">
        <v>2.2639999999999998</v>
      </c>
      <c r="F965" s="14">
        <v>1590.2260000000001</v>
      </c>
      <c r="G965" s="14">
        <v>1375.789</v>
      </c>
      <c r="H965">
        <f t="shared" si="32"/>
        <v>0.39275092228356573</v>
      </c>
      <c r="I965">
        <f t="shared" si="33"/>
        <v>1.9016618902185038</v>
      </c>
    </row>
    <row r="966" spans="1:9" x14ac:dyDescent="0.3">
      <c r="A966" s="1">
        <v>31646</v>
      </c>
      <c r="B966">
        <v>26</v>
      </c>
      <c r="C966">
        <v>146</v>
      </c>
      <c r="D966">
        <v>3.1890000000000001</v>
      </c>
      <c r="E966">
        <v>2.4359999999999999</v>
      </c>
      <c r="F966" s="14">
        <v>3028.8365000000003</v>
      </c>
      <c r="H966">
        <f t="shared" si="32"/>
        <v>0.34038413264575695</v>
      </c>
      <c r="I966">
        <f t="shared" si="33"/>
        <v>1.577514977113077</v>
      </c>
    </row>
    <row r="967" spans="1:9" x14ac:dyDescent="0.3">
      <c r="A967" s="1">
        <v>31647</v>
      </c>
      <c r="B967">
        <v>22</v>
      </c>
      <c r="C967">
        <v>122</v>
      </c>
      <c r="D967">
        <v>0</v>
      </c>
      <c r="E967">
        <v>0</v>
      </c>
      <c r="F967" s="14">
        <v>4467.4470000000001</v>
      </c>
      <c r="G967" s="14">
        <v>4065.6419999999998</v>
      </c>
      <c r="H967">
        <f t="shared" si="32"/>
        <v>0.28801734300794818</v>
      </c>
      <c r="I967">
        <f t="shared" si="33"/>
        <v>1.3181974466287358</v>
      </c>
    </row>
    <row r="968" spans="1:9" x14ac:dyDescent="0.3">
      <c r="A968" s="1">
        <v>31648</v>
      </c>
      <c r="B968">
        <v>18</v>
      </c>
      <c r="C968">
        <v>104</v>
      </c>
      <c r="D968">
        <v>0</v>
      </c>
      <c r="E968">
        <v>0</v>
      </c>
      <c r="F968">
        <v>609.32399999999996</v>
      </c>
      <c r="G968" s="14">
        <v>4103.1289999999999</v>
      </c>
      <c r="H968">
        <f t="shared" si="32"/>
        <v>0.2356505533701394</v>
      </c>
      <c r="I968">
        <f t="shared" si="33"/>
        <v>1.1237092987654795</v>
      </c>
    </row>
    <row r="969" spans="1:9" x14ac:dyDescent="0.3">
      <c r="A969" s="1">
        <v>31649</v>
      </c>
      <c r="B969">
        <v>17</v>
      </c>
      <c r="C969">
        <v>90</v>
      </c>
      <c r="D969">
        <v>0</v>
      </c>
      <c r="E969">
        <v>0</v>
      </c>
      <c r="F969" s="14">
        <v>4366.7020000000002</v>
      </c>
      <c r="G969" s="14">
        <v>4962.4319999999998</v>
      </c>
      <c r="H969">
        <f t="shared" si="32"/>
        <v>0.22255885596068725</v>
      </c>
      <c r="I969">
        <f t="shared" si="33"/>
        <v>0.97244073931628039</v>
      </c>
    </row>
    <row r="970" spans="1:9" x14ac:dyDescent="0.3">
      <c r="A970" s="1">
        <v>31650</v>
      </c>
      <c r="B970">
        <v>15</v>
      </c>
      <c r="C970">
        <v>78</v>
      </c>
      <c r="D970">
        <v>0</v>
      </c>
      <c r="E970">
        <v>0</v>
      </c>
      <c r="F970" s="14">
        <v>3594.069</v>
      </c>
      <c r="G970" s="14">
        <v>4355.97</v>
      </c>
      <c r="H970">
        <f t="shared" si="32"/>
        <v>0.19637546114178286</v>
      </c>
      <c r="I970">
        <f t="shared" si="33"/>
        <v>0.84278197407410971</v>
      </c>
    </row>
    <row r="971" spans="1:9" x14ac:dyDescent="0.3">
      <c r="A971" s="1">
        <v>31651</v>
      </c>
      <c r="B971">
        <v>15</v>
      </c>
      <c r="C971">
        <v>66</v>
      </c>
      <c r="D971">
        <v>0</v>
      </c>
      <c r="E971">
        <v>0</v>
      </c>
      <c r="F971" s="14">
        <v>5604.2290000000003</v>
      </c>
      <c r="G971" s="14">
        <v>5073.3059999999996</v>
      </c>
      <c r="H971">
        <f t="shared" si="32"/>
        <v>0.19637546114178286</v>
      </c>
      <c r="I971">
        <f t="shared" si="33"/>
        <v>0.71312320883193892</v>
      </c>
    </row>
    <row r="972" spans="1:9" x14ac:dyDescent="0.3">
      <c r="A972" s="1">
        <v>31652</v>
      </c>
      <c r="B972">
        <v>20</v>
      </c>
      <c r="C972">
        <v>57</v>
      </c>
      <c r="D972">
        <v>26.891999999999999</v>
      </c>
      <c r="E972">
        <v>25.728999999999999</v>
      </c>
      <c r="F972">
        <v>912.38499999999999</v>
      </c>
      <c r="G972" s="14">
        <v>1228.1690000000001</v>
      </c>
      <c r="H972">
        <f t="shared" si="32"/>
        <v>0.26183394818904382</v>
      </c>
      <c r="I972">
        <f t="shared" si="33"/>
        <v>0.61587913490031099</v>
      </c>
    </row>
    <row r="973" spans="1:9" x14ac:dyDescent="0.3">
      <c r="A973" s="1">
        <v>31653</v>
      </c>
      <c r="B973">
        <v>59</v>
      </c>
      <c r="C973">
        <v>61</v>
      </c>
      <c r="D973">
        <v>6.2469999999999999</v>
      </c>
      <c r="E973">
        <v>11.012</v>
      </c>
      <c r="F973" s="14">
        <v>2769.835</v>
      </c>
      <c r="G973">
        <v>-69.284999999999997</v>
      </c>
      <c r="H973">
        <f t="shared" si="32"/>
        <v>0.77241014715767919</v>
      </c>
      <c r="I973">
        <f t="shared" si="33"/>
        <v>0.65909872331436792</v>
      </c>
    </row>
    <row r="974" spans="1:9" x14ac:dyDescent="0.3">
      <c r="A974" s="1">
        <v>31654</v>
      </c>
      <c r="B974">
        <v>80</v>
      </c>
      <c r="C974">
        <v>69</v>
      </c>
      <c r="D974">
        <v>0</v>
      </c>
      <c r="E974">
        <v>0</v>
      </c>
      <c r="F974" s="14">
        <v>4627.2849999999999</v>
      </c>
      <c r="G974" s="14">
        <v>4987.5860000000002</v>
      </c>
      <c r="H974">
        <f t="shared" si="32"/>
        <v>1.0473357927561753</v>
      </c>
      <c r="I974">
        <f t="shared" si="33"/>
        <v>0.74553790014248156</v>
      </c>
    </row>
    <row r="975" spans="1:9" x14ac:dyDescent="0.3">
      <c r="A975" s="1">
        <v>31655</v>
      </c>
      <c r="B975">
        <v>91</v>
      </c>
      <c r="C975">
        <v>74</v>
      </c>
      <c r="D975">
        <v>0</v>
      </c>
      <c r="E975">
        <v>0.52200000000000002</v>
      </c>
      <c r="F975" s="14">
        <v>1785.6890000000001</v>
      </c>
      <c r="G975" s="14">
        <v>2721.0529999999999</v>
      </c>
      <c r="H975">
        <f t="shared" si="32"/>
        <v>1.1913444642601494</v>
      </c>
      <c r="I975">
        <f t="shared" si="33"/>
        <v>0.79956238566005278</v>
      </c>
    </row>
    <row r="976" spans="1:9" x14ac:dyDescent="0.3">
      <c r="A976" s="1">
        <v>31656</v>
      </c>
      <c r="B976">
        <v>107</v>
      </c>
      <c r="C976">
        <v>76</v>
      </c>
      <c r="D976">
        <v>1.0580000000000001</v>
      </c>
      <c r="E976">
        <v>5.8940000000000001</v>
      </c>
      <c r="F976" s="14">
        <v>2842.6374999999998</v>
      </c>
      <c r="H976">
        <f t="shared" si="32"/>
        <v>1.4008116228113843</v>
      </c>
      <c r="I976">
        <f t="shared" si="33"/>
        <v>0.82117217986708124</v>
      </c>
    </row>
    <row r="977" spans="1:9" x14ac:dyDescent="0.3">
      <c r="A977" s="1">
        <v>31657</v>
      </c>
      <c r="B977">
        <v>122</v>
      </c>
      <c r="C977">
        <v>80</v>
      </c>
      <c r="D977">
        <v>0</v>
      </c>
      <c r="E977">
        <v>0.24199999999999999</v>
      </c>
      <c r="F977" s="14">
        <v>3899.5859999999998</v>
      </c>
      <c r="G977" s="14">
        <v>3161.4369999999999</v>
      </c>
      <c r="H977">
        <f t="shared" si="32"/>
        <v>1.5971870839531672</v>
      </c>
      <c r="I977">
        <f t="shared" si="33"/>
        <v>0.86439176828113817</v>
      </c>
    </row>
    <row r="978" spans="1:9" x14ac:dyDescent="0.3">
      <c r="A978" s="1">
        <v>31658</v>
      </c>
      <c r="B978">
        <v>185</v>
      </c>
      <c r="C978">
        <v>86</v>
      </c>
      <c r="D978">
        <v>11.872</v>
      </c>
      <c r="E978">
        <v>46.008000000000003</v>
      </c>
      <c r="F978">
        <v>765.74199999999996</v>
      </c>
      <c r="G978">
        <v>37.39</v>
      </c>
      <c r="H978">
        <f t="shared" si="32"/>
        <v>2.4219640207486552</v>
      </c>
      <c r="I978">
        <f t="shared" si="33"/>
        <v>0.92922115090222346</v>
      </c>
    </row>
    <row r="979" spans="1:9" x14ac:dyDescent="0.3">
      <c r="A979" s="1">
        <v>31659</v>
      </c>
      <c r="B979">
        <v>358</v>
      </c>
      <c r="C979">
        <v>115</v>
      </c>
      <c r="D979">
        <v>0</v>
      </c>
      <c r="E979">
        <v>0</v>
      </c>
      <c r="F979" s="14">
        <v>2972.6195000000002</v>
      </c>
      <c r="H979">
        <f t="shared" si="32"/>
        <v>4.6868276725838838</v>
      </c>
      <c r="I979">
        <f t="shared" si="33"/>
        <v>1.2425631669041362</v>
      </c>
    </row>
    <row r="980" spans="1:9" x14ac:dyDescent="0.3">
      <c r="A980" s="1">
        <v>31660</v>
      </c>
      <c r="B980">
        <v>380</v>
      </c>
      <c r="C980">
        <v>145</v>
      </c>
      <c r="D980">
        <v>0</v>
      </c>
      <c r="E980">
        <v>0</v>
      </c>
      <c r="F980" s="14">
        <v>5179.4970000000003</v>
      </c>
      <c r="G980" s="14">
        <v>4971.5810000000001</v>
      </c>
      <c r="H980">
        <f t="shared" si="32"/>
        <v>4.974845015591832</v>
      </c>
      <c r="I980">
        <f t="shared" si="33"/>
        <v>1.566710080009563</v>
      </c>
    </row>
    <row r="981" spans="1:9" x14ac:dyDescent="0.3">
      <c r="A981" s="1">
        <v>31661</v>
      </c>
      <c r="B981">
        <v>435</v>
      </c>
      <c r="C981">
        <v>160</v>
      </c>
      <c r="D981">
        <v>0</v>
      </c>
      <c r="E981">
        <v>0</v>
      </c>
      <c r="F981" s="14">
        <v>4968.5619999999999</v>
      </c>
      <c r="G981" s="14">
        <v>3947.9349999999999</v>
      </c>
      <c r="H981">
        <f t="shared" si="32"/>
        <v>5.694888373111703</v>
      </c>
      <c r="I981">
        <f t="shared" si="33"/>
        <v>1.7287835365622763</v>
      </c>
    </row>
    <row r="982" spans="1:9" x14ac:dyDescent="0.3">
      <c r="A982" s="1">
        <v>31662</v>
      </c>
      <c r="B982">
        <v>505</v>
      </c>
      <c r="C982">
        <v>170</v>
      </c>
      <c r="D982">
        <v>0</v>
      </c>
      <c r="E982">
        <v>0</v>
      </c>
      <c r="F982" s="14">
        <v>5399.2640000000001</v>
      </c>
      <c r="G982" s="14">
        <v>5373.7929999999997</v>
      </c>
      <c r="H982">
        <f t="shared" si="32"/>
        <v>6.6113071917733555</v>
      </c>
      <c r="I982">
        <f t="shared" si="33"/>
        <v>1.8368325075974186</v>
      </c>
    </row>
    <row r="983" spans="1:9" x14ac:dyDescent="0.3">
      <c r="A983" s="1">
        <v>31663</v>
      </c>
      <c r="B983">
        <v>507</v>
      </c>
      <c r="C983">
        <v>176</v>
      </c>
      <c r="D983">
        <v>0</v>
      </c>
      <c r="E983">
        <v>0</v>
      </c>
      <c r="F983" s="14">
        <v>5053.41</v>
      </c>
      <c r="G983" s="14">
        <v>5277.933</v>
      </c>
      <c r="H983">
        <f t="shared" si="32"/>
        <v>6.6374905865922607</v>
      </c>
      <c r="I983">
        <f t="shared" si="33"/>
        <v>1.9016618902185038</v>
      </c>
    </row>
    <row r="984" spans="1:9" x14ac:dyDescent="0.3">
      <c r="A984" s="1">
        <v>31664</v>
      </c>
      <c r="B984">
        <v>491</v>
      </c>
      <c r="C984">
        <v>178</v>
      </c>
      <c r="D984">
        <v>0</v>
      </c>
      <c r="E984">
        <v>0</v>
      </c>
      <c r="F984" s="14">
        <v>4937.6589999999997</v>
      </c>
      <c r="G984" s="14">
        <v>5175.2510000000002</v>
      </c>
      <c r="H984">
        <f t="shared" si="32"/>
        <v>6.4280234280410253</v>
      </c>
      <c r="I984">
        <f t="shared" si="33"/>
        <v>1.9232716844255324</v>
      </c>
    </row>
    <row r="985" spans="1:9" x14ac:dyDescent="0.3">
      <c r="A985" s="1">
        <v>31665</v>
      </c>
      <c r="B985">
        <v>472</v>
      </c>
      <c r="C985">
        <v>175</v>
      </c>
      <c r="D985">
        <v>0</v>
      </c>
      <c r="E985">
        <v>0</v>
      </c>
      <c r="F985" s="14">
        <v>5024.4579999999996</v>
      </c>
      <c r="G985" s="14">
        <v>4927.6629999999996</v>
      </c>
      <c r="H985">
        <f t="shared" si="32"/>
        <v>6.1792811772614336</v>
      </c>
      <c r="I985">
        <f t="shared" si="33"/>
        <v>1.8908569931149897</v>
      </c>
    </row>
    <row r="986" spans="1:9" x14ac:dyDescent="0.3">
      <c r="A986" s="1">
        <v>31666</v>
      </c>
      <c r="B986">
        <v>442</v>
      </c>
      <c r="C986">
        <v>174</v>
      </c>
      <c r="D986">
        <v>0</v>
      </c>
      <c r="E986">
        <v>0</v>
      </c>
      <c r="F986" s="14">
        <v>4826.509</v>
      </c>
      <c r="G986" s="14">
        <v>4888.4639999999999</v>
      </c>
      <c r="H986">
        <f t="shared" si="32"/>
        <v>5.7865302549778681</v>
      </c>
      <c r="I986">
        <f t="shared" si="33"/>
        <v>1.8800520960114755</v>
      </c>
    </row>
    <row r="987" spans="1:9" x14ac:dyDescent="0.3">
      <c r="A987" s="1">
        <v>31667</v>
      </c>
      <c r="B987">
        <v>386</v>
      </c>
      <c r="C987">
        <v>174</v>
      </c>
      <c r="D987">
        <v>0</v>
      </c>
      <c r="E987">
        <v>0</v>
      </c>
      <c r="F987" s="14">
        <v>4759.8599999999997</v>
      </c>
      <c r="G987" s="14">
        <v>5195.7380000000003</v>
      </c>
      <c r="H987">
        <f t="shared" si="32"/>
        <v>5.0533952000485449</v>
      </c>
      <c r="I987">
        <f t="shared" si="33"/>
        <v>1.8800520960114755</v>
      </c>
    </row>
    <row r="988" spans="1:9" x14ac:dyDescent="0.3">
      <c r="A988" s="1">
        <v>31668</v>
      </c>
      <c r="B988">
        <v>304</v>
      </c>
      <c r="C988">
        <v>173</v>
      </c>
      <c r="D988">
        <v>0</v>
      </c>
      <c r="E988">
        <v>0</v>
      </c>
      <c r="F988" s="14">
        <v>1281.8689999999999</v>
      </c>
      <c r="G988" s="14">
        <v>2208.1790000000001</v>
      </c>
      <c r="H988">
        <f t="shared" si="32"/>
        <v>3.9798760124734658</v>
      </c>
      <c r="I988">
        <f t="shared" si="33"/>
        <v>1.8692471989079613</v>
      </c>
    </row>
    <row r="989" spans="1:9" x14ac:dyDescent="0.3">
      <c r="A989" s="1">
        <v>31669</v>
      </c>
      <c r="B989">
        <v>176</v>
      </c>
      <c r="C989">
        <v>171</v>
      </c>
      <c r="D989">
        <v>0</v>
      </c>
      <c r="E989">
        <v>0</v>
      </c>
      <c r="F989">
        <v>-364.18299999999999</v>
      </c>
      <c r="G989">
        <v>-88.786000000000001</v>
      </c>
      <c r="H989">
        <f t="shared" si="32"/>
        <v>2.3041387440635854</v>
      </c>
      <c r="I989">
        <f t="shared" si="33"/>
        <v>1.8476374047009327</v>
      </c>
    </row>
    <row r="990" spans="1:9" x14ac:dyDescent="0.3">
      <c r="A990" s="1">
        <v>31670</v>
      </c>
      <c r="B990">
        <v>77</v>
      </c>
      <c r="C990">
        <v>164</v>
      </c>
      <c r="D990">
        <v>0</v>
      </c>
      <c r="E990">
        <v>0</v>
      </c>
      <c r="F990">
        <v>44.731999999999999</v>
      </c>
      <c r="G990">
        <v>184.47200000000001</v>
      </c>
      <c r="H990">
        <f t="shared" si="32"/>
        <v>1.0080607005278186</v>
      </c>
      <c r="I990">
        <f t="shared" si="33"/>
        <v>1.7720031249763333</v>
      </c>
    </row>
    <row r="991" spans="1:9" x14ac:dyDescent="0.3">
      <c r="A991" s="1">
        <v>31671</v>
      </c>
      <c r="B991">
        <v>45</v>
      </c>
      <c r="C991">
        <v>151</v>
      </c>
      <c r="D991">
        <v>16.510999999999999</v>
      </c>
      <c r="E991">
        <v>8.2439999999999998</v>
      </c>
      <c r="F991">
        <v>19.914000000000001</v>
      </c>
      <c r="G991">
        <v>41.238</v>
      </c>
      <c r="H991">
        <f t="shared" si="32"/>
        <v>0.58912638342534851</v>
      </c>
      <c r="I991">
        <f t="shared" si="33"/>
        <v>1.6315394626306483</v>
      </c>
    </row>
    <row r="992" spans="1:9" x14ac:dyDescent="0.3">
      <c r="A992" s="1">
        <v>31672</v>
      </c>
      <c r="B992">
        <v>29</v>
      </c>
      <c r="C992">
        <v>130</v>
      </c>
      <c r="D992">
        <v>0.54900000000000004</v>
      </c>
      <c r="E992">
        <v>0.55800000000000005</v>
      </c>
      <c r="F992">
        <v>170.19499999999999</v>
      </c>
      <c r="G992">
        <v>-754.98299999999995</v>
      </c>
      <c r="H992">
        <f t="shared" si="32"/>
        <v>0.37965922487411347</v>
      </c>
      <c r="I992">
        <f t="shared" si="33"/>
        <v>1.4046366234568495</v>
      </c>
    </row>
    <row r="993" spans="1:9" x14ac:dyDescent="0.3">
      <c r="A993" s="1">
        <v>31673</v>
      </c>
      <c r="B993">
        <v>34</v>
      </c>
      <c r="C993">
        <v>100</v>
      </c>
      <c r="D993">
        <v>13.177</v>
      </c>
      <c r="E993">
        <v>2.6110000000000002</v>
      </c>
      <c r="F993">
        <v>905.10699999999997</v>
      </c>
      <c r="G993" s="14">
        <v>1333.7429999999999</v>
      </c>
      <c r="H993">
        <f t="shared" si="32"/>
        <v>0.4451177119213745</v>
      </c>
      <c r="I993">
        <f t="shared" si="33"/>
        <v>1.0804897103514228</v>
      </c>
    </row>
    <row r="994" spans="1:9" x14ac:dyDescent="0.3">
      <c r="A994" s="1">
        <v>31674</v>
      </c>
      <c r="B994">
        <v>39</v>
      </c>
      <c r="C994">
        <v>70</v>
      </c>
      <c r="D994">
        <v>0</v>
      </c>
      <c r="E994">
        <v>0</v>
      </c>
      <c r="F994" s="14">
        <v>672.63300000000004</v>
      </c>
      <c r="H994">
        <f t="shared" si="32"/>
        <v>0.51057619896863538</v>
      </c>
      <c r="I994">
        <f t="shared" si="33"/>
        <v>0.75634279724599585</v>
      </c>
    </row>
    <row r="995" spans="1:9" x14ac:dyDescent="0.3">
      <c r="A995" s="1">
        <v>31675</v>
      </c>
      <c r="B995">
        <v>43</v>
      </c>
      <c r="C995">
        <v>49</v>
      </c>
      <c r="D995">
        <v>0</v>
      </c>
      <c r="E995">
        <v>0</v>
      </c>
      <c r="F995" s="14">
        <v>1773.9879999999998</v>
      </c>
      <c r="H995">
        <f t="shared" si="32"/>
        <v>0.56294298860644409</v>
      </c>
      <c r="I995">
        <f t="shared" si="33"/>
        <v>0.52943995807219713</v>
      </c>
    </row>
    <row r="996" spans="1:9" x14ac:dyDescent="0.3">
      <c r="A996" s="1">
        <v>31676</v>
      </c>
      <c r="B996">
        <v>46</v>
      </c>
      <c r="C996">
        <v>38</v>
      </c>
      <c r="D996">
        <v>0</v>
      </c>
      <c r="E996">
        <v>0</v>
      </c>
      <c r="F996" s="14">
        <v>3799.8024999999998</v>
      </c>
      <c r="H996">
        <f t="shared" si="32"/>
        <v>0.60221808083480077</v>
      </c>
      <c r="I996">
        <f t="shared" si="33"/>
        <v>0.41058608993354062</v>
      </c>
    </row>
    <row r="997" spans="1:9" x14ac:dyDescent="0.3">
      <c r="A997" s="1">
        <v>31677</v>
      </c>
      <c r="B997">
        <v>49</v>
      </c>
      <c r="C997">
        <v>38</v>
      </c>
      <c r="D997">
        <v>4.0229999999999997</v>
      </c>
      <c r="E997">
        <v>3.4489999999999998</v>
      </c>
      <c r="F997" s="14">
        <v>2989.14275</v>
      </c>
      <c r="H997">
        <f t="shared" si="32"/>
        <v>0.64149317306315734</v>
      </c>
      <c r="I997">
        <f t="shared" si="33"/>
        <v>0.41058608993354062</v>
      </c>
    </row>
    <row r="998" spans="1:9" x14ac:dyDescent="0.3">
      <c r="A998" s="1">
        <v>31678</v>
      </c>
      <c r="B998">
        <v>57</v>
      </c>
      <c r="C998">
        <v>43</v>
      </c>
      <c r="D998">
        <v>10.831</v>
      </c>
      <c r="E998">
        <v>17.440000000000001</v>
      </c>
      <c r="F998" s="14">
        <v>4335.7668749999993</v>
      </c>
      <c r="G998">
        <v>27.016999999999999</v>
      </c>
      <c r="H998">
        <f t="shared" si="32"/>
        <v>0.74622675233877489</v>
      </c>
      <c r="I998">
        <f t="shared" si="33"/>
        <v>0.46461057545111173</v>
      </c>
    </row>
    <row r="999" spans="1:9" x14ac:dyDescent="0.3">
      <c r="A999" s="1">
        <v>31679</v>
      </c>
      <c r="B999">
        <v>60</v>
      </c>
      <c r="C999">
        <v>52</v>
      </c>
      <c r="D999">
        <v>0</v>
      </c>
      <c r="E999">
        <v>0</v>
      </c>
      <c r="F999">
        <v>-60.106999999999999</v>
      </c>
      <c r="G999">
        <v>-225.149</v>
      </c>
      <c r="H999">
        <f t="shared" si="32"/>
        <v>0.78550184456713146</v>
      </c>
      <c r="I999">
        <f t="shared" si="33"/>
        <v>0.56185464938273977</v>
      </c>
    </row>
    <row r="1000" spans="1:9" x14ac:dyDescent="0.3">
      <c r="A1000" s="1">
        <v>31680</v>
      </c>
      <c r="B1000">
        <v>60</v>
      </c>
      <c r="C1000">
        <v>60</v>
      </c>
      <c r="D1000">
        <v>0.5</v>
      </c>
      <c r="E1000">
        <v>5.8000000000000003E-2</v>
      </c>
      <c r="F1000">
        <v>440.15899999999999</v>
      </c>
      <c r="G1000">
        <v>214.16300000000001</v>
      </c>
      <c r="H1000">
        <f t="shared" si="32"/>
        <v>0.78550184456713146</v>
      </c>
      <c r="I1000">
        <f t="shared" si="33"/>
        <v>0.64829382621085363</v>
      </c>
    </row>
    <row r="1001" spans="1:9" x14ac:dyDescent="0.3">
      <c r="A1001" s="1">
        <v>31681</v>
      </c>
      <c r="B1001">
        <v>60</v>
      </c>
      <c r="C1001">
        <v>68</v>
      </c>
      <c r="D1001">
        <v>0</v>
      </c>
      <c r="E1001">
        <v>0</v>
      </c>
      <c r="F1001" s="14">
        <v>2875.3429999999998</v>
      </c>
      <c r="G1001" s="14">
        <v>1403.597</v>
      </c>
      <c r="H1001">
        <f t="shared" si="32"/>
        <v>0.78550184456713146</v>
      </c>
      <c r="I1001">
        <f t="shared" si="33"/>
        <v>0.73473300303896749</v>
      </c>
    </row>
    <row r="1002" spans="1:9" x14ac:dyDescent="0.3">
      <c r="A1002" s="1">
        <v>31682</v>
      </c>
      <c r="B1002">
        <v>59</v>
      </c>
      <c r="C1002">
        <v>75</v>
      </c>
      <c r="D1002">
        <v>0</v>
      </c>
      <c r="E1002">
        <v>0</v>
      </c>
      <c r="F1002" s="14">
        <v>5825.6170000000002</v>
      </c>
      <c r="G1002" s="14">
        <v>5839.8590000000004</v>
      </c>
      <c r="H1002">
        <f t="shared" si="32"/>
        <v>0.77241014715767919</v>
      </c>
      <c r="I1002">
        <f t="shared" si="33"/>
        <v>0.81036728276356707</v>
      </c>
    </row>
    <row r="1003" spans="1:9" x14ac:dyDescent="0.3">
      <c r="A1003" s="1">
        <v>31683</v>
      </c>
      <c r="B1003">
        <v>61</v>
      </c>
      <c r="C1003">
        <v>79</v>
      </c>
      <c r="D1003">
        <v>4.3049999999999997</v>
      </c>
      <c r="E1003">
        <v>0.49199999999999999</v>
      </c>
      <c r="F1003" s="14">
        <v>2178.4830000000002</v>
      </c>
      <c r="G1003" s="14">
        <v>5757.1049999999996</v>
      </c>
      <c r="H1003">
        <f t="shared" si="32"/>
        <v>0.79859354197658361</v>
      </c>
      <c r="I1003">
        <f t="shared" si="33"/>
        <v>0.85358687117762388</v>
      </c>
    </row>
    <row r="1004" spans="1:9" x14ac:dyDescent="0.3">
      <c r="A1004" s="1">
        <v>31684</v>
      </c>
      <c r="B1004">
        <v>66</v>
      </c>
      <c r="C1004">
        <v>81</v>
      </c>
      <c r="D1004">
        <v>12.913</v>
      </c>
      <c r="E1004">
        <v>5.7770000000000001</v>
      </c>
      <c r="F1004" s="14">
        <v>5682.3909999999996</v>
      </c>
      <c r="G1004" s="14">
        <v>5882.4620000000004</v>
      </c>
      <c r="H1004">
        <f t="shared" si="32"/>
        <v>0.86405202902384448</v>
      </c>
      <c r="I1004">
        <f t="shared" si="33"/>
        <v>0.87519666538465235</v>
      </c>
    </row>
    <row r="1005" spans="1:9" x14ac:dyDescent="0.3">
      <c r="A1005" s="1">
        <v>31685</v>
      </c>
      <c r="B1005">
        <v>73</v>
      </c>
      <c r="C1005">
        <v>76</v>
      </c>
      <c r="D1005">
        <v>0</v>
      </c>
      <c r="E1005">
        <v>0</v>
      </c>
      <c r="F1005" s="14">
        <v>4222.4170000000004</v>
      </c>
      <c r="G1005" s="14">
        <v>5801.5259999999998</v>
      </c>
      <c r="H1005">
        <f t="shared" si="32"/>
        <v>0.95569391089000988</v>
      </c>
      <c r="I1005">
        <f t="shared" si="33"/>
        <v>0.82117217986708124</v>
      </c>
    </row>
    <row r="1006" spans="1:9" x14ac:dyDescent="0.3">
      <c r="A1006" s="1">
        <v>31686</v>
      </c>
      <c r="B1006">
        <v>84</v>
      </c>
      <c r="C1006">
        <v>64</v>
      </c>
      <c r="D1006">
        <v>2.1000000000000001E-2</v>
      </c>
      <c r="E1006">
        <v>2.6360000000000001</v>
      </c>
      <c r="F1006" s="14">
        <v>3157.5940000000001</v>
      </c>
      <c r="H1006">
        <f t="shared" si="32"/>
        <v>1.0997025823939839</v>
      </c>
      <c r="I1006">
        <f t="shared" si="33"/>
        <v>0.69151341462491056</v>
      </c>
    </row>
    <row r="1007" spans="1:9" x14ac:dyDescent="0.3">
      <c r="A1007" s="1">
        <v>31687</v>
      </c>
      <c r="B1007">
        <v>92</v>
      </c>
      <c r="C1007">
        <v>51</v>
      </c>
      <c r="D1007">
        <v>0</v>
      </c>
      <c r="E1007">
        <v>1.6539999999999999</v>
      </c>
      <c r="F1007" s="14">
        <v>2092.7710000000002</v>
      </c>
      <c r="G1007" s="14">
        <v>2752.1570000000002</v>
      </c>
      <c r="H1007">
        <f t="shared" si="32"/>
        <v>1.2044361616696015</v>
      </c>
      <c r="I1007">
        <f t="shared" si="33"/>
        <v>0.55104975227922548</v>
      </c>
    </row>
    <row r="1008" spans="1:9" x14ac:dyDescent="0.3">
      <c r="A1008" s="1">
        <v>31688</v>
      </c>
      <c r="B1008">
        <v>83</v>
      </c>
      <c r="C1008">
        <v>42</v>
      </c>
      <c r="D1008">
        <v>0.27300000000000002</v>
      </c>
      <c r="E1008">
        <v>0</v>
      </c>
      <c r="F1008" s="14">
        <v>2532.9899999999998</v>
      </c>
      <c r="G1008">
        <v>352.85399999999998</v>
      </c>
      <c r="H1008">
        <f t="shared" si="32"/>
        <v>1.0866108849845317</v>
      </c>
      <c r="I1008">
        <f t="shared" si="33"/>
        <v>0.4538056783475975</v>
      </c>
    </row>
    <row r="1009" spans="1:9" x14ac:dyDescent="0.3">
      <c r="A1009" s="1">
        <v>31689</v>
      </c>
      <c r="B1009">
        <v>76</v>
      </c>
      <c r="C1009">
        <v>36</v>
      </c>
      <c r="D1009">
        <v>0</v>
      </c>
      <c r="E1009">
        <v>0</v>
      </c>
      <c r="F1009">
        <v>789.45899999999995</v>
      </c>
      <c r="G1009">
        <v>951.31299999999999</v>
      </c>
      <c r="H1009">
        <f t="shared" si="32"/>
        <v>0.99496900311836645</v>
      </c>
      <c r="I1009">
        <f t="shared" si="33"/>
        <v>0.38897629572651216</v>
      </c>
    </row>
    <row r="1010" spans="1:9" x14ac:dyDescent="0.3">
      <c r="A1010" s="1">
        <v>31690</v>
      </c>
      <c r="B1010">
        <v>72</v>
      </c>
      <c r="C1010">
        <v>44</v>
      </c>
      <c r="D1010">
        <v>11.964</v>
      </c>
      <c r="E1010">
        <v>3.22</v>
      </c>
      <c r="F1010">
        <v>-9.8390000000000004</v>
      </c>
      <c r="G1010">
        <v>7.7030000000000003</v>
      </c>
      <c r="H1010">
        <f t="shared" si="32"/>
        <v>0.94260221348055762</v>
      </c>
      <c r="I1010">
        <f t="shared" si="33"/>
        <v>0.47541547255462596</v>
      </c>
    </row>
    <row r="1011" spans="1:9" x14ac:dyDescent="0.3">
      <c r="A1011" s="1">
        <v>31691</v>
      </c>
      <c r="B1011">
        <v>89</v>
      </c>
      <c r="C1011">
        <v>106</v>
      </c>
      <c r="D1011">
        <v>38.106000000000002</v>
      </c>
      <c r="E1011">
        <v>30.818000000000001</v>
      </c>
      <c r="F1011" s="14">
        <v>1209.633</v>
      </c>
      <c r="G1011">
        <v>916.68100000000004</v>
      </c>
      <c r="H1011">
        <f t="shared" si="32"/>
        <v>1.1651610694412449</v>
      </c>
      <c r="I1011">
        <f t="shared" si="33"/>
        <v>1.1453190929725081</v>
      </c>
    </row>
    <row r="1012" spans="1:9" x14ac:dyDescent="0.3">
      <c r="A1012" s="1">
        <v>31692</v>
      </c>
      <c r="B1012">
        <v>145</v>
      </c>
      <c r="C1012">
        <v>203</v>
      </c>
      <c r="D1012">
        <v>5.4249999999999998</v>
      </c>
      <c r="E1012">
        <v>4.1139999999999999</v>
      </c>
      <c r="F1012" s="14">
        <v>2650.6435000000001</v>
      </c>
      <c r="H1012">
        <f t="shared" si="32"/>
        <v>1.8982961243705676</v>
      </c>
      <c r="I1012">
        <f t="shared" si="33"/>
        <v>2.193394112013388</v>
      </c>
    </row>
    <row r="1013" spans="1:9" x14ac:dyDescent="0.3">
      <c r="A1013" s="1">
        <v>31693</v>
      </c>
      <c r="B1013">
        <v>196</v>
      </c>
      <c r="C1013">
        <v>277</v>
      </c>
      <c r="D1013">
        <v>7.6020000000000003</v>
      </c>
      <c r="E1013">
        <v>5.8979999999999997</v>
      </c>
      <c r="F1013" s="14">
        <v>3293.8032499999999</v>
      </c>
      <c r="H1013">
        <f t="shared" si="32"/>
        <v>2.5659726922526294</v>
      </c>
      <c r="I1013">
        <f t="shared" si="33"/>
        <v>2.9929564976734406</v>
      </c>
    </row>
    <row r="1014" spans="1:9" x14ac:dyDescent="0.3">
      <c r="A1014" s="1">
        <v>31694</v>
      </c>
      <c r="B1014">
        <v>178</v>
      </c>
      <c r="C1014">
        <v>308</v>
      </c>
      <c r="D1014">
        <v>24.602</v>
      </c>
      <c r="E1014">
        <v>14.085000000000001</v>
      </c>
      <c r="F1014" s="14">
        <v>4561.2336249999998</v>
      </c>
      <c r="H1014">
        <f t="shared" si="32"/>
        <v>2.3303221388824897</v>
      </c>
      <c r="I1014">
        <f t="shared" si="33"/>
        <v>3.3279083078823817</v>
      </c>
    </row>
    <row r="1015" spans="1:9" x14ac:dyDescent="0.3">
      <c r="A1015" s="1">
        <v>31695</v>
      </c>
      <c r="B1015">
        <v>176</v>
      </c>
      <c r="C1015">
        <v>288</v>
      </c>
      <c r="D1015">
        <v>0</v>
      </c>
      <c r="E1015">
        <v>0</v>
      </c>
      <c r="F1015" s="14">
        <v>5237.1638124999999</v>
      </c>
      <c r="H1015">
        <f t="shared" si="32"/>
        <v>2.3041387440635854</v>
      </c>
      <c r="I1015">
        <f t="shared" si="33"/>
        <v>3.1118103658120972</v>
      </c>
    </row>
    <row r="1016" spans="1:9" x14ac:dyDescent="0.3">
      <c r="A1016" s="1">
        <v>31696</v>
      </c>
      <c r="B1016">
        <v>179</v>
      </c>
      <c r="C1016">
        <v>268</v>
      </c>
      <c r="D1016">
        <v>0</v>
      </c>
      <c r="E1016">
        <v>0</v>
      </c>
      <c r="F1016" s="14">
        <v>4091.654</v>
      </c>
      <c r="G1016" s="14">
        <v>3877.63</v>
      </c>
      <c r="H1016">
        <f t="shared" si="32"/>
        <v>2.3434138362919419</v>
      </c>
      <c r="I1016">
        <f t="shared" si="33"/>
        <v>2.8957124237418128</v>
      </c>
    </row>
    <row r="1017" spans="1:9" x14ac:dyDescent="0.3">
      <c r="A1017" s="1">
        <v>31697</v>
      </c>
      <c r="B1017">
        <v>202</v>
      </c>
      <c r="C1017">
        <v>253</v>
      </c>
      <c r="D1017">
        <v>0</v>
      </c>
      <c r="E1017">
        <v>0</v>
      </c>
      <c r="F1017" s="14">
        <v>3936.9630000000002</v>
      </c>
      <c r="G1017" s="14">
        <v>5177.6610000000001</v>
      </c>
      <c r="H1017">
        <f t="shared" si="32"/>
        <v>2.6445228767093423</v>
      </c>
      <c r="I1017">
        <f t="shared" si="33"/>
        <v>2.7336389671890995</v>
      </c>
    </row>
    <row r="1018" spans="1:9" x14ac:dyDescent="0.3">
      <c r="A1018" s="1">
        <v>31698</v>
      </c>
      <c r="B1018">
        <v>202</v>
      </c>
      <c r="C1018">
        <v>244</v>
      </c>
      <c r="D1018">
        <v>0</v>
      </c>
      <c r="E1018">
        <v>0</v>
      </c>
      <c r="F1018" s="14">
        <v>5828.6639999999998</v>
      </c>
      <c r="G1018" s="14">
        <v>6219.9</v>
      </c>
      <c r="H1018">
        <f t="shared" si="32"/>
        <v>2.6445228767093423</v>
      </c>
      <c r="I1018">
        <f t="shared" si="33"/>
        <v>2.6363948932574717</v>
      </c>
    </row>
    <row r="1019" spans="1:9" x14ac:dyDescent="0.3">
      <c r="A1019" s="1">
        <v>31699</v>
      </c>
      <c r="B1019">
        <v>188</v>
      </c>
      <c r="C1019">
        <v>239</v>
      </c>
      <c r="D1019">
        <v>0</v>
      </c>
      <c r="E1019">
        <v>0</v>
      </c>
      <c r="F1019" s="14">
        <v>5913.0940000000001</v>
      </c>
      <c r="G1019" s="14">
        <v>6050.835</v>
      </c>
      <c r="H1019">
        <f t="shared" si="32"/>
        <v>2.4612391129770121</v>
      </c>
      <c r="I1019">
        <f t="shared" si="33"/>
        <v>2.5823704077399001</v>
      </c>
    </row>
    <row r="1020" spans="1:9" x14ac:dyDescent="0.3">
      <c r="A1020" s="1">
        <v>31700</v>
      </c>
      <c r="B1020">
        <v>172</v>
      </c>
      <c r="C1020">
        <v>236</v>
      </c>
      <c r="D1020">
        <v>0</v>
      </c>
      <c r="E1020">
        <v>0</v>
      </c>
      <c r="F1020" s="14">
        <v>5862.491</v>
      </c>
      <c r="G1020" s="14">
        <v>5030.3819999999996</v>
      </c>
      <c r="H1020">
        <f t="shared" si="32"/>
        <v>2.2517719544257764</v>
      </c>
      <c r="I1020">
        <f t="shared" si="33"/>
        <v>2.5499557164293574</v>
      </c>
    </row>
    <row r="1021" spans="1:9" x14ac:dyDescent="0.3">
      <c r="A1021" s="1">
        <v>31701</v>
      </c>
      <c r="B1021">
        <v>147</v>
      </c>
      <c r="C1021">
        <v>236</v>
      </c>
      <c r="D1021">
        <v>1.9019999999999999</v>
      </c>
      <c r="E1021">
        <v>0.09</v>
      </c>
      <c r="F1021" s="14">
        <v>1856.5640000000001</v>
      </c>
      <c r="G1021" s="14">
        <v>3173.2469999999998</v>
      </c>
      <c r="H1021">
        <f t="shared" si="32"/>
        <v>1.9244795191894717</v>
      </c>
      <c r="I1021">
        <f t="shared" si="33"/>
        <v>2.5499557164293574</v>
      </c>
    </row>
    <row r="1022" spans="1:9" x14ac:dyDescent="0.3">
      <c r="A1022" s="1">
        <v>31702</v>
      </c>
      <c r="B1022">
        <v>114</v>
      </c>
      <c r="C1022">
        <v>239</v>
      </c>
      <c r="D1022">
        <v>4.3689999999999998</v>
      </c>
      <c r="E1022">
        <v>3.2749999999999999</v>
      </c>
      <c r="F1022" s="14">
        <v>4309.6350000000002</v>
      </c>
      <c r="G1022" s="14">
        <v>4953.9960000000001</v>
      </c>
      <c r="H1022">
        <f t="shared" si="32"/>
        <v>1.4924535046775498</v>
      </c>
      <c r="I1022">
        <f t="shared" si="33"/>
        <v>2.5823704077399001</v>
      </c>
    </row>
    <row r="1023" spans="1:9" x14ac:dyDescent="0.3">
      <c r="A1023" s="1">
        <v>31703</v>
      </c>
      <c r="B1023">
        <v>84</v>
      </c>
      <c r="C1023">
        <v>236</v>
      </c>
      <c r="D1023">
        <v>0</v>
      </c>
      <c r="E1023">
        <v>0</v>
      </c>
      <c r="F1023" s="14">
        <v>3089.2829999999999</v>
      </c>
      <c r="G1023" s="14">
        <v>3464.1179999999999</v>
      </c>
      <c r="H1023">
        <f t="shared" si="32"/>
        <v>1.0997025823939839</v>
      </c>
      <c r="I1023">
        <f t="shared" si="33"/>
        <v>2.5499557164293574</v>
      </c>
    </row>
    <row r="1024" spans="1:9" x14ac:dyDescent="0.3">
      <c r="A1024" s="1">
        <v>31704</v>
      </c>
      <c r="B1024">
        <v>66</v>
      </c>
      <c r="C1024">
        <v>229</v>
      </c>
      <c r="D1024">
        <v>0</v>
      </c>
      <c r="E1024">
        <v>0</v>
      </c>
      <c r="F1024" s="14">
        <v>4617.4904999999999</v>
      </c>
      <c r="H1024">
        <f t="shared" si="32"/>
        <v>0.86405202902384448</v>
      </c>
      <c r="I1024">
        <f t="shared" si="33"/>
        <v>2.4743214367047579</v>
      </c>
    </row>
    <row r="1025" spans="1:9" x14ac:dyDescent="0.3">
      <c r="A1025" s="1">
        <v>31705</v>
      </c>
      <c r="B1025">
        <v>53</v>
      </c>
      <c r="C1025">
        <v>214</v>
      </c>
      <c r="D1025">
        <v>0</v>
      </c>
      <c r="E1025">
        <v>0</v>
      </c>
      <c r="F1025">
        <v>39.164000000000001</v>
      </c>
      <c r="G1025">
        <v>156.86500000000001</v>
      </c>
      <c r="H1025">
        <f t="shared" si="32"/>
        <v>0.69385996270096606</v>
      </c>
      <c r="I1025">
        <f t="shared" si="33"/>
        <v>2.3122479801520446</v>
      </c>
    </row>
    <row r="1026" spans="1:9" x14ac:dyDescent="0.3">
      <c r="A1026" s="1">
        <v>31706</v>
      </c>
      <c r="B1026">
        <v>48</v>
      </c>
      <c r="C1026">
        <v>189</v>
      </c>
      <c r="D1026">
        <v>0</v>
      </c>
      <c r="E1026">
        <v>0</v>
      </c>
      <c r="F1026" s="14">
        <v>3204.4859999999999</v>
      </c>
      <c r="G1026" s="14">
        <v>3690.3519999999999</v>
      </c>
      <c r="H1026">
        <f t="shared" ref="H1026:H1089" si="34">(B1026*60*60*24/1000000)/(1000*$N$3/1000000)</f>
        <v>0.62840147565370508</v>
      </c>
      <c r="I1026">
        <f t="shared" ref="I1026:I1089" si="35">(C1026*60*60*24/1000000)/(1000*$N$4/1000000)</f>
        <v>2.0421255525641886</v>
      </c>
    </row>
    <row r="1027" spans="1:9" x14ac:dyDescent="0.3">
      <c r="A1027" s="1">
        <v>31707</v>
      </c>
      <c r="B1027">
        <v>50</v>
      </c>
      <c r="C1027">
        <v>155</v>
      </c>
      <c r="D1027">
        <v>0</v>
      </c>
      <c r="E1027">
        <v>0</v>
      </c>
      <c r="F1027" s="14">
        <v>5883.4960000000001</v>
      </c>
      <c r="G1027" s="14">
        <v>4535.1310000000003</v>
      </c>
      <c r="H1027">
        <f t="shared" si="34"/>
        <v>0.65458487047260949</v>
      </c>
      <c r="I1027">
        <f t="shared" si="35"/>
        <v>1.674759051044705</v>
      </c>
    </row>
    <row r="1028" spans="1:9" x14ac:dyDescent="0.3">
      <c r="A1028" s="1">
        <v>31708</v>
      </c>
      <c r="B1028">
        <v>53</v>
      </c>
      <c r="C1028">
        <v>113</v>
      </c>
      <c r="D1028">
        <v>0</v>
      </c>
      <c r="E1028">
        <v>0</v>
      </c>
      <c r="F1028" s="14">
        <v>6145.6980000000003</v>
      </c>
      <c r="G1028" s="14">
        <v>5989.2879999999996</v>
      </c>
      <c r="H1028">
        <f t="shared" si="34"/>
        <v>0.69385996270096606</v>
      </c>
      <c r="I1028">
        <f t="shared" si="35"/>
        <v>1.2209533726971076</v>
      </c>
    </row>
    <row r="1029" spans="1:9" x14ac:dyDescent="0.3">
      <c r="A1029" s="1">
        <v>31709</v>
      </c>
      <c r="B1029">
        <v>53</v>
      </c>
      <c r="C1029">
        <v>72</v>
      </c>
      <c r="D1029">
        <v>0</v>
      </c>
      <c r="E1029">
        <v>0</v>
      </c>
      <c r="F1029" s="14">
        <v>6184.9179999999997</v>
      </c>
      <c r="G1029" s="14">
        <v>6080.8119999999999</v>
      </c>
      <c r="H1029">
        <f t="shared" si="34"/>
        <v>0.69385996270096606</v>
      </c>
      <c r="I1029">
        <f t="shared" si="35"/>
        <v>0.77795259145302431</v>
      </c>
    </row>
    <row r="1030" spans="1:9" x14ac:dyDescent="0.3">
      <c r="A1030" s="1">
        <v>31710</v>
      </c>
      <c r="B1030">
        <v>45</v>
      </c>
      <c r="C1030">
        <v>49</v>
      </c>
      <c r="D1030">
        <v>0</v>
      </c>
      <c r="E1030">
        <v>0</v>
      </c>
      <c r="F1030" s="14">
        <v>6120.1109999999999</v>
      </c>
      <c r="G1030" s="14">
        <v>6169.5889999999999</v>
      </c>
      <c r="H1030">
        <f t="shared" si="34"/>
        <v>0.58912638342534851</v>
      </c>
      <c r="I1030">
        <f t="shared" si="35"/>
        <v>0.52943995807219713</v>
      </c>
    </row>
    <row r="1031" spans="1:9" x14ac:dyDescent="0.3">
      <c r="A1031" s="1">
        <v>31711</v>
      </c>
      <c r="B1031">
        <v>30</v>
      </c>
      <c r="C1031">
        <v>40</v>
      </c>
      <c r="D1031">
        <v>0</v>
      </c>
      <c r="E1031">
        <v>0</v>
      </c>
      <c r="F1031" s="14">
        <v>3200.8649999999998</v>
      </c>
      <c r="H1031">
        <f t="shared" si="34"/>
        <v>0.39275092228356573</v>
      </c>
      <c r="I1031">
        <f t="shared" si="35"/>
        <v>0.43219588414056909</v>
      </c>
    </row>
    <row r="1032" spans="1:9" x14ac:dyDescent="0.3">
      <c r="A1032" s="1">
        <v>31712</v>
      </c>
      <c r="B1032">
        <v>22</v>
      </c>
      <c r="C1032">
        <v>37</v>
      </c>
      <c r="D1032">
        <v>0</v>
      </c>
      <c r="E1032">
        <v>0</v>
      </c>
      <c r="F1032" s="14">
        <v>5526.7520000000004</v>
      </c>
      <c r="G1032" s="14">
        <v>5064.1670000000004</v>
      </c>
      <c r="H1032">
        <f t="shared" si="34"/>
        <v>0.28801734300794818</v>
      </c>
      <c r="I1032">
        <f t="shared" si="35"/>
        <v>0.39978119283002639</v>
      </c>
    </row>
    <row r="1033" spans="1:9" x14ac:dyDescent="0.3">
      <c r="A1033" s="1">
        <v>31713</v>
      </c>
      <c r="B1033">
        <v>19</v>
      </c>
      <c r="C1033">
        <v>33</v>
      </c>
      <c r="D1033">
        <v>7.0750000000000002</v>
      </c>
      <c r="E1033">
        <v>6.4050000000000002</v>
      </c>
      <c r="F1033" s="14">
        <v>1760.9960000000001</v>
      </c>
      <c r="G1033" s="14">
        <v>1862.4059999999999</v>
      </c>
      <c r="H1033">
        <f t="shared" si="34"/>
        <v>0.24874225077959161</v>
      </c>
      <c r="I1033">
        <f t="shared" si="35"/>
        <v>0.35656160441596946</v>
      </c>
    </row>
    <row r="1034" spans="1:9" x14ac:dyDescent="0.3">
      <c r="A1034" s="1">
        <v>31714</v>
      </c>
      <c r="B1034">
        <v>17</v>
      </c>
      <c r="C1034">
        <v>29</v>
      </c>
      <c r="D1034">
        <v>0</v>
      </c>
      <c r="E1034">
        <v>0</v>
      </c>
      <c r="F1034" s="14">
        <v>6032.817</v>
      </c>
      <c r="G1034" s="14">
        <v>5837.4610000000002</v>
      </c>
      <c r="H1034">
        <f t="shared" si="34"/>
        <v>0.22255885596068725</v>
      </c>
      <c r="I1034">
        <f t="shared" si="35"/>
        <v>0.31334201600191253</v>
      </c>
    </row>
    <row r="1035" spans="1:9" x14ac:dyDescent="0.3">
      <c r="A1035" s="1">
        <v>31715</v>
      </c>
      <c r="B1035">
        <v>14</v>
      </c>
      <c r="C1035">
        <v>26</v>
      </c>
      <c r="D1035">
        <v>20.506</v>
      </c>
      <c r="E1035">
        <v>22.928999999999998</v>
      </c>
      <c r="F1035">
        <v>281.61900000000003</v>
      </c>
      <c r="G1035">
        <v>484.27</v>
      </c>
      <c r="H1035">
        <f t="shared" si="34"/>
        <v>0.18328376373233066</v>
      </c>
      <c r="I1035">
        <f t="shared" si="35"/>
        <v>0.28092732469136988</v>
      </c>
    </row>
    <row r="1036" spans="1:9" x14ac:dyDescent="0.3">
      <c r="A1036" s="1">
        <v>31716</v>
      </c>
      <c r="B1036">
        <v>23</v>
      </c>
      <c r="C1036">
        <v>25</v>
      </c>
      <c r="D1036">
        <v>25.408000000000001</v>
      </c>
      <c r="E1036">
        <v>27.233000000000001</v>
      </c>
      <c r="F1036" s="14">
        <v>2349.4270000000001</v>
      </c>
      <c r="G1036" s="14">
        <v>2147.0540000000001</v>
      </c>
      <c r="H1036">
        <f t="shared" si="34"/>
        <v>0.30110904041740039</v>
      </c>
      <c r="I1036">
        <f t="shared" si="35"/>
        <v>0.27012242758785571</v>
      </c>
    </row>
    <row r="1037" spans="1:9" x14ac:dyDescent="0.3">
      <c r="A1037" s="1">
        <v>31717</v>
      </c>
      <c r="B1037">
        <v>49</v>
      </c>
      <c r="C1037">
        <v>24</v>
      </c>
      <c r="D1037">
        <v>4.9390000000000001</v>
      </c>
      <c r="E1037">
        <v>4.468</v>
      </c>
      <c r="F1037">
        <v>60.478999999999999</v>
      </c>
      <c r="G1037">
        <v>822.86800000000005</v>
      </c>
      <c r="H1037">
        <f t="shared" si="34"/>
        <v>0.64149317306315734</v>
      </c>
      <c r="I1037">
        <f t="shared" si="35"/>
        <v>0.25931753048434142</v>
      </c>
    </row>
    <row r="1038" spans="1:9" x14ac:dyDescent="0.3">
      <c r="A1038" s="1">
        <v>31718</v>
      </c>
      <c r="B1038">
        <v>86</v>
      </c>
      <c r="C1038">
        <v>23</v>
      </c>
      <c r="D1038">
        <v>14.428000000000001</v>
      </c>
      <c r="E1038">
        <v>31.123999999999999</v>
      </c>
      <c r="F1038">
        <v>-267.91000000000003</v>
      </c>
      <c r="G1038">
        <v>-177.55600000000001</v>
      </c>
      <c r="H1038">
        <f t="shared" si="34"/>
        <v>1.1258859772128882</v>
      </c>
      <c r="I1038">
        <f t="shared" si="35"/>
        <v>0.24851263338082721</v>
      </c>
    </row>
    <row r="1039" spans="1:9" x14ac:dyDescent="0.3">
      <c r="A1039" s="1">
        <v>31719</v>
      </c>
      <c r="B1039">
        <v>175</v>
      </c>
      <c r="C1039">
        <v>40</v>
      </c>
      <c r="D1039">
        <v>0</v>
      </c>
      <c r="E1039">
        <v>0</v>
      </c>
      <c r="F1039">
        <v>813.74</v>
      </c>
      <c r="G1039">
        <v>-120.55800000000001</v>
      </c>
      <c r="H1039">
        <f t="shared" si="34"/>
        <v>2.2910470466541333</v>
      </c>
      <c r="I1039">
        <f t="shared" si="35"/>
        <v>0.43219588414056909</v>
      </c>
    </row>
    <row r="1040" spans="1:9" x14ac:dyDescent="0.3">
      <c r="A1040" s="1">
        <v>31720</v>
      </c>
      <c r="B1040">
        <v>298</v>
      </c>
      <c r="C1040">
        <v>39</v>
      </c>
      <c r="D1040">
        <v>28.312999999999999</v>
      </c>
      <c r="E1040">
        <v>47.057000000000002</v>
      </c>
      <c r="F1040" s="14">
        <v>1211.3910000000001</v>
      </c>
      <c r="G1040" s="14">
        <v>1222.066</v>
      </c>
      <c r="H1040">
        <f t="shared" si="34"/>
        <v>3.9013258280167524</v>
      </c>
      <c r="I1040">
        <f t="shared" si="35"/>
        <v>0.42139098703705485</v>
      </c>
    </row>
    <row r="1041" spans="1:9" x14ac:dyDescent="0.3">
      <c r="A1041" s="1">
        <v>31721</v>
      </c>
      <c r="B1041">
        <v>388</v>
      </c>
      <c r="C1041">
        <v>52</v>
      </c>
      <c r="D1041">
        <v>8.6039999999999992</v>
      </c>
      <c r="E1041">
        <v>0.79400000000000004</v>
      </c>
      <c r="F1041" s="14">
        <v>1010.921</v>
      </c>
      <c r="H1041">
        <f t="shared" si="34"/>
        <v>5.0795785948674501</v>
      </c>
      <c r="I1041">
        <f t="shared" si="35"/>
        <v>0.56185464938273977</v>
      </c>
    </row>
    <row r="1042" spans="1:9" x14ac:dyDescent="0.3">
      <c r="A1042" s="1">
        <v>31722</v>
      </c>
      <c r="B1042">
        <v>474</v>
      </c>
      <c r="C1042">
        <v>74</v>
      </c>
      <c r="D1042">
        <v>0</v>
      </c>
      <c r="E1042">
        <v>0</v>
      </c>
      <c r="F1042" s="14">
        <v>2168.6954999999998</v>
      </c>
      <c r="H1042">
        <f t="shared" si="34"/>
        <v>6.2054645720803379</v>
      </c>
      <c r="I1042">
        <f t="shared" si="35"/>
        <v>0.79956238566005278</v>
      </c>
    </row>
    <row r="1043" spans="1:9" x14ac:dyDescent="0.3">
      <c r="A1043" s="1">
        <v>31723</v>
      </c>
      <c r="B1043">
        <v>521</v>
      </c>
      <c r="C1043">
        <v>95</v>
      </c>
      <c r="D1043">
        <v>0</v>
      </c>
      <c r="E1043">
        <v>0</v>
      </c>
      <c r="F1043" s="14">
        <v>5670.8130000000001</v>
      </c>
      <c r="G1043" s="14">
        <v>5822.2030000000004</v>
      </c>
      <c r="H1043">
        <f t="shared" si="34"/>
        <v>6.8207743503245908</v>
      </c>
      <c r="I1043">
        <f t="shared" si="35"/>
        <v>1.0264652248338515</v>
      </c>
    </row>
    <row r="1044" spans="1:9" x14ac:dyDescent="0.3">
      <c r="A1044" s="1">
        <v>31724</v>
      </c>
      <c r="B1044">
        <v>598</v>
      </c>
      <c r="C1044">
        <v>119</v>
      </c>
      <c r="D1044">
        <v>13.776999999999999</v>
      </c>
      <c r="E1044">
        <v>15.930999999999999</v>
      </c>
      <c r="F1044">
        <v>120.04600000000001</v>
      </c>
      <c r="G1044">
        <v>697.95</v>
      </c>
      <c r="H1044">
        <f t="shared" si="34"/>
        <v>7.82883505085241</v>
      </c>
      <c r="I1044">
        <f t="shared" si="35"/>
        <v>1.2857827553181929</v>
      </c>
    </row>
    <row r="1045" spans="1:9" x14ac:dyDescent="0.3">
      <c r="A1045" s="1">
        <v>31725</v>
      </c>
      <c r="B1045">
        <v>708</v>
      </c>
      <c r="C1045">
        <v>191</v>
      </c>
      <c r="D1045">
        <v>33.46</v>
      </c>
      <c r="E1045">
        <v>39.365000000000002</v>
      </c>
      <c r="F1045">
        <v>810.45100000000002</v>
      </c>
      <c r="G1045">
        <v>648.42600000000004</v>
      </c>
      <c r="H1045">
        <f t="shared" si="34"/>
        <v>9.2689217658921503</v>
      </c>
      <c r="I1045">
        <f t="shared" si="35"/>
        <v>2.0637353467712174</v>
      </c>
    </row>
    <row r="1046" spans="1:9" x14ac:dyDescent="0.3">
      <c r="A1046" s="1">
        <v>31726</v>
      </c>
      <c r="B1046">
        <v>800</v>
      </c>
      <c r="C1046">
        <v>263</v>
      </c>
      <c r="D1046">
        <v>0</v>
      </c>
      <c r="E1046">
        <v>0</v>
      </c>
      <c r="F1046" s="14">
        <v>3326.47</v>
      </c>
      <c r="G1046" s="14">
        <v>3436.819</v>
      </c>
      <c r="H1046">
        <f t="shared" si="34"/>
        <v>10.473357927561752</v>
      </c>
      <c r="I1046">
        <f t="shared" si="35"/>
        <v>2.8416879382242413</v>
      </c>
    </row>
    <row r="1047" spans="1:9" x14ac:dyDescent="0.3">
      <c r="A1047" s="1">
        <v>31727</v>
      </c>
      <c r="B1047">
        <v>825</v>
      </c>
      <c r="C1047">
        <v>313</v>
      </c>
      <c r="D1047">
        <v>0</v>
      </c>
      <c r="E1047">
        <v>0</v>
      </c>
      <c r="F1047" s="14">
        <v>6227.866</v>
      </c>
      <c r="G1047" s="14">
        <v>5870.0039999999999</v>
      </c>
      <c r="H1047">
        <f t="shared" si="34"/>
        <v>10.800650362798057</v>
      </c>
      <c r="I1047">
        <f t="shared" si="35"/>
        <v>3.3819327933999528</v>
      </c>
    </row>
    <row r="1048" spans="1:9" x14ac:dyDescent="0.3">
      <c r="A1048" s="1">
        <v>31728</v>
      </c>
      <c r="B1048">
        <v>787</v>
      </c>
      <c r="C1048">
        <v>371</v>
      </c>
      <c r="D1048">
        <v>0</v>
      </c>
      <c r="E1048">
        <v>0</v>
      </c>
      <c r="F1048" s="14">
        <v>6183.77</v>
      </c>
      <c r="G1048" s="14">
        <v>5977.0360000000001</v>
      </c>
      <c r="H1048">
        <f t="shared" si="34"/>
        <v>10.303165861238872</v>
      </c>
      <c r="I1048">
        <f t="shared" si="35"/>
        <v>4.0086168254037782</v>
      </c>
    </row>
    <row r="1049" spans="1:9" x14ac:dyDescent="0.3">
      <c r="A1049" s="1">
        <v>31729</v>
      </c>
      <c r="B1049">
        <v>731</v>
      </c>
      <c r="C1049">
        <v>447</v>
      </c>
      <c r="D1049">
        <v>0</v>
      </c>
      <c r="E1049">
        <v>0</v>
      </c>
      <c r="F1049" s="14">
        <v>6134.3990000000003</v>
      </c>
      <c r="G1049" s="14">
        <v>6157.6909999999998</v>
      </c>
      <c r="H1049">
        <f t="shared" si="34"/>
        <v>9.5700308063095516</v>
      </c>
      <c r="I1049">
        <f t="shared" si="35"/>
        <v>4.8297890052708601</v>
      </c>
    </row>
    <row r="1050" spans="1:9" x14ac:dyDescent="0.3">
      <c r="A1050" s="1">
        <v>31730</v>
      </c>
      <c r="B1050">
        <v>672</v>
      </c>
      <c r="C1050">
        <v>495</v>
      </c>
      <c r="D1050">
        <v>0</v>
      </c>
      <c r="E1050">
        <v>0</v>
      </c>
      <c r="F1050" s="14">
        <v>5976.558</v>
      </c>
      <c r="G1050" s="14">
        <v>6178.6220000000003</v>
      </c>
      <c r="H1050">
        <f t="shared" si="34"/>
        <v>8.7976206591518711</v>
      </c>
      <c r="I1050">
        <f t="shared" si="35"/>
        <v>5.3484240662395424</v>
      </c>
    </row>
    <row r="1051" spans="1:9" x14ac:dyDescent="0.3">
      <c r="A1051" s="1">
        <v>31731</v>
      </c>
      <c r="B1051">
        <v>601</v>
      </c>
      <c r="C1051">
        <v>501</v>
      </c>
      <c r="D1051">
        <v>0</v>
      </c>
      <c r="E1051">
        <v>0</v>
      </c>
      <c r="F1051" s="14">
        <v>5513.6530000000002</v>
      </c>
      <c r="G1051" s="14">
        <v>5851.8389999999999</v>
      </c>
      <c r="H1051">
        <f t="shared" si="34"/>
        <v>7.8681101430807665</v>
      </c>
      <c r="I1051">
        <f t="shared" si="35"/>
        <v>5.4132534488606279</v>
      </c>
    </row>
    <row r="1052" spans="1:9" x14ac:dyDescent="0.3">
      <c r="A1052" s="1">
        <v>31732</v>
      </c>
      <c r="B1052">
        <v>545</v>
      </c>
      <c r="C1052">
        <v>474</v>
      </c>
      <c r="D1052">
        <v>0</v>
      </c>
      <c r="E1052">
        <v>7.0999999999999994E-2</v>
      </c>
      <c r="F1052">
        <v>933.053</v>
      </c>
      <c r="G1052" s="14">
        <v>1211.3610000000001</v>
      </c>
      <c r="H1052">
        <f t="shared" si="34"/>
        <v>7.1349750881514433</v>
      </c>
      <c r="I1052">
        <f t="shared" si="35"/>
        <v>5.1215212270657435</v>
      </c>
    </row>
    <row r="1053" spans="1:9" x14ac:dyDescent="0.3">
      <c r="A1053" s="1">
        <v>31733</v>
      </c>
      <c r="B1053">
        <v>492</v>
      </c>
      <c r="C1053">
        <v>438</v>
      </c>
      <c r="D1053">
        <v>0</v>
      </c>
      <c r="E1053">
        <v>0</v>
      </c>
      <c r="F1053" s="14">
        <v>5000.2889999999998</v>
      </c>
      <c r="G1053" s="14">
        <v>5614.4920000000002</v>
      </c>
      <c r="H1053">
        <f t="shared" si="34"/>
        <v>6.4411151254504775</v>
      </c>
      <c r="I1053">
        <f t="shared" si="35"/>
        <v>4.7325449313392314</v>
      </c>
    </row>
    <row r="1054" spans="1:9" x14ac:dyDescent="0.3">
      <c r="A1054" s="1">
        <v>31734</v>
      </c>
      <c r="B1054">
        <v>367</v>
      </c>
      <c r="C1054">
        <v>402</v>
      </c>
      <c r="D1054">
        <v>20.13</v>
      </c>
      <c r="E1054">
        <v>13.997999999999999</v>
      </c>
      <c r="F1054">
        <v>614.39300000000003</v>
      </c>
      <c r="G1054">
        <v>370.702</v>
      </c>
      <c r="H1054">
        <f t="shared" si="34"/>
        <v>4.804652949268954</v>
      </c>
      <c r="I1054">
        <f t="shared" si="35"/>
        <v>4.3435686356127192</v>
      </c>
    </row>
    <row r="1055" spans="1:9" x14ac:dyDescent="0.3">
      <c r="A1055" s="1">
        <v>31735</v>
      </c>
      <c r="B1055">
        <v>362</v>
      </c>
      <c r="C1055">
        <v>402</v>
      </c>
      <c r="D1055">
        <v>38.662999999999997</v>
      </c>
      <c r="E1055">
        <v>36.417999999999999</v>
      </c>
      <c r="F1055">
        <v>181.44800000000001</v>
      </c>
      <c r="G1055">
        <v>938.47699999999998</v>
      </c>
      <c r="H1055">
        <f t="shared" si="34"/>
        <v>4.7391944622216933</v>
      </c>
      <c r="I1055">
        <f t="shared" si="35"/>
        <v>4.3435686356127192</v>
      </c>
    </row>
    <row r="1056" spans="1:9" x14ac:dyDescent="0.3">
      <c r="A1056" s="1">
        <v>31736</v>
      </c>
      <c r="B1056">
        <v>345</v>
      </c>
      <c r="C1056">
        <v>386</v>
      </c>
      <c r="D1056">
        <v>0</v>
      </c>
      <c r="E1056">
        <v>1.149</v>
      </c>
      <c r="F1056">
        <v>624.50099999999998</v>
      </c>
      <c r="G1056" s="14">
        <v>1572.461</v>
      </c>
      <c r="H1056">
        <f t="shared" si="34"/>
        <v>4.5166356062610058</v>
      </c>
      <c r="I1056">
        <f t="shared" si="35"/>
        <v>4.1706902819564915</v>
      </c>
    </row>
    <row r="1057" spans="1:9" x14ac:dyDescent="0.3">
      <c r="A1057" s="1">
        <v>31737</v>
      </c>
      <c r="B1057">
        <v>283</v>
      </c>
      <c r="C1057">
        <v>346</v>
      </c>
      <c r="D1057">
        <v>0</v>
      </c>
      <c r="E1057">
        <v>0</v>
      </c>
      <c r="F1057" s="14">
        <v>5375.1980000000003</v>
      </c>
      <c r="G1057" s="14">
        <v>4696.28</v>
      </c>
      <c r="H1057">
        <f t="shared" si="34"/>
        <v>3.7049503668749697</v>
      </c>
      <c r="I1057">
        <f t="shared" si="35"/>
        <v>3.7384943978159226</v>
      </c>
    </row>
    <row r="1058" spans="1:9" x14ac:dyDescent="0.3">
      <c r="A1058" s="1">
        <v>31738</v>
      </c>
      <c r="B1058">
        <v>314</v>
      </c>
      <c r="C1058">
        <v>333</v>
      </c>
      <c r="D1058">
        <v>46.314999999999998</v>
      </c>
      <c r="E1058">
        <v>50.411999999999999</v>
      </c>
      <c r="F1058" s="14">
        <v>4481.2489999999998</v>
      </c>
      <c r="G1058" s="14">
        <v>4006.2809999999999</v>
      </c>
      <c r="H1058">
        <f t="shared" si="34"/>
        <v>4.1107929865679873</v>
      </c>
      <c r="I1058">
        <f t="shared" si="35"/>
        <v>3.5980307354702377</v>
      </c>
    </row>
    <row r="1059" spans="1:9" x14ac:dyDescent="0.3">
      <c r="A1059" s="1">
        <v>31739</v>
      </c>
      <c r="B1059">
        <v>491</v>
      </c>
      <c r="C1059">
        <v>355</v>
      </c>
      <c r="D1059">
        <v>0</v>
      </c>
      <c r="E1059">
        <v>0</v>
      </c>
      <c r="F1059" s="14">
        <v>6454.6369999999997</v>
      </c>
      <c r="G1059" s="14">
        <v>6499.6059999999998</v>
      </c>
      <c r="H1059">
        <f t="shared" si="34"/>
        <v>6.4280234280410253</v>
      </c>
      <c r="I1059">
        <f t="shared" si="35"/>
        <v>3.8357384717475504</v>
      </c>
    </row>
    <row r="1060" spans="1:9" x14ac:dyDescent="0.3">
      <c r="A1060" s="1">
        <v>31740</v>
      </c>
      <c r="B1060">
        <v>529</v>
      </c>
      <c r="C1060">
        <v>380</v>
      </c>
      <c r="D1060">
        <v>0</v>
      </c>
      <c r="E1060">
        <v>0</v>
      </c>
      <c r="F1060" s="14">
        <v>4222.0410000000002</v>
      </c>
      <c r="G1060" s="14">
        <v>5209.567</v>
      </c>
      <c r="H1060">
        <f t="shared" si="34"/>
        <v>6.925507929600208</v>
      </c>
      <c r="I1060">
        <f t="shared" si="35"/>
        <v>4.105860899335406</v>
      </c>
    </row>
    <row r="1061" spans="1:9" x14ac:dyDescent="0.3">
      <c r="A1061" s="1">
        <v>31741</v>
      </c>
      <c r="B1061">
        <v>608</v>
      </c>
      <c r="C1061">
        <v>427</v>
      </c>
      <c r="D1061">
        <v>16.844000000000001</v>
      </c>
      <c r="E1061">
        <v>10.545</v>
      </c>
      <c r="F1061" s="14">
        <v>5800.3519999999999</v>
      </c>
      <c r="G1061" s="14">
        <v>4206.3069999999998</v>
      </c>
      <c r="H1061">
        <f t="shared" si="34"/>
        <v>7.9597520249469316</v>
      </c>
      <c r="I1061">
        <f t="shared" si="35"/>
        <v>4.6136910632005748</v>
      </c>
    </row>
    <row r="1062" spans="1:9" x14ac:dyDescent="0.3">
      <c r="A1062" s="1">
        <v>31742</v>
      </c>
      <c r="B1062">
        <v>676</v>
      </c>
      <c r="C1062">
        <v>416</v>
      </c>
      <c r="D1062">
        <v>23.692</v>
      </c>
      <c r="E1062">
        <v>32.323</v>
      </c>
      <c r="F1062">
        <v>211.05199999999999</v>
      </c>
      <c r="G1062">
        <v>228.69200000000001</v>
      </c>
      <c r="H1062">
        <f t="shared" si="34"/>
        <v>8.8499874487896797</v>
      </c>
      <c r="I1062">
        <f t="shared" si="35"/>
        <v>4.4948371950619181</v>
      </c>
    </row>
    <row r="1063" spans="1:9" x14ac:dyDescent="0.3">
      <c r="A1063" s="1">
        <v>31743</v>
      </c>
      <c r="B1063">
        <v>740</v>
      </c>
      <c r="C1063">
        <v>476</v>
      </c>
      <c r="D1063">
        <v>35.098999999999997</v>
      </c>
      <c r="E1063">
        <v>32.287999999999997</v>
      </c>
      <c r="F1063">
        <v>193.315</v>
      </c>
      <c r="G1063">
        <v>105.224</v>
      </c>
      <c r="H1063">
        <f t="shared" si="34"/>
        <v>9.687856082994621</v>
      </c>
      <c r="I1063">
        <f t="shared" si="35"/>
        <v>5.1431310212727714</v>
      </c>
    </row>
    <row r="1064" spans="1:9" x14ac:dyDescent="0.3">
      <c r="A1064" s="1">
        <v>31744</v>
      </c>
      <c r="B1064">
        <v>843</v>
      </c>
      <c r="C1064">
        <v>620</v>
      </c>
      <c r="D1064">
        <v>1.99</v>
      </c>
      <c r="E1064">
        <v>0.17799999999999999</v>
      </c>
      <c r="F1064" s="14">
        <v>2282.2260000000001</v>
      </c>
      <c r="G1064" s="14">
        <v>1134.7470000000001</v>
      </c>
      <c r="H1064">
        <f t="shared" si="34"/>
        <v>11.036300916168196</v>
      </c>
      <c r="I1064">
        <f t="shared" si="35"/>
        <v>6.6990362041788201</v>
      </c>
    </row>
    <row r="1065" spans="1:9" x14ac:dyDescent="0.3">
      <c r="A1065" s="1">
        <v>31745</v>
      </c>
      <c r="B1065">
        <v>888</v>
      </c>
      <c r="C1065">
        <v>737</v>
      </c>
      <c r="D1065">
        <v>0</v>
      </c>
      <c r="E1065">
        <v>0</v>
      </c>
      <c r="F1065" s="14">
        <v>6309.9049999999997</v>
      </c>
      <c r="G1065" s="14">
        <v>4981.241</v>
      </c>
      <c r="H1065">
        <f t="shared" si="34"/>
        <v>11.625427299593545</v>
      </c>
      <c r="I1065">
        <f t="shared" si="35"/>
        <v>7.9632091652899852</v>
      </c>
    </row>
    <row r="1066" spans="1:9" x14ac:dyDescent="0.3">
      <c r="A1066" s="1">
        <v>31746</v>
      </c>
      <c r="B1066">
        <v>895</v>
      </c>
      <c r="C1066">
        <v>854</v>
      </c>
      <c r="D1066">
        <v>0</v>
      </c>
      <c r="E1066">
        <v>0</v>
      </c>
      <c r="F1066" s="14">
        <v>2672.047</v>
      </c>
      <c r="G1066" s="14">
        <v>4469.4979999999996</v>
      </c>
      <c r="H1066">
        <f t="shared" si="34"/>
        <v>11.71706918145971</v>
      </c>
      <c r="I1066">
        <f t="shared" si="35"/>
        <v>9.2273821264011495</v>
      </c>
    </row>
    <row r="1067" spans="1:9" x14ac:dyDescent="0.3">
      <c r="A1067" s="1">
        <v>31747</v>
      </c>
      <c r="B1067">
        <v>929</v>
      </c>
      <c r="C1067">
        <v>897</v>
      </c>
      <c r="D1067">
        <v>0</v>
      </c>
      <c r="E1067">
        <v>0</v>
      </c>
      <c r="F1067" s="14">
        <v>2090.7420000000002</v>
      </c>
      <c r="G1067" s="14">
        <v>1529.9870000000001</v>
      </c>
      <c r="H1067">
        <f t="shared" si="34"/>
        <v>12.162186893381085</v>
      </c>
      <c r="I1067">
        <f t="shared" si="35"/>
        <v>9.6919927018522607</v>
      </c>
    </row>
    <row r="1068" spans="1:9" x14ac:dyDescent="0.3">
      <c r="A1068" s="1">
        <v>31748</v>
      </c>
      <c r="B1068">
        <v>833</v>
      </c>
      <c r="C1068">
        <v>920</v>
      </c>
      <c r="D1068">
        <v>0</v>
      </c>
      <c r="E1068">
        <v>0</v>
      </c>
      <c r="F1068" s="14">
        <v>2192.9720000000002</v>
      </c>
      <c r="H1068">
        <f t="shared" si="34"/>
        <v>10.905383942073673</v>
      </c>
      <c r="I1068">
        <f t="shared" si="35"/>
        <v>9.9405053352330892</v>
      </c>
    </row>
    <row r="1069" spans="1:9" x14ac:dyDescent="0.3">
      <c r="A1069" s="1">
        <v>31749</v>
      </c>
      <c r="B1069">
        <v>755</v>
      </c>
      <c r="C1069">
        <v>969</v>
      </c>
      <c r="D1069">
        <v>0</v>
      </c>
      <c r="E1069">
        <v>0</v>
      </c>
      <c r="F1069" s="14">
        <v>3420.4949999999999</v>
      </c>
      <c r="H1069">
        <f t="shared" si="34"/>
        <v>9.8842315441364033</v>
      </c>
      <c r="I1069">
        <f t="shared" si="35"/>
        <v>10.469945293305285</v>
      </c>
    </row>
    <row r="1070" spans="1:9" x14ac:dyDescent="0.3">
      <c r="A1070" s="1">
        <v>31750</v>
      </c>
      <c r="B1070">
        <v>678</v>
      </c>
      <c r="C1070">
        <v>899</v>
      </c>
      <c r="D1070">
        <v>0</v>
      </c>
      <c r="E1070">
        <v>0</v>
      </c>
      <c r="F1070" s="14">
        <v>6390.1689999999999</v>
      </c>
      <c r="G1070" s="14">
        <v>5886.598</v>
      </c>
      <c r="H1070">
        <f t="shared" si="34"/>
        <v>8.876170843608584</v>
      </c>
      <c r="I1070">
        <f t="shared" si="35"/>
        <v>9.7136024960592895</v>
      </c>
    </row>
    <row r="1071" spans="1:9" x14ac:dyDescent="0.3">
      <c r="A1071" s="1">
        <v>31751</v>
      </c>
      <c r="B1071">
        <v>609</v>
      </c>
      <c r="C1071">
        <v>772</v>
      </c>
      <c r="D1071">
        <v>0</v>
      </c>
      <c r="E1071">
        <v>0</v>
      </c>
      <c r="F1071" s="14">
        <v>5123.3320000000003</v>
      </c>
      <c r="G1071" s="14">
        <v>5528.2820000000002</v>
      </c>
      <c r="H1071">
        <f t="shared" si="34"/>
        <v>7.9728437223563837</v>
      </c>
      <c r="I1071">
        <f t="shared" si="35"/>
        <v>8.341380563912983</v>
      </c>
    </row>
    <row r="1072" spans="1:9" x14ac:dyDescent="0.3">
      <c r="A1072" s="1">
        <v>31752</v>
      </c>
      <c r="B1072">
        <v>557</v>
      </c>
      <c r="C1072">
        <v>656</v>
      </c>
      <c r="D1072">
        <v>0.45300000000000001</v>
      </c>
      <c r="E1072">
        <v>3.71</v>
      </c>
      <c r="F1072" s="14">
        <v>2295.2020000000002</v>
      </c>
      <c r="G1072" s="14">
        <v>2448.2779999999998</v>
      </c>
      <c r="H1072">
        <f t="shared" si="34"/>
        <v>7.29207545706487</v>
      </c>
      <c r="I1072">
        <f t="shared" si="35"/>
        <v>7.0880124999053331</v>
      </c>
    </row>
    <row r="1073" spans="1:9" x14ac:dyDescent="0.3">
      <c r="A1073" s="1">
        <v>31753</v>
      </c>
      <c r="B1073">
        <v>507</v>
      </c>
      <c r="C1073">
        <v>567</v>
      </c>
      <c r="D1073">
        <v>0.55400000000000005</v>
      </c>
      <c r="E1073">
        <v>0.05</v>
      </c>
      <c r="F1073" s="14">
        <v>4648.018</v>
      </c>
      <c r="G1073" s="14">
        <v>3969.5129999999999</v>
      </c>
      <c r="H1073">
        <f t="shared" si="34"/>
        <v>6.6374905865922607</v>
      </c>
      <c r="I1073">
        <f t="shared" si="35"/>
        <v>6.1263766576925658</v>
      </c>
    </row>
    <row r="1074" spans="1:9" x14ac:dyDescent="0.3">
      <c r="A1074" s="1">
        <v>31754</v>
      </c>
      <c r="B1074">
        <v>420</v>
      </c>
      <c r="C1074">
        <v>494</v>
      </c>
      <c r="D1074">
        <v>0</v>
      </c>
      <c r="E1074">
        <v>0.14199999999999999</v>
      </c>
      <c r="F1074" s="14">
        <v>6261.174</v>
      </c>
      <c r="G1074" s="14">
        <v>5963.9790000000003</v>
      </c>
      <c r="H1074">
        <f t="shared" si="34"/>
        <v>5.498512911969919</v>
      </c>
      <c r="I1074">
        <f t="shared" si="35"/>
        <v>5.337619169136028</v>
      </c>
    </row>
    <row r="1075" spans="1:9" x14ac:dyDescent="0.3">
      <c r="A1075" s="1">
        <v>31755</v>
      </c>
      <c r="B1075">
        <v>276</v>
      </c>
      <c r="C1075">
        <v>419</v>
      </c>
      <c r="D1075">
        <v>0</v>
      </c>
      <c r="E1075">
        <v>0</v>
      </c>
      <c r="F1075" s="14">
        <v>3316.98</v>
      </c>
      <c r="G1075" s="14">
        <v>2604.3910000000001</v>
      </c>
      <c r="H1075">
        <f t="shared" si="34"/>
        <v>3.6133084850088042</v>
      </c>
      <c r="I1075">
        <f t="shared" si="35"/>
        <v>4.5272518863724605</v>
      </c>
    </row>
    <row r="1076" spans="1:9" x14ac:dyDescent="0.3">
      <c r="A1076" s="1">
        <v>31756</v>
      </c>
      <c r="B1076">
        <v>136</v>
      </c>
      <c r="C1076">
        <v>373</v>
      </c>
      <c r="D1076">
        <v>0</v>
      </c>
      <c r="E1076">
        <v>0</v>
      </c>
      <c r="F1076" s="14">
        <v>4965.53</v>
      </c>
      <c r="G1076" s="14">
        <v>3207.8989999999999</v>
      </c>
      <c r="H1076">
        <f t="shared" si="34"/>
        <v>1.780470847685498</v>
      </c>
      <c r="I1076">
        <f t="shared" si="35"/>
        <v>4.030226619610807</v>
      </c>
    </row>
    <row r="1077" spans="1:9" x14ac:dyDescent="0.3">
      <c r="A1077" s="1">
        <v>31757</v>
      </c>
      <c r="B1077">
        <v>66</v>
      </c>
      <c r="C1077">
        <v>331</v>
      </c>
      <c r="D1077">
        <v>0</v>
      </c>
      <c r="E1077">
        <v>0</v>
      </c>
      <c r="F1077" s="14">
        <v>6424.9769999999999</v>
      </c>
      <c r="G1077" s="14">
        <v>6311.665</v>
      </c>
      <c r="H1077">
        <f t="shared" si="34"/>
        <v>0.86405202902384448</v>
      </c>
      <c r="I1077">
        <f t="shared" si="35"/>
        <v>3.5764209412632093</v>
      </c>
    </row>
    <row r="1078" spans="1:9" x14ac:dyDescent="0.3">
      <c r="A1078" s="1">
        <v>31758</v>
      </c>
      <c r="B1078">
        <v>48</v>
      </c>
      <c r="C1078">
        <v>306</v>
      </c>
      <c r="D1078">
        <v>0</v>
      </c>
      <c r="E1078">
        <v>0.192</v>
      </c>
      <c r="F1078" s="14">
        <v>6169.6890000000003</v>
      </c>
      <c r="H1078">
        <f t="shared" si="34"/>
        <v>0.62840147565370508</v>
      </c>
      <c r="I1078">
        <f t="shared" si="35"/>
        <v>3.3062985136753533</v>
      </c>
    </row>
    <row r="1079" spans="1:9" x14ac:dyDescent="0.3">
      <c r="A1079" s="1">
        <v>31759</v>
      </c>
      <c r="B1079">
        <v>33</v>
      </c>
      <c r="C1079">
        <v>278</v>
      </c>
      <c r="D1079">
        <v>0</v>
      </c>
      <c r="E1079">
        <v>0.02</v>
      </c>
      <c r="F1079">
        <v>302.584</v>
      </c>
      <c r="G1079" s="14">
        <v>1500.4960000000001</v>
      </c>
      <c r="H1079">
        <f t="shared" si="34"/>
        <v>0.43202601451192224</v>
      </c>
      <c r="I1079">
        <f t="shared" si="35"/>
        <v>3.003761394776955</v>
      </c>
    </row>
    <row r="1080" spans="1:9" x14ac:dyDescent="0.3">
      <c r="A1080" s="1">
        <v>31760</v>
      </c>
      <c r="B1080">
        <v>26</v>
      </c>
      <c r="C1080">
        <v>235</v>
      </c>
      <c r="D1080">
        <v>0.41499999999999998</v>
      </c>
      <c r="E1080">
        <v>7.4999999999999997E-2</v>
      </c>
      <c r="F1080" s="14">
        <v>4309.2730000000001</v>
      </c>
      <c r="G1080" s="14">
        <v>4887.4750000000004</v>
      </c>
      <c r="H1080">
        <f t="shared" si="34"/>
        <v>0.34038413264575695</v>
      </c>
      <c r="I1080">
        <f t="shared" si="35"/>
        <v>2.539150819325843</v>
      </c>
    </row>
    <row r="1081" spans="1:9" x14ac:dyDescent="0.3">
      <c r="A1081" s="1">
        <v>31761</v>
      </c>
      <c r="B1081">
        <v>22</v>
      </c>
      <c r="C1081">
        <v>180</v>
      </c>
      <c r="D1081">
        <v>0</v>
      </c>
      <c r="E1081">
        <v>0</v>
      </c>
      <c r="F1081">
        <v>527.46100000000001</v>
      </c>
      <c r="G1081" s="14">
        <v>1167.134</v>
      </c>
      <c r="H1081">
        <f t="shared" si="34"/>
        <v>0.28801734300794818</v>
      </c>
      <c r="I1081">
        <f t="shared" si="35"/>
        <v>1.9448814786325608</v>
      </c>
    </row>
    <row r="1082" spans="1:9" x14ac:dyDescent="0.3">
      <c r="A1082" s="1">
        <v>31762</v>
      </c>
      <c r="B1082">
        <v>18</v>
      </c>
      <c r="C1082">
        <v>115</v>
      </c>
      <c r="D1082">
        <v>0</v>
      </c>
      <c r="E1082">
        <v>0</v>
      </c>
      <c r="F1082" s="14">
        <v>5914.4009999999998</v>
      </c>
      <c r="G1082" s="14">
        <v>5728.8459999999995</v>
      </c>
      <c r="H1082">
        <f t="shared" si="34"/>
        <v>0.2356505533701394</v>
      </c>
      <c r="I1082">
        <f t="shared" si="35"/>
        <v>1.2425631669041362</v>
      </c>
    </row>
    <row r="1083" spans="1:9" x14ac:dyDescent="0.3">
      <c r="A1083" s="1">
        <v>31763</v>
      </c>
      <c r="B1083">
        <v>17</v>
      </c>
      <c r="C1083">
        <v>65</v>
      </c>
      <c r="D1083">
        <v>0</v>
      </c>
      <c r="E1083">
        <v>3.0000000000000001E-3</v>
      </c>
      <c r="F1083" s="14">
        <v>2377.6590000000001</v>
      </c>
      <c r="G1083" s="14">
        <v>3940.9969999999998</v>
      </c>
      <c r="H1083">
        <f t="shared" si="34"/>
        <v>0.22255885596068725</v>
      </c>
      <c r="I1083">
        <f t="shared" si="35"/>
        <v>0.70231831172842474</v>
      </c>
    </row>
    <row r="1084" spans="1:9" x14ac:dyDescent="0.3">
      <c r="A1084" s="1">
        <v>31764</v>
      </c>
      <c r="B1084">
        <v>15</v>
      </c>
      <c r="C1084">
        <v>38</v>
      </c>
      <c r="D1084">
        <v>0</v>
      </c>
      <c r="E1084">
        <v>0</v>
      </c>
      <c r="F1084" s="14">
        <v>5972.1790000000001</v>
      </c>
      <c r="G1084" s="14">
        <v>5737.16</v>
      </c>
      <c r="H1084">
        <f t="shared" si="34"/>
        <v>0.19637546114178286</v>
      </c>
      <c r="I1084">
        <f t="shared" si="35"/>
        <v>0.41058608993354062</v>
      </c>
    </row>
    <row r="1085" spans="1:9" x14ac:dyDescent="0.3">
      <c r="A1085" s="1">
        <v>31765</v>
      </c>
      <c r="B1085">
        <v>11</v>
      </c>
      <c r="C1085">
        <v>27</v>
      </c>
      <c r="D1085">
        <v>0</v>
      </c>
      <c r="E1085">
        <v>0</v>
      </c>
      <c r="F1085">
        <v>747.17399999999998</v>
      </c>
      <c r="G1085" s="14">
        <v>1108.837</v>
      </c>
      <c r="H1085">
        <f t="shared" si="34"/>
        <v>0.14400867150397409</v>
      </c>
      <c r="I1085">
        <f t="shared" si="35"/>
        <v>0.29173222179488417</v>
      </c>
    </row>
    <row r="1086" spans="1:9" x14ac:dyDescent="0.3">
      <c r="A1086" s="1">
        <v>31766</v>
      </c>
      <c r="B1086">
        <v>10</v>
      </c>
      <c r="C1086">
        <v>21</v>
      </c>
      <c r="D1086">
        <v>10.343999999999999</v>
      </c>
      <c r="E1086">
        <v>1.204</v>
      </c>
      <c r="F1086" s="14">
        <v>2627.2919999999999</v>
      </c>
      <c r="G1086" s="14">
        <v>1701.163</v>
      </c>
      <c r="H1086">
        <f t="shared" si="34"/>
        <v>0.13091697409452191</v>
      </c>
      <c r="I1086">
        <f t="shared" si="35"/>
        <v>0.22690283917379875</v>
      </c>
    </row>
    <row r="1087" spans="1:9" x14ac:dyDescent="0.3">
      <c r="A1087" s="1">
        <v>31767</v>
      </c>
      <c r="B1087">
        <v>10</v>
      </c>
      <c r="C1087">
        <v>19</v>
      </c>
      <c r="D1087">
        <v>3.4000000000000002E-2</v>
      </c>
      <c r="E1087">
        <v>0</v>
      </c>
      <c r="F1087" s="14">
        <v>5465.9970000000003</v>
      </c>
      <c r="G1087" s="14">
        <v>3302.4459999999999</v>
      </c>
      <c r="H1087">
        <f t="shared" si="34"/>
        <v>0.13091697409452191</v>
      </c>
      <c r="I1087">
        <f t="shared" si="35"/>
        <v>0.20529304496677031</v>
      </c>
    </row>
    <row r="1088" spans="1:9" x14ac:dyDescent="0.3">
      <c r="A1088" s="1">
        <v>31768</v>
      </c>
      <c r="B1088">
        <v>10</v>
      </c>
      <c r="C1088">
        <v>16</v>
      </c>
      <c r="D1088">
        <v>0</v>
      </c>
      <c r="E1088">
        <v>0</v>
      </c>
      <c r="F1088" s="14">
        <v>5335.1350000000002</v>
      </c>
      <c r="G1088" s="14">
        <v>4500.402</v>
      </c>
      <c r="H1088">
        <f t="shared" si="34"/>
        <v>0.13091697409452191</v>
      </c>
      <c r="I1088">
        <f t="shared" si="35"/>
        <v>0.17287835365622764</v>
      </c>
    </row>
    <row r="1089" spans="1:9" x14ac:dyDescent="0.3">
      <c r="A1089" s="1">
        <v>31769</v>
      </c>
      <c r="B1089">
        <v>10</v>
      </c>
      <c r="C1089">
        <v>14</v>
      </c>
      <c r="D1089">
        <v>0</v>
      </c>
      <c r="E1089">
        <v>0</v>
      </c>
      <c r="F1089" s="14">
        <v>5636.3549999999996</v>
      </c>
      <c r="G1089" s="14">
        <v>3479.1529999999998</v>
      </c>
      <c r="H1089">
        <f t="shared" si="34"/>
        <v>0.13091697409452191</v>
      </c>
      <c r="I1089">
        <f t="shared" si="35"/>
        <v>0.15126855944919917</v>
      </c>
    </row>
    <row r="1090" spans="1:9" x14ac:dyDescent="0.3">
      <c r="A1090" s="1">
        <v>31770</v>
      </c>
      <c r="B1090">
        <v>10</v>
      </c>
      <c r="C1090">
        <v>12</v>
      </c>
      <c r="D1090">
        <v>0</v>
      </c>
      <c r="E1090">
        <v>0</v>
      </c>
      <c r="F1090" s="14">
        <v>2917.4949999999999</v>
      </c>
      <c r="G1090" s="14">
        <v>3530.0340000000001</v>
      </c>
      <c r="H1090">
        <f t="shared" ref="H1090:H1153" si="36">(B1090*60*60*24/1000000)/(1000*$N$3/1000000)</f>
        <v>0.13091697409452191</v>
      </c>
      <c r="I1090">
        <f t="shared" ref="I1090:I1153" si="37">(C1090*60*60*24/1000000)/(1000*$N$4/1000000)</f>
        <v>0.12965876524217071</v>
      </c>
    </row>
    <row r="1091" spans="1:9" x14ac:dyDescent="0.3">
      <c r="A1091" s="1">
        <v>31771</v>
      </c>
      <c r="B1091">
        <v>10</v>
      </c>
      <c r="C1091">
        <v>11</v>
      </c>
      <c r="D1091">
        <v>0</v>
      </c>
      <c r="E1091">
        <v>0</v>
      </c>
      <c r="F1091" s="14">
        <v>3823.3780000000002</v>
      </c>
      <c r="G1091" s="14">
        <v>3545.04</v>
      </c>
      <c r="H1091">
        <f t="shared" si="36"/>
        <v>0.13091697409452191</v>
      </c>
      <c r="I1091">
        <f t="shared" si="37"/>
        <v>0.11885386813865649</v>
      </c>
    </row>
    <row r="1092" spans="1:9" x14ac:dyDescent="0.3">
      <c r="A1092" s="1">
        <v>31772</v>
      </c>
      <c r="B1092">
        <v>8</v>
      </c>
      <c r="C1092">
        <v>9</v>
      </c>
      <c r="D1092">
        <v>0</v>
      </c>
      <c r="E1092">
        <v>0</v>
      </c>
      <c r="F1092" s="14">
        <v>5617.09</v>
      </c>
      <c r="G1092" s="14">
        <v>5556.9170000000004</v>
      </c>
      <c r="H1092">
        <f t="shared" si="36"/>
        <v>0.10473357927561752</v>
      </c>
      <c r="I1092">
        <f t="shared" si="37"/>
        <v>9.7244073931628039E-2</v>
      </c>
    </row>
    <row r="1093" spans="1:9" x14ac:dyDescent="0.3">
      <c r="A1093" s="1">
        <v>31773</v>
      </c>
      <c r="B1093">
        <v>8</v>
      </c>
      <c r="C1093">
        <v>8</v>
      </c>
      <c r="D1093">
        <v>0</v>
      </c>
      <c r="E1093">
        <v>0</v>
      </c>
      <c r="F1093" s="14">
        <v>3527.46</v>
      </c>
      <c r="G1093" s="14">
        <v>2823.64</v>
      </c>
      <c r="H1093">
        <f t="shared" si="36"/>
        <v>0.10473357927561752</v>
      </c>
      <c r="I1093">
        <f t="shared" si="37"/>
        <v>8.643917682811382E-2</v>
      </c>
    </row>
    <row r="1094" spans="1:9" x14ac:dyDescent="0.3">
      <c r="A1094" s="1">
        <v>31774</v>
      </c>
      <c r="B1094">
        <v>8</v>
      </c>
      <c r="C1094">
        <v>7</v>
      </c>
      <c r="D1094">
        <v>0</v>
      </c>
      <c r="E1094">
        <v>0</v>
      </c>
      <c r="F1094" s="14">
        <v>1584.123</v>
      </c>
      <c r="G1094" s="14">
        <v>3415.806</v>
      </c>
      <c r="H1094">
        <f t="shared" si="36"/>
        <v>0.10473357927561752</v>
      </c>
      <c r="I1094">
        <f t="shared" si="37"/>
        <v>7.5634279724599587E-2</v>
      </c>
    </row>
    <row r="1095" spans="1:9" x14ac:dyDescent="0.3">
      <c r="A1095" s="1">
        <v>31775</v>
      </c>
      <c r="B1095">
        <v>8</v>
      </c>
      <c r="C1095">
        <v>6</v>
      </c>
      <c r="D1095">
        <v>0</v>
      </c>
      <c r="E1095">
        <v>0</v>
      </c>
      <c r="F1095" s="14">
        <v>4286.2740000000003</v>
      </c>
      <c r="G1095" s="14">
        <v>4329.692</v>
      </c>
      <c r="H1095">
        <f t="shared" si="36"/>
        <v>0.10473357927561752</v>
      </c>
      <c r="I1095">
        <f t="shared" si="37"/>
        <v>6.4829382621085355E-2</v>
      </c>
    </row>
    <row r="1096" spans="1:9" x14ac:dyDescent="0.3">
      <c r="A1096" s="1">
        <v>31776</v>
      </c>
      <c r="B1096">
        <v>7</v>
      </c>
      <c r="C1096">
        <v>4</v>
      </c>
      <c r="D1096">
        <v>0</v>
      </c>
      <c r="E1096">
        <v>0</v>
      </c>
      <c r="F1096" s="14">
        <v>4064.6480000000001</v>
      </c>
      <c r="G1096" s="14">
        <v>3760.1529999999998</v>
      </c>
      <c r="H1096">
        <f t="shared" si="36"/>
        <v>9.1641881866165328E-2</v>
      </c>
      <c r="I1096">
        <f t="shared" si="37"/>
        <v>4.321958841405691E-2</v>
      </c>
    </row>
    <row r="1097" spans="1:9" x14ac:dyDescent="0.3">
      <c r="A1097" s="1">
        <v>31777</v>
      </c>
      <c r="B1097">
        <v>5</v>
      </c>
      <c r="C1097">
        <v>4</v>
      </c>
      <c r="D1097">
        <v>1.1579999999999999</v>
      </c>
      <c r="E1097">
        <v>6.6879999999999997</v>
      </c>
      <c r="F1097" s="14">
        <v>1195.383</v>
      </c>
      <c r="G1097" s="14">
        <v>1164.4570000000001</v>
      </c>
      <c r="H1097">
        <f t="shared" si="36"/>
        <v>6.5458487047260955E-2</v>
      </c>
      <c r="I1097">
        <f t="shared" si="37"/>
        <v>4.321958841405691E-2</v>
      </c>
    </row>
    <row r="1098" spans="1:9" x14ac:dyDescent="0.3">
      <c r="A1098" s="1">
        <v>31778</v>
      </c>
      <c r="B1098">
        <v>5</v>
      </c>
      <c r="C1098">
        <v>6</v>
      </c>
      <c r="D1098">
        <v>2.887</v>
      </c>
      <c r="E1098">
        <v>0</v>
      </c>
      <c r="F1098" s="14">
        <v>4071.4070000000002</v>
      </c>
      <c r="G1098" s="14">
        <v>3367.125</v>
      </c>
      <c r="H1098">
        <f t="shared" si="36"/>
        <v>6.5458487047260955E-2</v>
      </c>
      <c r="I1098">
        <f t="shared" si="37"/>
        <v>6.4829382621085355E-2</v>
      </c>
    </row>
    <row r="1099" spans="1:9" x14ac:dyDescent="0.3">
      <c r="A1099" s="1">
        <v>31779</v>
      </c>
      <c r="B1099">
        <v>6</v>
      </c>
      <c r="C1099">
        <v>5</v>
      </c>
      <c r="D1099">
        <v>0</v>
      </c>
      <c r="E1099">
        <v>0</v>
      </c>
      <c r="F1099" s="14">
        <v>3805.547</v>
      </c>
      <c r="G1099" s="14">
        <v>3257.5149999999999</v>
      </c>
      <c r="H1099">
        <f t="shared" si="36"/>
        <v>7.8550184456713135E-2</v>
      </c>
      <c r="I1099">
        <f t="shared" si="37"/>
        <v>5.4024485517571136E-2</v>
      </c>
    </row>
    <row r="1100" spans="1:9" x14ac:dyDescent="0.3">
      <c r="A1100" s="1">
        <v>31780</v>
      </c>
      <c r="B1100">
        <v>6</v>
      </c>
      <c r="C1100">
        <v>4</v>
      </c>
      <c r="D1100">
        <v>0</v>
      </c>
      <c r="E1100">
        <v>0</v>
      </c>
      <c r="F1100" s="14">
        <v>6219.3419999999996</v>
      </c>
      <c r="G1100" s="14">
        <v>5893.7150000000001</v>
      </c>
      <c r="H1100">
        <f t="shared" si="36"/>
        <v>7.8550184456713135E-2</v>
      </c>
      <c r="I1100">
        <f t="shared" si="37"/>
        <v>4.321958841405691E-2</v>
      </c>
    </row>
    <row r="1101" spans="1:9" x14ac:dyDescent="0.3">
      <c r="A1101" s="1">
        <v>31781</v>
      </c>
      <c r="B1101">
        <v>7</v>
      </c>
      <c r="C1101">
        <v>4</v>
      </c>
      <c r="D1101">
        <v>0</v>
      </c>
      <c r="E1101">
        <v>0</v>
      </c>
      <c r="F1101" s="14">
        <v>6103.0259999999998</v>
      </c>
      <c r="G1101" s="14">
        <v>5742.2820000000002</v>
      </c>
      <c r="H1101">
        <f t="shared" si="36"/>
        <v>9.1641881866165328E-2</v>
      </c>
      <c r="I1101">
        <f t="shared" si="37"/>
        <v>4.321958841405691E-2</v>
      </c>
    </row>
    <row r="1102" spans="1:9" x14ac:dyDescent="0.3">
      <c r="A1102" s="1">
        <v>31782</v>
      </c>
      <c r="B1102">
        <v>8</v>
      </c>
      <c r="C1102">
        <v>3</v>
      </c>
      <c r="D1102">
        <v>27.475000000000001</v>
      </c>
      <c r="E1102">
        <v>45.835999999999999</v>
      </c>
      <c r="F1102">
        <v>92.784999999999997</v>
      </c>
      <c r="G1102">
        <v>22.972999999999999</v>
      </c>
      <c r="H1102">
        <f t="shared" si="36"/>
        <v>0.10473357927561752</v>
      </c>
      <c r="I1102">
        <f t="shared" si="37"/>
        <v>3.2414691310542677E-2</v>
      </c>
    </row>
    <row r="1103" spans="1:9" x14ac:dyDescent="0.3">
      <c r="A1103" s="1">
        <v>31783</v>
      </c>
      <c r="B1103">
        <v>10</v>
      </c>
      <c r="C1103">
        <v>3</v>
      </c>
      <c r="D1103">
        <v>15.823</v>
      </c>
      <c r="E1103">
        <v>18.454999999999998</v>
      </c>
      <c r="F1103">
        <v>15.847</v>
      </c>
      <c r="G1103">
        <v>206.542</v>
      </c>
      <c r="H1103">
        <f t="shared" si="36"/>
        <v>0.13091697409452191</v>
      </c>
      <c r="I1103">
        <f t="shared" si="37"/>
        <v>3.2414691310542677E-2</v>
      </c>
    </row>
    <row r="1104" spans="1:9" x14ac:dyDescent="0.3">
      <c r="A1104" s="1">
        <v>31784</v>
      </c>
      <c r="B1104">
        <v>14</v>
      </c>
      <c r="C1104">
        <v>3</v>
      </c>
      <c r="D1104">
        <v>6.476</v>
      </c>
      <c r="E1104">
        <v>0</v>
      </c>
      <c r="F1104" s="14">
        <v>2069.8969999999999</v>
      </c>
      <c r="G1104" s="14">
        <v>2157.4140000000002</v>
      </c>
      <c r="H1104">
        <f t="shared" si="36"/>
        <v>0.18328376373233066</v>
      </c>
      <c r="I1104">
        <f t="shared" si="37"/>
        <v>3.2414691310542677E-2</v>
      </c>
    </row>
    <row r="1105" spans="1:9" x14ac:dyDescent="0.3">
      <c r="A1105" s="1">
        <v>31785</v>
      </c>
      <c r="B1105">
        <v>19</v>
      </c>
      <c r="C1105">
        <v>3</v>
      </c>
      <c r="D1105">
        <v>3.3889999999999998</v>
      </c>
      <c r="E1105">
        <v>0</v>
      </c>
      <c r="F1105" s="14">
        <v>5033.3040000000001</v>
      </c>
      <c r="G1105" s="14">
        <v>5061.8620000000001</v>
      </c>
      <c r="H1105">
        <f t="shared" si="36"/>
        <v>0.24874225077959161</v>
      </c>
      <c r="I1105">
        <f t="shared" si="37"/>
        <v>3.2414691310542677E-2</v>
      </c>
    </row>
    <row r="1106" spans="1:9" x14ac:dyDescent="0.3">
      <c r="A1106" s="1">
        <v>31786</v>
      </c>
      <c r="B1106">
        <v>27</v>
      </c>
      <c r="C1106">
        <v>3</v>
      </c>
      <c r="D1106">
        <v>0.22600000000000001</v>
      </c>
      <c r="E1106">
        <v>0.76500000000000001</v>
      </c>
      <c r="F1106" s="14">
        <v>1452.077</v>
      </c>
      <c r="G1106" s="14">
        <v>2554.942</v>
      </c>
      <c r="H1106">
        <f t="shared" si="36"/>
        <v>0.35347583005520916</v>
      </c>
      <c r="I1106">
        <f t="shared" si="37"/>
        <v>3.2414691310542677E-2</v>
      </c>
    </row>
    <row r="1107" spans="1:9" x14ac:dyDescent="0.3">
      <c r="A1107" s="1">
        <v>31787</v>
      </c>
      <c r="B1107">
        <v>29</v>
      </c>
      <c r="C1107">
        <v>3</v>
      </c>
      <c r="D1107">
        <v>0</v>
      </c>
      <c r="E1107">
        <v>17.756</v>
      </c>
      <c r="F1107">
        <v>834.61400000000003</v>
      </c>
      <c r="G1107">
        <v>926.36</v>
      </c>
      <c r="H1107">
        <f t="shared" si="36"/>
        <v>0.37965922487411347</v>
      </c>
      <c r="I1107">
        <f t="shared" si="37"/>
        <v>3.2414691310542677E-2</v>
      </c>
    </row>
    <row r="1108" spans="1:9" x14ac:dyDescent="0.3">
      <c r="A1108" s="1">
        <v>31788</v>
      </c>
      <c r="B1108">
        <v>27</v>
      </c>
      <c r="C1108">
        <v>3</v>
      </c>
      <c r="D1108">
        <v>30.135000000000002</v>
      </c>
      <c r="E1108">
        <v>8.5380000000000003</v>
      </c>
      <c r="F1108" s="14">
        <v>5042.6949999999997</v>
      </c>
      <c r="G1108" s="14">
        <v>4200.1090000000004</v>
      </c>
      <c r="H1108">
        <f t="shared" si="36"/>
        <v>0.35347583005520916</v>
      </c>
      <c r="I1108">
        <f t="shared" si="37"/>
        <v>3.2414691310542677E-2</v>
      </c>
    </row>
    <row r="1109" spans="1:9" x14ac:dyDescent="0.3">
      <c r="A1109" s="1">
        <v>31789</v>
      </c>
      <c r="B1109">
        <v>27</v>
      </c>
      <c r="C1109">
        <v>5</v>
      </c>
      <c r="D1109">
        <v>0.11899999999999999</v>
      </c>
      <c r="E1109">
        <v>0</v>
      </c>
      <c r="F1109" s="14">
        <v>4038.4070000000002</v>
      </c>
      <c r="G1109" s="14">
        <v>2836.7559999999999</v>
      </c>
      <c r="H1109">
        <f t="shared" si="36"/>
        <v>0.35347583005520916</v>
      </c>
      <c r="I1109">
        <f t="shared" si="37"/>
        <v>5.4024485517571136E-2</v>
      </c>
    </row>
    <row r="1110" spans="1:9" x14ac:dyDescent="0.3">
      <c r="A1110" s="1">
        <v>31790</v>
      </c>
      <c r="B1110">
        <v>36</v>
      </c>
      <c r="C1110">
        <v>14</v>
      </c>
      <c r="D1110">
        <v>0</v>
      </c>
      <c r="E1110">
        <v>0</v>
      </c>
      <c r="F1110" s="14">
        <v>5261.8689999999997</v>
      </c>
      <c r="G1110" s="14">
        <v>4881.674</v>
      </c>
      <c r="H1110">
        <f t="shared" si="36"/>
        <v>0.47130110674027881</v>
      </c>
      <c r="I1110">
        <f t="shared" si="37"/>
        <v>0.15126855944919917</v>
      </c>
    </row>
    <row r="1111" spans="1:9" x14ac:dyDescent="0.3">
      <c r="A1111" s="1">
        <v>31791</v>
      </c>
      <c r="B1111">
        <v>53</v>
      </c>
      <c r="C1111">
        <v>20</v>
      </c>
      <c r="D1111">
        <v>0</v>
      </c>
      <c r="E1111">
        <v>0</v>
      </c>
      <c r="F1111" s="14">
        <v>5777.9650000000001</v>
      </c>
      <c r="G1111" s="14">
        <v>5575.1149999999998</v>
      </c>
      <c r="H1111">
        <f t="shared" si="36"/>
        <v>0.69385996270096606</v>
      </c>
      <c r="I1111">
        <f t="shared" si="37"/>
        <v>0.21609794207028454</v>
      </c>
    </row>
    <row r="1112" spans="1:9" x14ac:dyDescent="0.3">
      <c r="A1112" s="1">
        <v>31792</v>
      </c>
      <c r="B1112">
        <v>61</v>
      </c>
      <c r="C1112">
        <v>26</v>
      </c>
      <c r="D1112">
        <v>3.907</v>
      </c>
      <c r="E1112">
        <v>18.716000000000001</v>
      </c>
      <c r="F1112" s="14">
        <v>2600.0549999999998</v>
      </c>
      <c r="G1112" s="14">
        <v>1172.2249999999999</v>
      </c>
      <c r="H1112">
        <f t="shared" si="36"/>
        <v>0.79859354197658361</v>
      </c>
      <c r="I1112">
        <f t="shared" si="37"/>
        <v>0.28092732469136988</v>
      </c>
    </row>
    <row r="1113" spans="1:9" x14ac:dyDescent="0.3">
      <c r="A1113" s="1">
        <v>31793</v>
      </c>
      <c r="B1113">
        <v>65</v>
      </c>
      <c r="C1113">
        <v>34</v>
      </c>
      <c r="D1113">
        <v>0.72899999999999998</v>
      </c>
      <c r="E1113">
        <v>0</v>
      </c>
      <c r="F1113" s="14">
        <v>5475.1909999999998</v>
      </c>
      <c r="G1113" s="14">
        <v>3318.335</v>
      </c>
      <c r="H1113">
        <f t="shared" si="36"/>
        <v>0.85096033161439233</v>
      </c>
      <c r="I1113">
        <f t="shared" si="37"/>
        <v>0.36736650151948375</v>
      </c>
    </row>
    <row r="1114" spans="1:9" x14ac:dyDescent="0.3">
      <c r="A1114" s="1">
        <v>31794</v>
      </c>
      <c r="B1114">
        <v>65</v>
      </c>
      <c r="C1114">
        <v>43</v>
      </c>
      <c r="D1114">
        <v>0</v>
      </c>
      <c r="E1114">
        <v>0</v>
      </c>
      <c r="F1114" s="14">
        <v>5828.6930000000002</v>
      </c>
      <c r="G1114" s="14">
        <v>4634.9809999999998</v>
      </c>
      <c r="H1114">
        <f t="shared" si="36"/>
        <v>0.85096033161439233</v>
      </c>
      <c r="I1114">
        <f t="shared" si="37"/>
        <v>0.46461057545111173</v>
      </c>
    </row>
    <row r="1115" spans="1:9" x14ac:dyDescent="0.3">
      <c r="A1115" s="1">
        <v>31795</v>
      </c>
      <c r="B1115">
        <v>57</v>
      </c>
      <c r="C1115">
        <v>47</v>
      </c>
      <c r="D1115">
        <v>0</v>
      </c>
      <c r="E1115">
        <v>0</v>
      </c>
      <c r="F1115" s="14">
        <v>5298.4335000000001</v>
      </c>
      <c r="H1115">
        <f t="shared" si="36"/>
        <v>0.74622675233877489</v>
      </c>
      <c r="I1115">
        <f t="shared" si="37"/>
        <v>0.50783016386516866</v>
      </c>
    </row>
    <row r="1116" spans="1:9" x14ac:dyDescent="0.3">
      <c r="A1116" s="1">
        <v>31796</v>
      </c>
      <c r="B1116">
        <v>47</v>
      </c>
      <c r="C1116">
        <v>53</v>
      </c>
      <c r="D1116">
        <v>0</v>
      </c>
      <c r="E1116">
        <v>0</v>
      </c>
      <c r="F1116" s="14">
        <v>2664.38375</v>
      </c>
      <c r="H1116">
        <f t="shared" si="36"/>
        <v>0.61530977824425304</v>
      </c>
      <c r="I1116">
        <f t="shared" si="37"/>
        <v>0.57265954648625406</v>
      </c>
    </row>
    <row r="1117" spans="1:9" x14ac:dyDescent="0.3">
      <c r="A1117" s="1">
        <v>31797</v>
      </c>
      <c r="B1117">
        <v>33</v>
      </c>
      <c r="C1117">
        <v>62</v>
      </c>
      <c r="D1117">
        <v>0</v>
      </c>
      <c r="E1117">
        <v>0</v>
      </c>
      <c r="F1117" s="14">
        <v>4422.3670000000002</v>
      </c>
      <c r="G1117" s="14">
        <v>3267.1990000000001</v>
      </c>
      <c r="H1117">
        <f t="shared" si="36"/>
        <v>0.43202601451192224</v>
      </c>
      <c r="I1117">
        <f t="shared" si="37"/>
        <v>0.66990362041788198</v>
      </c>
    </row>
    <row r="1118" spans="1:9" x14ac:dyDescent="0.3">
      <c r="A1118" s="1">
        <v>31798</v>
      </c>
      <c r="B1118">
        <v>24</v>
      </c>
      <c r="C1118">
        <v>72</v>
      </c>
      <c r="D1118">
        <v>0</v>
      </c>
      <c r="E1118">
        <v>0</v>
      </c>
      <c r="F1118" s="14">
        <v>5300.2309999999998</v>
      </c>
      <c r="G1118" s="14">
        <v>5332.277</v>
      </c>
      <c r="H1118">
        <f t="shared" si="36"/>
        <v>0.31420073782685254</v>
      </c>
      <c r="I1118">
        <f t="shared" si="37"/>
        <v>0.77795259145302431</v>
      </c>
    </row>
    <row r="1119" spans="1:9" x14ac:dyDescent="0.3">
      <c r="A1119" s="1">
        <v>31799</v>
      </c>
      <c r="B1119">
        <v>18</v>
      </c>
      <c r="C1119">
        <v>85</v>
      </c>
      <c r="D1119">
        <v>0</v>
      </c>
      <c r="E1119">
        <v>0</v>
      </c>
      <c r="F1119" s="14">
        <v>4768.174</v>
      </c>
      <c r="G1119" s="14">
        <v>4686.2529999999997</v>
      </c>
      <c r="H1119">
        <f t="shared" si="36"/>
        <v>0.2356505533701394</v>
      </c>
      <c r="I1119">
        <f t="shared" si="37"/>
        <v>0.91841625379870928</v>
      </c>
    </row>
    <row r="1120" spans="1:9" x14ac:dyDescent="0.3">
      <c r="A1120" s="1">
        <v>31800</v>
      </c>
      <c r="B1120">
        <v>16</v>
      </c>
      <c r="C1120">
        <v>96</v>
      </c>
      <c r="D1120">
        <v>1.381</v>
      </c>
      <c r="E1120">
        <v>0</v>
      </c>
      <c r="F1120">
        <v>30.334</v>
      </c>
      <c r="G1120">
        <v>69.427000000000007</v>
      </c>
      <c r="H1120">
        <f t="shared" si="36"/>
        <v>0.20946715855123504</v>
      </c>
      <c r="I1120">
        <f t="shared" si="37"/>
        <v>1.0372701219373657</v>
      </c>
    </row>
    <row r="1121" spans="1:9" x14ac:dyDescent="0.3">
      <c r="A1121" s="1">
        <v>31801</v>
      </c>
      <c r="B1121">
        <v>12</v>
      </c>
      <c r="C1121">
        <v>103</v>
      </c>
      <c r="D1121">
        <v>2.1999999999999999E-2</v>
      </c>
      <c r="E1121">
        <v>0</v>
      </c>
      <c r="F1121" s="14">
        <v>3680.1950000000002</v>
      </c>
      <c r="G1121" s="14">
        <v>2726.924</v>
      </c>
      <c r="H1121">
        <f t="shared" si="36"/>
        <v>0.15710036891342627</v>
      </c>
      <c r="I1121">
        <f t="shared" si="37"/>
        <v>1.1129044016619654</v>
      </c>
    </row>
    <row r="1122" spans="1:9" x14ac:dyDescent="0.3">
      <c r="A1122" s="1">
        <v>31802</v>
      </c>
      <c r="B1122">
        <v>12</v>
      </c>
      <c r="C1122">
        <v>107</v>
      </c>
      <c r="D1122">
        <v>0</v>
      </c>
      <c r="E1122">
        <v>0</v>
      </c>
      <c r="F1122" s="14">
        <v>6587.1239999999998</v>
      </c>
      <c r="G1122" s="14">
        <v>5818.5709999999999</v>
      </c>
      <c r="H1122">
        <f t="shared" si="36"/>
        <v>0.15710036891342627</v>
      </c>
      <c r="I1122">
        <f t="shared" si="37"/>
        <v>1.1561239900760223</v>
      </c>
    </row>
    <row r="1123" spans="1:9" x14ac:dyDescent="0.3">
      <c r="A1123" s="1">
        <v>31803</v>
      </c>
      <c r="B1123">
        <v>10</v>
      </c>
      <c r="C1123">
        <v>106</v>
      </c>
      <c r="D1123">
        <v>0</v>
      </c>
      <c r="E1123">
        <v>0</v>
      </c>
      <c r="F1123" s="14">
        <v>6483.1279999999997</v>
      </c>
      <c r="G1123" s="14">
        <v>6196.9759999999997</v>
      </c>
      <c r="H1123">
        <f t="shared" si="36"/>
        <v>0.13091697409452191</v>
      </c>
      <c r="I1123">
        <f t="shared" si="37"/>
        <v>1.1453190929725081</v>
      </c>
    </row>
    <row r="1124" spans="1:9" x14ac:dyDescent="0.3">
      <c r="A1124" s="1">
        <v>31804</v>
      </c>
      <c r="B1124">
        <v>10</v>
      </c>
      <c r="C1124">
        <v>101</v>
      </c>
      <c r="D1124">
        <v>0</v>
      </c>
      <c r="E1124">
        <v>0</v>
      </c>
      <c r="F1124" s="14">
        <v>6482.5290000000005</v>
      </c>
      <c r="H1124">
        <f t="shared" si="36"/>
        <v>0.13091697409452191</v>
      </c>
      <c r="I1124">
        <f t="shared" si="37"/>
        <v>1.0912946074549368</v>
      </c>
    </row>
    <row r="1125" spans="1:9" x14ac:dyDescent="0.3">
      <c r="A1125" s="1">
        <v>31805</v>
      </c>
      <c r="B1125">
        <v>10</v>
      </c>
      <c r="C1125">
        <v>91</v>
      </c>
      <c r="D1125">
        <v>0</v>
      </c>
      <c r="E1125">
        <v>0</v>
      </c>
      <c r="F1125" s="14">
        <v>6481.93</v>
      </c>
      <c r="G1125" s="14">
        <v>6056.3270000000002</v>
      </c>
      <c r="H1125">
        <f t="shared" si="36"/>
        <v>0.13091697409452191</v>
      </c>
      <c r="I1125">
        <f t="shared" si="37"/>
        <v>0.98324563641979468</v>
      </c>
    </row>
    <row r="1126" spans="1:9" x14ac:dyDescent="0.3">
      <c r="A1126" s="1">
        <v>31806</v>
      </c>
      <c r="B1126">
        <v>9</v>
      </c>
      <c r="C1126">
        <v>74</v>
      </c>
      <c r="D1126">
        <v>0</v>
      </c>
      <c r="E1126">
        <v>0</v>
      </c>
      <c r="F1126" s="14">
        <v>3355.7350000000001</v>
      </c>
      <c r="G1126" s="14">
        <v>4158.0690000000004</v>
      </c>
      <c r="H1126">
        <f t="shared" si="36"/>
        <v>0.1178252766850697</v>
      </c>
      <c r="I1126">
        <f t="shared" si="37"/>
        <v>0.79956238566005278</v>
      </c>
    </row>
    <row r="1127" spans="1:9" x14ac:dyDescent="0.3">
      <c r="A1127" s="1">
        <v>31807</v>
      </c>
      <c r="B1127">
        <v>7</v>
      </c>
      <c r="C1127">
        <v>53</v>
      </c>
      <c r="D1127">
        <v>0.876</v>
      </c>
      <c r="E1127">
        <v>16.186</v>
      </c>
      <c r="F1127">
        <v>235.83500000000001</v>
      </c>
      <c r="G1127" s="14">
        <v>1114.1369999999999</v>
      </c>
      <c r="H1127">
        <f t="shared" si="36"/>
        <v>9.1641881866165328E-2</v>
      </c>
      <c r="I1127">
        <f t="shared" si="37"/>
        <v>0.57265954648625406</v>
      </c>
    </row>
    <row r="1128" spans="1:9" x14ac:dyDescent="0.3">
      <c r="A1128" s="1">
        <v>31808</v>
      </c>
      <c r="B1128">
        <v>6</v>
      </c>
      <c r="C1128">
        <v>33</v>
      </c>
      <c r="D1128">
        <v>1.472</v>
      </c>
      <c r="E1128">
        <v>0</v>
      </c>
      <c r="F1128">
        <v>504.83199999999999</v>
      </c>
      <c r="G1128" s="14">
        <v>1430.039</v>
      </c>
      <c r="H1128">
        <f t="shared" si="36"/>
        <v>7.8550184456713135E-2</v>
      </c>
      <c r="I1128">
        <f t="shared" si="37"/>
        <v>0.35656160441596946</v>
      </c>
    </row>
    <row r="1129" spans="1:9" x14ac:dyDescent="0.3">
      <c r="A1129" s="1">
        <v>31809</v>
      </c>
      <c r="B1129">
        <v>6</v>
      </c>
      <c r="C1129">
        <v>22</v>
      </c>
      <c r="D1129">
        <v>0</v>
      </c>
      <c r="E1129">
        <v>5.5410000000000004</v>
      </c>
      <c r="F1129" s="14">
        <v>6302.2169999999996</v>
      </c>
      <c r="G1129" s="14">
        <v>4110.5659999999998</v>
      </c>
      <c r="H1129">
        <f t="shared" si="36"/>
        <v>7.8550184456713135E-2</v>
      </c>
      <c r="I1129">
        <f t="shared" si="37"/>
        <v>0.23770773627731298</v>
      </c>
    </row>
    <row r="1130" spans="1:9" x14ac:dyDescent="0.3">
      <c r="A1130" s="1">
        <v>31810</v>
      </c>
      <c r="B1130">
        <v>7</v>
      </c>
      <c r="C1130">
        <v>17</v>
      </c>
      <c r="D1130">
        <v>0</v>
      </c>
      <c r="E1130">
        <v>0</v>
      </c>
      <c r="F1130" s="14">
        <v>5309.35</v>
      </c>
      <c r="G1130" s="14">
        <v>5531.9290000000001</v>
      </c>
      <c r="H1130">
        <f t="shared" si="36"/>
        <v>9.1641881866165328E-2</v>
      </c>
      <c r="I1130">
        <f t="shared" si="37"/>
        <v>0.18368325075974187</v>
      </c>
    </row>
    <row r="1131" spans="1:9" x14ac:dyDescent="0.3">
      <c r="A1131" s="1">
        <v>31811</v>
      </c>
      <c r="B1131">
        <v>7</v>
      </c>
      <c r="C1131">
        <v>14</v>
      </c>
      <c r="D1131">
        <v>0</v>
      </c>
      <c r="E1131">
        <v>0</v>
      </c>
      <c r="F1131" s="14">
        <v>5251.3069999999998</v>
      </c>
      <c r="G1131" s="14">
        <v>4403.8909999999996</v>
      </c>
      <c r="H1131">
        <f t="shared" si="36"/>
        <v>9.1641881866165328E-2</v>
      </c>
      <c r="I1131">
        <f t="shared" si="37"/>
        <v>0.15126855944919917</v>
      </c>
    </row>
    <row r="1132" spans="1:9" x14ac:dyDescent="0.3">
      <c r="A1132" s="1">
        <v>31812</v>
      </c>
      <c r="B1132">
        <v>10</v>
      </c>
      <c r="C1132">
        <v>12</v>
      </c>
      <c r="D1132">
        <v>6.0999999999999999E-2</v>
      </c>
      <c r="E1132">
        <v>9.0860000000000003</v>
      </c>
      <c r="F1132" s="14">
        <v>2100.694</v>
      </c>
      <c r="G1132" s="14">
        <v>2445.7930000000001</v>
      </c>
      <c r="H1132">
        <f t="shared" si="36"/>
        <v>0.13091697409452191</v>
      </c>
      <c r="I1132">
        <f t="shared" si="37"/>
        <v>0.12965876524217071</v>
      </c>
    </row>
    <row r="1133" spans="1:9" x14ac:dyDescent="0.3">
      <c r="A1133" s="1">
        <v>31813</v>
      </c>
      <c r="B1133">
        <v>16</v>
      </c>
      <c r="C1133">
        <v>11</v>
      </c>
      <c r="D1133">
        <v>3.4140000000000001</v>
      </c>
      <c r="E1133">
        <v>2.8220000000000001</v>
      </c>
      <c r="F1133" s="14">
        <v>2903.6315</v>
      </c>
      <c r="H1133">
        <f t="shared" si="36"/>
        <v>0.20946715855123504</v>
      </c>
      <c r="I1133">
        <f t="shared" si="37"/>
        <v>0.11885386813865649</v>
      </c>
    </row>
    <row r="1134" spans="1:9" x14ac:dyDescent="0.3">
      <c r="A1134" s="1">
        <v>31814</v>
      </c>
      <c r="B1134">
        <v>23</v>
      </c>
      <c r="C1134">
        <v>10</v>
      </c>
      <c r="D1134">
        <v>0</v>
      </c>
      <c r="E1134">
        <v>0</v>
      </c>
      <c r="F1134" s="14">
        <v>3388.2822500000002</v>
      </c>
      <c r="H1134">
        <f t="shared" si="36"/>
        <v>0.30110904041740039</v>
      </c>
      <c r="I1134">
        <f t="shared" si="37"/>
        <v>0.10804897103514227</v>
      </c>
    </row>
    <row r="1135" spans="1:9" x14ac:dyDescent="0.3">
      <c r="A1135" s="1">
        <v>31815</v>
      </c>
      <c r="B1135">
        <v>28</v>
      </c>
      <c r="C1135">
        <v>9</v>
      </c>
      <c r="D1135">
        <v>23.157</v>
      </c>
      <c r="E1135">
        <v>23.759</v>
      </c>
      <c r="F1135">
        <v>9.8989999999999991</v>
      </c>
      <c r="G1135" s="14">
        <v>1200.7070000000001</v>
      </c>
      <c r="H1135">
        <f t="shared" si="36"/>
        <v>0.36656752746466131</v>
      </c>
      <c r="I1135">
        <f t="shared" si="37"/>
        <v>9.7244073931628039E-2</v>
      </c>
    </row>
    <row r="1136" spans="1:9" x14ac:dyDescent="0.3">
      <c r="A1136" s="1">
        <v>31816</v>
      </c>
      <c r="B1136">
        <v>32</v>
      </c>
      <c r="C1136">
        <v>8</v>
      </c>
      <c r="D1136">
        <v>0.96799999999999997</v>
      </c>
      <c r="E1136">
        <v>0</v>
      </c>
      <c r="F1136" s="14">
        <v>3706.569</v>
      </c>
      <c r="G1136" s="14">
        <v>2017.722</v>
      </c>
      <c r="H1136">
        <f t="shared" si="36"/>
        <v>0.41893431710247009</v>
      </c>
      <c r="I1136">
        <f t="shared" si="37"/>
        <v>8.643917682811382E-2</v>
      </c>
    </row>
    <row r="1137" spans="1:9" x14ac:dyDescent="0.3">
      <c r="A1137" s="1">
        <v>31817</v>
      </c>
      <c r="B1137">
        <v>33</v>
      </c>
      <c r="C1137">
        <v>8</v>
      </c>
      <c r="D1137">
        <v>0</v>
      </c>
      <c r="E1137">
        <v>0</v>
      </c>
      <c r="F1137" s="14">
        <v>3872.933</v>
      </c>
      <c r="G1137" s="14">
        <v>3490.3879999999999</v>
      </c>
      <c r="H1137">
        <f t="shared" si="36"/>
        <v>0.43202601451192224</v>
      </c>
      <c r="I1137">
        <f t="shared" si="37"/>
        <v>8.643917682811382E-2</v>
      </c>
    </row>
    <row r="1138" spans="1:9" x14ac:dyDescent="0.3">
      <c r="A1138" s="1">
        <v>31818</v>
      </c>
      <c r="B1138">
        <v>32</v>
      </c>
      <c r="C1138">
        <v>8</v>
      </c>
      <c r="D1138">
        <v>0</v>
      </c>
      <c r="E1138">
        <v>0</v>
      </c>
      <c r="F1138" s="14">
        <v>4079.8470000000002</v>
      </c>
      <c r="G1138" s="14">
        <v>4685.21</v>
      </c>
      <c r="H1138">
        <f t="shared" si="36"/>
        <v>0.41893431710247009</v>
      </c>
      <c r="I1138">
        <f t="shared" si="37"/>
        <v>8.643917682811382E-2</v>
      </c>
    </row>
    <row r="1139" spans="1:9" x14ac:dyDescent="0.3">
      <c r="A1139" s="1">
        <v>31819</v>
      </c>
      <c r="B1139">
        <v>30</v>
      </c>
      <c r="C1139">
        <v>7</v>
      </c>
      <c r="D1139">
        <v>0</v>
      </c>
      <c r="E1139">
        <v>0</v>
      </c>
      <c r="F1139" s="14">
        <v>4666.9589999999998</v>
      </c>
      <c r="G1139" s="14">
        <v>3193.68</v>
      </c>
      <c r="H1139">
        <f t="shared" si="36"/>
        <v>0.39275092228356573</v>
      </c>
      <c r="I1139">
        <f t="shared" si="37"/>
        <v>7.5634279724599587E-2</v>
      </c>
    </row>
    <row r="1140" spans="1:9" x14ac:dyDescent="0.3">
      <c r="A1140" s="1">
        <v>31820</v>
      </c>
      <c r="B1140">
        <v>30</v>
      </c>
      <c r="C1140">
        <v>7</v>
      </c>
      <c r="D1140">
        <v>0</v>
      </c>
      <c r="E1140">
        <v>0</v>
      </c>
      <c r="F1140" s="14">
        <v>6142.6220000000003</v>
      </c>
      <c r="G1140" s="14">
        <v>4968.7520000000004</v>
      </c>
      <c r="H1140">
        <f t="shared" si="36"/>
        <v>0.39275092228356573</v>
      </c>
      <c r="I1140">
        <f t="shared" si="37"/>
        <v>7.5634279724599587E-2</v>
      </c>
    </row>
    <row r="1141" spans="1:9" x14ac:dyDescent="0.3">
      <c r="A1141" s="1">
        <v>31821</v>
      </c>
      <c r="B1141">
        <v>30</v>
      </c>
      <c r="C1141">
        <v>7</v>
      </c>
      <c r="D1141">
        <v>0</v>
      </c>
      <c r="E1141">
        <v>0</v>
      </c>
      <c r="F1141" s="14">
        <v>5506.5190000000002</v>
      </c>
      <c r="G1141" s="14">
        <v>3928.81</v>
      </c>
      <c r="H1141">
        <f t="shared" si="36"/>
        <v>0.39275092228356573</v>
      </c>
      <c r="I1141">
        <f t="shared" si="37"/>
        <v>7.5634279724599587E-2</v>
      </c>
    </row>
    <row r="1142" spans="1:9" x14ac:dyDescent="0.3">
      <c r="A1142" s="1">
        <v>31822</v>
      </c>
      <c r="B1142">
        <v>28</v>
      </c>
      <c r="C1142">
        <v>6</v>
      </c>
      <c r="D1142">
        <v>0</v>
      </c>
      <c r="E1142">
        <v>0</v>
      </c>
      <c r="F1142" s="14">
        <v>6082.3549999999996</v>
      </c>
      <c r="G1142" s="14">
        <v>5020.8119999999999</v>
      </c>
      <c r="H1142">
        <f t="shared" si="36"/>
        <v>0.36656752746466131</v>
      </c>
      <c r="I1142">
        <f t="shared" si="37"/>
        <v>6.4829382621085355E-2</v>
      </c>
    </row>
    <row r="1143" spans="1:9" x14ac:dyDescent="0.3">
      <c r="A1143" s="1">
        <v>31823</v>
      </c>
      <c r="B1143">
        <v>22</v>
      </c>
      <c r="C1143">
        <v>6</v>
      </c>
      <c r="D1143">
        <v>0</v>
      </c>
      <c r="E1143">
        <v>0</v>
      </c>
      <c r="F1143" s="14">
        <v>3429.1480000000001</v>
      </c>
      <c r="G1143" s="14">
        <v>2503.3040000000001</v>
      </c>
      <c r="H1143">
        <f t="shared" si="36"/>
        <v>0.28801734300794818</v>
      </c>
      <c r="I1143">
        <f t="shared" si="37"/>
        <v>6.4829382621085355E-2</v>
      </c>
    </row>
    <row r="1144" spans="1:9" x14ac:dyDescent="0.3">
      <c r="A1144" s="1">
        <v>31824</v>
      </c>
      <c r="B1144">
        <v>17</v>
      </c>
      <c r="C1144">
        <v>6</v>
      </c>
      <c r="D1144">
        <v>0</v>
      </c>
      <c r="E1144">
        <v>0</v>
      </c>
      <c r="F1144" s="14">
        <v>2754.6104999999998</v>
      </c>
      <c r="H1144">
        <f t="shared" si="36"/>
        <v>0.22255885596068725</v>
      </c>
      <c r="I1144">
        <f t="shared" si="37"/>
        <v>6.4829382621085355E-2</v>
      </c>
    </row>
    <row r="1145" spans="1:9" x14ac:dyDescent="0.3">
      <c r="A1145" s="1">
        <v>31825</v>
      </c>
      <c r="B1145">
        <v>12</v>
      </c>
      <c r="C1145">
        <v>6</v>
      </c>
      <c r="D1145">
        <v>0</v>
      </c>
      <c r="E1145">
        <v>0</v>
      </c>
      <c r="F1145" s="14">
        <v>5137.2719999999999</v>
      </c>
      <c r="G1145" s="14">
        <v>3730.1390000000001</v>
      </c>
      <c r="H1145">
        <f t="shared" si="36"/>
        <v>0.15710036891342627</v>
      </c>
      <c r="I1145">
        <f t="shared" si="37"/>
        <v>6.4829382621085355E-2</v>
      </c>
    </row>
    <row r="1146" spans="1:9" x14ac:dyDescent="0.3">
      <c r="A1146" s="1">
        <v>31826</v>
      </c>
      <c r="B1146">
        <v>9</v>
      </c>
      <c r="C1146">
        <v>6</v>
      </c>
      <c r="D1146">
        <v>0</v>
      </c>
      <c r="E1146">
        <v>0</v>
      </c>
      <c r="F1146" s="14">
        <v>4560.8019999999997</v>
      </c>
      <c r="G1146" s="14">
        <v>4098.085</v>
      </c>
      <c r="H1146">
        <f t="shared" si="36"/>
        <v>0.1178252766850697</v>
      </c>
      <c r="I1146">
        <f t="shared" si="37"/>
        <v>6.4829382621085355E-2</v>
      </c>
    </row>
    <row r="1147" spans="1:9" x14ac:dyDescent="0.3">
      <c r="A1147" s="1">
        <v>31827</v>
      </c>
      <c r="B1147">
        <v>7</v>
      </c>
      <c r="C1147">
        <v>6</v>
      </c>
      <c r="D1147">
        <v>3.4020000000000001</v>
      </c>
      <c r="E1147">
        <v>1.9650000000000001</v>
      </c>
      <c r="F1147" s="14">
        <v>2080.0729999999999</v>
      </c>
      <c r="G1147" s="14">
        <v>2722.5819999999999</v>
      </c>
      <c r="H1147">
        <f t="shared" si="36"/>
        <v>9.1641881866165328E-2</v>
      </c>
      <c r="I1147">
        <f t="shared" si="37"/>
        <v>6.4829382621085355E-2</v>
      </c>
    </row>
    <row r="1148" spans="1:9" x14ac:dyDescent="0.3">
      <c r="A1148" s="1">
        <v>31828</v>
      </c>
      <c r="B1148">
        <v>6</v>
      </c>
      <c r="C1148">
        <v>6</v>
      </c>
      <c r="D1148">
        <v>3.1E-2</v>
      </c>
      <c r="E1148">
        <v>0</v>
      </c>
      <c r="F1148">
        <v>231.678</v>
      </c>
      <c r="G1148" s="14">
        <v>1251.365</v>
      </c>
      <c r="H1148">
        <f t="shared" si="36"/>
        <v>7.8550184456713135E-2</v>
      </c>
      <c r="I1148">
        <f t="shared" si="37"/>
        <v>6.4829382621085355E-2</v>
      </c>
    </row>
    <row r="1149" spans="1:9" x14ac:dyDescent="0.3">
      <c r="A1149" s="1">
        <v>31829</v>
      </c>
      <c r="B1149">
        <v>5</v>
      </c>
      <c r="C1149">
        <v>6</v>
      </c>
      <c r="D1149">
        <v>0</v>
      </c>
      <c r="E1149">
        <v>0</v>
      </c>
      <c r="F1149" s="14">
        <v>2997.4839999999999</v>
      </c>
      <c r="G1149" s="14">
        <v>1986.731</v>
      </c>
      <c r="H1149">
        <f t="shared" si="36"/>
        <v>6.5458487047260955E-2</v>
      </c>
      <c r="I1149">
        <f t="shared" si="37"/>
        <v>6.4829382621085355E-2</v>
      </c>
    </row>
    <row r="1150" spans="1:9" x14ac:dyDescent="0.3">
      <c r="A1150" s="1">
        <v>31830</v>
      </c>
      <c r="B1150">
        <v>4</v>
      </c>
      <c r="C1150">
        <v>6</v>
      </c>
      <c r="D1150">
        <v>0</v>
      </c>
      <c r="E1150">
        <v>1.357</v>
      </c>
      <c r="F1150" s="14">
        <v>2608.6109999999999</v>
      </c>
      <c r="G1150">
        <v>826.51</v>
      </c>
      <c r="H1150">
        <f t="shared" si="36"/>
        <v>5.2366789637808761E-2</v>
      </c>
      <c r="I1150">
        <f t="shared" si="37"/>
        <v>6.4829382621085355E-2</v>
      </c>
    </row>
    <row r="1151" spans="1:9" x14ac:dyDescent="0.3">
      <c r="A1151" s="1">
        <v>31831</v>
      </c>
      <c r="B1151">
        <v>4</v>
      </c>
      <c r="C1151">
        <v>5</v>
      </c>
      <c r="D1151">
        <v>15.53</v>
      </c>
      <c r="E1151">
        <v>6.5640000000000001</v>
      </c>
      <c r="F1151" s="14">
        <v>1443.662</v>
      </c>
      <c r="G1151" s="14">
        <v>1204.8109999999999</v>
      </c>
      <c r="H1151">
        <f t="shared" si="36"/>
        <v>5.2366789637808761E-2</v>
      </c>
      <c r="I1151">
        <f t="shared" si="37"/>
        <v>5.4024485517571136E-2</v>
      </c>
    </row>
    <row r="1152" spans="1:9" x14ac:dyDescent="0.3">
      <c r="A1152" s="1">
        <v>31832</v>
      </c>
      <c r="B1152">
        <v>4</v>
      </c>
      <c r="C1152">
        <v>4</v>
      </c>
      <c r="D1152">
        <v>2.2149999999999999</v>
      </c>
      <c r="E1152">
        <v>0</v>
      </c>
      <c r="F1152" s="14">
        <v>3625.8625000000002</v>
      </c>
      <c r="H1152">
        <f t="shared" si="36"/>
        <v>5.2366789637808761E-2</v>
      </c>
      <c r="I1152">
        <f t="shared" si="37"/>
        <v>4.321958841405691E-2</v>
      </c>
    </row>
    <row r="1153" spans="1:9" x14ac:dyDescent="0.3">
      <c r="A1153" s="1">
        <v>31833</v>
      </c>
      <c r="B1153">
        <v>3</v>
      </c>
      <c r="C1153">
        <v>4</v>
      </c>
      <c r="D1153">
        <v>2.4E-2</v>
      </c>
      <c r="E1153">
        <v>0</v>
      </c>
      <c r="F1153" s="14">
        <v>2762.85025</v>
      </c>
      <c r="H1153">
        <f t="shared" si="36"/>
        <v>3.9275092228356567E-2</v>
      </c>
      <c r="I1153">
        <f t="shared" si="37"/>
        <v>4.321958841405691E-2</v>
      </c>
    </row>
    <row r="1154" spans="1:9" x14ac:dyDescent="0.3">
      <c r="A1154" s="1">
        <v>31834</v>
      </c>
      <c r="B1154">
        <v>3</v>
      </c>
      <c r="C1154">
        <v>3</v>
      </c>
      <c r="D1154">
        <v>0</v>
      </c>
      <c r="E1154">
        <v>0</v>
      </c>
      <c r="F1154" s="14">
        <v>5572.9719999999998</v>
      </c>
      <c r="G1154" s="14">
        <v>4561.4549999999999</v>
      </c>
      <c r="H1154">
        <f t="shared" ref="H1154:H1217" si="38">(B1154*60*60*24/1000000)/(1000*$N$3/1000000)</f>
        <v>3.9275092228356567E-2</v>
      </c>
      <c r="I1154">
        <f t="shared" ref="I1154:I1217" si="39">(C1154*60*60*24/1000000)/(1000*$N$4/1000000)</f>
        <v>3.2414691310542677E-2</v>
      </c>
    </row>
    <row r="1155" spans="1:9" x14ac:dyDescent="0.3">
      <c r="A1155" s="1">
        <v>31835</v>
      </c>
      <c r="B1155">
        <v>3</v>
      </c>
      <c r="C1155">
        <v>3</v>
      </c>
      <c r="D1155">
        <v>2.2429999999999999</v>
      </c>
      <c r="E1155">
        <v>0</v>
      </c>
      <c r="F1155" s="14">
        <v>5808.0630000000001</v>
      </c>
      <c r="G1155" s="14">
        <v>2346.857</v>
      </c>
      <c r="H1155">
        <f t="shared" si="38"/>
        <v>3.9275092228356567E-2</v>
      </c>
      <c r="I1155">
        <f t="shared" si="39"/>
        <v>3.2414691310542677E-2</v>
      </c>
    </row>
    <row r="1156" spans="1:9" x14ac:dyDescent="0.3">
      <c r="A1156" s="1">
        <v>31836</v>
      </c>
      <c r="B1156">
        <v>2</v>
      </c>
      <c r="C1156">
        <v>3</v>
      </c>
      <c r="D1156">
        <v>2.3530000000000002</v>
      </c>
      <c r="E1156">
        <v>0.104</v>
      </c>
      <c r="F1156" s="14">
        <v>1899.838</v>
      </c>
      <c r="G1156" s="14">
        <v>2328.777</v>
      </c>
      <c r="H1156">
        <f t="shared" si="38"/>
        <v>2.6183394818904381E-2</v>
      </c>
      <c r="I1156">
        <f t="shared" si="39"/>
        <v>3.2414691310542677E-2</v>
      </c>
    </row>
    <row r="1157" spans="1:9" x14ac:dyDescent="0.3">
      <c r="A1157" s="1">
        <v>31837</v>
      </c>
      <c r="B1157">
        <v>1</v>
      </c>
      <c r="C1157">
        <v>4</v>
      </c>
      <c r="D1157">
        <v>4.4480000000000004</v>
      </c>
      <c r="E1157">
        <v>7.9000000000000001E-2</v>
      </c>
      <c r="F1157" s="14">
        <v>3508.2710000000002</v>
      </c>
      <c r="G1157" s="14">
        <v>3257.4340000000002</v>
      </c>
      <c r="H1157">
        <f t="shared" si="38"/>
        <v>1.309169740945219E-2</v>
      </c>
      <c r="I1157">
        <f t="shared" si="39"/>
        <v>4.321958841405691E-2</v>
      </c>
    </row>
    <row r="1158" spans="1:9" x14ac:dyDescent="0.3">
      <c r="A1158" s="1">
        <v>31838</v>
      </c>
      <c r="B1158">
        <v>2</v>
      </c>
      <c r="C1158">
        <v>4</v>
      </c>
      <c r="D1158">
        <v>0.26600000000000001</v>
      </c>
      <c r="E1158">
        <v>0</v>
      </c>
      <c r="F1158" s="14">
        <v>4515.7340000000004</v>
      </c>
      <c r="G1158" s="14">
        <v>4200.9070000000002</v>
      </c>
      <c r="H1158">
        <f t="shared" si="38"/>
        <v>2.6183394818904381E-2</v>
      </c>
      <c r="I1158">
        <f t="shared" si="39"/>
        <v>4.321958841405691E-2</v>
      </c>
    </row>
    <row r="1159" spans="1:9" x14ac:dyDescent="0.3">
      <c r="A1159" s="1">
        <v>31839</v>
      </c>
      <c r="B1159">
        <v>3</v>
      </c>
      <c r="C1159">
        <v>4</v>
      </c>
      <c r="D1159">
        <v>0</v>
      </c>
      <c r="E1159">
        <v>0</v>
      </c>
      <c r="F1159" s="14">
        <v>3590.97</v>
      </c>
      <c r="G1159" s="14">
        <v>3023.43</v>
      </c>
      <c r="H1159">
        <f t="shared" si="38"/>
        <v>3.9275092228356567E-2</v>
      </c>
      <c r="I1159">
        <f t="shared" si="39"/>
        <v>4.321958841405691E-2</v>
      </c>
    </row>
    <row r="1160" spans="1:9" x14ac:dyDescent="0.3">
      <c r="A1160" s="1">
        <v>31840</v>
      </c>
      <c r="B1160">
        <v>3</v>
      </c>
      <c r="C1160">
        <v>3</v>
      </c>
      <c r="D1160">
        <v>0</v>
      </c>
      <c r="E1160">
        <v>0</v>
      </c>
      <c r="F1160" s="14">
        <v>5428.1930000000002</v>
      </c>
      <c r="G1160" s="14">
        <v>4624.3649999999998</v>
      </c>
      <c r="H1160">
        <f t="shared" si="38"/>
        <v>3.9275092228356567E-2</v>
      </c>
      <c r="I1160">
        <f t="shared" si="39"/>
        <v>3.2414691310542677E-2</v>
      </c>
    </row>
    <row r="1161" spans="1:9" x14ac:dyDescent="0.3">
      <c r="A1161" s="1">
        <v>31841</v>
      </c>
      <c r="B1161">
        <v>2</v>
      </c>
      <c r="C1161">
        <v>4</v>
      </c>
      <c r="D1161">
        <v>2.3660000000000001</v>
      </c>
      <c r="E1161">
        <v>9.8780000000000001</v>
      </c>
      <c r="F1161" s="14">
        <v>1478.538</v>
      </c>
      <c r="G1161" s="14">
        <v>1554.7940000000001</v>
      </c>
      <c r="H1161">
        <f t="shared" si="38"/>
        <v>2.6183394818904381E-2</v>
      </c>
      <c r="I1161">
        <f t="shared" si="39"/>
        <v>4.321958841405691E-2</v>
      </c>
    </row>
    <row r="1162" spans="1:9" x14ac:dyDescent="0.3">
      <c r="A1162" s="1">
        <v>31842</v>
      </c>
      <c r="B1162">
        <v>2</v>
      </c>
      <c r="C1162">
        <v>6</v>
      </c>
      <c r="D1162">
        <v>0</v>
      </c>
      <c r="E1162">
        <v>0</v>
      </c>
      <c r="F1162" s="14">
        <v>4482.9799999999996</v>
      </c>
      <c r="G1162" s="14">
        <v>4506.4979999999996</v>
      </c>
      <c r="H1162">
        <f t="shared" si="38"/>
        <v>2.6183394818904381E-2</v>
      </c>
      <c r="I1162">
        <f t="shared" si="39"/>
        <v>6.4829382621085355E-2</v>
      </c>
    </row>
    <row r="1163" spans="1:9" x14ac:dyDescent="0.3">
      <c r="A1163" s="1">
        <v>31843</v>
      </c>
      <c r="B1163">
        <v>3</v>
      </c>
      <c r="C1163">
        <v>4</v>
      </c>
      <c r="D1163">
        <v>0</v>
      </c>
      <c r="E1163">
        <v>0</v>
      </c>
      <c r="F1163" s="14">
        <v>2532.5959999999995</v>
      </c>
      <c r="H1163">
        <f t="shared" si="38"/>
        <v>3.9275092228356567E-2</v>
      </c>
      <c r="I1163">
        <f t="shared" si="39"/>
        <v>4.321958841405691E-2</v>
      </c>
    </row>
    <row r="1164" spans="1:9" x14ac:dyDescent="0.3">
      <c r="A1164" s="1">
        <v>31844</v>
      </c>
      <c r="B1164">
        <v>4</v>
      </c>
      <c r="C1164">
        <v>3</v>
      </c>
      <c r="D1164">
        <v>0</v>
      </c>
      <c r="E1164">
        <v>0</v>
      </c>
      <c r="F1164" s="14">
        <v>1138.441</v>
      </c>
      <c r="G1164" s="14">
        <v>1312.537</v>
      </c>
      <c r="H1164">
        <f t="shared" si="38"/>
        <v>5.2366789637808761E-2</v>
      </c>
      <c r="I1164">
        <f t="shared" si="39"/>
        <v>3.2414691310542677E-2</v>
      </c>
    </row>
    <row r="1165" spans="1:9" x14ac:dyDescent="0.3">
      <c r="A1165" s="1">
        <v>31845</v>
      </c>
      <c r="B1165">
        <v>4</v>
      </c>
      <c r="C1165">
        <v>3</v>
      </c>
      <c r="D1165">
        <v>0.68200000000000005</v>
      </c>
      <c r="E1165">
        <v>0</v>
      </c>
      <c r="F1165" s="14">
        <v>4632.4279999999999</v>
      </c>
      <c r="G1165" s="14">
        <v>1947.4739999999999</v>
      </c>
      <c r="H1165">
        <f t="shared" si="38"/>
        <v>5.2366789637808761E-2</v>
      </c>
      <c r="I1165">
        <f t="shared" si="39"/>
        <v>3.2414691310542677E-2</v>
      </c>
    </row>
    <row r="1166" spans="1:9" x14ac:dyDescent="0.3">
      <c r="A1166" s="1">
        <v>31846</v>
      </c>
      <c r="B1166">
        <v>4</v>
      </c>
      <c r="C1166">
        <v>3</v>
      </c>
      <c r="D1166">
        <v>0</v>
      </c>
      <c r="E1166">
        <v>0</v>
      </c>
      <c r="F1166">
        <v>582.21199999999999</v>
      </c>
      <c r="G1166" s="14">
        <v>1793.566</v>
      </c>
      <c r="H1166">
        <f t="shared" si="38"/>
        <v>5.2366789637808761E-2</v>
      </c>
      <c r="I1166">
        <f t="shared" si="39"/>
        <v>3.2414691310542677E-2</v>
      </c>
    </row>
    <row r="1167" spans="1:9" x14ac:dyDescent="0.3">
      <c r="A1167" s="1">
        <v>31847</v>
      </c>
      <c r="B1167">
        <v>4</v>
      </c>
      <c r="C1167">
        <v>4</v>
      </c>
      <c r="D1167">
        <v>0</v>
      </c>
      <c r="E1167">
        <v>0</v>
      </c>
      <c r="F1167" s="14">
        <v>2386.4375</v>
      </c>
      <c r="H1167">
        <f t="shared" si="38"/>
        <v>5.2366789637808761E-2</v>
      </c>
      <c r="I1167">
        <f t="shared" si="39"/>
        <v>4.321958841405691E-2</v>
      </c>
    </row>
    <row r="1168" spans="1:9" x14ac:dyDescent="0.3">
      <c r="A1168" s="1">
        <v>31848</v>
      </c>
      <c r="B1168">
        <v>4</v>
      </c>
      <c r="C1168">
        <v>4</v>
      </c>
      <c r="D1168">
        <v>0</v>
      </c>
      <c r="E1168">
        <v>0</v>
      </c>
      <c r="F1168">
        <v>283.19900000000001</v>
      </c>
      <c r="G1168">
        <v>-69.427000000000007</v>
      </c>
      <c r="H1168">
        <f t="shared" si="38"/>
        <v>5.2366789637808761E-2</v>
      </c>
      <c r="I1168">
        <f t="shared" si="39"/>
        <v>4.321958841405691E-2</v>
      </c>
    </row>
    <row r="1169" spans="1:9" x14ac:dyDescent="0.3">
      <c r="A1169" s="1">
        <v>31849</v>
      </c>
      <c r="B1169">
        <v>4</v>
      </c>
      <c r="C1169">
        <v>4</v>
      </c>
      <c r="D1169">
        <v>0</v>
      </c>
      <c r="E1169">
        <v>0</v>
      </c>
      <c r="F1169" s="14">
        <v>4113.8459999999995</v>
      </c>
      <c r="G1169" s="14">
        <v>3681.99</v>
      </c>
      <c r="H1169">
        <f t="shared" si="38"/>
        <v>5.2366789637808761E-2</v>
      </c>
      <c r="I1169">
        <f t="shared" si="39"/>
        <v>4.321958841405691E-2</v>
      </c>
    </row>
    <row r="1170" spans="1:9" x14ac:dyDescent="0.3">
      <c r="A1170" s="1">
        <v>31850</v>
      </c>
      <c r="B1170">
        <v>3</v>
      </c>
      <c r="C1170">
        <v>4</v>
      </c>
      <c r="D1170">
        <v>0</v>
      </c>
      <c r="E1170">
        <v>0</v>
      </c>
      <c r="F1170" s="14">
        <v>4190.6629999999996</v>
      </c>
      <c r="H1170">
        <f t="shared" si="38"/>
        <v>3.9275092228356567E-2</v>
      </c>
      <c r="I1170">
        <f t="shared" si="39"/>
        <v>4.321958841405691E-2</v>
      </c>
    </row>
    <row r="1171" spans="1:9" x14ac:dyDescent="0.3">
      <c r="A1171" s="1">
        <v>31851</v>
      </c>
      <c r="B1171">
        <v>3</v>
      </c>
      <c r="C1171">
        <v>4</v>
      </c>
      <c r="D1171">
        <v>0</v>
      </c>
      <c r="E1171">
        <v>0</v>
      </c>
      <c r="F1171" s="14">
        <v>4444.76</v>
      </c>
      <c r="H1171">
        <f t="shared" si="38"/>
        <v>3.9275092228356567E-2</v>
      </c>
      <c r="I1171">
        <f t="shared" si="39"/>
        <v>4.321958841405691E-2</v>
      </c>
    </row>
    <row r="1172" spans="1:9" x14ac:dyDescent="0.3">
      <c r="A1172" s="1">
        <v>31852</v>
      </c>
      <c r="B1172">
        <v>3</v>
      </c>
      <c r="C1172">
        <v>4</v>
      </c>
      <c r="D1172">
        <v>0</v>
      </c>
      <c r="E1172">
        <v>0</v>
      </c>
      <c r="F1172" s="14">
        <v>2040.0840000000001</v>
      </c>
      <c r="G1172" s="14">
        <v>2096.067</v>
      </c>
      <c r="H1172">
        <f t="shared" si="38"/>
        <v>3.9275092228356567E-2</v>
      </c>
      <c r="I1172">
        <f t="shared" si="39"/>
        <v>4.321958841405691E-2</v>
      </c>
    </row>
    <row r="1173" spans="1:9" x14ac:dyDescent="0.3">
      <c r="A1173" s="1">
        <v>31853</v>
      </c>
      <c r="B1173">
        <v>3</v>
      </c>
      <c r="C1173">
        <v>4</v>
      </c>
      <c r="D1173">
        <v>0</v>
      </c>
      <c r="E1173">
        <v>0</v>
      </c>
      <c r="F1173" s="14">
        <v>4267.4799999999996</v>
      </c>
      <c r="G1173" s="14">
        <v>3425.4459999999999</v>
      </c>
      <c r="H1173">
        <f t="shared" si="38"/>
        <v>3.9275092228356567E-2</v>
      </c>
      <c r="I1173">
        <f t="shared" si="39"/>
        <v>4.321958841405691E-2</v>
      </c>
    </row>
    <row r="1174" spans="1:9" x14ac:dyDescent="0.3">
      <c r="A1174" s="1">
        <v>31854</v>
      </c>
      <c r="B1174">
        <v>3</v>
      </c>
      <c r="C1174">
        <v>4</v>
      </c>
      <c r="D1174">
        <v>0</v>
      </c>
      <c r="E1174">
        <v>0</v>
      </c>
      <c r="F1174" s="14">
        <v>4698.857</v>
      </c>
      <c r="G1174" s="14">
        <v>4073.9690000000001</v>
      </c>
      <c r="H1174">
        <f t="shared" si="38"/>
        <v>3.9275092228356567E-2</v>
      </c>
      <c r="I1174">
        <f t="shared" si="39"/>
        <v>4.321958841405691E-2</v>
      </c>
    </row>
    <row r="1175" spans="1:9" x14ac:dyDescent="0.3">
      <c r="A1175" s="1">
        <v>31855</v>
      </c>
      <c r="B1175">
        <v>3</v>
      </c>
      <c r="C1175">
        <v>4</v>
      </c>
      <c r="D1175">
        <v>1.1890000000000001</v>
      </c>
      <c r="E1175">
        <v>2.3580000000000001</v>
      </c>
      <c r="F1175" s="14">
        <v>4238.9939999999997</v>
      </c>
      <c r="G1175" s="14">
        <v>2640.9740000000002</v>
      </c>
      <c r="H1175">
        <f t="shared" si="38"/>
        <v>3.9275092228356567E-2</v>
      </c>
      <c r="I1175">
        <f t="shared" si="39"/>
        <v>4.321958841405691E-2</v>
      </c>
    </row>
    <row r="1176" spans="1:9" x14ac:dyDescent="0.3">
      <c r="A1176" s="1">
        <v>31856</v>
      </c>
      <c r="B1176">
        <v>2</v>
      </c>
      <c r="C1176">
        <v>4</v>
      </c>
      <c r="D1176">
        <v>0</v>
      </c>
      <c r="E1176">
        <v>0</v>
      </c>
      <c r="F1176">
        <v>341.68099999999998</v>
      </c>
      <c r="G1176">
        <v>347.661</v>
      </c>
      <c r="H1176">
        <f t="shared" si="38"/>
        <v>2.6183394818904381E-2</v>
      </c>
      <c r="I1176">
        <f t="shared" si="39"/>
        <v>4.321958841405691E-2</v>
      </c>
    </row>
    <row r="1177" spans="1:9" x14ac:dyDescent="0.3">
      <c r="A1177" s="1">
        <v>31857</v>
      </c>
      <c r="B1177">
        <v>1</v>
      </c>
      <c r="C1177">
        <v>4</v>
      </c>
      <c r="D1177">
        <v>0</v>
      </c>
      <c r="E1177">
        <v>0</v>
      </c>
      <c r="F1177" s="14">
        <v>3078.0650000000001</v>
      </c>
      <c r="G1177" s="14">
        <v>3121.2979999999998</v>
      </c>
      <c r="H1177">
        <f t="shared" si="38"/>
        <v>1.309169740945219E-2</v>
      </c>
      <c r="I1177">
        <f t="shared" si="39"/>
        <v>4.321958841405691E-2</v>
      </c>
    </row>
    <row r="1178" spans="1:9" x14ac:dyDescent="0.3">
      <c r="A1178" s="1">
        <v>31858</v>
      </c>
      <c r="B1178">
        <v>1</v>
      </c>
      <c r="C1178">
        <v>5</v>
      </c>
      <c r="D1178">
        <v>0</v>
      </c>
      <c r="E1178">
        <v>0</v>
      </c>
      <c r="F1178" s="14">
        <v>3700.0210000000002</v>
      </c>
      <c r="G1178" s="14">
        <v>1665.748</v>
      </c>
      <c r="H1178">
        <f t="shared" si="38"/>
        <v>1.309169740945219E-2</v>
      </c>
      <c r="I1178">
        <f t="shared" si="39"/>
        <v>5.4024485517571136E-2</v>
      </c>
    </row>
    <row r="1179" spans="1:9" x14ac:dyDescent="0.3">
      <c r="A1179" s="1">
        <v>31859</v>
      </c>
      <c r="B1179">
        <v>2</v>
      </c>
      <c r="C1179">
        <v>4</v>
      </c>
      <c r="D1179">
        <v>0</v>
      </c>
      <c r="E1179">
        <v>0</v>
      </c>
      <c r="F1179" s="14">
        <v>3392.904</v>
      </c>
      <c r="G1179" s="14">
        <v>3169.1489999999999</v>
      </c>
      <c r="H1179">
        <f t="shared" si="38"/>
        <v>2.6183394818904381E-2</v>
      </c>
      <c r="I1179">
        <f t="shared" si="39"/>
        <v>4.321958841405691E-2</v>
      </c>
    </row>
    <row r="1180" spans="1:9" x14ac:dyDescent="0.3">
      <c r="A1180" s="1">
        <v>31860</v>
      </c>
      <c r="B1180">
        <v>3</v>
      </c>
      <c r="C1180">
        <v>4</v>
      </c>
      <c r="D1180">
        <v>21.954000000000001</v>
      </c>
      <c r="E1180">
        <v>27.567</v>
      </c>
      <c r="F1180">
        <v>484.21199999999999</v>
      </c>
      <c r="G1180">
        <v>886.96500000000003</v>
      </c>
      <c r="H1180">
        <f t="shared" si="38"/>
        <v>3.9275092228356567E-2</v>
      </c>
      <c r="I1180">
        <f t="shared" si="39"/>
        <v>4.321958841405691E-2</v>
      </c>
    </row>
    <row r="1181" spans="1:9" x14ac:dyDescent="0.3">
      <c r="A1181" s="1">
        <v>31861</v>
      </c>
      <c r="B1181">
        <v>4</v>
      </c>
      <c r="C1181">
        <v>6</v>
      </c>
      <c r="D1181">
        <v>62.021000000000001</v>
      </c>
      <c r="E1181">
        <v>48.15</v>
      </c>
      <c r="F1181" s="14">
        <v>1877.0255</v>
      </c>
      <c r="H1181">
        <f t="shared" si="38"/>
        <v>5.2366789637808761E-2</v>
      </c>
      <c r="I1181">
        <f t="shared" si="39"/>
        <v>6.4829382621085355E-2</v>
      </c>
    </row>
    <row r="1182" spans="1:9" x14ac:dyDescent="0.3">
      <c r="A1182" s="1">
        <v>31862</v>
      </c>
      <c r="B1182">
        <v>5</v>
      </c>
      <c r="C1182">
        <v>8</v>
      </c>
      <c r="D1182">
        <v>14.032999999999999</v>
      </c>
      <c r="E1182">
        <v>9.7129999999999992</v>
      </c>
      <c r="F1182" s="14">
        <v>5340.8670000000002</v>
      </c>
      <c r="G1182" s="14">
        <v>4772.777</v>
      </c>
      <c r="H1182">
        <f t="shared" si="38"/>
        <v>6.5458487047260955E-2</v>
      </c>
      <c r="I1182">
        <f t="shared" si="39"/>
        <v>8.643917682811382E-2</v>
      </c>
    </row>
    <row r="1183" spans="1:9" x14ac:dyDescent="0.3">
      <c r="A1183" s="1">
        <v>31863</v>
      </c>
      <c r="B1183">
        <v>10</v>
      </c>
      <c r="C1183">
        <v>14</v>
      </c>
      <c r="D1183">
        <v>0</v>
      </c>
      <c r="E1183">
        <v>0</v>
      </c>
      <c r="F1183" s="14">
        <v>5639.6890000000003</v>
      </c>
      <c r="G1183" s="14">
        <v>5526.384</v>
      </c>
      <c r="H1183">
        <f t="shared" si="38"/>
        <v>0.13091697409452191</v>
      </c>
      <c r="I1183">
        <f t="shared" si="39"/>
        <v>0.15126855944919917</v>
      </c>
    </row>
    <row r="1184" spans="1:9" x14ac:dyDescent="0.3">
      <c r="A1184" s="1">
        <v>31864</v>
      </c>
      <c r="B1184">
        <v>20</v>
      </c>
      <c r="C1184">
        <v>24</v>
      </c>
      <c r="D1184">
        <v>0</v>
      </c>
      <c r="E1184">
        <v>0</v>
      </c>
      <c r="F1184" s="14">
        <v>3269.8389999999999</v>
      </c>
      <c r="G1184" s="14">
        <v>3210.4690000000001</v>
      </c>
      <c r="H1184">
        <f t="shared" si="38"/>
        <v>0.26183394818904382</v>
      </c>
      <c r="I1184">
        <f t="shared" si="39"/>
        <v>0.25931753048434142</v>
      </c>
    </row>
    <row r="1185" spans="1:9" x14ac:dyDescent="0.3">
      <c r="A1185" s="1">
        <v>31865</v>
      </c>
      <c r="B1185">
        <v>34</v>
      </c>
      <c r="C1185">
        <v>29</v>
      </c>
      <c r="D1185">
        <v>0</v>
      </c>
      <c r="E1185">
        <v>0</v>
      </c>
      <c r="F1185" s="14">
        <v>3415.3009999999999</v>
      </c>
      <c r="G1185" s="14">
        <v>5163.7039999999997</v>
      </c>
      <c r="H1185">
        <f t="shared" si="38"/>
        <v>0.4451177119213745</v>
      </c>
      <c r="I1185">
        <f t="shared" si="39"/>
        <v>0.31334201600191253</v>
      </c>
    </row>
    <row r="1186" spans="1:9" x14ac:dyDescent="0.3">
      <c r="A1186" s="1">
        <v>31866</v>
      </c>
      <c r="B1186">
        <v>51</v>
      </c>
      <c r="C1186">
        <v>31</v>
      </c>
      <c r="D1186">
        <v>7.7469999999999999</v>
      </c>
      <c r="E1186">
        <v>13.404999999999999</v>
      </c>
      <c r="F1186">
        <v>137.173</v>
      </c>
      <c r="G1186">
        <v>74.91</v>
      </c>
      <c r="H1186">
        <f t="shared" si="38"/>
        <v>0.66767656788206164</v>
      </c>
      <c r="I1186">
        <f t="shared" si="39"/>
        <v>0.33495181020894099</v>
      </c>
    </row>
    <row r="1187" spans="1:9" x14ac:dyDescent="0.3">
      <c r="A1187" s="1">
        <v>31867</v>
      </c>
      <c r="B1187">
        <v>69</v>
      </c>
      <c r="C1187">
        <v>33</v>
      </c>
      <c r="D1187">
        <v>18.902999999999999</v>
      </c>
      <c r="E1187">
        <v>29.501000000000001</v>
      </c>
      <c r="F1187">
        <v>859.81700000000001</v>
      </c>
      <c r="G1187">
        <v>791.85</v>
      </c>
      <c r="H1187">
        <f t="shared" si="38"/>
        <v>0.90332712125220105</v>
      </c>
      <c r="I1187">
        <f t="shared" si="39"/>
        <v>0.35656160441596946</v>
      </c>
    </row>
    <row r="1188" spans="1:9" x14ac:dyDescent="0.3">
      <c r="A1188" s="1">
        <v>31868</v>
      </c>
      <c r="B1188">
        <v>120</v>
      </c>
      <c r="C1188">
        <v>41</v>
      </c>
      <c r="D1188">
        <v>3.9809999999999999</v>
      </c>
      <c r="E1188">
        <v>0</v>
      </c>
      <c r="F1188" s="14">
        <v>4689.2330000000002</v>
      </c>
      <c r="G1188" s="14">
        <v>3510.2249999999999</v>
      </c>
      <c r="H1188">
        <f t="shared" si="38"/>
        <v>1.5710036891342629</v>
      </c>
      <c r="I1188">
        <f t="shared" si="39"/>
        <v>0.44300078124408332</v>
      </c>
    </row>
    <row r="1189" spans="1:9" x14ac:dyDescent="0.3">
      <c r="A1189" s="1">
        <v>31869</v>
      </c>
      <c r="B1189">
        <v>204</v>
      </c>
      <c r="C1189">
        <v>56</v>
      </c>
      <c r="D1189">
        <v>0</v>
      </c>
      <c r="E1189">
        <v>0</v>
      </c>
      <c r="F1189" s="14">
        <v>4329.1570000000002</v>
      </c>
      <c r="G1189" s="14">
        <v>4599.3469999999998</v>
      </c>
      <c r="H1189">
        <f t="shared" si="38"/>
        <v>2.6707062715282466</v>
      </c>
      <c r="I1189">
        <f t="shared" si="39"/>
        <v>0.6050742377967967</v>
      </c>
    </row>
    <row r="1190" spans="1:9" x14ac:dyDescent="0.3">
      <c r="A1190" s="1">
        <v>31870</v>
      </c>
      <c r="B1190">
        <v>264</v>
      </c>
      <c r="C1190">
        <v>77</v>
      </c>
      <c r="D1190">
        <v>0</v>
      </c>
      <c r="E1190">
        <v>0</v>
      </c>
      <c r="F1190" s="14">
        <v>5860.4610000000002</v>
      </c>
      <c r="G1190" s="14">
        <v>5741.8019999999997</v>
      </c>
      <c r="H1190">
        <f t="shared" si="38"/>
        <v>3.4562081160953779</v>
      </c>
      <c r="I1190">
        <f t="shared" si="39"/>
        <v>0.83197707697059542</v>
      </c>
    </row>
    <row r="1191" spans="1:9" x14ac:dyDescent="0.3">
      <c r="A1191" s="1">
        <v>31871</v>
      </c>
      <c r="B1191">
        <v>358</v>
      </c>
      <c r="C1191">
        <v>99</v>
      </c>
      <c r="D1191">
        <v>0</v>
      </c>
      <c r="E1191">
        <v>0</v>
      </c>
      <c r="F1191" s="14">
        <v>5896.8850000000002</v>
      </c>
      <c r="G1191" s="14">
        <v>5840.1490000000003</v>
      </c>
      <c r="H1191">
        <f t="shared" si="38"/>
        <v>4.6868276725838838</v>
      </c>
      <c r="I1191">
        <f t="shared" si="39"/>
        <v>1.0696848132479084</v>
      </c>
    </row>
    <row r="1192" spans="1:9" x14ac:dyDescent="0.3">
      <c r="A1192" s="1">
        <v>31872</v>
      </c>
      <c r="B1192">
        <v>397</v>
      </c>
      <c r="C1192">
        <v>122</v>
      </c>
      <c r="D1192">
        <v>0</v>
      </c>
      <c r="E1192">
        <v>0</v>
      </c>
      <c r="F1192" s="14">
        <v>4594.2219999999998</v>
      </c>
      <c r="G1192" s="14">
        <v>5232.4620000000004</v>
      </c>
      <c r="H1192">
        <f t="shared" si="38"/>
        <v>5.1974038715525195</v>
      </c>
      <c r="I1192">
        <f t="shared" si="39"/>
        <v>1.3181974466287358</v>
      </c>
    </row>
    <row r="1193" spans="1:9" x14ac:dyDescent="0.3">
      <c r="A1193" s="1">
        <v>31873</v>
      </c>
      <c r="B1193">
        <v>418</v>
      </c>
      <c r="C1193">
        <v>142</v>
      </c>
      <c r="D1193">
        <v>0.159</v>
      </c>
      <c r="E1193">
        <v>0.182</v>
      </c>
      <c r="F1193" s="14">
        <v>1296.664</v>
      </c>
      <c r="G1193" s="14">
        <v>1413.751</v>
      </c>
      <c r="H1193">
        <f t="shared" si="38"/>
        <v>5.4723295171510156</v>
      </c>
      <c r="I1193">
        <f t="shared" si="39"/>
        <v>1.5342953886990203</v>
      </c>
    </row>
    <row r="1194" spans="1:9" x14ac:dyDescent="0.3">
      <c r="A1194" s="1">
        <v>31874</v>
      </c>
      <c r="B1194">
        <v>428</v>
      </c>
      <c r="C1194">
        <v>156</v>
      </c>
      <c r="D1194">
        <v>0</v>
      </c>
      <c r="E1194">
        <v>0</v>
      </c>
      <c r="F1194" s="14">
        <v>4122.7709999999997</v>
      </c>
      <c r="G1194" s="14">
        <v>3074.31</v>
      </c>
      <c r="H1194">
        <f t="shared" si="38"/>
        <v>5.6032464912455371</v>
      </c>
      <c r="I1194">
        <f t="shared" si="39"/>
        <v>1.6855639481482194</v>
      </c>
    </row>
    <row r="1195" spans="1:9" x14ac:dyDescent="0.3">
      <c r="A1195" s="1">
        <v>31875</v>
      </c>
      <c r="B1195">
        <v>436</v>
      </c>
      <c r="C1195">
        <v>169</v>
      </c>
      <c r="D1195">
        <v>2.6150000000000002</v>
      </c>
      <c r="E1195">
        <v>0.53700000000000003</v>
      </c>
      <c r="F1195">
        <v>-103.791</v>
      </c>
      <c r="G1195">
        <v>19.318000000000001</v>
      </c>
      <c r="H1195">
        <f t="shared" si="38"/>
        <v>5.7079800705211552</v>
      </c>
      <c r="I1195">
        <f t="shared" si="39"/>
        <v>1.8260276104939042</v>
      </c>
    </row>
    <row r="1196" spans="1:9" x14ac:dyDescent="0.3">
      <c r="A1196" s="1">
        <v>31876</v>
      </c>
      <c r="B1196">
        <v>450</v>
      </c>
      <c r="C1196">
        <v>181</v>
      </c>
      <c r="D1196">
        <v>31.497</v>
      </c>
      <c r="E1196">
        <v>22.734999999999999</v>
      </c>
      <c r="F1196" s="14">
        <v>5643.6220000000003</v>
      </c>
      <c r="G1196" s="14">
        <v>5126.915</v>
      </c>
      <c r="H1196">
        <f t="shared" si="38"/>
        <v>5.8912638342534862</v>
      </c>
      <c r="I1196">
        <f t="shared" si="39"/>
        <v>1.9556863757360752</v>
      </c>
    </row>
    <row r="1197" spans="1:9" x14ac:dyDescent="0.3">
      <c r="A1197" s="1">
        <v>31877</v>
      </c>
      <c r="B1197">
        <v>441</v>
      </c>
      <c r="C1197">
        <v>190</v>
      </c>
      <c r="D1197">
        <v>0</v>
      </c>
      <c r="E1197">
        <v>0</v>
      </c>
      <c r="F1197" s="14">
        <v>5545.4560000000001</v>
      </c>
      <c r="G1197" s="14">
        <v>4862.3360000000002</v>
      </c>
      <c r="H1197">
        <f t="shared" si="38"/>
        <v>5.773438557568416</v>
      </c>
      <c r="I1197">
        <f t="shared" si="39"/>
        <v>2.052930449667703</v>
      </c>
    </row>
    <row r="1198" spans="1:9" x14ac:dyDescent="0.3">
      <c r="A1198" s="1">
        <v>31878</v>
      </c>
      <c r="B1198">
        <v>385</v>
      </c>
      <c r="C1198">
        <v>197</v>
      </c>
      <c r="D1198">
        <v>0</v>
      </c>
      <c r="E1198">
        <v>0</v>
      </c>
      <c r="F1198">
        <v>552.66999999999996</v>
      </c>
      <c r="G1198" s="14">
        <v>1573.508</v>
      </c>
      <c r="H1198">
        <f t="shared" si="38"/>
        <v>5.0403035026390937</v>
      </c>
      <c r="I1198">
        <f t="shared" si="39"/>
        <v>2.1285647293923029</v>
      </c>
    </row>
    <row r="1199" spans="1:9" x14ac:dyDescent="0.3">
      <c r="A1199" s="1">
        <v>31879</v>
      </c>
      <c r="B1199">
        <v>231</v>
      </c>
      <c r="C1199">
        <v>206</v>
      </c>
      <c r="D1199">
        <v>0</v>
      </c>
      <c r="E1199">
        <v>0</v>
      </c>
      <c r="F1199" s="14">
        <v>950.61200000000008</v>
      </c>
      <c r="H1199">
        <f t="shared" si="38"/>
        <v>3.024182101583456</v>
      </c>
      <c r="I1199">
        <f t="shared" si="39"/>
        <v>2.2258088033239307</v>
      </c>
    </row>
    <row r="1200" spans="1:9" x14ac:dyDescent="0.3">
      <c r="A1200" s="1">
        <v>31880</v>
      </c>
      <c r="B1200">
        <v>113</v>
      </c>
      <c r="C1200">
        <v>210</v>
      </c>
      <c r="D1200">
        <v>0</v>
      </c>
      <c r="E1200">
        <v>0</v>
      </c>
      <c r="F1200" s="14">
        <v>5590.9690000000001</v>
      </c>
      <c r="G1200" s="14">
        <v>5143.5829999999996</v>
      </c>
      <c r="H1200">
        <f t="shared" si="38"/>
        <v>1.4793618072680974</v>
      </c>
      <c r="I1200">
        <f t="shared" si="39"/>
        <v>2.2690283917379874</v>
      </c>
    </row>
    <row r="1201" spans="1:9" x14ac:dyDescent="0.3">
      <c r="A1201" s="1">
        <v>31881</v>
      </c>
      <c r="B1201">
        <v>60</v>
      </c>
      <c r="C1201">
        <v>219</v>
      </c>
      <c r="D1201">
        <v>5.3999999999999999E-2</v>
      </c>
      <c r="E1201">
        <v>0</v>
      </c>
      <c r="F1201" s="14">
        <v>4640.5339999999997</v>
      </c>
      <c r="G1201" s="14">
        <v>3437.33</v>
      </c>
      <c r="H1201">
        <f t="shared" si="38"/>
        <v>0.78550184456713146</v>
      </c>
      <c r="I1201">
        <f t="shared" si="39"/>
        <v>2.3662724656696157</v>
      </c>
    </row>
    <row r="1202" spans="1:9" x14ac:dyDescent="0.3">
      <c r="A1202" s="1">
        <v>31882</v>
      </c>
      <c r="B1202">
        <v>35</v>
      </c>
      <c r="C1202">
        <v>219</v>
      </c>
      <c r="D1202">
        <v>5.56</v>
      </c>
      <c r="E1202">
        <v>5.4980000000000002</v>
      </c>
      <c r="F1202" s="14">
        <v>1348.5540000000001</v>
      </c>
      <c r="G1202" s="14">
        <v>2410.6370000000002</v>
      </c>
      <c r="H1202">
        <f t="shared" si="38"/>
        <v>0.45820940933082666</v>
      </c>
      <c r="I1202">
        <f t="shared" si="39"/>
        <v>2.3662724656696157</v>
      </c>
    </row>
    <row r="1203" spans="1:9" x14ac:dyDescent="0.3">
      <c r="A1203" s="1">
        <v>31883</v>
      </c>
      <c r="B1203">
        <v>67</v>
      </c>
      <c r="C1203">
        <v>212</v>
      </c>
      <c r="D1203">
        <v>64.025000000000006</v>
      </c>
      <c r="E1203">
        <v>65.971000000000004</v>
      </c>
      <c r="F1203" s="14">
        <v>1492.623</v>
      </c>
      <c r="G1203">
        <v>0.375</v>
      </c>
      <c r="H1203">
        <f t="shared" si="38"/>
        <v>0.87714372643329674</v>
      </c>
      <c r="I1203">
        <f t="shared" si="39"/>
        <v>2.2906381859450162</v>
      </c>
    </row>
    <row r="1204" spans="1:9" x14ac:dyDescent="0.3">
      <c r="A1204" s="1">
        <v>31884</v>
      </c>
      <c r="B1204">
        <v>266</v>
      </c>
      <c r="C1204">
        <v>208</v>
      </c>
      <c r="D1204">
        <v>74.063000000000002</v>
      </c>
      <c r="E1204">
        <v>83.573999999999998</v>
      </c>
      <c r="F1204">
        <v>537.95000000000005</v>
      </c>
      <c r="G1204">
        <v>-0.26800000000000002</v>
      </c>
      <c r="H1204">
        <f t="shared" si="38"/>
        <v>3.4823915109142822</v>
      </c>
      <c r="I1204">
        <f t="shared" si="39"/>
        <v>2.2474185975309591</v>
      </c>
    </row>
    <row r="1205" spans="1:9" x14ac:dyDescent="0.3">
      <c r="A1205" s="1">
        <v>31885</v>
      </c>
      <c r="B1205">
        <v>500</v>
      </c>
      <c r="C1205">
        <v>222</v>
      </c>
      <c r="D1205">
        <v>2.4990000000000001</v>
      </c>
      <c r="E1205">
        <v>11.98</v>
      </c>
      <c r="F1205" s="14">
        <v>1142.3969999999999</v>
      </c>
      <c r="G1205">
        <v>313.17200000000003</v>
      </c>
      <c r="H1205">
        <f t="shared" si="38"/>
        <v>6.5458487047260956</v>
      </c>
      <c r="I1205">
        <f t="shared" si="39"/>
        <v>2.3986871569801584</v>
      </c>
    </row>
    <row r="1206" spans="1:9" x14ac:dyDescent="0.3">
      <c r="A1206" s="1">
        <v>31886</v>
      </c>
      <c r="B1206">
        <v>739</v>
      </c>
      <c r="C1206">
        <v>268</v>
      </c>
      <c r="D1206">
        <v>0</v>
      </c>
      <c r="E1206">
        <v>0</v>
      </c>
      <c r="F1206" s="14">
        <v>1394.4570000000001</v>
      </c>
      <c r="G1206" s="14">
        <v>1309.1289999999999</v>
      </c>
      <c r="H1206">
        <f t="shared" si="38"/>
        <v>9.6747643855851688</v>
      </c>
      <c r="I1206">
        <f t="shared" si="39"/>
        <v>2.8957124237418128</v>
      </c>
    </row>
    <row r="1207" spans="1:9" x14ac:dyDescent="0.3">
      <c r="A1207" s="1">
        <v>31887</v>
      </c>
      <c r="B1207">
        <v>871</v>
      </c>
      <c r="C1207">
        <v>332</v>
      </c>
      <c r="D1207">
        <v>0</v>
      </c>
      <c r="E1207">
        <v>0</v>
      </c>
      <c r="F1207">
        <v>766.00900000000001</v>
      </c>
      <c r="G1207" s="14">
        <v>1945.721</v>
      </c>
      <c r="H1207">
        <f t="shared" si="38"/>
        <v>11.402868443632858</v>
      </c>
      <c r="I1207">
        <f t="shared" si="39"/>
        <v>3.5872258383667233</v>
      </c>
    </row>
    <row r="1208" spans="1:9" x14ac:dyDescent="0.3">
      <c r="A1208" s="1">
        <v>31888</v>
      </c>
      <c r="B1208">
        <v>992</v>
      </c>
      <c r="C1208">
        <v>412</v>
      </c>
      <c r="D1208">
        <v>4.1879999999999997</v>
      </c>
      <c r="E1208">
        <v>4.5259999999999998</v>
      </c>
      <c r="F1208">
        <v>385.649</v>
      </c>
      <c r="G1208">
        <v>655.149</v>
      </c>
      <c r="H1208">
        <f t="shared" si="38"/>
        <v>12.986963830176572</v>
      </c>
      <c r="I1208">
        <f t="shared" si="39"/>
        <v>4.4516176066478614</v>
      </c>
    </row>
    <row r="1209" spans="1:9" x14ac:dyDescent="0.3">
      <c r="A1209" s="1">
        <v>31889</v>
      </c>
      <c r="B1209">
        <v>999</v>
      </c>
      <c r="C1209">
        <v>422</v>
      </c>
      <c r="D1209">
        <v>0</v>
      </c>
      <c r="E1209">
        <v>0</v>
      </c>
      <c r="F1209" s="14">
        <v>2352.8339999999998</v>
      </c>
      <c r="G1209" s="14">
        <v>2279.7370000000001</v>
      </c>
      <c r="H1209">
        <f t="shared" si="38"/>
        <v>13.078605712042737</v>
      </c>
      <c r="I1209">
        <f t="shared" si="39"/>
        <v>4.5596665776830037</v>
      </c>
    </row>
    <row r="1210" spans="1:9" x14ac:dyDescent="0.3">
      <c r="A1210" s="1">
        <v>31890</v>
      </c>
      <c r="B1210">
        <v>885</v>
      </c>
      <c r="C1210">
        <v>431</v>
      </c>
      <c r="D1210">
        <v>0</v>
      </c>
      <c r="E1210">
        <v>0</v>
      </c>
      <c r="F1210" s="14">
        <v>2162.3969999999999</v>
      </c>
      <c r="G1210" s="14">
        <v>3171.0949999999998</v>
      </c>
      <c r="H1210">
        <f t="shared" si="38"/>
        <v>11.586152207365188</v>
      </c>
      <c r="I1210">
        <f t="shared" si="39"/>
        <v>4.6569106516146315</v>
      </c>
    </row>
    <row r="1211" spans="1:9" x14ac:dyDescent="0.3">
      <c r="A1211" s="1">
        <v>31891</v>
      </c>
      <c r="B1211">
        <v>789</v>
      </c>
      <c r="C1211">
        <v>726</v>
      </c>
      <c r="D1211">
        <v>0</v>
      </c>
      <c r="E1211">
        <v>0</v>
      </c>
      <c r="F1211" s="14">
        <v>3075.7820000000002</v>
      </c>
      <c r="G1211" s="14">
        <v>4764.125</v>
      </c>
      <c r="H1211">
        <f t="shared" si="38"/>
        <v>10.329349256057778</v>
      </c>
      <c r="I1211">
        <f t="shared" si="39"/>
        <v>7.8443552971513286</v>
      </c>
    </row>
    <row r="1212" spans="1:9" x14ac:dyDescent="0.3">
      <c r="A1212" s="1">
        <v>31892</v>
      </c>
      <c r="B1212">
        <v>732</v>
      </c>
      <c r="C1212">
        <v>883</v>
      </c>
      <c r="D1212">
        <v>0</v>
      </c>
      <c r="E1212">
        <v>0</v>
      </c>
      <c r="F1212" s="14">
        <v>1520.4880000000001</v>
      </c>
      <c r="G1212" s="14">
        <v>4266.4849999999997</v>
      </c>
      <c r="H1212">
        <f t="shared" si="38"/>
        <v>9.583122503719002</v>
      </c>
      <c r="I1212">
        <f t="shared" si="39"/>
        <v>9.5407241424030627</v>
      </c>
    </row>
    <row r="1213" spans="1:9" x14ac:dyDescent="0.3">
      <c r="A1213" s="1">
        <v>31893</v>
      </c>
      <c r="B1213">
        <v>706</v>
      </c>
      <c r="C1213">
        <v>807</v>
      </c>
      <c r="D1213">
        <v>0</v>
      </c>
      <c r="E1213">
        <v>0</v>
      </c>
      <c r="F1213" s="14">
        <v>2936.0329999999999</v>
      </c>
      <c r="G1213" s="14">
        <v>3324.6480000000001</v>
      </c>
      <c r="H1213">
        <f t="shared" si="38"/>
        <v>9.242738371073246</v>
      </c>
      <c r="I1213">
        <f t="shared" si="39"/>
        <v>8.7195519625359807</v>
      </c>
    </row>
    <row r="1214" spans="1:9" x14ac:dyDescent="0.3">
      <c r="A1214" s="1">
        <v>31894</v>
      </c>
      <c r="B1214">
        <v>664</v>
      </c>
      <c r="C1214">
        <v>693</v>
      </c>
      <c r="D1214">
        <v>0</v>
      </c>
      <c r="E1214">
        <v>0</v>
      </c>
      <c r="F1214" s="14">
        <v>3610.9250000000002</v>
      </c>
      <c r="G1214" s="14">
        <v>2640.4409999999998</v>
      </c>
      <c r="H1214">
        <f t="shared" si="38"/>
        <v>8.6928870798762539</v>
      </c>
      <c r="I1214">
        <f t="shared" si="39"/>
        <v>7.4877936927353588</v>
      </c>
    </row>
    <row r="1215" spans="1:9" x14ac:dyDescent="0.3">
      <c r="A1215" s="1">
        <v>31895</v>
      </c>
      <c r="B1215">
        <v>614</v>
      </c>
      <c r="C1215">
        <v>595</v>
      </c>
      <c r="D1215">
        <v>0</v>
      </c>
      <c r="E1215">
        <v>0</v>
      </c>
      <c r="F1215" s="14">
        <v>2158.3710000000001</v>
      </c>
      <c r="G1215">
        <v>387.322</v>
      </c>
      <c r="H1215">
        <f t="shared" si="38"/>
        <v>8.0383022094036445</v>
      </c>
      <c r="I1215">
        <f t="shared" si="39"/>
        <v>6.4289137765909654</v>
      </c>
    </row>
    <row r="1216" spans="1:9" x14ac:dyDescent="0.3">
      <c r="A1216" s="1">
        <v>31896</v>
      </c>
      <c r="B1216">
        <v>572</v>
      </c>
      <c r="C1216">
        <v>527</v>
      </c>
      <c r="D1216">
        <v>0</v>
      </c>
      <c r="E1216">
        <v>0</v>
      </c>
      <c r="F1216" s="14">
        <v>1832.566</v>
      </c>
      <c r="G1216" s="14">
        <v>2664.1559999999999</v>
      </c>
      <c r="H1216">
        <f t="shared" si="38"/>
        <v>7.4884509182066523</v>
      </c>
      <c r="I1216">
        <f t="shared" si="39"/>
        <v>5.6941807735519978</v>
      </c>
    </row>
    <row r="1217" spans="1:9" x14ac:dyDescent="0.3">
      <c r="A1217" s="1">
        <v>31897</v>
      </c>
      <c r="B1217">
        <v>499</v>
      </c>
      <c r="C1217">
        <v>468</v>
      </c>
      <c r="D1217">
        <v>0</v>
      </c>
      <c r="E1217">
        <v>0</v>
      </c>
      <c r="F1217" s="14">
        <v>2738.2930000000001</v>
      </c>
      <c r="G1217" s="14">
        <v>2121.7539999999999</v>
      </c>
      <c r="H1217">
        <f t="shared" si="38"/>
        <v>6.5327570073166426</v>
      </c>
      <c r="I1217">
        <f t="shared" si="39"/>
        <v>5.056691844444658</v>
      </c>
    </row>
    <row r="1218" spans="1:9" x14ac:dyDescent="0.3">
      <c r="A1218" s="1">
        <v>31898</v>
      </c>
      <c r="B1218">
        <v>438</v>
      </c>
      <c r="C1218">
        <v>412</v>
      </c>
      <c r="D1218">
        <v>4.5830000000000002</v>
      </c>
      <c r="E1218">
        <v>1.9E-2</v>
      </c>
      <c r="F1218">
        <v>148.25200000000001</v>
      </c>
      <c r="G1218" s="14">
        <v>1037.3610000000001</v>
      </c>
      <c r="H1218">
        <f t="shared" ref="H1218:H1281" si="40">(B1218*60*60*24/1000000)/(1000*$N$3/1000000)</f>
        <v>5.7341634653400595</v>
      </c>
      <c r="I1218">
        <f t="shared" ref="I1218:I1281" si="41">(C1218*60*60*24/1000000)/(1000*$N$4/1000000)</f>
        <v>4.4516176066478614</v>
      </c>
    </row>
    <row r="1219" spans="1:9" x14ac:dyDescent="0.3">
      <c r="A1219" s="1">
        <v>31899</v>
      </c>
      <c r="B1219">
        <v>303</v>
      </c>
      <c r="C1219">
        <v>368</v>
      </c>
      <c r="D1219">
        <v>0.497</v>
      </c>
      <c r="E1219">
        <v>0</v>
      </c>
      <c r="F1219">
        <v>-554.15200000000004</v>
      </c>
      <c r="G1219">
        <v>-525.05499999999995</v>
      </c>
      <c r="H1219">
        <f t="shared" si="40"/>
        <v>3.9667843150640136</v>
      </c>
      <c r="I1219">
        <f t="shared" si="41"/>
        <v>3.9762021340932354</v>
      </c>
    </row>
    <row r="1220" spans="1:9" x14ac:dyDescent="0.3">
      <c r="A1220" s="1">
        <v>31900</v>
      </c>
      <c r="B1220">
        <v>273</v>
      </c>
      <c r="C1220">
        <v>358</v>
      </c>
      <c r="D1220">
        <v>0</v>
      </c>
      <c r="E1220">
        <v>0</v>
      </c>
      <c r="F1220" s="14">
        <v>3396.3690000000001</v>
      </c>
      <c r="G1220" s="14">
        <v>3173.6529999999998</v>
      </c>
      <c r="H1220">
        <f t="shared" si="40"/>
        <v>3.5740333927804477</v>
      </c>
      <c r="I1220">
        <f t="shared" si="41"/>
        <v>3.8681531630580932</v>
      </c>
    </row>
    <row r="1221" spans="1:9" x14ac:dyDescent="0.3">
      <c r="A1221" s="1">
        <v>31901</v>
      </c>
      <c r="B1221">
        <v>269</v>
      </c>
      <c r="C1221">
        <v>333</v>
      </c>
      <c r="D1221">
        <v>0</v>
      </c>
      <c r="E1221">
        <v>0</v>
      </c>
      <c r="F1221" s="14">
        <v>4205.8739999999998</v>
      </c>
      <c r="G1221" s="14">
        <v>4901.5630000000001</v>
      </c>
      <c r="H1221">
        <f t="shared" si="40"/>
        <v>3.5216666031426387</v>
      </c>
      <c r="I1221">
        <f t="shared" si="41"/>
        <v>3.5980307354702377</v>
      </c>
    </row>
    <row r="1222" spans="1:9" x14ac:dyDescent="0.3">
      <c r="A1222" s="1">
        <v>31902</v>
      </c>
      <c r="B1222">
        <v>252</v>
      </c>
      <c r="C1222">
        <v>319</v>
      </c>
      <c r="D1222">
        <v>0</v>
      </c>
      <c r="E1222">
        <v>0</v>
      </c>
      <c r="F1222" s="14">
        <v>5859.7309999999998</v>
      </c>
      <c r="G1222" s="14">
        <v>5395.1809999999996</v>
      </c>
      <c r="H1222">
        <f t="shared" si="40"/>
        <v>3.2991077471819517</v>
      </c>
      <c r="I1222">
        <f t="shared" si="41"/>
        <v>3.4467621760210383</v>
      </c>
    </row>
    <row r="1223" spans="1:9" x14ac:dyDescent="0.3">
      <c r="A1223" s="1">
        <v>31903</v>
      </c>
      <c r="B1223">
        <v>223</v>
      </c>
      <c r="C1223">
        <v>300</v>
      </c>
      <c r="D1223">
        <v>4.2469999999999999</v>
      </c>
      <c r="E1223">
        <v>2.3340000000000001</v>
      </c>
      <c r="F1223">
        <v>2.9369999999999998</v>
      </c>
      <c r="G1223" s="14">
        <v>1099.6410000000001</v>
      </c>
      <c r="H1223">
        <f t="shared" si="40"/>
        <v>2.9194485223078384</v>
      </c>
      <c r="I1223">
        <f t="shared" si="41"/>
        <v>3.2414691310542683</v>
      </c>
    </row>
    <row r="1224" spans="1:9" x14ac:dyDescent="0.3">
      <c r="A1224" s="1">
        <v>31904</v>
      </c>
      <c r="B1224">
        <v>105</v>
      </c>
      <c r="C1224">
        <v>272</v>
      </c>
      <c r="D1224">
        <v>0</v>
      </c>
      <c r="E1224">
        <v>0</v>
      </c>
      <c r="F1224" s="14">
        <v>4503.4139999999998</v>
      </c>
      <c r="G1224" s="14">
        <v>3999.1819999999998</v>
      </c>
      <c r="H1224">
        <f t="shared" si="40"/>
        <v>1.3746282279924797</v>
      </c>
      <c r="I1224">
        <f t="shared" si="41"/>
        <v>2.93893201215587</v>
      </c>
    </row>
    <row r="1225" spans="1:9" x14ac:dyDescent="0.3">
      <c r="A1225" s="1">
        <v>31905</v>
      </c>
      <c r="B1225">
        <v>94</v>
      </c>
      <c r="C1225">
        <v>234</v>
      </c>
      <c r="D1225">
        <v>0</v>
      </c>
      <c r="E1225">
        <v>0</v>
      </c>
      <c r="F1225" s="14">
        <v>5205.3450000000003</v>
      </c>
      <c r="G1225" s="14">
        <v>4913.1279999999997</v>
      </c>
      <c r="H1225">
        <f t="shared" si="40"/>
        <v>1.2306195564885061</v>
      </c>
      <c r="I1225">
        <f t="shared" si="41"/>
        <v>2.528345922222329</v>
      </c>
    </row>
    <row r="1226" spans="1:9" x14ac:dyDescent="0.3">
      <c r="A1226" s="1">
        <v>31906</v>
      </c>
      <c r="B1226">
        <v>85</v>
      </c>
      <c r="C1226">
        <v>162</v>
      </c>
      <c r="D1226">
        <v>0</v>
      </c>
      <c r="E1226">
        <v>0</v>
      </c>
      <c r="F1226" s="14">
        <v>5299.2809999999999</v>
      </c>
      <c r="G1226" s="14">
        <v>5619.6559999999999</v>
      </c>
      <c r="H1226">
        <f t="shared" si="40"/>
        <v>1.1127942798034363</v>
      </c>
      <c r="I1226">
        <f t="shared" si="41"/>
        <v>1.7503933307693047</v>
      </c>
    </row>
    <row r="1227" spans="1:9" x14ac:dyDescent="0.3">
      <c r="A1227" s="1">
        <v>31907</v>
      </c>
      <c r="B1227">
        <v>79</v>
      </c>
      <c r="C1227">
        <v>155</v>
      </c>
      <c r="D1227">
        <v>0</v>
      </c>
      <c r="E1227">
        <v>0</v>
      </c>
      <c r="F1227" s="14">
        <v>5069.4830000000002</v>
      </c>
      <c r="G1227" s="14">
        <v>5454.3980000000001</v>
      </c>
      <c r="H1227">
        <f t="shared" si="40"/>
        <v>1.0342440953467229</v>
      </c>
      <c r="I1227">
        <f t="shared" si="41"/>
        <v>1.674759051044705</v>
      </c>
    </row>
    <row r="1228" spans="1:9" x14ac:dyDescent="0.3">
      <c r="A1228" s="1">
        <v>31908</v>
      </c>
      <c r="B1228">
        <v>70</v>
      </c>
      <c r="C1228">
        <v>151</v>
      </c>
      <c r="D1228">
        <v>0</v>
      </c>
      <c r="E1228">
        <v>0</v>
      </c>
      <c r="F1228" s="14">
        <v>4708.2470000000003</v>
      </c>
      <c r="G1228" s="14">
        <v>5359.1880000000001</v>
      </c>
      <c r="H1228">
        <f t="shared" si="40"/>
        <v>0.91641881866165331</v>
      </c>
      <c r="I1228">
        <f t="shared" si="41"/>
        <v>1.6315394626306483</v>
      </c>
    </row>
    <row r="1229" spans="1:9" x14ac:dyDescent="0.3">
      <c r="A1229" s="1">
        <v>31909</v>
      </c>
      <c r="B1229">
        <v>62</v>
      </c>
      <c r="C1229">
        <v>94</v>
      </c>
      <c r="D1229">
        <v>6.13</v>
      </c>
      <c r="E1229">
        <v>0.16300000000000001</v>
      </c>
      <c r="F1229">
        <v>-424.45800000000003</v>
      </c>
      <c r="G1229">
        <v>-477.29599999999999</v>
      </c>
      <c r="H1229">
        <f t="shared" si="40"/>
        <v>0.81168523938603576</v>
      </c>
      <c r="I1229">
        <f t="shared" si="41"/>
        <v>1.0156603277303373</v>
      </c>
    </row>
    <row r="1230" spans="1:9" x14ac:dyDescent="0.3">
      <c r="A1230" s="1">
        <v>31910</v>
      </c>
      <c r="B1230">
        <v>54</v>
      </c>
      <c r="C1230">
        <v>72</v>
      </c>
      <c r="D1230">
        <v>15.215999999999999</v>
      </c>
      <c r="E1230">
        <v>6.2789999999999999</v>
      </c>
      <c r="F1230">
        <v>-325.35199999999998</v>
      </c>
      <c r="G1230">
        <v>-115.349</v>
      </c>
      <c r="H1230">
        <f t="shared" si="40"/>
        <v>0.70695166011041832</v>
      </c>
      <c r="I1230">
        <f t="shared" si="41"/>
        <v>0.77795259145302431</v>
      </c>
    </row>
    <row r="1231" spans="1:9" x14ac:dyDescent="0.3">
      <c r="A1231" s="1">
        <v>31911</v>
      </c>
      <c r="B1231">
        <v>52</v>
      </c>
      <c r="C1231">
        <v>63</v>
      </c>
      <c r="D1231">
        <v>3.085</v>
      </c>
      <c r="E1231">
        <v>3.9449999999999998</v>
      </c>
      <c r="F1231" s="14">
        <v>5567.384</v>
      </c>
      <c r="G1231" s="14">
        <v>5171.2709999999997</v>
      </c>
      <c r="H1231">
        <f t="shared" si="40"/>
        <v>0.68076826529151391</v>
      </c>
      <c r="I1231">
        <f t="shared" si="41"/>
        <v>0.68070851752139627</v>
      </c>
    </row>
    <row r="1232" spans="1:9" x14ac:dyDescent="0.3">
      <c r="A1232" s="1">
        <v>31912</v>
      </c>
      <c r="B1232">
        <v>52</v>
      </c>
      <c r="C1232">
        <v>59</v>
      </c>
      <c r="D1232">
        <v>0</v>
      </c>
      <c r="E1232">
        <v>0</v>
      </c>
      <c r="F1232" s="14">
        <v>5366.22</v>
      </c>
      <c r="G1232" s="14">
        <v>5281.9830000000002</v>
      </c>
      <c r="H1232">
        <f t="shared" si="40"/>
        <v>0.68076826529151391</v>
      </c>
      <c r="I1232">
        <f t="shared" si="41"/>
        <v>0.63748892910733934</v>
      </c>
    </row>
    <row r="1233" spans="1:9" x14ac:dyDescent="0.3">
      <c r="A1233" s="1">
        <v>31913</v>
      </c>
      <c r="B1233">
        <v>50</v>
      </c>
      <c r="C1233">
        <v>56</v>
      </c>
      <c r="D1233">
        <v>0</v>
      </c>
      <c r="E1233">
        <v>0</v>
      </c>
      <c r="F1233" s="14">
        <v>3480.9609999999998</v>
      </c>
      <c r="G1233" s="14">
        <v>4745.424</v>
      </c>
      <c r="H1233">
        <f t="shared" si="40"/>
        <v>0.65458487047260949</v>
      </c>
      <c r="I1233">
        <f t="shared" si="41"/>
        <v>0.6050742377967967</v>
      </c>
    </row>
    <row r="1234" spans="1:9" x14ac:dyDescent="0.3">
      <c r="A1234" s="1">
        <v>31914</v>
      </c>
      <c r="B1234">
        <v>50</v>
      </c>
      <c r="C1234">
        <v>53</v>
      </c>
      <c r="D1234">
        <v>0</v>
      </c>
      <c r="E1234">
        <v>0</v>
      </c>
      <c r="F1234" s="14">
        <v>1110.3689999999999</v>
      </c>
      <c r="G1234" s="14">
        <v>1131.623</v>
      </c>
      <c r="H1234">
        <f t="shared" si="40"/>
        <v>0.65458487047260949</v>
      </c>
      <c r="I1234">
        <f t="shared" si="41"/>
        <v>0.57265954648625406</v>
      </c>
    </row>
    <row r="1235" spans="1:9" x14ac:dyDescent="0.3">
      <c r="A1235" s="1">
        <v>31915</v>
      </c>
      <c r="B1235">
        <v>48</v>
      </c>
      <c r="C1235">
        <v>64</v>
      </c>
      <c r="D1235">
        <v>7.0000000000000001E-3</v>
      </c>
      <c r="E1235">
        <v>0</v>
      </c>
      <c r="F1235">
        <v>2.3849999999999998</v>
      </c>
      <c r="G1235" s="14">
        <v>1007.369</v>
      </c>
      <c r="H1235">
        <f t="shared" si="40"/>
        <v>0.62840147565370508</v>
      </c>
      <c r="I1235">
        <f t="shared" si="41"/>
        <v>0.69151341462491056</v>
      </c>
    </row>
    <row r="1236" spans="1:9" x14ac:dyDescent="0.3">
      <c r="A1236" s="1">
        <v>31916</v>
      </c>
      <c r="B1236">
        <v>55</v>
      </c>
      <c r="C1236">
        <v>71</v>
      </c>
      <c r="D1236">
        <v>9.4740000000000002</v>
      </c>
      <c r="E1236">
        <v>8.0109999999999992</v>
      </c>
      <c r="F1236" s="14">
        <v>533.3175</v>
      </c>
      <c r="H1236">
        <f t="shared" si="40"/>
        <v>0.72004335751987036</v>
      </c>
      <c r="I1236">
        <f t="shared" si="41"/>
        <v>0.76714769434951013</v>
      </c>
    </row>
    <row r="1237" spans="1:9" x14ac:dyDescent="0.3">
      <c r="A1237" s="1">
        <v>31917</v>
      </c>
      <c r="B1237">
        <v>92</v>
      </c>
      <c r="C1237">
        <v>95</v>
      </c>
      <c r="D1237">
        <v>6.468</v>
      </c>
      <c r="E1237">
        <v>10.015000000000001</v>
      </c>
      <c r="F1237">
        <v>-365.77499999999998</v>
      </c>
      <c r="G1237">
        <v>-293.43</v>
      </c>
      <c r="H1237">
        <f t="shared" si="40"/>
        <v>1.2044361616696015</v>
      </c>
      <c r="I1237">
        <f t="shared" si="41"/>
        <v>1.0264652248338515</v>
      </c>
    </row>
    <row r="1238" spans="1:9" x14ac:dyDescent="0.3">
      <c r="A1238" s="1">
        <v>31918</v>
      </c>
      <c r="B1238">
        <v>241</v>
      </c>
      <c r="C1238">
        <v>150</v>
      </c>
      <c r="D1238">
        <v>36.784999999999997</v>
      </c>
      <c r="E1238">
        <v>38.631</v>
      </c>
      <c r="F1238">
        <v>673.77300000000002</v>
      </c>
      <c r="G1238">
        <v>-147.661</v>
      </c>
      <c r="H1238">
        <f t="shared" si="40"/>
        <v>3.1550990756779775</v>
      </c>
      <c r="I1238">
        <f t="shared" si="41"/>
        <v>1.6207345655271341</v>
      </c>
    </row>
    <row r="1239" spans="1:9" x14ac:dyDescent="0.3">
      <c r="A1239" s="1">
        <v>31919</v>
      </c>
      <c r="B1239">
        <v>459</v>
      </c>
      <c r="C1239">
        <v>155</v>
      </c>
      <c r="D1239">
        <v>0</v>
      </c>
      <c r="E1239">
        <v>0</v>
      </c>
      <c r="F1239" s="14">
        <v>1084.759</v>
      </c>
      <c r="G1239" s="14">
        <v>1788.9449999999999</v>
      </c>
      <c r="H1239">
        <f t="shared" si="40"/>
        <v>6.0090891109385556</v>
      </c>
      <c r="I1239">
        <f t="shared" si="41"/>
        <v>1.674759051044705</v>
      </c>
    </row>
    <row r="1240" spans="1:9" x14ac:dyDescent="0.3">
      <c r="A1240" s="1">
        <v>31920</v>
      </c>
      <c r="B1240">
        <v>507</v>
      </c>
      <c r="C1240">
        <v>155</v>
      </c>
      <c r="D1240">
        <v>0</v>
      </c>
      <c r="E1240">
        <v>0</v>
      </c>
      <c r="F1240" s="14">
        <v>1064.25</v>
      </c>
      <c r="G1240">
        <v>108.82899999999999</v>
      </c>
      <c r="H1240">
        <f t="shared" si="40"/>
        <v>6.6374905865922607</v>
      </c>
      <c r="I1240">
        <f t="shared" si="41"/>
        <v>1.674759051044705</v>
      </c>
    </row>
    <row r="1241" spans="1:9" x14ac:dyDescent="0.3">
      <c r="A1241" s="1">
        <v>31921</v>
      </c>
      <c r="B1241">
        <v>521</v>
      </c>
      <c r="C1241">
        <v>155</v>
      </c>
      <c r="D1241">
        <v>0</v>
      </c>
      <c r="E1241">
        <v>0</v>
      </c>
      <c r="F1241" s="14">
        <v>4686.0649999999996</v>
      </c>
      <c r="G1241" s="14">
        <v>3454.8069999999998</v>
      </c>
      <c r="H1241">
        <f t="shared" si="40"/>
        <v>6.8207743503245908</v>
      </c>
      <c r="I1241">
        <f t="shared" si="41"/>
        <v>1.674759051044705</v>
      </c>
    </row>
    <row r="1242" spans="1:9" x14ac:dyDescent="0.3">
      <c r="A1242" s="1">
        <v>31922</v>
      </c>
      <c r="B1242">
        <v>561</v>
      </c>
      <c r="C1242">
        <v>155</v>
      </c>
      <c r="D1242">
        <v>0</v>
      </c>
      <c r="E1242">
        <v>0</v>
      </c>
      <c r="F1242">
        <v>709.94200000000001</v>
      </c>
      <c r="G1242" s="14">
        <v>2222.712</v>
      </c>
      <c r="H1242">
        <f t="shared" si="40"/>
        <v>7.3444422467026778</v>
      </c>
      <c r="I1242">
        <f t="shared" si="41"/>
        <v>1.674759051044705</v>
      </c>
    </row>
    <row r="1243" spans="1:9" x14ac:dyDescent="0.3">
      <c r="A1243" s="1">
        <v>31923</v>
      </c>
      <c r="B1243">
        <v>593</v>
      </c>
      <c r="C1243">
        <v>155</v>
      </c>
      <c r="D1243">
        <v>0</v>
      </c>
      <c r="E1243">
        <v>0</v>
      </c>
      <c r="F1243" s="14">
        <v>5021.7659999999996</v>
      </c>
      <c r="G1243" s="14">
        <v>4985.2020000000002</v>
      </c>
      <c r="H1243">
        <f t="shared" si="40"/>
        <v>7.7633765638051484</v>
      </c>
      <c r="I1243">
        <f t="shared" si="41"/>
        <v>1.674759051044705</v>
      </c>
    </row>
    <row r="1244" spans="1:9" x14ac:dyDescent="0.3">
      <c r="A1244" s="1">
        <v>31924</v>
      </c>
      <c r="B1244">
        <v>557</v>
      </c>
      <c r="C1244">
        <v>161</v>
      </c>
      <c r="D1244">
        <v>0</v>
      </c>
      <c r="E1244">
        <v>0</v>
      </c>
      <c r="F1244" s="14">
        <v>3714.1030000000001</v>
      </c>
      <c r="G1244" s="14">
        <v>4721.2420000000002</v>
      </c>
      <c r="H1244">
        <f t="shared" si="40"/>
        <v>7.29207545706487</v>
      </c>
      <c r="I1244">
        <f t="shared" si="41"/>
        <v>1.7395884336657903</v>
      </c>
    </row>
    <row r="1245" spans="1:9" x14ac:dyDescent="0.3">
      <c r="A1245" s="1">
        <v>31925</v>
      </c>
      <c r="B1245">
        <v>514</v>
      </c>
      <c r="C1245">
        <v>248</v>
      </c>
      <c r="D1245">
        <v>0</v>
      </c>
      <c r="E1245">
        <v>0</v>
      </c>
      <c r="F1245" s="14">
        <v>2640.7489999999998</v>
      </c>
      <c r="G1245" s="14">
        <v>1652.14</v>
      </c>
      <c r="H1245">
        <f t="shared" si="40"/>
        <v>6.7291324684584248</v>
      </c>
      <c r="I1245">
        <f t="shared" si="41"/>
        <v>2.6796144816715279</v>
      </c>
    </row>
    <row r="1246" spans="1:9" x14ac:dyDescent="0.3">
      <c r="A1246" s="1">
        <v>31926</v>
      </c>
      <c r="B1246">
        <v>496</v>
      </c>
      <c r="C1246">
        <v>304</v>
      </c>
      <c r="D1246">
        <v>0</v>
      </c>
      <c r="E1246">
        <v>0</v>
      </c>
      <c r="F1246" s="14">
        <v>3896.6860000000001</v>
      </c>
      <c r="G1246" s="14">
        <v>3802.71</v>
      </c>
      <c r="H1246">
        <f t="shared" si="40"/>
        <v>6.4934819150882861</v>
      </c>
      <c r="I1246">
        <f t="shared" si="41"/>
        <v>3.284688719468325</v>
      </c>
    </row>
    <row r="1247" spans="1:9" x14ac:dyDescent="0.3">
      <c r="A1247" s="1">
        <v>31927</v>
      </c>
      <c r="B1247">
        <v>485</v>
      </c>
      <c r="C1247">
        <v>371</v>
      </c>
      <c r="D1247">
        <v>5.9249999999999998</v>
      </c>
      <c r="E1247">
        <v>7.1559999999999997</v>
      </c>
      <c r="F1247" s="14">
        <v>2552.3560000000002</v>
      </c>
      <c r="G1247" s="14">
        <v>4023.6320000000001</v>
      </c>
      <c r="H1247">
        <f t="shared" si="40"/>
        <v>6.3494732435843124</v>
      </c>
      <c r="I1247">
        <f t="shared" si="41"/>
        <v>4.0086168254037782</v>
      </c>
    </row>
    <row r="1248" spans="1:9" x14ac:dyDescent="0.3">
      <c r="A1248" s="1">
        <v>31928</v>
      </c>
      <c r="B1248">
        <v>468</v>
      </c>
      <c r="C1248">
        <v>424</v>
      </c>
      <c r="D1248">
        <v>0.61399999999999999</v>
      </c>
      <c r="E1248">
        <v>0.439</v>
      </c>
      <c r="F1248">
        <v>-212.00399999999999</v>
      </c>
      <c r="G1248">
        <v>-75.13</v>
      </c>
      <c r="H1248">
        <f t="shared" si="40"/>
        <v>6.1269143876236249</v>
      </c>
      <c r="I1248">
        <f t="shared" si="41"/>
        <v>4.5812763718900325</v>
      </c>
    </row>
    <row r="1249" spans="1:9" x14ac:dyDescent="0.3">
      <c r="A1249" s="1">
        <v>31929</v>
      </c>
      <c r="B1249">
        <v>363</v>
      </c>
      <c r="C1249">
        <v>417</v>
      </c>
      <c r="D1249">
        <v>0</v>
      </c>
      <c r="E1249">
        <v>0</v>
      </c>
      <c r="F1249" s="14">
        <v>3034.0210000000002</v>
      </c>
      <c r="G1249">
        <v>817.36300000000006</v>
      </c>
      <c r="H1249">
        <f t="shared" si="40"/>
        <v>4.7522861596311445</v>
      </c>
      <c r="I1249">
        <f t="shared" si="41"/>
        <v>4.5056420921654325</v>
      </c>
    </row>
    <row r="1250" spans="1:9" x14ac:dyDescent="0.3">
      <c r="A1250" s="1">
        <v>31930</v>
      </c>
      <c r="B1250">
        <v>268</v>
      </c>
      <c r="C1250">
        <v>381</v>
      </c>
      <c r="D1250">
        <v>10.324</v>
      </c>
      <c r="E1250">
        <v>9.7370000000000001</v>
      </c>
      <c r="F1250">
        <v>-221.58199999999999</v>
      </c>
      <c r="G1250">
        <v>-41.731999999999999</v>
      </c>
      <c r="H1250">
        <f t="shared" si="40"/>
        <v>3.508574905733187</v>
      </c>
      <c r="I1250">
        <f t="shared" si="41"/>
        <v>4.1166657964389204</v>
      </c>
    </row>
    <row r="1251" spans="1:9" x14ac:dyDescent="0.3">
      <c r="A1251" s="1">
        <v>31931</v>
      </c>
      <c r="B1251">
        <v>154</v>
      </c>
      <c r="C1251">
        <v>337</v>
      </c>
      <c r="D1251">
        <v>2.6890000000000001</v>
      </c>
      <c r="E1251">
        <v>3.6190000000000002</v>
      </c>
      <c r="F1251">
        <v>899.09900000000005</v>
      </c>
      <c r="G1251">
        <v>483.10199999999998</v>
      </c>
      <c r="H1251">
        <f t="shared" si="40"/>
        <v>2.0161214010556372</v>
      </c>
      <c r="I1251">
        <f t="shared" si="41"/>
        <v>3.6412503238842944</v>
      </c>
    </row>
    <row r="1252" spans="1:9" x14ac:dyDescent="0.3">
      <c r="A1252" s="1">
        <v>31932</v>
      </c>
      <c r="B1252">
        <v>113</v>
      </c>
      <c r="C1252">
        <v>319</v>
      </c>
      <c r="D1252">
        <v>21.56</v>
      </c>
      <c r="E1252">
        <v>14.629</v>
      </c>
      <c r="F1252">
        <v>682.06399999999996</v>
      </c>
      <c r="G1252">
        <v>61.134</v>
      </c>
      <c r="H1252">
        <f t="shared" si="40"/>
        <v>1.4793618072680974</v>
      </c>
      <c r="I1252">
        <f t="shared" si="41"/>
        <v>3.4467621760210383</v>
      </c>
    </row>
    <row r="1253" spans="1:9" x14ac:dyDescent="0.3">
      <c r="A1253" s="1">
        <v>31933</v>
      </c>
      <c r="B1253">
        <v>96</v>
      </c>
      <c r="C1253" s="2">
        <f t="shared" ref="C1253:C1267" si="42">_xlfn.FORECAST.LINEAR(B1253,$C$1098:$C$1252,$B$1098:$B$1252)</f>
        <v>85.053020365618025</v>
      </c>
      <c r="D1253">
        <v>3.5000000000000003E-2</v>
      </c>
      <c r="E1253">
        <v>0</v>
      </c>
      <c r="F1253" s="14">
        <v>1867.2260000000001</v>
      </c>
      <c r="G1253" s="14">
        <v>1612.7</v>
      </c>
      <c r="H1253">
        <f t="shared" si="40"/>
        <v>1.2568029513074102</v>
      </c>
      <c r="I1253">
        <f t="shared" si="41"/>
        <v>0.91898913339360278</v>
      </c>
    </row>
    <row r="1254" spans="1:9" x14ac:dyDescent="0.3">
      <c r="A1254" s="1">
        <v>31934</v>
      </c>
      <c r="B1254">
        <v>106</v>
      </c>
      <c r="C1254" s="2">
        <f t="shared" si="42"/>
        <v>90.790770461144334</v>
      </c>
      <c r="D1254">
        <v>0</v>
      </c>
      <c r="E1254">
        <v>0</v>
      </c>
      <c r="F1254" s="14">
        <v>1442.8589999999999</v>
      </c>
      <c r="H1254">
        <f t="shared" si="40"/>
        <v>1.3877199254019321</v>
      </c>
      <c r="I1254">
        <f t="shared" si="41"/>
        <v>0.98098493278144339</v>
      </c>
    </row>
    <row r="1255" spans="1:9" x14ac:dyDescent="0.3">
      <c r="A1255" s="1">
        <v>31935</v>
      </c>
      <c r="B1255">
        <v>118</v>
      </c>
      <c r="C1255" s="2">
        <f t="shared" si="42"/>
        <v>97.67607057577591</v>
      </c>
      <c r="D1255">
        <v>0</v>
      </c>
      <c r="E1255">
        <v>0</v>
      </c>
      <c r="F1255" s="14">
        <v>3283.4</v>
      </c>
      <c r="G1255" s="14">
        <v>2634.7220000000002</v>
      </c>
      <c r="H1255">
        <f t="shared" si="40"/>
        <v>1.5448202943153584</v>
      </c>
      <c r="I1255">
        <f t="shared" si="41"/>
        <v>1.0553798920468522</v>
      </c>
    </row>
    <row r="1256" spans="1:9" x14ac:dyDescent="0.3">
      <c r="A1256" s="1">
        <v>31936</v>
      </c>
      <c r="B1256">
        <v>101</v>
      </c>
      <c r="C1256" s="2">
        <f t="shared" si="42"/>
        <v>87.921895413381179</v>
      </c>
      <c r="D1256">
        <v>0</v>
      </c>
      <c r="E1256">
        <v>0</v>
      </c>
      <c r="F1256" s="14">
        <v>3323.9580000000001</v>
      </c>
      <c r="G1256" s="14">
        <v>3991.1419999999998</v>
      </c>
      <c r="H1256">
        <f t="shared" si="40"/>
        <v>1.3222614383546711</v>
      </c>
      <c r="I1256">
        <f t="shared" si="41"/>
        <v>0.94998703308752308</v>
      </c>
    </row>
    <row r="1257" spans="1:9" x14ac:dyDescent="0.3">
      <c r="A1257" s="1">
        <v>31937</v>
      </c>
      <c r="B1257">
        <v>86</v>
      </c>
      <c r="C1257" s="2">
        <f t="shared" si="42"/>
        <v>79.315270270091702</v>
      </c>
      <c r="D1257">
        <v>0</v>
      </c>
      <c r="E1257">
        <v>0</v>
      </c>
      <c r="F1257" s="14">
        <v>1138.413</v>
      </c>
      <c r="G1257" s="14">
        <v>2265.5970000000002</v>
      </c>
      <c r="H1257">
        <f t="shared" si="40"/>
        <v>1.1258859772128882</v>
      </c>
      <c r="I1257">
        <f t="shared" si="41"/>
        <v>0.85699333400576183</v>
      </c>
    </row>
    <row r="1258" spans="1:9" x14ac:dyDescent="0.3">
      <c r="A1258" s="1">
        <v>31938</v>
      </c>
      <c r="B1258">
        <v>79</v>
      </c>
      <c r="C1258" s="2">
        <f t="shared" si="42"/>
        <v>75.298845203223294</v>
      </c>
      <c r="D1258">
        <v>0</v>
      </c>
      <c r="E1258">
        <v>0</v>
      </c>
      <c r="F1258" s="14">
        <v>1018.492</v>
      </c>
      <c r="G1258" s="14">
        <v>1504.845</v>
      </c>
      <c r="H1258">
        <f t="shared" si="40"/>
        <v>1.0342440953467229</v>
      </c>
      <c r="I1258">
        <f t="shared" si="41"/>
        <v>0.81359627443427363</v>
      </c>
    </row>
    <row r="1259" spans="1:9" x14ac:dyDescent="0.3">
      <c r="A1259" s="1">
        <v>31939</v>
      </c>
      <c r="B1259">
        <v>75</v>
      </c>
      <c r="C1259" s="2">
        <f t="shared" si="42"/>
        <v>73.003745165012759</v>
      </c>
      <c r="D1259">
        <v>0.01</v>
      </c>
      <c r="E1259">
        <v>0</v>
      </c>
      <c r="F1259">
        <v>-91.05</v>
      </c>
      <c r="G1259">
        <v>210.94399999999999</v>
      </c>
      <c r="H1259">
        <f t="shared" si="40"/>
        <v>0.98187730570891429</v>
      </c>
      <c r="I1259">
        <f t="shared" si="41"/>
        <v>0.78879795467913705</v>
      </c>
    </row>
    <row r="1260" spans="1:9" x14ac:dyDescent="0.3">
      <c r="A1260" s="1">
        <v>31940</v>
      </c>
      <c r="B1260">
        <v>71</v>
      </c>
      <c r="C1260" s="2">
        <f t="shared" si="42"/>
        <v>70.708645126802239</v>
      </c>
      <c r="D1260">
        <v>11.888</v>
      </c>
      <c r="E1260">
        <v>9.218</v>
      </c>
      <c r="F1260" s="14">
        <v>2609.1219999999998</v>
      </c>
      <c r="G1260">
        <v>2.1339999999999999</v>
      </c>
      <c r="H1260">
        <f t="shared" si="40"/>
        <v>0.92951051607110557</v>
      </c>
      <c r="I1260">
        <f t="shared" si="41"/>
        <v>0.76399963492400091</v>
      </c>
    </row>
    <row r="1261" spans="1:9" x14ac:dyDescent="0.3">
      <c r="A1261" s="1">
        <v>31941</v>
      </c>
      <c r="B1261">
        <v>69</v>
      </c>
      <c r="C1261" s="2">
        <f t="shared" si="42"/>
        <v>69.561095107696985</v>
      </c>
      <c r="D1261">
        <v>0.17</v>
      </c>
      <c r="E1261">
        <v>0</v>
      </c>
      <c r="F1261" s="14">
        <v>4015.4380000000001</v>
      </c>
      <c r="G1261" s="14">
        <v>1372.665</v>
      </c>
      <c r="H1261">
        <f t="shared" si="40"/>
        <v>0.90332712125220105</v>
      </c>
      <c r="I1261">
        <f t="shared" si="41"/>
        <v>0.75160047504643279</v>
      </c>
    </row>
    <row r="1262" spans="1:9" x14ac:dyDescent="0.3">
      <c r="A1262" s="1">
        <v>31942</v>
      </c>
      <c r="B1262">
        <v>64</v>
      </c>
      <c r="C1262" s="2">
        <f t="shared" si="42"/>
        <v>66.692220059933817</v>
      </c>
      <c r="D1262">
        <v>0</v>
      </c>
      <c r="E1262">
        <v>0</v>
      </c>
      <c r="F1262" s="14">
        <v>4070.3620000000001</v>
      </c>
      <c r="G1262" s="14">
        <v>4410.0209999999997</v>
      </c>
      <c r="H1262">
        <f t="shared" si="40"/>
        <v>0.83786863420494018</v>
      </c>
      <c r="I1262">
        <f t="shared" si="41"/>
        <v>0.72060257535251238</v>
      </c>
    </row>
    <row r="1263" spans="1:9" x14ac:dyDescent="0.3">
      <c r="A1263" s="1">
        <v>31943</v>
      </c>
      <c r="B1263">
        <v>58</v>
      </c>
      <c r="C1263" s="2">
        <f t="shared" si="42"/>
        <v>63.249570002618036</v>
      </c>
      <c r="D1263">
        <v>0</v>
      </c>
      <c r="E1263">
        <v>0</v>
      </c>
      <c r="F1263" s="14">
        <v>3318.7</v>
      </c>
      <c r="G1263" s="14">
        <v>3877.3</v>
      </c>
      <c r="H1263">
        <f t="shared" si="40"/>
        <v>0.75931844974822693</v>
      </c>
      <c r="I1263">
        <f t="shared" si="41"/>
        <v>0.6834050957198079</v>
      </c>
    </row>
    <row r="1264" spans="1:9" x14ac:dyDescent="0.3">
      <c r="A1264" s="1">
        <v>31944</v>
      </c>
      <c r="B1264">
        <v>54</v>
      </c>
      <c r="C1264" s="2">
        <f t="shared" si="42"/>
        <v>60.954469964407508</v>
      </c>
      <c r="D1264">
        <v>0</v>
      </c>
      <c r="E1264">
        <v>0</v>
      </c>
      <c r="F1264" s="14">
        <v>2637.6689999999999</v>
      </c>
      <c r="G1264" s="14">
        <v>3411.0540000000001</v>
      </c>
      <c r="H1264">
        <f t="shared" si="40"/>
        <v>0.70695166011041832</v>
      </c>
      <c r="I1264">
        <f t="shared" si="41"/>
        <v>0.65860677596467165</v>
      </c>
    </row>
    <row r="1265" spans="1:9" x14ac:dyDescent="0.3">
      <c r="A1265" s="1">
        <v>31945</v>
      </c>
      <c r="B1265">
        <v>51</v>
      </c>
      <c r="C1265" s="2">
        <f t="shared" si="42"/>
        <v>59.233144935749621</v>
      </c>
      <c r="D1265">
        <v>0</v>
      </c>
      <c r="E1265">
        <v>0</v>
      </c>
      <c r="F1265" s="14">
        <v>2247.1149999999998</v>
      </c>
      <c r="G1265" s="14">
        <v>2990.5830000000001</v>
      </c>
      <c r="H1265">
        <f t="shared" si="40"/>
        <v>0.66767656788206164</v>
      </c>
      <c r="I1265">
        <f t="shared" si="41"/>
        <v>0.64000803614831947</v>
      </c>
    </row>
    <row r="1266" spans="1:9" x14ac:dyDescent="0.3">
      <c r="A1266" s="1">
        <v>31946</v>
      </c>
      <c r="B1266">
        <v>48</v>
      </c>
      <c r="C1266" s="2">
        <f t="shared" si="42"/>
        <v>57.511819907091727</v>
      </c>
      <c r="D1266">
        <v>0</v>
      </c>
      <c r="E1266">
        <v>0</v>
      </c>
      <c r="F1266" s="14">
        <v>2088.6689999999999</v>
      </c>
      <c r="G1266" s="14">
        <v>3234.89</v>
      </c>
      <c r="H1266">
        <f t="shared" si="40"/>
        <v>0.62840147565370508</v>
      </c>
      <c r="I1266">
        <f t="shared" si="41"/>
        <v>0.62140929633196729</v>
      </c>
    </row>
    <row r="1267" spans="1:9" x14ac:dyDescent="0.3">
      <c r="A1267" s="1">
        <v>31947</v>
      </c>
      <c r="B1267">
        <v>45</v>
      </c>
      <c r="C1267" s="2">
        <f t="shared" si="42"/>
        <v>55.790494878433833</v>
      </c>
      <c r="D1267">
        <v>0</v>
      </c>
      <c r="E1267">
        <v>0</v>
      </c>
      <c r="F1267" s="14">
        <v>1029.203</v>
      </c>
      <c r="G1267" s="14">
        <v>2462.683</v>
      </c>
      <c r="H1267">
        <f t="shared" si="40"/>
        <v>0.58912638342534851</v>
      </c>
      <c r="I1267">
        <f t="shared" si="41"/>
        <v>0.60281055651561499</v>
      </c>
    </row>
    <row r="1268" spans="1:9" x14ac:dyDescent="0.3">
      <c r="A1268" s="1">
        <v>31948</v>
      </c>
      <c r="B1268">
        <v>38</v>
      </c>
      <c r="C1268">
        <v>96</v>
      </c>
      <c r="D1268">
        <v>0</v>
      </c>
      <c r="E1268">
        <v>0</v>
      </c>
      <c r="F1268">
        <v>74.492999999999995</v>
      </c>
      <c r="G1268">
        <v>781.37099999999998</v>
      </c>
      <c r="H1268">
        <f t="shared" si="40"/>
        <v>0.49748450155918322</v>
      </c>
      <c r="I1268">
        <f t="shared" si="41"/>
        <v>1.0372701219373657</v>
      </c>
    </row>
    <row r="1269" spans="1:9" x14ac:dyDescent="0.3">
      <c r="A1269" s="1">
        <v>31949</v>
      </c>
      <c r="B1269">
        <v>33</v>
      </c>
      <c r="C1269">
        <v>83</v>
      </c>
      <c r="D1269">
        <v>0</v>
      </c>
      <c r="E1269">
        <v>0</v>
      </c>
      <c r="F1269">
        <v>245.435</v>
      </c>
      <c r="G1269">
        <v>-472.93099999999998</v>
      </c>
      <c r="H1269">
        <f t="shared" si="40"/>
        <v>0.43202601451192224</v>
      </c>
      <c r="I1269">
        <f t="shared" si="41"/>
        <v>0.89680645959168082</v>
      </c>
    </row>
    <row r="1270" spans="1:9" x14ac:dyDescent="0.3">
      <c r="A1270" s="1">
        <v>31950</v>
      </c>
      <c r="B1270">
        <v>28</v>
      </c>
      <c r="C1270">
        <v>70</v>
      </c>
      <c r="D1270">
        <v>0</v>
      </c>
      <c r="E1270">
        <v>0</v>
      </c>
      <c r="F1270" s="14">
        <v>2426.201</v>
      </c>
      <c r="G1270" s="14">
        <v>3549.4560000000001</v>
      </c>
      <c r="H1270">
        <f t="shared" si="40"/>
        <v>0.36656752746466131</v>
      </c>
      <c r="I1270">
        <f t="shared" si="41"/>
        <v>0.75634279724599585</v>
      </c>
    </row>
    <row r="1271" spans="1:9" x14ac:dyDescent="0.3">
      <c r="A1271" s="1">
        <v>31951</v>
      </c>
      <c r="B1271">
        <v>24</v>
      </c>
      <c r="C1271">
        <v>61</v>
      </c>
      <c r="D1271">
        <v>0</v>
      </c>
      <c r="E1271">
        <v>0</v>
      </c>
      <c r="F1271" s="14">
        <v>3377.0659999999998</v>
      </c>
      <c r="G1271" s="14">
        <v>2386.2910000000002</v>
      </c>
      <c r="H1271">
        <f t="shared" si="40"/>
        <v>0.31420073782685254</v>
      </c>
      <c r="I1271">
        <f t="shared" si="41"/>
        <v>0.65909872331436792</v>
      </c>
    </row>
    <row r="1272" spans="1:9" x14ac:dyDescent="0.3">
      <c r="A1272" s="1">
        <v>31952</v>
      </c>
      <c r="B1272">
        <v>22</v>
      </c>
      <c r="C1272">
        <v>53</v>
      </c>
      <c r="D1272">
        <v>0</v>
      </c>
      <c r="E1272">
        <v>0</v>
      </c>
      <c r="F1272" s="14">
        <v>3054.7689999999998</v>
      </c>
      <c r="G1272" s="14">
        <v>3588.2959999999998</v>
      </c>
      <c r="H1272">
        <f t="shared" si="40"/>
        <v>0.28801734300794818</v>
      </c>
      <c r="I1272">
        <f t="shared" si="41"/>
        <v>0.57265954648625406</v>
      </c>
    </row>
    <row r="1273" spans="1:9" x14ac:dyDescent="0.3">
      <c r="A1273" s="1">
        <v>31953</v>
      </c>
      <c r="B1273">
        <v>18</v>
      </c>
      <c r="C1273">
        <v>47</v>
      </c>
      <c r="D1273">
        <v>0</v>
      </c>
      <c r="E1273">
        <v>0</v>
      </c>
      <c r="F1273" s="14">
        <v>2629.8359999999998</v>
      </c>
      <c r="G1273" s="14">
        <v>3300.674</v>
      </c>
      <c r="H1273">
        <f t="shared" si="40"/>
        <v>0.2356505533701394</v>
      </c>
      <c r="I1273">
        <f t="shared" si="41"/>
        <v>0.50783016386516866</v>
      </c>
    </row>
    <row r="1274" spans="1:9" x14ac:dyDescent="0.3">
      <c r="A1274" s="1">
        <v>31954</v>
      </c>
      <c r="B1274">
        <v>17</v>
      </c>
      <c r="C1274">
        <v>42</v>
      </c>
      <c r="D1274">
        <v>0</v>
      </c>
      <c r="E1274">
        <v>0</v>
      </c>
      <c r="F1274" s="14">
        <v>2383.8649999999998</v>
      </c>
      <c r="G1274" s="14">
        <v>3150.6750000000002</v>
      </c>
      <c r="H1274">
        <f t="shared" si="40"/>
        <v>0.22255885596068725</v>
      </c>
      <c r="I1274">
        <f t="shared" si="41"/>
        <v>0.4538056783475975</v>
      </c>
    </row>
    <row r="1275" spans="1:9" x14ac:dyDescent="0.3">
      <c r="A1275" s="1">
        <v>31955</v>
      </c>
      <c r="B1275">
        <v>17</v>
      </c>
      <c r="C1275">
        <v>36</v>
      </c>
      <c r="D1275">
        <v>0</v>
      </c>
      <c r="E1275">
        <v>0</v>
      </c>
      <c r="F1275" s="14">
        <v>2311.2109999999998</v>
      </c>
      <c r="G1275" s="14">
        <v>2959.1880000000001</v>
      </c>
      <c r="H1275">
        <f t="shared" si="40"/>
        <v>0.22255885596068725</v>
      </c>
      <c r="I1275">
        <f t="shared" si="41"/>
        <v>0.38897629572651216</v>
      </c>
    </row>
    <row r="1276" spans="1:9" x14ac:dyDescent="0.3">
      <c r="A1276" s="1">
        <v>31956</v>
      </c>
      <c r="B1276">
        <v>15</v>
      </c>
      <c r="C1276">
        <v>33</v>
      </c>
      <c r="D1276">
        <v>0</v>
      </c>
      <c r="E1276">
        <v>0</v>
      </c>
      <c r="F1276" s="14">
        <v>1820.7579999999998</v>
      </c>
      <c r="H1276">
        <f t="shared" si="40"/>
        <v>0.19637546114178286</v>
      </c>
      <c r="I1276">
        <f t="shared" si="41"/>
        <v>0.35656160441596946</v>
      </c>
    </row>
    <row r="1277" spans="1:9" x14ac:dyDescent="0.3">
      <c r="A1277" s="1">
        <v>31957</v>
      </c>
      <c r="B1277">
        <v>15</v>
      </c>
      <c r="C1277">
        <v>30</v>
      </c>
      <c r="D1277">
        <v>0.28399999999999997</v>
      </c>
      <c r="E1277">
        <v>3.0000000000000001E-3</v>
      </c>
      <c r="F1277" s="14">
        <v>1255.1990000000001</v>
      </c>
      <c r="G1277" s="14">
        <v>1722.748</v>
      </c>
      <c r="H1277">
        <f t="shared" si="40"/>
        <v>0.19637546114178286</v>
      </c>
      <c r="I1277">
        <f t="shared" si="41"/>
        <v>0.32414691310542681</v>
      </c>
    </row>
    <row r="1278" spans="1:9" x14ac:dyDescent="0.3">
      <c r="A1278" s="1">
        <v>31958</v>
      </c>
      <c r="B1278">
        <v>15</v>
      </c>
      <c r="C1278">
        <v>28</v>
      </c>
      <c r="D1278">
        <v>6.2060000000000004</v>
      </c>
      <c r="E1278">
        <v>1.897</v>
      </c>
      <c r="F1278">
        <v>-277.53100000000001</v>
      </c>
      <c r="G1278">
        <v>-265.85899999999998</v>
      </c>
      <c r="H1278">
        <f t="shared" si="40"/>
        <v>0.19637546114178286</v>
      </c>
      <c r="I1278">
        <f t="shared" si="41"/>
        <v>0.30253711889839835</v>
      </c>
    </row>
    <row r="1279" spans="1:9" x14ac:dyDescent="0.3">
      <c r="A1279" s="1">
        <v>31959</v>
      </c>
      <c r="B1279">
        <v>14</v>
      </c>
      <c r="C1279">
        <v>25</v>
      </c>
      <c r="D1279">
        <v>6.4770000000000003</v>
      </c>
      <c r="E1279">
        <v>3.45</v>
      </c>
      <c r="F1279">
        <v>-363.12</v>
      </c>
      <c r="G1279">
        <v>-422.416</v>
      </c>
      <c r="H1279">
        <f t="shared" si="40"/>
        <v>0.18328376373233066</v>
      </c>
      <c r="I1279">
        <f t="shared" si="41"/>
        <v>0.27012242758785571</v>
      </c>
    </row>
    <row r="1280" spans="1:9" x14ac:dyDescent="0.3">
      <c r="A1280" s="1">
        <v>31960</v>
      </c>
      <c r="B1280">
        <v>17</v>
      </c>
      <c r="C1280">
        <v>24</v>
      </c>
      <c r="D1280">
        <v>11.481999999999999</v>
      </c>
      <c r="E1280">
        <v>16.437000000000001</v>
      </c>
      <c r="F1280" s="14">
        <v>1330.3050000000001</v>
      </c>
      <c r="G1280">
        <v>161.72</v>
      </c>
      <c r="H1280">
        <f t="shared" si="40"/>
        <v>0.22255885596068725</v>
      </c>
      <c r="I1280">
        <f t="shared" si="41"/>
        <v>0.25931753048434142</v>
      </c>
    </row>
    <row r="1281" spans="1:9" x14ac:dyDescent="0.3">
      <c r="A1281" s="1">
        <v>31961</v>
      </c>
      <c r="B1281">
        <v>22</v>
      </c>
      <c r="C1281">
        <v>23</v>
      </c>
      <c r="D1281">
        <v>11.096</v>
      </c>
      <c r="E1281">
        <v>8.5640000000000001</v>
      </c>
      <c r="F1281">
        <v>-13.340999999999999</v>
      </c>
      <c r="G1281">
        <v>55.546999999999997</v>
      </c>
      <c r="H1281">
        <f t="shared" si="40"/>
        <v>0.28801734300794818</v>
      </c>
      <c r="I1281">
        <f t="shared" si="41"/>
        <v>0.24851263338082721</v>
      </c>
    </row>
    <row r="1282" spans="1:9" x14ac:dyDescent="0.3">
      <c r="A1282" s="1">
        <v>31962</v>
      </c>
      <c r="B1282">
        <v>33</v>
      </c>
      <c r="C1282">
        <v>22</v>
      </c>
      <c r="D1282">
        <v>0</v>
      </c>
      <c r="E1282">
        <v>0</v>
      </c>
      <c r="F1282" s="14">
        <v>2860.194</v>
      </c>
      <c r="G1282" s="14">
        <v>3446.1010000000001</v>
      </c>
      <c r="H1282">
        <f t="shared" ref="H1282:H1345" si="43">(B1282*60*60*24/1000000)/(1000*$N$3/1000000)</f>
        <v>0.43202601451192224</v>
      </c>
      <c r="I1282">
        <f t="shared" ref="I1282:I1345" si="44">(C1282*60*60*24/1000000)/(1000*$N$4/1000000)</f>
        <v>0.23770773627731298</v>
      </c>
    </row>
    <row r="1283" spans="1:9" x14ac:dyDescent="0.3">
      <c r="A1283" s="1">
        <v>31963</v>
      </c>
      <c r="B1283">
        <v>61</v>
      </c>
      <c r="C1283">
        <v>21</v>
      </c>
      <c r="D1283">
        <v>0</v>
      </c>
      <c r="E1283">
        <v>0</v>
      </c>
      <c r="F1283" s="14">
        <v>2562.6039999999998</v>
      </c>
      <c r="G1283" s="14">
        <v>3300.087</v>
      </c>
      <c r="H1283">
        <f t="shared" si="43"/>
        <v>0.79859354197658361</v>
      </c>
      <c r="I1283">
        <f t="shared" si="44"/>
        <v>0.22690283917379875</v>
      </c>
    </row>
    <row r="1284" spans="1:9" x14ac:dyDescent="0.3">
      <c r="A1284" s="1">
        <v>31964</v>
      </c>
      <c r="B1284">
        <v>75</v>
      </c>
      <c r="C1284">
        <v>21</v>
      </c>
      <c r="D1284">
        <v>0</v>
      </c>
      <c r="E1284">
        <v>0</v>
      </c>
      <c r="F1284" s="14">
        <v>1701.13</v>
      </c>
      <c r="G1284" s="14">
        <v>1957.4290000000001</v>
      </c>
      <c r="H1284">
        <f t="shared" si="43"/>
        <v>0.98187730570891429</v>
      </c>
      <c r="I1284">
        <f t="shared" si="44"/>
        <v>0.22690283917379875</v>
      </c>
    </row>
    <row r="1285" spans="1:9" x14ac:dyDescent="0.3">
      <c r="A1285" s="1">
        <v>31965</v>
      </c>
      <c r="B1285">
        <v>84</v>
      </c>
      <c r="C1285">
        <v>23</v>
      </c>
      <c r="D1285">
        <v>1.212</v>
      </c>
      <c r="E1285">
        <v>0.17</v>
      </c>
      <c r="F1285">
        <v>-562.52700000000004</v>
      </c>
      <c r="G1285" s="14">
        <v>2010.116</v>
      </c>
      <c r="H1285">
        <f t="shared" si="43"/>
        <v>1.0997025823939839</v>
      </c>
      <c r="I1285">
        <f t="shared" si="44"/>
        <v>0.24851263338082721</v>
      </c>
    </row>
    <row r="1286" spans="1:9" x14ac:dyDescent="0.3">
      <c r="A1286" s="1">
        <v>31966</v>
      </c>
      <c r="B1286">
        <v>92</v>
      </c>
      <c r="C1286">
        <v>24</v>
      </c>
      <c r="D1286">
        <v>0.44700000000000001</v>
      </c>
      <c r="E1286">
        <v>0</v>
      </c>
      <c r="F1286" s="14">
        <v>1198.585</v>
      </c>
      <c r="G1286" s="14">
        <v>1374.1220000000001</v>
      </c>
      <c r="H1286">
        <f t="shared" si="43"/>
        <v>1.2044361616696015</v>
      </c>
      <c r="I1286">
        <f t="shared" si="44"/>
        <v>0.25931753048434142</v>
      </c>
    </row>
    <row r="1287" spans="1:9" x14ac:dyDescent="0.3">
      <c r="A1287" s="1">
        <v>31967</v>
      </c>
      <c r="B1287">
        <v>84</v>
      </c>
      <c r="C1287">
        <v>27</v>
      </c>
      <c r="D1287">
        <v>0</v>
      </c>
      <c r="E1287">
        <v>7.3999999999999996E-2</v>
      </c>
      <c r="F1287" s="14">
        <v>3229.163</v>
      </c>
      <c r="G1287" s="14">
        <v>2518.0880000000002</v>
      </c>
      <c r="H1287">
        <f t="shared" si="43"/>
        <v>1.0997025823939839</v>
      </c>
      <c r="I1287">
        <f t="shared" si="44"/>
        <v>0.29173222179488417</v>
      </c>
    </row>
    <row r="1288" spans="1:9" x14ac:dyDescent="0.3">
      <c r="A1288" s="1">
        <v>31968</v>
      </c>
      <c r="B1288">
        <v>79</v>
      </c>
      <c r="C1288">
        <v>34</v>
      </c>
      <c r="D1288">
        <v>2.593</v>
      </c>
      <c r="E1288">
        <v>2.9710000000000001</v>
      </c>
      <c r="F1288">
        <v>-331.738</v>
      </c>
      <c r="G1288">
        <v>162.03399999999999</v>
      </c>
      <c r="H1288">
        <f t="shared" si="43"/>
        <v>1.0342440953467229</v>
      </c>
      <c r="I1288">
        <f t="shared" si="44"/>
        <v>0.36736650151948375</v>
      </c>
    </row>
    <row r="1289" spans="1:9" x14ac:dyDescent="0.3">
      <c r="A1289" s="1">
        <v>31969</v>
      </c>
      <c r="B1289">
        <v>121</v>
      </c>
      <c r="C1289">
        <v>55</v>
      </c>
      <c r="D1289">
        <v>36.655000000000001</v>
      </c>
      <c r="E1289">
        <v>31.056999999999999</v>
      </c>
      <c r="F1289">
        <v>820.55799999999999</v>
      </c>
      <c r="G1289" s="14">
        <v>1540.9079999999999</v>
      </c>
      <c r="H1289">
        <f t="shared" si="43"/>
        <v>1.5840953865437148</v>
      </c>
      <c r="I1289">
        <f t="shared" si="44"/>
        <v>0.59426934069328241</v>
      </c>
    </row>
    <row r="1290" spans="1:9" x14ac:dyDescent="0.3">
      <c r="A1290" s="1">
        <v>31970</v>
      </c>
      <c r="B1290">
        <v>269</v>
      </c>
      <c r="C1290">
        <v>96</v>
      </c>
      <c r="D1290">
        <v>0.02</v>
      </c>
      <c r="E1290">
        <v>0</v>
      </c>
      <c r="F1290">
        <v>772.49699999999996</v>
      </c>
      <c r="G1290">
        <v>674.00900000000001</v>
      </c>
      <c r="H1290">
        <f t="shared" si="43"/>
        <v>3.5216666031426387</v>
      </c>
      <c r="I1290">
        <f t="shared" si="44"/>
        <v>1.0372701219373657</v>
      </c>
    </row>
    <row r="1291" spans="1:9" x14ac:dyDescent="0.3">
      <c r="A1291" s="1">
        <v>31971</v>
      </c>
      <c r="B1291">
        <v>285</v>
      </c>
      <c r="C1291">
        <v>135</v>
      </c>
      <c r="D1291">
        <v>0</v>
      </c>
      <c r="E1291">
        <v>0</v>
      </c>
      <c r="F1291" s="14">
        <v>2911.3470000000002</v>
      </c>
      <c r="H1291">
        <f t="shared" si="43"/>
        <v>3.731133761693874</v>
      </c>
      <c r="I1291">
        <f t="shared" si="44"/>
        <v>1.4586611089744206</v>
      </c>
    </row>
    <row r="1292" spans="1:9" x14ac:dyDescent="0.3">
      <c r="A1292" s="1">
        <v>31972</v>
      </c>
      <c r="B1292">
        <v>277</v>
      </c>
      <c r="C1292">
        <v>160</v>
      </c>
      <c r="D1292">
        <v>0.90300000000000002</v>
      </c>
      <c r="E1292">
        <v>0</v>
      </c>
      <c r="F1292" s="14">
        <v>4008.9400000000005</v>
      </c>
      <c r="H1292">
        <f t="shared" si="43"/>
        <v>3.6264001824182568</v>
      </c>
      <c r="I1292">
        <f t="shared" si="44"/>
        <v>1.7287835365622763</v>
      </c>
    </row>
    <row r="1293" spans="1:9" x14ac:dyDescent="0.3">
      <c r="A1293" s="1">
        <v>31973</v>
      </c>
      <c r="B1293">
        <v>287</v>
      </c>
      <c r="C1293">
        <v>165</v>
      </c>
      <c r="D1293">
        <v>3.3000000000000002E-2</v>
      </c>
      <c r="E1293">
        <v>0.624</v>
      </c>
      <c r="F1293">
        <v>208.97200000000001</v>
      </c>
      <c r="G1293">
        <v>897.13199999999995</v>
      </c>
      <c r="H1293">
        <f t="shared" si="43"/>
        <v>3.7573171565127788</v>
      </c>
      <c r="I1293">
        <f t="shared" si="44"/>
        <v>1.7828080220798475</v>
      </c>
    </row>
    <row r="1294" spans="1:9" x14ac:dyDescent="0.3">
      <c r="A1294" s="1">
        <v>31974</v>
      </c>
      <c r="B1294">
        <v>295</v>
      </c>
      <c r="C1294">
        <v>157</v>
      </c>
      <c r="D1294">
        <v>2.7549999999999999</v>
      </c>
      <c r="E1294">
        <v>0.31</v>
      </c>
      <c r="F1294">
        <v>-244.001</v>
      </c>
      <c r="G1294">
        <v>-399.35599999999999</v>
      </c>
      <c r="H1294">
        <f t="shared" si="43"/>
        <v>3.862050735788396</v>
      </c>
      <c r="I1294">
        <f t="shared" si="44"/>
        <v>1.6963688452517336</v>
      </c>
    </row>
    <row r="1295" spans="1:9" x14ac:dyDescent="0.3">
      <c r="A1295" s="1">
        <v>31975</v>
      </c>
      <c r="B1295">
        <v>275</v>
      </c>
      <c r="C1295">
        <v>149</v>
      </c>
      <c r="D1295">
        <v>6.3289999999999997</v>
      </c>
      <c r="E1295">
        <v>5.9290000000000003</v>
      </c>
      <c r="F1295">
        <v>-412.27300000000002</v>
      </c>
      <c r="G1295">
        <v>-369.72699999999998</v>
      </c>
      <c r="H1295">
        <f t="shared" si="43"/>
        <v>3.6002167875993525</v>
      </c>
      <c r="I1295">
        <f t="shared" si="44"/>
        <v>1.6099296684236197</v>
      </c>
    </row>
    <row r="1296" spans="1:9" x14ac:dyDescent="0.3">
      <c r="A1296" s="1">
        <v>31976</v>
      </c>
      <c r="B1296">
        <v>258</v>
      </c>
      <c r="C1296">
        <v>147</v>
      </c>
      <c r="D1296">
        <v>0</v>
      </c>
      <c r="E1296">
        <v>0</v>
      </c>
      <c r="F1296" s="14">
        <v>5050.1970000000001</v>
      </c>
      <c r="G1296" s="14">
        <v>4046.067</v>
      </c>
      <c r="H1296">
        <f t="shared" si="43"/>
        <v>3.377657931638665</v>
      </c>
      <c r="I1296">
        <f t="shared" si="44"/>
        <v>1.5883198742165912</v>
      </c>
    </row>
    <row r="1297" spans="1:9" x14ac:dyDescent="0.3">
      <c r="A1297" s="1">
        <v>31977</v>
      </c>
      <c r="B1297">
        <v>225</v>
      </c>
      <c r="C1297">
        <v>150</v>
      </c>
      <c r="D1297">
        <v>0</v>
      </c>
      <c r="E1297">
        <v>0</v>
      </c>
      <c r="F1297" s="14">
        <v>5106.5330000000004</v>
      </c>
      <c r="G1297" s="14">
        <v>4880.0209999999997</v>
      </c>
      <c r="H1297">
        <f t="shared" si="43"/>
        <v>2.9456319171267431</v>
      </c>
      <c r="I1297">
        <f t="shared" si="44"/>
        <v>1.6207345655271341</v>
      </c>
    </row>
    <row r="1298" spans="1:9" x14ac:dyDescent="0.3">
      <c r="A1298" s="1">
        <v>31978</v>
      </c>
      <c r="B1298">
        <v>201</v>
      </c>
      <c r="C1298">
        <v>161</v>
      </c>
      <c r="D1298">
        <v>0</v>
      </c>
      <c r="E1298">
        <v>4.7E-2</v>
      </c>
      <c r="F1298" s="14">
        <v>3062.357</v>
      </c>
      <c r="G1298" s="14">
        <v>3423.3510000000001</v>
      </c>
      <c r="H1298">
        <f t="shared" si="43"/>
        <v>2.6314311792998901</v>
      </c>
      <c r="I1298">
        <f t="shared" si="44"/>
        <v>1.7395884336657903</v>
      </c>
    </row>
    <row r="1299" spans="1:9" x14ac:dyDescent="0.3">
      <c r="A1299" s="1">
        <v>31979</v>
      </c>
      <c r="B1299">
        <v>161</v>
      </c>
      <c r="C1299">
        <v>173</v>
      </c>
      <c r="D1299">
        <v>0.435</v>
      </c>
      <c r="E1299">
        <v>4.3239999999999998</v>
      </c>
      <c r="F1299" s="14">
        <v>1892.3230000000001</v>
      </c>
      <c r="G1299" s="14">
        <v>2568.9589999999998</v>
      </c>
      <c r="H1299">
        <f t="shared" si="43"/>
        <v>2.1077632829218023</v>
      </c>
      <c r="I1299">
        <f t="shared" si="44"/>
        <v>1.8692471989079613</v>
      </c>
    </row>
    <row r="1300" spans="1:9" x14ac:dyDescent="0.3">
      <c r="A1300" s="1">
        <v>31980</v>
      </c>
      <c r="B1300">
        <v>109</v>
      </c>
      <c r="C1300">
        <v>185</v>
      </c>
      <c r="D1300">
        <v>13.082000000000001</v>
      </c>
      <c r="E1300">
        <v>11.433</v>
      </c>
      <c r="F1300">
        <v>995.596</v>
      </c>
      <c r="G1300">
        <v>675.20500000000004</v>
      </c>
      <c r="H1300">
        <f t="shared" si="43"/>
        <v>1.4269950176302888</v>
      </c>
      <c r="I1300">
        <f t="shared" si="44"/>
        <v>1.9989059641501319</v>
      </c>
    </row>
    <row r="1301" spans="1:9" x14ac:dyDescent="0.3">
      <c r="A1301" s="1">
        <v>31981</v>
      </c>
      <c r="B1301">
        <v>84</v>
      </c>
      <c r="C1301">
        <v>189</v>
      </c>
      <c r="D1301">
        <v>13.509</v>
      </c>
      <c r="E1301">
        <v>10.023999999999999</v>
      </c>
      <c r="F1301">
        <v>-93.004999999999995</v>
      </c>
      <c r="G1301">
        <v>-0.66100000000000003</v>
      </c>
      <c r="H1301">
        <f t="shared" si="43"/>
        <v>1.0997025823939839</v>
      </c>
      <c r="I1301">
        <f t="shared" si="44"/>
        <v>2.0421255525641886</v>
      </c>
    </row>
    <row r="1302" spans="1:9" x14ac:dyDescent="0.3">
      <c r="A1302" s="1">
        <v>31982</v>
      </c>
      <c r="B1302">
        <v>68</v>
      </c>
      <c r="C1302">
        <v>192</v>
      </c>
      <c r="D1302">
        <v>0.57899999999999996</v>
      </c>
      <c r="E1302">
        <v>0</v>
      </c>
      <c r="F1302">
        <v>394.488</v>
      </c>
      <c r="G1302" s="14">
        <v>1930.6279999999999</v>
      </c>
      <c r="H1302">
        <f t="shared" si="43"/>
        <v>0.89023542384274901</v>
      </c>
      <c r="I1302">
        <f t="shared" si="44"/>
        <v>2.0745402438747313</v>
      </c>
    </row>
    <row r="1303" spans="1:9" x14ac:dyDescent="0.3">
      <c r="A1303" s="1">
        <v>31983</v>
      </c>
      <c r="B1303">
        <v>73</v>
      </c>
      <c r="C1303">
        <v>185</v>
      </c>
      <c r="D1303">
        <v>0</v>
      </c>
      <c r="E1303">
        <v>0</v>
      </c>
      <c r="F1303">
        <v>-27.065999999999999</v>
      </c>
      <c r="G1303" s="14">
        <v>1770.1780000000001</v>
      </c>
      <c r="H1303">
        <f t="shared" si="43"/>
        <v>0.95569391089000988</v>
      </c>
      <c r="I1303">
        <f t="shared" si="44"/>
        <v>1.9989059641501319</v>
      </c>
    </row>
    <row r="1304" spans="1:9" x14ac:dyDescent="0.3">
      <c r="A1304" s="1">
        <v>31984</v>
      </c>
      <c r="B1304">
        <v>91</v>
      </c>
      <c r="C1304">
        <v>171</v>
      </c>
      <c r="D1304">
        <v>4.7610000000000001</v>
      </c>
      <c r="E1304">
        <v>6.9379999999999997</v>
      </c>
      <c r="F1304">
        <v>-353.85599999999999</v>
      </c>
      <c r="G1304">
        <v>611.20699999999999</v>
      </c>
      <c r="H1304">
        <f t="shared" si="43"/>
        <v>1.1913444642601494</v>
      </c>
      <c r="I1304">
        <f t="shared" si="44"/>
        <v>1.8476374047009327</v>
      </c>
    </row>
    <row r="1305" spans="1:9" x14ac:dyDescent="0.3">
      <c r="A1305" s="1">
        <v>31985</v>
      </c>
      <c r="B1305">
        <v>97</v>
      </c>
      <c r="C1305">
        <v>148</v>
      </c>
      <c r="D1305">
        <v>0.36899999999999999</v>
      </c>
      <c r="E1305">
        <v>0</v>
      </c>
      <c r="F1305" s="14">
        <v>1573.08</v>
      </c>
      <c r="G1305" s="14">
        <v>1360.329</v>
      </c>
      <c r="H1305">
        <f t="shared" si="43"/>
        <v>1.2698946487168625</v>
      </c>
      <c r="I1305">
        <f t="shared" si="44"/>
        <v>1.5991247713201056</v>
      </c>
    </row>
    <row r="1306" spans="1:9" x14ac:dyDescent="0.3">
      <c r="A1306" s="1">
        <v>31986</v>
      </c>
      <c r="B1306">
        <v>91</v>
      </c>
      <c r="C1306">
        <v>128</v>
      </c>
      <c r="D1306">
        <v>18.887</v>
      </c>
      <c r="E1306">
        <v>24.876999999999999</v>
      </c>
      <c r="F1306" s="14">
        <v>2417.7570000000001</v>
      </c>
      <c r="G1306" s="14">
        <v>1146.3900000000001</v>
      </c>
      <c r="H1306">
        <f t="shared" si="43"/>
        <v>1.1913444642601494</v>
      </c>
      <c r="I1306">
        <f t="shared" si="44"/>
        <v>1.3830268292498211</v>
      </c>
    </row>
    <row r="1307" spans="1:9" x14ac:dyDescent="0.3">
      <c r="A1307" s="1">
        <v>31987</v>
      </c>
      <c r="B1307">
        <v>176</v>
      </c>
      <c r="C1307">
        <v>145</v>
      </c>
      <c r="D1307">
        <v>29.521999999999998</v>
      </c>
      <c r="E1307">
        <v>18.373000000000001</v>
      </c>
      <c r="F1307" s="14">
        <v>1370.4749999999999</v>
      </c>
      <c r="G1307" s="14">
        <v>1572.895</v>
      </c>
      <c r="H1307">
        <f t="shared" si="43"/>
        <v>2.3041387440635854</v>
      </c>
      <c r="I1307">
        <f t="shared" si="44"/>
        <v>1.566710080009563</v>
      </c>
    </row>
    <row r="1308" spans="1:9" x14ac:dyDescent="0.3">
      <c r="A1308" s="1">
        <v>31988</v>
      </c>
      <c r="B1308">
        <v>320</v>
      </c>
      <c r="C1308">
        <v>212</v>
      </c>
      <c r="D1308">
        <v>5.8259999999999996</v>
      </c>
      <c r="E1308">
        <v>1.2270000000000001</v>
      </c>
      <c r="F1308" s="14">
        <v>3951.7730000000001</v>
      </c>
      <c r="G1308" s="14">
        <v>3281.9650000000001</v>
      </c>
      <c r="H1308">
        <f t="shared" si="43"/>
        <v>4.1893431710247011</v>
      </c>
      <c r="I1308">
        <f t="shared" si="44"/>
        <v>2.2906381859450162</v>
      </c>
    </row>
    <row r="1309" spans="1:9" x14ac:dyDescent="0.3">
      <c r="A1309" s="1">
        <v>31989</v>
      </c>
      <c r="B1309">
        <v>369</v>
      </c>
      <c r="C1309">
        <v>282</v>
      </c>
      <c r="D1309">
        <v>0</v>
      </c>
      <c r="E1309">
        <v>0</v>
      </c>
      <c r="F1309" s="14">
        <v>3095.866</v>
      </c>
      <c r="G1309" s="14">
        <v>3498.355</v>
      </c>
      <c r="H1309">
        <f t="shared" si="43"/>
        <v>4.8308363440878574</v>
      </c>
      <c r="I1309">
        <f t="shared" si="44"/>
        <v>3.0469809831910117</v>
      </c>
    </row>
    <row r="1310" spans="1:9" x14ac:dyDescent="0.3">
      <c r="A1310" s="1">
        <v>31990</v>
      </c>
      <c r="B1310">
        <v>426</v>
      </c>
      <c r="C1310">
        <v>314</v>
      </c>
      <c r="D1310">
        <v>0</v>
      </c>
      <c r="E1310">
        <v>0</v>
      </c>
      <c r="F1310" s="14">
        <v>4094.739</v>
      </c>
      <c r="G1310" s="14">
        <v>4537.0820000000003</v>
      </c>
      <c r="H1310">
        <f t="shared" si="43"/>
        <v>5.5770630964266319</v>
      </c>
      <c r="I1310">
        <f t="shared" si="44"/>
        <v>3.3927376905034672</v>
      </c>
    </row>
    <row r="1311" spans="1:9" x14ac:dyDescent="0.3">
      <c r="A1311" s="1">
        <v>31991</v>
      </c>
      <c r="B1311">
        <v>505</v>
      </c>
      <c r="C1311">
        <v>312</v>
      </c>
      <c r="D1311">
        <v>0</v>
      </c>
      <c r="E1311">
        <v>0</v>
      </c>
      <c r="F1311" s="14">
        <v>1879.0840000000001</v>
      </c>
      <c r="G1311" s="14">
        <v>2986.0459999999998</v>
      </c>
      <c r="H1311">
        <f t="shared" si="43"/>
        <v>6.6113071917733555</v>
      </c>
      <c r="I1311">
        <f t="shared" si="44"/>
        <v>3.3711278962964388</v>
      </c>
    </row>
    <row r="1312" spans="1:9" x14ac:dyDescent="0.3">
      <c r="A1312" s="1">
        <v>31992</v>
      </c>
      <c r="B1312">
        <v>530</v>
      </c>
      <c r="C1312">
        <v>307</v>
      </c>
      <c r="D1312">
        <v>7.0000000000000001E-3</v>
      </c>
      <c r="E1312">
        <v>0</v>
      </c>
      <c r="F1312" s="14">
        <v>2221.585</v>
      </c>
      <c r="G1312" s="14">
        <v>2027.7829999999999</v>
      </c>
      <c r="H1312">
        <f t="shared" si="43"/>
        <v>6.938599627009661</v>
      </c>
      <c r="I1312">
        <f t="shared" si="44"/>
        <v>3.3171034107788673</v>
      </c>
    </row>
    <row r="1313" spans="1:9" x14ac:dyDescent="0.3">
      <c r="A1313" s="1">
        <v>31993</v>
      </c>
      <c r="B1313">
        <v>497</v>
      </c>
      <c r="C1313">
        <v>307</v>
      </c>
      <c r="D1313">
        <v>0</v>
      </c>
      <c r="E1313">
        <v>0</v>
      </c>
      <c r="F1313">
        <v>-331.851</v>
      </c>
      <c r="G1313">
        <v>-254.893</v>
      </c>
      <c r="H1313">
        <f t="shared" si="43"/>
        <v>6.5065736124977391</v>
      </c>
      <c r="I1313">
        <f t="shared" si="44"/>
        <v>3.3171034107788673</v>
      </c>
    </row>
    <row r="1314" spans="1:9" x14ac:dyDescent="0.3">
      <c r="A1314" s="1">
        <v>31994</v>
      </c>
      <c r="B1314">
        <v>460</v>
      </c>
      <c r="C1314">
        <v>325</v>
      </c>
      <c r="D1314">
        <v>5.9859999999999998</v>
      </c>
      <c r="E1314">
        <v>3.2290000000000001</v>
      </c>
      <c r="F1314">
        <v>-244.85499999999999</v>
      </c>
      <c r="G1314">
        <v>-482.83199999999999</v>
      </c>
      <c r="H1314">
        <f t="shared" si="43"/>
        <v>6.0221808083480077</v>
      </c>
      <c r="I1314">
        <f t="shared" si="44"/>
        <v>3.5115915586421234</v>
      </c>
    </row>
    <row r="1315" spans="1:9" x14ac:dyDescent="0.3">
      <c r="A1315" s="1">
        <v>31995</v>
      </c>
      <c r="B1315">
        <v>473</v>
      </c>
      <c r="C1315">
        <v>409</v>
      </c>
      <c r="D1315">
        <v>0</v>
      </c>
      <c r="E1315">
        <v>0</v>
      </c>
      <c r="F1315">
        <v>-158.422</v>
      </c>
      <c r="G1315">
        <v>243.178</v>
      </c>
      <c r="H1315">
        <f t="shared" si="43"/>
        <v>6.1923728746708857</v>
      </c>
      <c r="I1315">
        <f t="shared" si="44"/>
        <v>4.4192029153373191</v>
      </c>
    </row>
    <row r="1316" spans="1:9" x14ac:dyDescent="0.3">
      <c r="A1316" s="1">
        <v>31996</v>
      </c>
      <c r="B1316">
        <v>592</v>
      </c>
      <c r="C1316">
        <v>518</v>
      </c>
      <c r="D1316">
        <v>10.583</v>
      </c>
      <c r="E1316">
        <v>3.69</v>
      </c>
      <c r="F1316" s="14">
        <v>1327.828</v>
      </c>
      <c r="H1316">
        <f t="shared" si="43"/>
        <v>7.7502848663956962</v>
      </c>
      <c r="I1316">
        <f t="shared" si="44"/>
        <v>5.59693669962037</v>
      </c>
    </row>
    <row r="1317" spans="1:9" x14ac:dyDescent="0.3">
      <c r="A1317" s="1">
        <v>31997</v>
      </c>
      <c r="B1317">
        <v>555</v>
      </c>
      <c r="C1317">
        <v>527</v>
      </c>
      <c r="D1317">
        <v>0</v>
      </c>
      <c r="E1317">
        <v>0</v>
      </c>
      <c r="F1317" s="14">
        <v>2814.078</v>
      </c>
      <c r="G1317" s="14">
        <v>2268.5770000000002</v>
      </c>
      <c r="H1317">
        <f t="shared" si="43"/>
        <v>7.2658920622459648</v>
      </c>
      <c r="I1317">
        <f t="shared" si="44"/>
        <v>5.6941807735519978</v>
      </c>
    </row>
    <row r="1318" spans="1:9" x14ac:dyDescent="0.3">
      <c r="A1318" s="1">
        <v>31998</v>
      </c>
      <c r="B1318">
        <v>485</v>
      </c>
      <c r="C1318">
        <v>504</v>
      </c>
      <c r="D1318">
        <v>1.667</v>
      </c>
      <c r="E1318">
        <v>2.1619999999999999</v>
      </c>
      <c r="F1318" s="14">
        <v>3082.5239999999999</v>
      </c>
      <c r="G1318" s="14">
        <v>1389.71</v>
      </c>
      <c r="H1318">
        <f t="shared" si="43"/>
        <v>6.3494732435843124</v>
      </c>
      <c r="I1318">
        <f t="shared" si="44"/>
        <v>5.4456681401711702</v>
      </c>
    </row>
    <row r="1319" spans="1:9" x14ac:dyDescent="0.3">
      <c r="A1319" s="1">
        <v>31999</v>
      </c>
      <c r="B1319">
        <v>517</v>
      </c>
      <c r="C1319">
        <v>453</v>
      </c>
      <c r="D1319">
        <v>4.8529999999999998</v>
      </c>
      <c r="E1319">
        <v>7.7949999999999999</v>
      </c>
      <c r="F1319">
        <v>178.881</v>
      </c>
      <c r="G1319">
        <v>499.18700000000001</v>
      </c>
      <c r="H1319">
        <f t="shared" si="43"/>
        <v>6.7684075606867822</v>
      </c>
      <c r="I1319">
        <f t="shared" si="44"/>
        <v>4.8946183878919447</v>
      </c>
    </row>
    <row r="1320" spans="1:9" x14ac:dyDescent="0.3">
      <c r="A1320" s="1">
        <v>32000</v>
      </c>
      <c r="B1320">
        <v>493</v>
      </c>
      <c r="C1320">
        <v>438</v>
      </c>
      <c r="D1320">
        <v>15.971</v>
      </c>
      <c r="E1320">
        <v>5.79</v>
      </c>
      <c r="F1320">
        <v>940.33199999999999</v>
      </c>
      <c r="G1320" s="14">
        <v>1472.636</v>
      </c>
      <c r="H1320">
        <f t="shared" si="43"/>
        <v>6.4542068228599296</v>
      </c>
      <c r="I1320">
        <f t="shared" si="44"/>
        <v>4.7325449313392314</v>
      </c>
    </row>
    <row r="1321" spans="1:9" x14ac:dyDescent="0.3">
      <c r="A1321" s="1">
        <v>32001</v>
      </c>
      <c r="B1321">
        <v>459</v>
      </c>
      <c r="C1321">
        <v>422</v>
      </c>
      <c r="D1321">
        <v>8.3190000000000008</v>
      </c>
      <c r="E1321">
        <v>5.9329999999999998</v>
      </c>
      <c r="F1321">
        <v>-331.17599999999999</v>
      </c>
      <c r="G1321">
        <v>-53.222000000000001</v>
      </c>
      <c r="H1321">
        <f t="shared" si="43"/>
        <v>6.0090891109385556</v>
      </c>
      <c r="I1321">
        <f t="shared" si="44"/>
        <v>4.5596665776830037</v>
      </c>
    </row>
    <row r="1322" spans="1:9" x14ac:dyDescent="0.3">
      <c r="A1322" s="1">
        <v>32002</v>
      </c>
      <c r="B1322">
        <v>434</v>
      </c>
      <c r="C1322">
        <v>436</v>
      </c>
      <c r="D1322">
        <v>4.45</v>
      </c>
      <c r="E1322">
        <v>4.3550000000000004</v>
      </c>
      <c r="F1322">
        <v>-119.47499999999999</v>
      </c>
      <c r="G1322">
        <v>-29.58</v>
      </c>
      <c r="H1322">
        <f t="shared" si="43"/>
        <v>5.68179667570225</v>
      </c>
      <c r="I1322">
        <f t="shared" si="44"/>
        <v>4.7109351371322026</v>
      </c>
    </row>
    <row r="1323" spans="1:9" x14ac:dyDescent="0.3">
      <c r="A1323" s="1">
        <v>32003</v>
      </c>
      <c r="B1323">
        <v>434</v>
      </c>
      <c r="C1323">
        <v>456</v>
      </c>
      <c r="D1323">
        <v>23.283999999999999</v>
      </c>
      <c r="E1323">
        <v>18.196999999999999</v>
      </c>
      <c r="F1323">
        <v>-82.156999999999996</v>
      </c>
      <c r="G1323">
        <v>-41.155999999999999</v>
      </c>
      <c r="H1323">
        <f t="shared" si="43"/>
        <v>5.68179667570225</v>
      </c>
      <c r="I1323">
        <f t="shared" si="44"/>
        <v>4.9270330792024879</v>
      </c>
    </row>
    <row r="1324" spans="1:9" x14ac:dyDescent="0.3">
      <c r="A1324" s="1">
        <v>32004</v>
      </c>
      <c r="B1324">
        <v>449</v>
      </c>
      <c r="C1324">
        <v>521</v>
      </c>
      <c r="D1324">
        <v>17.766999999999999</v>
      </c>
      <c r="E1324">
        <v>6.6130000000000004</v>
      </c>
      <c r="F1324">
        <v>-426.40699999999998</v>
      </c>
      <c r="G1324">
        <v>-433.37299999999999</v>
      </c>
      <c r="H1324">
        <f t="shared" si="43"/>
        <v>5.8781721368440332</v>
      </c>
      <c r="I1324">
        <f t="shared" si="44"/>
        <v>5.6293513909309123</v>
      </c>
    </row>
    <row r="1325" spans="1:9" x14ac:dyDescent="0.3">
      <c r="A1325" s="1">
        <v>32005</v>
      </c>
      <c r="B1325">
        <v>429</v>
      </c>
      <c r="C1325">
        <v>526</v>
      </c>
      <c r="D1325">
        <v>2.0129999999999999</v>
      </c>
      <c r="E1325">
        <v>1.3740000000000001</v>
      </c>
      <c r="F1325" s="14">
        <v>5267.9290000000001</v>
      </c>
      <c r="G1325" s="14">
        <v>4596.0389999999998</v>
      </c>
      <c r="H1325">
        <f t="shared" si="43"/>
        <v>5.6163381886549901</v>
      </c>
      <c r="I1325">
        <f t="shared" si="44"/>
        <v>5.6833758764484825</v>
      </c>
    </row>
    <row r="1326" spans="1:9" x14ac:dyDescent="0.3">
      <c r="A1326" s="1">
        <v>32006</v>
      </c>
      <c r="B1326">
        <v>420</v>
      </c>
      <c r="C1326">
        <v>521</v>
      </c>
      <c r="D1326">
        <v>0</v>
      </c>
      <c r="E1326">
        <v>0</v>
      </c>
      <c r="F1326">
        <v>832.54</v>
      </c>
      <c r="G1326">
        <v>-655.14200000000005</v>
      </c>
      <c r="H1326">
        <f t="shared" si="43"/>
        <v>5.498512911969919</v>
      </c>
      <c r="I1326">
        <f t="shared" si="44"/>
        <v>5.6293513909309123</v>
      </c>
    </row>
    <row r="1327" spans="1:9" x14ac:dyDescent="0.3">
      <c r="A1327" s="1">
        <v>32007</v>
      </c>
      <c r="B1327">
        <v>495</v>
      </c>
      <c r="C1327">
        <v>499</v>
      </c>
      <c r="D1327">
        <v>0</v>
      </c>
      <c r="E1327">
        <v>0</v>
      </c>
      <c r="F1327">
        <v>886.06100000000004</v>
      </c>
      <c r="G1327">
        <v>828.71500000000003</v>
      </c>
      <c r="H1327">
        <f t="shared" si="43"/>
        <v>6.4803902176788339</v>
      </c>
      <c r="I1327">
        <f t="shared" si="44"/>
        <v>5.3916436546535991</v>
      </c>
    </row>
    <row r="1328" spans="1:9" x14ac:dyDescent="0.3">
      <c r="A1328" s="1">
        <v>32008</v>
      </c>
      <c r="B1328">
        <v>537</v>
      </c>
      <c r="C1328">
        <v>490</v>
      </c>
      <c r="D1328">
        <v>1.17</v>
      </c>
      <c r="E1328">
        <v>0.16300000000000001</v>
      </c>
      <c r="F1328" s="14">
        <v>1658.873</v>
      </c>
      <c r="G1328" s="14">
        <v>1939.1659999999999</v>
      </c>
      <c r="H1328">
        <f t="shared" si="43"/>
        <v>7.0302415088758261</v>
      </c>
      <c r="I1328">
        <f t="shared" si="44"/>
        <v>5.2943995807219713</v>
      </c>
    </row>
    <row r="1329" spans="1:9" x14ac:dyDescent="0.3">
      <c r="A1329" s="1">
        <v>32009</v>
      </c>
      <c r="B1329">
        <v>515</v>
      </c>
      <c r="C1329">
        <v>516</v>
      </c>
      <c r="D1329">
        <v>0</v>
      </c>
      <c r="E1329">
        <v>0</v>
      </c>
      <c r="F1329" s="14">
        <v>1744.193</v>
      </c>
      <c r="G1329" s="14">
        <v>2221.692</v>
      </c>
      <c r="H1329">
        <f t="shared" si="43"/>
        <v>6.7422241658678779</v>
      </c>
      <c r="I1329">
        <f t="shared" si="44"/>
        <v>5.5753269054133412</v>
      </c>
    </row>
    <row r="1330" spans="1:9" x14ac:dyDescent="0.3">
      <c r="A1330" s="1">
        <v>32010</v>
      </c>
      <c r="B1330">
        <v>470</v>
      </c>
      <c r="C1330">
        <v>637</v>
      </c>
      <c r="D1330">
        <v>0</v>
      </c>
      <c r="E1330">
        <v>0</v>
      </c>
      <c r="F1330">
        <v>-90.361999999999995</v>
      </c>
      <c r="G1330" s="14">
        <v>3103.4630000000002</v>
      </c>
      <c r="H1330">
        <f t="shared" si="43"/>
        <v>6.1530977824425284</v>
      </c>
      <c r="I1330">
        <f t="shared" si="44"/>
        <v>6.8827194549385622</v>
      </c>
    </row>
    <row r="1331" spans="1:9" x14ac:dyDescent="0.3">
      <c r="A1331" s="1">
        <v>32011</v>
      </c>
      <c r="B1331">
        <v>432</v>
      </c>
      <c r="C1331">
        <v>682</v>
      </c>
      <c r="D1331">
        <v>0</v>
      </c>
      <c r="E1331">
        <v>0</v>
      </c>
      <c r="F1331" s="14">
        <v>4057.0120000000002</v>
      </c>
      <c r="G1331" s="14">
        <v>4882.835</v>
      </c>
      <c r="H1331">
        <f t="shared" si="43"/>
        <v>5.6556132808833466</v>
      </c>
      <c r="I1331">
        <f t="shared" si="44"/>
        <v>7.3689398245967022</v>
      </c>
    </row>
    <row r="1332" spans="1:9" x14ac:dyDescent="0.3">
      <c r="A1332" s="1">
        <v>32012</v>
      </c>
      <c r="B1332">
        <v>405</v>
      </c>
      <c r="C1332">
        <v>629</v>
      </c>
      <c r="D1332">
        <v>0</v>
      </c>
      <c r="E1332">
        <v>0</v>
      </c>
      <c r="F1332" s="14">
        <v>2253.5169999999998</v>
      </c>
      <c r="G1332">
        <v>957.673</v>
      </c>
      <c r="H1332">
        <f t="shared" si="43"/>
        <v>5.3021374508281367</v>
      </c>
      <c r="I1332">
        <f t="shared" si="44"/>
        <v>6.7962802781104479</v>
      </c>
    </row>
    <row r="1333" spans="1:9" x14ac:dyDescent="0.3">
      <c r="A1333" s="1">
        <v>32013</v>
      </c>
      <c r="B1333">
        <v>375</v>
      </c>
      <c r="C1333">
        <v>538</v>
      </c>
      <c r="D1333">
        <v>2.2240000000000002</v>
      </c>
      <c r="E1333">
        <v>4.4359999999999999</v>
      </c>
      <c r="F1333">
        <v>-62.555999999999997</v>
      </c>
      <c r="G1333">
        <v>217.56899999999999</v>
      </c>
      <c r="H1333">
        <f t="shared" si="43"/>
        <v>4.9093865285445712</v>
      </c>
      <c r="I1333">
        <f t="shared" si="44"/>
        <v>5.8130346416906535</v>
      </c>
    </row>
    <row r="1334" spans="1:9" x14ac:dyDescent="0.3">
      <c r="A1334" s="1">
        <v>32014</v>
      </c>
      <c r="B1334">
        <v>302</v>
      </c>
      <c r="C1334">
        <v>475</v>
      </c>
      <c r="D1334">
        <v>5.141</v>
      </c>
      <c r="E1334">
        <v>5.7990000000000004</v>
      </c>
      <c r="F1334" s="14">
        <v>3351.3649999999998</v>
      </c>
      <c r="G1334" s="14">
        <v>2098.6219999999998</v>
      </c>
      <c r="H1334">
        <f t="shared" si="43"/>
        <v>3.9536926176545615</v>
      </c>
      <c r="I1334">
        <f t="shared" si="44"/>
        <v>5.1323261241692579</v>
      </c>
    </row>
    <row r="1335" spans="1:9" x14ac:dyDescent="0.3">
      <c r="A1335" s="1">
        <v>32015</v>
      </c>
      <c r="B1335">
        <v>202</v>
      </c>
      <c r="C1335">
        <v>423</v>
      </c>
      <c r="D1335">
        <v>0</v>
      </c>
      <c r="E1335">
        <v>0</v>
      </c>
      <c r="F1335" s="14">
        <v>3947.3110000000001</v>
      </c>
      <c r="G1335" s="14">
        <v>4587.576</v>
      </c>
      <c r="H1335">
        <f t="shared" si="43"/>
        <v>2.6445228767093423</v>
      </c>
      <c r="I1335">
        <f t="shared" si="44"/>
        <v>4.5704714747865172</v>
      </c>
    </row>
    <row r="1336" spans="1:9" x14ac:dyDescent="0.3">
      <c r="A1336" s="1">
        <v>32016</v>
      </c>
      <c r="B1336">
        <v>117</v>
      </c>
      <c r="C1336">
        <v>374</v>
      </c>
      <c r="D1336">
        <v>0</v>
      </c>
      <c r="E1336">
        <v>0.58799999999999997</v>
      </c>
      <c r="F1336" s="14">
        <v>1828.0119999999999</v>
      </c>
      <c r="G1336" s="14">
        <v>2620.4290000000001</v>
      </c>
      <c r="H1336">
        <f t="shared" si="43"/>
        <v>1.5317285969059062</v>
      </c>
      <c r="I1336">
        <f t="shared" si="44"/>
        <v>4.0410315167143205</v>
      </c>
    </row>
    <row r="1337" spans="1:9" x14ac:dyDescent="0.3">
      <c r="A1337" s="1">
        <v>32017</v>
      </c>
      <c r="B1337">
        <v>182</v>
      </c>
      <c r="C1337">
        <v>333</v>
      </c>
      <c r="D1337">
        <v>36.524999999999999</v>
      </c>
      <c r="E1337">
        <v>27.23</v>
      </c>
      <c r="F1337">
        <v>617.04899999999998</v>
      </c>
      <c r="G1337">
        <v>684.82100000000003</v>
      </c>
      <c r="H1337">
        <f t="shared" si="43"/>
        <v>2.3826889285202988</v>
      </c>
      <c r="I1337">
        <f t="shared" si="44"/>
        <v>3.5980307354702377</v>
      </c>
    </row>
    <row r="1338" spans="1:9" x14ac:dyDescent="0.3">
      <c r="A1338" s="1">
        <v>32018</v>
      </c>
      <c r="B1338">
        <v>329</v>
      </c>
      <c r="C1338">
        <v>332</v>
      </c>
      <c r="D1338">
        <v>36.363999999999997</v>
      </c>
      <c r="E1338">
        <v>27.132999999999999</v>
      </c>
      <c r="F1338">
        <v>104.749</v>
      </c>
      <c r="G1338">
        <v>233.58099999999999</v>
      </c>
      <c r="H1338">
        <f t="shared" si="43"/>
        <v>4.3071684477097705</v>
      </c>
      <c r="I1338">
        <f t="shared" si="44"/>
        <v>3.5872258383667233</v>
      </c>
    </row>
    <row r="1339" spans="1:9" x14ac:dyDescent="0.3">
      <c r="A1339" s="1">
        <v>32019</v>
      </c>
      <c r="B1339">
        <v>377</v>
      </c>
      <c r="C1339">
        <v>353</v>
      </c>
      <c r="D1339">
        <v>2.0870000000000002</v>
      </c>
      <c r="E1339">
        <v>0.39900000000000002</v>
      </c>
      <c r="F1339" s="14">
        <v>2507.549</v>
      </c>
      <c r="G1339" s="14">
        <v>2446.0700000000002</v>
      </c>
      <c r="H1339">
        <f t="shared" si="43"/>
        <v>4.9355699233634756</v>
      </c>
      <c r="I1339">
        <f t="shared" si="44"/>
        <v>3.8141286775405217</v>
      </c>
    </row>
    <row r="1340" spans="1:9" x14ac:dyDescent="0.3">
      <c r="A1340" s="1">
        <v>32020</v>
      </c>
      <c r="B1340">
        <v>416</v>
      </c>
      <c r="C1340">
        <v>409</v>
      </c>
      <c r="D1340">
        <v>0</v>
      </c>
      <c r="E1340">
        <v>0</v>
      </c>
      <c r="F1340" s="14">
        <v>4506.8370000000004</v>
      </c>
      <c r="G1340" s="14">
        <v>2353.3510000000001</v>
      </c>
      <c r="H1340">
        <f t="shared" si="43"/>
        <v>5.4461461223321113</v>
      </c>
      <c r="I1340">
        <f t="shared" si="44"/>
        <v>4.4192029153373191</v>
      </c>
    </row>
    <row r="1341" spans="1:9" x14ac:dyDescent="0.3">
      <c r="A1341" s="1">
        <v>32021</v>
      </c>
      <c r="B1341">
        <v>569</v>
      </c>
      <c r="C1341">
        <v>389</v>
      </c>
      <c r="D1341">
        <v>3.1E-2</v>
      </c>
      <c r="E1341">
        <v>0</v>
      </c>
      <c r="F1341">
        <v>-85.540999999999997</v>
      </c>
      <c r="G1341" s="14">
        <v>1002.02</v>
      </c>
      <c r="H1341">
        <f t="shared" si="43"/>
        <v>7.4491758259782959</v>
      </c>
      <c r="I1341">
        <f t="shared" si="44"/>
        <v>4.2031049732670338</v>
      </c>
    </row>
    <row r="1342" spans="1:9" x14ac:dyDescent="0.3">
      <c r="A1342" s="1">
        <v>32022</v>
      </c>
      <c r="B1342">
        <v>509</v>
      </c>
      <c r="C1342">
        <v>333</v>
      </c>
      <c r="D1342">
        <v>0</v>
      </c>
      <c r="E1342">
        <v>0</v>
      </c>
      <c r="F1342">
        <v>-145.441</v>
      </c>
      <c r="G1342">
        <v>-146.50899999999999</v>
      </c>
      <c r="H1342">
        <f t="shared" si="43"/>
        <v>6.663673981411165</v>
      </c>
      <c r="I1342">
        <f t="shared" si="44"/>
        <v>3.5980307354702377</v>
      </c>
    </row>
    <row r="1343" spans="1:9" x14ac:dyDescent="0.3">
      <c r="A1343" s="1">
        <v>32023</v>
      </c>
      <c r="B1343">
        <v>469</v>
      </c>
      <c r="C1343">
        <v>328</v>
      </c>
      <c r="D1343">
        <v>0</v>
      </c>
      <c r="E1343">
        <v>0</v>
      </c>
      <c r="F1343" s="14">
        <v>4547.8530000000001</v>
      </c>
      <c r="G1343" s="14">
        <v>3868.7060000000001</v>
      </c>
      <c r="H1343">
        <f t="shared" si="43"/>
        <v>6.1400060850330771</v>
      </c>
      <c r="I1343">
        <f t="shared" si="44"/>
        <v>3.5440062499526666</v>
      </c>
    </row>
    <row r="1344" spans="1:9" x14ac:dyDescent="0.3">
      <c r="A1344" s="1">
        <v>32024</v>
      </c>
      <c r="B1344">
        <v>423</v>
      </c>
      <c r="C1344">
        <v>398</v>
      </c>
      <c r="D1344">
        <v>0</v>
      </c>
      <c r="E1344">
        <v>0</v>
      </c>
      <c r="F1344" s="14">
        <v>3037.971</v>
      </c>
      <c r="G1344" s="14">
        <v>4444.4449999999997</v>
      </c>
      <c r="H1344">
        <f t="shared" si="43"/>
        <v>5.5377880041982754</v>
      </c>
      <c r="I1344">
        <f t="shared" si="44"/>
        <v>4.3003490471986625</v>
      </c>
    </row>
    <row r="1345" spans="1:9" x14ac:dyDescent="0.3">
      <c r="A1345" s="1">
        <v>32025</v>
      </c>
      <c r="B1345">
        <v>384</v>
      </c>
      <c r="C1345">
        <v>580</v>
      </c>
      <c r="D1345">
        <v>0</v>
      </c>
      <c r="E1345">
        <v>0</v>
      </c>
      <c r="F1345" s="14">
        <v>1608.296</v>
      </c>
      <c r="G1345" s="14">
        <v>1745.7159999999999</v>
      </c>
      <c r="H1345">
        <f t="shared" si="43"/>
        <v>5.0272118052296406</v>
      </c>
      <c r="I1345">
        <f t="shared" si="44"/>
        <v>6.2668403200382521</v>
      </c>
    </row>
    <row r="1346" spans="1:9" x14ac:dyDescent="0.3">
      <c r="A1346" s="1">
        <v>32026</v>
      </c>
      <c r="B1346">
        <v>352</v>
      </c>
      <c r="C1346">
        <v>598</v>
      </c>
      <c r="D1346">
        <v>7.9000000000000001E-2</v>
      </c>
      <c r="E1346">
        <v>0.121</v>
      </c>
      <c r="F1346" s="14">
        <v>4613.2240000000002</v>
      </c>
      <c r="G1346" s="14">
        <v>4879.1719999999996</v>
      </c>
      <c r="H1346">
        <f t="shared" ref="H1346:H1409" si="45">(B1346*60*60*24/1000000)/(1000*$N$3/1000000)</f>
        <v>4.6082774881271709</v>
      </c>
      <c r="I1346">
        <f t="shared" ref="I1346:I1409" si="46">(C1346*60*60*24/1000000)/(1000*$N$4/1000000)</f>
        <v>6.4613284679015077</v>
      </c>
    </row>
    <row r="1347" spans="1:9" x14ac:dyDescent="0.3">
      <c r="A1347" s="1">
        <v>32027</v>
      </c>
      <c r="B1347">
        <v>325</v>
      </c>
      <c r="C1347">
        <v>552</v>
      </c>
      <c r="D1347">
        <v>0</v>
      </c>
      <c r="E1347">
        <v>0</v>
      </c>
      <c r="F1347" s="14">
        <v>3135.8539999999998</v>
      </c>
      <c r="G1347" s="14">
        <v>3259.4749999999999</v>
      </c>
      <c r="H1347">
        <f t="shared" si="45"/>
        <v>4.2548016580719619</v>
      </c>
      <c r="I1347">
        <f t="shared" si="46"/>
        <v>5.9643032011398525</v>
      </c>
    </row>
    <row r="1348" spans="1:9" x14ac:dyDescent="0.3">
      <c r="A1348" s="1">
        <v>32028</v>
      </c>
      <c r="B1348">
        <v>267</v>
      </c>
      <c r="C1348">
        <v>487</v>
      </c>
      <c r="D1348">
        <v>8.2000000000000003E-2</v>
      </c>
      <c r="E1348">
        <v>0</v>
      </c>
      <c r="F1348" s="14">
        <v>1500.5045</v>
      </c>
      <c r="H1348">
        <f t="shared" si="45"/>
        <v>3.4954832083237348</v>
      </c>
      <c r="I1348">
        <f t="shared" si="46"/>
        <v>5.2619848894114281</v>
      </c>
    </row>
    <row r="1349" spans="1:9" x14ac:dyDescent="0.3">
      <c r="A1349" s="1">
        <v>32029</v>
      </c>
      <c r="B1349">
        <v>185</v>
      </c>
      <c r="C1349">
        <v>428</v>
      </c>
      <c r="D1349">
        <v>6.266</v>
      </c>
      <c r="E1349">
        <v>1.022</v>
      </c>
      <c r="F1349">
        <v>-134.845</v>
      </c>
      <c r="G1349">
        <v>-80.174999999999997</v>
      </c>
      <c r="H1349">
        <f t="shared" si="45"/>
        <v>2.4219640207486552</v>
      </c>
      <c r="I1349">
        <f t="shared" si="46"/>
        <v>4.6244959603040892</v>
      </c>
    </row>
    <row r="1350" spans="1:9" x14ac:dyDescent="0.3">
      <c r="A1350" s="1">
        <v>32030</v>
      </c>
      <c r="B1350">
        <v>101</v>
      </c>
      <c r="C1350">
        <v>373</v>
      </c>
      <c r="D1350">
        <v>3.3460000000000001</v>
      </c>
      <c r="E1350">
        <v>4.5640000000000001</v>
      </c>
      <c r="F1350">
        <v>847.49199999999996</v>
      </c>
      <c r="G1350" s="14">
        <v>1139.6089999999999</v>
      </c>
      <c r="H1350">
        <f t="shared" si="45"/>
        <v>1.3222614383546711</v>
      </c>
      <c r="I1350">
        <f t="shared" si="46"/>
        <v>4.030226619610807</v>
      </c>
    </row>
    <row r="1351" spans="1:9" x14ac:dyDescent="0.3">
      <c r="A1351" s="1">
        <v>32031</v>
      </c>
      <c r="B1351">
        <v>71</v>
      </c>
      <c r="C1351">
        <v>331</v>
      </c>
      <c r="D1351">
        <v>0</v>
      </c>
      <c r="E1351">
        <v>0</v>
      </c>
      <c r="F1351" s="14">
        <v>3136.01</v>
      </c>
      <c r="G1351" s="14">
        <v>2755.645</v>
      </c>
      <c r="H1351">
        <f t="shared" si="45"/>
        <v>0.92951051607110557</v>
      </c>
      <c r="I1351">
        <f t="shared" si="46"/>
        <v>3.5764209412632093</v>
      </c>
    </row>
    <row r="1352" spans="1:9" x14ac:dyDescent="0.3">
      <c r="A1352" s="1">
        <v>32032</v>
      </c>
      <c r="B1352">
        <v>57</v>
      </c>
      <c r="C1352">
        <v>306</v>
      </c>
      <c r="D1352">
        <v>0</v>
      </c>
      <c r="E1352">
        <v>0</v>
      </c>
      <c r="F1352" s="14">
        <v>5401.85</v>
      </c>
      <c r="G1352" s="14">
        <v>5443.3029999999999</v>
      </c>
      <c r="H1352">
        <f t="shared" si="45"/>
        <v>0.74622675233877489</v>
      </c>
      <c r="I1352">
        <f t="shared" si="46"/>
        <v>3.3062985136753533</v>
      </c>
    </row>
    <row r="1353" spans="1:9" x14ac:dyDescent="0.3">
      <c r="A1353" s="1">
        <v>32033</v>
      </c>
      <c r="B1353">
        <v>53</v>
      </c>
      <c r="C1353">
        <v>276</v>
      </c>
      <c r="D1353">
        <v>0</v>
      </c>
      <c r="E1353">
        <v>0</v>
      </c>
      <c r="F1353" s="14">
        <v>1776.231</v>
      </c>
      <c r="G1353" s="14">
        <v>1057.0260000000001</v>
      </c>
      <c r="H1353">
        <f t="shared" si="45"/>
        <v>0.69385996270096606</v>
      </c>
      <c r="I1353">
        <f t="shared" si="46"/>
        <v>2.9821516005699262</v>
      </c>
    </row>
    <row r="1354" spans="1:9" x14ac:dyDescent="0.3">
      <c r="A1354" s="1">
        <v>32034</v>
      </c>
      <c r="B1354">
        <v>54</v>
      </c>
      <c r="C1354">
        <v>244</v>
      </c>
      <c r="D1354">
        <v>24.782</v>
      </c>
      <c r="E1354">
        <v>29.332000000000001</v>
      </c>
      <c r="F1354" s="14">
        <v>1102.328</v>
      </c>
      <c r="G1354">
        <v>915.38599999999997</v>
      </c>
      <c r="H1354">
        <f t="shared" si="45"/>
        <v>0.70695166011041832</v>
      </c>
      <c r="I1354">
        <f t="shared" si="46"/>
        <v>2.6363948932574717</v>
      </c>
    </row>
    <row r="1355" spans="1:9" x14ac:dyDescent="0.3">
      <c r="A1355" s="1">
        <v>32035</v>
      </c>
      <c r="B1355">
        <v>192</v>
      </c>
      <c r="C1355">
        <v>231</v>
      </c>
      <c r="D1355">
        <v>33.64</v>
      </c>
      <c r="E1355">
        <v>32.453000000000003</v>
      </c>
      <c r="F1355" s="14">
        <v>1009.726</v>
      </c>
      <c r="G1355" s="14">
        <v>2226.15</v>
      </c>
      <c r="H1355">
        <f t="shared" si="45"/>
        <v>2.5136059026148203</v>
      </c>
      <c r="I1355">
        <f t="shared" si="46"/>
        <v>2.4959312309117867</v>
      </c>
    </row>
    <row r="1356" spans="1:9" x14ac:dyDescent="0.3">
      <c r="A1356" s="1">
        <v>32036</v>
      </c>
      <c r="B1356">
        <v>300</v>
      </c>
      <c r="C1356">
        <v>261</v>
      </c>
      <c r="D1356">
        <v>0</v>
      </c>
      <c r="E1356">
        <v>0</v>
      </c>
      <c r="F1356" s="14">
        <v>5051.6440000000002</v>
      </c>
      <c r="G1356" s="14">
        <v>1132.846</v>
      </c>
      <c r="H1356">
        <f t="shared" si="45"/>
        <v>3.9275092228356572</v>
      </c>
      <c r="I1356">
        <f t="shared" si="46"/>
        <v>2.8200781440172129</v>
      </c>
    </row>
    <row r="1357" spans="1:9" x14ac:dyDescent="0.3">
      <c r="A1357" s="1">
        <v>32037</v>
      </c>
      <c r="B1357">
        <v>332</v>
      </c>
      <c r="C1357">
        <v>309</v>
      </c>
      <c r="D1357">
        <v>0</v>
      </c>
      <c r="E1357">
        <v>0</v>
      </c>
      <c r="F1357" s="14">
        <v>3649.9589999999998</v>
      </c>
      <c r="G1357" s="14">
        <v>3747.2559999999999</v>
      </c>
      <c r="H1357">
        <f t="shared" si="45"/>
        <v>4.3464435399381269</v>
      </c>
      <c r="I1357">
        <f t="shared" si="46"/>
        <v>3.3387132049858961</v>
      </c>
    </row>
    <row r="1358" spans="1:9" x14ac:dyDescent="0.3">
      <c r="A1358" s="1">
        <v>32038</v>
      </c>
      <c r="B1358">
        <v>477</v>
      </c>
      <c r="C1358">
        <v>313</v>
      </c>
      <c r="D1358">
        <v>5.8999999999999997E-2</v>
      </c>
      <c r="E1358">
        <v>0</v>
      </c>
      <c r="F1358">
        <v>-102.10299999999999</v>
      </c>
      <c r="G1358">
        <v>290.423</v>
      </c>
      <c r="H1358">
        <f t="shared" si="45"/>
        <v>6.2447396643086952</v>
      </c>
      <c r="I1358">
        <f t="shared" si="46"/>
        <v>3.3819327933999528</v>
      </c>
    </row>
    <row r="1359" spans="1:9" x14ac:dyDescent="0.3">
      <c r="A1359" s="1">
        <v>32039</v>
      </c>
      <c r="B1359">
        <v>541</v>
      </c>
      <c r="C1359">
        <v>302</v>
      </c>
      <c r="D1359">
        <v>0</v>
      </c>
      <c r="E1359">
        <v>0</v>
      </c>
      <c r="F1359" s="14">
        <v>1553.463</v>
      </c>
      <c r="H1359">
        <f t="shared" si="45"/>
        <v>7.0826082985136356</v>
      </c>
      <c r="I1359">
        <f t="shared" si="46"/>
        <v>3.2630789252612966</v>
      </c>
    </row>
    <row r="1360" spans="1:9" x14ac:dyDescent="0.3">
      <c r="A1360" s="1">
        <v>32040</v>
      </c>
      <c r="B1360">
        <v>509</v>
      </c>
      <c r="C1360">
        <v>308</v>
      </c>
      <c r="D1360">
        <v>0</v>
      </c>
      <c r="E1360">
        <v>0</v>
      </c>
      <c r="F1360" s="14">
        <v>3209.029</v>
      </c>
      <c r="G1360" s="14">
        <v>2551.5430000000001</v>
      </c>
      <c r="H1360">
        <f t="shared" si="45"/>
        <v>6.663673981411165</v>
      </c>
      <c r="I1360">
        <f t="shared" si="46"/>
        <v>3.3279083078823817</v>
      </c>
    </row>
    <row r="1361" spans="1:9" x14ac:dyDescent="0.3">
      <c r="A1361" s="1">
        <v>32041</v>
      </c>
      <c r="B1361">
        <v>479</v>
      </c>
      <c r="C1361">
        <v>446</v>
      </c>
      <c r="D1361">
        <v>0</v>
      </c>
      <c r="E1361">
        <v>0</v>
      </c>
      <c r="F1361" s="14">
        <v>1086.1479999999999</v>
      </c>
      <c r="G1361">
        <v>223.67500000000001</v>
      </c>
      <c r="H1361">
        <f t="shared" si="45"/>
        <v>6.2709230591275986</v>
      </c>
      <c r="I1361">
        <f t="shared" si="46"/>
        <v>4.8189841081673448</v>
      </c>
    </row>
    <row r="1362" spans="1:9" x14ac:dyDescent="0.3">
      <c r="A1362" s="1">
        <v>32042</v>
      </c>
      <c r="B1362">
        <v>481</v>
      </c>
      <c r="C1362">
        <v>628</v>
      </c>
      <c r="D1362">
        <v>0</v>
      </c>
      <c r="E1362">
        <v>0</v>
      </c>
      <c r="F1362" s="14">
        <v>4951.2430000000004</v>
      </c>
      <c r="G1362" s="14">
        <v>2849.7460000000001</v>
      </c>
      <c r="H1362">
        <f t="shared" si="45"/>
        <v>6.2971064539465029</v>
      </c>
      <c r="I1362">
        <f t="shared" si="46"/>
        <v>6.7854753810069344</v>
      </c>
    </row>
    <row r="1363" spans="1:9" x14ac:dyDescent="0.3">
      <c r="A1363" s="1">
        <v>32043</v>
      </c>
      <c r="B1363">
        <v>495</v>
      </c>
      <c r="C1363">
        <v>610</v>
      </c>
      <c r="D1363">
        <v>0</v>
      </c>
      <c r="E1363">
        <v>0</v>
      </c>
      <c r="F1363" s="14">
        <v>2536.4490000000001</v>
      </c>
      <c r="G1363">
        <v>-71.376999999999995</v>
      </c>
      <c r="H1363">
        <f t="shared" si="45"/>
        <v>6.4803902176788339</v>
      </c>
      <c r="I1363">
        <f t="shared" si="46"/>
        <v>6.5909872331436787</v>
      </c>
    </row>
    <row r="1364" spans="1:9" x14ac:dyDescent="0.3">
      <c r="A1364" s="1">
        <v>32044</v>
      </c>
      <c r="B1364">
        <v>483</v>
      </c>
      <c r="C1364">
        <v>528</v>
      </c>
      <c r="D1364">
        <v>0</v>
      </c>
      <c r="E1364">
        <v>0</v>
      </c>
      <c r="F1364" s="14">
        <v>4829.9350000000004</v>
      </c>
      <c r="G1364" s="14">
        <v>5217.058</v>
      </c>
      <c r="H1364">
        <f t="shared" si="45"/>
        <v>6.3232898487654081</v>
      </c>
      <c r="I1364">
        <f t="shared" si="46"/>
        <v>5.7049856706555113</v>
      </c>
    </row>
    <row r="1365" spans="1:9" x14ac:dyDescent="0.3">
      <c r="A1365" s="1">
        <v>32045</v>
      </c>
      <c r="B1365">
        <v>432</v>
      </c>
      <c r="C1365">
        <v>458</v>
      </c>
      <c r="D1365">
        <v>0</v>
      </c>
      <c r="E1365">
        <v>0</v>
      </c>
      <c r="F1365" s="14">
        <v>3638.24</v>
      </c>
      <c r="G1365" s="14">
        <v>2856.3420000000001</v>
      </c>
      <c r="H1365">
        <f t="shared" si="45"/>
        <v>5.6556132808833466</v>
      </c>
      <c r="I1365">
        <f t="shared" si="46"/>
        <v>4.9486428734095158</v>
      </c>
    </row>
    <row r="1366" spans="1:9" x14ac:dyDescent="0.3">
      <c r="A1366" s="1">
        <v>32046</v>
      </c>
      <c r="B1366">
        <v>322</v>
      </c>
      <c r="C1366">
        <v>415</v>
      </c>
      <c r="D1366">
        <v>1.9950000000000001</v>
      </c>
      <c r="E1366">
        <v>3.194</v>
      </c>
      <c r="F1366" s="14">
        <v>1676.4179999999999</v>
      </c>
      <c r="G1366" s="14">
        <v>2472.8490000000002</v>
      </c>
      <c r="H1366">
        <f t="shared" si="45"/>
        <v>4.2155265658436045</v>
      </c>
      <c r="I1366">
        <f t="shared" si="46"/>
        <v>4.4840322979584046</v>
      </c>
    </row>
    <row r="1367" spans="1:9" x14ac:dyDescent="0.3">
      <c r="A1367" s="1">
        <v>32047</v>
      </c>
      <c r="B1367">
        <v>207</v>
      </c>
      <c r="C1367">
        <v>351</v>
      </c>
      <c r="D1367">
        <v>9.6270000000000007</v>
      </c>
      <c r="E1367">
        <v>5.4450000000000003</v>
      </c>
      <c r="F1367" s="14">
        <v>2315.5509999999999</v>
      </c>
      <c r="G1367" s="14">
        <v>1752.204</v>
      </c>
      <c r="H1367">
        <f t="shared" si="45"/>
        <v>2.709981363756603</v>
      </c>
      <c r="I1367">
        <f t="shared" si="46"/>
        <v>3.7925188833334933</v>
      </c>
    </row>
    <row r="1368" spans="1:9" x14ac:dyDescent="0.3">
      <c r="A1368" s="1">
        <v>32048</v>
      </c>
      <c r="B1368">
        <v>94</v>
      </c>
      <c r="C1368">
        <v>319</v>
      </c>
      <c r="D1368">
        <v>0</v>
      </c>
      <c r="E1368">
        <v>0</v>
      </c>
      <c r="F1368" s="14">
        <v>2776.1219999999998</v>
      </c>
      <c r="G1368" s="14">
        <v>5178.9440000000004</v>
      </c>
      <c r="H1368">
        <f t="shared" si="45"/>
        <v>1.2306195564885061</v>
      </c>
      <c r="I1368">
        <f t="shared" si="46"/>
        <v>3.4467621760210383</v>
      </c>
    </row>
    <row r="1369" spans="1:9" x14ac:dyDescent="0.3">
      <c r="A1369" s="1">
        <v>32049</v>
      </c>
      <c r="B1369">
        <v>60</v>
      </c>
      <c r="C1369">
        <v>357</v>
      </c>
      <c r="D1369">
        <v>0.16500000000000001</v>
      </c>
      <c r="E1369">
        <v>3.2309999999999999</v>
      </c>
      <c r="F1369">
        <v>522.26700000000005</v>
      </c>
      <c r="G1369" s="14">
        <v>1905.9690000000001</v>
      </c>
      <c r="H1369">
        <f t="shared" si="45"/>
        <v>0.78550184456713146</v>
      </c>
      <c r="I1369">
        <f t="shared" si="46"/>
        <v>3.8573482659545788</v>
      </c>
    </row>
    <row r="1370" spans="1:9" x14ac:dyDescent="0.3">
      <c r="A1370" s="1">
        <v>32050</v>
      </c>
      <c r="B1370">
        <v>53</v>
      </c>
      <c r="C1370">
        <v>273</v>
      </c>
      <c r="D1370">
        <v>26.024000000000001</v>
      </c>
      <c r="E1370">
        <v>20.010999999999999</v>
      </c>
      <c r="F1370" s="14">
        <v>2256.08</v>
      </c>
      <c r="G1370" s="14">
        <v>2293.4679999999998</v>
      </c>
      <c r="H1370">
        <f t="shared" si="45"/>
        <v>0.69385996270096606</v>
      </c>
      <c r="I1370">
        <f t="shared" si="46"/>
        <v>2.9497369092593839</v>
      </c>
    </row>
    <row r="1371" spans="1:9" x14ac:dyDescent="0.3">
      <c r="A1371" s="1">
        <v>32051</v>
      </c>
      <c r="B1371">
        <v>53</v>
      </c>
      <c r="C1371">
        <v>209</v>
      </c>
      <c r="D1371">
        <v>0</v>
      </c>
      <c r="E1371">
        <v>0</v>
      </c>
      <c r="F1371" s="14">
        <v>2700.8780000000002</v>
      </c>
      <c r="G1371" s="14">
        <v>3209.2739999999999</v>
      </c>
      <c r="H1371">
        <f t="shared" si="45"/>
        <v>0.69385996270096606</v>
      </c>
      <c r="I1371">
        <f t="shared" si="46"/>
        <v>2.2582234946344735</v>
      </c>
    </row>
    <row r="1372" spans="1:9" x14ac:dyDescent="0.3">
      <c r="A1372" s="1">
        <v>32052</v>
      </c>
      <c r="B1372">
        <v>58</v>
      </c>
      <c r="C1372">
        <v>157</v>
      </c>
      <c r="D1372">
        <v>0</v>
      </c>
      <c r="E1372">
        <v>0</v>
      </c>
      <c r="F1372" s="14">
        <v>5062.076</v>
      </c>
      <c r="G1372" s="14">
        <v>5686.6570000000002</v>
      </c>
      <c r="H1372">
        <f t="shared" si="45"/>
        <v>0.75931844974822693</v>
      </c>
      <c r="I1372">
        <f t="shared" si="46"/>
        <v>1.6963688452517336</v>
      </c>
    </row>
    <row r="1373" spans="1:9" x14ac:dyDescent="0.3">
      <c r="A1373" s="1">
        <v>32053</v>
      </c>
      <c r="B1373">
        <v>60</v>
      </c>
      <c r="C1373">
        <v>108</v>
      </c>
      <c r="D1373">
        <v>0</v>
      </c>
      <c r="E1373">
        <v>0</v>
      </c>
      <c r="F1373" s="14">
        <v>1918.1089999999999</v>
      </c>
      <c r="G1373" s="14">
        <v>2936.143</v>
      </c>
      <c r="H1373">
        <f t="shared" si="45"/>
        <v>0.78550184456713146</v>
      </c>
      <c r="I1373">
        <f t="shared" si="46"/>
        <v>1.1669288871795367</v>
      </c>
    </row>
    <row r="1374" spans="1:9" x14ac:dyDescent="0.3">
      <c r="A1374" s="1">
        <v>32054</v>
      </c>
      <c r="B1374">
        <v>58</v>
      </c>
      <c r="C1374">
        <v>73</v>
      </c>
      <c r="D1374">
        <v>5.0000000000000001E-3</v>
      </c>
      <c r="E1374">
        <v>0</v>
      </c>
      <c r="F1374" s="14">
        <v>4281.3100000000004</v>
      </c>
      <c r="G1374" s="14">
        <v>3519.4580000000001</v>
      </c>
      <c r="H1374">
        <f t="shared" si="45"/>
        <v>0.75931844974822693</v>
      </c>
      <c r="I1374">
        <f t="shared" si="46"/>
        <v>0.78875748855653849</v>
      </c>
    </row>
    <row r="1375" spans="1:9" x14ac:dyDescent="0.3">
      <c r="A1375" s="1">
        <v>32055</v>
      </c>
      <c r="B1375">
        <v>56</v>
      </c>
      <c r="C1375">
        <v>53</v>
      </c>
      <c r="D1375">
        <v>0</v>
      </c>
      <c r="E1375">
        <v>0</v>
      </c>
      <c r="F1375" s="14">
        <v>2535.5320000000002</v>
      </c>
      <c r="G1375" s="14">
        <v>4245.7439999999997</v>
      </c>
      <c r="H1375">
        <f t="shared" si="45"/>
        <v>0.73313505492932263</v>
      </c>
      <c r="I1375">
        <f t="shared" si="46"/>
        <v>0.57265954648625406</v>
      </c>
    </row>
    <row r="1376" spans="1:9" x14ac:dyDescent="0.3">
      <c r="A1376" s="1">
        <v>32056</v>
      </c>
      <c r="B1376">
        <v>52</v>
      </c>
      <c r="C1376">
        <v>48</v>
      </c>
      <c r="D1376">
        <v>0.69499999999999995</v>
      </c>
      <c r="E1376">
        <v>0.96</v>
      </c>
      <c r="F1376">
        <v>862.25699999999995</v>
      </c>
      <c r="G1376" s="14">
        <v>1148.5989999999999</v>
      </c>
      <c r="H1376">
        <f t="shared" si="45"/>
        <v>0.68076826529151391</v>
      </c>
      <c r="I1376">
        <f t="shared" si="46"/>
        <v>0.51863506096868284</v>
      </c>
    </row>
    <row r="1377" spans="1:9" x14ac:dyDescent="0.3">
      <c r="A1377" s="1">
        <v>32057</v>
      </c>
      <c r="B1377">
        <v>50</v>
      </c>
      <c r="C1377">
        <v>48</v>
      </c>
      <c r="D1377">
        <v>4.9050000000000002</v>
      </c>
      <c r="E1377">
        <v>6.6449999999999996</v>
      </c>
      <c r="F1377" s="14">
        <v>1851.1735000000001</v>
      </c>
      <c r="G1377">
        <v>199.607</v>
      </c>
      <c r="H1377">
        <f t="shared" si="45"/>
        <v>0.65458487047260949</v>
      </c>
      <c r="I1377">
        <f t="shared" si="46"/>
        <v>0.51863506096868284</v>
      </c>
    </row>
    <row r="1378" spans="1:9" x14ac:dyDescent="0.3">
      <c r="A1378" s="1">
        <v>32058</v>
      </c>
      <c r="B1378">
        <v>48</v>
      </c>
      <c r="C1378">
        <v>52</v>
      </c>
      <c r="D1378">
        <v>0</v>
      </c>
      <c r="E1378">
        <v>0</v>
      </c>
      <c r="F1378" s="14">
        <v>2840.09</v>
      </c>
      <c r="G1378" s="14">
        <v>2643.665</v>
      </c>
      <c r="H1378">
        <f t="shared" si="45"/>
        <v>0.62840147565370508</v>
      </c>
      <c r="I1378">
        <f t="shared" si="46"/>
        <v>0.56185464938273977</v>
      </c>
    </row>
    <row r="1379" spans="1:9" x14ac:dyDescent="0.3">
      <c r="A1379" s="1">
        <v>32059</v>
      </c>
      <c r="B1379">
        <v>43</v>
      </c>
      <c r="C1379">
        <v>58</v>
      </c>
      <c r="D1379">
        <v>0</v>
      </c>
      <c r="E1379">
        <v>0</v>
      </c>
      <c r="F1379" s="14">
        <v>5901.2049999999999</v>
      </c>
      <c r="G1379" s="14">
        <v>5712.4790000000003</v>
      </c>
      <c r="H1379">
        <f t="shared" si="45"/>
        <v>0.56294298860644409</v>
      </c>
      <c r="I1379">
        <f t="shared" si="46"/>
        <v>0.62668403200382505</v>
      </c>
    </row>
    <row r="1380" spans="1:9" x14ac:dyDescent="0.3">
      <c r="A1380" s="1">
        <v>32060</v>
      </c>
      <c r="B1380">
        <v>38</v>
      </c>
      <c r="C1380">
        <v>62</v>
      </c>
      <c r="D1380">
        <v>0</v>
      </c>
      <c r="E1380">
        <v>0</v>
      </c>
      <c r="F1380" s="14">
        <v>4182.0140000000001</v>
      </c>
      <c r="G1380" s="14">
        <v>3740.3229999999999</v>
      </c>
      <c r="H1380">
        <f t="shared" si="45"/>
        <v>0.49748450155918322</v>
      </c>
      <c r="I1380">
        <f t="shared" si="46"/>
        <v>0.66990362041788198</v>
      </c>
    </row>
    <row r="1381" spans="1:9" x14ac:dyDescent="0.3">
      <c r="A1381" s="1">
        <v>32061</v>
      </c>
      <c r="B1381">
        <v>46</v>
      </c>
      <c r="C1381">
        <v>65</v>
      </c>
      <c r="D1381">
        <v>43.944000000000003</v>
      </c>
      <c r="E1381">
        <v>39.912999999999997</v>
      </c>
      <c r="F1381">
        <v>289.952</v>
      </c>
      <c r="G1381">
        <v>737.06799999999998</v>
      </c>
      <c r="H1381">
        <f t="shared" si="45"/>
        <v>0.60221808083480077</v>
      </c>
      <c r="I1381">
        <f t="shared" si="46"/>
        <v>0.70231831172842474</v>
      </c>
    </row>
    <row r="1382" spans="1:9" x14ac:dyDescent="0.3">
      <c r="A1382" s="1">
        <v>32062</v>
      </c>
      <c r="B1382">
        <v>74</v>
      </c>
      <c r="C1382">
        <v>69</v>
      </c>
      <c r="D1382">
        <v>7.3730000000000002</v>
      </c>
      <c r="E1382">
        <v>5.8310000000000004</v>
      </c>
      <c r="F1382" s="14">
        <v>5166.7169999999996</v>
      </c>
      <c r="G1382" s="14">
        <v>5755.4889999999996</v>
      </c>
      <c r="H1382">
        <f t="shared" si="45"/>
        <v>0.96878560829946203</v>
      </c>
      <c r="I1382">
        <f t="shared" si="46"/>
        <v>0.74553790014248156</v>
      </c>
    </row>
    <row r="1383" spans="1:9" x14ac:dyDescent="0.3">
      <c r="A1383" s="1">
        <v>32063</v>
      </c>
      <c r="B1383">
        <v>90</v>
      </c>
      <c r="C1383">
        <v>66</v>
      </c>
      <c r="D1383">
        <v>0</v>
      </c>
      <c r="E1383">
        <v>0</v>
      </c>
      <c r="F1383" s="14">
        <v>1977.1030000000001</v>
      </c>
      <c r="G1383" s="14">
        <v>4356.2569999999996</v>
      </c>
      <c r="H1383">
        <f t="shared" si="45"/>
        <v>1.178252766850697</v>
      </c>
      <c r="I1383">
        <f t="shared" si="46"/>
        <v>0.71312320883193892</v>
      </c>
    </row>
    <row r="1384" spans="1:9" x14ac:dyDescent="0.3">
      <c r="A1384" s="1">
        <v>32064</v>
      </c>
      <c r="B1384">
        <v>83</v>
      </c>
      <c r="C1384">
        <v>59</v>
      </c>
      <c r="D1384">
        <v>11.047000000000001</v>
      </c>
      <c r="E1384">
        <v>12.943</v>
      </c>
      <c r="F1384">
        <v>538.36900000000003</v>
      </c>
      <c r="G1384">
        <v>801.19399999999996</v>
      </c>
      <c r="H1384">
        <f t="shared" si="45"/>
        <v>1.0866108849845317</v>
      </c>
      <c r="I1384">
        <f t="shared" si="46"/>
        <v>0.63748892910733934</v>
      </c>
    </row>
    <row r="1385" spans="1:9" x14ac:dyDescent="0.3">
      <c r="A1385" s="1">
        <v>32065</v>
      </c>
      <c r="B1385">
        <v>79</v>
      </c>
      <c r="C1385">
        <v>54</v>
      </c>
      <c r="D1385">
        <v>0.63800000000000001</v>
      </c>
      <c r="E1385">
        <v>3.38</v>
      </c>
      <c r="F1385">
        <v>211.54300000000001</v>
      </c>
      <c r="G1385">
        <v>163.505</v>
      </c>
      <c r="H1385">
        <f t="shared" si="45"/>
        <v>1.0342440953467229</v>
      </c>
      <c r="I1385">
        <f t="shared" si="46"/>
        <v>0.58346444358976834</v>
      </c>
    </row>
    <row r="1386" spans="1:9" x14ac:dyDescent="0.3">
      <c r="A1386" s="1">
        <v>32066</v>
      </c>
      <c r="B1386">
        <v>81</v>
      </c>
      <c r="C1386">
        <v>58</v>
      </c>
      <c r="D1386">
        <v>0</v>
      </c>
      <c r="E1386">
        <v>0</v>
      </c>
      <c r="F1386" s="14">
        <v>1819.2570000000001</v>
      </c>
      <c r="G1386" s="14">
        <v>2087.1350000000002</v>
      </c>
      <c r="H1386">
        <f t="shared" si="45"/>
        <v>1.0604274901656274</v>
      </c>
      <c r="I1386">
        <f t="shared" si="46"/>
        <v>0.62668403200382505</v>
      </c>
    </row>
    <row r="1387" spans="1:9" x14ac:dyDescent="0.3">
      <c r="A1387" s="1">
        <v>32067</v>
      </c>
      <c r="B1387">
        <v>99</v>
      </c>
      <c r="C1387">
        <v>67</v>
      </c>
      <c r="D1387">
        <v>0</v>
      </c>
      <c r="E1387">
        <v>0</v>
      </c>
      <c r="F1387" s="14">
        <v>5034.6570000000002</v>
      </c>
      <c r="G1387" s="14">
        <v>5731.2659999999996</v>
      </c>
      <c r="H1387">
        <f t="shared" si="45"/>
        <v>1.2960780435357666</v>
      </c>
      <c r="I1387">
        <f t="shared" si="46"/>
        <v>0.7239281059354532</v>
      </c>
    </row>
    <row r="1388" spans="1:9" x14ac:dyDescent="0.3">
      <c r="A1388" s="1">
        <v>32068</v>
      </c>
      <c r="B1388">
        <v>117</v>
      </c>
      <c r="C1388">
        <v>75</v>
      </c>
      <c r="D1388">
        <v>0</v>
      </c>
      <c r="E1388">
        <v>0</v>
      </c>
      <c r="F1388" s="14">
        <v>5943.28</v>
      </c>
      <c r="G1388" s="14">
        <v>4531.2250000000004</v>
      </c>
      <c r="H1388">
        <f t="shared" si="45"/>
        <v>1.5317285969059062</v>
      </c>
      <c r="I1388">
        <f t="shared" si="46"/>
        <v>0.81036728276356707</v>
      </c>
    </row>
    <row r="1389" spans="1:9" x14ac:dyDescent="0.3">
      <c r="A1389" s="1">
        <v>32069</v>
      </c>
      <c r="B1389">
        <v>128</v>
      </c>
      <c r="C1389">
        <v>83</v>
      </c>
      <c r="D1389">
        <v>0</v>
      </c>
      <c r="E1389">
        <v>0</v>
      </c>
      <c r="F1389">
        <v>768.101</v>
      </c>
      <c r="G1389" s="14">
        <v>1896.77</v>
      </c>
      <c r="H1389">
        <f t="shared" si="45"/>
        <v>1.6757372684098804</v>
      </c>
      <c r="I1389">
        <f t="shared" si="46"/>
        <v>0.89680645959168082</v>
      </c>
    </row>
    <row r="1390" spans="1:9" x14ac:dyDescent="0.3">
      <c r="A1390" s="1">
        <v>32070</v>
      </c>
      <c r="B1390">
        <v>138</v>
      </c>
      <c r="C1390">
        <v>88</v>
      </c>
      <c r="D1390">
        <v>0</v>
      </c>
      <c r="E1390">
        <v>0</v>
      </c>
      <c r="F1390" s="14">
        <v>5652.2690000000002</v>
      </c>
      <c r="G1390" s="14">
        <v>5851.0910000000003</v>
      </c>
      <c r="H1390">
        <f t="shared" si="45"/>
        <v>1.8066542425044021</v>
      </c>
      <c r="I1390">
        <f t="shared" si="46"/>
        <v>0.95083094510925192</v>
      </c>
    </row>
    <row r="1391" spans="1:9" x14ac:dyDescent="0.3">
      <c r="A1391" s="1">
        <v>32071</v>
      </c>
      <c r="B1391">
        <v>127</v>
      </c>
      <c r="C1391">
        <v>93</v>
      </c>
      <c r="D1391">
        <v>0</v>
      </c>
      <c r="E1391">
        <v>0</v>
      </c>
      <c r="F1391" s="14">
        <v>3833.0039999999999</v>
      </c>
      <c r="G1391" s="14">
        <v>3333.9160000000002</v>
      </c>
      <c r="H1391">
        <f t="shared" si="45"/>
        <v>1.662645571000428</v>
      </c>
      <c r="I1391">
        <f t="shared" si="46"/>
        <v>1.0048554306268231</v>
      </c>
    </row>
    <row r="1392" spans="1:9" x14ac:dyDescent="0.3">
      <c r="A1392" s="1">
        <v>32072</v>
      </c>
      <c r="B1392">
        <v>103</v>
      </c>
      <c r="C1392">
        <v>98</v>
      </c>
      <c r="D1392">
        <v>0</v>
      </c>
      <c r="E1392">
        <v>0</v>
      </c>
      <c r="F1392" s="14">
        <v>4729.9260000000004</v>
      </c>
      <c r="G1392" s="14">
        <v>5846.2539999999999</v>
      </c>
      <c r="H1392">
        <f t="shared" si="45"/>
        <v>1.3484448331735757</v>
      </c>
      <c r="I1392">
        <f t="shared" si="46"/>
        <v>1.0588799161443943</v>
      </c>
    </row>
    <row r="1393" spans="1:9" x14ac:dyDescent="0.3">
      <c r="A1393" s="1">
        <v>32073</v>
      </c>
      <c r="B1393">
        <v>79</v>
      </c>
      <c r="C1393">
        <v>99</v>
      </c>
      <c r="D1393">
        <v>0</v>
      </c>
      <c r="E1393">
        <v>0</v>
      </c>
      <c r="F1393" s="14">
        <v>3788.2629999999999</v>
      </c>
      <c r="G1393" s="14">
        <v>4070.0949999999998</v>
      </c>
      <c r="H1393">
        <f t="shared" si="45"/>
        <v>1.0342440953467229</v>
      </c>
      <c r="I1393">
        <f t="shared" si="46"/>
        <v>1.0696848132479084</v>
      </c>
    </row>
    <row r="1394" spans="1:9" x14ac:dyDescent="0.3">
      <c r="A1394" s="1">
        <v>32074</v>
      </c>
      <c r="B1394">
        <v>64</v>
      </c>
      <c r="C1394">
        <v>101</v>
      </c>
      <c r="D1394">
        <v>0</v>
      </c>
      <c r="E1394">
        <v>3.6999999999999998E-2</v>
      </c>
      <c r="F1394" s="14">
        <v>1133.9570000000001</v>
      </c>
      <c r="G1394" s="14">
        <v>1594.271</v>
      </c>
      <c r="H1394">
        <f t="shared" si="45"/>
        <v>0.83786863420494018</v>
      </c>
      <c r="I1394">
        <f t="shared" si="46"/>
        <v>1.0912946074549368</v>
      </c>
    </row>
    <row r="1395" spans="1:9" x14ac:dyDescent="0.3">
      <c r="A1395" s="1">
        <v>32075</v>
      </c>
      <c r="B1395">
        <v>47</v>
      </c>
      <c r="C1395">
        <v>105</v>
      </c>
      <c r="D1395">
        <v>4.3680000000000003</v>
      </c>
      <c r="E1395">
        <v>6.1879999999999997</v>
      </c>
      <c r="F1395">
        <v>456.67099999999999</v>
      </c>
      <c r="G1395">
        <v>416.43799999999999</v>
      </c>
      <c r="H1395">
        <f t="shared" si="45"/>
        <v>0.61530977824425304</v>
      </c>
      <c r="I1395">
        <f t="shared" si="46"/>
        <v>1.1345141958689937</v>
      </c>
    </row>
    <row r="1396" spans="1:9" x14ac:dyDescent="0.3">
      <c r="A1396" s="1">
        <v>32076</v>
      </c>
      <c r="B1396">
        <v>33</v>
      </c>
      <c r="C1396">
        <v>103</v>
      </c>
      <c r="D1396">
        <v>0</v>
      </c>
      <c r="E1396">
        <v>0.755</v>
      </c>
      <c r="F1396">
        <v>488.54300000000001</v>
      </c>
      <c r="G1396">
        <v>525.75300000000004</v>
      </c>
      <c r="H1396">
        <f t="shared" si="45"/>
        <v>0.43202601451192224</v>
      </c>
      <c r="I1396">
        <f t="shared" si="46"/>
        <v>1.1129044016619654</v>
      </c>
    </row>
    <row r="1397" spans="1:9" x14ac:dyDescent="0.3">
      <c r="A1397" s="1">
        <v>32077</v>
      </c>
      <c r="B1397">
        <v>27</v>
      </c>
      <c r="C1397">
        <v>96</v>
      </c>
      <c r="D1397">
        <v>0</v>
      </c>
      <c r="E1397">
        <v>0</v>
      </c>
      <c r="F1397">
        <v>71.128</v>
      </c>
      <c r="G1397" s="14">
        <v>1154.009</v>
      </c>
      <c r="H1397">
        <f t="shared" si="45"/>
        <v>0.35347583005520916</v>
      </c>
      <c r="I1397">
        <f t="shared" si="46"/>
        <v>1.0372701219373657</v>
      </c>
    </row>
    <row r="1398" spans="1:9" x14ac:dyDescent="0.3">
      <c r="A1398" s="1">
        <v>32078</v>
      </c>
      <c r="B1398">
        <v>27</v>
      </c>
      <c r="C1398">
        <v>80</v>
      </c>
      <c r="D1398">
        <v>0.23300000000000001</v>
      </c>
      <c r="E1398">
        <v>0</v>
      </c>
      <c r="F1398" s="14">
        <v>5409.2830000000004</v>
      </c>
      <c r="G1398" s="14">
        <v>3673.72</v>
      </c>
      <c r="H1398">
        <f t="shared" si="45"/>
        <v>0.35347583005520916</v>
      </c>
      <c r="I1398">
        <f t="shared" si="46"/>
        <v>0.86439176828113817</v>
      </c>
    </row>
    <row r="1399" spans="1:9" x14ac:dyDescent="0.3">
      <c r="A1399" s="1">
        <v>32079</v>
      </c>
      <c r="B1399">
        <v>31</v>
      </c>
      <c r="C1399">
        <v>59</v>
      </c>
      <c r="D1399">
        <v>0</v>
      </c>
      <c r="E1399">
        <v>0</v>
      </c>
      <c r="F1399" s="14">
        <v>6185.2</v>
      </c>
      <c r="G1399" s="14">
        <v>6126.93</v>
      </c>
      <c r="H1399">
        <f t="shared" si="45"/>
        <v>0.40584261969301788</v>
      </c>
      <c r="I1399">
        <f t="shared" si="46"/>
        <v>0.63748892910733934</v>
      </c>
    </row>
    <row r="1400" spans="1:9" x14ac:dyDescent="0.3">
      <c r="A1400" s="1">
        <v>32080</v>
      </c>
      <c r="B1400">
        <v>30</v>
      </c>
      <c r="C1400">
        <v>42</v>
      </c>
      <c r="D1400">
        <v>0</v>
      </c>
      <c r="E1400">
        <v>0</v>
      </c>
      <c r="F1400" s="14">
        <v>4291.6139999999996</v>
      </c>
      <c r="G1400" s="14">
        <v>5715.826</v>
      </c>
      <c r="H1400">
        <f t="shared" si="45"/>
        <v>0.39275092228356573</v>
      </c>
      <c r="I1400">
        <f t="shared" si="46"/>
        <v>0.4538056783475975</v>
      </c>
    </row>
    <row r="1401" spans="1:9" x14ac:dyDescent="0.3">
      <c r="A1401" s="1">
        <v>32081</v>
      </c>
      <c r="B1401">
        <v>26</v>
      </c>
      <c r="C1401">
        <v>31</v>
      </c>
      <c r="D1401">
        <v>0</v>
      </c>
      <c r="E1401">
        <v>0</v>
      </c>
      <c r="F1401" s="14">
        <v>5880.1409999999996</v>
      </c>
      <c r="G1401" s="14">
        <v>5819.6809999999996</v>
      </c>
      <c r="H1401">
        <f t="shared" si="45"/>
        <v>0.34038413264575695</v>
      </c>
      <c r="I1401">
        <f t="shared" si="46"/>
        <v>0.33495181020894099</v>
      </c>
    </row>
    <row r="1402" spans="1:9" x14ac:dyDescent="0.3">
      <c r="A1402" s="1">
        <v>32082</v>
      </c>
      <c r="B1402">
        <v>22</v>
      </c>
      <c r="C1402">
        <v>25</v>
      </c>
      <c r="D1402">
        <v>1.155</v>
      </c>
      <c r="E1402">
        <v>5.2859999999999996</v>
      </c>
      <c r="F1402" s="14">
        <v>1041.396</v>
      </c>
      <c r="G1402" s="14">
        <v>1609.4159999999999</v>
      </c>
      <c r="H1402">
        <f t="shared" si="45"/>
        <v>0.28801734300794818</v>
      </c>
      <c r="I1402">
        <f t="shared" si="46"/>
        <v>0.27012242758785571</v>
      </c>
    </row>
    <row r="1403" spans="1:9" x14ac:dyDescent="0.3">
      <c r="A1403" s="1">
        <v>32083</v>
      </c>
      <c r="B1403">
        <v>20</v>
      </c>
      <c r="C1403">
        <v>21</v>
      </c>
      <c r="D1403">
        <v>10.119999999999999</v>
      </c>
      <c r="E1403">
        <v>9.0619999999999994</v>
      </c>
      <c r="F1403" s="14">
        <v>1309.729</v>
      </c>
      <c r="G1403" s="14">
        <v>1312.194</v>
      </c>
      <c r="H1403">
        <f t="shared" si="45"/>
        <v>0.26183394818904382</v>
      </c>
      <c r="I1403">
        <f t="shared" si="46"/>
        <v>0.22690283917379875</v>
      </c>
    </row>
    <row r="1404" spans="1:9" x14ac:dyDescent="0.3">
      <c r="A1404" s="1">
        <v>32084</v>
      </c>
      <c r="B1404">
        <v>17</v>
      </c>
      <c r="C1404">
        <v>19</v>
      </c>
      <c r="D1404">
        <v>4.2119999999999997</v>
      </c>
      <c r="E1404">
        <v>2.3780000000000001</v>
      </c>
      <c r="F1404">
        <v>629.58399999999995</v>
      </c>
      <c r="G1404" s="14">
        <v>1808.748</v>
      </c>
      <c r="H1404">
        <f t="shared" si="45"/>
        <v>0.22255885596068725</v>
      </c>
      <c r="I1404">
        <f t="shared" si="46"/>
        <v>0.20529304496677031</v>
      </c>
    </row>
    <row r="1405" spans="1:9" x14ac:dyDescent="0.3">
      <c r="A1405" s="1">
        <v>32085</v>
      </c>
      <c r="B1405">
        <v>18</v>
      </c>
      <c r="C1405">
        <v>18</v>
      </c>
      <c r="D1405">
        <v>13.739000000000001</v>
      </c>
      <c r="E1405">
        <v>9.4689999999999994</v>
      </c>
      <c r="F1405">
        <v>4.0819999999999999</v>
      </c>
      <c r="G1405">
        <v>0.19400000000000001</v>
      </c>
      <c r="H1405">
        <f t="shared" si="45"/>
        <v>0.2356505533701394</v>
      </c>
      <c r="I1405">
        <f t="shared" si="46"/>
        <v>0.19448814786325608</v>
      </c>
    </row>
    <row r="1406" spans="1:9" x14ac:dyDescent="0.3">
      <c r="A1406" s="1">
        <v>32086</v>
      </c>
      <c r="B1406">
        <v>28</v>
      </c>
      <c r="C1406">
        <v>23</v>
      </c>
      <c r="D1406">
        <v>6.9320000000000004</v>
      </c>
      <c r="E1406">
        <v>9.6720000000000006</v>
      </c>
      <c r="F1406">
        <v>934.74900000000002</v>
      </c>
      <c r="G1406">
        <v>-14.487</v>
      </c>
      <c r="H1406">
        <f t="shared" si="45"/>
        <v>0.36656752746466131</v>
      </c>
      <c r="I1406">
        <f t="shared" si="46"/>
        <v>0.24851263338082721</v>
      </c>
    </row>
    <row r="1407" spans="1:9" x14ac:dyDescent="0.3">
      <c r="A1407" s="1">
        <v>32087</v>
      </c>
      <c r="B1407">
        <v>50</v>
      </c>
      <c r="C1407">
        <v>37</v>
      </c>
      <c r="D1407">
        <v>6.4950000000000001</v>
      </c>
      <c r="E1407">
        <v>3.9E-2</v>
      </c>
      <c r="F1407">
        <v>264.72699999999998</v>
      </c>
      <c r="G1407">
        <v>188.989</v>
      </c>
      <c r="H1407">
        <f t="shared" si="45"/>
        <v>0.65458487047260949</v>
      </c>
      <c r="I1407">
        <f t="shared" si="46"/>
        <v>0.39978119283002639</v>
      </c>
    </row>
    <row r="1408" spans="1:9" x14ac:dyDescent="0.3">
      <c r="A1408" s="1">
        <v>32088</v>
      </c>
      <c r="B1408">
        <v>61</v>
      </c>
      <c r="C1408">
        <v>50</v>
      </c>
      <c r="D1408">
        <v>0</v>
      </c>
      <c r="E1408">
        <v>0</v>
      </c>
      <c r="F1408" s="14">
        <v>6446.7139999999999</v>
      </c>
      <c r="G1408" s="14">
        <v>6181.8860000000004</v>
      </c>
      <c r="H1408">
        <f t="shared" si="45"/>
        <v>0.79859354197658361</v>
      </c>
      <c r="I1408">
        <f t="shared" si="46"/>
        <v>0.54024485517571141</v>
      </c>
    </row>
    <row r="1409" spans="1:9" x14ac:dyDescent="0.3">
      <c r="A1409" s="1">
        <v>32089</v>
      </c>
      <c r="B1409">
        <v>65</v>
      </c>
      <c r="C1409">
        <v>50</v>
      </c>
      <c r="D1409">
        <v>0</v>
      </c>
      <c r="E1409">
        <v>0</v>
      </c>
      <c r="F1409" s="14">
        <v>2201.7310000000002</v>
      </c>
      <c r="G1409">
        <v>727.43100000000004</v>
      </c>
      <c r="H1409">
        <f t="shared" si="45"/>
        <v>0.85096033161439233</v>
      </c>
      <c r="I1409">
        <f t="shared" si="46"/>
        <v>0.54024485517571141</v>
      </c>
    </row>
    <row r="1410" spans="1:9" x14ac:dyDescent="0.3">
      <c r="A1410" s="1">
        <v>32090</v>
      </c>
      <c r="B1410">
        <v>59</v>
      </c>
      <c r="C1410">
        <v>42</v>
      </c>
      <c r="D1410">
        <v>0</v>
      </c>
      <c r="E1410">
        <v>0</v>
      </c>
      <c r="F1410" s="14">
        <v>6341.9219999999996</v>
      </c>
      <c r="G1410" s="14">
        <v>6417.81</v>
      </c>
      <c r="H1410">
        <f t="shared" ref="H1410:H1473" si="47">(B1410*60*60*24/1000000)/(1000*$N$3/1000000)</f>
        <v>0.77241014715767919</v>
      </c>
      <c r="I1410">
        <f t="shared" ref="I1410:I1473" si="48">(C1410*60*60*24/1000000)/(1000*$N$4/1000000)</f>
        <v>0.4538056783475975</v>
      </c>
    </row>
    <row r="1411" spans="1:9" x14ac:dyDescent="0.3">
      <c r="A1411" s="1">
        <v>32091</v>
      </c>
      <c r="B1411">
        <v>63</v>
      </c>
      <c r="C1411">
        <v>35</v>
      </c>
      <c r="D1411">
        <v>0</v>
      </c>
      <c r="E1411">
        <v>0</v>
      </c>
      <c r="F1411" s="14">
        <v>6356.701</v>
      </c>
      <c r="G1411" s="14">
        <v>6399.7349999999997</v>
      </c>
      <c r="H1411">
        <f t="shared" si="47"/>
        <v>0.82477693679548791</v>
      </c>
      <c r="I1411">
        <f t="shared" si="48"/>
        <v>0.37817139862299792</v>
      </c>
    </row>
    <row r="1412" spans="1:9" x14ac:dyDescent="0.3">
      <c r="A1412" s="1">
        <v>32092</v>
      </c>
      <c r="B1412">
        <v>60</v>
      </c>
      <c r="C1412">
        <v>29</v>
      </c>
      <c r="D1412">
        <v>0</v>
      </c>
      <c r="E1412">
        <v>0</v>
      </c>
      <c r="F1412" s="14">
        <v>4177.6440000000002</v>
      </c>
      <c r="G1412" s="14">
        <v>5927.7370000000001</v>
      </c>
      <c r="H1412">
        <f t="shared" si="47"/>
        <v>0.78550184456713146</v>
      </c>
      <c r="I1412">
        <f t="shared" si="48"/>
        <v>0.31334201600191253</v>
      </c>
    </row>
    <row r="1413" spans="1:9" x14ac:dyDescent="0.3">
      <c r="A1413" s="1">
        <v>32093</v>
      </c>
      <c r="B1413">
        <v>57</v>
      </c>
      <c r="C1413">
        <v>27</v>
      </c>
      <c r="D1413">
        <v>0</v>
      </c>
      <c r="E1413">
        <v>0</v>
      </c>
      <c r="F1413" s="14">
        <v>1671.355</v>
      </c>
      <c r="G1413" s="14">
        <v>2817.7020000000002</v>
      </c>
      <c r="H1413">
        <f t="shared" si="47"/>
        <v>0.74622675233877489</v>
      </c>
      <c r="I1413">
        <f t="shared" si="48"/>
        <v>0.29173222179488417</v>
      </c>
    </row>
    <row r="1414" spans="1:9" x14ac:dyDescent="0.3">
      <c r="A1414" s="1">
        <v>32094</v>
      </c>
      <c r="B1414">
        <v>53</v>
      </c>
      <c r="C1414">
        <v>23</v>
      </c>
      <c r="D1414">
        <v>1.9119999999999999</v>
      </c>
      <c r="E1414">
        <v>7.3869999999999996</v>
      </c>
      <c r="F1414" s="14">
        <v>1917.626</v>
      </c>
      <c r="G1414" s="14">
        <v>2334.0390000000002</v>
      </c>
      <c r="H1414">
        <f t="shared" si="47"/>
        <v>0.69385996270096606</v>
      </c>
      <c r="I1414">
        <f t="shared" si="48"/>
        <v>0.24851263338082721</v>
      </c>
    </row>
    <row r="1415" spans="1:9" x14ac:dyDescent="0.3">
      <c r="A1415" s="1">
        <v>32095</v>
      </c>
      <c r="B1415">
        <v>86</v>
      </c>
      <c r="C1415">
        <v>20</v>
      </c>
      <c r="D1415">
        <v>16.920000000000002</v>
      </c>
      <c r="E1415">
        <v>14.432</v>
      </c>
      <c r="F1415">
        <v>186.934</v>
      </c>
      <c r="G1415">
        <v>448.2</v>
      </c>
      <c r="H1415">
        <f t="shared" si="47"/>
        <v>1.1258859772128882</v>
      </c>
      <c r="I1415">
        <f t="shared" si="48"/>
        <v>0.21609794207028454</v>
      </c>
    </row>
    <row r="1416" spans="1:9" x14ac:dyDescent="0.3">
      <c r="A1416" s="1">
        <v>32096</v>
      </c>
      <c r="B1416">
        <v>121</v>
      </c>
      <c r="C1416">
        <v>26</v>
      </c>
      <c r="D1416">
        <v>0</v>
      </c>
      <c r="E1416">
        <v>0</v>
      </c>
      <c r="F1416" s="14">
        <v>3094.4720000000002</v>
      </c>
      <c r="G1416" s="14">
        <v>3742.9430000000002</v>
      </c>
      <c r="H1416">
        <f t="shared" si="47"/>
        <v>1.5840953865437148</v>
      </c>
      <c r="I1416">
        <f t="shared" si="48"/>
        <v>0.28092732469136988</v>
      </c>
    </row>
    <row r="1417" spans="1:9" x14ac:dyDescent="0.3">
      <c r="A1417" s="1">
        <v>32097</v>
      </c>
      <c r="B1417">
        <v>97</v>
      </c>
      <c r="C1417">
        <v>31</v>
      </c>
      <c r="D1417">
        <v>0</v>
      </c>
      <c r="E1417">
        <v>0</v>
      </c>
      <c r="F1417" s="14">
        <v>6592.4070000000002</v>
      </c>
      <c r="G1417" s="14">
        <v>6396.23</v>
      </c>
      <c r="H1417">
        <f t="shared" si="47"/>
        <v>1.2698946487168625</v>
      </c>
      <c r="I1417">
        <f t="shared" si="48"/>
        <v>0.33495181020894099</v>
      </c>
    </row>
    <row r="1418" spans="1:9" x14ac:dyDescent="0.3">
      <c r="A1418" s="1">
        <v>32098</v>
      </c>
      <c r="B1418">
        <v>95</v>
      </c>
      <c r="C1418">
        <v>31</v>
      </c>
      <c r="D1418">
        <v>0</v>
      </c>
      <c r="E1418">
        <v>0</v>
      </c>
      <c r="F1418" s="14">
        <v>4880.5145000000002</v>
      </c>
      <c r="H1418">
        <f t="shared" si="47"/>
        <v>1.243711253897958</v>
      </c>
      <c r="I1418">
        <f t="shared" si="48"/>
        <v>0.33495181020894099</v>
      </c>
    </row>
    <row r="1419" spans="1:9" x14ac:dyDescent="0.3">
      <c r="A1419" s="1">
        <v>32099</v>
      </c>
      <c r="B1419">
        <v>89</v>
      </c>
      <c r="C1419">
        <v>28</v>
      </c>
      <c r="D1419">
        <v>3.3940000000000001</v>
      </c>
      <c r="E1419">
        <v>5.2469999999999999</v>
      </c>
      <c r="F1419" s="14">
        <v>3168.6219999999998</v>
      </c>
      <c r="G1419" s="14">
        <v>3152.4389999999999</v>
      </c>
      <c r="H1419">
        <f t="shared" si="47"/>
        <v>1.1651610694412449</v>
      </c>
      <c r="I1419">
        <f t="shared" si="48"/>
        <v>0.30253711889839835</v>
      </c>
    </row>
    <row r="1420" spans="1:9" x14ac:dyDescent="0.3">
      <c r="A1420" s="1">
        <v>32100</v>
      </c>
      <c r="B1420">
        <v>87</v>
      </c>
      <c r="C1420">
        <v>29</v>
      </c>
      <c r="D1420">
        <v>19.658999999999999</v>
      </c>
      <c r="E1420">
        <v>37.432000000000002</v>
      </c>
      <c r="F1420" s="14">
        <v>1666.367</v>
      </c>
      <c r="G1420" s="14">
        <v>1423.915</v>
      </c>
      <c r="H1420">
        <f t="shared" si="47"/>
        <v>1.1389776746223406</v>
      </c>
      <c r="I1420">
        <f t="shared" si="48"/>
        <v>0.31334201600191253</v>
      </c>
    </row>
    <row r="1421" spans="1:9" x14ac:dyDescent="0.3">
      <c r="A1421" s="1">
        <v>32101</v>
      </c>
      <c r="B1421">
        <v>98</v>
      </c>
      <c r="C1421">
        <v>38</v>
      </c>
      <c r="D1421">
        <v>0</v>
      </c>
      <c r="E1421">
        <v>0</v>
      </c>
      <c r="F1421">
        <v>782.48699999999997</v>
      </c>
      <c r="G1421">
        <v>842.23800000000006</v>
      </c>
      <c r="H1421">
        <f t="shared" si="47"/>
        <v>1.2829863461263147</v>
      </c>
      <c r="I1421">
        <f t="shared" si="48"/>
        <v>0.41058608993354062</v>
      </c>
    </row>
    <row r="1422" spans="1:9" x14ac:dyDescent="0.3">
      <c r="A1422" s="1">
        <v>32102</v>
      </c>
      <c r="B1422">
        <v>109</v>
      </c>
      <c r="C1422">
        <v>50</v>
      </c>
      <c r="D1422">
        <v>0</v>
      </c>
      <c r="E1422">
        <v>0</v>
      </c>
      <c r="F1422" s="14">
        <v>6138.52</v>
      </c>
      <c r="G1422" s="14">
        <v>5499.28</v>
      </c>
      <c r="H1422">
        <f t="shared" si="47"/>
        <v>1.4269950176302888</v>
      </c>
      <c r="I1422">
        <f t="shared" si="48"/>
        <v>0.54024485517571141</v>
      </c>
    </row>
    <row r="1423" spans="1:9" x14ac:dyDescent="0.3">
      <c r="A1423" s="1">
        <v>32103</v>
      </c>
      <c r="B1423">
        <v>96</v>
      </c>
      <c r="C1423">
        <v>63</v>
      </c>
      <c r="D1423">
        <v>0</v>
      </c>
      <c r="E1423">
        <v>0</v>
      </c>
      <c r="F1423" s="14">
        <v>6269.4979999999996</v>
      </c>
      <c r="G1423" s="14">
        <v>4902.2179999999998</v>
      </c>
      <c r="H1423">
        <f t="shared" si="47"/>
        <v>1.2568029513074102</v>
      </c>
      <c r="I1423">
        <f t="shared" si="48"/>
        <v>0.68070851752139627</v>
      </c>
    </row>
    <row r="1424" spans="1:9" x14ac:dyDescent="0.3">
      <c r="A1424" s="1">
        <v>32104</v>
      </c>
      <c r="B1424">
        <v>86</v>
      </c>
      <c r="C1424">
        <v>75</v>
      </c>
      <c r="D1424">
        <v>0.29599999999999999</v>
      </c>
      <c r="E1424">
        <v>5.5510000000000002</v>
      </c>
      <c r="F1424">
        <v>21.556000000000001</v>
      </c>
      <c r="G1424">
        <v>984.45299999999997</v>
      </c>
      <c r="H1424">
        <f t="shared" si="47"/>
        <v>1.1258859772128882</v>
      </c>
      <c r="I1424">
        <f t="shared" si="48"/>
        <v>0.81036728276356707</v>
      </c>
    </row>
    <row r="1425" spans="1:9" x14ac:dyDescent="0.3">
      <c r="A1425" s="1">
        <v>32105</v>
      </c>
      <c r="B1425">
        <v>80</v>
      </c>
      <c r="C1425">
        <v>85</v>
      </c>
      <c r="D1425">
        <v>0.95399999999999996</v>
      </c>
      <c r="E1425">
        <v>0.372</v>
      </c>
      <c r="F1425">
        <v>807.60199999999998</v>
      </c>
      <c r="G1425" s="14">
        <v>1375.3620000000001</v>
      </c>
      <c r="H1425">
        <f t="shared" si="47"/>
        <v>1.0473357927561753</v>
      </c>
      <c r="I1425">
        <f t="shared" si="48"/>
        <v>0.91841625379870928</v>
      </c>
    </row>
    <row r="1426" spans="1:9" x14ac:dyDescent="0.3">
      <c r="A1426" s="1">
        <v>32106</v>
      </c>
      <c r="B1426">
        <v>71</v>
      </c>
      <c r="C1426">
        <v>95</v>
      </c>
      <c r="D1426">
        <v>0</v>
      </c>
      <c r="E1426">
        <v>0</v>
      </c>
      <c r="F1426" s="14">
        <v>1576.1030000000001</v>
      </c>
      <c r="G1426" s="14">
        <v>2003.2850000000001</v>
      </c>
      <c r="H1426">
        <f t="shared" si="47"/>
        <v>0.92951051607110557</v>
      </c>
      <c r="I1426">
        <f t="shared" si="48"/>
        <v>1.0264652248338515</v>
      </c>
    </row>
    <row r="1427" spans="1:9" x14ac:dyDescent="0.3">
      <c r="A1427" s="1">
        <v>32107</v>
      </c>
      <c r="B1427">
        <v>60</v>
      </c>
      <c r="C1427">
        <v>99</v>
      </c>
      <c r="D1427">
        <v>0</v>
      </c>
      <c r="E1427">
        <v>0</v>
      </c>
      <c r="F1427" s="14">
        <v>3543.6219999999998</v>
      </c>
      <c r="G1427" s="14">
        <v>3493.248</v>
      </c>
      <c r="H1427">
        <f t="shared" si="47"/>
        <v>0.78550184456713146</v>
      </c>
      <c r="I1427">
        <f t="shared" si="48"/>
        <v>1.0696848132479084</v>
      </c>
    </row>
    <row r="1428" spans="1:9" x14ac:dyDescent="0.3">
      <c r="A1428" s="1">
        <v>32108</v>
      </c>
      <c r="B1428">
        <v>52</v>
      </c>
      <c r="C1428">
        <v>94</v>
      </c>
      <c r="D1428">
        <v>0</v>
      </c>
      <c r="E1428">
        <v>0</v>
      </c>
      <c r="F1428" s="14">
        <v>5529.5360000000001</v>
      </c>
      <c r="G1428" s="14">
        <v>4924.6629999999996</v>
      </c>
      <c r="H1428">
        <f t="shared" si="47"/>
        <v>0.68076826529151391</v>
      </c>
      <c r="I1428">
        <f t="shared" si="48"/>
        <v>1.0156603277303373</v>
      </c>
    </row>
    <row r="1429" spans="1:9" x14ac:dyDescent="0.3">
      <c r="A1429" s="1">
        <v>32109</v>
      </c>
      <c r="B1429">
        <v>43</v>
      </c>
      <c r="C1429">
        <v>73</v>
      </c>
      <c r="D1429">
        <v>0</v>
      </c>
      <c r="E1429">
        <v>0</v>
      </c>
      <c r="F1429" s="14">
        <v>6270.1660000000002</v>
      </c>
      <c r="G1429" s="14">
        <v>6247.7150000000001</v>
      </c>
      <c r="H1429">
        <f t="shared" si="47"/>
        <v>0.56294298860644409</v>
      </c>
      <c r="I1429">
        <f t="shared" si="48"/>
        <v>0.78875748855653849</v>
      </c>
    </row>
    <row r="1430" spans="1:9" x14ac:dyDescent="0.3">
      <c r="A1430" s="1">
        <v>32110</v>
      </c>
      <c r="B1430">
        <v>30</v>
      </c>
      <c r="C1430">
        <v>58</v>
      </c>
      <c r="D1430">
        <v>6.8000000000000005E-2</v>
      </c>
      <c r="E1430">
        <v>0</v>
      </c>
      <c r="F1430" s="14">
        <v>5023.4350000000004</v>
      </c>
      <c r="G1430" s="14">
        <v>4602.0559999999996</v>
      </c>
      <c r="H1430">
        <f t="shared" si="47"/>
        <v>0.39275092228356573</v>
      </c>
      <c r="I1430">
        <f t="shared" si="48"/>
        <v>0.62668403200382505</v>
      </c>
    </row>
    <row r="1431" spans="1:9" x14ac:dyDescent="0.3">
      <c r="A1431" s="1">
        <v>32111</v>
      </c>
      <c r="B1431">
        <v>21</v>
      </c>
      <c r="C1431">
        <v>41</v>
      </c>
      <c r="D1431">
        <v>0</v>
      </c>
      <c r="E1431">
        <v>0</v>
      </c>
      <c r="F1431" s="14">
        <v>6154.39</v>
      </c>
      <c r="G1431" s="14">
        <v>5001.1310000000003</v>
      </c>
      <c r="H1431">
        <f t="shared" si="47"/>
        <v>0.27492564559849597</v>
      </c>
      <c r="I1431">
        <f t="shared" si="48"/>
        <v>0.44300078124408332</v>
      </c>
    </row>
    <row r="1432" spans="1:9" x14ac:dyDescent="0.3">
      <c r="A1432" s="1">
        <v>32112</v>
      </c>
      <c r="B1432">
        <v>19</v>
      </c>
      <c r="C1432">
        <v>31</v>
      </c>
      <c r="D1432">
        <v>0</v>
      </c>
      <c r="E1432">
        <v>0</v>
      </c>
      <c r="F1432" s="14">
        <v>5810.88</v>
      </c>
      <c r="G1432" s="14">
        <v>5740.3959999999997</v>
      </c>
      <c r="H1432">
        <f t="shared" si="47"/>
        <v>0.24874225077959161</v>
      </c>
      <c r="I1432">
        <f t="shared" si="48"/>
        <v>0.33495181020894099</v>
      </c>
    </row>
    <row r="1433" spans="1:9" x14ac:dyDescent="0.3">
      <c r="A1433" s="1">
        <v>32113</v>
      </c>
      <c r="B1433">
        <v>15</v>
      </c>
      <c r="C1433">
        <v>25</v>
      </c>
      <c r="D1433">
        <v>0.49399999999999999</v>
      </c>
      <c r="E1433">
        <v>8.532</v>
      </c>
      <c r="F1433" s="14">
        <v>5414.1049999999996</v>
      </c>
      <c r="G1433" s="14">
        <v>5214.7830000000004</v>
      </c>
      <c r="H1433">
        <f t="shared" si="47"/>
        <v>0.19637546114178286</v>
      </c>
      <c r="I1433">
        <f t="shared" si="48"/>
        <v>0.27012242758785571</v>
      </c>
    </row>
    <row r="1434" spans="1:9" x14ac:dyDescent="0.3">
      <c r="A1434" s="1">
        <v>32114</v>
      </c>
      <c r="B1434">
        <v>12</v>
      </c>
      <c r="C1434">
        <v>22</v>
      </c>
      <c r="D1434">
        <v>26.623000000000001</v>
      </c>
      <c r="E1434">
        <v>36.895000000000003</v>
      </c>
      <c r="F1434" s="14">
        <v>3576.2919999999999</v>
      </c>
      <c r="H1434">
        <f t="shared" si="47"/>
        <v>0.15710036891342627</v>
      </c>
      <c r="I1434">
        <f t="shared" si="48"/>
        <v>0.23770773627731298</v>
      </c>
    </row>
    <row r="1435" spans="1:9" x14ac:dyDescent="0.3">
      <c r="A1435" s="1">
        <v>32115</v>
      </c>
      <c r="B1435">
        <v>58</v>
      </c>
      <c r="C1435">
        <v>25</v>
      </c>
      <c r="D1435">
        <v>5.2350000000000003</v>
      </c>
      <c r="E1435">
        <v>6.0650000000000004</v>
      </c>
      <c r="F1435" s="14">
        <v>1738.479</v>
      </c>
      <c r="G1435">
        <v>573.10400000000004</v>
      </c>
      <c r="H1435">
        <f t="shared" si="47"/>
        <v>0.75931844974822693</v>
      </c>
      <c r="I1435">
        <f t="shared" si="48"/>
        <v>0.27012242758785571</v>
      </c>
    </row>
    <row r="1436" spans="1:9" x14ac:dyDescent="0.3">
      <c r="A1436" s="1">
        <v>32116</v>
      </c>
      <c r="B1436">
        <v>230</v>
      </c>
      <c r="C1436">
        <v>26</v>
      </c>
      <c r="D1436">
        <v>0</v>
      </c>
      <c r="E1436">
        <v>0</v>
      </c>
      <c r="F1436" s="14">
        <v>6416.4210000000003</v>
      </c>
      <c r="G1436" s="14">
        <v>6100.4219999999996</v>
      </c>
      <c r="H1436">
        <f t="shared" si="47"/>
        <v>3.0110904041740039</v>
      </c>
      <c r="I1436">
        <f t="shared" si="48"/>
        <v>0.28092732469136988</v>
      </c>
    </row>
    <row r="1437" spans="1:9" x14ac:dyDescent="0.3">
      <c r="A1437" s="1">
        <v>32117</v>
      </c>
      <c r="B1437">
        <v>275</v>
      </c>
      <c r="C1437">
        <v>23</v>
      </c>
      <c r="D1437">
        <v>0</v>
      </c>
      <c r="E1437">
        <v>0</v>
      </c>
      <c r="F1437" s="14">
        <v>6219.2380000000003</v>
      </c>
      <c r="G1437" s="14">
        <v>5287.8209999999999</v>
      </c>
      <c r="H1437">
        <f t="shared" si="47"/>
        <v>3.6002167875993525</v>
      </c>
      <c r="I1437">
        <f t="shared" si="48"/>
        <v>0.24851263338082721</v>
      </c>
    </row>
    <row r="1438" spans="1:9" x14ac:dyDescent="0.3">
      <c r="A1438" s="1">
        <v>32118</v>
      </c>
      <c r="B1438">
        <v>274</v>
      </c>
      <c r="C1438">
        <v>20</v>
      </c>
      <c r="D1438">
        <v>0.73499999999999999</v>
      </c>
      <c r="E1438">
        <v>0</v>
      </c>
      <c r="F1438" s="14">
        <v>1116.433</v>
      </c>
      <c r="G1438" s="14">
        <v>1734.596</v>
      </c>
      <c r="H1438">
        <f t="shared" si="47"/>
        <v>3.5871250901898999</v>
      </c>
      <c r="I1438">
        <f t="shared" si="48"/>
        <v>0.21609794207028454</v>
      </c>
    </row>
    <row r="1439" spans="1:9" x14ac:dyDescent="0.3">
      <c r="A1439" s="1">
        <v>32119</v>
      </c>
      <c r="B1439">
        <v>216</v>
      </c>
      <c r="C1439">
        <v>19</v>
      </c>
      <c r="D1439">
        <v>5.9359999999999999</v>
      </c>
      <c r="E1439">
        <v>5.85</v>
      </c>
      <c r="F1439" s="14">
        <v>3751.6475</v>
      </c>
      <c r="H1439">
        <f t="shared" si="47"/>
        <v>2.8278066404416733</v>
      </c>
      <c r="I1439">
        <f t="shared" si="48"/>
        <v>0.20529304496677031</v>
      </c>
    </row>
    <row r="1440" spans="1:9" x14ac:dyDescent="0.3">
      <c r="A1440" s="1">
        <v>32120</v>
      </c>
      <c r="B1440">
        <v>147</v>
      </c>
      <c r="C1440">
        <v>20</v>
      </c>
      <c r="D1440">
        <v>0</v>
      </c>
      <c r="E1440">
        <v>0</v>
      </c>
      <c r="F1440" s="14">
        <v>2140.1802499999999</v>
      </c>
      <c r="H1440">
        <f t="shared" si="47"/>
        <v>1.9244795191894717</v>
      </c>
      <c r="I1440">
        <f t="shared" si="48"/>
        <v>0.21609794207028454</v>
      </c>
    </row>
    <row r="1441" spans="1:9" x14ac:dyDescent="0.3">
      <c r="A1441" s="1">
        <v>32121</v>
      </c>
      <c r="B1441">
        <v>92</v>
      </c>
      <c r="C1441">
        <v>23</v>
      </c>
      <c r="D1441">
        <v>0</v>
      </c>
      <c r="E1441">
        <v>0</v>
      </c>
      <c r="F1441" s="14">
        <v>6386.8620000000001</v>
      </c>
      <c r="G1441" s="14">
        <v>5723.8159999999998</v>
      </c>
      <c r="H1441">
        <f t="shared" si="47"/>
        <v>1.2044361616696015</v>
      </c>
      <c r="I1441">
        <f t="shared" si="48"/>
        <v>0.24851263338082721</v>
      </c>
    </row>
    <row r="1442" spans="1:9" x14ac:dyDescent="0.3">
      <c r="A1442" s="1">
        <v>32122</v>
      </c>
      <c r="B1442">
        <v>39</v>
      </c>
      <c r="C1442">
        <v>25</v>
      </c>
      <c r="D1442">
        <v>5.8680000000000003</v>
      </c>
      <c r="E1442">
        <v>5.8220000000000001</v>
      </c>
      <c r="F1442">
        <v>528.71299999999997</v>
      </c>
      <c r="G1442" s="14">
        <v>1063.076</v>
      </c>
      <c r="H1442">
        <f t="shared" si="47"/>
        <v>0.51057619896863538</v>
      </c>
      <c r="I1442">
        <f t="shared" si="48"/>
        <v>0.27012242758785571</v>
      </c>
    </row>
    <row r="1443" spans="1:9" x14ac:dyDescent="0.3">
      <c r="A1443" s="1">
        <v>32123</v>
      </c>
      <c r="B1443">
        <v>26</v>
      </c>
      <c r="C1443">
        <v>27</v>
      </c>
      <c r="D1443">
        <v>2.0760000000000001</v>
      </c>
      <c r="E1443">
        <v>7.8E-2</v>
      </c>
      <c r="F1443" s="14">
        <v>6508.2370000000001</v>
      </c>
      <c r="H1443">
        <f t="shared" si="47"/>
        <v>0.34038413264575695</v>
      </c>
      <c r="I1443">
        <f t="shared" si="48"/>
        <v>0.29173222179488417</v>
      </c>
    </row>
    <row r="1444" spans="1:9" x14ac:dyDescent="0.3">
      <c r="A1444" s="1">
        <v>32124</v>
      </c>
      <c r="B1444">
        <v>20</v>
      </c>
      <c r="C1444">
        <v>29</v>
      </c>
      <c r="D1444">
        <v>0</v>
      </c>
      <c r="E1444">
        <v>0</v>
      </c>
      <c r="F1444" s="14">
        <v>6455.8130000000001</v>
      </c>
      <c r="G1444" s="14">
        <v>6083.3639999999996</v>
      </c>
      <c r="H1444">
        <f t="shared" si="47"/>
        <v>0.26183394818904382</v>
      </c>
      <c r="I1444">
        <f t="shared" si="48"/>
        <v>0.31334201600191253</v>
      </c>
    </row>
    <row r="1445" spans="1:9" x14ac:dyDescent="0.3">
      <c r="A1445" s="1">
        <v>32125</v>
      </c>
      <c r="B1445">
        <v>19</v>
      </c>
      <c r="C1445">
        <v>30</v>
      </c>
      <c r="D1445">
        <v>0</v>
      </c>
      <c r="E1445">
        <v>6.3E-2</v>
      </c>
      <c r="F1445">
        <v>238.392</v>
      </c>
      <c r="G1445" s="14">
        <v>1726.3330000000001</v>
      </c>
      <c r="H1445">
        <f t="shared" si="47"/>
        <v>0.24874225077959161</v>
      </c>
      <c r="I1445">
        <f t="shared" si="48"/>
        <v>0.32414691310542681</v>
      </c>
    </row>
    <row r="1446" spans="1:9" x14ac:dyDescent="0.3">
      <c r="A1446" s="1">
        <v>32126</v>
      </c>
      <c r="B1446">
        <v>17</v>
      </c>
      <c r="C1446">
        <v>23</v>
      </c>
      <c r="D1446">
        <v>0</v>
      </c>
      <c r="E1446">
        <v>5.15</v>
      </c>
      <c r="F1446" s="14">
        <v>2007.9359999999999</v>
      </c>
      <c r="G1446" s="14">
        <v>4179.7830000000004</v>
      </c>
      <c r="H1446">
        <f t="shared" si="47"/>
        <v>0.22255885596068725</v>
      </c>
      <c r="I1446">
        <f t="shared" si="48"/>
        <v>0.24851263338082721</v>
      </c>
    </row>
    <row r="1447" spans="1:9" x14ac:dyDescent="0.3">
      <c r="A1447" s="1">
        <v>32127</v>
      </c>
      <c r="B1447">
        <v>19</v>
      </c>
      <c r="C1447">
        <v>21</v>
      </c>
      <c r="D1447">
        <v>31.31</v>
      </c>
      <c r="E1447">
        <v>36.225999999999999</v>
      </c>
      <c r="F1447" s="14">
        <v>1670.3579999999999</v>
      </c>
      <c r="G1447" s="14">
        <v>1653.04</v>
      </c>
      <c r="H1447">
        <f t="shared" si="47"/>
        <v>0.24874225077959161</v>
      </c>
      <c r="I1447">
        <f t="shared" si="48"/>
        <v>0.22690283917379875</v>
      </c>
    </row>
    <row r="1448" spans="1:9" x14ac:dyDescent="0.3">
      <c r="A1448" s="1">
        <v>32128</v>
      </c>
      <c r="B1448">
        <v>68</v>
      </c>
      <c r="C1448">
        <v>23</v>
      </c>
      <c r="D1448">
        <v>3.4649999999999999</v>
      </c>
      <c r="E1448">
        <v>0</v>
      </c>
      <c r="F1448" s="14">
        <v>5590.0039999999999</v>
      </c>
      <c r="G1448" s="14">
        <v>4870.5479999999998</v>
      </c>
      <c r="H1448">
        <f t="shared" si="47"/>
        <v>0.89023542384274901</v>
      </c>
      <c r="I1448">
        <f t="shared" si="48"/>
        <v>0.24851263338082721</v>
      </c>
    </row>
    <row r="1449" spans="1:9" x14ac:dyDescent="0.3">
      <c r="A1449" s="1">
        <v>32129</v>
      </c>
      <c r="B1449">
        <v>113</v>
      </c>
      <c r="C1449">
        <v>23</v>
      </c>
      <c r="D1449">
        <v>0</v>
      </c>
      <c r="E1449">
        <v>0</v>
      </c>
      <c r="F1449" s="14">
        <v>5771.5479999999998</v>
      </c>
      <c r="H1449">
        <f t="shared" si="47"/>
        <v>1.4793618072680974</v>
      </c>
      <c r="I1449">
        <f t="shared" si="48"/>
        <v>0.24851263338082721</v>
      </c>
    </row>
    <row r="1450" spans="1:9" x14ac:dyDescent="0.3">
      <c r="A1450" s="1">
        <v>32130</v>
      </c>
      <c r="B1450">
        <v>131</v>
      </c>
      <c r="C1450">
        <v>24</v>
      </c>
      <c r="D1450">
        <v>0</v>
      </c>
      <c r="E1450">
        <v>0</v>
      </c>
      <c r="F1450" s="14">
        <v>5953.0919999999996</v>
      </c>
      <c r="G1450" s="14">
        <v>6261.585</v>
      </c>
      <c r="H1450">
        <f t="shared" si="47"/>
        <v>1.715012360638237</v>
      </c>
      <c r="I1450">
        <f t="shared" si="48"/>
        <v>0.25931753048434142</v>
      </c>
    </row>
    <row r="1451" spans="1:9" x14ac:dyDescent="0.3">
      <c r="A1451" s="1">
        <v>32131</v>
      </c>
      <c r="B1451">
        <v>120</v>
      </c>
      <c r="C1451">
        <v>25</v>
      </c>
      <c r="D1451">
        <v>0</v>
      </c>
      <c r="E1451">
        <v>0</v>
      </c>
      <c r="F1451" s="14">
        <v>2820.712</v>
      </c>
      <c r="G1451" s="14">
        <v>2917.41</v>
      </c>
      <c r="H1451">
        <f t="shared" si="47"/>
        <v>1.5710036891342629</v>
      </c>
      <c r="I1451">
        <f t="shared" si="48"/>
        <v>0.27012242758785571</v>
      </c>
    </row>
    <row r="1452" spans="1:9" x14ac:dyDescent="0.3">
      <c r="A1452" s="1">
        <v>32132</v>
      </c>
      <c r="B1452">
        <v>81</v>
      </c>
      <c r="C1452">
        <v>29</v>
      </c>
      <c r="D1452">
        <v>0</v>
      </c>
      <c r="E1452">
        <v>0</v>
      </c>
      <c r="F1452" s="14">
        <v>2431.5929999999998</v>
      </c>
      <c r="H1452">
        <f t="shared" si="47"/>
        <v>1.0604274901656274</v>
      </c>
      <c r="I1452">
        <f t="shared" si="48"/>
        <v>0.31334201600191253</v>
      </c>
    </row>
    <row r="1453" spans="1:9" x14ac:dyDescent="0.3">
      <c r="A1453" s="1">
        <v>32133</v>
      </c>
      <c r="B1453">
        <v>72</v>
      </c>
      <c r="C1453">
        <v>31</v>
      </c>
      <c r="D1453">
        <v>0</v>
      </c>
      <c r="E1453">
        <v>5.8999999999999997E-2</v>
      </c>
      <c r="F1453" s="14">
        <v>2042.4739999999999</v>
      </c>
      <c r="G1453" s="14">
        <v>3085.4</v>
      </c>
      <c r="H1453">
        <f t="shared" si="47"/>
        <v>0.94260221348055762</v>
      </c>
      <c r="I1453">
        <f t="shared" si="48"/>
        <v>0.33495181020894099</v>
      </c>
    </row>
    <row r="1454" spans="1:9" x14ac:dyDescent="0.3">
      <c r="A1454" s="1">
        <v>32134</v>
      </c>
      <c r="B1454">
        <v>66</v>
      </c>
      <c r="C1454">
        <v>33</v>
      </c>
      <c r="D1454">
        <v>0</v>
      </c>
      <c r="E1454">
        <v>0</v>
      </c>
      <c r="F1454" s="14">
        <v>2413.15</v>
      </c>
      <c r="G1454" s="14">
        <v>4330.9219999999996</v>
      </c>
      <c r="H1454">
        <f t="shared" si="47"/>
        <v>0.86405202902384448</v>
      </c>
      <c r="I1454">
        <f t="shared" si="48"/>
        <v>0.35656160441596946</v>
      </c>
    </row>
    <row r="1455" spans="1:9" x14ac:dyDescent="0.3">
      <c r="A1455" s="1">
        <v>32135</v>
      </c>
      <c r="B1455">
        <v>59</v>
      </c>
      <c r="C1455">
        <v>34</v>
      </c>
      <c r="D1455">
        <v>0</v>
      </c>
      <c r="E1455">
        <v>0</v>
      </c>
      <c r="F1455" s="14">
        <v>6347.8919999999998</v>
      </c>
      <c r="G1455" s="14">
        <v>5961.6459999999997</v>
      </c>
      <c r="H1455">
        <f t="shared" si="47"/>
        <v>0.77241014715767919</v>
      </c>
      <c r="I1455">
        <f t="shared" si="48"/>
        <v>0.36736650151948375</v>
      </c>
    </row>
    <row r="1456" spans="1:9" x14ac:dyDescent="0.3">
      <c r="A1456" s="1">
        <v>32136</v>
      </c>
      <c r="B1456">
        <v>40</v>
      </c>
      <c r="C1456">
        <v>31</v>
      </c>
      <c r="D1456">
        <v>0.63</v>
      </c>
      <c r="E1456">
        <v>6.1630000000000003</v>
      </c>
      <c r="F1456" s="14">
        <v>2203.5770000000002</v>
      </c>
      <c r="G1456" s="14">
        <v>1504.2909999999999</v>
      </c>
      <c r="H1456">
        <f t="shared" si="47"/>
        <v>0.52366789637808764</v>
      </c>
      <c r="I1456">
        <f t="shared" si="48"/>
        <v>0.33495181020894099</v>
      </c>
    </row>
    <row r="1457" spans="1:9" x14ac:dyDescent="0.3">
      <c r="A1457" s="1">
        <v>32137</v>
      </c>
      <c r="B1457">
        <v>24</v>
      </c>
      <c r="C1457">
        <v>25</v>
      </c>
      <c r="D1457">
        <v>2.2280000000000002</v>
      </c>
      <c r="E1457">
        <v>0.98699999999999999</v>
      </c>
      <c r="F1457" s="14">
        <v>3970.6120000000001</v>
      </c>
      <c r="G1457" s="14">
        <v>1496.7159999999999</v>
      </c>
      <c r="H1457">
        <f t="shared" si="47"/>
        <v>0.31420073782685254</v>
      </c>
      <c r="I1457">
        <f t="shared" si="48"/>
        <v>0.27012242758785571</v>
      </c>
    </row>
    <row r="1458" spans="1:9" x14ac:dyDescent="0.3">
      <c r="A1458" s="1">
        <v>32138</v>
      </c>
      <c r="B1458">
        <v>18</v>
      </c>
      <c r="C1458">
        <v>21</v>
      </c>
      <c r="D1458">
        <v>0</v>
      </c>
      <c r="E1458">
        <v>2.2599999999999998</v>
      </c>
      <c r="F1458" s="14">
        <v>5388.7489999999998</v>
      </c>
      <c r="G1458" s="14">
        <v>4192.6639999999998</v>
      </c>
      <c r="H1458">
        <f t="shared" si="47"/>
        <v>0.2356505533701394</v>
      </c>
      <c r="I1458">
        <f t="shared" si="48"/>
        <v>0.22690283917379875</v>
      </c>
    </row>
    <row r="1459" spans="1:9" x14ac:dyDescent="0.3">
      <c r="A1459" s="1">
        <v>32139</v>
      </c>
      <c r="B1459">
        <v>15</v>
      </c>
      <c r="C1459">
        <v>20</v>
      </c>
      <c r="D1459">
        <v>0</v>
      </c>
      <c r="E1459">
        <v>0</v>
      </c>
      <c r="F1459" s="14">
        <v>2577.9479999999999</v>
      </c>
      <c r="G1459" s="14">
        <v>2931.8910000000001</v>
      </c>
      <c r="H1459">
        <f t="shared" si="47"/>
        <v>0.19637546114178286</v>
      </c>
      <c r="I1459">
        <f t="shared" si="48"/>
        <v>0.21609794207028454</v>
      </c>
    </row>
    <row r="1460" spans="1:9" x14ac:dyDescent="0.3">
      <c r="A1460" s="1">
        <v>32140</v>
      </c>
      <c r="B1460">
        <v>15</v>
      </c>
      <c r="C1460">
        <v>18</v>
      </c>
      <c r="D1460">
        <v>22.309000000000001</v>
      </c>
      <c r="E1460">
        <v>23.260999999999999</v>
      </c>
      <c r="F1460">
        <v>119.355</v>
      </c>
      <c r="G1460">
        <v>760.96500000000003</v>
      </c>
      <c r="H1460">
        <f t="shared" si="47"/>
        <v>0.19637546114178286</v>
      </c>
      <c r="I1460">
        <f t="shared" si="48"/>
        <v>0.19448814786325608</v>
      </c>
    </row>
    <row r="1461" spans="1:9" x14ac:dyDescent="0.3">
      <c r="A1461" s="1">
        <v>32141</v>
      </c>
      <c r="B1461">
        <v>19</v>
      </c>
      <c r="C1461">
        <v>22</v>
      </c>
      <c r="D1461">
        <v>9.1140000000000008</v>
      </c>
      <c r="E1461">
        <v>2.399</v>
      </c>
      <c r="F1461">
        <v>226.679</v>
      </c>
      <c r="G1461" s="14">
        <v>2331.1970000000001</v>
      </c>
      <c r="H1461">
        <f t="shared" si="47"/>
        <v>0.24874225077959161</v>
      </c>
      <c r="I1461">
        <f t="shared" si="48"/>
        <v>0.23770773627731298</v>
      </c>
    </row>
    <row r="1462" spans="1:9" x14ac:dyDescent="0.3">
      <c r="A1462" s="1">
        <v>32142</v>
      </c>
      <c r="B1462">
        <v>25</v>
      </c>
      <c r="C1462">
        <v>60</v>
      </c>
      <c r="D1462">
        <v>2.1999999999999999E-2</v>
      </c>
      <c r="E1462">
        <v>0</v>
      </c>
      <c r="F1462" s="14">
        <v>4317.1170000000002</v>
      </c>
      <c r="G1462" s="14">
        <v>2899.1179999999999</v>
      </c>
      <c r="H1462">
        <f t="shared" si="47"/>
        <v>0.32729243523630475</v>
      </c>
      <c r="I1462">
        <f t="shared" si="48"/>
        <v>0.64829382621085363</v>
      </c>
    </row>
    <row r="1463" spans="1:9" x14ac:dyDescent="0.3">
      <c r="A1463" s="1">
        <v>32143</v>
      </c>
      <c r="B1463">
        <v>30</v>
      </c>
      <c r="C1463">
        <v>83</v>
      </c>
      <c r="D1463">
        <v>0</v>
      </c>
      <c r="E1463">
        <v>0</v>
      </c>
      <c r="F1463" s="14">
        <v>4672.05</v>
      </c>
      <c r="G1463" s="14">
        <v>4717.4210000000003</v>
      </c>
      <c r="H1463">
        <f t="shared" si="47"/>
        <v>0.39275092228356573</v>
      </c>
      <c r="I1463">
        <f t="shared" si="48"/>
        <v>0.89680645959168082</v>
      </c>
    </row>
    <row r="1464" spans="1:9" x14ac:dyDescent="0.3">
      <c r="A1464" s="1">
        <v>32144</v>
      </c>
      <c r="B1464">
        <v>33</v>
      </c>
      <c r="C1464">
        <v>82</v>
      </c>
      <c r="D1464">
        <v>0</v>
      </c>
      <c r="E1464">
        <v>0</v>
      </c>
      <c r="F1464" s="14">
        <v>5459.1090000000004</v>
      </c>
      <c r="G1464" s="14">
        <v>5093.607</v>
      </c>
      <c r="H1464">
        <f t="shared" si="47"/>
        <v>0.43202601451192224</v>
      </c>
      <c r="I1464">
        <f t="shared" si="48"/>
        <v>0.88600156248816664</v>
      </c>
    </row>
    <row r="1465" spans="1:9" x14ac:dyDescent="0.3">
      <c r="A1465" s="1">
        <v>32145</v>
      </c>
      <c r="B1465">
        <v>33</v>
      </c>
      <c r="C1465">
        <v>75</v>
      </c>
      <c r="D1465">
        <v>0</v>
      </c>
      <c r="E1465">
        <v>0</v>
      </c>
      <c r="F1465" s="14">
        <v>4814.2370000000001</v>
      </c>
      <c r="G1465" s="14">
        <v>5879.1620000000003</v>
      </c>
      <c r="H1465">
        <f t="shared" si="47"/>
        <v>0.43202601451192224</v>
      </c>
      <c r="I1465">
        <f t="shared" si="48"/>
        <v>0.81036728276356707</v>
      </c>
    </row>
    <row r="1466" spans="1:9" x14ac:dyDescent="0.3">
      <c r="A1466" s="1">
        <v>32146</v>
      </c>
      <c r="B1466">
        <v>30</v>
      </c>
      <c r="C1466">
        <v>74</v>
      </c>
      <c r="D1466">
        <v>0</v>
      </c>
      <c r="E1466">
        <v>0</v>
      </c>
      <c r="F1466" s="14">
        <v>5698.1310000000003</v>
      </c>
      <c r="G1466" s="14">
        <v>5434.7030000000004</v>
      </c>
      <c r="H1466">
        <f t="shared" si="47"/>
        <v>0.39275092228356573</v>
      </c>
      <c r="I1466">
        <f t="shared" si="48"/>
        <v>0.79956238566005278</v>
      </c>
    </row>
    <row r="1467" spans="1:9" x14ac:dyDescent="0.3">
      <c r="A1467" s="1">
        <v>32147</v>
      </c>
      <c r="B1467">
        <v>23</v>
      </c>
      <c r="C1467">
        <v>73</v>
      </c>
      <c r="D1467">
        <v>7.5049999999999999</v>
      </c>
      <c r="E1467">
        <v>5.8010000000000002</v>
      </c>
      <c r="F1467" s="14">
        <v>6099.71</v>
      </c>
      <c r="G1467" s="14">
        <v>4680.4449999999997</v>
      </c>
      <c r="H1467">
        <f t="shared" si="47"/>
        <v>0.30110904041740039</v>
      </c>
      <c r="I1467">
        <f t="shared" si="48"/>
        <v>0.78875748855653849</v>
      </c>
    </row>
    <row r="1468" spans="1:9" x14ac:dyDescent="0.3">
      <c r="A1468" s="1">
        <v>32148</v>
      </c>
      <c r="B1468">
        <v>17</v>
      </c>
      <c r="C1468">
        <v>70</v>
      </c>
      <c r="D1468">
        <v>0</v>
      </c>
      <c r="E1468">
        <v>8.7999999999999995E-2</v>
      </c>
      <c r="F1468" s="14">
        <v>6625.6090000000004</v>
      </c>
      <c r="G1468" s="14">
        <v>5935.3789999999999</v>
      </c>
      <c r="H1468">
        <f t="shared" si="47"/>
        <v>0.22255885596068725</v>
      </c>
      <c r="I1468">
        <f t="shared" si="48"/>
        <v>0.75634279724599585</v>
      </c>
    </row>
    <row r="1469" spans="1:9" x14ac:dyDescent="0.3">
      <c r="A1469" s="1">
        <v>32149</v>
      </c>
      <c r="B1469">
        <v>13</v>
      </c>
      <c r="C1469">
        <v>64</v>
      </c>
      <c r="D1469">
        <v>0</v>
      </c>
      <c r="E1469">
        <v>0</v>
      </c>
      <c r="F1469" s="14">
        <v>6555.848</v>
      </c>
      <c r="G1469" s="14">
        <v>6578.61</v>
      </c>
      <c r="H1469">
        <f t="shared" si="47"/>
        <v>0.17019206632287848</v>
      </c>
      <c r="I1469">
        <f t="shared" si="48"/>
        <v>0.69151341462491056</v>
      </c>
    </row>
    <row r="1470" spans="1:9" x14ac:dyDescent="0.3">
      <c r="A1470" s="1">
        <v>32150</v>
      </c>
      <c r="B1470">
        <v>10</v>
      </c>
      <c r="C1470">
        <v>56</v>
      </c>
      <c r="D1470">
        <v>0</v>
      </c>
      <c r="E1470">
        <v>0</v>
      </c>
      <c r="F1470" s="14">
        <v>5897.6670000000004</v>
      </c>
      <c r="G1470" s="14">
        <v>4852.6409999999996</v>
      </c>
      <c r="H1470">
        <f t="shared" si="47"/>
        <v>0.13091697409452191</v>
      </c>
      <c r="I1470">
        <f t="shared" si="48"/>
        <v>0.6050742377967967</v>
      </c>
    </row>
    <row r="1471" spans="1:9" x14ac:dyDescent="0.3">
      <c r="A1471" s="1">
        <v>32151</v>
      </c>
      <c r="B1471">
        <v>8</v>
      </c>
      <c r="C1471">
        <v>52</v>
      </c>
      <c r="D1471">
        <v>0</v>
      </c>
      <c r="E1471">
        <v>0</v>
      </c>
      <c r="F1471" s="14">
        <v>6061.6459999999997</v>
      </c>
      <c r="G1471" s="14">
        <v>5431.7049999999999</v>
      </c>
      <c r="H1471">
        <f t="shared" si="47"/>
        <v>0.10473357927561752</v>
      </c>
      <c r="I1471">
        <f t="shared" si="48"/>
        <v>0.56185464938273977</v>
      </c>
    </row>
    <row r="1472" spans="1:9" x14ac:dyDescent="0.3">
      <c r="A1472" s="1">
        <v>32152</v>
      </c>
      <c r="B1472">
        <v>8</v>
      </c>
      <c r="C1472">
        <v>47</v>
      </c>
      <c r="D1472">
        <v>0</v>
      </c>
      <c r="E1472">
        <v>0</v>
      </c>
      <c r="F1472" s="14">
        <v>4529.1790000000001</v>
      </c>
      <c r="G1472" s="14">
        <v>5765.1710000000003</v>
      </c>
      <c r="H1472">
        <f t="shared" si="47"/>
        <v>0.10473357927561752</v>
      </c>
      <c r="I1472">
        <f t="shared" si="48"/>
        <v>0.50783016386516866</v>
      </c>
    </row>
    <row r="1473" spans="1:9" x14ac:dyDescent="0.3">
      <c r="A1473" s="1">
        <v>32153</v>
      </c>
      <c r="B1473">
        <v>6</v>
      </c>
      <c r="C1473">
        <v>39</v>
      </c>
      <c r="D1473">
        <v>0</v>
      </c>
      <c r="E1473">
        <v>0</v>
      </c>
      <c r="F1473">
        <v>723.30799999999999</v>
      </c>
      <c r="G1473">
        <v>358.66500000000002</v>
      </c>
      <c r="H1473">
        <f t="shared" si="47"/>
        <v>7.8550184456713135E-2</v>
      </c>
      <c r="I1473">
        <f t="shared" si="48"/>
        <v>0.42139098703705485</v>
      </c>
    </row>
    <row r="1474" spans="1:9" x14ac:dyDescent="0.3">
      <c r="A1474" s="1">
        <v>32154</v>
      </c>
      <c r="B1474">
        <v>5</v>
      </c>
      <c r="C1474">
        <v>33</v>
      </c>
      <c r="D1474">
        <v>0</v>
      </c>
      <c r="E1474">
        <v>0</v>
      </c>
      <c r="F1474" s="14">
        <v>4692.335</v>
      </c>
      <c r="G1474" s="14">
        <v>5431.3029999999999</v>
      </c>
      <c r="H1474">
        <f t="shared" ref="H1474:H1537" si="49">(B1474*60*60*24/1000000)/(1000*$N$3/1000000)</f>
        <v>6.5458487047260955E-2</v>
      </c>
      <c r="I1474">
        <f t="shared" ref="I1474:I1537" si="50">(C1474*60*60*24/1000000)/(1000*$N$4/1000000)</f>
        <v>0.35656160441596946</v>
      </c>
    </row>
    <row r="1475" spans="1:9" x14ac:dyDescent="0.3">
      <c r="A1475" s="1">
        <v>32155</v>
      </c>
      <c r="B1475">
        <v>7</v>
      </c>
      <c r="C1475">
        <v>25</v>
      </c>
      <c r="D1475">
        <v>0</v>
      </c>
      <c r="E1475">
        <v>0</v>
      </c>
      <c r="F1475" s="14">
        <v>1976.039</v>
      </c>
      <c r="G1475" s="14">
        <v>1454.7260000000001</v>
      </c>
      <c r="H1475">
        <f t="shared" si="49"/>
        <v>9.1641881866165328E-2</v>
      </c>
      <c r="I1475">
        <f t="shared" si="50"/>
        <v>0.27012242758785571</v>
      </c>
    </row>
    <row r="1476" spans="1:9" x14ac:dyDescent="0.3">
      <c r="A1476" s="1">
        <v>32156</v>
      </c>
      <c r="B1476">
        <v>8</v>
      </c>
      <c r="C1476">
        <v>20</v>
      </c>
      <c r="D1476">
        <v>10.71</v>
      </c>
      <c r="E1476">
        <v>10.317</v>
      </c>
      <c r="F1476" s="14">
        <v>6013.277</v>
      </c>
      <c r="G1476" s="14">
        <v>6286.152</v>
      </c>
      <c r="H1476">
        <f t="shared" si="49"/>
        <v>0.10473357927561752</v>
      </c>
      <c r="I1476">
        <f t="shared" si="50"/>
        <v>0.21609794207028454</v>
      </c>
    </row>
    <row r="1477" spans="1:9" x14ac:dyDescent="0.3">
      <c r="A1477" s="1">
        <v>32157</v>
      </c>
      <c r="B1477">
        <v>8</v>
      </c>
      <c r="C1477">
        <v>18</v>
      </c>
      <c r="D1477">
        <v>0.45100000000000001</v>
      </c>
      <c r="E1477">
        <v>11.409000000000001</v>
      </c>
      <c r="F1477" s="14">
        <v>3652.9279999999999</v>
      </c>
      <c r="H1477">
        <f t="shared" si="49"/>
        <v>0.10473357927561752</v>
      </c>
      <c r="I1477">
        <f t="shared" si="50"/>
        <v>0.19448814786325608</v>
      </c>
    </row>
    <row r="1478" spans="1:9" x14ac:dyDescent="0.3">
      <c r="A1478" s="1">
        <v>32158</v>
      </c>
      <c r="B1478">
        <v>8</v>
      </c>
      <c r="C1478">
        <v>15</v>
      </c>
      <c r="D1478">
        <v>19.535</v>
      </c>
      <c r="E1478">
        <v>23.744</v>
      </c>
      <c r="F1478" s="14">
        <v>1292.579</v>
      </c>
      <c r="G1478" s="14">
        <v>1684.723</v>
      </c>
      <c r="H1478">
        <f t="shared" si="49"/>
        <v>0.10473357927561752</v>
      </c>
      <c r="I1478">
        <f t="shared" si="50"/>
        <v>0.16207345655271341</v>
      </c>
    </row>
    <row r="1479" spans="1:9" x14ac:dyDescent="0.3">
      <c r="A1479" s="1">
        <v>32159</v>
      </c>
      <c r="B1479">
        <v>9</v>
      </c>
      <c r="C1479">
        <v>14</v>
      </c>
      <c r="D1479">
        <v>0</v>
      </c>
      <c r="E1479">
        <v>2.1219999999999999</v>
      </c>
      <c r="F1479" s="14">
        <v>703.32899999999995</v>
      </c>
      <c r="H1479">
        <f t="shared" si="49"/>
        <v>0.1178252766850697</v>
      </c>
      <c r="I1479">
        <f t="shared" si="50"/>
        <v>0.15126855944919917</v>
      </c>
    </row>
    <row r="1480" spans="1:9" x14ac:dyDescent="0.3">
      <c r="A1480" s="1">
        <v>32160</v>
      </c>
      <c r="B1480">
        <v>27</v>
      </c>
      <c r="C1480">
        <v>16</v>
      </c>
      <c r="D1480">
        <v>40.832000000000001</v>
      </c>
      <c r="E1480">
        <v>51.341000000000001</v>
      </c>
      <c r="F1480">
        <v>114.07899999999999</v>
      </c>
      <c r="G1480">
        <v>32.107999999999997</v>
      </c>
      <c r="H1480">
        <f t="shared" si="49"/>
        <v>0.35347583005520916</v>
      </c>
      <c r="I1480">
        <f t="shared" si="50"/>
        <v>0.17287835365622764</v>
      </c>
    </row>
    <row r="1481" spans="1:9" x14ac:dyDescent="0.3">
      <c r="A1481" s="1">
        <v>32161</v>
      </c>
      <c r="B1481">
        <v>156</v>
      </c>
      <c r="C1481">
        <v>30</v>
      </c>
      <c r="D1481">
        <v>12.808</v>
      </c>
      <c r="E1481">
        <v>31.402000000000001</v>
      </c>
      <c r="F1481">
        <v>-1.992</v>
      </c>
      <c r="G1481">
        <v>502.96600000000001</v>
      </c>
      <c r="H1481">
        <f t="shared" si="49"/>
        <v>2.0423047958745415</v>
      </c>
      <c r="I1481">
        <f t="shared" si="50"/>
        <v>0.32414691310542681</v>
      </c>
    </row>
    <row r="1482" spans="1:9" x14ac:dyDescent="0.3">
      <c r="A1482" s="1">
        <v>32162</v>
      </c>
      <c r="B1482">
        <v>289</v>
      </c>
      <c r="C1482">
        <v>61</v>
      </c>
      <c r="D1482">
        <v>30.484000000000002</v>
      </c>
      <c r="E1482">
        <v>17.501999999999999</v>
      </c>
      <c r="F1482">
        <v>-29.902000000000001</v>
      </c>
      <c r="G1482">
        <v>-17.995999999999999</v>
      </c>
      <c r="H1482">
        <f t="shared" si="49"/>
        <v>3.7835005513316826</v>
      </c>
      <c r="I1482">
        <f t="shared" si="50"/>
        <v>0.65909872331436792</v>
      </c>
    </row>
    <row r="1483" spans="1:9" x14ac:dyDescent="0.3">
      <c r="A1483" s="1">
        <v>32163</v>
      </c>
      <c r="B1483">
        <v>443</v>
      </c>
      <c r="C1483">
        <v>211</v>
      </c>
      <c r="D1483">
        <v>58.822000000000003</v>
      </c>
      <c r="E1483">
        <v>53.674999999999997</v>
      </c>
      <c r="F1483" s="14">
        <v>2500.0590000000002</v>
      </c>
      <c r="G1483" s="14">
        <v>1821.97</v>
      </c>
      <c r="H1483">
        <f t="shared" si="49"/>
        <v>5.7996219523873194</v>
      </c>
      <c r="I1483">
        <f t="shared" si="50"/>
        <v>2.2798332888415018</v>
      </c>
    </row>
    <row r="1484" spans="1:9" x14ac:dyDescent="0.3">
      <c r="A1484" s="1">
        <v>32164</v>
      </c>
      <c r="B1484">
        <v>675</v>
      </c>
      <c r="C1484">
        <v>458</v>
      </c>
      <c r="D1484">
        <v>0</v>
      </c>
      <c r="E1484">
        <v>6.3140000000000001</v>
      </c>
      <c r="F1484" s="14">
        <v>5736.607</v>
      </c>
      <c r="G1484" s="14">
        <v>4822.1530000000002</v>
      </c>
      <c r="H1484">
        <f t="shared" si="49"/>
        <v>8.8368957513802275</v>
      </c>
      <c r="I1484">
        <f t="shared" si="50"/>
        <v>4.9486428734095158</v>
      </c>
    </row>
    <row r="1485" spans="1:9" x14ac:dyDescent="0.3">
      <c r="A1485" s="1">
        <v>32165</v>
      </c>
      <c r="B1485">
        <v>828</v>
      </c>
      <c r="C1485">
        <v>702</v>
      </c>
      <c r="D1485">
        <v>0.28799999999999998</v>
      </c>
      <c r="E1485">
        <v>0</v>
      </c>
      <c r="F1485" s="14">
        <v>5841.085</v>
      </c>
      <c r="G1485" s="14">
        <v>6134.5929999999998</v>
      </c>
      <c r="H1485">
        <f t="shared" si="49"/>
        <v>10.839925455026412</v>
      </c>
      <c r="I1485">
        <f t="shared" si="50"/>
        <v>7.5850377666669866</v>
      </c>
    </row>
    <row r="1486" spans="1:9" x14ac:dyDescent="0.3">
      <c r="A1486" s="1">
        <v>32166</v>
      </c>
      <c r="B1486">
        <v>967</v>
      </c>
      <c r="C1486">
        <v>507</v>
      </c>
      <c r="D1486">
        <v>0</v>
      </c>
      <c r="E1486">
        <v>0</v>
      </c>
      <c r="F1486" s="14">
        <v>6200.7129999999997</v>
      </c>
      <c r="G1486" s="14">
        <v>5532.9449999999997</v>
      </c>
      <c r="H1486">
        <f t="shared" si="49"/>
        <v>12.659671394940268</v>
      </c>
      <c r="I1486">
        <f t="shared" si="50"/>
        <v>5.4780828314817125</v>
      </c>
    </row>
    <row r="1487" spans="1:9" x14ac:dyDescent="0.3">
      <c r="A1487" s="1">
        <v>32167</v>
      </c>
      <c r="B1487">
        <v>1005</v>
      </c>
      <c r="C1487">
        <v>444</v>
      </c>
      <c r="D1487">
        <v>0</v>
      </c>
      <c r="E1487">
        <v>0</v>
      </c>
      <c r="F1487" s="14">
        <v>4288.701</v>
      </c>
      <c r="G1487" s="14">
        <v>4794.5730000000003</v>
      </c>
      <c r="H1487">
        <f t="shared" si="49"/>
        <v>13.15715589649945</v>
      </c>
      <c r="I1487">
        <f t="shared" si="50"/>
        <v>4.7973743139603169</v>
      </c>
    </row>
    <row r="1488" spans="1:9" x14ac:dyDescent="0.3">
      <c r="A1488" s="1">
        <v>32168</v>
      </c>
      <c r="B1488">
        <v>977</v>
      </c>
      <c r="C1488">
        <v>433</v>
      </c>
      <c r="D1488">
        <v>9.8089999999999993</v>
      </c>
      <c r="E1488">
        <v>14.661</v>
      </c>
      <c r="F1488" s="14">
        <v>4103.2740000000003</v>
      </c>
      <c r="G1488" s="14">
        <v>4102.8879999999999</v>
      </c>
      <c r="H1488">
        <f t="shared" si="49"/>
        <v>12.79058836903479</v>
      </c>
      <c r="I1488">
        <f t="shared" si="50"/>
        <v>4.6785204458216603</v>
      </c>
    </row>
    <row r="1489" spans="1:9" x14ac:dyDescent="0.3">
      <c r="A1489" s="1">
        <v>32169</v>
      </c>
      <c r="B1489">
        <v>935</v>
      </c>
      <c r="C1489">
        <v>489</v>
      </c>
      <c r="D1489">
        <v>10.336</v>
      </c>
      <c r="E1489">
        <v>9.8770000000000007</v>
      </c>
      <c r="F1489" s="14">
        <v>5699.9219999999996</v>
      </c>
      <c r="G1489">
        <v>862.63</v>
      </c>
      <c r="H1489">
        <f t="shared" si="49"/>
        <v>12.240737077837798</v>
      </c>
      <c r="I1489">
        <f t="shared" si="50"/>
        <v>5.2835946836184569</v>
      </c>
    </row>
    <row r="1490" spans="1:9" x14ac:dyDescent="0.3">
      <c r="A1490" s="1">
        <v>32170</v>
      </c>
      <c r="B1490">
        <v>809</v>
      </c>
      <c r="C1490">
        <v>639</v>
      </c>
      <c r="D1490">
        <v>28.292000000000002</v>
      </c>
      <c r="E1490">
        <v>23.899000000000001</v>
      </c>
      <c r="F1490" s="14">
        <v>1070.27</v>
      </c>
      <c r="G1490">
        <v>91.587999999999994</v>
      </c>
      <c r="H1490">
        <f t="shared" si="49"/>
        <v>10.591183204246821</v>
      </c>
      <c r="I1490">
        <f t="shared" si="50"/>
        <v>6.904329249145591</v>
      </c>
    </row>
    <row r="1491" spans="1:9" x14ac:dyDescent="0.3">
      <c r="A1491" s="1">
        <v>32171</v>
      </c>
      <c r="B1491">
        <v>719</v>
      </c>
      <c r="C1491">
        <v>781</v>
      </c>
      <c r="D1491">
        <v>6.8789999999999996</v>
      </c>
      <c r="E1491">
        <v>11.166</v>
      </c>
      <c r="F1491">
        <v>-18.035</v>
      </c>
      <c r="G1491">
        <v>-2.516</v>
      </c>
      <c r="H1491">
        <f t="shared" si="49"/>
        <v>9.412930437396124</v>
      </c>
      <c r="I1491">
        <f t="shared" si="50"/>
        <v>8.4386246378446099</v>
      </c>
    </row>
    <row r="1492" spans="1:9" x14ac:dyDescent="0.3">
      <c r="A1492" s="1">
        <v>32172</v>
      </c>
      <c r="B1492">
        <v>707</v>
      </c>
      <c r="C1492">
        <v>776</v>
      </c>
      <c r="D1492">
        <v>14.651</v>
      </c>
      <c r="E1492">
        <v>3.847</v>
      </c>
      <c r="F1492" s="14">
        <v>2078.1309999999999</v>
      </c>
      <c r="G1492">
        <v>100.53700000000001</v>
      </c>
      <c r="H1492">
        <f t="shared" si="49"/>
        <v>9.2558300684826982</v>
      </c>
      <c r="I1492">
        <f t="shared" si="50"/>
        <v>8.3846001523270406</v>
      </c>
    </row>
    <row r="1493" spans="1:9" x14ac:dyDescent="0.3">
      <c r="A1493" s="1">
        <v>32173</v>
      </c>
      <c r="B1493">
        <v>705</v>
      </c>
      <c r="C1493">
        <v>726</v>
      </c>
      <c r="D1493">
        <v>0</v>
      </c>
      <c r="E1493">
        <v>0</v>
      </c>
      <c r="F1493" s="14">
        <v>6418.01</v>
      </c>
      <c r="G1493" s="14">
        <v>5406.9459999999999</v>
      </c>
      <c r="H1493">
        <f t="shared" si="49"/>
        <v>9.2296466736637939</v>
      </c>
      <c r="I1493">
        <f t="shared" si="50"/>
        <v>7.8443552971513286</v>
      </c>
    </row>
    <row r="1494" spans="1:9" x14ac:dyDescent="0.3">
      <c r="A1494" s="1">
        <v>32174</v>
      </c>
      <c r="B1494">
        <v>664</v>
      </c>
      <c r="C1494">
        <v>648</v>
      </c>
      <c r="D1494">
        <v>0</v>
      </c>
      <c r="E1494">
        <v>0</v>
      </c>
      <c r="F1494" s="14">
        <v>5800.616</v>
      </c>
      <c r="G1494" s="14">
        <v>6499.2060000000001</v>
      </c>
      <c r="H1494">
        <f t="shared" si="49"/>
        <v>8.6928870798762539</v>
      </c>
      <c r="I1494">
        <f t="shared" si="50"/>
        <v>7.0015733230772188</v>
      </c>
    </row>
    <row r="1495" spans="1:9" x14ac:dyDescent="0.3">
      <c r="A1495" s="1">
        <v>32175</v>
      </c>
      <c r="B1495">
        <v>623</v>
      </c>
      <c r="C1495">
        <v>581</v>
      </c>
      <c r="D1495">
        <v>0</v>
      </c>
      <c r="E1495">
        <v>0</v>
      </c>
      <c r="F1495" s="14">
        <v>6028.5829999999996</v>
      </c>
      <c r="G1495" s="14">
        <v>4653.5209999999997</v>
      </c>
      <c r="H1495">
        <f t="shared" si="49"/>
        <v>8.1561274860887139</v>
      </c>
      <c r="I1495">
        <f t="shared" si="50"/>
        <v>6.2776452171417656</v>
      </c>
    </row>
    <row r="1496" spans="1:9" x14ac:dyDescent="0.3">
      <c r="A1496" s="1">
        <v>32176</v>
      </c>
      <c r="B1496">
        <v>588</v>
      </c>
      <c r="C1496">
        <v>514</v>
      </c>
      <c r="D1496">
        <v>0</v>
      </c>
      <c r="E1496">
        <v>0</v>
      </c>
      <c r="F1496" s="14">
        <v>4574.4399999999996</v>
      </c>
      <c r="G1496" s="14">
        <v>5199.616</v>
      </c>
      <c r="H1496">
        <f t="shared" si="49"/>
        <v>7.6979180767578868</v>
      </c>
      <c r="I1496">
        <f t="shared" si="50"/>
        <v>5.5537171112063124</v>
      </c>
    </row>
    <row r="1497" spans="1:9" x14ac:dyDescent="0.3">
      <c r="A1497" s="1">
        <v>32177</v>
      </c>
      <c r="B1497">
        <v>499</v>
      </c>
      <c r="C1497">
        <v>440</v>
      </c>
      <c r="D1497">
        <v>0</v>
      </c>
      <c r="E1497">
        <v>0</v>
      </c>
      <c r="F1497" s="14">
        <v>4873.0079999999998</v>
      </c>
      <c r="G1497" s="14">
        <v>3702.3989999999999</v>
      </c>
      <c r="H1497">
        <f t="shared" si="49"/>
        <v>6.5327570073166426</v>
      </c>
      <c r="I1497">
        <f t="shared" si="50"/>
        <v>4.7541547255462593</v>
      </c>
    </row>
    <row r="1498" spans="1:9" x14ac:dyDescent="0.3">
      <c r="A1498" s="1">
        <v>32178</v>
      </c>
      <c r="B1498">
        <v>440</v>
      </c>
      <c r="C1498">
        <v>372</v>
      </c>
      <c r="D1498">
        <v>0</v>
      </c>
      <c r="E1498">
        <v>0</v>
      </c>
      <c r="F1498" s="14">
        <v>6394.6</v>
      </c>
      <c r="G1498" s="14">
        <v>6389.643</v>
      </c>
      <c r="H1498">
        <f t="shared" si="49"/>
        <v>5.7603468601589629</v>
      </c>
      <c r="I1498">
        <f t="shared" si="50"/>
        <v>4.0194217225072926</v>
      </c>
    </row>
    <row r="1499" spans="1:9" x14ac:dyDescent="0.3">
      <c r="A1499" s="1">
        <v>32179</v>
      </c>
      <c r="B1499">
        <v>409</v>
      </c>
      <c r="C1499">
        <v>327</v>
      </c>
      <c r="D1499">
        <v>0</v>
      </c>
      <c r="E1499">
        <v>0</v>
      </c>
      <c r="F1499" s="14">
        <v>6355.6090000000004</v>
      </c>
      <c r="G1499" s="14">
        <v>6366.4120000000003</v>
      </c>
      <c r="H1499">
        <f t="shared" si="49"/>
        <v>5.3545042404659462</v>
      </c>
      <c r="I1499">
        <f t="shared" si="50"/>
        <v>3.5332013528491522</v>
      </c>
    </row>
    <row r="1500" spans="1:9" x14ac:dyDescent="0.3">
      <c r="A1500" s="1">
        <v>32180</v>
      </c>
      <c r="B1500">
        <v>380</v>
      </c>
      <c r="C1500">
        <v>302</v>
      </c>
      <c r="D1500">
        <v>0</v>
      </c>
      <c r="E1500">
        <v>0</v>
      </c>
      <c r="F1500" s="14">
        <v>5312.7070000000003</v>
      </c>
      <c r="G1500" s="14">
        <v>5452.8450000000003</v>
      </c>
      <c r="H1500">
        <f t="shared" si="49"/>
        <v>4.974845015591832</v>
      </c>
      <c r="I1500">
        <f t="shared" si="50"/>
        <v>3.2630789252612966</v>
      </c>
    </row>
    <row r="1501" spans="1:9" x14ac:dyDescent="0.3">
      <c r="A1501" s="1">
        <v>32181</v>
      </c>
      <c r="B1501">
        <v>281</v>
      </c>
      <c r="C1501">
        <v>278</v>
      </c>
      <c r="D1501">
        <v>0</v>
      </c>
      <c r="E1501">
        <v>0</v>
      </c>
      <c r="F1501" s="14">
        <v>6361.5150000000003</v>
      </c>
      <c r="G1501" s="14">
        <v>5700.7809999999999</v>
      </c>
      <c r="H1501">
        <f t="shared" si="49"/>
        <v>3.6787669720560654</v>
      </c>
      <c r="I1501">
        <f t="shared" si="50"/>
        <v>3.003761394776955</v>
      </c>
    </row>
    <row r="1502" spans="1:9" x14ac:dyDescent="0.3">
      <c r="A1502" s="1">
        <v>32182</v>
      </c>
      <c r="B1502">
        <v>189</v>
      </c>
      <c r="C1502">
        <v>252</v>
      </c>
      <c r="D1502">
        <v>0</v>
      </c>
      <c r="E1502">
        <v>0</v>
      </c>
      <c r="F1502" s="14">
        <v>5138.8119999999999</v>
      </c>
      <c r="G1502" s="14">
        <v>4986.701</v>
      </c>
      <c r="H1502">
        <f t="shared" si="49"/>
        <v>2.4743308103864639</v>
      </c>
      <c r="I1502">
        <f t="shared" si="50"/>
        <v>2.7228340700855851</v>
      </c>
    </row>
    <row r="1503" spans="1:9" x14ac:dyDescent="0.3">
      <c r="A1503" s="1">
        <v>32183</v>
      </c>
      <c r="B1503">
        <v>119</v>
      </c>
      <c r="C1503">
        <v>230</v>
      </c>
      <c r="D1503">
        <v>0.22900000000000001</v>
      </c>
      <c r="E1503">
        <v>0</v>
      </c>
      <c r="F1503" s="14">
        <v>2745.8449999999998</v>
      </c>
      <c r="G1503" s="14">
        <v>4344.5569999999998</v>
      </c>
      <c r="H1503">
        <f t="shared" si="49"/>
        <v>1.5579119917248105</v>
      </c>
      <c r="I1503">
        <f t="shared" si="50"/>
        <v>2.4851263338082723</v>
      </c>
    </row>
    <row r="1504" spans="1:9" x14ac:dyDescent="0.3">
      <c r="A1504" s="1">
        <v>32184</v>
      </c>
      <c r="B1504">
        <v>76</v>
      </c>
      <c r="C1504">
        <v>0</v>
      </c>
      <c r="D1504">
        <v>0</v>
      </c>
      <c r="E1504">
        <v>0</v>
      </c>
      <c r="F1504" s="14">
        <v>4898.491</v>
      </c>
      <c r="G1504" s="14">
        <v>3888.6109999999999</v>
      </c>
      <c r="H1504">
        <f t="shared" si="49"/>
        <v>0.99496900311836645</v>
      </c>
      <c r="I1504">
        <f t="shared" si="50"/>
        <v>0</v>
      </c>
    </row>
    <row r="1505" spans="1:9" x14ac:dyDescent="0.3">
      <c r="A1505" s="1">
        <v>32185</v>
      </c>
      <c r="B1505">
        <v>47</v>
      </c>
      <c r="C1505">
        <v>0</v>
      </c>
      <c r="D1505">
        <v>0</v>
      </c>
      <c r="E1505">
        <v>0</v>
      </c>
      <c r="F1505" s="14">
        <v>2126.1759999999999</v>
      </c>
      <c r="G1505" s="14">
        <v>3331.0320000000002</v>
      </c>
      <c r="H1505">
        <f t="shared" si="49"/>
        <v>0.61530977824425304</v>
      </c>
      <c r="I1505">
        <f t="shared" si="50"/>
        <v>0</v>
      </c>
    </row>
    <row r="1506" spans="1:9" x14ac:dyDescent="0.3">
      <c r="A1506" s="1">
        <v>32186</v>
      </c>
      <c r="B1506">
        <v>18</v>
      </c>
      <c r="C1506">
        <v>0</v>
      </c>
      <c r="D1506">
        <v>20.036999999999999</v>
      </c>
      <c r="E1506">
        <v>12.242000000000001</v>
      </c>
      <c r="F1506" s="14">
        <v>2006.4939999999999</v>
      </c>
      <c r="G1506">
        <v>254.28899999999999</v>
      </c>
      <c r="H1506">
        <f t="shared" si="49"/>
        <v>0.2356505533701394</v>
      </c>
      <c r="I1506">
        <f t="shared" si="50"/>
        <v>0</v>
      </c>
    </row>
    <row r="1507" spans="1:9" x14ac:dyDescent="0.3">
      <c r="A1507" s="1">
        <v>32187</v>
      </c>
      <c r="B1507">
        <v>18</v>
      </c>
      <c r="C1507">
        <v>94</v>
      </c>
      <c r="D1507">
        <v>0</v>
      </c>
      <c r="E1507">
        <v>0</v>
      </c>
      <c r="F1507" s="14">
        <v>3177.6509999999998</v>
      </c>
      <c r="G1507" s="14">
        <v>1998.5440000000001</v>
      </c>
      <c r="H1507">
        <f t="shared" si="49"/>
        <v>0.2356505533701394</v>
      </c>
      <c r="I1507">
        <f t="shared" si="50"/>
        <v>1.0156603277303373</v>
      </c>
    </row>
    <row r="1508" spans="1:9" x14ac:dyDescent="0.3">
      <c r="A1508" s="1">
        <v>32188</v>
      </c>
      <c r="B1508">
        <v>14</v>
      </c>
      <c r="C1508">
        <v>66</v>
      </c>
      <c r="D1508">
        <v>0</v>
      </c>
      <c r="E1508">
        <v>0</v>
      </c>
      <c r="F1508">
        <v>120.05</v>
      </c>
      <c r="G1508">
        <v>492.48200000000003</v>
      </c>
      <c r="H1508">
        <f t="shared" si="49"/>
        <v>0.18328376373233066</v>
      </c>
      <c r="I1508">
        <f t="shared" si="50"/>
        <v>0.71312320883193892</v>
      </c>
    </row>
    <row r="1509" spans="1:9" x14ac:dyDescent="0.3">
      <c r="A1509" s="1">
        <v>32189</v>
      </c>
      <c r="B1509">
        <v>14</v>
      </c>
      <c r="C1509">
        <v>45</v>
      </c>
      <c r="D1509">
        <v>0.374</v>
      </c>
      <c r="E1509">
        <v>0</v>
      </c>
      <c r="F1509" s="14">
        <v>3283.692</v>
      </c>
      <c r="G1509" s="14">
        <v>3544.7060000000001</v>
      </c>
      <c r="H1509">
        <f t="shared" si="49"/>
        <v>0.18328376373233066</v>
      </c>
      <c r="I1509">
        <f t="shared" si="50"/>
        <v>0.48622036965814019</v>
      </c>
    </row>
    <row r="1510" spans="1:9" x14ac:dyDescent="0.3">
      <c r="A1510" s="1">
        <v>32190</v>
      </c>
      <c r="B1510">
        <v>12</v>
      </c>
      <c r="C1510">
        <v>34</v>
      </c>
      <c r="D1510">
        <v>0</v>
      </c>
      <c r="E1510">
        <v>0</v>
      </c>
      <c r="F1510" s="14">
        <v>4549.3869999999997</v>
      </c>
      <c r="G1510">
        <v>826.76</v>
      </c>
      <c r="H1510">
        <f t="shared" si="49"/>
        <v>0.15710036891342627</v>
      </c>
      <c r="I1510">
        <f t="shared" si="50"/>
        <v>0.36736650151948375</v>
      </c>
    </row>
    <row r="1511" spans="1:9" x14ac:dyDescent="0.3">
      <c r="A1511" s="1">
        <v>32191</v>
      </c>
      <c r="B1511">
        <v>12</v>
      </c>
      <c r="C1511">
        <v>28</v>
      </c>
      <c r="D1511">
        <v>0</v>
      </c>
      <c r="E1511">
        <v>0</v>
      </c>
      <c r="F1511" s="14">
        <v>4649.5569999999998</v>
      </c>
      <c r="G1511" s="14">
        <v>3016.3020000000001</v>
      </c>
      <c r="H1511">
        <f t="shared" si="49"/>
        <v>0.15710036891342627</v>
      </c>
      <c r="I1511">
        <f t="shared" si="50"/>
        <v>0.30253711889839835</v>
      </c>
    </row>
    <row r="1512" spans="1:9" x14ac:dyDescent="0.3">
      <c r="A1512" s="1">
        <v>32192</v>
      </c>
      <c r="B1512">
        <v>12</v>
      </c>
      <c r="C1512">
        <v>24</v>
      </c>
      <c r="D1512">
        <v>0</v>
      </c>
      <c r="E1512">
        <v>0</v>
      </c>
      <c r="F1512" s="14">
        <v>6092.4759999999997</v>
      </c>
      <c r="G1512" s="14">
        <v>6444.5119999999997</v>
      </c>
      <c r="H1512">
        <f t="shared" si="49"/>
        <v>0.15710036891342627</v>
      </c>
      <c r="I1512">
        <f t="shared" si="50"/>
        <v>0.25931753048434142</v>
      </c>
    </row>
    <row r="1513" spans="1:9" x14ac:dyDescent="0.3">
      <c r="A1513" s="1">
        <v>32193</v>
      </c>
      <c r="B1513">
        <v>12</v>
      </c>
      <c r="C1513">
        <v>22</v>
      </c>
      <c r="D1513">
        <v>0</v>
      </c>
      <c r="E1513">
        <v>0</v>
      </c>
      <c r="F1513" s="14">
        <v>5621.509</v>
      </c>
      <c r="G1513" s="14">
        <v>4672.9390000000003</v>
      </c>
      <c r="H1513">
        <f t="shared" si="49"/>
        <v>0.15710036891342627</v>
      </c>
      <c r="I1513">
        <f t="shared" si="50"/>
        <v>0.23770773627731298</v>
      </c>
    </row>
    <row r="1514" spans="1:9" x14ac:dyDescent="0.3">
      <c r="A1514" s="1">
        <v>32194</v>
      </c>
      <c r="B1514">
        <v>14</v>
      </c>
      <c r="C1514">
        <v>20</v>
      </c>
      <c r="D1514">
        <v>0</v>
      </c>
      <c r="E1514">
        <v>0</v>
      </c>
      <c r="F1514" s="14">
        <v>3090.598</v>
      </c>
      <c r="H1514">
        <f t="shared" si="49"/>
        <v>0.18328376373233066</v>
      </c>
      <c r="I1514">
        <f t="shared" si="50"/>
        <v>0.21609794207028454</v>
      </c>
    </row>
    <row r="1515" spans="1:9" x14ac:dyDescent="0.3">
      <c r="A1515" s="1">
        <v>32195</v>
      </c>
      <c r="B1515">
        <v>18</v>
      </c>
      <c r="C1515">
        <v>18</v>
      </c>
      <c r="D1515">
        <v>1E-3</v>
      </c>
      <c r="E1515">
        <v>1.484</v>
      </c>
      <c r="F1515">
        <v>559.68700000000001</v>
      </c>
      <c r="G1515" s="14">
        <v>1064.0039999999999</v>
      </c>
      <c r="H1515">
        <f t="shared" si="49"/>
        <v>0.2356505533701394</v>
      </c>
      <c r="I1515">
        <f t="shared" si="50"/>
        <v>0.19448814786325608</v>
      </c>
    </row>
    <row r="1516" spans="1:9" x14ac:dyDescent="0.3">
      <c r="A1516" s="1">
        <v>32196</v>
      </c>
      <c r="B1516">
        <v>12</v>
      </c>
      <c r="C1516">
        <v>20</v>
      </c>
      <c r="D1516">
        <v>19.123000000000001</v>
      </c>
      <c r="E1516">
        <v>37.737000000000002</v>
      </c>
      <c r="F1516">
        <v>-33.887</v>
      </c>
      <c r="G1516">
        <v>11.657</v>
      </c>
      <c r="H1516">
        <f t="shared" si="49"/>
        <v>0.15710036891342627</v>
      </c>
      <c r="I1516">
        <f t="shared" si="50"/>
        <v>0.21609794207028454</v>
      </c>
    </row>
    <row r="1517" spans="1:9" x14ac:dyDescent="0.3">
      <c r="A1517" s="1">
        <v>32197</v>
      </c>
      <c r="B1517">
        <v>14</v>
      </c>
      <c r="C1517">
        <v>21</v>
      </c>
      <c r="D1517">
        <v>0.33500000000000002</v>
      </c>
      <c r="E1517">
        <v>0</v>
      </c>
      <c r="F1517" s="14">
        <v>1754.808</v>
      </c>
      <c r="G1517" s="14">
        <v>1063.915</v>
      </c>
      <c r="H1517">
        <f t="shared" si="49"/>
        <v>0.18328376373233066</v>
      </c>
      <c r="I1517">
        <f t="shared" si="50"/>
        <v>0.22690283917379875</v>
      </c>
    </row>
    <row r="1518" spans="1:9" x14ac:dyDescent="0.3">
      <c r="A1518" s="1">
        <v>32198</v>
      </c>
      <c r="B1518">
        <v>16</v>
      </c>
      <c r="C1518">
        <v>21</v>
      </c>
      <c r="D1518">
        <v>0</v>
      </c>
      <c r="E1518">
        <v>0</v>
      </c>
      <c r="F1518">
        <v>754.92899999999997</v>
      </c>
      <c r="G1518">
        <v>902.48900000000003</v>
      </c>
      <c r="H1518">
        <f t="shared" si="49"/>
        <v>0.20946715855123504</v>
      </c>
      <c r="I1518">
        <f t="shared" si="50"/>
        <v>0.22690283917379875</v>
      </c>
    </row>
    <row r="1519" spans="1:9" x14ac:dyDescent="0.3">
      <c r="A1519" s="1">
        <v>32199</v>
      </c>
      <c r="B1519">
        <v>19</v>
      </c>
      <c r="C1519">
        <v>22</v>
      </c>
      <c r="D1519">
        <v>0</v>
      </c>
      <c r="E1519">
        <v>0</v>
      </c>
      <c r="F1519" s="14">
        <v>4514.1909999999998</v>
      </c>
      <c r="G1519" s="14">
        <v>3299.0439999999999</v>
      </c>
      <c r="H1519">
        <f t="shared" si="49"/>
        <v>0.24874225077959161</v>
      </c>
      <c r="I1519">
        <f t="shared" si="50"/>
        <v>0.23770773627731298</v>
      </c>
    </row>
    <row r="1520" spans="1:9" x14ac:dyDescent="0.3">
      <c r="A1520" s="1">
        <v>32200</v>
      </c>
      <c r="B1520">
        <v>22</v>
      </c>
      <c r="C1520">
        <v>23</v>
      </c>
      <c r="D1520">
        <v>0</v>
      </c>
      <c r="E1520">
        <v>0</v>
      </c>
      <c r="F1520" s="14">
        <v>5597.8339999999998</v>
      </c>
      <c r="G1520" s="14">
        <v>5244.1189999999997</v>
      </c>
      <c r="H1520">
        <f t="shared" si="49"/>
        <v>0.28801734300794818</v>
      </c>
      <c r="I1520">
        <f t="shared" si="50"/>
        <v>0.24851263338082721</v>
      </c>
    </row>
    <row r="1521" spans="1:9" x14ac:dyDescent="0.3">
      <c r="A1521" s="1">
        <v>32201</v>
      </c>
      <c r="B1521">
        <v>22</v>
      </c>
      <c r="C1521">
        <v>24</v>
      </c>
      <c r="D1521">
        <v>0</v>
      </c>
      <c r="E1521">
        <v>0</v>
      </c>
      <c r="F1521" s="14">
        <v>5407.2124999999996</v>
      </c>
      <c r="H1521">
        <f t="shared" si="49"/>
        <v>0.28801734300794818</v>
      </c>
      <c r="I1521">
        <f t="shared" si="50"/>
        <v>0.25931753048434142</v>
      </c>
    </row>
    <row r="1522" spans="1:9" x14ac:dyDescent="0.3">
      <c r="A1522" s="1">
        <v>32202</v>
      </c>
      <c r="B1522">
        <v>19</v>
      </c>
      <c r="C1522">
        <v>24</v>
      </c>
      <c r="D1522">
        <v>0</v>
      </c>
      <c r="E1522">
        <v>0</v>
      </c>
      <c r="F1522" s="14">
        <v>5216.5910000000003</v>
      </c>
      <c r="G1522" s="14">
        <v>4679.3900000000003</v>
      </c>
      <c r="H1522">
        <f t="shared" si="49"/>
        <v>0.24874225077959161</v>
      </c>
      <c r="I1522">
        <f t="shared" si="50"/>
        <v>0.25931753048434142</v>
      </c>
    </row>
    <row r="1523" spans="1:9" x14ac:dyDescent="0.3">
      <c r="A1523" s="1">
        <v>32203</v>
      </c>
      <c r="B1523">
        <v>17</v>
      </c>
      <c r="C1523">
        <v>25</v>
      </c>
      <c r="D1523">
        <v>0</v>
      </c>
      <c r="E1523">
        <v>0</v>
      </c>
      <c r="F1523" s="14">
        <v>5100.0125000000007</v>
      </c>
      <c r="H1523">
        <f t="shared" si="49"/>
        <v>0.22255885596068725</v>
      </c>
      <c r="I1523">
        <f t="shared" si="50"/>
        <v>0.27012242758785571</v>
      </c>
    </row>
    <row r="1524" spans="1:9" x14ac:dyDescent="0.3">
      <c r="A1524" s="1">
        <v>32204</v>
      </c>
      <c r="B1524">
        <v>15</v>
      </c>
      <c r="C1524">
        <v>25</v>
      </c>
      <c r="D1524">
        <v>0</v>
      </c>
      <c r="E1524">
        <v>0</v>
      </c>
      <c r="F1524" s="14">
        <v>4983.4340000000002</v>
      </c>
      <c r="G1524" s="14">
        <v>4803.7759999999998</v>
      </c>
      <c r="H1524">
        <f t="shared" si="49"/>
        <v>0.19637546114178286</v>
      </c>
      <c r="I1524">
        <f t="shared" si="50"/>
        <v>0.27012242758785571</v>
      </c>
    </row>
    <row r="1525" spans="1:9" x14ac:dyDescent="0.3">
      <c r="A1525" s="1">
        <v>32205</v>
      </c>
      <c r="B1525">
        <v>14</v>
      </c>
      <c r="C1525">
        <v>25</v>
      </c>
      <c r="D1525">
        <v>0</v>
      </c>
      <c r="E1525">
        <v>0</v>
      </c>
      <c r="F1525" s="14">
        <v>5512.7430000000004</v>
      </c>
      <c r="H1525">
        <f t="shared" si="49"/>
        <v>0.18328376373233066</v>
      </c>
      <c r="I1525">
        <f t="shared" si="50"/>
        <v>0.27012242758785571</v>
      </c>
    </row>
    <row r="1526" spans="1:9" x14ac:dyDescent="0.3">
      <c r="A1526" s="1">
        <v>32206</v>
      </c>
      <c r="B1526">
        <v>12</v>
      </c>
      <c r="C1526">
        <v>25</v>
      </c>
      <c r="D1526">
        <v>0</v>
      </c>
      <c r="E1526">
        <v>0</v>
      </c>
      <c r="F1526" s="14">
        <v>6042.0519999999997</v>
      </c>
      <c r="G1526" s="14">
        <v>4651.8599999999997</v>
      </c>
      <c r="H1526">
        <f t="shared" si="49"/>
        <v>0.15710036891342627</v>
      </c>
      <c r="I1526">
        <f t="shared" si="50"/>
        <v>0.27012242758785571</v>
      </c>
    </row>
    <row r="1527" spans="1:9" x14ac:dyDescent="0.3">
      <c r="A1527" s="1">
        <v>32207</v>
      </c>
      <c r="B1527">
        <v>10</v>
      </c>
      <c r="C1527">
        <v>25</v>
      </c>
      <c r="D1527">
        <v>0</v>
      </c>
      <c r="E1527">
        <v>0</v>
      </c>
      <c r="F1527" s="14">
        <v>4428.3599999999997</v>
      </c>
      <c r="G1527" s="14">
        <v>4489.7619999999997</v>
      </c>
      <c r="H1527">
        <f t="shared" si="49"/>
        <v>0.13091697409452191</v>
      </c>
      <c r="I1527">
        <f t="shared" si="50"/>
        <v>0.27012242758785571</v>
      </c>
    </row>
    <row r="1528" spans="1:9" x14ac:dyDescent="0.3">
      <c r="A1528" s="1">
        <v>32208</v>
      </c>
      <c r="B1528">
        <v>8</v>
      </c>
      <c r="C1528">
        <v>24</v>
      </c>
      <c r="D1528">
        <v>0</v>
      </c>
      <c r="E1528">
        <v>0</v>
      </c>
      <c r="F1528">
        <v>764.11800000000005</v>
      </c>
      <c r="G1528" s="14">
        <v>2486.0740000000001</v>
      </c>
      <c r="H1528">
        <f t="shared" si="49"/>
        <v>0.10473357927561752</v>
      </c>
      <c r="I1528">
        <f t="shared" si="50"/>
        <v>0.25931753048434142</v>
      </c>
    </row>
    <row r="1529" spans="1:9" x14ac:dyDescent="0.3">
      <c r="A1529" s="1">
        <v>32209</v>
      </c>
      <c r="B1529">
        <v>6</v>
      </c>
      <c r="C1529">
        <v>23</v>
      </c>
      <c r="D1529">
        <v>0</v>
      </c>
      <c r="E1529">
        <v>0</v>
      </c>
      <c r="F1529" s="14">
        <v>4706.924</v>
      </c>
      <c r="G1529" s="14">
        <v>5130.9120000000003</v>
      </c>
      <c r="H1529">
        <f t="shared" si="49"/>
        <v>7.8550184456713135E-2</v>
      </c>
      <c r="I1529">
        <f t="shared" si="50"/>
        <v>0.24851263338082721</v>
      </c>
    </row>
    <row r="1530" spans="1:9" x14ac:dyDescent="0.3">
      <c r="A1530" s="1">
        <v>32210</v>
      </c>
      <c r="B1530">
        <v>4</v>
      </c>
      <c r="C1530">
        <v>21</v>
      </c>
      <c r="D1530">
        <v>0</v>
      </c>
      <c r="E1530">
        <v>0</v>
      </c>
      <c r="F1530" s="14">
        <v>5182.1480000000001</v>
      </c>
      <c r="G1530" s="14">
        <v>5030.9359999999997</v>
      </c>
      <c r="H1530">
        <f t="shared" si="49"/>
        <v>5.2366789637808761E-2</v>
      </c>
      <c r="I1530">
        <f t="shared" si="50"/>
        <v>0.22690283917379875</v>
      </c>
    </row>
    <row r="1531" spans="1:9" x14ac:dyDescent="0.3">
      <c r="A1531" s="1">
        <v>32211</v>
      </c>
      <c r="B1531">
        <v>3</v>
      </c>
      <c r="C1531">
        <v>19</v>
      </c>
      <c r="D1531">
        <v>0</v>
      </c>
      <c r="E1531">
        <v>0</v>
      </c>
      <c r="F1531" s="14">
        <v>4589.8559999999998</v>
      </c>
      <c r="G1531" s="14">
        <v>5457.33</v>
      </c>
      <c r="H1531">
        <f t="shared" si="49"/>
        <v>3.9275092228356567E-2</v>
      </c>
      <c r="I1531">
        <f t="shared" si="50"/>
        <v>0.20529304496677031</v>
      </c>
    </row>
    <row r="1532" spans="1:9" x14ac:dyDescent="0.3">
      <c r="A1532" s="1">
        <v>32212</v>
      </c>
      <c r="B1532">
        <v>3</v>
      </c>
      <c r="C1532">
        <v>17</v>
      </c>
      <c r="D1532">
        <v>0</v>
      </c>
      <c r="E1532">
        <v>0</v>
      </c>
      <c r="F1532" s="14">
        <v>4763.5370000000003</v>
      </c>
      <c r="H1532">
        <f t="shared" si="49"/>
        <v>3.9275092228356567E-2</v>
      </c>
      <c r="I1532">
        <f t="shared" si="50"/>
        <v>0.18368325075974187</v>
      </c>
    </row>
    <row r="1533" spans="1:9" x14ac:dyDescent="0.3">
      <c r="A1533" s="1">
        <v>32213</v>
      </c>
      <c r="B1533">
        <v>4</v>
      </c>
      <c r="C1533">
        <v>14</v>
      </c>
      <c r="D1533">
        <v>0</v>
      </c>
      <c r="E1533">
        <v>0</v>
      </c>
      <c r="F1533" s="14">
        <v>4937.2179999999998</v>
      </c>
      <c r="G1533" s="14">
        <v>4911.5680000000002</v>
      </c>
      <c r="H1533">
        <f t="shared" si="49"/>
        <v>5.2366789637808761E-2</v>
      </c>
      <c r="I1533">
        <f t="shared" si="50"/>
        <v>0.15126855944919917</v>
      </c>
    </row>
    <row r="1534" spans="1:9" x14ac:dyDescent="0.3">
      <c r="A1534" s="1">
        <v>32214</v>
      </c>
      <c r="B1534">
        <v>8</v>
      </c>
      <c r="C1534">
        <v>13</v>
      </c>
      <c r="D1534">
        <v>2.7E-2</v>
      </c>
      <c r="E1534">
        <v>2.1019999999999999</v>
      </c>
      <c r="F1534" s="14">
        <v>1375.376</v>
      </c>
      <c r="G1534" s="14">
        <v>2328.8789999999999</v>
      </c>
      <c r="H1534">
        <f t="shared" si="49"/>
        <v>0.10473357927561752</v>
      </c>
      <c r="I1534">
        <f t="shared" si="50"/>
        <v>0.14046366234568494</v>
      </c>
    </row>
    <row r="1535" spans="1:9" x14ac:dyDescent="0.3">
      <c r="A1535" s="1">
        <v>32215</v>
      </c>
      <c r="B1535">
        <v>84</v>
      </c>
      <c r="C1535">
        <v>13</v>
      </c>
      <c r="D1535">
        <v>4.84</v>
      </c>
      <c r="E1535">
        <v>3.3980000000000001</v>
      </c>
      <c r="F1535" s="14">
        <v>1501.4649999999999</v>
      </c>
      <c r="G1535">
        <v>975.00199999999995</v>
      </c>
      <c r="H1535">
        <f t="shared" si="49"/>
        <v>1.0997025823939839</v>
      </c>
      <c r="I1535">
        <f t="shared" si="50"/>
        <v>0.14046366234568494</v>
      </c>
    </row>
    <row r="1536" spans="1:9" x14ac:dyDescent="0.3">
      <c r="A1536" s="1">
        <v>32216</v>
      </c>
      <c r="B1536">
        <v>83</v>
      </c>
      <c r="C1536">
        <v>12</v>
      </c>
      <c r="D1536">
        <v>0</v>
      </c>
      <c r="E1536">
        <v>0</v>
      </c>
      <c r="F1536" s="14">
        <v>6090.6130000000003</v>
      </c>
      <c r="G1536" s="14">
        <v>5851.2340000000004</v>
      </c>
      <c r="H1536">
        <f t="shared" si="49"/>
        <v>1.0866108849845317</v>
      </c>
      <c r="I1536">
        <f t="shared" si="50"/>
        <v>0.12965876524217071</v>
      </c>
    </row>
    <row r="1537" spans="1:9" x14ac:dyDescent="0.3">
      <c r="A1537" s="1">
        <v>32217</v>
      </c>
      <c r="B1537">
        <v>65</v>
      </c>
      <c r="C1537">
        <v>11</v>
      </c>
      <c r="D1537">
        <v>0</v>
      </c>
      <c r="E1537">
        <v>0</v>
      </c>
      <c r="F1537" s="14">
        <v>5974.4769999999999</v>
      </c>
      <c r="G1537" s="14">
        <v>5565.0649999999996</v>
      </c>
      <c r="H1537">
        <f t="shared" si="49"/>
        <v>0.85096033161439233</v>
      </c>
      <c r="I1537">
        <f t="shared" si="50"/>
        <v>0.11885386813865649</v>
      </c>
    </row>
    <row r="1538" spans="1:9" x14ac:dyDescent="0.3">
      <c r="A1538" s="1">
        <v>32218</v>
      </c>
      <c r="B1538">
        <v>55</v>
      </c>
      <c r="C1538">
        <v>11</v>
      </c>
      <c r="D1538">
        <v>0</v>
      </c>
      <c r="E1538">
        <v>0</v>
      </c>
      <c r="F1538" s="14">
        <v>5876.4260000000004</v>
      </c>
      <c r="G1538" s="14">
        <v>5791.9120000000003</v>
      </c>
      <c r="H1538">
        <f t="shared" ref="H1538:H1601" si="51">(B1538*60*60*24/1000000)/(1000*$N$3/1000000)</f>
        <v>0.72004335751987036</v>
      </c>
      <c r="I1538">
        <f t="shared" ref="I1538:I1601" si="52">(C1538*60*60*24/1000000)/(1000*$N$4/1000000)</f>
        <v>0.11885386813865649</v>
      </c>
    </row>
    <row r="1539" spans="1:9" x14ac:dyDescent="0.3">
      <c r="A1539" s="1">
        <v>32219</v>
      </c>
      <c r="B1539">
        <v>37</v>
      </c>
      <c r="C1539">
        <v>11</v>
      </c>
      <c r="D1539">
        <v>0</v>
      </c>
      <c r="E1539">
        <v>0</v>
      </c>
      <c r="F1539" s="14">
        <v>5984.6009999999997</v>
      </c>
      <c r="G1539" s="14">
        <v>5679.8509999999997</v>
      </c>
      <c r="H1539">
        <f t="shared" si="51"/>
        <v>0.48439280414973102</v>
      </c>
      <c r="I1539">
        <f t="shared" si="52"/>
        <v>0.11885386813865649</v>
      </c>
    </row>
    <row r="1540" spans="1:9" x14ac:dyDescent="0.3">
      <c r="A1540" s="1">
        <v>32220</v>
      </c>
      <c r="B1540">
        <v>28</v>
      </c>
      <c r="C1540">
        <v>10</v>
      </c>
      <c r="D1540">
        <v>0</v>
      </c>
      <c r="E1540">
        <v>0</v>
      </c>
      <c r="F1540" s="14">
        <v>6057.7004999999999</v>
      </c>
      <c r="H1540">
        <f t="shared" si="51"/>
        <v>0.36656752746466131</v>
      </c>
      <c r="I1540">
        <f t="shared" si="52"/>
        <v>0.10804897103514227</v>
      </c>
    </row>
    <row r="1541" spans="1:9" x14ac:dyDescent="0.3">
      <c r="A1541" s="1">
        <v>32221</v>
      </c>
      <c r="B1541">
        <v>21</v>
      </c>
      <c r="C1541">
        <v>11</v>
      </c>
      <c r="D1541">
        <v>0</v>
      </c>
      <c r="E1541">
        <v>0</v>
      </c>
      <c r="F1541" s="14">
        <v>6130.8</v>
      </c>
      <c r="G1541" s="14">
        <v>5850.5780000000004</v>
      </c>
      <c r="H1541">
        <f t="shared" si="51"/>
        <v>0.27492564559849597</v>
      </c>
      <c r="I1541">
        <f t="shared" si="52"/>
        <v>0.11885386813865649</v>
      </c>
    </row>
    <row r="1542" spans="1:9" x14ac:dyDescent="0.3">
      <c r="A1542" s="1">
        <v>32222</v>
      </c>
      <c r="B1542">
        <v>21</v>
      </c>
      <c r="C1542">
        <v>11</v>
      </c>
      <c r="D1542">
        <v>0</v>
      </c>
      <c r="E1542">
        <v>0</v>
      </c>
      <c r="F1542" s="14">
        <v>5957.1229999999996</v>
      </c>
      <c r="G1542" s="14">
        <v>5791.259</v>
      </c>
      <c r="H1542">
        <f t="shared" si="51"/>
        <v>0.27492564559849597</v>
      </c>
      <c r="I1542">
        <f t="shared" si="52"/>
        <v>0.11885386813865649</v>
      </c>
    </row>
    <row r="1543" spans="1:9" x14ac:dyDescent="0.3">
      <c r="A1543" s="1">
        <v>32223</v>
      </c>
      <c r="B1543">
        <v>12</v>
      </c>
      <c r="C1543">
        <v>12</v>
      </c>
      <c r="D1543">
        <v>0</v>
      </c>
      <c r="E1543">
        <v>0</v>
      </c>
      <c r="F1543" s="14">
        <v>5134.4989999999998</v>
      </c>
      <c r="G1543" s="14">
        <v>5421.9359999999997</v>
      </c>
      <c r="H1543">
        <f t="shared" si="51"/>
        <v>0.15710036891342627</v>
      </c>
      <c r="I1543">
        <f t="shared" si="52"/>
        <v>0.12965876524217071</v>
      </c>
    </row>
    <row r="1544" spans="1:9" x14ac:dyDescent="0.3">
      <c r="A1544" s="1">
        <v>32224</v>
      </c>
      <c r="B1544">
        <v>8</v>
      </c>
      <c r="C1544">
        <v>12</v>
      </c>
      <c r="D1544">
        <v>0.17199999999999999</v>
      </c>
      <c r="E1544">
        <v>0</v>
      </c>
      <c r="F1544" s="14">
        <v>3027.511</v>
      </c>
      <c r="G1544" s="14">
        <v>2192.0230000000001</v>
      </c>
      <c r="H1544">
        <f t="shared" si="51"/>
        <v>0.10473357927561752</v>
      </c>
      <c r="I1544">
        <f t="shared" si="52"/>
        <v>0.12965876524217071</v>
      </c>
    </row>
    <row r="1545" spans="1:9" x14ac:dyDescent="0.3">
      <c r="A1545" s="1">
        <v>32225</v>
      </c>
      <c r="B1545">
        <v>7</v>
      </c>
      <c r="C1545">
        <v>12</v>
      </c>
      <c r="D1545">
        <v>0.60099999999999998</v>
      </c>
      <c r="E1545">
        <v>0</v>
      </c>
      <c r="F1545" s="14">
        <v>5514.1189999999997</v>
      </c>
      <c r="G1545" s="14">
        <v>3554.6260000000002</v>
      </c>
      <c r="H1545">
        <f t="shared" si="51"/>
        <v>9.1641881866165328E-2</v>
      </c>
      <c r="I1545">
        <f t="shared" si="52"/>
        <v>0.12965876524217071</v>
      </c>
    </row>
    <row r="1546" spans="1:9" x14ac:dyDescent="0.3">
      <c r="A1546" s="1">
        <v>32226</v>
      </c>
      <c r="B1546">
        <v>5</v>
      </c>
      <c r="C1546">
        <v>12</v>
      </c>
      <c r="D1546">
        <v>1.337</v>
      </c>
      <c r="E1546">
        <v>4.5579999999999998</v>
      </c>
      <c r="F1546">
        <v>-81.89</v>
      </c>
      <c r="G1546">
        <v>-28.606000000000002</v>
      </c>
      <c r="H1546">
        <f t="shared" si="51"/>
        <v>6.5458487047260955E-2</v>
      </c>
      <c r="I1546">
        <f t="shared" si="52"/>
        <v>0.12965876524217071</v>
      </c>
    </row>
    <row r="1547" spans="1:9" x14ac:dyDescent="0.3">
      <c r="A1547" s="1">
        <v>32227</v>
      </c>
      <c r="B1547">
        <v>5</v>
      </c>
      <c r="C1547">
        <v>11</v>
      </c>
      <c r="D1547">
        <v>3.0000000000000001E-3</v>
      </c>
      <c r="E1547">
        <v>2.7629999999999999</v>
      </c>
      <c r="F1547" s="14">
        <v>2225.69</v>
      </c>
      <c r="G1547" s="14">
        <v>1026.172</v>
      </c>
      <c r="H1547">
        <f t="shared" si="51"/>
        <v>6.5458487047260955E-2</v>
      </c>
      <c r="I1547">
        <f t="shared" si="52"/>
        <v>0.11885386813865649</v>
      </c>
    </row>
    <row r="1548" spans="1:9" x14ac:dyDescent="0.3">
      <c r="A1548" s="1">
        <v>32228</v>
      </c>
      <c r="B1548">
        <v>5</v>
      </c>
      <c r="C1548">
        <v>11</v>
      </c>
      <c r="D1548">
        <v>0</v>
      </c>
      <c r="E1548">
        <v>0</v>
      </c>
      <c r="F1548" s="14">
        <v>3773.6619999999998</v>
      </c>
      <c r="G1548" s="14">
        <v>3971.7849999999999</v>
      </c>
      <c r="H1548">
        <f t="shared" si="51"/>
        <v>6.5458487047260955E-2</v>
      </c>
      <c r="I1548">
        <f t="shared" si="52"/>
        <v>0.11885386813865649</v>
      </c>
    </row>
    <row r="1549" spans="1:9" x14ac:dyDescent="0.3">
      <c r="A1549" s="1">
        <v>32229</v>
      </c>
      <c r="B1549">
        <v>5</v>
      </c>
      <c r="C1549">
        <v>11</v>
      </c>
      <c r="D1549">
        <v>0</v>
      </c>
      <c r="E1549">
        <v>0</v>
      </c>
      <c r="F1549" s="14">
        <v>2101.7055</v>
      </c>
      <c r="H1549">
        <f t="shared" si="51"/>
        <v>6.5458487047260955E-2</v>
      </c>
      <c r="I1549">
        <f t="shared" si="52"/>
        <v>0.11885386813865649</v>
      </c>
    </row>
    <row r="1550" spans="1:9" x14ac:dyDescent="0.3">
      <c r="A1550" s="1">
        <v>32230</v>
      </c>
      <c r="B1550">
        <v>5</v>
      </c>
      <c r="C1550">
        <v>10</v>
      </c>
      <c r="D1550">
        <v>16.712</v>
      </c>
      <c r="E1550">
        <v>16.582000000000001</v>
      </c>
      <c r="F1550">
        <v>429.74900000000002</v>
      </c>
      <c r="G1550">
        <v>672.65700000000004</v>
      </c>
      <c r="H1550">
        <f t="shared" si="51"/>
        <v>6.5458487047260955E-2</v>
      </c>
      <c r="I1550">
        <f t="shared" si="52"/>
        <v>0.10804897103514227</v>
      </c>
    </row>
    <row r="1551" spans="1:9" x14ac:dyDescent="0.3">
      <c r="A1551" s="1">
        <v>32231</v>
      </c>
      <c r="B1551">
        <v>4</v>
      </c>
      <c r="C1551">
        <v>10</v>
      </c>
      <c r="D1551">
        <v>0</v>
      </c>
      <c r="E1551">
        <v>0</v>
      </c>
      <c r="F1551" s="14">
        <v>4253.8980000000001</v>
      </c>
      <c r="G1551" s="14">
        <v>3347.4850000000001</v>
      </c>
      <c r="H1551">
        <f t="shared" si="51"/>
        <v>5.2366789637808761E-2</v>
      </c>
      <c r="I1551">
        <f t="shared" si="52"/>
        <v>0.10804897103514227</v>
      </c>
    </row>
    <row r="1552" spans="1:9" x14ac:dyDescent="0.3">
      <c r="A1552" s="1">
        <v>32232</v>
      </c>
      <c r="B1552">
        <v>3</v>
      </c>
      <c r="C1552">
        <v>9</v>
      </c>
      <c r="D1552">
        <v>0</v>
      </c>
      <c r="E1552">
        <v>0</v>
      </c>
      <c r="F1552">
        <v>126.15900000000001</v>
      </c>
      <c r="G1552">
        <v>808.64400000000001</v>
      </c>
      <c r="H1552">
        <f t="shared" si="51"/>
        <v>3.9275092228356567E-2</v>
      </c>
      <c r="I1552">
        <f t="shared" si="52"/>
        <v>9.7244073931628039E-2</v>
      </c>
    </row>
    <row r="1553" spans="1:9" x14ac:dyDescent="0.3">
      <c r="A1553" s="1">
        <v>32233</v>
      </c>
      <c r="B1553">
        <v>5</v>
      </c>
      <c r="C1553">
        <v>9</v>
      </c>
      <c r="D1553">
        <v>46.771999999999998</v>
      </c>
      <c r="E1553">
        <v>68.108000000000004</v>
      </c>
      <c r="F1553">
        <v>199.27</v>
      </c>
      <c r="G1553">
        <v>255.85900000000001</v>
      </c>
      <c r="H1553">
        <f t="shared" si="51"/>
        <v>6.5458487047260955E-2</v>
      </c>
      <c r="I1553">
        <f t="shared" si="52"/>
        <v>9.7244073931628039E-2</v>
      </c>
    </row>
    <row r="1554" spans="1:9" x14ac:dyDescent="0.3">
      <c r="A1554" s="1">
        <v>32234</v>
      </c>
      <c r="B1554">
        <v>6</v>
      </c>
      <c r="C1554">
        <v>8</v>
      </c>
      <c r="D1554">
        <v>3.8519999999999999</v>
      </c>
      <c r="E1554">
        <v>4.4489999999999998</v>
      </c>
      <c r="F1554" s="14">
        <v>5509.2910000000002</v>
      </c>
      <c r="G1554" s="14">
        <v>4931.82</v>
      </c>
      <c r="H1554">
        <f t="shared" si="51"/>
        <v>7.8550184456713135E-2</v>
      </c>
      <c r="I1554">
        <f t="shared" si="52"/>
        <v>8.643917682811382E-2</v>
      </c>
    </row>
    <row r="1555" spans="1:9" x14ac:dyDescent="0.3">
      <c r="A1555" s="1">
        <v>32235</v>
      </c>
      <c r="B1555">
        <v>8</v>
      </c>
      <c r="C1555">
        <v>9</v>
      </c>
      <c r="D1555">
        <v>0</v>
      </c>
      <c r="E1555">
        <v>0</v>
      </c>
      <c r="F1555" s="14">
        <v>6016.2690000000002</v>
      </c>
      <c r="G1555" s="14">
        <v>5375.72</v>
      </c>
      <c r="H1555">
        <f t="shared" si="51"/>
        <v>0.10473357927561752</v>
      </c>
      <c r="I1555">
        <f t="shared" si="52"/>
        <v>9.7244073931628039E-2</v>
      </c>
    </row>
    <row r="1556" spans="1:9" x14ac:dyDescent="0.3">
      <c r="A1556" s="1">
        <v>32236</v>
      </c>
      <c r="B1556">
        <v>12</v>
      </c>
      <c r="C1556">
        <v>9</v>
      </c>
      <c r="D1556">
        <v>0</v>
      </c>
      <c r="E1556">
        <v>0</v>
      </c>
      <c r="F1556" s="14">
        <v>5560.5730000000003</v>
      </c>
      <c r="G1556" s="14">
        <v>5271.6629999999996</v>
      </c>
      <c r="H1556">
        <f t="shared" si="51"/>
        <v>0.15710036891342627</v>
      </c>
      <c r="I1556">
        <f t="shared" si="52"/>
        <v>9.7244073931628039E-2</v>
      </c>
    </row>
    <row r="1557" spans="1:9" x14ac:dyDescent="0.3">
      <c r="A1557" s="1">
        <v>32237</v>
      </c>
      <c r="B1557">
        <v>23</v>
      </c>
      <c r="C1557">
        <v>10</v>
      </c>
      <c r="D1557">
        <v>0</v>
      </c>
      <c r="E1557">
        <v>0</v>
      </c>
      <c r="F1557" s="14">
        <v>5874.8159999999998</v>
      </c>
      <c r="G1557" s="14">
        <v>5305.7539999999999</v>
      </c>
      <c r="H1557">
        <f t="shared" si="51"/>
        <v>0.30110904041740039</v>
      </c>
      <c r="I1557">
        <f t="shared" si="52"/>
        <v>0.10804897103514227</v>
      </c>
    </row>
    <row r="1558" spans="1:9" x14ac:dyDescent="0.3">
      <c r="A1558" s="1">
        <v>32238</v>
      </c>
      <c r="B1558">
        <v>37</v>
      </c>
      <c r="C1558">
        <v>11</v>
      </c>
      <c r="D1558">
        <v>0</v>
      </c>
      <c r="E1558">
        <v>0</v>
      </c>
      <c r="F1558" s="14">
        <v>4758.5379999999996</v>
      </c>
      <c r="G1558" s="14">
        <v>5002.732</v>
      </c>
      <c r="H1558">
        <f t="shared" si="51"/>
        <v>0.48439280414973102</v>
      </c>
      <c r="I1558">
        <f t="shared" si="52"/>
        <v>0.11885386813865649</v>
      </c>
    </row>
    <row r="1559" spans="1:9" x14ac:dyDescent="0.3">
      <c r="A1559" s="1">
        <v>32239</v>
      </c>
      <c r="B1559">
        <v>40</v>
      </c>
      <c r="C1559">
        <v>12</v>
      </c>
      <c r="D1559">
        <v>0</v>
      </c>
      <c r="E1559">
        <v>0</v>
      </c>
      <c r="F1559" s="14">
        <v>5467.8389999999999</v>
      </c>
      <c r="G1559" s="14">
        <v>5197.7939999999999</v>
      </c>
      <c r="H1559">
        <f t="shared" si="51"/>
        <v>0.52366789637808764</v>
      </c>
      <c r="I1559">
        <f t="shared" si="52"/>
        <v>0.12965876524217071</v>
      </c>
    </row>
    <row r="1560" spans="1:9" x14ac:dyDescent="0.3">
      <c r="A1560" s="1">
        <v>32240</v>
      </c>
      <c r="B1560">
        <v>34</v>
      </c>
      <c r="C1560">
        <v>13</v>
      </c>
      <c r="D1560">
        <v>0</v>
      </c>
      <c r="E1560">
        <v>0</v>
      </c>
      <c r="F1560">
        <v>-253.572</v>
      </c>
      <c r="G1560">
        <v>-187.006</v>
      </c>
      <c r="H1560">
        <f t="shared" si="51"/>
        <v>0.4451177119213745</v>
      </c>
      <c r="I1560">
        <f t="shared" si="52"/>
        <v>0.14046366234568494</v>
      </c>
    </row>
    <row r="1561" spans="1:9" x14ac:dyDescent="0.3">
      <c r="A1561" s="1">
        <v>32241</v>
      </c>
      <c r="B1561">
        <v>26</v>
      </c>
      <c r="C1561">
        <v>14</v>
      </c>
      <c r="D1561">
        <v>0</v>
      </c>
      <c r="E1561">
        <v>0</v>
      </c>
      <c r="F1561" s="14">
        <v>4169.232</v>
      </c>
      <c r="G1561" s="14">
        <v>2048.5790000000002</v>
      </c>
      <c r="H1561">
        <f t="shared" si="51"/>
        <v>0.34038413264575695</v>
      </c>
      <c r="I1561">
        <f t="shared" si="52"/>
        <v>0.15126855944919917</v>
      </c>
    </row>
    <row r="1562" spans="1:9" x14ac:dyDescent="0.3">
      <c r="A1562" s="1">
        <v>32242</v>
      </c>
      <c r="B1562">
        <v>20</v>
      </c>
      <c r="C1562">
        <v>13</v>
      </c>
      <c r="D1562">
        <v>0</v>
      </c>
      <c r="E1562">
        <v>0</v>
      </c>
      <c r="F1562" s="14">
        <v>4870.558</v>
      </c>
      <c r="G1562" s="14">
        <v>5016.3069999999998</v>
      </c>
      <c r="H1562">
        <f t="shared" si="51"/>
        <v>0.26183394818904382</v>
      </c>
      <c r="I1562">
        <f t="shared" si="52"/>
        <v>0.14046366234568494</v>
      </c>
    </row>
    <row r="1563" spans="1:9" x14ac:dyDescent="0.3">
      <c r="A1563" s="1">
        <v>32243</v>
      </c>
      <c r="B1563">
        <v>15</v>
      </c>
      <c r="C1563">
        <v>12</v>
      </c>
      <c r="D1563">
        <v>0</v>
      </c>
      <c r="E1563">
        <v>0</v>
      </c>
      <c r="F1563" s="14">
        <v>6035.4080000000004</v>
      </c>
      <c r="G1563" s="14">
        <v>4760.9459999999999</v>
      </c>
      <c r="H1563">
        <f t="shared" si="51"/>
        <v>0.19637546114178286</v>
      </c>
      <c r="I1563">
        <f t="shared" si="52"/>
        <v>0.12965876524217071</v>
      </c>
    </row>
    <row r="1564" spans="1:9" x14ac:dyDescent="0.3">
      <c r="A1564" s="1">
        <v>32244</v>
      </c>
      <c r="B1564">
        <v>12</v>
      </c>
      <c r="C1564">
        <v>12</v>
      </c>
      <c r="D1564">
        <v>0</v>
      </c>
      <c r="E1564">
        <v>0</v>
      </c>
      <c r="F1564">
        <v>110.298</v>
      </c>
      <c r="G1564" s="14">
        <v>2790.4760000000001</v>
      </c>
      <c r="H1564">
        <f t="shared" si="51"/>
        <v>0.15710036891342627</v>
      </c>
      <c r="I1564">
        <f t="shared" si="52"/>
        <v>0.12965876524217071</v>
      </c>
    </row>
    <row r="1565" spans="1:9" x14ac:dyDescent="0.3">
      <c r="A1565" s="1">
        <v>32245</v>
      </c>
      <c r="B1565">
        <v>9</v>
      </c>
      <c r="C1565">
        <v>11</v>
      </c>
      <c r="D1565">
        <v>0.622</v>
      </c>
      <c r="E1565">
        <v>0.318</v>
      </c>
      <c r="F1565">
        <v>4.7610000000000001</v>
      </c>
      <c r="G1565">
        <v>667.25099999999998</v>
      </c>
      <c r="H1565">
        <f t="shared" si="51"/>
        <v>0.1178252766850697</v>
      </c>
      <c r="I1565">
        <f t="shared" si="52"/>
        <v>0.11885386813865649</v>
      </c>
    </row>
    <row r="1566" spans="1:9" x14ac:dyDescent="0.3">
      <c r="A1566" s="1">
        <v>32246</v>
      </c>
      <c r="B1566">
        <v>6</v>
      </c>
      <c r="C1566">
        <v>13</v>
      </c>
      <c r="D1566">
        <v>1.08</v>
      </c>
      <c r="E1566">
        <v>0</v>
      </c>
      <c r="F1566" s="14">
        <v>4862.5119999999997</v>
      </c>
      <c r="G1566" s="14">
        <v>2950.7759999999998</v>
      </c>
      <c r="H1566">
        <f t="shared" si="51"/>
        <v>7.8550184456713135E-2</v>
      </c>
      <c r="I1566">
        <f t="shared" si="52"/>
        <v>0.14046366234568494</v>
      </c>
    </row>
    <row r="1567" spans="1:9" x14ac:dyDescent="0.3">
      <c r="A1567" s="1">
        <v>32247</v>
      </c>
      <c r="B1567">
        <v>6</v>
      </c>
      <c r="C1567">
        <v>18</v>
      </c>
      <c r="D1567">
        <v>0</v>
      </c>
      <c r="E1567">
        <v>0</v>
      </c>
      <c r="F1567" s="14">
        <v>3665.0970000000002</v>
      </c>
      <c r="G1567" s="14">
        <v>3744.7730000000001</v>
      </c>
      <c r="H1567">
        <f t="shared" si="51"/>
        <v>7.8550184456713135E-2</v>
      </c>
      <c r="I1567">
        <f t="shared" si="52"/>
        <v>0.19448814786325608</v>
      </c>
    </row>
    <row r="1568" spans="1:9" x14ac:dyDescent="0.3">
      <c r="A1568" s="1">
        <v>32248</v>
      </c>
      <c r="B1568">
        <v>3</v>
      </c>
      <c r="C1568">
        <v>9</v>
      </c>
      <c r="D1568">
        <v>0</v>
      </c>
      <c r="E1568">
        <v>0</v>
      </c>
      <c r="F1568" s="14">
        <v>4211.6435000000001</v>
      </c>
      <c r="H1568">
        <f t="shared" si="51"/>
        <v>3.9275092228356567E-2</v>
      </c>
      <c r="I1568">
        <f t="shared" si="52"/>
        <v>9.7244073931628039E-2</v>
      </c>
    </row>
    <row r="1569" spans="1:9" x14ac:dyDescent="0.3">
      <c r="A1569" s="1">
        <v>32249</v>
      </c>
      <c r="B1569">
        <v>1</v>
      </c>
      <c r="C1569">
        <v>8</v>
      </c>
      <c r="D1569">
        <v>0</v>
      </c>
      <c r="E1569">
        <v>0</v>
      </c>
      <c r="F1569" s="14">
        <v>4758.1899999999996</v>
      </c>
      <c r="G1569" s="14">
        <v>4405.9459999999999</v>
      </c>
      <c r="H1569">
        <f t="shared" si="51"/>
        <v>1.309169740945219E-2</v>
      </c>
      <c r="I1569">
        <f t="shared" si="52"/>
        <v>8.643917682811382E-2</v>
      </c>
    </row>
    <row r="1570" spans="1:9" x14ac:dyDescent="0.3">
      <c r="A1570" s="1">
        <v>32250</v>
      </c>
      <c r="B1570">
        <v>0</v>
      </c>
      <c r="C1570">
        <v>8</v>
      </c>
      <c r="D1570">
        <v>0</v>
      </c>
      <c r="E1570">
        <v>0</v>
      </c>
      <c r="F1570" s="14">
        <v>3907.82</v>
      </c>
      <c r="G1570" s="14">
        <v>4011.1570000000002</v>
      </c>
      <c r="H1570">
        <f t="shared" si="51"/>
        <v>0</v>
      </c>
      <c r="I1570">
        <f t="shared" si="52"/>
        <v>8.643917682811382E-2</v>
      </c>
    </row>
    <row r="1571" spans="1:9" x14ac:dyDescent="0.3">
      <c r="A1571" s="1">
        <v>32251</v>
      </c>
      <c r="B1571">
        <v>0</v>
      </c>
      <c r="C1571">
        <v>8</v>
      </c>
      <c r="D1571">
        <v>0</v>
      </c>
      <c r="E1571">
        <v>0</v>
      </c>
      <c r="F1571" s="14">
        <v>4027.9140000000002</v>
      </c>
      <c r="G1571" s="14">
        <v>4192.3680000000004</v>
      </c>
      <c r="H1571">
        <f t="shared" si="51"/>
        <v>0</v>
      </c>
      <c r="I1571">
        <f t="shared" si="52"/>
        <v>8.643917682811382E-2</v>
      </c>
    </row>
    <row r="1572" spans="1:9" x14ac:dyDescent="0.3">
      <c r="A1572" s="1">
        <v>32252</v>
      </c>
      <c r="B1572">
        <v>0</v>
      </c>
      <c r="C1572">
        <v>8</v>
      </c>
      <c r="D1572">
        <v>0</v>
      </c>
      <c r="E1572">
        <v>0</v>
      </c>
      <c r="F1572" s="14">
        <v>4587.4769999999999</v>
      </c>
      <c r="H1572">
        <f t="shared" si="51"/>
        <v>0</v>
      </c>
      <c r="I1572">
        <f t="shared" si="52"/>
        <v>8.643917682811382E-2</v>
      </c>
    </row>
    <row r="1573" spans="1:9" x14ac:dyDescent="0.3">
      <c r="A1573" s="1">
        <v>32253</v>
      </c>
      <c r="B1573">
        <v>0</v>
      </c>
      <c r="C1573">
        <v>8</v>
      </c>
      <c r="D1573">
        <v>0</v>
      </c>
      <c r="E1573">
        <v>0</v>
      </c>
      <c r="F1573" s="14">
        <v>5147.04</v>
      </c>
      <c r="G1573" s="14">
        <v>1925.913</v>
      </c>
      <c r="H1573">
        <f t="shared" si="51"/>
        <v>0</v>
      </c>
      <c r="I1573">
        <f t="shared" si="52"/>
        <v>8.643917682811382E-2</v>
      </c>
    </row>
    <row r="1574" spans="1:9" x14ac:dyDescent="0.3">
      <c r="A1574" s="1">
        <v>32254</v>
      </c>
      <c r="B1574">
        <v>2</v>
      </c>
      <c r="C1574">
        <v>8</v>
      </c>
      <c r="D1574">
        <v>0</v>
      </c>
      <c r="E1574">
        <v>0</v>
      </c>
      <c r="F1574" s="14">
        <v>3495.5569999999998</v>
      </c>
      <c r="G1574" s="14">
        <v>3439.989</v>
      </c>
      <c r="H1574">
        <f t="shared" si="51"/>
        <v>2.6183394818904381E-2</v>
      </c>
      <c r="I1574">
        <f t="shared" si="52"/>
        <v>8.643917682811382E-2</v>
      </c>
    </row>
    <row r="1575" spans="1:9" x14ac:dyDescent="0.3">
      <c r="A1575" s="1">
        <v>32255</v>
      </c>
      <c r="B1575">
        <v>1</v>
      </c>
      <c r="C1575">
        <v>8</v>
      </c>
      <c r="D1575">
        <v>21.919</v>
      </c>
      <c r="E1575">
        <v>10.866</v>
      </c>
      <c r="F1575" s="14">
        <v>5365.59</v>
      </c>
      <c r="G1575" s="14">
        <v>4951.5</v>
      </c>
      <c r="H1575">
        <f t="shared" si="51"/>
        <v>1.309169740945219E-2</v>
      </c>
      <c r="I1575">
        <f t="shared" si="52"/>
        <v>8.643917682811382E-2</v>
      </c>
    </row>
    <row r="1576" spans="1:9" x14ac:dyDescent="0.3">
      <c r="A1576" s="1">
        <v>32256</v>
      </c>
      <c r="B1576">
        <v>1</v>
      </c>
      <c r="C1576">
        <v>8</v>
      </c>
      <c r="D1576">
        <v>0</v>
      </c>
      <c r="E1576">
        <v>0</v>
      </c>
      <c r="F1576" s="14">
        <v>4819.6809999999996</v>
      </c>
      <c r="G1576" s="14">
        <v>4623.665</v>
      </c>
      <c r="H1576">
        <f t="shared" si="51"/>
        <v>1.309169740945219E-2</v>
      </c>
      <c r="I1576">
        <f t="shared" si="52"/>
        <v>8.643917682811382E-2</v>
      </c>
    </row>
    <row r="1577" spans="1:9" x14ac:dyDescent="0.3">
      <c r="A1577" s="1">
        <v>32257</v>
      </c>
      <c r="B1577">
        <v>0</v>
      </c>
      <c r="C1577">
        <v>9</v>
      </c>
      <c r="D1577">
        <v>22.911999999999999</v>
      </c>
      <c r="E1577">
        <v>16.678999999999998</v>
      </c>
      <c r="F1577">
        <v>-76.441999999999993</v>
      </c>
      <c r="G1577">
        <v>179.809</v>
      </c>
      <c r="H1577">
        <f t="shared" si="51"/>
        <v>0</v>
      </c>
      <c r="I1577">
        <f t="shared" si="52"/>
        <v>9.7244073931628039E-2</v>
      </c>
    </row>
    <row r="1578" spans="1:9" x14ac:dyDescent="0.3">
      <c r="A1578" s="1">
        <v>32258</v>
      </c>
      <c r="B1578">
        <v>3</v>
      </c>
      <c r="C1578">
        <v>9</v>
      </c>
      <c r="D1578">
        <v>3.0750000000000002</v>
      </c>
      <c r="E1578">
        <v>1.667</v>
      </c>
      <c r="F1578">
        <v>-70.120999999999995</v>
      </c>
      <c r="G1578">
        <v>36.463000000000001</v>
      </c>
      <c r="H1578">
        <f t="shared" si="51"/>
        <v>3.9275092228356567E-2</v>
      </c>
      <c r="I1578">
        <f t="shared" si="52"/>
        <v>9.7244073931628039E-2</v>
      </c>
    </row>
    <row r="1579" spans="1:9" x14ac:dyDescent="0.3">
      <c r="A1579" s="1">
        <v>32259</v>
      </c>
      <c r="B1579">
        <v>3</v>
      </c>
      <c r="C1579">
        <v>9</v>
      </c>
      <c r="D1579">
        <v>1.853</v>
      </c>
      <c r="E1579">
        <v>0.61799999999999999</v>
      </c>
      <c r="F1579">
        <v>-697.98800000000006</v>
      </c>
      <c r="G1579">
        <v>-682.12099999999998</v>
      </c>
      <c r="H1579">
        <f t="shared" si="51"/>
        <v>3.9275092228356567E-2</v>
      </c>
      <c r="I1579">
        <f t="shared" si="52"/>
        <v>9.7244073931628039E-2</v>
      </c>
    </row>
    <row r="1580" spans="1:9" x14ac:dyDescent="0.3">
      <c r="A1580" s="1">
        <v>32260</v>
      </c>
      <c r="B1580">
        <v>5</v>
      </c>
      <c r="C1580">
        <v>10</v>
      </c>
      <c r="D1580">
        <v>0</v>
      </c>
      <c r="E1580">
        <v>0</v>
      </c>
      <c r="F1580" s="14">
        <v>2676.0140000000001</v>
      </c>
      <c r="G1580" s="14">
        <v>3303.9839999999999</v>
      </c>
      <c r="H1580">
        <f t="shared" si="51"/>
        <v>6.5458487047260955E-2</v>
      </c>
      <c r="I1580">
        <f t="shared" si="52"/>
        <v>0.10804897103514227</v>
      </c>
    </row>
    <row r="1581" spans="1:9" x14ac:dyDescent="0.3">
      <c r="A1581" s="1">
        <v>32261</v>
      </c>
      <c r="B1581">
        <v>6</v>
      </c>
      <c r="C1581">
        <v>11</v>
      </c>
      <c r="D1581">
        <v>0</v>
      </c>
      <c r="E1581">
        <v>0</v>
      </c>
      <c r="F1581" s="14">
        <v>1977.1320000000001</v>
      </c>
      <c r="G1581" s="14">
        <v>2324.8090000000002</v>
      </c>
      <c r="H1581">
        <f t="shared" si="51"/>
        <v>7.8550184456713135E-2</v>
      </c>
      <c r="I1581">
        <f t="shared" si="52"/>
        <v>0.11885386813865649</v>
      </c>
    </row>
    <row r="1582" spans="1:9" x14ac:dyDescent="0.3">
      <c r="A1582" s="1">
        <v>32262</v>
      </c>
      <c r="B1582">
        <v>8</v>
      </c>
      <c r="C1582">
        <v>15</v>
      </c>
      <c r="D1582">
        <v>0</v>
      </c>
      <c r="E1582">
        <v>0</v>
      </c>
      <c r="F1582">
        <v>663.75800000000004</v>
      </c>
      <c r="G1582" s="14">
        <v>2305.752</v>
      </c>
      <c r="H1582">
        <f t="shared" si="51"/>
        <v>0.10473357927561752</v>
      </c>
      <c r="I1582">
        <f t="shared" si="52"/>
        <v>0.16207345655271341</v>
      </c>
    </row>
    <row r="1583" spans="1:9" x14ac:dyDescent="0.3">
      <c r="A1583" s="1">
        <v>32263</v>
      </c>
      <c r="B1583">
        <v>8</v>
      </c>
      <c r="C1583">
        <v>24</v>
      </c>
      <c r="D1583">
        <v>5.1959999999999997</v>
      </c>
      <c r="E1583">
        <v>8.6739999999999995</v>
      </c>
      <c r="F1583" s="14">
        <v>1126.627</v>
      </c>
      <c r="G1583">
        <v>-128.92400000000001</v>
      </c>
      <c r="H1583">
        <f t="shared" si="51"/>
        <v>0.10473357927561752</v>
      </c>
      <c r="I1583">
        <f t="shared" si="52"/>
        <v>0.25931753048434142</v>
      </c>
    </row>
    <row r="1584" spans="1:9" x14ac:dyDescent="0.3">
      <c r="A1584" s="1">
        <v>32264</v>
      </c>
      <c r="B1584">
        <v>1</v>
      </c>
      <c r="C1584">
        <v>32</v>
      </c>
      <c r="D1584">
        <v>0</v>
      </c>
      <c r="E1584">
        <v>0</v>
      </c>
      <c r="F1584">
        <v>470.37299999999999</v>
      </c>
      <c r="G1584">
        <v>598.59799999999996</v>
      </c>
      <c r="H1584">
        <f t="shared" si="51"/>
        <v>1.309169740945219E-2</v>
      </c>
      <c r="I1584">
        <f t="shared" si="52"/>
        <v>0.34575670731245528</v>
      </c>
    </row>
    <row r="1585" spans="1:9" x14ac:dyDescent="0.3">
      <c r="A1585" s="1">
        <v>32265</v>
      </c>
      <c r="B1585">
        <v>0</v>
      </c>
      <c r="C1585">
        <v>36</v>
      </c>
      <c r="D1585">
        <v>0</v>
      </c>
      <c r="E1585">
        <v>0</v>
      </c>
      <c r="F1585" s="14">
        <v>2685.0129999999999</v>
      </c>
      <c r="G1585" s="14">
        <v>1887.2170000000001</v>
      </c>
      <c r="H1585">
        <f t="shared" si="51"/>
        <v>0</v>
      </c>
      <c r="I1585">
        <f t="shared" si="52"/>
        <v>0.38897629572651216</v>
      </c>
    </row>
    <row r="1586" spans="1:9" x14ac:dyDescent="0.3">
      <c r="A1586" s="1">
        <v>32266</v>
      </c>
      <c r="B1586">
        <v>1</v>
      </c>
      <c r="C1586">
        <v>39</v>
      </c>
      <c r="D1586">
        <v>0</v>
      </c>
      <c r="E1586">
        <v>0</v>
      </c>
      <c r="F1586" s="14">
        <v>2896.57</v>
      </c>
      <c r="G1586" s="14">
        <v>2189.2759999999998</v>
      </c>
      <c r="H1586">
        <f t="shared" si="51"/>
        <v>1.309169740945219E-2</v>
      </c>
      <c r="I1586">
        <f t="shared" si="52"/>
        <v>0.42139098703705485</v>
      </c>
    </row>
    <row r="1587" spans="1:9" x14ac:dyDescent="0.3">
      <c r="A1587" s="1">
        <v>32267</v>
      </c>
      <c r="B1587">
        <v>1</v>
      </c>
      <c r="C1587">
        <v>40</v>
      </c>
      <c r="D1587">
        <v>0</v>
      </c>
      <c r="E1587">
        <v>0</v>
      </c>
      <c r="F1587" s="14">
        <v>3008.9630000000002</v>
      </c>
      <c r="G1587" s="14">
        <v>2756.837</v>
      </c>
      <c r="H1587">
        <f t="shared" si="51"/>
        <v>1.309169740945219E-2</v>
      </c>
      <c r="I1587">
        <f t="shared" si="52"/>
        <v>0.43219588414056909</v>
      </c>
    </row>
    <row r="1588" spans="1:9" x14ac:dyDescent="0.3">
      <c r="A1588" s="1">
        <v>32268</v>
      </c>
      <c r="B1588">
        <v>3</v>
      </c>
      <c r="C1588">
        <v>40</v>
      </c>
      <c r="D1588">
        <v>0</v>
      </c>
      <c r="E1588">
        <v>0</v>
      </c>
      <c r="F1588" s="14">
        <v>3089.61</v>
      </c>
      <c r="G1588" s="14">
        <v>3586.7269999999999</v>
      </c>
      <c r="H1588">
        <f t="shared" si="51"/>
        <v>3.9275092228356567E-2</v>
      </c>
      <c r="I1588">
        <f t="shared" si="52"/>
        <v>0.43219588414056909</v>
      </c>
    </row>
    <row r="1589" spans="1:9" x14ac:dyDescent="0.3">
      <c r="A1589" s="1">
        <v>32269</v>
      </c>
      <c r="B1589">
        <v>4</v>
      </c>
      <c r="C1589">
        <v>34</v>
      </c>
      <c r="D1589">
        <v>0</v>
      </c>
      <c r="E1589">
        <v>0</v>
      </c>
      <c r="F1589">
        <v>-495.92200000000003</v>
      </c>
      <c r="G1589">
        <v>-554.79999999999995</v>
      </c>
      <c r="H1589">
        <f t="shared" si="51"/>
        <v>5.2366789637808761E-2</v>
      </c>
      <c r="I1589">
        <f t="shared" si="52"/>
        <v>0.36736650151948375</v>
      </c>
    </row>
    <row r="1590" spans="1:9" x14ac:dyDescent="0.3">
      <c r="A1590" s="1">
        <v>32270</v>
      </c>
      <c r="B1590">
        <v>4</v>
      </c>
      <c r="C1590">
        <v>30</v>
      </c>
      <c r="D1590">
        <v>0</v>
      </c>
      <c r="E1590">
        <v>0</v>
      </c>
      <c r="F1590" s="14">
        <v>2821.2339999999999</v>
      </c>
      <c r="G1590" s="14">
        <v>2985.13</v>
      </c>
      <c r="H1590">
        <f t="shared" si="51"/>
        <v>5.2366789637808761E-2</v>
      </c>
      <c r="I1590">
        <f t="shared" si="52"/>
        <v>0.32414691310542681</v>
      </c>
    </row>
    <row r="1591" spans="1:9" x14ac:dyDescent="0.3">
      <c r="A1591" s="1">
        <v>32271</v>
      </c>
      <c r="B1591">
        <v>5</v>
      </c>
      <c r="C1591">
        <v>26</v>
      </c>
      <c r="D1591">
        <v>0</v>
      </c>
      <c r="E1591">
        <v>0</v>
      </c>
      <c r="F1591" s="14">
        <v>1116.9110000000001</v>
      </c>
      <c r="G1591">
        <v>785.37099999999998</v>
      </c>
      <c r="H1591">
        <f t="shared" si="51"/>
        <v>6.5458487047260955E-2</v>
      </c>
      <c r="I1591">
        <f t="shared" si="52"/>
        <v>0.28092732469136988</v>
      </c>
    </row>
    <row r="1592" spans="1:9" x14ac:dyDescent="0.3">
      <c r="A1592" s="1">
        <v>32272</v>
      </c>
      <c r="B1592">
        <v>6</v>
      </c>
      <c r="C1592">
        <v>22</v>
      </c>
      <c r="D1592">
        <v>0</v>
      </c>
      <c r="E1592">
        <v>0</v>
      </c>
      <c r="F1592">
        <v>-539.79899999999998</v>
      </c>
      <c r="G1592">
        <v>-660.625</v>
      </c>
      <c r="H1592">
        <f t="shared" si="51"/>
        <v>7.8550184456713135E-2</v>
      </c>
      <c r="I1592">
        <f t="shared" si="52"/>
        <v>0.23770773627731298</v>
      </c>
    </row>
    <row r="1593" spans="1:9" x14ac:dyDescent="0.3">
      <c r="A1593" s="1">
        <v>32273</v>
      </c>
      <c r="B1593">
        <v>8</v>
      </c>
      <c r="C1593">
        <v>20</v>
      </c>
      <c r="D1593">
        <v>0</v>
      </c>
      <c r="E1593">
        <v>0</v>
      </c>
      <c r="F1593" s="14">
        <v>3857.384</v>
      </c>
      <c r="G1593">
        <v>986.77499999999998</v>
      </c>
      <c r="H1593">
        <f t="shared" si="51"/>
        <v>0.10473357927561752</v>
      </c>
      <c r="I1593">
        <f t="shared" si="52"/>
        <v>0.21609794207028454</v>
      </c>
    </row>
    <row r="1594" spans="1:9" x14ac:dyDescent="0.3">
      <c r="A1594" s="1">
        <v>32274</v>
      </c>
      <c r="B1594">
        <v>10</v>
      </c>
      <c r="C1594">
        <v>18</v>
      </c>
      <c r="D1594">
        <v>8.3000000000000004E-2</v>
      </c>
      <c r="E1594">
        <v>0</v>
      </c>
      <c r="F1594" s="14">
        <v>2156.4050000000002</v>
      </c>
      <c r="G1594" s="14">
        <v>3754.837</v>
      </c>
      <c r="H1594">
        <f t="shared" si="51"/>
        <v>0.13091697409452191</v>
      </c>
      <c r="I1594">
        <f t="shared" si="52"/>
        <v>0.19448814786325608</v>
      </c>
    </row>
    <row r="1595" spans="1:9" x14ac:dyDescent="0.3">
      <c r="A1595" s="1">
        <v>32275</v>
      </c>
      <c r="B1595">
        <v>10</v>
      </c>
      <c r="C1595">
        <v>16</v>
      </c>
      <c r="D1595">
        <v>17.082999999999998</v>
      </c>
      <c r="E1595">
        <v>14.734</v>
      </c>
      <c r="F1595">
        <v>-131.19999999999999</v>
      </c>
      <c r="G1595">
        <v>-190.24100000000001</v>
      </c>
      <c r="H1595">
        <f t="shared" si="51"/>
        <v>0.13091697409452191</v>
      </c>
      <c r="I1595">
        <f t="shared" si="52"/>
        <v>0.17287835365622764</v>
      </c>
    </row>
    <row r="1596" spans="1:9" x14ac:dyDescent="0.3">
      <c r="A1596" s="1">
        <v>32276</v>
      </c>
      <c r="B1596">
        <v>12</v>
      </c>
      <c r="C1596">
        <v>15</v>
      </c>
      <c r="D1596">
        <v>0</v>
      </c>
      <c r="E1596">
        <v>0</v>
      </c>
      <c r="F1596" s="14">
        <v>1780.248</v>
      </c>
      <c r="G1596">
        <v>769.98699999999997</v>
      </c>
      <c r="H1596">
        <f t="shared" si="51"/>
        <v>0.15710036891342627</v>
      </c>
      <c r="I1596">
        <f t="shared" si="52"/>
        <v>0.16207345655271341</v>
      </c>
    </row>
    <row r="1597" spans="1:9" x14ac:dyDescent="0.3">
      <c r="A1597" s="1">
        <v>32277</v>
      </c>
      <c r="B1597">
        <v>13</v>
      </c>
      <c r="C1597">
        <v>13</v>
      </c>
      <c r="D1597">
        <v>1.004</v>
      </c>
      <c r="E1597">
        <v>2.6280000000000001</v>
      </c>
      <c r="F1597">
        <v>-440.14800000000002</v>
      </c>
      <c r="G1597" s="14">
        <v>1352.3209999999999</v>
      </c>
      <c r="H1597">
        <f t="shared" si="51"/>
        <v>0.17019206632287848</v>
      </c>
      <c r="I1597">
        <f t="shared" si="52"/>
        <v>0.14046366234568494</v>
      </c>
    </row>
    <row r="1598" spans="1:9" x14ac:dyDescent="0.3">
      <c r="A1598" s="1">
        <v>32278</v>
      </c>
      <c r="B1598">
        <v>7</v>
      </c>
      <c r="C1598">
        <v>12</v>
      </c>
      <c r="D1598">
        <v>0</v>
      </c>
      <c r="E1598">
        <v>0</v>
      </c>
      <c r="F1598">
        <v>-55.908999999999999</v>
      </c>
      <c r="G1598">
        <v>181.16</v>
      </c>
      <c r="H1598">
        <f t="shared" si="51"/>
        <v>9.1641881866165328E-2</v>
      </c>
      <c r="I1598">
        <f t="shared" si="52"/>
        <v>0.12965876524217071</v>
      </c>
    </row>
    <row r="1599" spans="1:9" x14ac:dyDescent="0.3">
      <c r="A1599" s="1">
        <v>32279</v>
      </c>
      <c r="B1599">
        <v>5</v>
      </c>
      <c r="C1599">
        <v>11</v>
      </c>
      <c r="D1599">
        <v>4.2380000000000004</v>
      </c>
      <c r="E1599">
        <v>8.9410000000000007</v>
      </c>
      <c r="F1599">
        <v>-398.178</v>
      </c>
      <c r="G1599">
        <v>-82.611000000000004</v>
      </c>
      <c r="H1599">
        <f t="shared" si="51"/>
        <v>6.5458487047260955E-2</v>
      </c>
      <c r="I1599">
        <f t="shared" si="52"/>
        <v>0.11885386813865649</v>
      </c>
    </row>
    <row r="1600" spans="1:9" x14ac:dyDescent="0.3">
      <c r="A1600" s="1">
        <v>32280</v>
      </c>
      <c r="B1600">
        <v>5</v>
      </c>
      <c r="C1600">
        <v>10</v>
      </c>
      <c r="D1600">
        <v>0</v>
      </c>
      <c r="E1600">
        <v>0</v>
      </c>
      <c r="F1600" s="14">
        <v>1128.826</v>
      </c>
      <c r="G1600" s="14">
        <v>2734.239</v>
      </c>
      <c r="H1600">
        <f t="shared" si="51"/>
        <v>6.5458487047260955E-2</v>
      </c>
      <c r="I1600">
        <f t="shared" si="52"/>
        <v>0.10804897103514227</v>
      </c>
    </row>
    <row r="1601" spans="1:9" x14ac:dyDescent="0.3">
      <c r="A1601" s="1">
        <v>32281</v>
      </c>
      <c r="B1601">
        <v>5</v>
      </c>
      <c r="C1601">
        <v>10</v>
      </c>
      <c r="D1601">
        <v>0</v>
      </c>
      <c r="E1601">
        <v>0</v>
      </c>
      <c r="F1601" s="14">
        <v>2051.4920000000002</v>
      </c>
      <c r="G1601" s="14">
        <v>1789.6959999999999</v>
      </c>
      <c r="H1601">
        <f t="shared" si="51"/>
        <v>6.5458487047260955E-2</v>
      </c>
      <c r="I1601">
        <f t="shared" si="52"/>
        <v>0.10804897103514227</v>
      </c>
    </row>
    <row r="1602" spans="1:9" x14ac:dyDescent="0.3">
      <c r="A1602" s="1">
        <v>32282</v>
      </c>
      <c r="B1602">
        <v>5</v>
      </c>
      <c r="C1602">
        <v>9</v>
      </c>
      <c r="D1602">
        <v>0</v>
      </c>
      <c r="E1602">
        <v>0</v>
      </c>
      <c r="F1602">
        <v>-872.87599999999998</v>
      </c>
      <c r="G1602">
        <v>-644.63300000000004</v>
      </c>
      <c r="H1602">
        <f t="shared" ref="H1602:H1665" si="53">(B1602*60*60*24/1000000)/(1000*$N$3/1000000)</f>
        <v>6.5458487047260955E-2</v>
      </c>
      <c r="I1602">
        <f t="shared" ref="I1602:I1665" si="54">(C1602*60*60*24/1000000)/(1000*$N$4/1000000)</f>
        <v>9.7244073931628039E-2</v>
      </c>
    </row>
    <row r="1603" spans="1:9" x14ac:dyDescent="0.3">
      <c r="A1603" s="1">
        <v>32283</v>
      </c>
      <c r="B1603">
        <v>4</v>
      </c>
      <c r="C1603">
        <v>8</v>
      </c>
      <c r="D1603">
        <v>0</v>
      </c>
      <c r="E1603">
        <v>0</v>
      </c>
      <c r="F1603" s="14">
        <v>5680.3689999999997</v>
      </c>
      <c r="H1603">
        <f t="shared" si="53"/>
        <v>5.2366789637808761E-2</v>
      </c>
      <c r="I1603">
        <f t="shared" si="54"/>
        <v>8.643917682811382E-2</v>
      </c>
    </row>
    <row r="1604" spans="1:9" x14ac:dyDescent="0.3">
      <c r="A1604" s="1">
        <v>32284</v>
      </c>
      <c r="B1604">
        <v>4</v>
      </c>
      <c r="C1604">
        <v>7</v>
      </c>
      <c r="D1604">
        <v>0</v>
      </c>
      <c r="E1604">
        <v>0</v>
      </c>
      <c r="F1604">
        <v>698.31299999999999</v>
      </c>
      <c r="G1604" s="14">
        <v>3133.3629999999998</v>
      </c>
      <c r="H1604">
        <f t="shared" si="53"/>
        <v>5.2366789637808761E-2</v>
      </c>
      <c r="I1604">
        <f t="shared" si="54"/>
        <v>7.5634279724599587E-2</v>
      </c>
    </row>
    <row r="1605" spans="1:9" x14ac:dyDescent="0.3">
      <c r="A1605" s="1">
        <v>32285</v>
      </c>
      <c r="B1605">
        <v>4</v>
      </c>
      <c r="C1605">
        <v>7</v>
      </c>
      <c r="D1605">
        <v>0</v>
      </c>
      <c r="E1605">
        <v>0</v>
      </c>
      <c r="F1605">
        <v>610.86199999999997</v>
      </c>
      <c r="G1605" s="14">
        <v>1176.703</v>
      </c>
      <c r="H1605">
        <f t="shared" si="53"/>
        <v>5.2366789637808761E-2</v>
      </c>
      <c r="I1605">
        <f t="shared" si="54"/>
        <v>7.5634279724599587E-2</v>
      </c>
    </row>
    <row r="1606" spans="1:9" x14ac:dyDescent="0.3">
      <c r="A1606" s="1">
        <v>32286</v>
      </c>
      <c r="B1606">
        <v>4</v>
      </c>
      <c r="C1606">
        <v>7</v>
      </c>
      <c r="D1606">
        <v>0</v>
      </c>
      <c r="E1606">
        <v>0</v>
      </c>
      <c r="F1606" s="14">
        <v>1650.807</v>
      </c>
      <c r="G1606" s="14">
        <v>1293.288</v>
      </c>
      <c r="H1606">
        <f t="shared" si="53"/>
        <v>5.2366789637808761E-2</v>
      </c>
      <c r="I1606">
        <f t="shared" si="54"/>
        <v>7.5634279724599587E-2</v>
      </c>
    </row>
    <row r="1607" spans="1:9" x14ac:dyDescent="0.3">
      <c r="A1607" s="1">
        <v>32287</v>
      </c>
      <c r="B1607">
        <v>2</v>
      </c>
      <c r="C1607">
        <v>7</v>
      </c>
      <c r="D1607">
        <v>0</v>
      </c>
      <c r="E1607">
        <v>0</v>
      </c>
      <c r="F1607" s="14">
        <v>1586.633</v>
      </c>
      <c r="G1607" s="14">
        <v>1785.617</v>
      </c>
      <c r="H1607">
        <f t="shared" si="53"/>
        <v>2.6183394818904381E-2</v>
      </c>
      <c r="I1607">
        <f t="shared" si="54"/>
        <v>7.5634279724599587E-2</v>
      </c>
    </row>
    <row r="1608" spans="1:9" x14ac:dyDescent="0.3">
      <c r="A1608" s="1">
        <v>32288</v>
      </c>
      <c r="B1608">
        <v>1</v>
      </c>
      <c r="C1608">
        <v>6</v>
      </c>
      <c r="D1608">
        <v>0</v>
      </c>
      <c r="E1608">
        <v>0</v>
      </c>
      <c r="F1608" s="14">
        <v>1900.7570000000001</v>
      </c>
      <c r="G1608" s="14">
        <v>1857.4570000000001</v>
      </c>
      <c r="H1608">
        <f t="shared" si="53"/>
        <v>1.309169740945219E-2</v>
      </c>
      <c r="I1608">
        <f t="shared" si="54"/>
        <v>6.4829382621085355E-2</v>
      </c>
    </row>
    <row r="1609" spans="1:9" x14ac:dyDescent="0.3">
      <c r="A1609" s="1">
        <v>32289</v>
      </c>
      <c r="B1609">
        <v>0</v>
      </c>
      <c r="C1609">
        <v>6</v>
      </c>
      <c r="D1609">
        <v>0</v>
      </c>
      <c r="E1609">
        <v>0</v>
      </c>
      <c r="F1609">
        <v>-233.529</v>
      </c>
      <c r="G1609">
        <v>482.19900000000001</v>
      </c>
      <c r="H1609">
        <f t="shared" si="53"/>
        <v>0</v>
      </c>
      <c r="I1609">
        <f t="shared" si="54"/>
        <v>6.4829382621085355E-2</v>
      </c>
    </row>
    <row r="1610" spans="1:9" x14ac:dyDescent="0.3">
      <c r="A1610" s="1">
        <v>32290</v>
      </c>
      <c r="B1610">
        <v>0</v>
      </c>
      <c r="C1610">
        <v>6</v>
      </c>
      <c r="D1610">
        <v>0</v>
      </c>
      <c r="E1610">
        <v>0</v>
      </c>
      <c r="F1610">
        <v>-305.95600000000002</v>
      </c>
      <c r="G1610">
        <v>-235.875</v>
      </c>
      <c r="H1610">
        <f t="shared" si="53"/>
        <v>0</v>
      </c>
      <c r="I1610">
        <f t="shared" si="54"/>
        <v>6.4829382621085355E-2</v>
      </c>
    </row>
    <row r="1611" spans="1:9" x14ac:dyDescent="0.3">
      <c r="A1611" s="1">
        <v>32291</v>
      </c>
      <c r="B1611">
        <v>0</v>
      </c>
      <c r="C1611">
        <v>5</v>
      </c>
      <c r="D1611">
        <v>0</v>
      </c>
      <c r="E1611">
        <v>0</v>
      </c>
      <c r="F1611">
        <v>-254.75399999999999</v>
      </c>
      <c r="G1611">
        <v>-380.82600000000002</v>
      </c>
      <c r="H1611">
        <f t="shared" si="53"/>
        <v>0</v>
      </c>
      <c r="I1611">
        <f t="shared" si="54"/>
        <v>5.4024485517571136E-2</v>
      </c>
    </row>
    <row r="1612" spans="1:9" x14ac:dyDescent="0.3">
      <c r="A1612" s="1">
        <v>32292</v>
      </c>
      <c r="B1612">
        <v>0</v>
      </c>
      <c r="C1612">
        <v>4</v>
      </c>
      <c r="D1612">
        <v>0</v>
      </c>
      <c r="E1612">
        <v>0</v>
      </c>
      <c r="F1612" s="14">
        <v>-198.93200000000002</v>
      </c>
      <c r="H1612">
        <f t="shared" si="53"/>
        <v>0</v>
      </c>
      <c r="I1612">
        <f t="shared" si="54"/>
        <v>4.321958841405691E-2</v>
      </c>
    </row>
    <row r="1613" spans="1:9" x14ac:dyDescent="0.3">
      <c r="A1613" s="1">
        <v>32293</v>
      </c>
      <c r="B1613">
        <v>0</v>
      </c>
      <c r="C1613">
        <v>4</v>
      </c>
      <c r="D1613">
        <v>0</v>
      </c>
      <c r="E1613">
        <v>0</v>
      </c>
      <c r="F1613">
        <v>-143.11000000000001</v>
      </c>
      <c r="G1613" s="14">
        <v>1035.299</v>
      </c>
      <c r="H1613">
        <f t="shared" si="53"/>
        <v>0</v>
      </c>
      <c r="I1613">
        <f t="shared" si="54"/>
        <v>4.321958841405691E-2</v>
      </c>
    </row>
    <row r="1614" spans="1:9" x14ac:dyDescent="0.3">
      <c r="A1614" s="1">
        <v>32294</v>
      </c>
      <c r="B1614">
        <v>0</v>
      </c>
      <c r="C1614">
        <v>4</v>
      </c>
      <c r="D1614">
        <v>0</v>
      </c>
      <c r="E1614">
        <v>0</v>
      </c>
      <c r="F1614" s="14">
        <v>-245.28900000000002</v>
      </c>
      <c r="H1614">
        <f t="shared" si="53"/>
        <v>0</v>
      </c>
      <c r="I1614">
        <f t="shared" si="54"/>
        <v>4.321958841405691E-2</v>
      </c>
    </row>
    <row r="1615" spans="1:9" x14ac:dyDescent="0.3">
      <c r="A1615" s="1">
        <v>32295</v>
      </c>
      <c r="B1615">
        <v>3</v>
      </c>
      <c r="C1615">
        <v>4</v>
      </c>
      <c r="D1615">
        <v>0</v>
      </c>
      <c r="E1615">
        <v>0</v>
      </c>
      <c r="F1615">
        <v>-347.46800000000002</v>
      </c>
      <c r="G1615">
        <v>63.808</v>
      </c>
      <c r="H1615">
        <f t="shared" si="53"/>
        <v>3.9275092228356567E-2</v>
      </c>
      <c r="I1615">
        <f t="shared" si="54"/>
        <v>4.321958841405691E-2</v>
      </c>
    </row>
    <row r="1616" spans="1:9" x14ac:dyDescent="0.3">
      <c r="A1616" s="1">
        <v>32296</v>
      </c>
      <c r="B1616">
        <v>4</v>
      </c>
      <c r="C1616">
        <v>4</v>
      </c>
      <c r="D1616">
        <v>0</v>
      </c>
      <c r="E1616">
        <v>0</v>
      </c>
      <c r="F1616">
        <v>-201.47900000000001</v>
      </c>
      <c r="G1616">
        <v>-462.00099999999998</v>
      </c>
      <c r="H1616">
        <f t="shared" si="53"/>
        <v>5.2366789637808761E-2</v>
      </c>
      <c r="I1616">
        <f t="shared" si="54"/>
        <v>4.321958841405691E-2</v>
      </c>
    </row>
    <row r="1617" spans="1:9" x14ac:dyDescent="0.3">
      <c r="A1617" s="1">
        <v>32297</v>
      </c>
      <c r="B1617">
        <v>4</v>
      </c>
      <c r="C1617">
        <v>3</v>
      </c>
      <c r="D1617">
        <v>2.157</v>
      </c>
      <c r="E1617">
        <v>4.6820000000000004</v>
      </c>
      <c r="F1617">
        <v>-388.17</v>
      </c>
      <c r="G1617">
        <v>-417.827</v>
      </c>
      <c r="H1617">
        <f t="shared" si="53"/>
        <v>5.2366789637808761E-2</v>
      </c>
      <c r="I1617">
        <f t="shared" si="54"/>
        <v>3.2414691310542677E-2</v>
      </c>
    </row>
    <row r="1618" spans="1:9" x14ac:dyDescent="0.3">
      <c r="A1618" s="1">
        <v>32298</v>
      </c>
      <c r="B1618">
        <v>3</v>
      </c>
      <c r="C1618">
        <v>3</v>
      </c>
      <c r="D1618">
        <v>0</v>
      </c>
      <c r="E1618">
        <v>0</v>
      </c>
      <c r="F1618" s="14">
        <v>55.10299999999998</v>
      </c>
      <c r="H1618">
        <f t="shared" si="53"/>
        <v>3.9275092228356567E-2</v>
      </c>
      <c r="I1618">
        <f t="shared" si="54"/>
        <v>3.2414691310542677E-2</v>
      </c>
    </row>
    <row r="1619" spans="1:9" x14ac:dyDescent="0.3">
      <c r="A1619" s="1">
        <v>32299</v>
      </c>
      <c r="B1619">
        <v>3</v>
      </c>
      <c r="C1619">
        <v>3</v>
      </c>
      <c r="D1619">
        <v>0</v>
      </c>
      <c r="E1619">
        <v>0</v>
      </c>
      <c r="F1619">
        <v>498.37599999999998</v>
      </c>
      <c r="G1619">
        <v>821.85500000000002</v>
      </c>
      <c r="H1619">
        <f t="shared" si="53"/>
        <v>3.9275092228356567E-2</v>
      </c>
      <c r="I1619">
        <f t="shared" si="54"/>
        <v>3.2414691310542677E-2</v>
      </c>
    </row>
    <row r="1620" spans="1:9" x14ac:dyDescent="0.3">
      <c r="A1620" s="1">
        <v>32300</v>
      </c>
      <c r="B1620">
        <v>3</v>
      </c>
      <c r="C1620">
        <v>3</v>
      </c>
      <c r="D1620">
        <v>0</v>
      </c>
      <c r="E1620">
        <v>0</v>
      </c>
      <c r="F1620">
        <v>525.34299999999996</v>
      </c>
      <c r="G1620">
        <v>982.78899999999999</v>
      </c>
      <c r="H1620">
        <f t="shared" si="53"/>
        <v>3.9275092228356567E-2</v>
      </c>
      <c r="I1620">
        <f t="shared" si="54"/>
        <v>3.2414691310542677E-2</v>
      </c>
    </row>
    <row r="1621" spans="1:9" x14ac:dyDescent="0.3">
      <c r="A1621" s="1">
        <v>32301</v>
      </c>
      <c r="B1621">
        <v>3</v>
      </c>
      <c r="C1621">
        <v>3</v>
      </c>
      <c r="D1621">
        <v>3.67</v>
      </c>
      <c r="E1621">
        <v>0.20499999999999999</v>
      </c>
      <c r="F1621" s="14">
        <v>286.04849999999999</v>
      </c>
      <c r="H1621">
        <f t="shared" si="53"/>
        <v>3.9275092228356567E-2</v>
      </c>
      <c r="I1621">
        <f t="shared" si="54"/>
        <v>3.2414691310542677E-2</v>
      </c>
    </row>
    <row r="1622" spans="1:9" x14ac:dyDescent="0.3">
      <c r="A1622" s="1">
        <v>32302</v>
      </c>
      <c r="B1622">
        <v>3</v>
      </c>
      <c r="C1622">
        <v>3</v>
      </c>
      <c r="D1622">
        <v>11.99</v>
      </c>
      <c r="E1622">
        <v>4.7409999999999997</v>
      </c>
      <c r="F1622">
        <v>46.753999999999998</v>
      </c>
      <c r="H1622">
        <f t="shared" si="53"/>
        <v>3.9275092228356567E-2</v>
      </c>
      <c r="I1622">
        <f t="shared" si="54"/>
        <v>3.2414691310542677E-2</v>
      </c>
    </row>
    <row r="1623" spans="1:9" x14ac:dyDescent="0.3">
      <c r="A1623" s="1">
        <v>32303</v>
      </c>
      <c r="B1623">
        <v>3</v>
      </c>
      <c r="C1623">
        <v>3</v>
      </c>
      <c r="D1623">
        <v>0</v>
      </c>
      <c r="E1623">
        <v>0</v>
      </c>
      <c r="F1623">
        <v>-318.50200000000001</v>
      </c>
      <c r="G1623">
        <v>-480.25799999999998</v>
      </c>
      <c r="H1623">
        <f t="shared" si="53"/>
        <v>3.9275092228356567E-2</v>
      </c>
      <c r="I1623">
        <f t="shared" si="54"/>
        <v>3.2414691310542677E-2</v>
      </c>
    </row>
    <row r="1624" spans="1:9" x14ac:dyDescent="0.3">
      <c r="A1624" s="1">
        <v>32304</v>
      </c>
      <c r="B1624">
        <v>3</v>
      </c>
      <c r="C1624">
        <v>3</v>
      </c>
      <c r="D1624">
        <v>0</v>
      </c>
      <c r="E1624">
        <v>0</v>
      </c>
      <c r="F1624">
        <v>-472.04399999999998</v>
      </c>
      <c r="G1624">
        <v>-635.08900000000006</v>
      </c>
      <c r="H1624">
        <f t="shared" si="53"/>
        <v>3.9275092228356567E-2</v>
      </c>
      <c r="I1624">
        <f t="shared" si="54"/>
        <v>3.2414691310542677E-2</v>
      </c>
    </row>
    <row r="1625" spans="1:9" x14ac:dyDescent="0.3">
      <c r="A1625" s="1">
        <v>32305</v>
      </c>
      <c r="B1625">
        <v>3</v>
      </c>
      <c r="C1625">
        <v>2</v>
      </c>
      <c r="D1625">
        <v>0</v>
      </c>
      <c r="E1625">
        <v>0</v>
      </c>
      <c r="F1625">
        <v>-303.98700000000002</v>
      </c>
      <c r="G1625">
        <v>-580.42100000000005</v>
      </c>
      <c r="H1625">
        <f t="shared" si="53"/>
        <v>3.9275092228356567E-2</v>
      </c>
      <c r="I1625">
        <f t="shared" si="54"/>
        <v>2.1609794207028455E-2</v>
      </c>
    </row>
    <row r="1626" spans="1:9" x14ac:dyDescent="0.3">
      <c r="A1626" s="1">
        <v>32306</v>
      </c>
      <c r="B1626">
        <v>3</v>
      </c>
      <c r="C1626">
        <v>2</v>
      </c>
      <c r="D1626">
        <v>0.20100000000000001</v>
      </c>
      <c r="E1626">
        <v>0</v>
      </c>
      <c r="F1626">
        <v>-187.99799999999999</v>
      </c>
      <c r="G1626">
        <v>-204.495</v>
      </c>
      <c r="H1626">
        <f t="shared" si="53"/>
        <v>3.9275092228356567E-2</v>
      </c>
      <c r="I1626">
        <f t="shared" si="54"/>
        <v>2.1609794207028455E-2</v>
      </c>
    </row>
    <row r="1627" spans="1:9" x14ac:dyDescent="0.3">
      <c r="A1627" s="1">
        <v>32307</v>
      </c>
      <c r="B1627">
        <v>3</v>
      </c>
      <c r="C1627">
        <v>2</v>
      </c>
      <c r="D1627">
        <v>0</v>
      </c>
      <c r="E1627">
        <v>0</v>
      </c>
      <c r="F1627">
        <v>872.78700000000003</v>
      </c>
      <c r="G1627" s="14">
        <v>1291.3869999999999</v>
      </c>
      <c r="H1627">
        <f t="shared" si="53"/>
        <v>3.9275092228356567E-2</v>
      </c>
      <c r="I1627">
        <f t="shared" si="54"/>
        <v>2.1609794207028455E-2</v>
      </c>
    </row>
    <row r="1628" spans="1:9" x14ac:dyDescent="0.3">
      <c r="A1628" s="1">
        <v>32308</v>
      </c>
      <c r="B1628">
        <v>3</v>
      </c>
      <c r="C1628">
        <v>2</v>
      </c>
      <c r="D1628">
        <v>0</v>
      </c>
      <c r="E1628">
        <v>0</v>
      </c>
      <c r="F1628">
        <v>821.63499999999999</v>
      </c>
      <c r="G1628" s="14">
        <v>1163.299</v>
      </c>
      <c r="H1628">
        <f t="shared" si="53"/>
        <v>3.9275092228356567E-2</v>
      </c>
      <c r="I1628">
        <f t="shared" si="54"/>
        <v>2.1609794207028455E-2</v>
      </c>
    </row>
    <row r="1629" spans="1:9" x14ac:dyDescent="0.3">
      <c r="A1629" s="1">
        <v>32309</v>
      </c>
      <c r="B1629">
        <v>4</v>
      </c>
      <c r="C1629">
        <v>2</v>
      </c>
      <c r="D1629">
        <v>0</v>
      </c>
      <c r="E1629">
        <v>0</v>
      </c>
      <c r="F1629" s="14">
        <v>1271.8510000000001</v>
      </c>
      <c r="G1629" s="14">
        <v>1339.0239999999999</v>
      </c>
      <c r="H1629">
        <f t="shared" si="53"/>
        <v>5.2366789637808761E-2</v>
      </c>
      <c r="I1629">
        <f t="shared" si="54"/>
        <v>2.1609794207028455E-2</v>
      </c>
    </row>
    <row r="1630" spans="1:9" x14ac:dyDescent="0.3">
      <c r="A1630" s="1">
        <v>32310</v>
      </c>
      <c r="B1630">
        <v>4</v>
      </c>
      <c r="C1630">
        <v>3</v>
      </c>
      <c r="D1630">
        <v>0</v>
      </c>
      <c r="E1630">
        <v>0</v>
      </c>
      <c r="F1630" s="14">
        <v>730.51850000000002</v>
      </c>
      <c r="G1630" s="14">
        <v>1213.605</v>
      </c>
      <c r="H1630">
        <f t="shared" si="53"/>
        <v>5.2366789637808761E-2</v>
      </c>
      <c r="I1630">
        <f t="shared" si="54"/>
        <v>3.2414691310542677E-2</v>
      </c>
    </row>
    <row r="1631" spans="1:9" x14ac:dyDescent="0.3">
      <c r="A1631" s="1">
        <v>32311</v>
      </c>
      <c r="B1631">
        <v>5</v>
      </c>
      <c r="C1631">
        <v>3</v>
      </c>
      <c r="D1631">
        <v>0</v>
      </c>
      <c r="E1631">
        <v>0</v>
      </c>
      <c r="F1631">
        <v>189.18600000000001</v>
      </c>
      <c r="H1631">
        <f t="shared" si="53"/>
        <v>6.5458487047260955E-2</v>
      </c>
      <c r="I1631">
        <f t="shared" si="54"/>
        <v>3.2414691310542677E-2</v>
      </c>
    </row>
    <row r="1632" spans="1:9" x14ac:dyDescent="0.3">
      <c r="A1632" s="1">
        <v>32312</v>
      </c>
      <c r="B1632">
        <v>5</v>
      </c>
      <c r="C1632">
        <v>3</v>
      </c>
      <c r="D1632">
        <v>21.175999999999998</v>
      </c>
      <c r="E1632">
        <v>4.952</v>
      </c>
      <c r="F1632">
        <v>-248.25399999999999</v>
      </c>
      <c r="G1632">
        <v>-450.59699999999998</v>
      </c>
      <c r="H1632">
        <f t="shared" si="53"/>
        <v>6.5458487047260955E-2</v>
      </c>
      <c r="I1632">
        <f t="shared" si="54"/>
        <v>3.2414691310542677E-2</v>
      </c>
    </row>
    <row r="1633" spans="1:9" x14ac:dyDescent="0.3">
      <c r="A1633" s="1">
        <v>32313</v>
      </c>
      <c r="B1633">
        <v>5</v>
      </c>
      <c r="C1633">
        <v>4</v>
      </c>
      <c r="D1633">
        <v>6.26</v>
      </c>
      <c r="E1633">
        <v>9.2949999999999999</v>
      </c>
      <c r="F1633">
        <v>-449.37599999999998</v>
      </c>
      <c r="G1633">
        <v>-438.00799999999998</v>
      </c>
      <c r="H1633">
        <f t="shared" si="53"/>
        <v>6.5458487047260955E-2</v>
      </c>
      <c r="I1633">
        <f t="shared" si="54"/>
        <v>4.321958841405691E-2</v>
      </c>
    </row>
    <row r="1634" spans="1:9" x14ac:dyDescent="0.3">
      <c r="A1634" s="1">
        <v>32314</v>
      </c>
      <c r="B1634">
        <v>6</v>
      </c>
      <c r="C1634">
        <v>4</v>
      </c>
      <c r="D1634">
        <v>0</v>
      </c>
      <c r="E1634">
        <v>0</v>
      </c>
      <c r="F1634">
        <v>-348.95600000000002</v>
      </c>
      <c r="G1634">
        <v>-546.82000000000005</v>
      </c>
      <c r="H1634">
        <f t="shared" si="53"/>
        <v>7.8550184456713135E-2</v>
      </c>
      <c r="I1634">
        <f t="shared" si="54"/>
        <v>4.321958841405691E-2</v>
      </c>
    </row>
    <row r="1635" spans="1:9" x14ac:dyDescent="0.3">
      <c r="A1635" s="1">
        <v>32315</v>
      </c>
      <c r="B1635">
        <v>8</v>
      </c>
      <c r="C1635">
        <v>5</v>
      </c>
      <c r="D1635">
        <v>3.9889999999999999</v>
      </c>
      <c r="E1635">
        <v>1.8420000000000001</v>
      </c>
      <c r="F1635">
        <v>-140.809</v>
      </c>
      <c r="G1635">
        <v>-277.14499999999998</v>
      </c>
      <c r="H1635">
        <f t="shared" si="53"/>
        <v>0.10473357927561752</v>
      </c>
      <c r="I1635">
        <f t="shared" si="54"/>
        <v>5.4024485517571136E-2</v>
      </c>
    </row>
    <row r="1636" spans="1:9" x14ac:dyDescent="0.3">
      <c r="A1636" s="1">
        <v>32316</v>
      </c>
      <c r="B1636">
        <v>8</v>
      </c>
      <c r="C1636">
        <v>7</v>
      </c>
      <c r="D1636">
        <v>0.30099999999999999</v>
      </c>
      <c r="E1636">
        <v>0.316</v>
      </c>
      <c r="F1636">
        <v>-424.11200000000002</v>
      </c>
      <c r="G1636">
        <v>-583.75099999999998</v>
      </c>
      <c r="H1636">
        <f t="shared" si="53"/>
        <v>0.10473357927561752</v>
      </c>
      <c r="I1636">
        <f t="shared" si="54"/>
        <v>7.5634279724599587E-2</v>
      </c>
    </row>
    <row r="1637" spans="1:9" x14ac:dyDescent="0.3">
      <c r="A1637" s="1">
        <v>32317</v>
      </c>
      <c r="B1637">
        <v>8</v>
      </c>
      <c r="C1637">
        <v>8</v>
      </c>
      <c r="D1637">
        <v>0</v>
      </c>
      <c r="E1637">
        <v>2.9369999999999998</v>
      </c>
      <c r="F1637">
        <v>623.54700000000003</v>
      </c>
      <c r="G1637">
        <v>323.858</v>
      </c>
      <c r="H1637">
        <f t="shared" si="53"/>
        <v>0.10473357927561752</v>
      </c>
      <c r="I1637">
        <f t="shared" si="54"/>
        <v>8.643917682811382E-2</v>
      </c>
    </row>
    <row r="1638" spans="1:9" x14ac:dyDescent="0.3">
      <c r="A1638" s="1">
        <v>32318</v>
      </c>
      <c r="B1638">
        <v>8</v>
      </c>
      <c r="C1638">
        <v>11</v>
      </c>
      <c r="D1638">
        <v>0</v>
      </c>
      <c r="E1638">
        <v>0</v>
      </c>
      <c r="F1638" s="14">
        <v>1097.7249999999999</v>
      </c>
      <c r="G1638" s="14">
        <v>1253.9449999999999</v>
      </c>
      <c r="H1638">
        <f t="shared" si="53"/>
        <v>0.10473357927561752</v>
      </c>
      <c r="I1638">
        <f t="shared" si="54"/>
        <v>0.11885386813865649</v>
      </c>
    </row>
    <row r="1639" spans="1:9" x14ac:dyDescent="0.3">
      <c r="A1639" s="1">
        <v>32319</v>
      </c>
      <c r="B1639">
        <v>8</v>
      </c>
      <c r="C1639">
        <v>14</v>
      </c>
      <c r="D1639">
        <v>0</v>
      </c>
      <c r="E1639">
        <v>0</v>
      </c>
      <c r="F1639" s="14">
        <v>1169.6179999999999</v>
      </c>
      <c r="G1639">
        <v>357.14699999999999</v>
      </c>
      <c r="H1639">
        <f t="shared" si="53"/>
        <v>0.10473357927561752</v>
      </c>
      <c r="I1639">
        <f t="shared" si="54"/>
        <v>0.15126855944919917</v>
      </c>
    </row>
    <row r="1640" spans="1:9" x14ac:dyDescent="0.3">
      <c r="A1640" s="1">
        <v>32320</v>
      </c>
      <c r="B1640">
        <v>8</v>
      </c>
      <c r="C1640">
        <v>17</v>
      </c>
      <c r="D1640">
        <v>4.58</v>
      </c>
      <c r="E1640">
        <v>8.43</v>
      </c>
      <c r="F1640" s="14">
        <v>1241.511</v>
      </c>
      <c r="H1640">
        <f t="shared" si="53"/>
        <v>0.10473357927561752</v>
      </c>
      <c r="I1640">
        <f t="shared" si="54"/>
        <v>0.18368325075974187</v>
      </c>
    </row>
    <row r="1641" spans="1:9" x14ac:dyDescent="0.3">
      <c r="A1641" s="1">
        <v>32321</v>
      </c>
      <c r="B1641">
        <v>9</v>
      </c>
      <c r="C1641">
        <v>19</v>
      </c>
      <c r="D1641">
        <v>9.0299999999999994</v>
      </c>
      <c r="E1641">
        <v>10.685</v>
      </c>
      <c r="F1641">
        <v>-318.04000000000002</v>
      </c>
      <c r="G1641">
        <v>-303.04300000000001</v>
      </c>
      <c r="H1641">
        <f t="shared" si="53"/>
        <v>0.1178252766850697</v>
      </c>
      <c r="I1641">
        <f t="shared" si="54"/>
        <v>0.20529304496677031</v>
      </c>
    </row>
    <row r="1642" spans="1:9" x14ac:dyDescent="0.3">
      <c r="A1642" s="1">
        <v>32322</v>
      </c>
      <c r="B1642">
        <v>10</v>
      </c>
      <c r="C1642">
        <v>20</v>
      </c>
      <c r="D1642">
        <v>0</v>
      </c>
      <c r="E1642">
        <v>0</v>
      </c>
      <c r="F1642">
        <v>-659.30600000000004</v>
      </c>
      <c r="G1642">
        <v>-825.346</v>
      </c>
      <c r="H1642">
        <f t="shared" si="53"/>
        <v>0.13091697409452191</v>
      </c>
      <c r="I1642">
        <f t="shared" si="54"/>
        <v>0.21609794207028454</v>
      </c>
    </row>
    <row r="1643" spans="1:9" x14ac:dyDescent="0.3">
      <c r="A1643" s="1">
        <v>32323</v>
      </c>
      <c r="B1643">
        <v>12</v>
      </c>
      <c r="C1643">
        <v>20</v>
      </c>
      <c r="D1643">
        <v>0</v>
      </c>
      <c r="E1643">
        <v>0</v>
      </c>
      <c r="F1643">
        <v>-298.22199999999998</v>
      </c>
      <c r="G1643">
        <v>-683.69600000000003</v>
      </c>
      <c r="H1643">
        <f t="shared" si="53"/>
        <v>0.15710036891342627</v>
      </c>
      <c r="I1643">
        <f t="shared" si="54"/>
        <v>0.21609794207028454</v>
      </c>
    </row>
    <row r="1644" spans="1:9" x14ac:dyDescent="0.3">
      <c r="A1644" s="1">
        <v>32324</v>
      </c>
      <c r="B1644">
        <v>12</v>
      </c>
      <c r="C1644">
        <v>21</v>
      </c>
      <c r="D1644">
        <v>0</v>
      </c>
      <c r="E1644">
        <v>0</v>
      </c>
      <c r="F1644">
        <v>-513.99699999999996</v>
      </c>
      <c r="G1644">
        <v>-637.11699999999996</v>
      </c>
      <c r="H1644">
        <f t="shared" si="53"/>
        <v>0.15710036891342627</v>
      </c>
      <c r="I1644">
        <f t="shared" si="54"/>
        <v>0.22690283917379875</v>
      </c>
    </row>
    <row r="1645" spans="1:9" x14ac:dyDescent="0.3">
      <c r="A1645" s="1">
        <v>32325</v>
      </c>
      <c r="B1645">
        <v>12</v>
      </c>
      <c r="C1645">
        <v>22</v>
      </c>
      <c r="D1645">
        <v>0</v>
      </c>
      <c r="E1645">
        <v>0</v>
      </c>
      <c r="F1645">
        <v>-295.35599999999999</v>
      </c>
      <c r="G1645">
        <v>-473.26900000000001</v>
      </c>
      <c r="H1645">
        <f t="shared" si="53"/>
        <v>0.15710036891342627</v>
      </c>
      <c r="I1645">
        <f t="shared" si="54"/>
        <v>0.23770773627731298</v>
      </c>
    </row>
    <row r="1646" spans="1:9" x14ac:dyDescent="0.3">
      <c r="A1646" s="1">
        <v>32326</v>
      </c>
      <c r="B1646">
        <v>13</v>
      </c>
      <c r="C1646">
        <v>23</v>
      </c>
      <c r="D1646">
        <v>0</v>
      </c>
      <c r="E1646">
        <v>1.4E-2</v>
      </c>
      <c r="F1646">
        <v>-450.851</v>
      </c>
      <c r="G1646">
        <v>-546.31100000000004</v>
      </c>
      <c r="H1646">
        <f t="shared" si="53"/>
        <v>0.17019206632287848</v>
      </c>
      <c r="I1646">
        <f t="shared" si="54"/>
        <v>0.24851263338082721</v>
      </c>
    </row>
    <row r="1647" spans="1:9" x14ac:dyDescent="0.3">
      <c r="A1647" s="1">
        <v>32327</v>
      </c>
      <c r="B1647">
        <v>16</v>
      </c>
      <c r="C1647">
        <v>25</v>
      </c>
      <c r="D1647">
        <v>16.852</v>
      </c>
      <c r="E1647">
        <v>15.936</v>
      </c>
      <c r="F1647">
        <v>-428.22</v>
      </c>
      <c r="G1647">
        <v>-504.416</v>
      </c>
      <c r="H1647">
        <f t="shared" si="53"/>
        <v>0.20946715855123504</v>
      </c>
      <c r="I1647">
        <f t="shared" si="54"/>
        <v>0.27012242758785571</v>
      </c>
    </row>
    <row r="1648" spans="1:9" x14ac:dyDescent="0.3">
      <c r="A1648" s="1">
        <v>32328</v>
      </c>
      <c r="B1648">
        <v>66</v>
      </c>
      <c r="C1648">
        <v>60</v>
      </c>
      <c r="D1648">
        <v>46.402000000000001</v>
      </c>
      <c r="E1648">
        <v>35.856000000000002</v>
      </c>
      <c r="F1648" s="14">
        <v>162.71100000000001</v>
      </c>
      <c r="H1648">
        <f t="shared" si="53"/>
        <v>0.86405202902384448</v>
      </c>
      <c r="I1648">
        <f t="shared" si="54"/>
        <v>0.64829382621085363</v>
      </c>
    </row>
    <row r="1649" spans="1:9" x14ac:dyDescent="0.3">
      <c r="A1649" s="1">
        <v>32329</v>
      </c>
      <c r="B1649">
        <v>269</v>
      </c>
      <c r="C1649">
        <v>146</v>
      </c>
      <c r="D1649">
        <v>0</v>
      </c>
      <c r="E1649">
        <v>0</v>
      </c>
      <c r="F1649">
        <v>753.64200000000005</v>
      </c>
      <c r="H1649">
        <f t="shared" si="53"/>
        <v>3.5216666031426387</v>
      </c>
      <c r="I1649">
        <f t="shared" si="54"/>
        <v>1.577514977113077</v>
      </c>
    </row>
    <row r="1650" spans="1:9" x14ac:dyDescent="0.3">
      <c r="A1650" s="1">
        <v>32330</v>
      </c>
      <c r="B1650">
        <v>286</v>
      </c>
      <c r="C1650">
        <v>203</v>
      </c>
      <c r="D1650">
        <v>0</v>
      </c>
      <c r="E1650">
        <v>0</v>
      </c>
      <c r="F1650">
        <v>-849.11800000000005</v>
      </c>
      <c r="G1650">
        <v>-599.33699999999999</v>
      </c>
      <c r="H1650">
        <f t="shared" si="53"/>
        <v>3.7442254591033262</v>
      </c>
      <c r="I1650">
        <f t="shared" si="54"/>
        <v>2.193394112013388</v>
      </c>
    </row>
    <row r="1651" spans="1:9" x14ac:dyDescent="0.3">
      <c r="A1651" s="1">
        <v>32331</v>
      </c>
      <c r="B1651">
        <v>248</v>
      </c>
      <c r="C1651">
        <v>236</v>
      </c>
      <c r="D1651">
        <v>0</v>
      </c>
      <c r="E1651">
        <v>0</v>
      </c>
      <c r="F1651">
        <v>-84.593999999999994</v>
      </c>
      <c r="G1651">
        <v>26.516999999999999</v>
      </c>
      <c r="H1651">
        <f t="shared" si="53"/>
        <v>3.246740957544143</v>
      </c>
      <c r="I1651">
        <f t="shared" si="54"/>
        <v>2.5499557164293574</v>
      </c>
    </row>
    <row r="1652" spans="1:9" x14ac:dyDescent="0.3">
      <c r="A1652" s="1">
        <v>32332</v>
      </c>
      <c r="B1652">
        <v>232</v>
      </c>
      <c r="C1652">
        <v>236</v>
      </c>
      <c r="D1652">
        <v>0</v>
      </c>
      <c r="E1652">
        <v>0</v>
      </c>
      <c r="F1652">
        <v>-6.94</v>
      </c>
      <c r="G1652">
        <v>-22.798999999999999</v>
      </c>
      <c r="H1652">
        <f t="shared" si="53"/>
        <v>3.0372737989929077</v>
      </c>
      <c r="I1652">
        <f t="shared" si="54"/>
        <v>2.5499557164293574</v>
      </c>
    </row>
    <row r="1653" spans="1:9" x14ac:dyDescent="0.3">
      <c r="A1653" s="1">
        <v>32333</v>
      </c>
      <c r="B1653">
        <v>214</v>
      </c>
      <c r="C1653">
        <v>221</v>
      </c>
      <c r="D1653">
        <v>0</v>
      </c>
      <c r="E1653">
        <v>0</v>
      </c>
      <c r="F1653">
        <v>501.84</v>
      </c>
      <c r="G1653">
        <v>-38.420999999999999</v>
      </c>
      <c r="H1653">
        <f t="shared" si="53"/>
        <v>2.8016232456227685</v>
      </c>
      <c r="I1653">
        <f t="shared" si="54"/>
        <v>2.387882259876644</v>
      </c>
    </row>
    <row r="1654" spans="1:9" x14ac:dyDescent="0.3">
      <c r="A1654" s="1">
        <v>32334</v>
      </c>
      <c r="B1654">
        <v>201</v>
      </c>
      <c r="C1654">
        <v>207</v>
      </c>
      <c r="D1654">
        <v>0</v>
      </c>
      <c r="E1654">
        <v>0</v>
      </c>
      <c r="F1654" s="14">
        <v>1011.359</v>
      </c>
      <c r="G1654" s="14">
        <v>1406.029</v>
      </c>
      <c r="H1654">
        <f t="shared" si="53"/>
        <v>2.6314311792998901</v>
      </c>
      <c r="I1654">
        <f t="shared" si="54"/>
        <v>2.2366137004274447</v>
      </c>
    </row>
    <row r="1655" spans="1:9" x14ac:dyDescent="0.3">
      <c r="A1655" s="1">
        <v>32335</v>
      </c>
      <c r="B1655">
        <v>190</v>
      </c>
      <c r="C1655">
        <v>199</v>
      </c>
      <c r="D1655">
        <v>0</v>
      </c>
      <c r="E1655">
        <v>0</v>
      </c>
      <c r="F1655">
        <v>-544.68200000000002</v>
      </c>
      <c r="G1655">
        <v>-707.44399999999996</v>
      </c>
      <c r="H1655">
        <f t="shared" si="53"/>
        <v>2.487422507795916</v>
      </c>
      <c r="I1655">
        <f t="shared" si="54"/>
        <v>2.1501745235993313</v>
      </c>
    </row>
    <row r="1656" spans="1:9" x14ac:dyDescent="0.3">
      <c r="A1656" s="1">
        <v>32336</v>
      </c>
      <c r="B1656">
        <v>172</v>
      </c>
      <c r="C1656">
        <v>194</v>
      </c>
      <c r="D1656">
        <v>0</v>
      </c>
      <c r="E1656">
        <v>0</v>
      </c>
      <c r="F1656">
        <v>990.09699999999998</v>
      </c>
      <c r="G1656">
        <v>995.327</v>
      </c>
      <c r="H1656">
        <f t="shared" si="53"/>
        <v>2.2517719544257764</v>
      </c>
      <c r="I1656">
        <f t="shared" si="54"/>
        <v>2.0961500380817601</v>
      </c>
    </row>
    <row r="1657" spans="1:9" x14ac:dyDescent="0.3">
      <c r="A1657" s="1">
        <v>32337</v>
      </c>
      <c r="B1657">
        <v>114</v>
      </c>
      <c r="C1657">
        <v>188</v>
      </c>
      <c r="D1657">
        <v>0</v>
      </c>
      <c r="E1657">
        <v>0</v>
      </c>
      <c r="F1657">
        <v>-716.69200000000001</v>
      </c>
      <c r="G1657">
        <v>-664.31100000000004</v>
      </c>
      <c r="H1657">
        <f t="shared" si="53"/>
        <v>1.4924535046775498</v>
      </c>
      <c r="I1657">
        <f t="shared" si="54"/>
        <v>2.0313206554606746</v>
      </c>
    </row>
    <row r="1658" spans="1:9" x14ac:dyDescent="0.3">
      <c r="A1658" s="1">
        <v>32338</v>
      </c>
      <c r="B1658">
        <v>83</v>
      </c>
      <c r="C1658">
        <v>183</v>
      </c>
      <c r="D1658">
        <v>5.0010000000000003</v>
      </c>
      <c r="E1658">
        <v>2.1619999999999999</v>
      </c>
      <c r="F1658" s="14">
        <v>2100.875</v>
      </c>
      <c r="H1658">
        <f t="shared" si="53"/>
        <v>1.0866108849845317</v>
      </c>
      <c r="I1658">
        <f t="shared" si="54"/>
        <v>1.9772961699431033</v>
      </c>
    </row>
    <row r="1659" spans="1:9" x14ac:dyDescent="0.3">
      <c r="A1659" s="1">
        <v>32339</v>
      </c>
      <c r="B1659">
        <v>67</v>
      </c>
      <c r="C1659">
        <v>175</v>
      </c>
      <c r="D1659">
        <v>0</v>
      </c>
      <c r="E1659">
        <v>0</v>
      </c>
      <c r="F1659" s="14">
        <v>1296.9559999999999</v>
      </c>
      <c r="H1659">
        <f t="shared" si="53"/>
        <v>0.87714372643329674</v>
      </c>
      <c r="I1659">
        <f t="shared" si="54"/>
        <v>1.8908569931149897</v>
      </c>
    </row>
    <row r="1660" spans="1:9" x14ac:dyDescent="0.3">
      <c r="A1660" s="1">
        <v>32340</v>
      </c>
      <c r="B1660">
        <v>53</v>
      </c>
      <c r="C1660">
        <v>161</v>
      </c>
      <c r="D1660">
        <v>0</v>
      </c>
      <c r="E1660">
        <v>0</v>
      </c>
      <c r="F1660">
        <v>493.03699999999998</v>
      </c>
      <c r="G1660">
        <v>679.74199999999996</v>
      </c>
      <c r="H1660">
        <f t="shared" si="53"/>
        <v>0.69385996270096606</v>
      </c>
      <c r="I1660">
        <f t="shared" si="54"/>
        <v>1.7395884336657903</v>
      </c>
    </row>
    <row r="1661" spans="1:9" x14ac:dyDescent="0.3">
      <c r="A1661" s="1">
        <v>32341</v>
      </c>
      <c r="B1661">
        <v>36</v>
      </c>
      <c r="C1661">
        <v>143</v>
      </c>
      <c r="D1661">
        <v>0</v>
      </c>
      <c r="E1661">
        <v>0</v>
      </c>
      <c r="F1661">
        <v>512.34799999999996</v>
      </c>
      <c r="G1661">
        <v>553.61900000000003</v>
      </c>
      <c r="H1661">
        <f t="shared" si="53"/>
        <v>0.47130110674027881</v>
      </c>
      <c r="I1661">
        <f t="shared" si="54"/>
        <v>1.5451002858025344</v>
      </c>
    </row>
    <row r="1662" spans="1:9" x14ac:dyDescent="0.3">
      <c r="A1662" s="1">
        <v>32342</v>
      </c>
      <c r="B1662">
        <v>24</v>
      </c>
      <c r="C1662">
        <v>116</v>
      </c>
      <c r="D1662">
        <v>0</v>
      </c>
      <c r="E1662">
        <v>0</v>
      </c>
      <c r="F1662">
        <v>-19.62</v>
      </c>
      <c r="G1662">
        <v>142.494</v>
      </c>
      <c r="H1662">
        <f t="shared" si="53"/>
        <v>0.31420073782685254</v>
      </c>
      <c r="I1662">
        <f t="shared" si="54"/>
        <v>1.2533680640076501</v>
      </c>
    </row>
    <row r="1663" spans="1:9" x14ac:dyDescent="0.3">
      <c r="A1663" s="1">
        <v>32343</v>
      </c>
      <c r="B1663">
        <v>17</v>
      </c>
      <c r="C1663">
        <v>78</v>
      </c>
      <c r="D1663">
        <v>0</v>
      </c>
      <c r="E1663">
        <v>0</v>
      </c>
      <c r="F1663">
        <v>-323.35399999999998</v>
      </c>
      <c r="G1663">
        <v>-589.31399999999996</v>
      </c>
      <c r="H1663">
        <f t="shared" si="53"/>
        <v>0.22255885596068725</v>
      </c>
      <c r="I1663">
        <f t="shared" si="54"/>
        <v>0.84278197407410971</v>
      </c>
    </row>
    <row r="1664" spans="1:9" x14ac:dyDescent="0.3">
      <c r="A1664" s="1">
        <v>32344</v>
      </c>
      <c r="B1664">
        <v>9</v>
      </c>
      <c r="C1664">
        <v>62</v>
      </c>
      <c r="D1664">
        <v>0</v>
      </c>
      <c r="E1664">
        <v>0</v>
      </c>
      <c r="F1664">
        <v>-570.20799999999997</v>
      </c>
      <c r="G1664">
        <v>-752.79499999999996</v>
      </c>
      <c r="H1664">
        <f t="shared" si="53"/>
        <v>0.1178252766850697</v>
      </c>
      <c r="I1664">
        <f t="shared" si="54"/>
        <v>0.66990362041788198</v>
      </c>
    </row>
    <row r="1665" spans="1:9" x14ac:dyDescent="0.3">
      <c r="A1665" s="1">
        <v>32345</v>
      </c>
      <c r="B1665">
        <v>6</v>
      </c>
      <c r="C1665">
        <v>41</v>
      </c>
      <c r="D1665">
        <v>0</v>
      </c>
      <c r="E1665">
        <v>2.5000000000000001E-2</v>
      </c>
      <c r="F1665">
        <v>-552.93499999999995</v>
      </c>
      <c r="G1665">
        <v>-541.82899999999995</v>
      </c>
      <c r="H1665">
        <f t="shared" si="53"/>
        <v>7.8550184456713135E-2</v>
      </c>
      <c r="I1665">
        <f t="shared" si="54"/>
        <v>0.44300078124408332</v>
      </c>
    </row>
    <row r="1666" spans="1:9" x14ac:dyDescent="0.3">
      <c r="A1666" s="1">
        <v>32346</v>
      </c>
      <c r="B1666">
        <v>5</v>
      </c>
      <c r="C1666">
        <v>30</v>
      </c>
      <c r="D1666">
        <v>6.0819999999999999</v>
      </c>
      <c r="E1666">
        <v>5.4660000000000002</v>
      </c>
      <c r="F1666">
        <v>-409.125</v>
      </c>
      <c r="G1666">
        <v>-622.05600000000004</v>
      </c>
      <c r="H1666">
        <f t="shared" ref="H1666:H1729" si="55">(B1666*60*60*24/1000000)/(1000*$N$3/1000000)</f>
        <v>6.5458487047260955E-2</v>
      </c>
      <c r="I1666">
        <f t="shared" ref="I1666:I1729" si="56">(C1666*60*60*24/1000000)/(1000*$N$4/1000000)</f>
        <v>0.32414691310542681</v>
      </c>
    </row>
    <row r="1667" spans="1:9" x14ac:dyDescent="0.3">
      <c r="A1667" s="1">
        <v>32347</v>
      </c>
      <c r="B1667">
        <v>5</v>
      </c>
      <c r="C1667">
        <v>24</v>
      </c>
      <c r="D1667">
        <v>0.78700000000000003</v>
      </c>
      <c r="E1667">
        <v>5.7000000000000002E-2</v>
      </c>
      <c r="F1667">
        <v>-506.44400000000002</v>
      </c>
      <c r="G1667">
        <v>-198</v>
      </c>
      <c r="H1667">
        <f t="shared" si="55"/>
        <v>6.5458487047260955E-2</v>
      </c>
      <c r="I1667">
        <f t="shared" si="56"/>
        <v>0.25931753048434142</v>
      </c>
    </row>
    <row r="1668" spans="1:9" x14ac:dyDescent="0.3">
      <c r="A1668" s="1">
        <v>32348</v>
      </c>
      <c r="B1668">
        <v>4</v>
      </c>
      <c r="C1668">
        <v>20</v>
      </c>
      <c r="D1668">
        <v>1E-3</v>
      </c>
      <c r="E1668">
        <v>0</v>
      </c>
      <c r="F1668" s="14">
        <v>1375.008</v>
      </c>
      <c r="G1668" s="14">
        <v>1844.134</v>
      </c>
      <c r="H1668">
        <f t="shared" si="55"/>
        <v>5.2366789637808761E-2</v>
      </c>
      <c r="I1668">
        <f t="shared" si="56"/>
        <v>0.21609794207028454</v>
      </c>
    </row>
    <row r="1669" spans="1:9" x14ac:dyDescent="0.3">
      <c r="A1669" s="1">
        <v>32349</v>
      </c>
      <c r="B1669">
        <v>4</v>
      </c>
      <c r="C1669">
        <v>19</v>
      </c>
      <c r="D1669">
        <v>0</v>
      </c>
      <c r="E1669">
        <v>0</v>
      </c>
      <c r="F1669">
        <v>908.88199999999995</v>
      </c>
      <c r="G1669" s="14">
        <v>1222.192</v>
      </c>
      <c r="H1669">
        <f t="shared" si="55"/>
        <v>5.2366789637808761E-2</v>
      </c>
      <c r="I1669">
        <f t="shared" si="56"/>
        <v>0.20529304496677031</v>
      </c>
    </row>
    <row r="1670" spans="1:9" x14ac:dyDescent="0.3">
      <c r="A1670" s="1">
        <v>32350</v>
      </c>
      <c r="B1670">
        <v>4</v>
      </c>
      <c r="C1670">
        <v>16</v>
      </c>
      <c r="D1670">
        <v>0</v>
      </c>
      <c r="E1670">
        <v>0</v>
      </c>
      <c r="F1670" s="14">
        <v>1108.3520000000001</v>
      </c>
      <c r="G1670" s="14">
        <v>1451.6949999999999</v>
      </c>
      <c r="H1670">
        <f t="shared" si="55"/>
        <v>5.2366789637808761E-2</v>
      </c>
      <c r="I1670">
        <f t="shared" si="56"/>
        <v>0.17287835365622764</v>
      </c>
    </row>
    <row r="1671" spans="1:9" x14ac:dyDescent="0.3">
      <c r="A1671" s="1">
        <v>32351</v>
      </c>
      <c r="B1671">
        <v>4</v>
      </c>
      <c r="C1671">
        <v>15</v>
      </c>
      <c r="D1671">
        <v>1E-3</v>
      </c>
      <c r="E1671">
        <v>1.05</v>
      </c>
      <c r="F1671">
        <v>-474.161</v>
      </c>
      <c r="G1671">
        <v>-665.35400000000004</v>
      </c>
      <c r="H1671">
        <f t="shared" si="55"/>
        <v>5.2366789637808761E-2</v>
      </c>
      <c r="I1671">
        <f t="shared" si="56"/>
        <v>0.16207345655271341</v>
      </c>
    </row>
    <row r="1672" spans="1:9" x14ac:dyDescent="0.3">
      <c r="A1672" s="1">
        <v>32352</v>
      </c>
      <c r="B1672">
        <v>4</v>
      </c>
      <c r="C1672">
        <v>14</v>
      </c>
      <c r="D1672">
        <v>1.9950000000000001</v>
      </c>
      <c r="E1672">
        <v>0</v>
      </c>
      <c r="F1672">
        <v>-492.43599999999998</v>
      </c>
      <c r="G1672">
        <v>-304.34899999999999</v>
      </c>
      <c r="H1672">
        <f t="shared" si="55"/>
        <v>5.2366789637808761E-2</v>
      </c>
      <c r="I1672">
        <f t="shared" si="56"/>
        <v>0.15126855944919917</v>
      </c>
    </row>
    <row r="1673" spans="1:9" x14ac:dyDescent="0.3">
      <c r="A1673" s="1">
        <v>32353</v>
      </c>
      <c r="B1673">
        <v>4</v>
      </c>
      <c r="C1673">
        <v>13</v>
      </c>
      <c r="D1673">
        <v>0</v>
      </c>
      <c r="E1673">
        <v>0</v>
      </c>
      <c r="F1673">
        <v>-548.322</v>
      </c>
      <c r="G1673">
        <v>-549.70600000000002</v>
      </c>
      <c r="H1673">
        <f t="shared" si="55"/>
        <v>5.2366789637808761E-2</v>
      </c>
      <c r="I1673">
        <f t="shared" si="56"/>
        <v>0.14046366234568494</v>
      </c>
    </row>
    <row r="1674" spans="1:9" x14ac:dyDescent="0.3">
      <c r="A1674" s="1">
        <v>32354</v>
      </c>
      <c r="B1674">
        <v>4</v>
      </c>
      <c r="C1674">
        <v>12</v>
      </c>
      <c r="D1674">
        <v>0</v>
      </c>
      <c r="E1674">
        <v>0</v>
      </c>
      <c r="F1674">
        <v>-776.29899999999998</v>
      </c>
      <c r="G1674">
        <v>-648.61300000000006</v>
      </c>
      <c r="H1674">
        <f t="shared" si="55"/>
        <v>5.2366789637808761E-2</v>
      </c>
      <c r="I1674">
        <f t="shared" si="56"/>
        <v>0.12965876524217071</v>
      </c>
    </row>
    <row r="1675" spans="1:9" x14ac:dyDescent="0.3">
      <c r="A1675" s="1">
        <v>32355</v>
      </c>
      <c r="B1675">
        <v>4</v>
      </c>
      <c r="C1675">
        <v>11</v>
      </c>
      <c r="D1675">
        <v>0.66800000000000004</v>
      </c>
      <c r="E1675">
        <v>3.2570000000000001</v>
      </c>
      <c r="F1675">
        <v>-436.46499999999997</v>
      </c>
      <c r="G1675">
        <v>-571.65200000000004</v>
      </c>
      <c r="H1675">
        <f t="shared" si="55"/>
        <v>5.2366789637808761E-2</v>
      </c>
      <c r="I1675">
        <f t="shared" si="56"/>
        <v>0.11885386813865649</v>
      </c>
    </row>
    <row r="1676" spans="1:9" x14ac:dyDescent="0.3">
      <c r="A1676" s="1">
        <v>32356</v>
      </c>
      <c r="B1676">
        <v>40</v>
      </c>
      <c r="C1676">
        <v>19</v>
      </c>
      <c r="D1676">
        <v>38.796999999999997</v>
      </c>
      <c r="E1676">
        <v>52.106000000000002</v>
      </c>
      <c r="F1676">
        <v>905.13699999999994</v>
      </c>
      <c r="G1676" s="14">
        <v>1316.1969999999999</v>
      </c>
      <c r="H1676">
        <f t="shared" si="55"/>
        <v>0.52366789637808764</v>
      </c>
      <c r="I1676">
        <f t="shared" si="56"/>
        <v>0.20529304496677031</v>
      </c>
    </row>
    <row r="1677" spans="1:9" x14ac:dyDescent="0.3">
      <c r="A1677" s="1">
        <v>32357</v>
      </c>
      <c r="B1677">
        <v>257</v>
      </c>
      <c r="C1677">
        <v>97</v>
      </c>
      <c r="D1677">
        <v>20.515999999999998</v>
      </c>
      <c r="E1677">
        <v>15.746</v>
      </c>
      <c r="F1677">
        <v>-264.65199999999999</v>
      </c>
      <c r="G1677">
        <v>77.814999999999998</v>
      </c>
      <c r="H1677">
        <f t="shared" si="55"/>
        <v>3.3645662342292124</v>
      </c>
      <c r="I1677">
        <f t="shared" si="56"/>
        <v>1.0480750190408801</v>
      </c>
    </row>
    <row r="1678" spans="1:9" x14ac:dyDescent="0.3">
      <c r="A1678" s="1">
        <v>32358</v>
      </c>
      <c r="B1678">
        <v>371</v>
      </c>
      <c r="C1678">
        <v>187</v>
      </c>
      <c r="D1678">
        <v>0</v>
      </c>
      <c r="E1678">
        <v>0</v>
      </c>
      <c r="F1678">
        <v>-621.48599999999999</v>
      </c>
      <c r="G1678">
        <v>-663.05899999999997</v>
      </c>
      <c r="H1678">
        <f t="shared" si="55"/>
        <v>4.8570197389067626</v>
      </c>
      <c r="I1678">
        <f t="shared" si="56"/>
        <v>2.0205157583571602</v>
      </c>
    </row>
    <row r="1679" spans="1:9" x14ac:dyDescent="0.3">
      <c r="A1679" s="1">
        <v>32359</v>
      </c>
      <c r="B1679">
        <v>420</v>
      </c>
      <c r="C1679">
        <v>243</v>
      </c>
      <c r="D1679">
        <v>0</v>
      </c>
      <c r="E1679">
        <v>0</v>
      </c>
      <c r="F1679">
        <v>-342.36200000000002</v>
      </c>
      <c r="G1679">
        <v>-29.228999999999999</v>
      </c>
      <c r="H1679">
        <f t="shared" si="55"/>
        <v>5.498512911969919</v>
      </c>
      <c r="I1679">
        <f t="shared" si="56"/>
        <v>2.6255899961539573</v>
      </c>
    </row>
    <row r="1680" spans="1:9" x14ac:dyDescent="0.3">
      <c r="A1680" s="1">
        <v>32360</v>
      </c>
      <c r="B1680">
        <v>476</v>
      </c>
      <c r="C1680">
        <v>253</v>
      </c>
      <c r="D1680">
        <v>0</v>
      </c>
      <c r="E1680">
        <v>0</v>
      </c>
      <c r="F1680">
        <v>817.10699999999997</v>
      </c>
      <c r="G1680">
        <v>733.81500000000005</v>
      </c>
      <c r="H1680">
        <f t="shared" si="55"/>
        <v>6.2316479668992422</v>
      </c>
      <c r="I1680">
        <f t="shared" si="56"/>
        <v>2.7336389671890995</v>
      </c>
    </row>
    <row r="1681" spans="1:9" x14ac:dyDescent="0.3">
      <c r="A1681" s="1">
        <v>32361</v>
      </c>
      <c r="B1681">
        <v>487</v>
      </c>
      <c r="C1681">
        <v>228</v>
      </c>
      <c r="D1681">
        <v>0</v>
      </c>
      <c r="E1681">
        <v>0</v>
      </c>
      <c r="F1681">
        <v>-154.71700000000001</v>
      </c>
      <c r="G1681">
        <v>668.649</v>
      </c>
      <c r="H1681">
        <f t="shared" si="55"/>
        <v>6.3756566384032158</v>
      </c>
      <c r="I1681">
        <f t="shared" si="56"/>
        <v>2.4635165396012439</v>
      </c>
    </row>
    <row r="1682" spans="1:9" x14ac:dyDescent="0.3">
      <c r="A1682" s="1">
        <v>32362</v>
      </c>
      <c r="B1682">
        <v>419</v>
      </c>
      <c r="C1682">
        <v>196</v>
      </c>
      <c r="D1682">
        <v>0.24099999999999999</v>
      </c>
      <c r="E1682">
        <v>0</v>
      </c>
      <c r="F1682">
        <v>-680.75699999999995</v>
      </c>
      <c r="G1682">
        <v>-574.40800000000002</v>
      </c>
      <c r="H1682">
        <f t="shared" si="55"/>
        <v>5.4854212145604677</v>
      </c>
      <c r="I1682">
        <f t="shared" si="56"/>
        <v>2.1177598322887885</v>
      </c>
    </row>
    <row r="1683" spans="1:9" x14ac:dyDescent="0.3">
      <c r="A1683" s="1">
        <v>32363</v>
      </c>
      <c r="B1683">
        <v>360</v>
      </c>
      <c r="C1683">
        <v>170</v>
      </c>
      <c r="D1683">
        <v>1.879</v>
      </c>
      <c r="E1683">
        <v>0.224</v>
      </c>
      <c r="F1683">
        <v>-316.51900000000001</v>
      </c>
      <c r="G1683">
        <v>-312.79500000000002</v>
      </c>
      <c r="H1683">
        <f t="shared" si="55"/>
        <v>4.7130110674027881</v>
      </c>
      <c r="I1683">
        <f t="shared" si="56"/>
        <v>1.8368325075974186</v>
      </c>
    </row>
    <row r="1684" spans="1:9" x14ac:dyDescent="0.3">
      <c r="A1684" s="1">
        <v>32364</v>
      </c>
      <c r="B1684">
        <v>326</v>
      </c>
      <c r="C1684">
        <v>152</v>
      </c>
      <c r="D1684">
        <v>0</v>
      </c>
      <c r="E1684">
        <v>0</v>
      </c>
      <c r="F1684">
        <v>119.59</v>
      </c>
      <c r="G1684">
        <v>-685.5</v>
      </c>
      <c r="H1684">
        <f t="shared" si="55"/>
        <v>4.267893355481414</v>
      </c>
      <c r="I1684">
        <f t="shared" si="56"/>
        <v>1.6423443597341625</v>
      </c>
    </row>
    <row r="1685" spans="1:9" x14ac:dyDescent="0.3">
      <c r="A1685" s="1">
        <v>32365</v>
      </c>
      <c r="B1685">
        <v>300</v>
      </c>
      <c r="C1685">
        <v>139</v>
      </c>
      <c r="D1685">
        <v>0</v>
      </c>
      <c r="E1685">
        <v>0</v>
      </c>
      <c r="F1685" s="14">
        <v>2732.7570000000001</v>
      </c>
      <c r="G1685" s="14">
        <v>2718.7779999999998</v>
      </c>
      <c r="H1685">
        <f t="shared" si="55"/>
        <v>3.9275092228356572</v>
      </c>
      <c r="I1685">
        <f t="shared" si="56"/>
        <v>1.5018806973884775</v>
      </c>
    </row>
    <row r="1686" spans="1:9" x14ac:dyDescent="0.3">
      <c r="A1686" s="1">
        <v>32366</v>
      </c>
      <c r="B1686">
        <v>261</v>
      </c>
      <c r="C1686">
        <v>128</v>
      </c>
      <c r="D1686">
        <v>0</v>
      </c>
      <c r="E1686">
        <v>0</v>
      </c>
      <c r="F1686" s="14">
        <v>2245.067</v>
      </c>
      <c r="G1686" s="14">
        <v>2983.35</v>
      </c>
      <c r="H1686">
        <f t="shared" si="55"/>
        <v>3.4169330238670215</v>
      </c>
      <c r="I1686">
        <f t="shared" si="56"/>
        <v>1.3830268292498211</v>
      </c>
    </row>
    <row r="1687" spans="1:9" x14ac:dyDescent="0.3">
      <c r="A1687" s="1">
        <v>32367</v>
      </c>
      <c r="B1687">
        <v>198</v>
      </c>
      <c r="C1687">
        <v>115</v>
      </c>
      <c r="D1687">
        <v>0</v>
      </c>
      <c r="E1687">
        <v>0</v>
      </c>
      <c r="F1687">
        <v>953.88599999999997</v>
      </c>
      <c r="G1687" s="14">
        <v>1864.992</v>
      </c>
      <c r="H1687">
        <f t="shared" si="55"/>
        <v>2.5921560870715332</v>
      </c>
      <c r="I1687">
        <f t="shared" si="56"/>
        <v>1.2425631669041362</v>
      </c>
    </row>
    <row r="1688" spans="1:9" x14ac:dyDescent="0.3">
      <c r="A1688" s="1">
        <v>32368</v>
      </c>
      <c r="B1688">
        <v>142</v>
      </c>
      <c r="C1688">
        <v>100</v>
      </c>
      <c r="D1688">
        <v>0.13800000000000001</v>
      </c>
      <c r="E1688">
        <v>0.18</v>
      </c>
      <c r="F1688">
        <v>-467.041</v>
      </c>
      <c r="G1688">
        <v>-357.30799999999999</v>
      </c>
      <c r="H1688">
        <f t="shared" si="55"/>
        <v>1.8590210321422111</v>
      </c>
      <c r="I1688">
        <f t="shared" si="56"/>
        <v>1.0804897103514228</v>
      </c>
    </row>
    <row r="1689" spans="1:9" x14ac:dyDescent="0.3">
      <c r="A1689" s="1">
        <v>32369</v>
      </c>
      <c r="B1689">
        <v>100</v>
      </c>
      <c r="C1689">
        <v>87</v>
      </c>
      <c r="D1689">
        <v>0</v>
      </c>
      <c r="E1689">
        <v>1.4E-2</v>
      </c>
      <c r="F1689">
        <v>-547.69000000000005</v>
      </c>
      <c r="G1689">
        <v>-487.649</v>
      </c>
      <c r="H1689">
        <f t="shared" si="55"/>
        <v>1.309169740945219</v>
      </c>
      <c r="I1689">
        <f t="shared" si="56"/>
        <v>0.94002604800573775</v>
      </c>
    </row>
    <row r="1690" spans="1:9" x14ac:dyDescent="0.3">
      <c r="A1690" s="1">
        <v>32370</v>
      </c>
      <c r="B1690">
        <v>79</v>
      </c>
      <c r="C1690">
        <v>74</v>
      </c>
      <c r="D1690">
        <v>1.25</v>
      </c>
      <c r="E1690">
        <v>0.21299999999999999</v>
      </c>
      <c r="F1690">
        <v>-226.01499999999999</v>
      </c>
      <c r="G1690">
        <v>-115.12</v>
      </c>
      <c r="H1690">
        <f t="shared" si="55"/>
        <v>1.0342440953467229</v>
      </c>
      <c r="I1690">
        <f t="shared" si="56"/>
        <v>0.79956238566005278</v>
      </c>
    </row>
    <row r="1691" spans="1:9" x14ac:dyDescent="0.3">
      <c r="A1691" s="1">
        <v>32371</v>
      </c>
      <c r="B1691">
        <v>64</v>
      </c>
      <c r="C1691">
        <v>66</v>
      </c>
      <c r="D1691">
        <v>0.01</v>
      </c>
      <c r="E1691">
        <v>0</v>
      </c>
      <c r="F1691" s="14">
        <v>1057.8910000000001</v>
      </c>
      <c r="G1691" s="14">
        <v>2057.4079999999999</v>
      </c>
      <c r="H1691">
        <f t="shared" si="55"/>
        <v>0.83786863420494018</v>
      </c>
      <c r="I1691">
        <f t="shared" si="56"/>
        <v>0.71312320883193892</v>
      </c>
    </row>
    <row r="1692" spans="1:9" x14ac:dyDescent="0.3">
      <c r="A1692" s="1">
        <v>32372</v>
      </c>
      <c r="B1692">
        <v>50</v>
      </c>
      <c r="C1692">
        <v>63</v>
      </c>
      <c r="D1692">
        <v>0</v>
      </c>
      <c r="E1692">
        <v>0</v>
      </c>
      <c r="F1692">
        <v>-489.66899999999998</v>
      </c>
      <c r="G1692">
        <v>305.14400000000001</v>
      </c>
      <c r="H1692">
        <f t="shared" si="55"/>
        <v>0.65458487047260949</v>
      </c>
      <c r="I1692">
        <f t="shared" si="56"/>
        <v>0.68070851752139627</v>
      </c>
    </row>
    <row r="1693" spans="1:9" x14ac:dyDescent="0.3">
      <c r="A1693" s="1">
        <v>32373</v>
      </c>
      <c r="B1693">
        <v>42</v>
      </c>
      <c r="C1693">
        <v>56</v>
      </c>
      <c r="D1693">
        <v>0</v>
      </c>
      <c r="E1693">
        <v>0</v>
      </c>
      <c r="F1693" s="14">
        <v>2801.0540000000001</v>
      </c>
      <c r="G1693" s="14">
        <v>1954.8109999999999</v>
      </c>
      <c r="H1693">
        <f t="shared" si="55"/>
        <v>0.54985129119699194</v>
      </c>
      <c r="I1693">
        <f t="shared" si="56"/>
        <v>0.6050742377967967</v>
      </c>
    </row>
    <row r="1694" spans="1:9" x14ac:dyDescent="0.3">
      <c r="A1694" s="1">
        <v>32374</v>
      </c>
      <c r="B1694">
        <v>30</v>
      </c>
      <c r="C1694">
        <v>52</v>
      </c>
      <c r="D1694">
        <v>10.286</v>
      </c>
      <c r="E1694">
        <v>10.446</v>
      </c>
      <c r="F1694" s="14">
        <v>1358.367</v>
      </c>
      <c r="G1694" s="14">
        <v>1537.124</v>
      </c>
      <c r="H1694">
        <f t="shared" si="55"/>
        <v>0.39275092228356573</v>
      </c>
      <c r="I1694">
        <f t="shared" si="56"/>
        <v>0.56185464938273977</v>
      </c>
    </row>
    <row r="1695" spans="1:9" x14ac:dyDescent="0.3">
      <c r="A1695" s="1">
        <v>32375</v>
      </c>
      <c r="B1695">
        <v>36</v>
      </c>
      <c r="C1695">
        <v>96</v>
      </c>
      <c r="D1695">
        <v>18.501999999999999</v>
      </c>
      <c r="E1695">
        <v>12.863</v>
      </c>
      <c r="F1695" s="14">
        <v>2884.48</v>
      </c>
      <c r="G1695" s="14">
        <v>2827.1410000000001</v>
      </c>
      <c r="H1695">
        <f t="shared" si="55"/>
        <v>0.47130110674027881</v>
      </c>
      <c r="I1695">
        <f t="shared" si="56"/>
        <v>1.0372701219373657</v>
      </c>
    </row>
    <row r="1696" spans="1:9" x14ac:dyDescent="0.3">
      <c r="A1696" s="1">
        <v>32376</v>
      </c>
      <c r="B1696">
        <v>60</v>
      </c>
      <c r="C1696">
        <v>137</v>
      </c>
      <c r="D1696">
        <v>0</v>
      </c>
      <c r="E1696">
        <v>0</v>
      </c>
      <c r="F1696" s="14">
        <v>1921.9870000000001</v>
      </c>
      <c r="G1696" s="14">
        <v>2968.0720000000001</v>
      </c>
      <c r="H1696">
        <f t="shared" si="55"/>
        <v>0.78550184456713146</v>
      </c>
      <c r="I1696">
        <f t="shared" si="56"/>
        <v>1.4802709031814492</v>
      </c>
    </row>
    <row r="1697" spans="1:9" x14ac:dyDescent="0.3">
      <c r="A1697" s="1">
        <v>32377</v>
      </c>
      <c r="B1697">
        <v>68</v>
      </c>
      <c r="C1697">
        <v>163</v>
      </c>
      <c r="D1697">
        <v>5.2999999999999999E-2</v>
      </c>
      <c r="E1697">
        <v>0</v>
      </c>
      <c r="F1697" s="14">
        <v>1107.4839999999999</v>
      </c>
      <c r="G1697" s="14">
        <v>2701.8539999999998</v>
      </c>
      <c r="H1697">
        <f t="shared" si="55"/>
        <v>0.89023542384274901</v>
      </c>
      <c r="I1697">
        <f t="shared" si="56"/>
        <v>1.7611982278728189</v>
      </c>
    </row>
    <row r="1698" spans="1:9" x14ac:dyDescent="0.3">
      <c r="A1698" s="1">
        <v>32378</v>
      </c>
      <c r="B1698">
        <v>63</v>
      </c>
      <c r="C1698">
        <v>160</v>
      </c>
      <c r="D1698">
        <v>0</v>
      </c>
      <c r="E1698">
        <v>0</v>
      </c>
      <c r="F1698">
        <v>-269.57100000000003</v>
      </c>
      <c r="G1698">
        <v>96.438999999999993</v>
      </c>
      <c r="H1698">
        <f t="shared" si="55"/>
        <v>0.82477693679548791</v>
      </c>
      <c r="I1698">
        <f t="shared" si="56"/>
        <v>1.7287835365622763</v>
      </c>
    </row>
    <row r="1699" spans="1:9" x14ac:dyDescent="0.3">
      <c r="A1699" s="1">
        <v>32379</v>
      </c>
      <c r="B1699">
        <v>60</v>
      </c>
      <c r="C1699">
        <v>139</v>
      </c>
      <c r="D1699">
        <v>0</v>
      </c>
      <c r="E1699">
        <v>0</v>
      </c>
      <c r="F1699">
        <v>532.79999999999995</v>
      </c>
      <c r="G1699">
        <v>264.22800000000001</v>
      </c>
      <c r="H1699">
        <f t="shared" si="55"/>
        <v>0.78550184456713146</v>
      </c>
      <c r="I1699">
        <f t="shared" si="56"/>
        <v>1.5018806973884775</v>
      </c>
    </row>
    <row r="1700" spans="1:9" x14ac:dyDescent="0.3">
      <c r="A1700" s="1">
        <v>32380</v>
      </c>
      <c r="B1700">
        <v>56</v>
      </c>
      <c r="C1700">
        <v>112</v>
      </c>
      <c r="D1700">
        <v>0</v>
      </c>
      <c r="E1700">
        <v>0</v>
      </c>
      <c r="F1700">
        <v>382.33300000000003</v>
      </c>
      <c r="G1700" s="14">
        <v>1101.1369999999999</v>
      </c>
      <c r="H1700">
        <f t="shared" si="55"/>
        <v>0.73313505492932263</v>
      </c>
      <c r="I1700">
        <f t="shared" si="56"/>
        <v>1.2101484755935934</v>
      </c>
    </row>
    <row r="1701" spans="1:9" x14ac:dyDescent="0.3">
      <c r="A1701" s="1">
        <v>32381</v>
      </c>
      <c r="B1701">
        <v>53</v>
      </c>
      <c r="C1701">
        <v>93</v>
      </c>
      <c r="D1701">
        <v>0</v>
      </c>
      <c r="E1701">
        <v>0</v>
      </c>
      <c r="F1701">
        <v>987.98699999999997</v>
      </c>
      <c r="G1701" s="14">
        <v>1911.73</v>
      </c>
      <c r="H1701">
        <f t="shared" si="55"/>
        <v>0.69385996270096606</v>
      </c>
      <c r="I1701">
        <f t="shared" si="56"/>
        <v>1.0048554306268231</v>
      </c>
    </row>
    <row r="1702" spans="1:9" x14ac:dyDescent="0.3">
      <c r="A1702" s="1">
        <v>32382</v>
      </c>
      <c r="B1702">
        <v>49</v>
      </c>
      <c r="C1702">
        <v>83</v>
      </c>
      <c r="D1702">
        <v>8.8999999999999996E-2</v>
      </c>
      <c r="E1702">
        <v>0.28799999999999998</v>
      </c>
      <c r="F1702" s="14">
        <v>4180.62</v>
      </c>
      <c r="G1702" s="14">
        <v>4268.67</v>
      </c>
      <c r="H1702">
        <f t="shared" si="55"/>
        <v>0.64149317306315734</v>
      </c>
      <c r="I1702">
        <f t="shared" si="56"/>
        <v>0.89680645959168082</v>
      </c>
    </row>
    <row r="1703" spans="1:9" x14ac:dyDescent="0.3">
      <c r="A1703" s="1">
        <v>32383</v>
      </c>
      <c r="B1703">
        <v>42</v>
      </c>
      <c r="C1703">
        <v>78</v>
      </c>
      <c r="D1703">
        <v>3.71</v>
      </c>
      <c r="E1703">
        <v>4.1520000000000001</v>
      </c>
      <c r="F1703" s="14">
        <v>2532.7264999999998</v>
      </c>
      <c r="G1703">
        <v>-761.66499999999996</v>
      </c>
      <c r="H1703">
        <f t="shared" si="55"/>
        <v>0.54985129119699194</v>
      </c>
      <c r="I1703">
        <f t="shared" si="56"/>
        <v>0.84278197407410971</v>
      </c>
    </row>
    <row r="1704" spans="1:9" x14ac:dyDescent="0.3">
      <c r="A1704" s="1">
        <v>32384</v>
      </c>
      <c r="B1704">
        <v>30</v>
      </c>
      <c r="C1704">
        <v>75</v>
      </c>
      <c r="D1704">
        <v>0</v>
      </c>
      <c r="E1704">
        <v>0</v>
      </c>
      <c r="F1704">
        <v>884.83299999999997</v>
      </c>
      <c r="G1704" s="14">
        <v>1588.944</v>
      </c>
      <c r="H1704">
        <f t="shared" si="55"/>
        <v>0.39275092228356573</v>
      </c>
      <c r="I1704">
        <f t="shared" si="56"/>
        <v>0.81036728276356707</v>
      </c>
    </row>
    <row r="1705" spans="1:9" x14ac:dyDescent="0.3">
      <c r="A1705" s="1">
        <v>32385</v>
      </c>
      <c r="B1705">
        <v>21</v>
      </c>
      <c r="C1705">
        <v>72</v>
      </c>
      <c r="D1705">
        <v>0.22600000000000001</v>
      </c>
      <c r="E1705">
        <v>5.8999999999999997E-2</v>
      </c>
      <c r="F1705" s="14">
        <v>2027.7619999999999</v>
      </c>
      <c r="G1705" s="14">
        <v>2784.5</v>
      </c>
      <c r="H1705">
        <f t="shared" si="55"/>
        <v>0.27492564559849597</v>
      </c>
      <c r="I1705">
        <f t="shared" si="56"/>
        <v>0.77795259145302431</v>
      </c>
    </row>
    <row r="1706" spans="1:9" x14ac:dyDescent="0.3">
      <c r="A1706" s="1">
        <v>32386</v>
      </c>
      <c r="B1706">
        <v>17</v>
      </c>
      <c r="C1706">
        <v>64</v>
      </c>
      <c r="D1706">
        <v>0</v>
      </c>
      <c r="E1706">
        <v>0</v>
      </c>
      <c r="F1706" s="14">
        <v>1161.175</v>
      </c>
      <c r="H1706">
        <f t="shared" si="55"/>
        <v>0.22255885596068725</v>
      </c>
      <c r="I1706">
        <f t="shared" si="56"/>
        <v>0.69151341462491056</v>
      </c>
    </row>
    <row r="1707" spans="1:9" x14ac:dyDescent="0.3">
      <c r="A1707" s="1">
        <v>32387</v>
      </c>
      <c r="B1707">
        <v>13</v>
      </c>
      <c r="C1707">
        <v>52</v>
      </c>
      <c r="D1707">
        <v>0</v>
      </c>
      <c r="E1707">
        <v>0</v>
      </c>
      <c r="F1707">
        <v>294.58800000000002</v>
      </c>
      <c r="G1707" s="14">
        <v>1140.2909999999999</v>
      </c>
      <c r="H1707">
        <f t="shared" si="55"/>
        <v>0.17019206632287848</v>
      </c>
      <c r="I1707">
        <f t="shared" si="56"/>
        <v>0.56185464938273977</v>
      </c>
    </row>
    <row r="1708" spans="1:9" x14ac:dyDescent="0.3">
      <c r="A1708" s="1">
        <v>32388</v>
      </c>
      <c r="B1708">
        <v>10</v>
      </c>
      <c r="C1708">
        <v>40</v>
      </c>
      <c r="D1708">
        <v>0</v>
      </c>
      <c r="E1708">
        <v>0</v>
      </c>
      <c r="F1708" s="14">
        <v>2154.94</v>
      </c>
      <c r="G1708" s="14">
        <v>3203.739</v>
      </c>
      <c r="H1708">
        <f t="shared" si="55"/>
        <v>0.13091697409452191</v>
      </c>
      <c r="I1708">
        <f t="shared" si="56"/>
        <v>0.43219588414056909</v>
      </c>
    </row>
    <row r="1709" spans="1:9" x14ac:dyDescent="0.3">
      <c r="A1709" s="1">
        <v>32389</v>
      </c>
      <c r="B1709">
        <v>8</v>
      </c>
      <c r="C1709">
        <v>29</v>
      </c>
      <c r="D1709">
        <v>0</v>
      </c>
      <c r="E1709">
        <v>0</v>
      </c>
      <c r="F1709" s="14">
        <v>1694.105</v>
      </c>
      <c r="G1709" s="14">
        <v>2772.152</v>
      </c>
      <c r="H1709">
        <f t="shared" si="55"/>
        <v>0.10473357927561752</v>
      </c>
      <c r="I1709">
        <f t="shared" si="56"/>
        <v>0.31334201600191253</v>
      </c>
    </row>
    <row r="1710" spans="1:9" x14ac:dyDescent="0.3">
      <c r="A1710" s="1">
        <v>32390</v>
      </c>
      <c r="B1710">
        <v>8</v>
      </c>
      <c r="C1710">
        <v>24</v>
      </c>
      <c r="D1710">
        <v>0</v>
      </c>
      <c r="E1710">
        <v>0</v>
      </c>
      <c r="F1710">
        <v>944.82399999999996</v>
      </c>
      <c r="G1710" s="14">
        <v>1770.0260000000001</v>
      </c>
      <c r="H1710">
        <f t="shared" si="55"/>
        <v>0.10473357927561752</v>
      </c>
      <c r="I1710">
        <f t="shared" si="56"/>
        <v>0.25931753048434142</v>
      </c>
    </row>
    <row r="1711" spans="1:9" x14ac:dyDescent="0.3">
      <c r="A1711" s="1">
        <v>32391</v>
      </c>
      <c r="B1711">
        <v>8</v>
      </c>
      <c r="C1711">
        <v>20</v>
      </c>
      <c r="D1711">
        <v>0</v>
      </c>
      <c r="E1711">
        <v>0</v>
      </c>
      <c r="F1711">
        <v>-313.62099999999998</v>
      </c>
      <c r="G1711">
        <v>-114.557</v>
      </c>
      <c r="H1711">
        <f t="shared" si="55"/>
        <v>0.10473357927561752</v>
      </c>
      <c r="I1711">
        <f t="shared" si="56"/>
        <v>0.21609794207028454</v>
      </c>
    </row>
    <row r="1712" spans="1:9" x14ac:dyDescent="0.3">
      <c r="A1712" s="1">
        <v>32392</v>
      </c>
      <c r="B1712">
        <v>8</v>
      </c>
      <c r="C1712">
        <v>17</v>
      </c>
      <c r="D1712">
        <v>4.8470000000000004</v>
      </c>
      <c r="E1712">
        <v>5.4050000000000002</v>
      </c>
      <c r="F1712" s="14">
        <v>1536.9010000000001</v>
      </c>
      <c r="G1712" s="14">
        <v>1505.7059999999999</v>
      </c>
      <c r="H1712">
        <f t="shared" si="55"/>
        <v>0.10473357927561752</v>
      </c>
      <c r="I1712">
        <f t="shared" si="56"/>
        <v>0.18368325075974187</v>
      </c>
    </row>
    <row r="1713" spans="1:9" x14ac:dyDescent="0.3">
      <c r="A1713" s="1">
        <v>32393</v>
      </c>
      <c r="B1713">
        <v>7</v>
      </c>
      <c r="C1713">
        <v>16</v>
      </c>
      <c r="D1713">
        <v>5.7690000000000001</v>
      </c>
      <c r="E1713">
        <v>0.68400000000000005</v>
      </c>
      <c r="F1713" s="14">
        <v>1504.91</v>
      </c>
      <c r="G1713" s="14">
        <v>1739.634</v>
      </c>
      <c r="H1713">
        <f t="shared" si="55"/>
        <v>9.1641881866165328E-2</v>
      </c>
      <c r="I1713">
        <f t="shared" si="56"/>
        <v>0.17287835365622764</v>
      </c>
    </row>
    <row r="1714" spans="1:9" x14ac:dyDescent="0.3">
      <c r="A1714" s="1">
        <v>32394</v>
      </c>
      <c r="B1714">
        <v>8</v>
      </c>
      <c r="C1714">
        <v>15</v>
      </c>
      <c r="D1714">
        <v>0</v>
      </c>
      <c r="E1714">
        <v>0</v>
      </c>
      <c r="F1714">
        <v>517.678</v>
      </c>
      <c r="G1714" s="14">
        <v>1159.2719999999999</v>
      </c>
      <c r="H1714">
        <f t="shared" si="55"/>
        <v>0.10473357927561752</v>
      </c>
      <c r="I1714">
        <f t="shared" si="56"/>
        <v>0.16207345655271341</v>
      </c>
    </row>
    <row r="1715" spans="1:9" x14ac:dyDescent="0.3">
      <c r="A1715" s="1">
        <v>32395</v>
      </c>
      <c r="B1715">
        <v>10</v>
      </c>
      <c r="C1715">
        <v>15</v>
      </c>
      <c r="D1715">
        <v>18.481000000000002</v>
      </c>
      <c r="E1715">
        <v>17.36</v>
      </c>
      <c r="F1715">
        <v>-44.448</v>
      </c>
      <c r="G1715">
        <v>137.66999999999999</v>
      </c>
      <c r="H1715">
        <f t="shared" si="55"/>
        <v>0.13091697409452191</v>
      </c>
      <c r="I1715">
        <f t="shared" si="56"/>
        <v>0.16207345655271341</v>
      </c>
    </row>
    <row r="1716" spans="1:9" x14ac:dyDescent="0.3">
      <c r="A1716" s="1">
        <v>32396</v>
      </c>
      <c r="B1716">
        <v>13</v>
      </c>
      <c r="C1716">
        <v>15</v>
      </c>
      <c r="D1716">
        <v>10.241</v>
      </c>
      <c r="E1716">
        <v>14.866</v>
      </c>
      <c r="F1716">
        <v>-760.048</v>
      </c>
      <c r="G1716">
        <v>-609.36199999999997</v>
      </c>
      <c r="H1716">
        <f t="shared" si="55"/>
        <v>0.17019206632287848</v>
      </c>
      <c r="I1716">
        <f t="shared" si="56"/>
        <v>0.16207345655271341</v>
      </c>
    </row>
    <row r="1717" spans="1:9" x14ac:dyDescent="0.3">
      <c r="A1717" s="1">
        <v>32397</v>
      </c>
      <c r="B1717">
        <v>18</v>
      </c>
      <c r="C1717">
        <v>14</v>
      </c>
      <c r="D1717">
        <v>0.36399999999999999</v>
      </c>
      <c r="E1717">
        <v>0</v>
      </c>
      <c r="F1717">
        <v>-148.786</v>
      </c>
      <c r="G1717">
        <v>81.739999999999995</v>
      </c>
      <c r="H1717">
        <f t="shared" si="55"/>
        <v>0.2356505533701394</v>
      </c>
      <c r="I1717">
        <f t="shared" si="56"/>
        <v>0.15126855944919917</v>
      </c>
    </row>
    <row r="1718" spans="1:9" x14ac:dyDescent="0.3">
      <c r="A1718" s="1">
        <v>32398</v>
      </c>
      <c r="B1718">
        <v>22</v>
      </c>
      <c r="C1718">
        <v>14</v>
      </c>
      <c r="D1718">
        <v>0</v>
      </c>
      <c r="E1718">
        <v>0</v>
      </c>
      <c r="F1718" s="14">
        <v>1870.21</v>
      </c>
      <c r="G1718" s="14">
        <v>1548.5540000000001</v>
      </c>
      <c r="H1718">
        <f t="shared" si="55"/>
        <v>0.28801734300794818</v>
      </c>
      <c r="I1718">
        <f t="shared" si="56"/>
        <v>0.15126855944919917</v>
      </c>
    </row>
    <row r="1719" spans="1:9" x14ac:dyDescent="0.3">
      <c r="A1719" s="1">
        <v>32399</v>
      </c>
      <c r="B1719">
        <v>29</v>
      </c>
      <c r="C1719">
        <v>14</v>
      </c>
      <c r="D1719">
        <v>0</v>
      </c>
      <c r="E1719">
        <v>0</v>
      </c>
      <c r="F1719" s="14">
        <v>3490.77</v>
      </c>
      <c r="G1719">
        <v>586.82899999999995</v>
      </c>
      <c r="H1719">
        <f t="shared" si="55"/>
        <v>0.37965922487411347</v>
      </c>
      <c r="I1719">
        <f t="shared" si="56"/>
        <v>0.15126855944919917</v>
      </c>
    </row>
    <row r="1720" spans="1:9" x14ac:dyDescent="0.3">
      <c r="A1720" s="1">
        <v>32400</v>
      </c>
      <c r="B1720">
        <v>51</v>
      </c>
      <c r="C1720">
        <v>14</v>
      </c>
      <c r="D1720">
        <v>0</v>
      </c>
      <c r="E1720">
        <v>0</v>
      </c>
      <c r="F1720" s="14">
        <v>4520.3190000000004</v>
      </c>
      <c r="G1720" s="14">
        <v>4110.6080000000002</v>
      </c>
      <c r="H1720">
        <f t="shared" si="55"/>
        <v>0.66767656788206164</v>
      </c>
      <c r="I1720">
        <f t="shared" si="56"/>
        <v>0.15126855944919917</v>
      </c>
    </row>
    <row r="1721" spans="1:9" x14ac:dyDescent="0.3">
      <c r="A1721" s="1">
        <v>32401</v>
      </c>
      <c r="B1721">
        <v>59</v>
      </c>
      <c r="C1721">
        <v>17</v>
      </c>
      <c r="D1721">
        <v>0</v>
      </c>
      <c r="E1721">
        <v>0</v>
      </c>
      <c r="F1721" s="14">
        <v>2802.0285000000003</v>
      </c>
      <c r="G1721" s="14">
        <v>1448.7550000000001</v>
      </c>
      <c r="H1721">
        <f t="shared" si="55"/>
        <v>0.77241014715767919</v>
      </c>
      <c r="I1721">
        <f t="shared" si="56"/>
        <v>0.18368325075974187</v>
      </c>
    </row>
    <row r="1722" spans="1:9" x14ac:dyDescent="0.3">
      <c r="A1722" s="1">
        <v>32402</v>
      </c>
      <c r="B1722">
        <v>64</v>
      </c>
      <c r="C1722">
        <v>33</v>
      </c>
      <c r="D1722">
        <v>0</v>
      </c>
      <c r="E1722">
        <v>0</v>
      </c>
      <c r="F1722" s="14">
        <v>1083.7380000000001</v>
      </c>
      <c r="G1722" s="14">
        <v>1525.643</v>
      </c>
      <c r="H1722">
        <f t="shared" si="55"/>
        <v>0.83786863420494018</v>
      </c>
      <c r="I1722">
        <f t="shared" si="56"/>
        <v>0.35656160441596946</v>
      </c>
    </row>
    <row r="1723" spans="1:9" x14ac:dyDescent="0.3">
      <c r="A1723" s="1">
        <v>32403</v>
      </c>
      <c r="B1723">
        <v>64</v>
      </c>
      <c r="C1723">
        <v>45</v>
      </c>
      <c r="D1723">
        <v>0</v>
      </c>
      <c r="E1723">
        <v>0</v>
      </c>
      <c r="F1723">
        <v>120.149</v>
      </c>
      <c r="G1723">
        <v>-94.305000000000007</v>
      </c>
      <c r="H1723">
        <f t="shared" si="55"/>
        <v>0.83786863420494018</v>
      </c>
      <c r="I1723">
        <f t="shared" si="56"/>
        <v>0.48622036965814019</v>
      </c>
    </row>
    <row r="1724" spans="1:9" x14ac:dyDescent="0.3">
      <c r="A1724" s="1">
        <v>32404</v>
      </c>
      <c r="B1724">
        <v>60</v>
      </c>
      <c r="C1724">
        <v>56</v>
      </c>
      <c r="D1724">
        <v>0</v>
      </c>
      <c r="E1724">
        <v>0</v>
      </c>
      <c r="F1724" s="14">
        <v>2308.759</v>
      </c>
      <c r="G1724" s="14">
        <v>1724.009</v>
      </c>
      <c r="H1724">
        <f t="shared" si="55"/>
        <v>0.78550184456713146</v>
      </c>
      <c r="I1724">
        <f t="shared" si="56"/>
        <v>0.6050742377967967</v>
      </c>
    </row>
    <row r="1725" spans="1:9" x14ac:dyDescent="0.3">
      <c r="A1725" s="1">
        <v>32405</v>
      </c>
      <c r="B1725">
        <v>52</v>
      </c>
      <c r="C1725">
        <v>67</v>
      </c>
      <c r="D1725">
        <v>0</v>
      </c>
      <c r="E1725">
        <v>0</v>
      </c>
      <c r="F1725">
        <v>-204.23400000000001</v>
      </c>
      <c r="G1725" s="14">
        <v>1422.5719999999999</v>
      </c>
      <c r="H1725">
        <f t="shared" si="55"/>
        <v>0.68076826529151391</v>
      </c>
      <c r="I1725">
        <f t="shared" si="56"/>
        <v>0.7239281059354532</v>
      </c>
    </row>
    <row r="1726" spans="1:9" x14ac:dyDescent="0.3">
      <c r="A1726" s="1">
        <v>32406</v>
      </c>
      <c r="B1726">
        <v>36</v>
      </c>
      <c r="C1726">
        <v>78</v>
      </c>
      <c r="D1726">
        <v>4.7149999999999999</v>
      </c>
      <c r="E1726">
        <v>5.3929999999999998</v>
      </c>
      <c r="F1726">
        <v>-4.6609999999999996</v>
      </c>
      <c r="G1726">
        <v>-0.14000000000000001</v>
      </c>
      <c r="H1726">
        <f t="shared" si="55"/>
        <v>0.47130110674027881</v>
      </c>
      <c r="I1726">
        <f t="shared" si="56"/>
        <v>0.84278197407410971</v>
      </c>
    </row>
    <row r="1727" spans="1:9" x14ac:dyDescent="0.3">
      <c r="A1727" s="1">
        <v>32407</v>
      </c>
      <c r="B1727">
        <v>25</v>
      </c>
      <c r="C1727">
        <v>84</v>
      </c>
      <c r="D1727">
        <v>22.524999999999999</v>
      </c>
      <c r="E1727">
        <v>23.071000000000002</v>
      </c>
      <c r="F1727">
        <v>-304.30200000000002</v>
      </c>
      <c r="G1727">
        <v>-230.66</v>
      </c>
      <c r="H1727">
        <f t="shared" si="55"/>
        <v>0.32729243523630475</v>
      </c>
      <c r="I1727">
        <f t="shared" si="56"/>
        <v>0.90761135669519499</v>
      </c>
    </row>
    <row r="1728" spans="1:9" x14ac:dyDescent="0.3">
      <c r="A1728" s="1">
        <v>32408</v>
      </c>
      <c r="B1728">
        <v>66</v>
      </c>
      <c r="C1728">
        <v>90</v>
      </c>
      <c r="D1728">
        <v>17.466999999999999</v>
      </c>
      <c r="E1728">
        <v>21.427</v>
      </c>
      <c r="F1728" s="14">
        <v>3788.1990000000001</v>
      </c>
      <c r="G1728" s="14">
        <v>1650.3620000000001</v>
      </c>
      <c r="H1728">
        <f t="shared" si="55"/>
        <v>0.86405202902384448</v>
      </c>
      <c r="I1728">
        <f t="shared" si="56"/>
        <v>0.97244073931628039</v>
      </c>
    </row>
    <row r="1729" spans="1:9" x14ac:dyDescent="0.3">
      <c r="A1729" s="1">
        <v>32409</v>
      </c>
      <c r="B1729">
        <v>224</v>
      </c>
      <c r="C1729">
        <v>102</v>
      </c>
      <c r="D1729">
        <v>17.312000000000001</v>
      </c>
      <c r="E1729">
        <v>20.396000000000001</v>
      </c>
      <c r="F1729">
        <v>-113.76600000000001</v>
      </c>
      <c r="G1729">
        <v>62.122</v>
      </c>
      <c r="H1729">
        <f t="shared" si="55"/>
        <v>2.9325402197172905</v>
      </c>
      <c r="I1729">
        <f t="shared" si="56"/>
        <v>1.102099504558451</v>
      </c>
    </row>
    <row r="1730" spans="1:9" x14ac:dyDescent="0.3">
      <c r="A1730" s="1">
        <v>32410</v>
      </c>
      <c r="B1730">
        <v>269</v>
      </c>
      <c r="C1730">
        <v>109</v>
      </c>
      <c r="D1730">
        <v>3.778</v>
      </c>
      <c r="E1730">
        <v>7.8029999999999999</v>
      </c>
      <c r="F1730" s="14">
        <v>1998.336</v>
      </c>
      <c r="G1730">
        <v>-313.125</v>
      </c>
      <c r="H1730">
        <f t="shared" ref="H1730:H1793" si="57">(B1730*60*60*24/1000000)/(1000*$N$3/1000000)</f>
        <v>3.5216666031426387</v>
      </c>
      <c r="I1730">
        <f t="shared" ref="I1730:I1793" si="58">(C1730*60*60*24/1000000)/(1000*$N$4/1000000)</f>
        <v>1.1777337842830506</v>
      </c>
    </row>
    <row r="1731" spans="1:9" x14ac:dyDescent="0.3">
      <c r="A1731" s="1">
        <v>32411</v>
      </c>
      <c r="B1731">
        <v>320</v>
      </c>
      <c r="C1731">
        <v>116</v>
      </c>
      <c r="D1731">
        <v>5.4969999999999999</v>
      </c>
      <c r="E1731">
        <v>5.6609999999999996</v>
      </c>
      <c r="F1731" s="14">
        <v>1147.595</v>
      </c>
      <c r="G1731" s="14">
        <v>1446.4649999999999</v>
      </c>
      <c r="H1731">
        <f t="shared" si="57"/>
        <v>4.1893431710247011</v>
      </c>
      <c r="I1731">
        <f t="shared" si="58"/>
        <v>1.2533680640076501</v>
      </c>
    </row>
    <row r="1732" spans="1:9" x14ac:dyDescent="0.3">
      <c r="A1732" s="1">
        <v>32412</v>
      </c>
      <c r="B1732">
        <v>398</v>
      </c>
      <c r="C1732">
        <v>140</v>
      </c>
      <c r="D1732">
        <v>26.443999999999999</v>
      </c>
      <c r="E1732">
        <v>37.314999999999998</v>
      </c>
      <c r="F1732">
        <v>79.599999999999994</v>
      </c>
      <c r="G1732">
        <v>910.86500000000001</v>
      </c>
      <c r="H1732">
        <f t="shared" si="57"/>
        <v>5.2104955689619716</v>
      </c>
      <c r="I1732">
        <f t="shared" si="58"/>
        <v>1.5126855944919917</v>
      </c>
    </row>
    <row r="1733" spans="1:9" x14ac:dyDescent="0.3">
      <c r="A1733" s="1">
        <v>32413</v>
      </c>
      <c r="B1733">
        <v>462</v>
      </c>
      <c r="C1733">
        <v>177</v>
      </c>
      <c r="D1733">
        <v>0</v>
      </c>
      <c r="E1733">
        <v>0</v>
      </c>
      <c r="F1733">
        <v>-127.27</v>
      </c>
      <c r="G1733">
        <v>373.846</v>
      </c>
      <c r="H1733">
        <f t="shared" si="57"/>
        <v>6.048364203166912</v>
      </c>
      <c r="I1733">
        <f t="shared" si="58"/>
        <v>1.912466787322018</v>
      </c>
    </row>
    <row r="1734" spans="1:9" x14ac:dyDescent="0.3">
      <c r="A1734" s="1">
        <v>32414</v>
      </c>
      <c r="B1734">
        <v>480</v>
      </c>
      <c r="C1734">
        <v>209</v>
      </c>
      <c r="D1734">
        <v>0</v>
      </c>
      <c r="E1734">
        <v>0</v>
      </c>
      <c r="F1734" s="14">
        <v>3270.942</v>
      </c>
      <c r="G1734" s="14">
        <v>3353.4589999999998</v>
      </c>
      <c r="H1734">
        <f t="shared" si="57"/>
        <v>6.2840147565370517</v>
      </c>
      <c r="I1734">
        <f t="shared" si="58"/>
        <v>2.2582234946344735</v>
      </c>
    </row>
    <row r="1735" spans="1:9" x14ac:dyDescent="0.3">
      <c r="A1735" s="1">
        <v>32415</v>
      </c>
      <c r="B1735">
        <v>516</v>
      </c>
      <c r="C1735">
        <v>233</v>
      </c>
      <c r="D1735">
        <v>0</v>
      </c>
      <c r="E1735">
        <v>0</v>
      </c>
      <c r="F1735" s="14">
        <v>3308.1619999999998</v>
      </c>
      <c r="G1735" s="14">
        <v>4415.6819999999998</v>
      </c>
      <c r="H1735">
        <f t="shared" si="57"/>
        <v>6.75531586327733</v>
      </c>
      <c r="I1735">
        <f t="shared" si="58"/>
        <v>2.5175410251188146</v>
      </c>
    </row>
    <row r="1736" spans="1:9" x14ac:dyDescent="0.3">
      <c r="A1736" s="1">
        <v>32416</v>
      </c>
      <c r="B1736">
        <v>561</v>
      </c>
      <c r="C1736">
        <v>243</v>
      </c>
      <c r="D1736">
        <v>0</v>
      </c>
      <c r="E1736">
        <v>0</v>
      </c>
      <c r="F1736" s="14">
        <v>2917.5349999999999</v>
      </c>
      <c r="G1736" s="14">
        <v>4130.2879999999996</v>
      </c>
      <c r="H1736">
        <f t="shared" si="57"/>
        <v>7.3444422467026778</v>
      </c>
      <c r="I1736">
        <f t="shared" si="58"/>
        <v>2.6255899961539573</v>
      </c>
    </row>
    <row r="1737" spans="1:9" x14ac:dyDescent="0.3">
      <c r="A1737" s="1">
        <v>32417</v>
      </c>
      <c r="B1737">
        <v>492</v>
      </c>
      <c r="C1737">
        <v>248</v>
      </c>
      <c r="D1737">
        <v>0</v>
      </c>
      <c r="E1737">
        <v>0</v>
      </c>
      <c r="F1737" s="14">
        <v>3752.703</v>
      </c>
      <c r="G1737" s="14">
        <v>3393.6480000000001</v>
      </c>
      <c r="H1737">
        <f t="shared" si="57"/>
        <v>6.4411151254504775</v>
      </c>
      <c r="I1737">
        <f t="shared" si="58"/>
        <v>2.6796144816715279</v>
      </c>
    </row>
    <row r="1738" spans="1:9" x14ac:dyDescent="0.3">
      <c r="A1738" s="1">
        <v>32418</v>
      </c>
      <c r="B1738">
        <v>476</v>
      </c>
      <c r="C1738">
        <v>260</v>
      </c>
      <c r="D1738">
        <v>14.16</v>
      </c>
      <c r="E1738">
        <v>21.236999999999998</v>
      </c>
      <c r="F1738" s="14">
        <v>2382.9299999999998</v>
      </c>
      <c r="G1738" s="14">
        <v>2304.038</v>
      </c>
      <c r="H1738">
        <f t="shared" si="57"/>
        <v>6.2316479668992422</v>
      </c>
      <c r="I1738">
        <f t="shared" si="58"/>
        <v>2.809273246913699</v>
      </c>
    </row>
    <row r="1739" spans="1:9" x14ac:dyDescent="0.3">
      <c r="A1739" s="1">
        <v>32419</v>
      </c>
      <c r="B1739">
        <v>474</v>
      </c>
      <c r="C1739">
        <v>285</v>
      </c>
      <c r="D1739">
        <v>5.4379999999999997</v>
      </c>
      <c r="E1739">
        <v>0</v>
      </c>
      <c r="F1739" s="14">
        <v>4706.5410000000002</v>
      </c>
      <c r="G1739" s="14">
        <v>4460.08</v>
      </c>
      <c r="H1739">
        <f t="shared" si="57"/>
        <v>6.2054645720803379</v>
      </c>
      <c r="I1739">
        <f t="shared" si="58"/>
        <v>3.0793956745015545</v>
      </c>
    </row>
    <row r="1740" spans="1:9" x14ac:dyDescent="0.3">
      <c r="A1740" s="1">
        <v>32420</v>
      </c>
      <c r="B1740">
        <v>442</v>
      </c>
      <c r="C1740">
        <v>319</v>
      </c>
      <c r="D1740">
        <v>0</v>
      </c>
      <c r="E1740">
        <v>0</v>
      </c>
      <c r="F1740" s="14">
        <v>2076.2809999999999</v>
      </c>
      <c r="G1740" s="14">
        <v>3003.5189999999998</v>
      </c>
      <c r="H1740">
        <f t="shared" si="57"/>
        <v>5.7865302549778681</v>
      </c>
      <c r="I1740">
        <f t="shared" si="58"/>
        <v>3.4467621760210383</v>
      </c>
    </row>
    <row r="1741" spans="1:9" x14ac:dyDescent="0.3">
      <c r="A1741" s="1">
        <v>32421</v>
      </c>
      <c r="B1741">
        <v>405</v>
      </c>
      <c r="C1741">
        <v>371</v>
      </c>
      <c r="D1741">
        <v>0</v>
      </c>
      <c r="E1741">
        <v>0</v>
      </c>
      <c r="F1741" s="14">
        <v>4557.4080000000004</v>
      </c>
      <c r="G1741" s="14">
        <v>4829.8739999999998</v>
      </c>
      <c r="H1741">
        <f t="shared" si="57"/>
        <v>5.3021374508281367</v>
      </c>
      <c r="I1741">
        <f t="shared" si="58"/>
        <v>4.0086168254037782</v>
      </c>
    </row>
    <row r="1742" spans="1:9" x14ac:dyDescent="0.3">
      <c r="A1742" s="1">
        <v>32422</v>
      </c>
      <c r="B1742">
        <v>343</v>
      </c>
      <c r="C1742">
        <v>410</v>
      </c>
      <c r="D1742">
        <v>0</v>
      </c>
      <c r="E1742">
        <v>0</v>
      </c>
      <c r="F1742" s="14">
        <v>4284.6480000000001</v>
      </c>
      <c r="G1742" s="14">
        <v>4799.1670000000004</v>
      </c>
      <c r="H1742">
        <f t="shared" si="57"/>
        <v>4.4904522114421015</v>
      </c>
      <c r="I1742">
        <f t="shared" si="58"/>
        <v>4.4300078124408326</v>
      </c>
    </row>
    <row r="1743" spans="1:9" x14ac:dyDescent="0.3">
      <c r="A1743" s="1">
        <v>32423</v>
      </c>
      <c r="B1743">
        <v>307</v>
      </c>
      <c r="C1743">
        <v>397</v>
      </c>
      <c r="D1743">
        <v>0</v>
      </c>
      <c r="E1743">
        <v>0</v>
      </c>
      <c r="F1743" s="14">
        <v>3362.8290000000002</v>
      </c>
      <c r="H1743">
        <f t="shared" si="57"/>
        <v>4.0191511047018222</v>
      </c>
      <c r="I1743">
        <f t="shared" si="58"/>
        <v>4.2895441500951481</v>
      </c>
    </row>
    <row r="1744" spans="1:9" x14ac:dyDescent="0.3">
      <c r="A1744" s="1">
        <v>32424</v>
      </c>
      <c r="B1744">
        <v>277</v>
      </c>
      <c r="C1744">
        <v>351</v>
      </c>
      <c r="D1744">
        <v>0</v>
      </c>
      <c r="E1744">
        <v>0</v>
      </c>
      <c r="F1744" s="14">
        <v>2441.0100000000002</v>
      </c>
      <c r="G1744" s="14">
        <v>3322.848</v>
      </c>
      <c r="H1744">
        <f t="shared" si="57"/>
        <v>3.6264001824182568</v>
      </c>
      <c r="I1744">
        <f t="shared" si="58"/>
        <v>3.7925188833334933</v>
      </c>
    </row>
    <row r="1745" spans="1:9" x14ac:dyDescent="0.3">
      <c r="A1745" s="1">
        <v>32425</v>
      </c>
      <c r="B1745">
        <v>220</v>
      </c>
      <c r="C1745">
        <v>315</v>
      </c>
      <c r="D1745">
        <v>0</v>
      </c>
      <c r="E1745">
        <v>0</v>
      </c>
      <c r="F1745">
        <v>-436.38</v>
      </c>
      <c r="G1745">
        <v>-409.43400000000003</v>
      </c>
      <c r="H1745">
        <f t="shared" si="57"/>
        <v>2.8801734300794815</v>
      </c>
      <c r="I1745">
        <f t="shared" si="58"/>
        <v>3.4035425876069816</v>
      </c>
    </row>
    <row r="1746" spans="1:9" x14ac:dyDescent="0.3">
      <c r="A1746" s="1">
        <v>32426</v>
      </c>
      <c r="B1746">
        <v>175</v>
      </c>
      <c r="C1746">
        <v>287</v>
      </c>
      <c r="D1746">
        <v>0</v>
      </c>
      <c r="E1746">
        <v>0</v>
      </c>
      <c r="F1746" s="14">
        <v>4339.1409999999996</v>
      </c>
      <c r="G1746" s="14">
        <v>4683.8639999999996</v>
      </c>
      <c r="H1746">
        <f t="shared" si="57"/>
        <v>2.2910470466541333</v>
      </c>
      <c r="I1746">
        <f t="shared" si="58"/>
        <v>3.1010054687085833</v>
      </c>
    </row>
    <row r="1747" spans="1:9" x14ac:dyDescent="0.3">
      <c r="A1747" s="1">
        <v>32427</v>
      </c>
      <c r="B1747">
        <v>113</v>
      </c>
      <c r="C1747">
        <v>243</v>
      </c>
      <c r="D1747">
        <v>3.7549999999999999</v>
      </c>
      <c r="E1747">
        <v>3.8090000000000002</v>
      </c>
      <c r="F1747" s="14">
        <v>3327.422</v>
      </c>
      <c r="G1747" s="14">
        <v>2186.491</v>
      </c>
      <c r="H1747">
        <f t="shared" si="57"/>
        <v>1.4793618072680974</v>
      </c>
      <c r="I1747">
        <f t="shared" si="58"/>
        <v>2.6255899961539573</v>
      </c>
    </row>
    <row r="1748" spans="1:9" x14ac:dyDescent="0.3">
      <c r="A1748" s="1">
        <v>32428</v>
      </c>
      <c r="B1748">
        <v>57</v>
      </c>
      <c r="C1748">
        <v>189</v>
      </c>
      <c r="D1748">
        <v>2E-3</v>
      </c>
      <c r="E1748">
        <v>0</v>
      </c>
      <c r="F1748" s="14">
        <v>3804.0030000000002</v>
      </c>
      <c r="G1748" s="14">
        <v>2275.5880000000002</v>
      </c>
      <c r="H1748">
        <f t="shared" si="57"/>
        <v>0.74622675233877489</v>
      </c>
      <c r="I1748">
        <f t="shared" si="58"/>
        <v>2.0421255525641886</v>
      </c>
    </row>
    <row r="1749" spans="1:9" x14ac:dyDescent="0.3">
      <c r="A1749" s="1">
        <v>32429</v>
      </c>
      <c r="B1749">
        <v>39</v>
      </c>
      <c r="C1749">
        <v>137</v>
      </c>
      <c r="D1749">
        <v>0</v>
      </c>
      <c r="E1749">
        <v>0</v>
      </c>
      <c r="F1749" s="14">
        <v>2524.4340000000002</v>
      </c>
      <c r="G1749" s="14">
        <v>2387.2069999999999</v>
      </c>
      <c r="H1749">
        <f t="shared" si="57"/>
        <v>0.51057619896863538</v>
      </c>
      <c r="I1749">
        <f t="shared" si="58"/>
        <v>1.4802709031814492</v>
      </c>
    </row>
    <row r="1750" spans="1:9" x14ac:dyDescent="0.3">
      <c r="A1750" s="1">
        <v>32430</v>
      </c>
      <c r="B1750">
        <v>32</v>
      </c>
      <c r="C1750">
        <v>92</v>
      </c>
      <c r="D1750">
        <v>0</v>
      </c>
      <c r="E1750">
        <v>0</v>
      </c>
      <c r="F1750" s="14">
        <v>4870.0810000000001</v>
      </c>
      <c r="G1750" s="14">
        <v>4474.3130000000001</v>
      </c>
      <c r="H1750">
        <f t="shared" si="57"/>
        <v>0.41893431710247009</v>
      </c>
      <c r="I1750">
        <f t="shared" si="58"/>
        <v>0.99405053352330885</v>
      </c>
    </row>
    <row r="1751" spans="1:9" x14ac:dyDescent="0.3">
      <c r="A1751" s="1">
        <v>32431</v>
      </c>
      <c r="B1751">
        <v>29</v>
      </c>
      <c r="C1751">
        <v>60</v>
      </c>
      <c r="D1751">
        <v>0</v>
      </c>
      <c r="E1751">
        <v>0</v>
      </c>
      <c r="F1751" s="14">
        <v>5082.933</v>
      </c>
      <c r="G1751" s="14">
        <v>4093.538</v>
      </c>
      <c r="H1751">
        <f t="shared" si="57"/>
        <v>0.37965922487411347</v>
      </c>
      <c r="I1751">
        <f t="shared" si="58"/>
        <v>0.64829382621085363</v>
      </c>
    </row>
    <row r="1752" spans="1:9" x14ac:dyDescent="0.3">
      <c r="A1752" s="1">
        <v>32432</v>
      </c>
      <c r="B1752">
        <v>25</v>
      </c>
      <c r="C1752">
        <v>41</v>
      </c>
      <c r="D1752">
        <v>0</v>
      </c>
      <c r="E1752">
        <v>0</v>
      </c>
      <c r="F1752" s="14">
        <v>2480.4839999999999</v>
      </c>
      <c r="H1752">
        <f t="shared" si="57"/>
        <v>0.32729243523630475</v>
      </c>
      <c r="I1752">
        <f t="shared" si="58"/>
        <v>0.44300078124408332</v>
      </c>
    </row>
    <row r="1753" spans="1:9" x14ac:dyDescent="0.3">
      <c r="A1753" s="1">
        <v>32433</v>
      </c>
      <c r="B1753">
        <v>23</v>
      </c>
      <c r="C1753">
        <v>31</v>
      </c>
      <c r="D1753">
        <v>0</v>
      </c>
      <c r="E1753">
        <v>0</v>
      </c>
      <c r="F1753">
        <v>-121.965</v>
      </c>
      <c r="G1753">
        <v>204.19300000000001</v>
      </c>
      <c r="H1753">
        <f t="shared" si="57"/>
        <v>0.30110904041740039</v>
      </c>
      <c r="I1753">
        <f t="shared" si="58"/>
        <v>0.33495181020894099</v>
      </c>
    </row>
    <row r="1754" spans="1:9" x14ac:dyDescent="0.3">
      <c r="A1754" s="1">
        <v>32434</v>
      </c>
      <c r="B1754">
        <v>21</v>
      </c>
      <c r="C1754">
        <v>26</v>
      </c>
      <c r="D1754">
        <v>0</v>
      </c>
      <c r="E1754">
        <v>0</v>
      </c>
      <c r="F1754">
        <v>688.71299999999997</v>
      </c>
      <c r="G1754" s="14">
        <v>2407.904</v>
      </c>
      <c r="H1754">
        <f t="shared" si="57"/>
        <v>0.27492564559849597</v>
      </c>
      <c r="I1754">
        <f t="shared" si="58"/>
        <v>0.28092732469136988</v>
      </c>
    </row>
    <row r="1755" spans="1:9" x14ac:dyDescent="0.3">
      <c r="A1755" s="1">
        <v>32435</v>
      </c>
      <c r="B1755">
        <v>21</v>
      </c>
      <c r="C1755">
        <v>23</v>
      </c>
      <c r="D1755">
        <v>2.298</v>
      </c>
      <c r="E1755">
        <v>6.0860000000000003</v>
      </c>
      <c r="F1755">
        <v>-74.849999999999994</v>
      </c>
      <c r="G1755">
        <v>-68.231999999999999</v>
      </c>
      <c r="H1755">
        <f t="shared" si="57"/>
        <v>0.27492564559849597</v>
      </c>
      <c r="I1755">
        <f t="shared" si="58"/>
        <v>0.24851263338082721</v>
      </c>
    </row>
    <row r="1756" spans="1:9" x14ac:dyDescent="0.3">
      <c r="A1756" s="1">
        <v>32436</v>
      </c>
      <c r="B1756">
        <v>20</v>
      </c>
      <c r="C1756">
        <v>20</v>
      </c>
      <c r="D1756">
        <v>8.2000000000000003E-2</v>
      </c>
      <c r="E1756">
        <v>0</v>
      </c>
      <c r="F1756" s="14">
        <v>5192.2030000000004</v>
      </c>
      <c r="G1756" s="14">
        <v>5103.4399999999996</v>
      </c>
      <c r="H1756">
        <f t="shared" si="57"/>
        <v>0.26183394818904382</v>
      </c>
      <c r="I1756">
        <f t="shared" si="58"/>
        <v>0.21609794207028454</v>
      </c>
    </row>
    <row r="1757" spans="1:9" x14ac:dyDescent="0.3">
      <c r="A1757" s="1">
        <v>32437</v>
      </c>
      <c r="B1757">
        <v>21</v>
      </c>
      <c r="C1757">
        <v>17</v>
      </c>
      <c r="D1757">
        <v>0</v>
      </c>
      <c r="E1757">
        <v>0</v>
      </c>
      <c r="F1757">
        <v>775.77200000000005</v>
      </c>
      <c r="G1757" s="14">
        <v>3022.82</v>
      </c>
      <c r="H1757">
        <f t="shared" si="57"/>
        <v>0.27492564559849597</v>
      </c>
      <c r="I1757">
        <f t="shared" si="58"/>
        <v>0.18368325075974187</v>
      </c>
    </row>
    <row r="1758" spans="1:9" x14ac:dyDescent="0.3">
      <c r="A1758" s="1">
        <v>32438</v>
      </c>
      <c r="B1758">
        <v>19</v>
      </c>
      <c r="C1758">
        <v>15</v>
      </c>
      <c r="D1758">
        <v>0.17699999999999999</v>
      </c>
      <c r="E1758">
        <v>0.27100000000000002</v>
      </c>
      <c r="F1758">
        <v>954.06100000000004</v>
      </c>
      <c r="G1758">
        <v>945.46799999999996</v>
      </c>
      <c r="H1758">
        <f t="shared" si="57"/>
        <v>0.24874225077959161</v>
      </c>
      <c r="I1758">
        <f t="shared" si="58"/>
        <v>0.16207345655271341</v>
      </c>
    </row>
    <row r="1759" spans="1:9" x14ac:dyDescent="0.3">
      <c r="A1759" s="1">
        <v>32439</v>
      </c>
      <c r="B1759">
        <v>18</v>
      </c>
      <c r="C1759">
        <v>13</v>
      </c>
      <c r="D1759">
        <v>2.0339999999999998</v>
      </c>
      <c r="E1759">
        <v>1.4390000000000001</v>
      </c>
      <c r="F1759" s="14">
        <v>5160.6019999999999</v>
      </c>
      <c r="G1759" s="14">
        <v>4533.9620000000004</v>
      </c>
      <c r="H1759">
        <f t="shared" si="57"/>
        <v>0.2356505533701394</v>
      </c>
      <c r="I1759">
        <f t="shared" si="58"/>
        <v>0.14046366234568494</v>
      </c>
    </row>
    <row r="1760" spans="1:9" x14ac:dyDescent="0.3">
      <c r="A1760" s="1">
        <v>32440</v>
      </c>
      <c r="B1760">
        <v>17</v>
      </c>
      <c r="C1760">
        <v>13</v>
      </c>
      <c r="D1760">
        <v>0</v>
      </c>
      <c r="E1760">
        <v>0</v>
      </c>
      <c r="F1760" s="14">
        <v>4203.9380000000001</v>
      </c>
      <c r="G1760" s="14">
        <v>4692.7439999999997</v>
      </c>
      <c r="H1760">
        <f t="shared" si="57"/>
        <v>0.22255885596068725</v>
      </c>
      <c r="I1760">
        <f t="shared" si="58"/>
        <v>0.14046366234568494</v>
      </c>
    </row>
    <row r="1761" spans="1:9" x14ac:dyDescent="0.3">
      <c r="A1761" s="1">
        <v>32441</v>
      </c>
      <c r="B1761">
        <v>16</v>
      </c>
      <c r="C1761">
        <v>12</v>
      </c>
      <c r="D1761">
        <v>6.17</v>
      </c>
      <c r="E1761">
        <v>12.97</v>
      </c>
      <c r="F1761" s="14">
        <v>3131.788</v>
      </c>
      <c r="G1761" s="14">
        <v>1132.277</v>
      </c>
      <c r="H1761">
        <f t="shared" si="57"/>
        <v>0.20946715855123504</v>
      </c>
      <c r="I1761">
        <f t="shared" si="58"/>
        <v>0.12965876524217071</v>
      </c>
    </row>
    <row r="1762" spans="1:9" x14ac:dyDescent="0.3">
      <c r="A1762" s="1">
        <v>32442</v>
      </c>
      <c r="B1762">
        <v>16</v>
      </c>
      <c r="C1762">
        <v>11</v>
      </c>
      <c r="D1762">
        <v>0</v>
      </c>
      <c r="E1762">
        <v>0</v>
      </c>
      <c r="F1762" s="14">
        <v>4772.9520000000002</v>
      </c>
      <c r="G1762" s="14">
        <v>4583.018</v>
      </c>
      <c r="H1762">
        <f t="shared" si="57"/>
        <v>0.20946715855123504</v>
      </c>
      <c r="I1762">
        <f t="shared" si="58"/>
        <v>0.11885386813865649</v>
      </c>
    </row>
    <row r="1763" spans="1:9" x14ac:dyDescent="0.3">
      <c r="A1763" s="1">
        <v>32443</v>
      </c>
      <c r="B1763">
        <v>16</v>
      </c>
      <c r="C1763">
        <v>10</v>
      </c>
      <c r="D1763">
        <v>0</v>
      </c>
      <c r="E1763">
        <v>0</v>
      </c>
      <c r="F1763" s="14">
        <v>4019.2779999999998</v>
      </c>
      <c r="G1763" s="14">
        <v>4512.6390000000001</v>
      </c>
      <c r="H1763">
        <f t="shared" si="57"/>
        <v>0.20946715855123504</v>
      </c>
      <c r="I1763">
        <f t="shared" si="58"/>
        <v>0.10804897103514227</v>
      </c>
    </row>
    <row r="1764" spans="1:9" x14ac:dyDescent="0.3">
      <c r="A1764" s="1">
        <v>32444</v>
      </c>
      <c r="B1764">
        <v>16</v>
      </c>
      <c r="C1764">
        <v>9</v>
      </c>
      <c r="D1764">
        <v>0</v>
      </c>
      <c r="E1764">
        <v>0</v>
      </c>
      <c r="F1764" s="14">
        <v>5847.3190000000004</v>
      </c>
      <c r="G1764" s="14">
        <v>5333.7430000000004</v>
      </c>
      <c r="H1764">
        <f t="shared" si="57"/>
        <v>0.20946715855123504</v>
      </c>
      <c r="I1764">
        <f t="shared" si="58"/>
        <v>9.7244073931628039E-2</v>
      </c>
    </row>
    <row r="1765" spans="1:9" x14ac:dyDescent="0.3">
      <c r="A1765" s="1">
        <v>32445</v>
      </c>
      <c r="B1765">
        <v>16</v>
      </c>
      <c r="C1765">
        <v>8</v>
      </c>
      <c r="D1765">
        <v>0</v>
      </c>
      <c r="E1765">
        <v>4.0709999999999997</v>
      </c>
      <c r="F1765">
        <v>5771.5479999999998</v>
      </c>
      <c r="H1765">
        <f t="shared" si="57"/>
        <v>0.20946715855123504</v>
      </c>
      <c r="I1765">
        <f t="shared" si="58"/>
        <v>8.643917682811382E-2</v>
      </c>
    </row>
    <row r="1766" spans="1:9" x14ac:dyDescent="0.3">
      <c r="A1766" s="1">
        <v>32446</v>
      </c>
      <c r="B1766">
        <v>16</v>
      </c>
      <c r="C1766">
        <v>8</v>
      </c>
      <c r="D1766">
        <v>11.192</v>
      </c>
      <c r="E1766">
        <v>16.11</v>
      </c>
      <c r="F1766" s="14">
        <v>1515.8679999999999</v>
      </c>
      <c r="G1766" s="14">
        <v>1573.348</v>
      </c>
      <c r="H1766">
        <f t="shared" si="57"/>
        <v>0.20946715855123504</v>
      </c>
      <c r="I1766">
        <f t="shared" si="58"/>
        <v>8.643917682811382E-2</v>
      </c>
    </row>
    <row r="1767" spans="1:9" x14ac:dyDescent="0.3">
      <c r="A1767" s="1">
        <v>32447</v>
      </c>
      <c r="B1767">
        <v>18</v>
      </c>
      <c r="C1767">
        <v>8</v>
      </c>
      <c r="D1767">
        <v>12.288</v>
      </c>
      <c r="E1767">
        <v>14.243</v>
      </c>
      <c r="F1767" s="14">
        <v>5357.1130000000003</v>
      </c>
      <c r="G1767" s="14">
        <v>4793.5389999999998</v>
      </c>
      <c r="H1767">
        <f t="shared" si="57"/>
        <v>0.2356505533701394</v>
      </c>
      <c r="I1767">
        <f t="shared" si="58"/>
        <v>8.643917682811382E-2</v>
      </c>
    </row>
    <row r="1768" spans="1:9" x14ac:dyDescent="0.3">
      <c r="A1768" s="1">
        <v>32448</v>
      </c>
      <c r="B1768">
        <v>19</v>
      </c>
      <c r="C1768">
        <v>7</v>
      </c>
      <c r="D1768">
        <v>0</v>
      </c>
      <c r="E1768">
        <v>0</v>
      </c>
      <c r="F1768" s="14">
        <v>5281.0460000000003</v>
      </c>
      <c r="G1768" s="14">
        <v>5488.7629999999999</v>
      </c>
      <c r="H1768">
        <f t="shared" si="57"/>
        <v>0.24874225077959161</v>
      </c>
      <c r="I1768">
        <f t="shared" si="58"/>
        <v>7.5634279724599587E-2</v>
      </c>
    </row>
    <row r="1769" spans="1:9" x14ac:dyDescent="0.3">
      <c r="A1769" s="1">
        <v>32449</v>
      </c>
      <c r="B1769">
        <v>21</v>
      </c>
      <c r="C1769">
        <v>7</v>
      </c>
      <c r="D1769">
        <v>0</v>
      </c>
      <c r="E1769">
        <v>0</v>
      </c>
      <c r="F1769" s="14">
        <v>5339.1080000000002</v>
      </c>
      <c r="G1769" s="14">
        <v>5393.7359999999999</v>
      </c>
      <c r="H1769">
        <f t="shared" si="57"/>
        <v>0.27492564559849597</v>
      </c>
      <c r="I1769">
        <f t="shared" si="58"/>
        <v>7.5634279724599587E-2</v>
      </c>
    </row>
    <row r="1770" spans="1:9" x14ac:dyDescent="0.3">
      <c r="A1770" s="1">
        <v>32450</v>
      </c>
      <c r="B1770">
        <v>23</v>
      </c>
      <c r="C1770">
        <v>6</v>
      </c>
      <c r="D1770">
        <v>0</v>
      </c>
      <c r="E1770">
        <v>0</v>
      </c>
      <c r="F1770" s="14">
        <v>5121.3419999999996</v>
      </c>
      <c r="G1770" s="14">
        <v>5260.6080000000002</v>
      </c>
      <c r="H1770">
        <f t="shared" si="57"/>
        <v>0.30110904041740039</v>
      </c>
      <c r="I1770">
        <f t="shared" si="58"/>
        <v>6.4829382621085355E-2</v>
      </c>
    </row>
    <row r="1771" spans="1:9" x14ac:dyDescent="0.3">
      <c r="A1771" s="1">
        <v>32451</v>
      </c>
      <c r="B1771">
        <v>27</v>
      </c>
      <c r="C1771">
        <v>6</v>
      </c>
      <c r="D1771">
        <v>0</v>
      </c>
      <c r="E1771">
        <v>0</v>
      </c>
      <c r="F1771" s="14">
        <v>5152.8370000000004</v>
      </c>
      <c r="G1771" s="14">
        <v>5403.9409999999998</v>
      </c>
      <c r="H1771">
        <f t="shared" si="57"/>
        <v>0.35347583005520916</v>
      </c>
      <c r="I1771">
        <f t="shared" si="58"/>
        <v>6.4829382621085355E-2</v>
      </c>
    </row>
    <row r="1772" spans="1:9" x14ac:dyDescent="0.3">
      <c r="A1772" s="1">
        <v>32452</v>
      </c>
      <c r="B1772">
        <v>31</v>
      </c>
      <c r="C1772">
        <v>5</v>
      </c>
      <c r="D1772">
        <v>0</v>
      </c>
      <c r="E1772">
        <v>0</v>
      </c>
      <c r="F1772" s="14">
        <v>3858.683</v>
      </c>
      <c r="G1772" s="14">
        <v>4804.6499999999996</v>
      </c>
      <c r="H1772">
        <f t="shared" si="57"/>
        <v>0.40584261969301788</v>
      </c>
      <c r="I1772">
        <f t="shared" si="58"/>
        <v>5.4024485517571136E-2</v>
      </c>
    </row>
    <row r="1773" spans="1:9" x14ac:dyDescent="0.3">
      <c r="A1773" s="1">
        <v>32453</v>
      </c>
      <c r="B1773">
        <v>36</v>
      </c>
      <c r="C1773">
        <v>4</v>
      </c>
      <c r="D1773">
        <v>0</v>
      </c>
      <c r="E1773">
        <v>0</v>
      </c>
      <c r="F1773" s="14">
        <v>5297.9859999999999</v>
      </c>
      <c r="G1773" s="14">
        <v>4640.915</v>
      </c>
      <c r="H1773">
        <f t="shared" si="57"/>
        <v>0.47130110674027881</v>
      </c>
      <c r="I1773">
        <f t="shared" si="58"/>
        <v>4.321958841405691E-2</v>
      </c>
    </row>
    <row r="1774" spans="1:9" x14ac:dyDescent="0.3">
      <c r="A1774" s="1">
        <v>32454</v>
      </c>
      <c r="B1774">
        <v>35</v>
      </c>
      <c r="C1774">
        <v>4</v>
      </c>
      <c r="D1774">
        <v>0</v>
      </c>
      <c r="E1774">
        <v>0</v>
      </c>
      <c r="F1774" s="14">
        <v>4821.1059999999998</v>
      </c>
      <c r="G1774" s="14">
        <v>4068.6590000000001</v>
      </c>
      <c r="H1774">
        <f t="shared" si="57"/>
        <v>0.45820940933082666</v>
      </c>
      <c r="I1774">
        <f t="shared" si="58"/>
        <v>4.321958841405691E-2</v>
      </c>
    </row>
    <row r="1775" spans="1:9" x14ac:dyDescent="0.3">
      <c r="A1775" s="1">
        <v>32455</v>
      </c>
      <c r="B1775">
        <v>29</v>
      </c>
      <c r="C1775">
        <v>3</v>
      </c>
      <c r="D1775">
        <v>0</v>
      </c>
      <c r="E1775">
        <v>0</v>
      </c>
      <c r="F1775" s="14">
        <v>1486.9349999999999</v>
      </c>
      <c r="G1775" s="14">
        <v>1193.845</v>
      </c>
      <c r="H1775">
        <f t="shared" si="57"/>
        <v>0.37965922487411347</v>
      </c>
      <c r="I1775">
        <f t="shared" si="58"/>
        <v>3.2414691310542677E-2</v>
      </c>
    </row>
    <row r="1776" spans="1:9" x14ac:dyDescent="0.3">
      <c r="A1776" s="1">
        <v>32456</v>
      </c>
      <c r="B1776">
        <v>25</v>
      </c>
      <c r="C1776">
        <v>3</v>
      </c>
      <c r="D1776">
        <v>0</v>
      </c>
      <c r="E1776">
        <v>0</v>
      </c>
      <c r="F1776" s="14">
        <v>3165.3240000000001</v>
      </c>
      <c r="G1776" s="14">
        <v>3713.5349999999999</v>
      </c>
      <c r="H1776">
        <f t="shared" si="57"/>
        <v>0.32729243523630475</v>
      </c>
      <c r="I1776">
        <f t="shared" si="58"/>
        <v>3.2414691310542677E-2</v>
      </c>
    </row>
    <row r="1777" spans="1:9" x14ac:dyDescent="0.3">
      <c r="A1777" s="1">
        <v>32457</v>
      </c>
      <c r="B1777">
        <v>22</v>
      </c>
      <c r="C1777">
        <v>2</v>
      </c>
      <c r="D1777">
        <v>0</v>
      </c>
      <c r="E1777">
        <v>0</v>
      </c>
      <c r="F1777">
        <v>13.746</v>
      </c>
      <c r="G1777">
        <v>701.63699999999994</v>
      </c>
      <c r="H1777">
        <f t="shared" si="57"/>
        <v>0.28801734300794818</v>
      </c>
      <c r="I1777">
        <f t="shared" si="58"/>
        <v>2.1609794207028455E-2</v>
      </c>
    </row>
    <row r="1778" spans="1:9" x14ac:dyDescent="0.3">
      <c r="A1778" s="1">
        <v>32458</v>
      </c>
      <c r="B1778">
        <v>18</v>
      </c>
      <c r="C1778">
        <v>2</v>
      </c>
      <c r="D1778">
        <v>5.1159999999999997</v>
      </c>
      <c r="E1778">
        <v>1.7849999999999999</v>
      </c>
      <c r="F1778" s="14">
        <v>1397.2015000000001</v>
      </c>
      <c r="H1778">
        <f t="shared" si="57"/>
        <v>0.2356505533701394</v>
      </c>
      <c r="I1778">
        <f t="shared" si="58"/>
        <v>2.1609794207028455E-2</v>
      </c>
    </row>
    <row r="1779" spans="1:9" x14ac:dyDescent="0.3">
      <c r="A1779" s="1">
        <v>32459</v>
      </c>
      <c r="B1779">
        <v>18</v>
      </c>
      <c r="C1779">
        <v>3</v>
      </c>
      <c r="D1779">
        <v>54.939</v>
      </c>
      <c r="E1779">
        <v>39.631</v>
      </c>
      <c r="F1779" s="14">
        <v>2780.6570000000002</v>
      </c>
      <c r="G1779" s="14">
        <v>3366.1570000000002</v>
      </c>
      <c r="H1779">
        <f t="shared" si="57"/>
        <v>0.2356505533701394</v>
      </c>
      <c r="I1779">
        <f t="shared" si="58"/>
        <v>3.2414691310542677E-2</v>
      </c>
    </row>
    <row r="1780" spans="1:9" x14ac:dyDescent="0.3">
      <c r="A1780" s="1">
        <v>32460</v>
      </c>
      <c r="B1780">
        <v>18</v>
      </c>
      <c r="C1780">
        <v>3</v>
      </c>
      <c r="D1780">
        <v>0</v>
      </c>
      <c r="E1780">
        <v>0</v>
      </c>
      <c r="F1780" s="14">
        <v>3947.8380000000002</v>
      </c>
      <c r="G1780" s="14">
        <v>3623.7910000000002</v>
      </c>
      <c r="H1780">
        <f t="shared" si="57"/>
        <v>0.2356505533701394</v>
      </c>
      <c r="I1780">
        <f t="shared" si="58"/>
        <v>3.2414691310542677E-2</v>
      </c>
    </row>
    <row r="1781" spans="1:9" x14ac:dyDescent="0.3">
      <c r="A1781" s="1">
        <v>32461</v>
      </c>
      <c r="B1781">
        <v>19</v>
      </c>
      <c r="C1781">
        <v>3</v>
      </c>
      <c r="D1781">
        <v>0</v>
      </c>
      <c r="E1781">
        <v>0</v>
      </c>
      <c r="F1781" s="14">
        <v>4128.1949999999997</v>
      </c>
      <c r="G1781" s="14">
        <v>4111.8280000000004</v>
      </c>
      <c r="H1781">
        <f t="shared" si="57"/>
        <v>0.24874225077959161</v>
      </c>
      <c r="I1781">
        <f t="shared" si="58"/>
        <v>3.2414691310542677E-2</v>
      </c>
    </row>
    <row r="1782" spans="1:9" x14ac:dyDescent="0.3">
      <c r="A1782" s="1">
        <v>32462</v>
      </c>
      <c r="B1782">
        <v>21</v>
      </c>
      <c r="C1782">
        <v>3</v>
      </c>
      <c r="D1782">
        <v>0</v>
      </c>
      <c r="E1782">
        <v>0</v>
      </c>
      <c r="F1782" s="14">
        <v>3683.76</v>
      </c>
      <c r="G1782" s="14">
        <v>3892.3139999999999</v>
      </c>
      <c r="H1782">
        <f t="shared" si="57"/>
        <v>0.27492564559849597</v>
      </c>
      <c r="I1782">
        <f t="shared" si="58"/>
        <v>3.2414691310542677E-2</v>
      </c>
    </row>
    <row r="1783" spans="1:9" x14ac:dyDescent="0.3">
      <c r="A1783" s="1">
        <v>32463</v>
      </c>
      <c r="B1783">
        <v>19</v>
      </c>
      <c r="C1783">
        <v>3</v>
      </c>
      <c r="D1783">
        <v>0</v>
      </c>
      <c r="E1783">
        <v>0</v>
      </c>
      <c r="F1783" s="14">
        <v>2731.5970000000002</v>
      </c>
      <c r="G1783" s="14">
        <v>3075.8809999999999</v>
      </c>
      <c r="H1783">
        <f t="shared" si="57"/>
        <v>0.24874225077959161</v>
      </c>
      <c r="I1783">
        <f t="shared" si="58"/>
        <v>3.2414691310542677E-2</v>
      </c>
    </row>
    <row r="1784" spans="1:9" x14ac:dyDescent="0.3">
      <c r="A1784" s="1">
        <v>32464</v>
      </c>
      <c r="B1784">
        <v>18</v>
      </c>
      <c r="C1784">
        <v>3</v>
      </c>
      <c r="D1784">
        <v>0</v>
      </c>
      <c r="E1784">
        <v>0</v>
      </c>
      <c r="F1784" s="14">
        <v>3440.9749999999999</v>
      </c>
      <c r="G1784" s="14">
        <v>3334.8440000000001</v>
      </c>
      <c r="H1784">
        <f t="shared" si="57"/>
        <v>0.2356505533701394</v>
      </c>
      <c r="I1784">
        <f t="shared" si="58"/>
        <v>3.2414691310542677E-2</v>
      </c>
    </row>
    <row r="1785" spans="1:9" x14ac:dyDescent="0.3">
      <c r="A1785" s="1">
        <v>32465</v>
      </c>
      <c r="B1785">
        <v>18</v>
      </c>
      <c r="C1785">
        <v>3</v>
      </c>
      <c r="D1785">
        <v>0</v>
      </c>
      <c r="E1785">
        <v>0</v>
      </c>
      <c r="F1785">
        <v>-667.36699999999996</v>
      </c>
      <c r="G1785">
        <v>-671.13</v>
      </c>
      <c r="H1785">
        <f t="shared" si="57"/>
        <v>0.2356505533701394</v>
      </c>
      <c r="I1785">
        <f t="shared" si="58"/>
        <v>3.2414691310542677E-2</v>
      </c>
    </row>
    <row r="1786" spans="1:9" x14ac:dyDescent="0.3">
      <c r="A1786" s="1">
        <v>32466</v>
      </c>
      <c r="B1786">
        <v>18</v>
      </c>
      <c r="C1786">
        <v>3</v>
      </c>
      <c r="D1786">
        <v>0</v>
      </c>
      <c r="E1786">
        <v>0</v>
      </c>
      <c r="F1786" s="14">
        <v>1439.431</v>
      </c>
      <c r="G1786">
        <v>947.26</v>
      </c>
      <c r="H1786">
        <f t="shared" si="57"/>
        <v>0.2356505533701394</v>
      </c>
      <c r="I1786">
        <f t="shared" si="58"/>
        <v>3.2414691310542677E-2</v>
      </c>
    </row>
    <row r="1787" spans="1:9" x14ac:dyDescent="0.3">
      <c r="A1787" s="1">
        <v>32467</v>
      </c>
      <c r="B1787">
        <v>18</v>
      </c>
      <c r="C1787">
        <v>2</v>
      </c>
      <c r="D1787">
        <v>5.1740000000000004</v>
      </c>
      <c r="E1787">
        <v>4.0110000000000001</v>
      </c>
      <c r="F1787" s="14">
        <v>1811.527</v>
      </c>
      <c r="G1787" s="14">
        <v>1085.384</v>
      </c>
      <c r="H1787">
        <f t="shared" si="57"/>
        <v>0.2356505533701394</v>
      </c>
      <c r="I1787">
        <f t="shared" si="58"/>
        <v>2.1609794207028455E-2</v>
      </c>
    </row>
    <row r="1788" spans="1:9" x14ac:dyDescent="0.3">
      <c r="A1788" s="1">
        <v>32468</v>
      </c>
      <c r="B1788">
        <v>19</v>
      </c>
      <c r="C1788">
        <v>2</v>
      </c>
      <c r="D1788">
        <v>11.798</v>
      </c>
      <c r="E1788">
        <v>17.977</v>
      </c>
      <c r="F1788">
        <v>-717.02</v>
      </c>
      <c r="G1788">
        <v>-679.26099999999997</v>
      </c>
      <c r="H1788">
        <f t="shared" si="57"/>
        <v>0.24874225077959161</v>
      </c>
      <c r="I1788">
        <f t="shared" si="58"/>
        <v>2.1609794207028455E-2</v>
      </c>
    </row>
    <row r="1789" spans="1:9" x14ac:dyDescent="0.3">
      <c r="A1789" s="1">
        <v>32469</v>
      </c>
      <c r="B1789">
        <v>21</v>
      </c>
      <c r="C1789">
        <v>3</v>
      </c>
      <c r="D1789">
        <v>0</v>
      </c>
      <c r="E1789">
        <v>0</v>
      </c>
      <c r="F1789" s="14">
        <v>3459.7640000000001</v>
      </c>
      <c r="G1789" s="14">
        <v>3546.1779999999999</v>
      </c>
      <c r="H1789">
        <f t="shared" si="57"/>
        <v>0.27492564559849597</v>
      </c>
      <c r="I1789">
        <f t="shared" si="58"/>
        <v>3.2414691310542677E-2</v>
      </c>
    </row>
    <row r="1790" spans="1:9" x14ac:dyDescent="0.3">
      <c r="A1790" s="1">
        <v>32470</v>
      </c>
      <c r="B1790">
        <v>21</v>
      </c>
      <c r="C1790">
        <v>2</v>
      </c>
      <c r="D1790">
        <v>0</v>
      </c>
      <c r="E1790">
        <v>0</v>
      </c>
      <c r="F1790" s="14">
        <v>4230.2150000000001</v>
      </c>
      <c r="G1790" s="14">
        <v>4261.1260000000002</v>
      </c>
      <c r="H1790">
        <f t="shared" si="57"/>
        <v>0.27492564559849597</v>
      </c>
      <c r="I1790">
        <f t="shared" si="58"/>
        <v>2.1609794207028455E-2</v>
      </c>
    </row>
    <row r="1791" spans="1:9" x14ac:dyDescent="0.3">
      <c r="A1791" s="1">
        <v>32471</v>
      </c>
      <c r="B1791">
        <v>22</v>
      </c>
      <c r="C1791">
        <v>2</v>
      </c>
      <c r="D1791">
        <v>0</v>
      </c>
      <c r="E1791">
        <v>0</v>
      </c>
      <c r="F1791" s="14">
        <v>4582.1239999999998</v>
      </c>
      <c r="G1791" s="14">
        <v>4311.38</v>
      </c>
      <c r="H1791">
        <f t="shared" si="57"/>
        <v>0.28801734300794818</v>
      </c>
      <c r="I1791">
        <f t="shared" si="58"/>
        <v>2.1609794207028455E-2</v>
      </c>
    </row>
    <row r="1792" spans="1:9" x14ac:dyDescent="0.3">
      <c r="A1792" s="1">
        <v>32472</v>
      </c>
      <c r="B1792">
        <v>23</v>
      </c>
      <c r="C1792">
        <v>2</v>
      </c>
      <c r="D1792">
        <v>0</v>
      </c>
      <c r="E1792">
        <v>0</v>
      </c>
      <c r="F1792" s="14">
        <v>4305.2290000000003</v>
      </c>
      <c r="G1792" s="14">
        <v>3824.7080000000001</v>
      </c>
      <c r="H1792">
        <f t="shared" si="57"/>
        <v>0.30110904041740039</v>
      </c>
      <c r="I1792">
        <f t="shared" si="58"/>
        <v>2.1609794207028455E-2</v>
      </c>
    </row>
    <row r="1793" spans="1:9" x14ac:dyDescent="0.3">
      <c r="A1793" s="1">
        <v>32473</v>
      </c>
      <c r="B1793">
        <v>23</v>
      </c>
      <c r="C1793">
        <v>2</v>
      </c>
      <c r="D1793">
        <v>0</v>
      </c>
      <c r="E1793">
        <v>0</v>
      </c>
      <c r="F1793">
        <v>-94.23</v>
      </c>
      <c r="G1793" s="14">
        <v>1440.5229999999999</v>
      </c>
      <c r="H1793">
        <f t="shared" si="57"/>
        <v>0.30110904041740039</v>
      </c>
      <c r="I1793">
        <f t="shared" si="58"/>
        <v>2.1609794207028455E-2</v>
      </c>
    </row>
    <row r="1794" spans="1:9" x14ac:dyDescent="0.3">
      <c r="A1794" s="1">
        <v>32474</v>
      </c>
      <c r="B1794">
        <v>23</v>
      </c>
      <c r="C1794">
        <v>3</v>
      </c>
      <c r="D1794">
        <v>0</v>
      </c>
      <c r="E1794">
        <v>0</v>
      </c>
      <c r="F1794" s="14">
        <v>4762.2139999999999</v>
      </c>
      <c r="G1794" s="14">
        <v>4574.58</v>
      </c>
      <c r="H1794">
        <f t="shared" ref="H1794:H1857" si="59">(B1794*60*60*24/1000000)/(1000*$N$3/1000000)</f>
        <v>0.30110904041740039</v>
      </c>
      <c r="I1794">
        <f t="shared" ref="I1794:I1857" si="60">(C1794*60*60*24/1000000)/(1000*$N$4/1000000)</f>
        <v>3.2414691310542677E-2</v>
      </c>
    </row>
    <row r="1795" spans="1:9" x14ac:dyDescent="0.3">
      <c r="A1795" s="1">
        <v>32475</v>
      </c>
      <c r="B1795">
        <v>23</v>
      </c>
      <c r="C1795">
        <v>4</v>
      </c>
      <c r="D1795">
        <v>0</v>
      </c>
      <c r="E1795">
        <v>0</v>
      </c>
      <c r="F1795" s="14">
        <v>4520.7489999999998</v>
      </c>
      <c r="G1795" s="14">
        <v>4494.7420000000002</v>
      </c>
      <c r="H1795">
        <f t="shared" si="59"/>
        <v>0.30110904041740039</v>
      </c>
      <c r="I1795">
        <f t="shared" si="60"/>
        <v>4.321958841405691E-2</v>
      </c>
    </row>
    <row r="1796" spans="1:9" x14ac:dyDescent="0.3">
      <c r="A1796" s="1">
        <v>32476</v>
      </c>
      <c r="B1796">
        <v>22</v>
      </c>
      <c r="C1796">
        <v>4</v>
      </c>
      <c r="D1796">
        <v>0</v>
      </c>
      <c r="E1796">
        <v>0</v>
      </c>
      <c r="F1796" s="14">
        <v>4205.7439999999997</v>
      </c>
      <c r="G1796" s="14">
        <v>4227.9809999999998</v>
      </c>
      <c r="H1796">
        <f t="shared" si="59"/>
        <v>0.28801734300794818</v>
      </c>
      <c r="I1796">
        <f t="shared" si="60"/>
        <v>4.321958841405691E-2</v>
      </c>
    </row>
    <row r="1797" spans="1:9" x14ac:dyDescent="0.3">
      <c r="A1797" s="1">
        <v>32477</v>
      </c>
      <c r="B1797">
        <v>21</v>
      </c>
      <c r="C1797">
        <v>6</v>
      </c>
      <c r="D1797">
        <v>0</v>
      </c>
      <c r="E1797">
        <v>0.35299999999999998</v>
      </c>
      <c r="F1797" s="14">
        <v>4063.5070000000001</v>
      </c>
      <c r="G1797" s="14">
        <v>3304.3119999999999</v>
      </c>
      <c r="H1797">
        <f t="shared" si="59"/>
        <v>0.27492564559849597</v>
      </c>
      <c r="I1797">
        <f t="shared" si="60"/>
        <v>6.4829382621085355E-2</v>
      </c>
    </row>
    <row r="1798" spans="1:9" x14ac:dyDescent="0.3">
      <c r="A1798" s="1">
        <v>32478</v>
      </c>
      <c r="B1798">
        <v>19</v>
      </c>
      <c r="C1798">
        <v>8</v>
      </c>
      <c r="D1798">
        <v>0</v>
      </c>
      <c r="E1798">
        <v>0</v>
      </c>
      <c r="F1798" s="14">
        <v>2970.8029999999999</v>
      </c>
      <c r="G1798" s="14">
        <v>1980.271</v>
      </c>
      <c r="H1798">
        <f t="shared" si="59"/>
        <v>0.24874225077959161</v>
      </c>
      <c r="I1798">
        <f t="shared" si="60"/>
        <v>8.643917682811382E-2</v>
      </c>
    </row>
    <row r="1799" spans="1:9" x14ac:dyDescent="0.3">
      <c r="A1799" s="1">
        <v>32479</v>
      </c>
      <c r="B1799">
        <v>18</v>
      </c>
      <c r="C1799">
        <v>9</v>
      </c>
      <c r="D1799">
        <v>0.96299999999999997</v>
      </c>
      <c r="E1799">
        <v>0</v>
      </c>
      <c r="F1799" s="14">
        <v>3338.873</v>
      </c>
      <c r="G1799" s="14">
        <v>3319.663</v>
      </c>
      <c r="H1799">
        <f t="shared" si="59"/>
        <v>0.2356505533701394</v>
      </c>
      <c r="I1799">
        <f t="shared" si="60"/>
        <v>9.7244073931628039E-2</v>
      </c>
    </row>
    <row r="1800" spans="1:9" x14ac:dyDescent="0.3">
      <c r="A1800" s="1">
        <v>32480</v>
      </c>
      <c r="B1800">
        <v>16</v>
      </c>
      <c r="C1800">
        <v>9</v>
      </c>
      <c r="D1800">
        <v>0</v>
      </c>
      <c r="E1800">
        <v>0</v>
      </c>
      <c r="F1800" s="14">
        <v>3968.5949999999998</v>
      </c>
      <c r="G1800" s="14">
        <v>3681.0390000000002</v>
      </c>
      <c r="H1800">
        <f t="shared" si="59"/>
        <v>0.20946715855123504</v>
      </c>
      <c r="I1800">
        <f t="shared" si="60"/>
        <v>9.7244073931628039E-2</v>
      </c>
    </row>
    <row r="1801" spans="1:9" x14ac:dyDescent="0.3">
      <c r="A1801" s="1">
        <v>32481</v>
      </c>
      <c r="B1801">
        <v>16</v>
      </c>
      <c r="C1801">
        <v>7</v>
      </c>
      <c r="D1801">
        <v>0</v>
      </c>
      <c r="E1801">
        <v>0</v>
      </c>
      <c r="F1801" s="14">
        <v>4086.0320000000002</v>
      </c>
      <c r="G1801" s="14">
        <v>3828.2440000000001</v>
      </c>
      <c r="H1801">
        <f t="shared" si="59"/>
        <v>0.20946715855123504</v>
      </c>
      <c r="I1801">
        <f t="shared" si="60"/>
        <v>7.5634279724599587E-2</v>
      </c>
    </row>
    <row r="1802" spans="1:9" x14ac:dyDescent="0.3">
      <c r="A1802" s="1">
        <v>32482</v>
      </c>
      <c r="B1802">
        <v>13</v>
      </c>
      <c r="C1802">
        <v>6</v>
      </c>
      <c r="D1802">
        <v>0</v>
      </c>
      <c r="E1802">
        <v>0</v>
      </c>
      <c r="F1802" s="14">
        <v>2793.567</v>
      </c>
      <c r="G1802" s="14">
        <v>3377.5659999999998</v>
      </c>
      <c r="H1802">
        <f t="shared" si="59"/>
        <v>0.17019206632287848</v>
      </c>
      <c r="I1802">
        <f t="shared" si="60"/>
        <v>6.4829382621085355E-2</v>
      </c>
    </row>
    <row r="1803" spans="1:9" x14ac:dyDescent="0.3">
      <c r="A1803" s="1">
        <v>32483</v>
      </c>
      <c r="B1803">
        <v>12</v>
      </c>
      <c r="C1803">
        <v>5</v>
      </c>
      <c r="D1803">
        <v>1.421</v>
      </c>
      <c r="E1803">
        <v>0.71399999999999997</v>
      </c>
      <c r="F1803">
        <v>-35.723999999999997</v>
      </c>
      <c r="G1803" s="14">
        <v>1316.7260000000001</v>
      </c>
      <c r="H1803">
        <f t="shared" si="59"/>
        <v>0.15710036891342627</v>
      </c>
      <c r="I1803">
        <f t="shared" si="60"/>
        <v>5.4024485517571136E-2</v>
      </c>
    </row>
    <row r="1804" spans="1:9" x14ac:dyDescent="0.3">
      <c r="A1804" s="1">
        <v>32484</v>
      </c>
      <c r="B1804">
        <v>12</v>
      </c>
      <c r="C1804">
        <v>4</v>
      </c>
      <c r="D1804">
        <v>3.6680000000000001</v>
      </c>
      <c r="E1804">
        <v>3.077</v>
      </c>
      <c r="F1804">
        <v>-517.00599999999997</v>
      </c>
      <c r="G1804">
        <v>-831.09400000000005</v>
      </c>
      <c r="H1804">
        <f t="shared" si="59"/>
        <v>0.15710036891342627</v>
      </c>
      <c r="I1804">
        <f t="shared" si="60"/>
        <v>4.321958841405691E-2</v>
      </c>
    </row>
    <row r="1805" spans="1:9" x14ac:dyDescent="0.3">
      <c r="A1805" s="1">
        <v>32485</v>
      </c>
      <c r="B1805">
        <v>11</v>
      </c>
      <c r="C1805">
        <v>3</v>
      </c>
      <c r="D1805">
        <v>0.83699999999999997</v>
      </c>
      <c r="E1805">
        <v>1.2310000000000001</v>
      </c>
      <c r="F1805">
        <v>356.39299999999997</v>
      </c>
      <c r="G1805">
        <v>174.74600000000001</v>
      </c>
      <c r="H1805">
        <f t="shared" si="59"/>
        <v>0.14400867150397409</v>
      </c>
      <c r="I1805">
        <f t="shared" si="60"/>
        <v>3.2414691310542677E-2</v>
      </c>
    </row>
    <row r="1806" spans="1:9" x14ac:dyDescent="0.3">
      <c r="A1806" s="1">
        <v>32486</v>
      </c>
      <c r="B1806">
        <v>11</v>
      </c>
      <c r="C1806">
        <v>3</v>
      </c>
      <c r="D1806">
        <v>0</v>
      </c>
      <c r="E1806">
        <v>0</v>
      </c>
      <c r="F1806" s="14">
        <v>3486.5949999999998</v>
      </c>
      <c r="G1806" s="14">
        <v>3661.049</v>
      </c>
      <c r="H1806">
        <f t="shared" si="59"/>
        <v>0.14400867150397409</v>
      </c>
      <c r="I1806">
        <f t="shared" si="60"/>
        <v>3.2414691310542677E-2</v>
      </c>
    </row>
    <row r="1807" spans="1:9" x14ac:dyDescent="0.3">
      <c r="A1807" s="1">
        <v>32487</v>
      </c>
      <c r="B1807">
        <v>7</v>
      </c>
      <c r="C1807">
        <v>2</v>
      </c>
      <c r="D1807">
        <v>0</v>
      </c>
      <c r="E1807">
        <v>0</v>
      </c>
      <c r="F1807" s="14">
        <v>2606.4209999999998</v>
      </c>
      <c r="G1807" s="14">
        <v>2609.694</v>
      </c>
      <c r="H1807">
        <f t="shared" si="59"/>
        <v>9.1641881866165328E-2</v>
      </c>
      <c r="I1807">
        <f t="shared" si="60"/>
        <v>2.1609794207028455E-2</v>
      </c>
    </row>
    <row r="1808" spans="1:9" x14ac:dyDescent="0.3">
      <c r="A1808" s="1">
        <v>32488</v>
      </c>
      <c r="B1808">
        <v>7</v>
      </c>
      <c r="C1808">
        <v>1</v>
      </c>
      <c r="D1808">
        <v>0</v>
      </c>
      <c r="E1808">
        <v>0</v>
      </c>
      <c r="F1808" s="14">
        <v>2270.098</v>
      </c>
      <c r="G1808" s="14">
        <v>1555.7639999999999</v>
      </c>
      <c r="H1808">
        <f t="shared" si="59"/>
        <v>9.1641881866165328E-2</v>
      </c>
      <c r="I1808">
        <f t="shared" si="60"/>
        <v>1.0804897103514228E-2</v>
      </c>
    </row>
    <row r="1809" spans="1:9" x14ac:dyDescent="0.3">
      <c r="A1809" s="1">
        <v>32489</v>
      </c>
      <c r="B1809">
        <v>6</v>
      </c>
      <c r="C1809">
        <v>1</v>
      </c>
      <c r="D1809">
        <v>16.192</v>
      </c>
      <c r="E1809">
        <v>17.254000000000001</v>
      </c>
      <c r="F1809">
        <v>-509.55599999999998</v>
      </c>
      <c r="G1809">
        <v>-670.25800000000004</v>
      </c>
      <c r="H1809">
        <f t="shared" si="59"/>
        <v>7.8550184456713135E-2</v>
      </c>
      <c r="I1809">
        <f t="shared" si="60"/>
        <v>1.0804897103514228E-2</v>
      </c>
    </row>
    <row r="1810" spans="1:9" x14ac:dyDescent="0.3">
      <c r="A1810" s="1">
        <v>32490</v>
      </c>
      <c r="B1810">
        <v>6</v>
      </c>
      <c r="C1810">
        <v>1</v>
      </c>
      <c r="D1810">
        <v>9.1649999999999991</v>
      </c>
      <c r="E1810">
        <v>9.6010000000000009</v>
      </c>
      <c r="F1810" s="14">
        <v>2907.7040000000002</v>
      </c>
      <c r="G1810" s="14">
        <v>2547.9580000000001</v>
      </c>
      <c r="H1810">
        <f t="shared" si="59"/>
        <v>7.8550184456713135E-2</v>
      </c>
      <c r="I1810">
        <f t="shared" si="60"/>
        <v>1.0804897103514228E-2</v>
      </c>
    </row>
    <row r="1811" spans="1:9" x14ac:dyDescent="0.3">
      <c r="A1811" s="1">
        <v>32491</v>
      </c>
      <c r="B1811">
        <v>7</v>
      </c>
      <c r="C1811">
        <v>1</v>
      </c>
      <c r="D1811">
        <v>0</v>
      </c>
      <c r="E1811">
        <v>0</v>
      </c>
      <c r="F1811" s="14">
        <v>3949.0160000000001</v>
      </c>
      <c r="G1811" s="14">
        <v>3286.364</v>
      </c>
      <c r="H1811">
        <f t="shared" si="59"/>
        <v>9.1641881866165328E-2</v>
      </c>
      <c r="I1811">
        <f t="shared" si="60"/>
        <v>1.0804897103514228E-2</v>
      </c>
    </row>
    <row r="1812" spans="1:9" x14ac:dyDescent="0.3">
      <c r="A1812" s="1">
        <v>32492</v>
      </c>
      <c r="B1812">
        <v>7</v>
      </c>
      <c r="C1812">
        <v>1</v>
      </c>
      <c r="D1812">
        <v>0</v>
      </c>
      <c r="E1812">
        <v>0</v>
      </c>
      <c r="F1812" s="14">
        <v>4303.6530000000002</v>
      </c>
      <c r="G1812" s="14">
        <v>3850.96</v>
      </c>
      <c r="H1812">
        <f t="shared" si="59"/>
        <v>9.1641881866165328E-2</v>
      </c>
      <c r="I1812">
        <f t="shared" si="60"/>
        <v>1.0804897103514228E-2</v>
      </c>
    </row>
    <row r="1813" spans="1:9" x14ac:dyDescent="0.3">
      <c r="A1813" s="1">
        <v>32493</v>
      </c>
      <c r="B1813">
        <v>7</v>
      </c>
      <c r="C1813">
        <v>1</v>
      </c>
      <c r="D1813">
        <v>0</v>
      </c>
      <c r="E1813">
        <v>0</v>
      </c>
      <c r="F1813" s="14">
        <v>3898.4580000000001</v>
      </c>
      <c r="G1813" s="14">
        <v>3524.6680000000001</v>
      </c>
      <c r="H1813">
        <f t="shared" si="59"/>
        <v>9.1641881866165328E-2</v>
      </c>
      <c r="I1813">
        <f t="shared" si="60"/>
        <v>1.0804897103514228E-2</v>
      </c>
    </row>
    <row r="1814" spans="1:9" x14ac:dyDescent="0.3">
      <c r="A1814" s="1">
        <v>32494</v>
      </c>
      <c r="B1814">
        <v>6</v>
      </c>
      <c r="C1814">
        <v>0</v>
      </c>
      <c r="D1814">
        <v>0</v>
      </c>
      <c r="E1814">
        <v>0</v>
      </c>
      <c r="F1814">
        <v>-342.75</v>
      </c>
      <c r="G1814">
        <v>545.17600000000004</v>
      </c>
      <c r="H1814">
        <f t="shared" si="59"/>
        <v>7.8550184456713135E-2</v>
      </c>
      <c r="I1814">
        <f t="shared" si="60"/>
        <v>0</v>
      </c>
    </row>
    <row r="1815" spans="1:9" x14ac:dyDescent="0.3">
      <c r="A1815" s="1">
        <v>32495</v>
      </c>
      <c r="B1815">
        <v>4</v>
      </c>
      <c r="C1815">
        <v>0</v>
      </c>
      <c r="D1815">
        <v>0</v>
      </c>
      <c r="E1815">
        <v>0.26200000000000001</v>
      </c>
      <c r="F1815" s="14">
        <v>3763.779</v>
      </c>
      <c r="G1815" s="14">
        <v>2348.431</v>
      </c>
      <c r="H1815">
        <f t="shared" si="59"/>
        <v>5.2366789637808761E-2</v>
      </c>
      <c r="I1815">
        <f t="shared" si="60"/>
        <v>0</v>
      </c>
    </row>
    <row r="1816" spans="1:9" x14ac:dyDescent="0.3">
      <c r="A1816" s="1">
        <v>32496</v>
      </c>
      <c r="B1816">
        <v>4</v>
      </c>
      <c r="C1816">
        <v>0</v>
      </c>
      <c r="D1816">
        <v>1.9850000000000001</v>
      </c>
      <c r="E1816">
        <v>2.5859999999999999</v>
      </c>
      <c r="F1816">
        <v>-600.04100000000005</v>
      </c>
      <c r="G1816">
        <v>-946.24900000000002</v>
      </c>
      <c r="H1816">
        <f t="shared" si="59"/>
        <v>5.2366789637808761E-2</v>
      </c>
      <c r="I1816">
        <f t="shared" si="60"/>
        <v>0</v>
      </c>
    </row>
    <row r="1817" spans="1:9" x14ac:dyDescent="0.3">
      <c r="A1817" s="1">
        <v>32497</v>
      </c>
      <c r="B1817">
        <v>4</v>
      </c>
      <c r="C1817">
        <v>0</v>
      </c>
      <c r="D1817">
        <v>0</v>
      </c>
      <c r="E1817">
        <v>0</v>
      </c>
      <c r="F1817" s="14">
        <v>3919.19</v>
      </c>
      <c r="G1817" s="14">
        <v>3481.817</v>
      </c>
      <c r="H1817">
        <f t="shared" si="59"/>
        <v>5.2366789637808761E-2</v>
      </c>
      <c r="I1817">
        <f t="shared" si="60"/>
        <v>0</v>
      </c>
    </row>
    <row r="1818" spans="1:9" x14ac:dyDescent="0.3">
      <c r="A1818" s="1">
        <v>32498</v>
      </c>
      <c r="B1818">
        <v>4</v>
      </c>
      <c r="C1818">
        <v>0</v>
      </c>
      <c r="D1818">
        <v>0</v>
      </c>
      <c r="E1818">
        <v>0</v>
      </c>
      <c r="F1818" s="14">
        <v>3773.8470000000002</v>
      </c>
      <c r="G1818" s="14">
        <v>3145.9279999999999</v>
      </c>
      <c r="H1818">
        <f t="shared" si="59"/>
        <v>5.2366789637808761E-2</v>
      </c>
      <c r="I1818">
        <f t="shared" si="60"/>
        <v>0</v>
      </c>
    </row>
    <row r="1819" spans="1:9" x14ac:dyDescent="0.3">
      <c r="A1819" s="1">
        <v>32499</v>
      </c>
      <c r="B1819">
        <v>2</v>
      </c>
      <c r="C1819">
        <v>0</v>
      </c>
      <c r="D1819">
        <v>0</v>
      </c>
      <c r="E1819">
        <v>0</v>
      </c>
      <c r="F1819">
        <v>231.36199999999999</v>
      </c>
      <c r="G1819">
        <v>23.047000000000001</v>
      </c>
      <c r="H1819">
        <f t="shared" si="59"/>
        <v>2.6183394818904381E-2</v>
      </c>
      <c r="I1819">
        <f t="shared" si="60"/>
        <v>0</v>
      </c>
    </row>
    <row r="1820" spans="1:9" x14ac:dyDescent="0.3">
      <c r="A1820" s="1">
        <v>32500</v>
      </c>
      <c r="B1820">
        <v>2</v>
      </c>
      <c r="C1820">
        <v>0</v>
      </c>
      <c r="D1820">
        <v>0</v>
      </c>
      <c r="E1820">
        <v>0</v>
      </c>
      <c r="F1820" s="14">
        <v>3412.915</v>
      </c>
      <c r="G1820" s="14">
        <v>2728.4520000000002</v>
      </c>
      <c r="H1820">
        <f t="shared" si="59"/>
        <v>2.6183394818904381E-2</v>
      </c>
      <c r="I1820">
        <f t="shared" si="60"/>
        <v>0</v>
      </c>
    </row>
    <row r="1821" spans="1:9" x14ac:dyDescent="0.3">
      <c r="A1821" s="1">
        <v>32501</v>
      </c>
      <c r="B1821">
        <v>2</v>
      </c>
      <c r="C1821">
        <v>0</v>
      </c>
      <c r="D1821">
        <v>0</v>
      </c>
      <c r="E1821">
        <v>0</v>
      </c>
      <c r="F1821" s="14">
        <v>2999.2869999999998</v>
      </c>
      <c r="G1821" s="14">
        <v>2799.5889999999999</v>
      </c>
      <c r="H1821">
        <f t="shared" si="59"/>
        <v>2.6183394818904381E-2</v>
      </c>
      <c r="I1821">
        <f t="shared" si="60"/>
        <v>0</v>
      </c>
    </row>
    <row r="1822" spans="1:9" x14ac:dyDescent="0.3">
      <c r="A1822" s="1">
        <v>32502</v>
      </c>
      <c r="B1822">
        <v>2</v>
      </c>
      <c r="C1822">
        <v>0</v>
      </c>
      <c r="D1822">
        <v>0</v>
      </c>
      <c r="E1822">
        <v>0</v>
      </c>
      <c r="F1822" s="14">
        <v>2579.9850000000001</v>
      </c>
      <c r="G1822" s="14">
        <v>1665.1759999999999</v>
      </c>
      <c r="H1822">
        <f t="shared" si="59"/>
        <v>2.6183394818904381E-2</v>
      </c>
      <c r="I1822">
        <f t="shared" si="60"/>
        <v>0</v>
      </c>
    </row>
    <row r="1823" spans="1:9" x14ac:dyDescent="0.3">
      <c r="A1823" s="1">
        <v>32503</v>
      </c>
      <c r="B1823">
        <v>2</v>
      </c>
      <c r="C1823">
        <v>0</v>
      </c>
      <c r="D1823">
        <v>1E-3</v>
      </c>
      <c r="E1823">
        <v>2.9940000000000002</v>
      </c>
      <c r="F1823" s="14">
        <v>1560.04</v>
      </c>
      <c r="G1823" s="14">
        <v>2769.3270000000002</v>
      </c>
      <c r="H1823">
        <f t="shared" si="59"/>
        <v>2.6183394818904381E-2</v>
      </c>
      <c r="I1823">
        <f t="shared" si="60"/>
        <v>0</v>
      </c>
    </row>
    <row r="1824" spans="1:9" x14ac:dyDescent="0.3">
      <c r="A1824" s="1">
        <v>32504</v>
      </c>
      <c r="B1824">
        <v>2</v>
      </c>
      <c r="C1824">
        <v>0</v>
      </c>
      <c r="D1824">
        <v>5.5609999999999999</v>
      </c>
      <c r="E1824">
        <v>12.944000000000001</v>
      </c>
      <c r="F1824">
        <v>-757.08900000000006</v>
      </c>
      <c r="G1824">
        <v>-543.06600000000003</v>
      </c>
      <c r="H1824">
        <f t="shared" si="59"/>
        <v>2.6183394818904381E-2</v>
      </c>
      <c r="I1824">
        <f t="shared" si="60"/>
        <v>0</v>
      </c>
    </row>
    <row r="1825" spans="1:9" x14ac:dyDescent="0.3">
      <c r="A1825" s="1">
        <v>32505</v>
      </c>
      <c r="B1825">
        <v>2</v>
      </c>
      <c r="C1825">
        <v>0</v>
      </c>
      <c r="D1825">
        <v>0</v>
      </c>
      <c r="E1825">
        <v>0</v>
      </c>
      <c r="F1825">
        <v>944.86900000000003</v>
      </c>
      <c r="G1825">
        <v>103.47</v>
      </c>
      <c r="H1825">
        <f t="shared" si="59"/>
        <v>2.6183394818904381E-2</v>
      </c>
      <c r="I1825">
        <f t="shared" si="60"/>
        <v>0</v>
      </c>
    </row>
    <row r="1826" spans="1:9" x14ac:dyDescent="0.3">
      <c r="A1826" s="1">
        <v>32506</v>
      </c>
      <c r="B1826">
        <v>2</v>
      </c>
      <c r="C1826">
        <v>0</v>
      </c>
      <c r="D1826">
        <v>0</v>
      </c>
      <c r="E1826">
        <v>0</v>
      </c>
      <c r="F1826" s="14">
        <v>3495.6819999999998</v>
      </c>
      <c r="G1826" s="14">
        <v>2734.3049999999998</v>
      </c>
      <c r="H1826">
        <f t="shared" si="59"/>
        <v>2.6183394818904381E-2</v>
      </c>
      <c r="I1826">
        <f t="shared" si="60"/>
        <v>0</v>
      </c>
    </row>
    <row r="1827" spans="1:9" x14ac:dyDescent="0.3">
      <c r="A1827" s="1">
        <v>32507</v>
      </c>
      <c r="B1827">
        <v>2</v>
      </c>
      <c r="C1827">
        <v>0</v>
      </c>
      <c r="D1827">
        <v>0</v>
      </c>
      <c r="E1827">
        <v>0</v>
      </c>
      <c r="F1827" s="14">
        <v>2764.1320000000001</v>
      </c>
      <c r="G1827">
        <v>105.02200000000001</v>
      </c>
      <c r="H1827">
        <f t="shared" si="59"/>
        <v>2.6183394818904381E-2</v>
      </c>
      <c r="I1827">
        <f t="shared" si="60"/>
        <v>0</v>
      </c>
    </row>
    <row r="1828" spans="1:9" x14ac:dyDescent="0.3">
      <c r="A1828" s="1">
        <v>32508</v>
      </c>
      <c r="B1828">
        <v>1</v>
      </c>
      <c r="C1828">
        <v>0</v>
      </c>
      <c r="D1828">
        <v>0</v>
      </c>
      <c r="E1828">
        <v>0</v>
      </c>
      <c r="F1828" s="14">
        <v>2002.537</v>
      </c>
      <c r="G1828" s="14">
        <v>1815.6010000000001</v>
      </c>
      <c r="H1828">
        <f t="shared" si="59"/>
        <v>1.309169740945219E-2</v>
      </c>
      <c r="I1828">
        <f t="shared" si="60"/>
        <v>0</v>
      </c>
    </row>
    <row r="1829" spans="1:9" x14ac:dyDescent="0.3">
      <c r="A1829" s="1">
        <v>32509</v>
      </c>
      <c r="B1829">
        <v>1</v>
      </c>
      <c r="C1829">
        <v>0</v>
      </c>
      <c r="D1829">
        <v>0</v>
      </c>
      <c r="E1829">
        <v>0</v>
      </c>
      <c r="F1829" s="14">
        <v>2134.6129999999998</v>
      </c>
      <c r="G1829" s="14">
        <v>1334.146</v>
      </c>
      <c r="H1829">
        <f t="shared" si="59"/>
        <v>1.309169740945219E-2</v>
      </c>
      <c r="I1829">
        <f t="shared" si="60"/>
        <v>0</v>
      </c>
    </row>
    <row r="1830" spans="1:9" x14ac:dyDescent="0.3">
      <c r="A1830" s="1">
        <v>32510</v>
      </c>
      <c r="B1830">
        <v>1</v>
      </c>
      <c r="C1830">
        <v>0</v>
      </c>
      <c r="D1830">
        <v>0</v>
      </c>
      <c r="E1830">
        <v>0</v>
      </c>
      <c r="F1830" s="14">
        <v>3340.482</v>
      </c>
      <c r="G1830" s="14">
        <v>2761.0079999999998</v>
      </c>
      <c r="H1830">
        <f t="shared" si="59"/>
        <v>1.309169740945219E-2</v>
      </c>
      <c r="I1830">
        <f t="shared" si="60"/>
        <v>0</v>
      </c>
    </row>
    <row r="1831" spans="1:9" x14ac:dyDescent="0.3">
      <c r="A1831" s="1">
        <v>32511</v>
      </c>
      <c r="B1831">
        <v>1</v>
      </c>
      <c r="C1831">
        <v>0</v>
      </c>
      <c r="D1831">
        <v>0</v>
      </c>
      <c r="E1831">
        <v>0</v>
      </c>
      <c r="F1831" s="14">
        <v>2852.5079999999998</v>
      </c>
      <c r="G1831" s="14">
        <v>2225.9520000000002</v>
      </c>
      <c r="H1831">
        <f t="shared" si="59"/>
        <v>1.309169740945219E-2</v>
      </c>
      <c r="I1831">
        <f t="shared" si="60"/>
        <v>0</v>
      </c>
    </row>
    <row r="1832" spans="1:9" x14ac:dyDescent="0.3">
      <c r="A1832" s="1">
        <v>32512</v>
      </c>
      <c r="B1832">
        <v>1</v>
      </c>
      <c r="C1832">
        <v>0</v>
      </c>
      <c r="D1832">
        <v>0</v>
      </c>
      <c r="E1832">
        <v>0</v>
      </c>
      <c r="F1832" s="14">
        <v>3288.989</v>
      </c>
      <c r="G1832" s="14">
        <v>3016.7640000000001</v>
      </c>
      <c r="H1832">
        <f t="shared" si="59"/>
        <v>1.309169740945219E-2</v>
      </c>
      <c r="I1832">
        <f t="shared" si="60"/>
        <v>0</v>
      </c>
    </row>
    <row r="1833" spans="1:9" x14ac:dyDescent="0.3">
      <c r="A1833" s="1">
        <v>32513</v>
      </c>
      <c r="B1833">
        <v>1</v>
      </c>
      <c r="C1833">
        <v>0</v>
      </c>
      <c r="D1833">
        <v>0</v>
      </c>
      <c r="E1833">
        <v>0</v>
      </c>
      <c r="F1833" s="14">
        <v>3039.232</v>
      </c>
      <c r="G1833" s="14">
        <v>2785.4989999999998</v>
      </c>
      <c r="H1833">
        <f t="shared" si="59"/>
        <v>1.309169740945219E-2</v>
      </c>
      <c r="I1833">
        <f t="shared" si="60"/>
        <v>0</v>
      </c>
    </row>
    <row r="1834" spans="1:9" x14ac:dyDescent="0.3">
      <c r="A1834" s="1">
        <v>32514</v>
      </c>
      <c r="B1834">
        <v>1</v>
      </c>
      <c r="C1834">
        <v>0</v>
      </c>
      <c r="D1834">
        <v>2.012</v>
      </c>
      <c r="E1834">
        <v>0.436</v>
      </c>
      <c r="F1834" s="14">
        <v>1141.672</v>
      </c>
      <c r="G1834">
        <v>712.24400000000003</v>
      </c>
      <c r="H1834">
        <f t="shared" si="59"/>
        <v>1.309169740945219E-2</v>
      </c>
      <c r="I1834">
        <f t="shared" si="60"/>
        <v>0</v>
      </c>
    </row>
    <row r="1835" spans="1:9" x14ac:dyDescent="0.3">
      <c r="A1835" s="1">
        <v>32515</v>
      </c>
      <c r="B1835">
        <v>1</v>
      </c>
      <c r="C1835">
        <v>0</v>
      </c>
      <c r="D1835">
        <v>5.2119999999999997</v>
      </c>
      <c r="E1835">
        <v>0.49099999999999999</v>
      </c>
      <c r="F1835" s="14">
        <v>1238.0170000000001</v>
      </c>
      <c r="G1835">
        <v>611.99800000000005</v>
      </c>
      <c r="H1835">
        <f t="shared" si="59"/>
        <v>1.309169740945219E-2</v>
      </c>
      <c r="I1835">
        <f t="shared" si="60"/>
        <v>0</v>
      </c>
    </row>
    <row r="1836" spans="1:9" x14ac:dyDescent="0.3">
      <c r="A1836" s="1">
        <v>32516</v>
      </c>
      <c r="B1836">
        <v>1</v>
      </c>
      <c r="C1836">
        <v>0</v>
      </c>
      <c r="D1836">
        <v>5.5430000000000001</v>
      </c>
      <c r="E1836">
        <v>0</v>
      </c>
      <c r="F1836" s="14">
        <v>2617.0909999999999</v>
      </c>
      <c r="G1836">
        <v>193.321</v>
      </c>
      <c r="H1836">
        <f t="shared" si="59"/>
        <v>1.309169740945219E-2</v>
      </c>
      <c r="I1836">
        <f t="shared" si="60"/>
        <v>0</v>
      </c>
    </row>
    <row r="1837" spans="1:9" x14ac:dyDescent="0.3">
      <c r="A1837" s="1">
        <v>32517</v>
      </c>
      <c r="B1837">
        <v>1</v>
      </c>
      <c r="C1837">
        <v>0</v>
      </c>
      <c r="D1837">
        <v>0</v>
      </c>
      <c r="E1837">
        <v>0</v>
      </c>
      <c r="F1837" s="14">
        <v>3039.415</v>
      </c>
      <c r="G1837" s="14">
        <v>2804.8150000000001</v>
      </c>
      <c r="H1837">
        <f t="shared" si="59"/>
        <v>1.309169740945219E-2</v>
      </c>
      <c r="I1837">
        <f t="shared" si="60"/>
        <v>0</v>
      </c>
    </row>
    <row r="1838" spans="1:9" x14ac:dyDescent="0.3">
      <c r="A1838" s="1">
        <v>32518</v>
      </c>
      <c r="B1838">
        <v>1</v>
      </c>
      <c r="C1838">
        <v>0</v>
      </c>
      <c r="D1838">
        <v>0</v>
      </c>
      <c r="E1838">
        <v>0</v>
      </c>
      <c r="F1838" s="14">
        <v>2152.5349999999999</v>
      </c>
      <c r="G1838" s="14">
        <v>1219.5170000000001</v>
      </c>
      <c r="H1838">
        <f t="shared" si="59"/>
        <v>1.309169740945219E-2</v>
      </c>
      <c r="I1838">
        <f t="shared" si="60"/>
        <v>0</v>
      </c>
    </row>
    <row r="1839" spans="1:9" x14ac:dyDescent="0.3">
      <c r="A1839" s="1">
        <v>32519</v>
      </c>
      <c r="B1839">
        <v>1</v>
      </c>
      <c r="C1839">
        <v>0</v>
      </c>
      <c r="D1839">
        <v>0</v>
      </c>
      <c r="E1839">
        <v>0</v>
      </c>
      <c r="F1839" s="15">
        <v>2134</v>
      </c>
      <c r="G1839" s="14">
        <v>2116.6289999999999</v>
      </c>
      <c r="H1839">
        <f t="shared" si="59"/>
        <v>1.309169740945219E-2</v>
      </c>
      <c r="I1839">
        <f t="shared" si="60"/>
        <v>0</v>
      </c>
    </row>
    <row r="1840" spans="1:9" x14ac:dyDescent="0.3">
      <c r="A1840" s="1">
        <v>32520</v>
      </c>
      <c r="B1840">
        <v>1</v>
      </c>
      <c r="C1840">
        <v>0</v>
      </c>
      <c r="D1840">
        <v>0</v>
      </c>
      <c r="E1840">
        <v>0</v>
      </c>
      <c r="F1840" s="14">
        <v>1750.463</v>
      </c>
      <c r="G1840" s="14">
        <v>2204.739</v>
      </c>
      <c r="H1840">
        <f t="shared" si="59"/>
        <v>1.309169740945219E-2</v>
      </c>
      <c r="I1840">
        <f t="shared" si="60"/>
        <v>0</v>
      </c>
    </row>
    <row r="1841" spans="1:9" x14ac:dyDescent="0.3">
      <c r="A1841" s="1">
        <v>32521</v>
      </c>
      <c r="B1841">
        <v>1</v>
      </c>
      <c r="C1841">
        <v>0</v>
      </c>
      <c r="D1841">
        <v>0</v>
      </c>
      <c r="E1841">
        <v>0</v>
      </c>
      <c r="F1841" s="14">
        <v>2260.0700000000002</v>
      </c>
      <c r="G1841" s="14">
        <v>1733.29</v>
      </c>
      <c r="H1841">
        <f t="shared" si="59"/>
        <v>1.309169740945219E-2</v>
      </c>
      <c r="I1841">
        <f t="shared" si="60"/>
        <v>0</v>
      </c>
    </row>
    <row r="1842" spans="1:9" x14ac:dyDescent="0.3">
      <c r="A1842" s="1">
        <v>32522</v>
      </c>
      <c r="B1842">
        <v>1</v>
      </c>
      <c r="C1842">
        <v>0</v>
      </c>
      <c r="D1842">
        <v>0.58599999999999997</v>
      </c>
      <c r="E1842">
        <v>0</v>
      </c>
      <c r="F1842" s="14">
        <v>2315.6039999999998</v>
      </c>
      <c r="G1842" s="14">
        <v>1790.8910000000001</v>
      </c>
      <c r="H1842">
        <f t="shared" si="59"/>
        <v>1.309169740945219E-2</v>
      </c>
      <c r="I1842">
        <f t="shared" si="60"/>
        <v>0</v>
      </c>
    </row>
    <row r="1843" spans="1:9" x14ac:dyDescent="0.3">
      <c r="A1843" s="1">
        <v>32523</v>
      </c>
      <c r="B1843">
        <v>1</v>
      </c>
      <c r="C1843">
        <v>0</v>
      </c>
      <c r="D1843">
        <v>0</v>
      </c>
      <c r="E1843">
        <v>0</v>
      </c>
      <c r="F1843">
        <v>746.971</v>
      </c>
      <c r="G1843" s="14">
        <v>1598.194</v>
      </c>
      <c r="H1843">
        <f t="shared" si="59"/>
        <v>1.309169740945219E-2</v>
      </c>
      <c r="I1843">
        <f t="shared" si="60"/>
        <v>0</v>
      </c>
    </row>
    <row r="1844" spans="1:9" x14ac:dyDescent="0.3">
      <c r="A1844" s="1">
        <v>32524</v>
      </c>
      <c r="B1844">
        <v>0</v>
      </c>
      <c r="C1844">
        <v>0</v>
      </c>
      <c r="D1844">
        <v>1.0999999999999999E-2</v>
      </c>
      <c r="E1844">
        <v>0</v>
      </c>
      <c r="F1844" s="14">
        <v>3323.1790000000001</v>
      </c>
      <c r="G1844" s="14">
        <v>1781.894</v>
      </c>
      <c r="H1844">
        <f t="shared" si="59"/>
        <v>0</v>
      </c>
      <c r="I1844">
        <f t="shared" si="60"/>
        <v>0</v>
      </c>
    </row>
    <row r="1845" spans="1:9" x14ac:dyDescent="0.3">
      <c r="A1845" s="1">
        <v>32525</v>
      </c>
      <c r="B1845">
        <v>0</v>
      </c>
      <c r="C1845">
        <v>0</v>
      </c>
      <c r="D1845">
        <v>0</v>
      </c>
      <c r="E1845">
        <v>0</v>
      </c>
      <c r="F1845" s="14">
        <v>3304.953</v>
      </c>
      <c r="G1845" s="14">
        <v>3318.8780000000002</v>
      </c>
      <c r="H1845">
        <f t="shared" si="59"/>
        <v>0</v>
      </c>
      <c r="I1845">
        <f t="shared" si="60"/>
        <v>0</v>
      </c>
    </row>
    <row r="1846" spans="1:9" x14ac:dyDescent="0.3">
      <c r="A1846" s="1">
        <v>32526</v>
      </c>
      <c r="B1846">
        <v>0</v>
      </c>
      <c r="C1846">
        <v>0</v>
      </c>
      <c r="D1846">
        <v>0</v>
      </c>
      <c r="E1846">
        <v>0</v>
      </c>
      <c r="F1846">
        <v>-285.87200000000001</v>
      </c>
      <c r="G1846" s="14">
        <v>1155.8150000000001</v>
      </c>
      <c r="H1846">
        <f t="shared" si="59"/>
        <v>0</v>
      </c>
      <c r="I1846">
        <f t="shared" si="60"/>
        <v>0</v>
      </c>
    </row>
    <row r="1847" spans="1:9" x14ac:dyDescent="0.3">
      <c r="A1847" s="1">
        <v>32527</v>
      </c>
      <c r="B1847">
        <v>1</v>
      </c>
      <c r="C1847">
        <v>0</v>
      </c>
      <c r="D1847">
        <v>16.265999999999998</v>
      </c>
      <c r="E1847">
        <v>17.341999999999999</v>
      </c>
      <c r="F1847">
        <v>-175.17400000000001</v>
      </c>
      <c r="G1847">
        <v>-309.714</v>
      </c>
      <c r="H1847">
        <f t="shared" si="59"/>
        <v>1.309169740945219E-2</v>
      </c>
      <c r="I1847">
        <f t="shared" si="60"/>
        <v>0</v>
      </c>
    </row>
    <row r="1848" spans="1:9" x14ac:dyDescent="0.3">
      <c r="A1848" s="1">
        <v>32528</v>
      </c>
      <c r="B1848">
        <v>1</v>
      </c>
      <c r="C1848">
        <v>0</v>
      </c>
      <c r="D1848">
        <v>30.001999999999999</v>
      </c>
      <c r="E1848">
        <v>18.913</v>
      </c>
      <c r="F1848" s="14">
        <v>2311.8139999999999</v>
      </c>
      <c r="G1848" s="14">
        <v>1277.251</v>
      </c>
      <c r="H1848">
        <f t="shared" si="59"/>
        <v>1.309169740945219E-2</v>
      </c>
      <c r="I1848">
        <f t="shared" si="60"/>
        <v>0</v>
      </c>
    </row>
    <row r="1849" spans="1:9" x14ac:dyDescent="0.3">
      <c r="A1849" s="1">
        <v>32529</v>
      </c>
      <c r="B1849">
        <v>0</v>
      </c>
      <c r="C1849">
        <v>0</v>
      </c>
      <c r="D1849">
        <v>0</v>
      </c>
      <c r="E1849">
        <v>0</v>
      </c>
      <c r="F1849" s="14">
        <v>3988.5770000000002</v>
      </c>
      <c r="G1849" s="14">
        <v>3622.3009999999999</v>
      </c>
      <c r="H1849">
        <f t="shared" si="59"/>
        <v>0</v>
      </c>
      <c r="I1849">
        <f t="shared" si="60"/>
        <v>0</v>
      </c>
    </row>
    <row r="1850" spans="1:9" x14ac:dyDescent="0.3">
      <c r="A1850" s="1">
        <v>32530</v>
      </c>
      <c r="B1850">
        <v>0</v>
      </c>
      <c r="C1850">
        <v>0</v>
      </c>
      <c r="D1850">
        <v>0</v>
      </c>
      <c r="E1850">
        <v>0</v>
      </c>
      <c r="F1850" s="14">
        <v>2812.5680000000002</v>
      </c>
      <c r="G1850" s="14">
        <v>3011.74</v>
      </c>
      <c r="H1850">
        <f t="shared" si="59"/>
        <v>0</v>
      </c>
      <c r="I1850">
        <f t="shared" si="60"/>
        <v>0</v>
      </c>
    </row>
    <row r="1851" spans="1:9" x14ac:dyDescent="0.3">
      <c r="A1851" s="1">
        <v>32531</v>
      </c>
      <c r="B1851">
        <v>0</v>
      </c>
      <c r="C1851">
        <v>0</v>
      </c>
      <c r="D1851">
        <v>0</v>
      </c>
      <c r="E1851">
        <v>0</v>
      </c>
      <c r="F1851" s="14">
        <v>3718.558</v>
      </c>
      <c r="G1851" s="14">
        <v>3352.2539999999999</v>
      </c>
      <c r="H1851">
        <f t="shared" si="59"/>
        <v>0</v>
      </c>
      <c r="I1851">
        <f t="shared" si="60"/>
        <v>0</v>
      </c>
    </row>
    <row r="1852" spans="1:9" x14ac:dyDescent="0.3">
      <c r="A1852" s="1">
        <v>32532</v>
      </c>
      <c r="B1852">
        <v>1</v>
      </c>
      <c r="C1852">
        <v>0</v>
      </c>
      <c r="D1852">
        <v>0.107</v>
      </c>
      <c r="E1852">
        <v>2.9009999999999998</v>
      </c>
      <c r="F1852" s="14">
        <v>3233.4825000000001</v>
      </c>
      <c r="H1852">
        <f t="shared" si="59"/>
        <v>1.309169740945219E-2</v>
      </c>
      <c r="I1852">
        <f t="shared" si="60"/>
        <v>0</v>
      </c>
    </row>
    <row r="1853" spans="1:9" x14ac:dyDescent="0.3">
      <c r="A1853" s="1">
        <v>32533</v>
      </c>
      <c r="B1853">
        <v>1</v>
      </c>
      <c r="C1853">
        <v>0</v>
      </c>
      <c r="D1853">
        <v>2.41</v>
      </c>
      <c r="E1853">
        <v>6.742</v>
      </c>
      <c r="F1853" s="14">
        <v>2659.4257500000003</v>
      </c>
      <c r="H1853">
        <f t="shared" si="59"/>
        <v>1.309169740945219E-2</v>
      </c>
      <c r="I1853">
        <f t="shared" si="60"/>
        <v>0</v>
      </c>
    </row>
    <row r="1854" spans="1:9" x14ac:dyDescent="0.3">
      <c r="A1854" s="1">
        <v>32534</v>
      </c>
      <c r="B1854">
        <v>2</v>
      </c>
      <c r="C1854">
        <v>0</v>
      </c>
      <c r="D1854">
        <v>17.091000000000001</v>
      </c>
      <c r="E1854">
        <v>0</v>
      </c>
      <c r="F1854" s="14">
        <v>2748.4070000000002</v>
      </c>
      <c r="G1854" s="14">
        <v>1853.5640000000001</v>
      </c>
      <c r="H1854">
        <f t="shared" si="59"/>
        <v>2.6183394818904381E-2</v>
      </c>
      <c r="I1854">
        <f t="shared" si="60"/>
        <v>0</v>
      </c>
    </row>
    <row r="1855" spans="1:9" x14ac:dyDescent="0.3">
      <c r="A1855" s="1">
        <v>32535</v>
      </c>
      <c r="B1855">
        <v>2</v>
      </c>
      <c r="C1855">
        <v>0</v>
      </c>
      <c r="D1855">
        <v>0</v>
      </c>
      <c r="E1855">
        <v>0</v>
      </c>
      <c r="F1855" s="14">
        <v>2085.3690000000001</v>
      </c>
      <c r="G1855" s="14">
        <v>1988.5650000000001</v>
      </c>
      <c r="H1855">
        <f t="shared" si="59"/>
        <v>2.6183394818904381E-2</v>
      </c>
      <c r="I1855">
        <f t="shared" si="60"/>
        <v>0</v>
      </c>
    </row>
    <row r="1856" spans="1:9" x14ac:dyDescent="0.3">
      <c r="A1856" s="1">
        <v>32536</v>
      </c>
      <c r="B1856">
        <v>2</v>
      </c>
      <c r="C1856">
        <v>0</v>
      </c>
      <c r="D1856">
        <v>1.2909999999999999</v>
      </c>
      <c r="E1856">
        <v>0</v>
      </c>
      <c r="F1856">
        <v>-473.14</v>
      </c>
      <c r="G1856">
        <v>196.88499999999999</v>
      </c>
      <c r="H1856">
        <f t="shared" si="59"/>
        <v>2.6183394818904381E-2</v>
      </c>
      <c r="I1856">
        <f t="shared" si="60"/>
        <v>0</v>
      </c>
    </row>
    <row r="1857" spans="1:9" x14ac:dyDescent="0.3">
      <c r="A1857" s="1">
        <v>32537</v>
      </c>
      <c r="B1857">
        <v>2</v>
      </c>
      <c r="C1857">
        <v>0</v>
      </c>
      <c r="D1857">
        <v>1.667</v>
      </c>
      <c r="E1857">
        <v>10.194000000000001</v>
      </c>
      <c r="F1857">
        <v>167.84100000000001</v>
      </c>
      <c r="G1857">
        <v>601.255</v>
      </c>
      <c r="H1857">
        <f t="shared" si="59"/>
        <v>2.6183394818904381E-2</v>
      </c>
      <c r="I1857">
        <f t="shared" si="60"/>
        <v>0</v>
      </c>
    </row>
    <row r="1858" spans="1:9" x14ac:dyDescent="0.3">
      <c r="A1858" s="1">
        <v>32538</v>
      </c>
      <c r="B1858">
        <v>1</v>
      </c>
      <c r="C1858">
        <v>0</v>
      </c>
      <c r="D1858">
        <v>13.673999999999999</v>
      </c>
      <c r="E1858">
        <v>19.565000000000001</v>
      </c>
      <c r="F1858" s="14">
        <v>1851.213</v>
      </c>
      <c r="G1858" s="14">
        <v>1116.0119999999999</v>
      </c>
      <c r="H1858">
        <f t="shared" ref="H1858:H1921" si="61">(B1858*60*60*24/1000000)/(1000*$N$3/1000000)</f>
        <v>1.309169740945219E-2</v>
      </c>
      <c r="I1858">
        <f t="shared" ref="I1858:I1921" si="62">(C1858*60*60*24/1000000)/(1000*$N$4/1000000)</f>
        <v>0</v>
      </c>
    </row>
    <row r="1859" spans="1:9" x14ac:dyDescent="0.3">
      <c r="A1859" s="1">
        <v>32539</v>
      </c>
      <c r="B1859">
        <v>1</v>
      </c>
      <c r="C1859">
        <v>0</v>
      </c>
      <c r="D1859">
        <v>0.20899999999999999</v>
      </c>
      <c r="E1859">
        <v>0</v>
      </c>
      <c r="F1859" s="14">
        <v>3644.6179999999999</v>
      </c>
      <c r="G1859" s="14">
        <v>3165.8820000000001</v>
      </c>
      <c r="H1859">
        <f t="shared" si="61"/>
        <v>1.309169740945219E-2</v>
      </c>
      <c r="I1859">
        <f t="shared" si="62"/>
        <v>0</v>
      </c>
    </row>
    <row r="1860" spans="1:9" x14ac:dyDescent="0.3">
      <c r="A1860" s="1">
        <v>32540</v>
      </c>
      <c r="B1860">
        <v>1</v>
      </c>
      <c r="C1860">
        <v>0</v>
      </c>
      <c r="D1860">
        <v>0</v>
      </c>
      <c r="E1860">
        <v>0</v>
      </c>
      <c r="F1860" s="14">
        <v>3514.2629999999999</v>
      </c>
      <c r="G1860" s="14">
        <v>3580.2710000000002</v>
      </c>
      <c r="H1860">
        <f t="shared" si="61"/>
        <v>1.309169740945219E-2</v>
      </c>
      <c r="I1860">
        <f t="shared" si="62"/>
        <v>0</v>
      </c>
    </row>
    <row r="1861" spans="1:9" x14ac:dyDescent="0.3">
      <c r="A1861" s="1">
        <v>32541</v>
      </c>
      <c r="B1861">
        <v>1</v>
      </c>
      <c r="C1861">
        <v>0</v>
      </c>
      <c r="D1861">
        <v>4.8029999999999999</v>
      </c>
      <c r="E1861">
        <v>0.44900000000000001</v>
      </c>
      <c r="F1861" s="14">
        <v>2025.55</v>
      </c>
      <c r="G1861">
        <v>901.03300000000002</v>
      </c>
      <c r="H1861">
        <f t="shared" si="61"/>
        <v>1.309169740945219E-2</v>
      </c>
      <c r="I1861">
        <f t="shared" si="62"/>
        <v>0</v>
      </c>
    </row>
    <row r="1862" spans="1:9" x14ac:dyDescent="0.3">
      <c r="A1862" s="1">
        <v>32542</v>
      </c>
      <c r="B1862">
        <v>2</v>
      </c>
      <c r="C1862">
        <v>0</v>
      </c>
      <c r="D1862">
        <v>2.718</v>
      </c>
      <c r="E1862">
        <v>8.6259999999999994</v>
      </c>
      <c r="F1862" s="14">
        <v>3353.8429999999998</v>
      </c>
      <c r="G1862" s="14">
        <v>3713.277</v>
      </c>
      <c r="H1862">
        <f t="shared" si="61"/>
        <v>2.6183394818904381E-2</v>
      </c>
      <c r="I1862">
        <f t="shared" si="62"/>
        <v>0</v>
      </c>
    </row>
    <row r="1863" spans="1:9" x14ac:dyDescent="0.3">
      <c r="A1863" s="1">
        <v>32543</v>
      </c>
      <c r="B1863">
        <v>3</v>
      </c>
      <c r="C1863">
        <v>0</v>
      </c>
      <c r="D1863">
        <v>0</v>
      </c>
      <c r="E1863">
        <v>0</v>
      </c>
      <c r="F1863" s="14">
        <v>4941.4830000000002</v>
      </c>
      <c r="G1863" s="14">
        <v>5097.4160000000002</v>
      </c>
      <c r="H1863">
        <f t="shared" si="61"/>
        <v>3.9275092228356567E-2</v>
      </c>
      <c r="I1863">
        <f t="shared" si="62"/>
        <v>0</v>
      </c>
    </row>
    <row r="1864" spans="1:9" x14ac:dyDescent="0.3">
      <c r="A1864" s="1">
        <v>32544</v>
      </c>
      <c r="B1864">
        <v>3</v>
      </c>
      <c r="C1864">
        <v>0</v>
      </c>
      <c r="D1864">
        <v>0</v>
      </c>
      <c r="E1864">
        <v>0</v>
      </c>
      <c r="F1864" s="14">
        <v>4661.808</v>
      </c>
      <c r="G1864" s="14">
        <v>4538.0839999999998</v>
      </c>
      <c r="H1864">
        <f t="shared" si="61"/>
        <v>3.9275092228356567E-2</v>
      </c>
      <c r="I1864">
        <f t="shared" si="62"/>
        <v>0</v>
      </c>
    </row>
    <row r="1865" spans="1:9" x14ac:dyDescent="0.3">
      <c r="A1865" s="1">
        <v>32545</v>
      </c>
      <c r="B1865">
        <v>2</v>
      </c>
      <c r="C1865">
        <v>0</v>
      </c>
      <c r="D1865">
        <v>0</v>
      </c>
      <c r="E1865">
        <v>0</v>
      </c>
      <c r="F1865" s="14">
        <v>3543.194</v>
      </c>
      <c r="G1865" s="14">
        <v>3765.2649999999999</v>
      </c>
      <c r="H1865">
        <f t="shared" si="61"/>
        <v>2.6183394818904381E-2</v>
      </c>
      <c r="I1865">
        <f t="shared" si="62"/>
        <v>0</v>
      </c>
    </row>
    <row r="1866" spans="1:9" x14ac:dyDescent="0.3">
      <c r="A1866" s="1">
        <v>32546</v>
      </c>
      <c r="B1866">
        <v>2</v>
      </c>
      <c r="C1866">
        <v>0</v>
      </c>
      <c r="D1866">
        <v>3.9609999999999999</v>
      </c>
      <c r="E1866">
        <v>4.46</v>
      </c>
      <c r="F1866">
        <v>-81.67</v>
      </c>
      <c r="G1866">
        <v>132.315</v>
      </c>
      <c r="H1866">
        <f t="shared" si="61"/>
        <v>2.6183394818904381E-2</v>
      </c>
      <c r="I1866">
        <f t="shared" si="62"/>
        <v>0</v>
      </c>
    </row>
    <row r="1867" spans="1:9" x14ac:dyDescent="0.3">
      <c r="A1867" s="1">
        <v>32547</v>
      </c>
      <c r="B1867">
        <v>1</v>
      </c>
      <c r="C1867">
        <v>0</v>
      </c>
      <c r="D1867">
        <v>0</v>
      </c>
      <c r="E1867">
        <v>0</v>
      </c>
      <c r="F1867" s="14">
        <v>2563.1080000000002</v>
      </c>
      <c r="G1867" s="14">
        <v>1937.146</v>
      </c>
      <c r="H1867">
        <f t="shared" si="61"/>
        <v>1.309169740945219E-2</v>
      </c>
      <c r="I1867">
        <f t="shared" si="62"/>
        <v>0</v>
      </c>
    </row>
    <row r="1868" spans="1:9" x14ac:dyDescent="0.3">
      <c r="A1868" s="1">
        <v>32548</v>
      </c>
      <c r="B1868">
        <v>1</v>
      </c>
      <c r="C1868">
        <v>0</v>
      </c>
      <c r="D1868">
        <v>0</v>
      </c>
      <c r="E1868">
        <v>0</v>
      </c>
      <c r="F1868" s="14">
        <v>2545.1979999999999</v>
      </c>
      <c r="G1868" s="14">
        <v>2160.424</v>
      </c>
      <c r="H1868">
        <f t="shared" si="61"/>
        <v>1.309169740945219E-2</v>
      </c>
      <c r="I1868">
        <f t="shared" si="62"/>
        <v>0</v>
      </c>
    </row>
    <row r="1869" spans="1:9" x14ac:dyDescent="0.3">
      <c r="A1869" s="1">
        <v>32549</v>
      </c>
      <c r="B1869">
        <v>1</v>
      </c>
      <c r="C1869">
        <v>0</v>
      </c>
      <c r="D1869">
        <v>0</v>
      </c>
      <c r="E1869">
        <v>0</v>
      </c>
      <c r="F1869" s="14">
        <v>2809.5520000000001</v>
      </c>
      <c r="G1869" s="14">
        <v>2582.154</v>
      </c>
      <c r="H1869">
        <f t="shared" si="61"/>
        <v>1.309169740945219E-2</v>
      </c>
      <c r="I1869">
        <f t="shared" si="62"/>
        <v>0</v>
      </c>
    </row>
    <row r="1870" spans="1:9" x14ac:dyDescent="0.3">
      <c r="A1870" s="1">
        <v>32550</v>
      </c>
      <c r="B1870">
        <v>1</v>
      </c>
      <c r="C1870">
        <v>0</v>
      </c>
      <c r="D1870">
        <v>0</v>
      </c>
      <c r="E1870">
        <v>0</v>
      </c>
      <c r="F1870" s="14">
        <v>3711.6039999999998</v>
      </c>
      <c r="G1870" s="14">
        <v>3987.6460000000002</v>
      </c>
      <c r="H1870">
        <f t="shared" si="61"/>
        <v>1.309169740945219E-2</v>
      </c>
      <c r="I1870">
        <f t="shared" si="62"/>
        <v>0</v>
      </c>
    </row>
    <row r="1871" spans="1:9" x14ac:dyDescent="0.3">
      <c r="A1871" s="1">
        <v>32551</v>
      </c>
      <c r="B1871">
        <v>1</v>
      </c>
      <c r="C1871">
        <v>0</v>
      </c>
      <c r="D1871">
        <v>0</v>
      </c>
      <c r="E1871">
        <v>0</v>
      </c>
      <c r="F1871" s="14">
        <v>2535.8209999999999</v>
      </c>
      <c r="G1871" s="14">
        <v>3183.6280000000002</v>
      </c>
      <c r="H1871">
        <f t="shared" si="61"/>
        <v>1.309169740945219E-2</v>
      </c>
      <c r="I1871">
        <f t="shared" si="62"/>
        <v>0</v>
      </c>
    </row>
    <row r="1872" spans="1:9" x14ac:dyDescent="0.3">
      <c r="A1872" s="1">
        <v>32552</v>
      </c>
      <c r="B1872">
        <v>0</v>
      </c>
      <c r="C1872">
        <v>0</v>
      </c>
      <c r="D1872">
        <v>0</v>
      </c>
      <c r="E1872">
        <v>0</v>
      </c>
      <c r="F1872" s="14">
        <v>3653.375</v>
      </c>
      <c r="G1872" s="14">
        <v>4264.683</v>
      </c>
      <c r="H1872">
        <f t="shared" si="61"/>
        <v>0</v>
      </c>
      <c r="I1872">
        <f t="shared" si="62"/>
        <v>0</v>
      </c>
    </row>
    <row r="1873" spans="1:9" x14ac:dyDescent="0.3">
      <c r="A1873" s="1">
        <v>32553</v>
      </c>
      <c r="B1873">
        <v>0</v>
      </c>
      <c r="C1873">
        <v>0</v>
      </c>
      <c r="D1873">
        <v>0</v>
      </c>
      <c r="E1873">
        <v>0</v>
      </c>
      <c r="F1873" s="14">
        <v>3845.0680000000002</v>
      </c>
      <c r="G1873" s="14">
        <v>4182.0479999999998</v>
      </c>
      <c r="H1873">
        <f t="shared" si="61"/>
        <v>0</v>
      </c>
      <c r="I1873">
        <f t="shared" si="62"/>
        <v>0</v>
      </c>
    </row>
    <row r="1874" spans="1:9" x14ac:dyDescent="0.3">
      <c r="A1874" s="1">
        <v>32554</v>
      </c>
      <c r="B1874">
        <v>0</v>
      </c>
      <c r="C1874">
        <v>0</v>
      </c>
      <c r="D1874">
        <v>1.3149999999999999</v>
      </c>
      <c r="E1874">
        <v>0.40200000000000002</v>
      </c>
      <c r="F1874" s="14">
        <v>2345.06</v>
      </c>
      <c r="G1874" s="14">
        <v>2081.8989999999999</v>
      </c>
      <c r="H1874">
        <f t="shared" si="61"/>
        <v>0</v>
      </c>
      <c r="I1874">
        <f t="shared" si="62"/>
        <v>0</v>
      </c>
    </row>
    <row r="1875" spans="1:9" x14ac:dyDescent="0.3">
      <c r="A1875" s="1">
        <v>32555</v>
      </c>
      <c r="B1875">
        <v>0</v>
      </c>
      <c r="C1875">
        <v>0</v>
      </c>
      <c r="D1875">
        <v>9.5419999999999998</v>
      </c>
      <c r="E1875">
        <v>2.9710000000000001</v>
      </c>
      <c r="F1875">
        <v>798.024</v>
      </c>
      <c r="G1875" s="14">
        <v>2172.17</v>
      </c>
      <c r="H1875">
        <f t="shared" si="61"/>
        <v>0</v>
      </c>
      <c r="I1875">
        <f t="shared" si="62"/>
        <v>0</v>
      </c>
    </row>
    <row r="1876" spans="1:9" x14ac:dyDescent="0.3">
      <c r="A1876" s="1">
        <v>32556</v>
      </c>
      <c r="B1876">
        <v>0</v>
      </c>
      <c r="C1876">
        <v>0</v>
      </c>
      <c r="D1876">
        <v>0</v>
      </c>
      <c r="E1876">
        <v>0</v>
      </c>
      <c r="F1876" s="14">
        <v>3665.5970000000002</v>
      </c>
      <c r="G1876" s="14">
        <v>4046.2730000000001</v>
      </c>
      <c r="H1876">
        <f t="shared" si="61"/>
        <v>0</v>
      </c>
      <c r="I1876">
        <f t="shared" si="62"/>
        <v>0</v>
      </c>
    </row>
    <row r="1877" spans="1:9" x14ac:dyDescent="0.3">
      <c r="A1877" s="1">
        <v>32557</v>
      </c>
      <c r="B1877">
        <v>0</v>
      </c>
      <c r="C1877">
        <v>0</v>
      </c>
      <c r="D1877">
        <v>0</v>
      </c>
      <c r="E1877">
        <v>0</v>
      </c>
      <c r="F1877" s="14">
        <v>1628.422</v>
      </c>
      <c r="G1877" s="14">
        <v>2277.6869999999999</v>
      </c>
      <c r="H1877">
        <f t="shared" si="61"/>
        <v>0</v>
      </c>
      <c r="I1877">
        <f t="shared" si="62"/>
        <v>0</v>
      </c>
    </row>
    <row r="1878" spans="1:9" x14ac:dyDescent="0.3">
      <c r="A1878" s="1">
        <v>32558</v>
      </c>
      <c r="B1878">
        <v>0</v>
      </c>
      <c r="C1878">
        <v>0</v>
      </c>
      <c r="D1878">
        <v>0</v>
      </c>
      <c r="E1878">
        <v>0</v>
      </c>
      <c r="F1878" s="14">
        <v>1779.0619999999999</v>
      </c>
      <c r="G1878" s="14">
        <v>1999.0519999999999</v>
      </c>
      <c r="H1878">
        <f t="shared" si="61"/>
        <v>0</v>
      </c>
      <c r="I1878">
        <f t="shared" si="62"/>
        <v>0</v>
      </c>
    </row>
    <row r="1879" spans="1:9" x14ac:dyDescent="0.3">
      <c r="A1879" s="1">
        <v>32559</v>
      </c>
      <c r="B1879">
        <v>0</v>
      </c>
      <c r="C1879">
        <v>0</v>
      </c>
      <c r="D1879">
        <v>0</v>
      </c>
      <c r="E1879">
        <v>8.9999999999999993E-3</v>
      </c>
      <c r="F1879" s="14">
        <v>2586.6089999999999</v>
      </c>
      <c r="G1879" s="14">
        <v>3362.13</v>
      </c>
      <c r="H1879">
        <f t="shared" si="61"/>
        <v>0</v>
      </c>
      <c r="I1879">
        <f t="shared" si="62"/>
        <v>0</v>
      </c>
    </row>
    <row r="1880" spans="1:9" x14ac:dyDescent="0.3">
      <c r="A1880" s="1">
        <v>32560</v>
      </c>
      <c r="B1880">
        <v>0</v>
      </c>
      <c r="C1880">
        <v>0</v>
      </c>
      <c r="D1880">
        <v>0.53200000000000003</v>
      </c>
      <c r="E1880">
        <v>5.4779999999999998</v>
      </c>
      <c r="F1880" s="14">
        <v>1194.4380000000001</v>
      </c>
      <c r="G1880" s="14">
        <v>1175.797</v>
      </c>
      <c r="H1880">
        <f t="shared" si="61"/>
        <v>0</v>
      </c>
      <c r="I1880">
        <f t="shared" si="62"/>
        <v>0</v>
      </c>
    </row>
    <row r="1881" spans="1:9" x14ac:dyDescent="0.3">
      <c r="A1881" s="1">
        <v>32561</v>
      </c>
      <c r="B1881">
        <v>0</v>
      </c>
      <c r="C1881">
        <v>0</v>
      </c>
      <c r="D1881">
        <v>0</v>
      </c>
      <c r="E1881">
        <v>0</v>
      </c>
      <c r="F1881" s="14">
        <v>4135.2619999999997</v>
      </c>
      <c r="G1881" s="14">
        <v>4238.2889999999998</v>
      </c>
      <c r="H1881">
        <f t="shared" si="61"/>
        <v>0</v>
      </c>
      <c r="I1881">
        <f t="shared" si="62"/>
        <v>0</v>
      </c>
    </row>
    <row r="1882" spans="1:9" x14ac:dyDescent="0.3">
      <c r="A1882" s="1">
        <v>32562</v>
      </c>
      <c r="B1882">
        <v>0</v>
      </c>
      <c r="C1882">
        <v>0</v>
      </c>
      <c r="D1882">
        <v>0</v>
      </c>
      <c r="E1882">
        <v>0</v>
      </c>
      <c r="F1882" s="14">
        <v>1416.7919999999999</v>
      </c>
      <c r="G1882" s="14">
        <v>2452.9389999999999</v>
      </c>
      <c r="H1882">
        <f t="shared" si="61"/>
        <v>0</v>
      </c>
      <c r="I1882">
        <f t="shared" si="62"/>
        <v>0</v>
      </c>
    </row>
    <row r="1883" spans="1:9" x14ac:dyDescent="0.3">
      <c r="A1883" s="1">
        <v>32563</v>
      </c>
      <c r="B1883">
        <v>0</v>
      </c>
      <c r="C1883">
        <v>0</v>
      </c>
      <c r="D1883">
        <v>0</v>
      </c>
      <c r="E1883">
        <v>0</v>
      </c>
      <c r="F1883" s="14">
        <v>4192.1469999999999</v>
      </c>
      <c r="G1883" s="14">
        <v>4080.6889999999999</v>
      </c>
      <c r="H1883">
        <f t="shared" si="61"/>
        <v>0</v>
      </c>
      <c r="I1883">
        <f t="shared" si="62"/>
        <v>0</v>
      </c>
    </row>
    <row r="1884" spans="1:9" x14ac:dyDescent="0.3">
      <c r="A1884" s="1">
        <v>32564</v>
      </c>
      <c r="B1884">
        <v>0</v>
      </c>
      <c r="C1884">
        <v>0</v>
      </c>
      <c r="D1884">
        <v>0</v>
      </c>
      <c r="E1884">
        <v>0</v>
      </c>
      <c r="F1884" s="14">
        <v>4204.8459999999995</v>
      </c>
      <c r="G1884" s="14">
        <v>4062.893</v>
      </c>
      <c r="H1884">
        <f t="shared" si="61"/>
        <v>0</v>
      </c>
      <c r="I1884">
        <f t="shared" si="62"/>
        <v>0</v>
      </c>
    </row>
    <row r="1885" spans="1:9" x14ac:dyDescent="0.3">
      <c r="A1885" s="1">
        <v>32565</v>
      </c>
      <c r="B1885">
        <v>0</v>
      </c>
      <c r="C1885">
        <v>0</v>
      </c>
      <c r="D1885">
        <v>0</v>
      </c>
      <c r="E1885">
        <v>0</v>
      </c>
      <c r="F1885" s="14">
        <v>4176.7089999999998</v>
      </c>
      <c r="G1885" s="14">
        <v>4142.7420000000002</v>
      </c>
      <c r="H1885">
        <f t="shared" si="61"/>
        <v>0</v>
      </c>
      <c r="I1885">
        <f t="shared" si="62"/>
        <v>0</v>
      </c>
    </row>
    <row r="1886" spans="1:9" x14ac:dyDescent="0.3">
      <c r="A1886" s="1">
        <v>32566</v>
      </c>
      <c r="B1886">
        <v>0</v>
      </c>
      <c r="C1886">
        <v>0</v>
      </c>
      <c r="D1886">
        <v>0</v>
      </c>
      <c r="E1886">
        <v>0</v>
      </c>
      <c r="F1886" s="14">
        <v>3787.6289999999999</v>
      </c>
      <c r="G1886" s="14">
        <v>3789.4189999999999</v>
      </c>
      <c r="H1886">
        <f t="shared" si="61"/>
        <v>0</v>
      </c>
      <c r="I1886">
        <f t="shared" si="62"/>
        <v>0</v>
      </c>
    </row>
    <row r="1887" spans="1:9" x14ac:dyDescent="0.3">
      <c r="A1887" s="1">
        <v>32567</v>
      </c>
      <c r="B1887">
        <v>0</v>
      </c>
      <c r="C1887">
        <v>0</v>
      </c>
      <c r="D1887">
        <v>0</v>
      </c>
      <c r="E1887">
        <v>0</v>
      </c>
      <c r="F1887" s="14">
        <v>2280.1770000000001</v>
      </c>
      <c r="G1887" s="14">
        <v>2721.4189999999999</v>
      </c>
      <c r="H1887">
        <f t="shared" si="61"/>
        <v>0</v>
      </c>
      <c r="I1887">
        <f t="shared" si="62"/>
        <v>0</v>
      </c>
    </row>
    <row r="1888" spans="1:9" x14ac:dyDescent="0.3">
      <c r="A1888" s="1">
        <v>32568</v>
      </c>
      <c r="B1888">
        <v>0</v>
      </c>
      <c r="C1888">
        <v>0</v>
      </c>
      <c r="D1888">
        <v>0</v>
      </c>
      <c r="E1888">
        <v>4.0000000000000001E-3</v>
      </c>
      <c r="F1888" s="14">
        <v>2420.5039999999999</v>
      </c>
      <c r="G1888" s="14">
        <v>1489.299</v>
      </c>
      <c r="H1888">
        <f t="shared" si="61"/>
        <v>0</v>
      </c>
      <c r="I1888">
        <f t="shared" si="62"/>
        <v>0</v>
      </c>
    </row>
    <row r="1889" spans="1:9" x14ac:dyDescent="0.3">
      <c r="A1889" s="1">
        <v>32569</v>
      </c>
      <c r="B1889">
        <v>0</v>
      </c>
      <c r="C1889">
        <v>0</v>
      </c>
      <c r="D1889">
        <v>4.0999999999999996</v>
      </c>
      <c r="E1889">
        <v>6.5039999999999996</v>
      </c>
      <c r="F1889" s="14">
        <v>1550.9179999999999</v>
      </c>
      <c r="G1889" s="14">
        <v>2574.663</v>
      </c>
      <c r="H1889">
        <f t="shared" si="61"/>
        <v>0</v>
      </c>
      <c r="I1889">
        <f t="shared" si="62"/>
        <v>0</v>
      </c>
    </row>
    <row r="1890" spans="1:9" x14ac:dyDescent="0.3">
      <c r="A1890" s="1">
        <v>32570</v>
      </c>
      <c r="B1890">
        <v>0</v>
      </c>
      <c r="C1890">
        <v>0</v>
      </c>
      <c r="D1890">
        <v>0.13500000000000001</v>
      </c>
      <c r="E1890">
        <v>0</v>
      </c>
      <c r="F1890" s="14">
        <v>4129.9350000000004</v>
      </c>
      <c r="G1890" s="14">
        <v>3608.42</v>
      </c>
      <c r="H1890">
        <f t="shared" si="61"/>
        <v>0</v>
      </c>
      <c r="I1890">
        <f t="shared" si="62"/>
        <v>0</v>
      </c>
    </row>
    <row r="1891" spans="1:9" x14ac:dyDescent="0.3">
      <c r="A1891" s="1">
        <v>32571</v>
      </c>
      <c r="B1891">
        <v>0</v>
      </c>
      <c r="C1891">
        <v>0</v>
      </c>
      <c r="D1891">
        <v>14.028</v>
      </c>
      <c r="E1891">
        <v>13.872999999999999</v>
      </c>
      <c r="F1891">
        <v>245.589</v>
      </c>
      <c r="G1891">
        <v>616.64599999999996</v>
      </c>
      <c r="H1891">
        <f t="shared" si="61"/>
        <v>0</v>
      </c>
      <c r="I1891">
        <f t="shared" si="62"/>
        <v>0</v>
      </c>
    </row>
    <row r="1892" spans="1:9" x14ac:dyDescent="0.3">
      <c r="A1892" s="1">
        <v>32572</v>
      </c>
      <c r="B1892">
        <v>1</v>
      </c>
      <c r="C1892">
        <v>0</v>
      </c>
      <c r="D1892">
        <v>0.49199999999999999</v>
      </c>
      <c r="E1892">
        <v>12.396000000000001</v>
      </c>
      <c r="F1892" s="14">
        <v>1248.461</v>
      </c>
      <c r="G1892" s="14">
        <v>1997.6189999999999</v>
      </c>
      <c r="H1892">
        <f t="shared" si="61"/>
        <v>1.309169740945219E-2</v>
      </c>
      <c r="I1892">
        <f t="shared" si="62"/>
        <v>0</v>
      </c>
    </row>
    <row r="1893" spans="1:9" x14ac:dyDescent="0.3">
      <c r="A1893" s="1">
        <v>32573</v>
      </c>
      <c r="B1893">
        <v>1</v>
      </c>
      <c r="C1893">
        <v>0</v>
      </c>
      <c r="D1893">
        <v>0</v>
      </c>
      <c r="E1893">
        <v>0</v>
      </c>
      <c r="F1893" s="14">
        <v>4471.7449999999999</v>
      </c>
      <c r="G1893" s="14">
        <v>4021.4580000000001</v>
      </c>
      <c r="H1893">
        <f t="shared" si="61"/>
        <v>1.309169740945219E-2</v>
      </c>
      <c r="I1893">
        <f t="shared" si="62"/>
        <v>0</v>
      </c>
    </row>
    <row r="1894" spans="1:9" x14ac:dyDescent="0.3">
      <c r="A1894" s="1">
        <v>32574</v>
      </c>
      <c r="B1894">
        <v>1</v>
      </c>
      <c r="C1894">
        <v>0</v>
      </c>
      <c r="D1894">
        <v>0</v>
      </c>
      <c r="E1894">
        <v>0</v>
      </c>
      <c r="F1894" s="14">
        <v>4094.1170000000002</v>
      </c>
      <c r="G1894" s="14">
        <v>3794.7959999999998</v>
      </c>
      <c r="H1894">
        <f t="shared" si="61"/>
        <v>1.309169740945219E-2</v>
      </c>
      <c r="I1894">
        <f t="shared" si="62"/>
        <v>0</v>
      </c>
    </row>
    <row r="1895" spans="1:9" x14ac:dyDescent="0.3">
      <c r="A1895" s="1">
        <v>32575</v>
      </c>
      <c r="B1895">
        <v>1</v>
      </c>
      <c r="C1895">
        <v>0</v>
      </c>
      <c r="D1895">
        <v>0</v>
      </c>
      <c r="E1895">
        <v>0</v>
      </c>
      <c r="F1895" s="14">
        <v>3977.5909999999999</v>
      </c>
      <c r="G1895" s="14">
        <v>1426.944</v>
      </c>
      <c r="H1895">
        <f t="shared" si="61"/>
        <v>1.309169740945219E-2</v>
      </c>
      <c r="I1895">
        <f t="shared" si="62"/>
        <v>0</v>
      </c>
    </row>
    <row r="1896" spans="1:9" x14ac:dyDescent="0.3">
      <c r="A1896" s="1">
        <v>32576</v>
      </c>
      <c r="B1896">
        <v>1</v>
      </c>
      <c r="C1896">
        <v>0</v>
      </c>
      <c r="D1896">
        <v>0</v>
      </c>
      <c r="E1896">
        <v>0</v>
      </c>
      <c r="F1896" s="14">
        <v>4102.6289999999999</v>
      </c>
      <c r="G1896" s="14">
        <v>2283.31</v>
      </c>
      <c r="H1896">
        <f t="shared" si="61"/>
        <v>1.309169740945219E-2</v>
      </c>
      <c r="I1896">
        <f t="shared" si="62"/>
        <v>0</v>
      </c>
    </row>
    <row r="1897" spans="1:9" x14ac:dyDescent="0.3">
      <c r="A1897" s="1">
        <v>32577</v>
      </c>
      <c r="B1897">
        <v>1</v>
      </c>
      <c r="C1897">
        <v>0</v>
      </c>
      <c r="D1897">
        <v>0</v>
      </c>
      <c r="E1897">
        <v>0</v>
      </c>
      <c r="F1897">
        <v>-215.76400000000001</v>
      </c>
      <c r="G1897">
        <v>-4.5960000000000001</v>
      </c>
      <c r="H1897">
        <f t="shared" si="61"/>
        <v>1.309169740945219E-2</v>
      </c>
      <c r="I1897">
        <f t="shared" si="62"/>
        <v>0</v>
      </c>
    </row>
    <row r="1898" spans="1:9" x14ac:dyDescent="0.3">
      <c r="A1898" s="1">
        <v>32578</v>
      </c>
      <c r="B1898">
        <v>0</v>
      </c>
      <c r="C1898">
        <v>0</v>
      </c>
      <c r="D1898">
        <v>0</v>
      </c>
      <c r="E1898">
        <v>0</v>
      </c>
      <c r="F1898" s="14">
        <v>2330.3209999999999</v>
      </c>
      <c r="G1898" s="14">
        <v>1899.432</v>
      </c>
      <c r="H1898">
        <f t="shared" si="61"/>
        <v>0</v>
      </c>
      <c r="I1898">
        <f t="shared" si="62"/>
        <v>0</v>
      </c>
    </row>
    <row r="1899" spans="1:9" x14ac:dyDescent="0.3">
      <c r="A1899" s="1">
        <v>32579</v>
      </c>
      <c r="B1899">
        <v>1</v>
      </c>
      <c r="C1899">
        <v>0</v>
      </c>
      <c r="D1899">
        <v>0</v>
      </c>
      <c r="E1899">
        <v>0</v>
      </c>
      <c r="F1899" s="14">
        <v>2604.038</v>
      </c>
      <c r="G1899" s="14">
        <v>2127.2759999999998</v>
      </c>
      <c r="H1899">
        <f t="shared" si="61"/>
        <v>1.309169740945219E-2</v>
      </c>
      <c r="I1899">
        <f t="shared" si="62"/>
        <v>0</v>
      </c>
    </row>
    <row r="1900" spans="1:9" x14ac:dyDescent="0.3">
      <c r="A1900" s="1">
        <v>32580</v>
      </c>
      <c r="B1900">
        <v>1</v>
      </c>
      <c r="C1900">
        <v>0</v>
      </c>
      <c r="D1900">
        <v>0</v>
      </c>
      <c r="E1900">
        <v>0</v>
      </c>
      <c r="F1900" s="14">
        <v>2284.0100000000002</v>
      </c>
      <c r="G1900" s="14">
        <v>1720.848</v>
      </c>
      <c r="H1900">
        <f t="shared" si="61"/>
        <v>1.309169740945219E-2</v>
      </c>
      <c r="I1900">
        <f t="shared" si="62"/>
        <v>0</v>
      </c>
    </row>
    <row r="1901" spans="1:9" x14ac:dyDescent="0.3">
      <c r="A1901" s="1">
        <v>32581</v>
      </c>
      <c r="B1901">
        <v>1</v>
      </c>
      <c r="C1901">
        <v>0</v>
      </c>
      <c r="D1901">
        <v>0</v>
      </c>
      <c r="E1901">
        <v>0</v>
      </c>
      <c r="F1901" s="14">
        <v>2798.8240000000001</v>
      </c>
      <c r="G1901" s="14">
        <v>2246.2240000000002</v>
      </c>
      <c r="H1901">
        <f t="shared" si="61"/>
        <v>1.309169740945219E-2</v>
      </c>
      <c r="I1901">
        <f t="shared" si="62"/>
        <v>0</v>
      </c>
    </row>
    <row r="1902" spans="1:9" x14ac:dyDescent="0.3">
      <c r="A1902" s="1">
        <v>32582</v>
      </c>
      <c r="B1902">
        <v>0</v>
      </c>
      <c r="C1902">
        <v>0</v>
      </c>
      <c r="D1902">
        <v>0</v>
      </c>
      <c r="E1902">
        <v>0</v>
      </c>
      <c r="F1902" s="14">
        <v>2616.3969999999999</v>
      </c>
      <c r="G1902" s="14">
        <v>2277.86</v>
      </c>
      <c r="H1902">
        <f t="shared" si="61"/>
        <v>0</v>
      </c>
      <c r="I1902">
        <f t="shared" si="62"/>
        <v>0</v>
      </c>
    </row>
    <row r="1903" spans="1:9" x14ac:dyDescent="0.3">
      <c r="A1903" s="1">
        <v>32583</v>
      </c>
      <c r="B1903">
        <v>0</v>
      </c>
      <c r="C1903">
        <v>0</v>
      </c>
      <c r="D1903">
        <v>0</v>
      </c>
      <c r="E1903">
        <v>0</v>
      </c>
      <c r="F1903" s="14">
        <v>1449.3240000000001</v>
      </c>
      <c r="G1903" s="14">
        <v>1238.5920000000001</v>
      </c>
      <c r="H1903">
        <f t="shared" si="61"/>
        <v>0</v>
      </c>
      <c r="I1903">
        <f t="shared" si="62"/>
        <v>0</v>
      </c>
    </row>
    <row r="1904" spans="1:9" x14ac:dyDescent="0.3">
      <c r="A1904" s="1">
        <v>32584</v>
      </c>
      <c r="B1904">
        <v>0</v>
      </c>
      <c r="C1904">
        <v>0</v>
      </c>
      <c r="D1904">
        <v>0</v>
      </c>
      <c r="E1904">
        <v>0</v>
      </c>
      <c r="F1904" s="14">
        <v>3205.0059999999999</v>
      </c>
      <c r="G1904" s="14">
        <v>2415.2240000000002</v>
      </c>
      <c r="H1904">
        <f t="shared" si="61"/>
        <v>0</v>
      </c>
      <c r="I1904">
        <f t="shared" si="62"/>
        <v>0</v>
      </c>
    </row>
    <row r="1905" spans="1:9" x14ac:dyDescent="0.3">
      <c r="A1905" s="1">
        <v>32585</v>
      </c>
      <c r="B1905">
        <v>0</v>
      </c>
      <c r="C1905">
        <v>0</v>
      </c>
      <c r="D1905">
        <v>0</v>
      </c>
      <c r="E1905">
        <v>0</v>
      </c>
      <c r="F1905" s="14">
        <v>2472.0459999999998</v>
      </c>
      <c r="G1905" s="14">
        <v>2671.5590000000002</v>
      </c>
      <c r="H1905">
        <f t="shared" si="61"/>
        <v>0</v>
      </c>
      <c r="I1905">
        <f t="shared" si="62"/>
        <v>0</v>
      </c>
    </row>
    <row r="1906" spans="1:9" x14ac:dyDescent="0.3">
      <c r="A1906" s="1">
        <v>32586</v>
      </c>
      <c r="B1906">
        <v>0</v>
      </c>
      <c r="C1906">
        <v>0</v>
      </c>
      <c r="D1906">
        <v>0</v>
      </c>
      <c r="E1906">
        <v>0</v>
      </c>
      <c r="F1906">
        <v>894.90300000000002</v>
      </c>
      <c r="G1906">
        <v>231.54300000000001</v>
      </c>
      <c r="H1906">
        <f t="shared" si="61"/>
        <v>0</v>
      </c>
      <c r="I1906">
        <f t="shared" si="62"/>
        <v>0</v>
      </c>
    </row>
    <row r="1907" spans="1:9" x14ac:dyDescent="0.3">
      <c r="A1907" s="1">
        <v>32587</v>
      </c>
      <c r="B1907">
        <v>0</v>
      </c>
      <c r="C1907">
        <v>0</v>
      </c>
      <c r="D1907">
        <v>0.48599999999999999</v>
      </c>
      <c r="E1907">
        <v>0.10199999999999999</v>
      </c>
      <c r="F1907">
        <v>-417.09</v>
      </c>
      <c r="G1907">
        <v>-128.54</v>
      </c>
      <c r="H1907">
        <f t="shared" si="61"/>
        <v>0</v>
      </c>
      <c r="I1907">
        <f t="shared" si="62"/>
        <v>0</v>
      </c>
    </row>
    <row r="1908" spans="1:9" x14ac:dyDescent="0.3">
      <c r="A1908" s="1">
        <v>32588</v>
      </c>
      <c r="B1908">
        <v>1</v>
      </c>
      <c r="C1908">
        <v>0</v>
      </c>
      <c r="D1908">
        <v>0</v>
      </c>
      <c r="E1908">
        <v>0</v>
      </c>
      <c r="F1908" s="14">
        <v>1890.2059999999999</v>
      </c>
      <c r="G1908" s="14">
        <v>2252.2719999999999</v>
      </c>
      <c r="H1908">
        <f t="shared" si="61"/>
        <v>1.309169740945219E-2</v>
      </c>
      <c r="I1908">
        <f t="shared" si="62"/>
        <v>0</v>
      </c>
    </row>
    <row r="1909" spans="1:9" x14ac:dyDescent="0.3">
      <c r="A1909" s="1">
        <v>32589</v>
      </c>
      <c r="B1909">
        <v>1</v>
      </c>
      <c r="C1909">
        <v>0</v>
      </c>
      <c r="D1909">
        <v>0</v>
      </c>
      <c r="E1909">
        <v>0</v>
      </c>
      <c r="F1909" s="14">
        <v>2510.8339999999998</v>
      </c>
      <c r="G1909" s="14">
        <v>2117.7719999999999</v>
      </c>
      <c r="H1909">
        <f t="shared" si="61"/>
        <v>1.309169740945219E-2</v>
      </c>
      <c r="I1909">
        <f t="shared" si="62"/>
        <v>0</v>
      </c>
    </row>
    <row r="1910" spans="1:9" x14ac:dyDescent="0.3">
      <c r="A1910" s="1">
        <v>32590</v>
      </c>
      <c r="B1910">
        <v>1</v>
      </c>
      <c r="C1910">
        <v>0</v>
      </c>
      <c r="D1910">
        <v>0</v>
      </c>
      <c r="E1910">
        <v>0</v>
      </c>
      <c r="F1910" s="14">
        <v>2574.7310000000002</v>
      </c>
      <c r="G1910" s="14">
        <v>1715.0540000000001</v>
      </c>
      <c r="H1910">
        <f t="shared" si="61"/>
        <v>1.309169740945219E-2</v>
      </c>
      <c r="I1910">
        <f t="shared" si="62"/>
        <v>0</v>
      </c>
    </row>
    <row r="1911" spans="1:9" x14ac:dyDescent="0.3">
      <c r="A1911" s="1">
        <v>32591</v>
      </c>
      <c r="B1911">
        <v>1</v>
      </c>
      <c r="C1911">
        <v>0</v>
      </c>
      <c r="D1911">
        <v>8.2970000000000006</v>
      </c>
      <c r="E1911">
        <v>8.6980000000000004</v>
      </c>
      <c r="F1911">
        <v>921.43399999999997</v>
      </c>
      <c r="G1911" s="14">
        <v>1548.69</v>
      </c>
      <c r="H1911">
        <f t="shared" si="61"/>
        <v>1.309169740945219E-2</v>
      </c>
      <c r="I1911">
        <f t="shared" si="62"/>
        <v>0</v>
      </c>
    </row>
    <row r="1912" spans="1:9" x14ac:dyDescent="0.3">
      <c r="A1912" s="1">
        <v>32592</v>
      </c>
      <c r="B1912">
        <v>1</v>
      </c>
      <c r="C1912">
        <v>0</v>
      </c>
      <c r="D1912">
        <v>1.2390000000000001</v>
      </c>
      <c r="E1912">
        <v>2.7629999999999999</v>
      </c>
      <c r="F1912">
        <v>717.20100000000002</v>
      </c>
      <c r="G1912">
        <v>927.822</v>
      </c>
      <c r="H1912">
        <f t="shared" si="61"/>
        <v>1.309169740945219E-2</v>
      </c>
      <c r="I1912">
        <f t="shared" si="62"/>
        <v>0</v>
      </c>
    </row>
    <row r="1913" spans="1:9" x14ac:dyDescent="0.3">
      <c r="A1913" s="1">
        <v>32593</v>
      </c>
      <c r="B1913">
        <v>1</v>
      </c>
      <c r="C1913">
        <v>0</v>
      </c>
      <c r="D1913">
        <v>0</v>
      </c>
      <c r="E1913">
        <v>0</v>
      </c>
      <c r="F1913" s="14">
        <v>4458.4639999999999</v>
      </c>
      <c r="G1913" s="14">
        <v>2502.692</v>
      </c>
      <c r="H1913">
        <f t="shared" si="61"/>
        <v>1.309169740945219E-2</v>
      </c>
      <c r="I1913">
        <f t="shared" si="62"/>
        <v>0</v>
      </c>
    </row>
    <row r="1914" spans="1:9" x14ac:dyDescent="0.3">
      <c r="A1914" s="1">
        <v>32594</v>
      </c>
      <c r="B1914">
        <v>1</v>
      </c>
      <c r="C1914">
        <v>0</v>
      </c>
      <c r="D1914">
        <v>0</v>
      </c>
      <c r="E1914">
        <v>0</v>
      </c>
      <c r="F1914" s="14">
        <v>4739.5259999999998</v>
      </c>
      <c r="G1914" s="14">
        <v>4267.1130000000003</v>
      </c>
      <c r="H1914">
        <f t="shared" si="61"/>
        <v>1.309169740945219E-2</v>
      </c>
      <c r="I1914">
        <f t="shared" si="62"/>
        <v>0</v>
      </c>
    </row>
    <row r="1915" spans="1:9" x14ac:dyDescent="0.3">
      <c r="A1915" s="1">
        <v>32595</v>
      </c>
      <c r="B1915">
        <v>1</v>
      </c>
      <c r="C1915">
        <v>0</v>
      </c>
      <c r="D1915">
        <v>0</v>
      </c>
      <c r="E1915">
        <v>0</v>
      </c>
      <c r="F1915" s="14">
        <v>4784.5929999999998</v>
      </c>
      <c r="G1915" s="14">
        <v>4274.0829999999996</v>
      </c>
      <c r="H1915">
        <f t="shared" si="61"/>
        <v>1.309169740945219E-2</v>
      </c>
      <c r="I1915">
        <f t="shared" si="62"/>
        <v>0</v>
      </c>
    </row>
    <row r="1916" spans="1:9" x14ac:dyDescent="0.3">
      <c r="A1916" s="1">
        <v>32596</v>
      </c>
      <c r="B1916">
        <v>1</v>
      </c>
      <c r="C1916">
        <v>0</v>
      </c>
      <c r="D1916">
        <v>5.5720000000000001</v>
      </c>
      <c r="E1916">
        <v>7.3150000000000004</v>
      </c>
      <c r="F1916">
        <v>1.9E-2</v>
      </c>
      <c r="G1916">
        <v>150.155</v>
      </c>
      <c r="H1916">
        <f t="shared" si="61"/>
        <v>1.309169740945219E-2</v>
      </c>
      <c r="I1916">
        <f t="shared" si="62"/>
        <v>0</v>
      </c>
    </row>
    <row r="1917" spans="1:9" x14ac:dyDescent="0.3">
      <c r="A1917" s="1">
        <v>32597</v>
      </c>
      <c r="B1917">
        <v>1</v>
      </c>
      <c r="C1917">
        <v>0</v>
      </c>
      <c r="D1917">
        <v>23.324000000000002</v>
      </c>
      <c r="E1917">
        <v>26.082999999999998</v>
      </c>
      <c r="F1917" s="14">
        <v>1337.2729999999999</v>
      </c>
      <c r="G1917">
        <v>217.04599999999999</v>
      </c>
      <c r="H1917">
        <f t="shared" si="61"/>
        <v>1.309169740945219E-2</v>
      </c>
      <c r="I1917">
        <f t="shared" si="62"/>
        <v>0</v>
      </c>
    </row>
    <row r="1918" spans="1:9" x14ac:dyDescent="0.3">
      <c r="A1918" s="1">
        <v>32598</v>
      </c>
      <c r="B1918">
        <v>1</v>
      </c>
      <c r="C1918">
        <v>0</v>
      </c>
      <c r="D1918">
        <v>7.0000000000000001E-3</v>
      </c>
      <c r="E1918">
        <v>0</v>
      </c>
      <c r="F1918">
        <v>803.59299999999996</v>
      </c>
      <c r="G1918" s="14">
        <v>1124.8040000000001</v>
      </c>
      <c r="H1918">
        <f t="shared" si="61"/>
        <v>1.309169740945219E-2</v>
      </c>
      <c r="I1918">
        <f t="shared" si="62"/>
        <v>0</v>
      </c>
    </row>
    <row r="1919" spans="1:9" x14ac:dyDescent="0.3">
      <c r="A1919" s="1">
        <v>32599</v>
      </c>
      <c r="B1919">
        <v>1</v>
      </c>
      <c r="C1919">
        <v>0</v>
      </c>
      <c r="D1919">
        <v>0</v>
      </c>
      <c r="E1919">
        <v>0</v>
      </c>
      <c r="F1919" s="14">
        <v>4687.3220000000001</v>
      </c>
      <c r="G1919" s="14">
        <v>2951.2750000000001</v>
      </c>
      <c r="H1919">
        <f t="shared" si="61"/>
        <v>1.309169740945219E-2</v>
      </c>
      <c r="I1919">
        <f t="shared" si="62"/>
        <v>0</v>
      </c>
    </row>
    <row r="1920" spans="1:9" x14ac:dyDescent="0.3">
      <c r="A1920" s="1">
        <v>32600</v>
      </c>
      <c r="B1920">
        <v>1</v>
      </c>
      <c r="C1920">
        <v>0</v>
      </c>
      <c r="D1920">
        <v>0</v>
      </c>
      <c r="E1920">
        <v>0</v>
      </c>
      <c r="F1920" s="14">
        <v>2696.181</v>
      </c>
      <c r="G1920" s="14">
        <v>1376.13</v>
      </c>
      <c r="H1920">
        <f t="shared" si="61"/>
        <v>1.309169740945219E-2</v>
      </c>
      <c r="I1920">
        <f t="shared" si="62"/>
        <v>0</v>
      </c>
    </row>
    <row r="1921" spans="1:9" x14ac:dyDescent="0.3">
      <c r="A1921" s="1">
        <v>32601</v>
      </c>
      <c r="B1921">
        <v>1</v>
      </c>
      <c r="C1921">
        <v>0</v>
      </c>
      <c r="D1921">
        <v>0</v>
      </c>
      <c r="E1921">
        <v>0</v>
      </c>
      <c r="F1921" s="14">
        <v>1762.854</v>
      </c>
      <c r="G1921" s="14">
        <v>2158.1689999999999</v>
      </c>
      <c r="H1921">
        <f t="shared" si="61"/>
        <v>1.309169740945219E-2</v>
      </c>
      <c r="I1921">
        <f t="shared" si="62"/>
        <v>0</v>
      </c>
    </row>
    <row r="1922" spans="1:9" x14ac:dyDescent="0.3">
      <c r="A1922" s="1">
        <v>32602</v>
      </c>
      <c r="B1922">
        <v>1</v>
      </c>
      <c r="C1922">
        <v>0</v>
      </c>
      <c r="D1922">
        <v>0</v>
      </c>
      <c r="E1922">
        <v>0</v>
      </c>
      <c r="F1922" s="14">
        <v>3887.279</v>
      </c>
      <c r="G1922" s="14">
        <v>2671.7779999999998</v>
      </c>
      <c r="H1922">
        <f t="shared" ref="H1922:H1985" si="63">(B1922*60*60*24/1000000)/(1000*$N$3/1000000)</f>
        <v>1.309169740945219E-2</v>
      </c>
      <c r="I1922">
        <f t="shared" ref="I1922:I1985" si="64">(C1922*60*60*24/1000000)/(1000*$N$4/1000000)</f>
        <v>0</v>
      </c>
    </row>
    <row r="1923" spans="1:9" x14ac:dyDescent="0.3">
      <c r="A1923" s="1">
        <v>32603</v>
      </c>
      <c r="B1923">
        <v>1</v>
      </c>
      <c r="C1923">
        <v>0</v>
      </c>
      <c r="D1923">
        <v>6.0439999999999996</v>
      </c>
      <c r="E1923">
        <v>2.5920000000000001</v>
      </c>
      <c r="F1923" s="14">
        <v>2513.806</v>
      </c>
      <c r="G1923" s="14">
        <v>1919.6469999999999</v>
      </c>
      <c r="H1923">
        <f t="shared" si="63"/>
        <v>1.309169740945219E-2</v>
      </c>
      <c r="I1923">
        <f t="shared" si="64"/>
        <v>0</v>
      </c>
    </row>
    <row r="1924" spans="1:9" x14ac:dyDescent="0.3">
      <c r="A1924" s="1">
        <v>32604</v>
      </c>
      <c r="B1924">
        <v>2</v>
      </c>
      <c r="C1924">
        <v>0</v>
      </c>
      <c r="D1924">
        <v>1.68</v>
      </c>
      <c r="E1924">
        <v>4.5209999999999999</v>
      </c>
      <c r="F1924" s="14">
        <v>1260.8945000000001</v>
      </c>
      <c r="H1924">
        <f t="shared" si="63"/>
        <v>2.6183394818904381E-2</v>
      </c>
      <c r="I1924">
        <f t="shared" si="64"/>
        <v>0</v>
      </c>
    </row>
    <row r="1925" spans="1:9" x14ac:dyDescent="0.3">
      <c r="A1925" s="1">
        <v>32605</v>
      </c>
      <c r="B1925">
        <v>2</v>
      </c>
      <c r="C1925">
        <v>0</v>
      </c>
      <c r="D1925">
        <v>6.5519999999999996</v>
      </c>
      <c r="E1925">
        <v>1.284</v>
      </c>
      <c r="F1925">
        <v>-351.50200000000001</v>
      </c>
      <c r="G1925">
        <v>-92.147000000000006</v>
      </c>
      <c r="H1925">
        <f t="shared" si="63"/>
        <v>2.6183394818904381E-2</v>
      </c>
      <c r="I1925">
        <f t="shared" si="64"/>
        <v>0</v>
      </c>
    </row>
    <row r="1926" spans="1:9" x14ac:dyDescent="0.3">
      <c r="A1926" s="1">
        <v>32606</v>
      </c>
      <c r="B1926">
        <v>2</v>
      </c>
      <c r="C1926">
        <v>0</v>
      </c>
      <c r="D1926">
        <v>15</v>
      </c>
      <c r="E1926">
        <v>13.49</v>
      </c>
      <c r="F1926">
        <v>7.9829999999999997</v>
      </c>
      <c r="G1926">
        <v>237.43899999999999</v>
      </c>
      <c r="H1926">
        <f t="shared" si="63"/>
        <v>2.6183394818904381E-2</v>
      </c>
      <c r="I1926">
        <f t="shared" si="64"/>
        <v>0</v>
      </c>
    </row>
    <row r="1927" spans="1:9" x14ac:dyDescent="0.3">
      <c r="A1927" s="1">
        <v>32607</v>
      </c>
      <c r="B1927">
        <v>2</v>
      </c>
      <c r="C1927">
        <v>0</v>
      </c>
      <c r="D1927">
        <v>3.7999999999999999E-2</v>
      </c>
      <c r="E1927">
        <v>5</v>
      </c>
      <c r="F1927" s="14">
        <v>3582.0059999999999</v>
      </c>
      <c r="G1927" s="14">
        <v>2635.7379999999998</v>
      </c>
      <c r="H1927">
        <f t="shared" si="63"/>
        <v>2.6183394818904381E-2</v>
      </c>
      <c r="I1927">
        <f t="shared" si="64"/>
        <v>0</v>
      </c>
    </row>
    <row r="1928" spans="1:9" x14ac:dyDescent="0.3">
      <c r="A1928" s="1">
        <v>32608</v>
      </c>
      <c r="B1928">
        <v>3</v>
      </c>
      <c r="C1928">
        <v>0</v>
      </c>
      <c r="D1928">
        <v>17.395</v>
      </c>
      <c r="E1928">
        <v>24.638999999999999</v>
      </c>
      <c r="F1928" s="14">
        <v>3383.393</v>
      </c>
      <c r="G1928" s="14">
        <v>1158.095</v>
      </c>
      <c r="H1928">
        <f t="shared" si="63"/>
        <v>3.9275092228356567E-2</v>
      </c>
      <c r="I1928">
        <f t="shared" si="64"/>
        <v>0</v>
      </c>
    </row>
    <row r="1929" spans="1:9" x14ac:dyDescent="0.3">
      <c r="A1929" s="1">
        <v>32609</v>
      </c>
      <c r="B1929">
        <v>3</v>
      </c>
      <c r="C1929">
        <v>0</v>
      </c>
      <c r="D1929">
        <v>0</v>
      </c>
      <c r="E1929">
        <v>0</v>
      </c>
      <c r="F1929" s="14">
        <v>4308.5129999999999</v>
      </c>
      <c r="G1929" s="14">
        <v>3249.1039999999998</v>
      </c>
      <c r="H1929">
        <f t="shared" si="63"/>
        <v>3.9275092228356567E-2</v>
      </c>
      <c r="I1929">
        <f t="shared" si="64"/>
        <v>0</v>
      </c>
    </row>
    <row r="1930" spans="1:9" x14ac:dyDescent="0.3">
      <c r="A1930" s="1">
        <v>32610</v>
      </c>
      <c r="B1930">
        <v>4</v>
      </c>
      <c r="C1930">
        <v>0</v>
      </c>
      <c r="D1930">
        <v>0</v>
      </c>
      <c r="E1930">
        <v>0</v>
      </c>
      <c r="F1930" s="14">
        <v>2521.7179999999998</v>
      </c>
      <c r="G1930" s="14">
        <v>2744.788</v>
      </c>
      <c r="H1930">
        <f t="shared" si="63"/>
        <v>5.2366789637808761E-2</v>
      </c>
      <c r="I1930">
        <f t="shared" si="64"/>
        <v>0</v>
      </c>
    </row>
    <row r="1931" spans="1:9" x14ac:dyDescent="0.3">
      <c r="A1931" s="1">
        <v>32611</v>
      </c>
      <c r="B1931">
        <v>11</v>
      </c>
      <c r="C1931">
        <v>0</v>
      </c>
      <c r="D1931">
        <v>0</v>
      </c>
      <c r="E1931">
        <v>0</v>
      </c>
      <c r="F1931" s="14">
        <v>3326.768</v>
      </c>
      <c r="G1931" s="14">
        <v>2649.585</v>
      </c>
      <c r="H1931">
        <f t="shared" si="63"/>
        <v>0.14400867150397409</v>
      </c>
      <c r="I1931">
        <f t="shared" si="64"/>
        <v>0</v>
      </c>
    </row>
    <row r="1932" spans="1:9" x14ac:dyDescent="0.3">
      <c r="A1932" s="1">
        <v>32612</v>
      </c>
      <c r="B1932">
        <v>15</v>
      </c>
      <c r="C1932">
        <v>0</v>
      </c>
      <c r="D1932">
        <v>0</v>
      </c>
      <c r="E1932">
        <v>0</v>
      </c>
      <c r="F1932" s="14">
        <v>5222.6639999999998</v>
      </c>
      <c r="G1932" s="14">
        <v>4639.9250000000002</v>
      </c>
      <c r="H1932">
        <f t="shared" si="63"/>
        <v>0.19637546114178286</v>
      </c>
      <c r="I1932">
        <f t="shared" si="64"/>
        <v>0</v>
      </c>
    </row>
    <row r="1933" spans="1:9" x14ac:dyDescent="0.3">
      <c r="A1933" s="1">
        <v>32613</v>
      </c>
      <c r="B1933">
        <v>17</v>
      </c>
      <c r="C1933">
        <v>0</v>
      </c>
      <c r="D1933">
        <v>0</v>
      </c>
      <c r="E1933">
        <v>0</v>
      </c>
      <c r="F1933" s="14">
        <v>5101.1149999999998</v>
      </c>
      <c r="G1933" s="14">
        <v>4819.5320000000002</v>
      </c>
      <c r="H1933">
        <f t="shared" si="63"/>
        <v>0.22255885596068725</v>
      </c>
      <c r="I1933">
        <f t="shared" si="64"/>
        <v>0</v>
      </c>
    </row>
    <row r="1934" spans="1:9" x14ac:dyDescent="0.3">
      <c r="A1934" s="1">
        <v>32614</v>
      </c>
      <c r="B1934">
        <v>16</v>
      </c>
      <c r="C1934">
        <v>0</v>
      </c>
      <c r="D1934">
        <v>1.7849999999999999</v>
      </c>
      <c r="E1934">
        <v>13.525</v>
      </c>
      <c r="F1934">
        <v>59.893000000000001</v>
      </c>
      <c r="G1934">
        <v>501.13400000000001</v>
      </c>
      <c r="H1934">
        <f t="shared" si="63"/>
        <v>0.20946715855123504</v>
      </c>
      <c r="I1934">
        <f t="shared" si="64"/>
        <v>0</v>
      </c>
    </row>
    <row r="1935" spans="1:9" x14ac:dyDescent="0.3">
      <c r="A1935" s="1">
        <v>32615</v>
      </c>
      <c r="B1935">
        <v>16</v>
      </c>
      <c r="C1935">
        <v>0</v>
      </c>
      <c r="D1935">
        <v>0</v>
      </c>
      <c r="E1935">
        <v>0</v>
      </c>
      <c r="F1935" s="14">
        <v>3824.9090000000001</v>
      </c>
      <c r="G1935" s="14">
        <v>4362.3280000000004</v>
      </c>
      <c r="H1935">
        <f t="shared" si="63"/>
        <v>0.20946715855123504</v>
      </c>
      <c r="I1935">
        <f t="shared" si="64"/>
        <v>0</v>
      </c>
    </row>
    <row r="1936" spans="1:9" x14ac:dyDescent="0.3">
      <c r="A1936" s="1">
        <v>32616</v>
      </c>
      <c r="B1936">
        <v>15</v>
      </c>
      <c r="C1936">
        <v>0</v>
      </c>
      <c r="D1936">
        <v>0</v>
      </c>
      <c r="E1936">
        <v>0</v>
      </c>
      <c r="F1936" s="14">
        <v>4972.6790000000001</v>
      </c>
      <c r="G1936" s="14">
        <v>3093.7649999999999</v>
      </c>
      <c r="H1936">
        <f t="shared" si="63"/>
        <v>0.19637546114178286</v>
      </c>
      <c r="I1936">
        <f t="shared" si="64"/>
        <v>0</v>
      </c>
    </row>
    <row r="1937" spans="1:9" x14ac:dyDescent="0.3">
      <c r="A1937" s="1">
        <v>32617</v>
      </c>
      <c r="B1937">
        <v>14</v>
      </c>
      <c r="C1937">
        <v>0</v>
      </c>
      <c r="D1937">
        <v>0</v>
      </c>
      <c r="E1937">
        <v>0</v>
      </c>
      <c r="F1937" s="14">
        <v>4326.6310000000003</v>
      </c>
      <c r="G1937" s="14">
        <v>4787.0290000000005</v>
      </c>
      <c r="H1937">
        <f t="shared" si="63"/>
        <v>0.18328376373233066</v>
      </c>
      <c r="I1937">
        <f t="shared" si="64"/>
        <v>0</v>
      </c>
    </row>
    <row r="1938" spans="1:9" x14ac:dyDescent="0.3">
      <c r="A1938" s="1">
        <v>32618</v>
      </c>
      <c r="B1938">
        <v>13</v>
      </c>
      <c r="C1938">
        <v>0</v>
      </c>
      <c r="D1938">
        <v>0</v>
      </c>
      <c r="E1938">
        <v>0</v>
      </c>
      <c r="F1938" s="14">
        <v>5291.509</v>
      </c>
      <c r="G1938" s="14">
        <v>4869.6329999999998</v>
      </c>
      <c r="H1938">
        <f t="shared" si="63"/>
        <v>0.17019206632287848</v>
      </c>
      <c r="I1938">
        <f t="shared" si="64"/>
        <v>0</v>
      </c>
    </row>
    <row r="1939" spans="1:9" x14ac:dyDescent="0.3">
      <c r="A1939" s="1">
        <v>32619</v>
      </c>
      <c r="B1939">
        <v>12</v>
      </c>
      <c r="C1939">
        <v>0</v>
      </c>
      <c r="D1939">
        <v>0</v>
      </c>
      <c r="E1939">
        <v>0</v>
      </c>
      <c r="F1939" s="14">
        <v>4639.2330000000002</v>
      </c>
      <c r="G1939" s="14">
        <v>4659.0940000000001</v>
      </c>
      <c r="H1939">
        <f t="shared" si="63"/>
        <v>0.15710036891342627</v>
      </c>
      <c r="I1939">
        <f t="shared" si="64"/>
        <v>0</v>
      </c>
    </row>
    <row r="1940" spans="1:9" x14ac:dyDescent="0.3">
      <c r="A1940" s="1">
        <v>32620</v>
      </c>
      <c r="B1940">
        <v>12</v>
      </c>
      <c r="C1940">
        <v>0</v>
      </c>
      <c r="D1940">
        <v>0</v>
      </c>
      <c r="E1940">
        <v>0</v>
      </c>
      <c r="F1940" s="14">
        <v>3085.623</v>
      </c>
      <c r="G1940" s="14">
        <v>2374.92</v>
      </c>
      <c r="H1940">
        <f t="shared" si="63"/>
        <v>0.15710036891342627</v>
      </c>
      <c r="I1940">
        <f t="shared" si="64"/>
        <v>0</v>
      </c>
    </row>
    <row r="1941" spans="1:9" x14ac:dyDescent="0.3">
      <c r="A1941" s="1">
        <v>32621</v>
      </c>
      <c r="B1941">
        <v>11</v>
      </c>
      <c r="C1941">
        <v>0</v>
      </c>
      <c r="D1941">
        <v>0</v>
      </c>
      <c r="E1941">
        <v>0</v>
      </c>
      <c r="F1941" s="14">
        <v>4753.2709999999997</v>
      </c>
      <c r="G1941" s="14">
        <v>4554.5969999999998</v>
      </c>
      <c r="H1941">
        <f t="shared" si="63"/>
        <v>0.14400867150397409</v>
      </c>
      <c r="I1941">
        <f t="shared" si="64"/>
        <v>0</v>
      </c>
    </row>
    <row r="1942" spans="1:9" x14ac:dyDescent="0.3">
      <c r="A1942" s="1">
        <v>32622</v>
      </c>
      <c r="B1942">
        <v>10</v>
      </c>
      <c r="C1942">
        <v>0</v>
      </c>
      <c r="D1942">
        <v>0</v>
      </c>
      <c r="E1942">
        <v>0</v>
      </c>
      <c r="F1942" s="14">
        <v>5308.1369999999997</v>
      </c>
      <c r="G1942" s="14">
        <v>4959.3760000000002</v>
      </c>
      <c r="H1942">
        <f t="shared" si="63"/>
        <v>0.13091697409452191</v>
      </c>
      <c r="I1942">
        <f t="shared" si="64"/>
        <v>0</v>
      </c>
    </row>
    <row r="1943" spans="1:9" x14ac:dyDescent="0.3">
      <c r="A1943" s="1">
        <v>32623</v>
      </c>
      <c r="B1943">
        <v>8</v>
      </c>
      <c r="C1943">
        <v>0</v>
      </c>
      <c r="D1943">
        <v>0</v>
      </c>
      <c r="E1943">
        <v>0</v>
      </c>
      <c r="F1943" s="14">
        <v>2507.2089999999998</v>
      </c>
      <c r="G1943" s="14">
        <v>2183.4119999999998</v>
      </c>
      <c r="H1943">
        <f t="shared" si="63"/>
        <v>0.10473357927561752</v>
      </c>
      <c r="I1943">
        <f t="shared" si="64"/>
        <v>0</v>
      </c>
    </row>
    <row r="1944" spans="1:9" x14ac:dyDescent="0.3">
      <c r="A1944" s="1">
        <v>32624</v>
      </c>
      <c r="B1944">
        <v>7</v>
      </c>
      <c r="C1944">
        <v>0</v>
      </c>
      <c r="D1944">
        <v>0</v>
      </c>
      <c r="E1944">
        <v>0</v>
      </c>
      <c r="F1944">
        <v>415.09699999999998</v>
      </c>
      <c r="G1944" s="14">
        <v>1807.691</v>
      </c>
      <c r="H1944">
        <f t="shared" si="63"/>
        <v>9.1641881866165328E-2</v>
      </c>
      <c r="I1944">
        <f t="shared" si="64"/>
        <v>0</v>
      </c>
    </row>
    <row r="1945" spans="1:9" x14ac:dyDescent="0.3">
      <c r="A1945" s="1">
        <v>32625</v>
      </c>
      <c r="B1945">
        <v>7</v>
      </c>
      <c r="C1945">
        <v>0</v>
      </c>
      <c r="D1945">
        <v>0</v>
      </c>
      <c r="E1945">
        <v>0</v>
      </c>
      <c r="F1945" s="14">
        <v>1894.192</v>
      </c>
      <c r="G1945" s="14">
        <v>2716.3670000000002</v>
      </c>
      <c r="H1945">
        <f t="shared" si="63"/>
        <v>9.1641881866165328E-2</v>
      </c>
      <c r="I1945">
        <f t="shared" si="64"/>
        <v>0</v>
      </c>
    </row>
    <row r="1946" spans="1:9" x14ac:dyDescent="0.3">
      <c r="A1946" s="1">
        <v>32626</v>
      </c>
      <c r="B1946">
        <v>5</v>
      </c>
      <c r="C1946">
        <v>0</v>
      </c>
      <c r="D1946">
        <v>0.18099999999999999</v>
      </c>
      <c r="E1946">
        <v>6.992</v>
      </c>
      <c r="F1946" s="14">
        <v>1126.3430000000001</v>
      </c>
      <c r="G1946" s="14">
        <v>1634.508</v>
      </c>
      <c r="H1946">
        <f t="shared" si="63"/>
        <v>6.5458487047260955E-2</v>
      </c>
      <c r="I1946">
        <f t="shared" si="64"/>
        <v>0</v>
      </c>
    </row>
    <row r="1947" spans="1:9" x14ac:dyDescent="0.3">
      <c r="A1947" s="1">
        <v>32627</v>
      </c>
      <c r="B1947">
        <v>5</v>
      </c>
      <c r="C1947">
        <v>0</v>
      </c>
      <c r="D1947">
        <v>20.82</v>
      </c>
      <c r="E1947">
        <v>15.669</v>
      </c>
      <c r="F1947">
        <v>978.99900000000002</v>
      </c>
      <c r="G1947">
        <v>111.86799999999999</v>
      </c>
      <c r="H1947">
        <f t="shared" si="63"/>
        <v>6.5458487047260955E-2</v>
      </c>
      <c r="I1947">
        <f t="shared" si="64"/>
        <v>0</v>
      </c>
    </row>
    <row r="1948" spans="1:9" x14ac:dyDescent="0.3">
      <c r="A1948" s="1">
        <v>32628</v>
      </c>
      <c r="B1948">
        <v>4</v>
      </c>
      <c r="C1948">
        <v>0</v>
      </c>
      <c r="D1948">
        <v>0</v>
      </c>
      <c r="E1948">
        <v>0</v>
      </c>
      <c r="F1948" s="14">
        <v>1428.0530000000001</v>
      </c>
      <c r="G1948" s="15">
        <v>1161</v>
      </c>
      <c r="H1948">
        <f t="shared" si="63"/>
        <v>5.2366789637808761E-2</v>
      </c>
      <c r="I1948">
        <f t="shared" si="64"/>
        <v>0</v>
      </c>
    </row>
    <row r="1949" spans="1:9" x14ac:dyDescent="0.3">
      <c r="A1949" s="1">
        <v>32629</v>
      </c>
      <c r="B1949">
        <v>5</v>
      </c>
      <c r="C1949">
        <v>0</v>
      </c>
      <c r="D1949">
        <v>0</v>
      </c>
      <c r="E1949">
        <v>0</v>
      </c>
      <c r="F1949" s="14">
        <v>5361.93</v>
      </c>
      <c r="G1949" s="14">
        <v>5049.723</v>
      </c>
      <c r="H1949">
        <f t="shared" si="63"/>
        <v>6.5458487047260955E-2</v>
      </c>
      <c r="I1949">
        <f t="shared" si="64"/>
        <v>0</v>
      </c>
    </row>
    <row r="1950" spans="1:9" x14ac:dyDescent="0.3">
      <c r="A1950" s="1">
        <v>32630</v>
      </c>
      <c r="B1950">
        <v>5</v>
      </c>
      <c r="C1950">
        <v>0</v>
      </c>
      <c r="D1950">
        <v>0</v>
      </c>
      <c r="E1950">
        <v>0</v>
      </c>
      <c r="F1950" s="14">
        <v>5208.7749999999996</v>
      </c>
      <c r="G1950" s="14">
        <v>4724.473</v>
      </c>
      <c r="H1950">
        <f t="shared" si="63"/>
        <v>6.5458487047260955E-2</v>
      </c>
      <c r="I1950">
        <f t="shared" si="64"/>
        <v>0</v>
      </c>
    </row>
    <row r="1951" spans="1:9" x14ac:dyDescent="0.3">
      <c r="A1951" s="1">
        <v>32631</v>
      </c>
      <c r="B1951">
        <v>5</v>
      </c>
      <c r="C1951">
        <v>0</v>
      </c>
      <c r="D1951">
        <v>1.371</v>
      </c>
      <c r="E1951">
        <v>0.16400000000000001</v>
      </c>
      <c r="F1951" s="14">
        <v>2566.6724999999997</v>
      </c>
      <c r="H1951">
        <f t="shared" si="63"/>
        <v>6.5458487047260955E-2</v>
      </c>
      <c r="I1951">
        <f t="shared" si="64"/>
        <v>0</v>
      </c>
    </row>
    <row r="1952" spans="1:9" x14ac:dyDescent="0.3">
      <c r="A1952" s="1">
        <v>32632</v>
      </c>
      <c r="B1952">
        <v>6</v>
      </c>
      <c r="C1952">
        <v>0</v>
      </c>
      <c r="D1952">
        <v>0</v>
      </c>
      <c r="E1952">
        <v>0</v>
      </c>
      <c r="F1952" s="14">
        <v>5439.0950000000003</v>
      </c>
      <c r="G1952" s="14">
        <v>5110.1679999999997</v>
      </c>
      <c r="H1952">
        <f t="shared" si="63"/>
        <v>7.8550184456713135E-2</v>
      </c>
      <c r="I1952">
        <f t="shared" si="64"/>
        <v>0</v>
      </c>
    </row>
    <row r="1953" spans="1:9" x14ac:dyDescent="0.3">
      <c r="A1953" s="1">
        <v>32633</v>
      </c>
      <c r="B1953">
        <v>7</v>
      </c>
      <c r="C1953">
        <v>0</v>
      </c>
      <c r="D1953">
        <v>0.105</v>
      </c>
      <c r="E1953">
        <v>0.16400000000000001</v>
      </c>
      <c r="F1953">
        <v>-75.430000000000007</v>
      </c>
      <c r="G1953">
        <v>13.852</v>
      </c>
      <c r="H1953">
        <f t="shared" si="63"/>
        <v>9.1641881866165328E-2</v>
      </c>
      <c r="I1953">
        <f t="shared" si="64"/>
        <v>0</v>
      </c>
    </row>
    <row r="1954" spans="1:9" x14ac:dyDescent="0.3">
      <c r="A1954" s="1">
        <v>32634</v>
      </c>
      <c r="B1954">
        <v>9</v>
      </c>
      <c r="C1954">
        <v>0</v>
      </c>
      <c r="D1954">
        <v>4.4999999999999998E-2</v>
      </c>
      <c r="E1954">
        <v>1.3740000000000001</v>
      </c>
      <c r="F1954" s="14">
        <v>5458.6260000000002</v>
      </c>
      <c r="G1954" s="14">
        <v>2614.8780000000002</v>
      </c>
      <c r="H1954">
        <f t="shared" si="63"/>
        <v>0.1178252766850697</v>
      </c>
      <c r="I1954">
        <f t="shared" si="64"/>
        <v>0</v>
      </c>
    </row>
    <row r="1955" spans="1:9" x14ac:dyDescent="0.3">
      <c r="A1955" s="1">
        <v>32635</v>
      </c>
      <c r="B1955">
        <v>9</v>
      </c>
      <c r="C1955">
        <v>0</v>
      </c>
      <c r="D1955">
        <v>0</v>
      </c>
      <c r="E1955">
        <v>0</v>
      </c>
      <c r="F1955" s="14">
        <v>3756.8539999999998</v>
      </c>
      <c r="G1955" s="14">
        <v>1804.5630000000001</v>
      </c>
      <c r="H1955">
        <f t="shared" si="63"/>
        <v>0.1178252766850697</v>
      </c>
      <c r="I1955">
        <f t="shared" si="64"/>
        <v>0</v>
      </c>
    </row>
    <row r="1956" spans="1:9" x14ac:dyDescent="0.3">
      <c r="A1956" s="1">
        <v>32636</v>
      </c>
      <c r="B1956">
        <v>9</v>
      </c>
      <c r="C1956">
        <v>0</v>
      </c>
      <c r="D1956">
        <v>0</v>
      </c>
      <c r="E1956">
        <v>0</v>
      </c>
      <c r="F1956" s="14">
        <v>2685.8150000000001</v>
      </c>
      <c r="G1956" s="14">
        <v>4728.7340000000004</v>
      </c>
      <c r="H1956">
        <f t="shared" si="63"/>
        <v>0.1178252766850697</v>
      </c>
      <c r="I1956">
        <f t="shared" si="64"/>
        <v>0</v>
      </c>
    </row>
    <row r="1957" spans="1:9" x14ac:dyDescent="0.3">
      <c r="A1957" s="1">
        <v>32637</v>
      </c>
      <c r="B1957">
        <v>7</v>
      </c>
      <c r="C1957">
        <v>0</v>
      </c>
      <c r="D1957">
        <v>7.1029999999999998</v>
      </c>
      <c r="E1957">
        <v>10.039</v>
      </c>
      <c r="F1957" s="14">
        <v>4797.433</v>
      </c>
      <c r="G1957" s="14">
        <v>4286.7049999999999</v>
      </c>
      <c r="H1957">
        <f t="shared" si="63"/>
        <v>9.1641881866165328E-2</v>
      </c>
      <c r="I1957">
        <f t="shared" si="64"/>
        <v>0</v>
      </c>
    </row>
    <row r="1958" spans="1:9" x14ac:dyDescent="0.3">
      <c r="A1958" s="1">
        <v>32638</v>
      </c>
      <c r="B1958">
        <v>7</v>
      </c>
      <c r="C1958">
        <v>0</v>
      </c>
      <c r="D1958">
        <v>0</v>
      </c>
      <c r="E1958">
        <v>0</v>
      </c>
      <c r="F1958" s="14">
        <v>2991.623</v>
      </c>
      <c r="G1958" s="14">
        <v>3801.011</v>
      </c>
      <c r="H1958">
        <f t="shared" si="63"/>
        <v>9.1641881866165328E-2</v>
      </c>
      <c r="I1958">
        <f t="shared" si="64"/>
        <v>0</v>
      </c>
    </row>
    <row r="1959" spans="1:9" x14ac:dyDescent="0.3">
      <c r="A1959" s="1">
        <v>32639</v>
      </c>
      <c r="B1959">
        <v>7</v>
      </c>
      <c r="C1959">
        <v>0</v>
      </c>
      <c r="D1959">
        <v>0</v>
      </c>
      <c r="E1959">
        <v>0</v>
      </c>
      <c r="F1959" s="14">
        <v>3581.1410000000001</v>
      </c>
      <c r="G1959" s="14">
        <v>4114.2089999999998</v>
      </c>
      <c r="H1959">
        <f t="shared" si="63"/>
        <v>9.1641881866165328E-2</v>
      </c>
      <c r="I1959">
        <f t="shared" si="64"/>
        <v>0</v>
      </c>
    </row>
    <row r="1960" spans="1:9" x14ac:dyDescent="0.3">
      <c r="A1960" s="1">
        <v>32640</v>
      </c>
      <c r="B1960">
        <v>7</v>
      </c>
      <c r="C1960">
        <v>0</v>
      </c>
      <c r="D1960">
        <v>0</v>
      </c>
      <c r="E1960">
        <v>0</v>
      </c>
      <c r="F1960" s="14">
        <v>5004.1360000000004</v>
      </c>
      <c r="G1960" s="14">
        <v>4760.2110000000002</v>
      </c>
      <c r="H1960">
        <f t="shared" si="63"/>
        <v>9.1641881866165328E-2</v>
      </c>
      <c r="I1960">
        <f t="shared" si="64"/>
        <v>0</v>
      </c>
    </row>
    <row r="1961" spans="1:9" x14ac:dyDescent="0.3">
      <c r="A1961" s="1">
        <v>32641</v>
      </c>
      <c r="B1961">
        <v>7</v>
      </c>
      <c r="C1961">
        <v>0</v>
      </c>
      <c r="D1961">
        <v>0</v>
      </c>
      <c r="E1961">
        <v>0</v>
      </c>
      <c r="F1961" s="14">
        <v>4918.62</v>
      </c>
      <c r="G1961" s="14">
        <v>4724.5450000000001</v>
      </c>
      <c r="H1961">
        <f t="shared" si="63"/>
        <v>9.1641881866165328E-2</v>
      </c>
      <c r="I1961">
        <f t="shared" si="64"/>
        <v>0</v>
      </c>
    </row>
    <row r="1962" spans="1:9" x14ac:dyDescent="0.3">
      <c r="A1962" s="1">
        <v>32642</v>
      </c>
      <c r="B1962">
        <v>6</v>
      </c>
      <c r="C1962">
        <v>0</v>
      </c>
      <c r="D1962">
        <v>0</v>
      </c>
      <c r="E1962">
        <v>0</v>
      </c>
      <c r="F1962" s="14">
        <v>4708.9650000000001</v>
      </c>
      <c r="G1962" s="14">
        <v>4157.0609999999997</v>
      </c>
      <c r="H1962">
        <f t="shared" si="63"/>
        <v>7.8550184456713135E-2</v>
      </c>
      <c r="I1962">
        <f t="shared" si="64"/>
        <v>0</v>
      </c>
    </row>
    <row r="1963" spans="1:9" x14ac:dyDescent="0.3">
      <c r="A1963" s="1">
        <v>32643</v>
      </c>
      <c r="B1963">
        <v>6</v>
      </c>
      <c r="C1963">
        <v>0</v>
      </c>
      <c r="D1963">
        <v>2.1539999999999999</v>
      </c>
      <c r="E1963">
        <v>8.6489999999999991</v>
      </c>
      <c r="F1963">
        <v>-16.314</v>
      </c>
      <c r="G1963">
        <v>106.117</v>
      </c>
      <c r="H1963">
        <f t="shared" si="63"/>
        <v>7.8550184456713135E-2</v>
      </c>
      <c r="I1963">
        <f t="shared" si="64"/>
        <v>0</v>
      </c>
    </row>
    <row r="1964" spans="1:9" x14ac:dyDescent="0.3">
      <c r="A1964" s="1">
        <v>32644</v>
      </c>
      <c r="B1964">
        <v>6</v>
      </c>
      <c r="C1964">
        <v>0</v>
      </c>
      <c r="D1964">
        <v>0</v>
      </c>
      <c r="E1964">
        <v>0</v>
      </c>
      <c r="F1964" s="14">
        <v>5534.14</v>
      </c>
      <c r="G1964" s="14">
        <v>5194.6350000000002</v>
      </c>
      <c r="H1964">
        <f t="shared" si="63"/>
        <v>7.8550184456713135E-2</v>
      </c>
      <c r="I1964">
        <f t="shared" si="64"/>
        <v>0</v>
      </c>
    </row>
    <row r="1965" spans="1:9" x14ac:dyDescent="0.3">
      <c r="A1965" s="1">
        <v>32645</v>
      </c>
      <c r="B1965">
        <v>5</v>
      </c>
      <c r="C1965">
        <v>1</v>
      </c>
      <c r="D1965">
        <v>0</v>
      </c>
      <c r="E1965">
        <v>0</v>
      </c>
      <c r="F1965" s="14">
        <v>5425.76</v>
      </c>
      <c r="G1965" s="14">
        <v>5112.9849999999997</v>
      </c>
      <c r="H1965">
        <f t="shared" si="63"/>
        <v>6.5458487047260955E-2</v>
      </c>
      <c r="I1965">
        <f t="shared" si="64"/>
        <v>1.0804897103514228E-2</v>
      </c>
    </row>
    <row r="1966" spans="1:9" x14ac:dyDescent="0.3">
      <c r="A1966" s="1">
        <v>32646</v>
      </c>
      <c r="B1966">
        <v>4</v>
      </c>
      <c r="C1966">
        <v>1</v>
      </c>
      <c r="D1966">
        <v>0</v>
      </c>
      <c r="E1966">
        <v>0</v>
      </c>
      <c r="F1966" s="14">
        <v>5499.4589999999998</v>
      </c>
      <c r="G1966" s="14">
        <v>4932.71</v>
      </c>
      <c r="H1966">
        <f t="shared" si="63"/>
        <v>5.2366789637808761E-2</v>
      </c>
      <c r="I1966">
        <f t="shared" si="64"/>
        <v>1.0804897103514228E-2</v>
      </c>
    </row>
    <row r="1967" spans="1:9" x14ac:dyDescent="0.3">
      <c r="A1967" s="1">
        <v>32647</v>
      </c>
      <c r="B1967">
        <v>4</v>
      </c>
      <c r="C1967">
        <v>1</v>
      </c>
      <c r="D1967">
        <v>0</v>
      </c>
      <c r="E1967">
        <v>0</v>
      </c>
      <c r="F1967" s="14">
        <v>4384.8829999999998</v>
      </c>
      <c r="G1967" s="14">
        <v>4622.9579999999996</v>
      </c>
      <c r="H1967">
        <f t="shared" si="63"/>
        <v>5.2366789637808761E-2</v>
      </c>
      <c r="I1967">
        <f t="shared" si="64"/>
        <v>1.0804897103514228E-2</v>
      </c>
    </row>
    <row r="1968" spans="1:9" x14ac:dyDescent="0.3">
      <c r="A1968" s="1">
        <v>32648</v>
      </c>
      <c r="B1968">
        <v>4</v>
      </c>
      <c r="C1968">
        <v>1</v>
      </c>
      <c r="D1968">
        <v>0</v>
      </c>
      <c r="E1968">
        <v>0</v>
      </c>
      <c r="F1968" s="14">
        <v>4866.5159999999996</v>
      </c>
      <c r="G1968" s="14">
        <v>4214.9530000000004</v>
      </c>
      <c r="H1968">
        <f t="shared" si="63"/>
        <v>5.2366789637808761E-2</v>
      </c>
      <c r="I1968">
        <f t="shared" si="64"/>
        <v>1.0804897103514228E-2</v>
      </c>
    </row>
    <row r="1969" spans="1:9" x14ac:dyDescent="0.3">
      <c r="A1969" s="1">
        <v>32649</v>
      </c>
      <c r="B1969">
        <v>4</v>
      </c>
      <c r="C1969">
        <v>1</v>
      </c>
      <c r="D1969">
        <v>0</v>
      </c>
      <c r="E1969">
        <v>0</v>
      </c>
      <c r="F1969" s="14">
        <v>4849.2879999999996</v>
      </c>
      <c r="G1969" s="14">
        <v>4672.643</v>
      </c>
      <c r="H1969">
        <f t="shared" si="63"/>
        <v>5.2366789637808761E-2</v>
      </c>
      <c r="I1969">
        <f t="shared" si="64"/>
        <v>1.0804897103514228E-2</v>
      </c>
    </row>
    <row r="1970" spans="1:9" x14ac:dyDescent="0.3">
      <c r="A1970" s="1">
        <v>32650</v>
      </c>
      <c r="B1970">
        <v>4</v>
      </c>
      <c r="C1970">
        <v>1</v>
      </c>
      <c r="D1970">
        <v>0</v>
      </c>
      <c r="E1970">
        <v>0</v>
      </c>
      <c r="F1970" s="14">
        <v>4999.8379999999997</v>
      </c>
      <c r="G1970" s="14">
        <v>4819.0119999999997</v>
      </c>
      <c r="H1970">
        <f t="shared" si="63"/>
        <v>5.2366789637808761E-2</v>
      </c>
      <c r="I1970">
        <f t="shared" si="64"/>
        <v>1.0804897103514228E-2</v>
      </c>
    </row>
    <row r="1971" spans="1:9" x14ac:dyDescent="0.3">
      <c r="A1971" s="1">
        <v>32651</v>
      </c>
      <c r="B1971">
        <v>4</v>
      </c>
      <c r="C1971">
        <v>1</v>
      </c>
      <c r="D1971">
        <v>6.17</v>
      </c>
      <c r="E1971">
        <v>0.35599999999999998</v>
      </c>
      <c r="F1971" s="14">
        <v>1084.9949999999999</v>
      </c>
      <c r="G1971">
        <v>878.18100000000004</v>
      </c>
      <c r="H1971">
        <f t="shared" si="63"/>
        <v>5.2366789637808761E-2</v>
      </c>
      <c r="I1971">
        <f t="shared" si="64"/>
        <v>1.0804897103514228E-2</v>
      </c>
    </row>
    <row r="1972" spans="1:9" x14ac:dyDescent="0.3">
      <c r="A1972" s="1">
        <v>32652</v>
      </c>
      <c r="B1972">
        <v>4</v>
      </c>
      <c r="C1972">
        <v>1</v>
      </c>
      <c r="D1972">
        <v>1.17</v>
      </c>
      <c r="E1972">
        <v>0</v>
      </c>
      <c r="F1972" s="14">
        <v>5372.9179999999997</v>
      </c>
      <c r="G1972" s="14">
        <v>5186.4399999999996</v>
      </c>
      <c r="H1972">
        <f t="shared" si="63"/>
        <v>5.2366789637808761E-2</v>
      </c>
      <c r="I1972">
        <f t="shared" si="64"/>
        <v>1.0804897103514228E-2</v>
      </c>
    </row>
    <row r="1973" spans="1:9" x14ac:dyDescent="0.3">
      <c r="A1973" s="1">
        <v>32653</v>
      </c>
      <c r="B1973">
        <v>4</v>
      </c>
      <c r="C1973">
        <v>1</v>
      </c>
      <c r="D1973">
        <v>0</v>
      </c>
      <c r="E1973">
        <v>0</v>
      </c>
      <c r="F1973" s="14">
        <v>5214.84</v>
      </c>
      <c r="G1973" s="14">
        <v>3532.5509999999999</v>
      </c>
      <c r="H1973">
        <f t="shared" si="63"/>
        <v>5.2366789637808761E-2</v>
      </c>
      <c r="I1973">
        <f t="shared" si="64"/>
        <v>1.0804897103514228E-2</v>
      </c>
    </row>
    <row r="1974" spans="1:9" x14ac:dyDescent="0.3">
      <c r="A1974" s="1">
        <v>32654</v>
      </c>
      <c r="B1974">
        <v>4</v>
      </c>
      <c r="C1974">
        <v>1</v>
      </c>
      <c r="D1974">
        <v>0</v>
      </c>
      <c r="E1974">
        <v>0</v>
      </c>
      <c r="F1974" s="14">
        <v>4610.4870000000001</v>
      </c>
      <c r="G1974" s="14">
        <v>4174.8339999999998</v>
      </c>
      <c r="H1974">
        <f t="shared" si="63"/>
        <v>5.2366789637808761E-2</v>
      </c>
      <c r="I1974">
        <f t="shared" si="64"/>
        <v>1.0804897103514228E-2</v>
      </c>
    </row>
    <row r="1975" spans="1:9" x14ac:dyDescent="0.3">
      <c r="A1975" s="1">
        <v>32655</v>
      </c>
      <c r="B1975">
        <v>4</v>
      </c>
      <c r="C1975">
        <v>1</v>
      </c>
      <c r="D1975">
        <v>0</v>
      </c>
      <c r="E1975">
        <v>0</v>
      </c>
      <c r="F1975" s="14">
        <v>5161.027</v>
      </c>
      <c r="G1975" s="14">
        <v>3939.1579999999999</v>
      </c>
      <c r="H1975">
        <f t="shared" si="63"/>
        <v>5.2366789637808761E-2</v>
      </c>
      <c r="I1975">
        <f t="shared" si="64"/>
        <v>1.0804897103514228E-2</v>
      </c>
    </row>
    <row r="1976" spans="1:9" x14ac:dyDescent="0.3">
      <c r="A1976" s="1">
        <v>32656</v>
      </c>
      <c r="B1976">
        <v>4</v>
      </c>
      <c r="C1976">
        <v>1</v>
      </c>
      <c r="D1976">
        <v>0</v>
      </c>
      <c r="E1976">
        <v>0</v>
      </c>
      <c r="F1976" s="14">
        <v>5266.75</v>
      </c>
      <c r="G1976" s="14">
        <v>4490.2389999999996</v>
      </c>
      <c r="H1976">
        <f t="shared" si="63"/>
        <v>5.2366789637808761E-2</v>
      </c>
      <c r="I1976">
        <f t="shared" si="64"/>
        <v>1.0804897103514228E-2</v>
      </c>
    </row>
    <row r="1977" spans="1:9" x14ac:dyDescent="0.3">
      <c r="A1977" s="1">
        <v>32657</v>
      </c>
      <c r="B1977">
        <v>4</v>
      </c>
      <c r="C1977">
        <v>1</v>
      </c>
      <c r="D1977">
        <v>0</v>
      </c>
      <c r="E1977">
        <v>0</v>
      </c>
      <c r="F1977" s="14">
        <v>4968.8850000000002</v>
      </c>
      <c r="G1977" s="14">
        <v>3422.0790000000002</v>
      </c>
      <c r="H1977">
        <f t="shared" si="63"/>
        <v>5.2366789637808761E-2</v>
      </c>
      <c r="I1977">
        <f t="shared" si="64"/>
        <v>1.0804897103514228E-2</v>
      </c>
    </row>
    <row r="1978" spans="1:9" x14ac:dyDescent="0.3">
      <c r="A1978" s="1">
        <v>32658</v>
      </c>
      <c r="B1978">
        <v>4</v>
      </c>
      <c r="C1978">
        <v>0</v>
      </c>
      <c r="D1978">
        <v>0</v>
      </c>
      <c r="E1978">
        <v>0</v>
      </c>
      <c r="F1978" s="14">
        <v>4900.1419999999998</v>
      </c>
      <c r="G1978" s="14">
        <v>4876.3059999999996</v>
      </c>
      <c r="H1978">
        <f t="shared" si="63"/>
        <v>5.2366789637808761E-2</v>
      </c>
      <c r="I1978">
        <f t="shared" si="64"/>
        <v>0</v>
      </c>
    </row>
    <row r="1979" spans="1:9" x14ac:dyDescent="0.3">
      <c r="A1979" s="1">
        <v>32659</v>
      </c>
      <c r="B1979">
        <v>4</v>
      </c>
      <c r="C1979">
        <v>0</v>
      </c>
      <c r="D1979">
        <v>0</v>
      </c>
      <c r="E1979">
        <v>0</v>
      </c>
      <c r="F1979" s="14">
        <v>4877.3639999999996</v>
      </c>
      <c r="G1979" s="14">
        <v>4680.2529999999997</v>
      </c>
      <c r="H1979">
        <f t="shared" si="63"/>
        <v>5.2366789637808761E-2</v>
      </c>
      <c r="I1979">
        <f t="shared" si="64"/>
        <v>0</v>
      </c>
    </row>
    <row r="1980" spans="1:9" x14ac:dyDescent="0.3">
      <c r="A1980" s="1">
        <v>32660</v>
      </c>
      <c r="B1980">
        <v>3</v>
      </c>
      <c r="C1980">
        <v>0</v>
      </c>
      <c r="D1980">
        <v>0</v>
      </c>
      <c r="E1980">
        <v>0</v>
      </c>
      <c r="F1980" s="14">
        <v>3837.0499999999997</v>
      </c>
      <c r="H1980">
        <f t="shared" si="63"/>
        <v>3.9275092228356567E-2</v>
      </c>
      <c r="I1980">
        <f t="shared" si="64"/>
        <v>0</v>
      </c>
    </row>
    <row r="1981" spans="1:9" x14ac:dyDescent="0.3">
      <c r="A1981" s="1">
        <v>32661</v>
      </c>
      <c r="B1981">
        <v>3</v>
      </c>
      <c r="C1981">
        <v>0</v>
      </c>
      <c r="D1981">
        <v>0.71599999999999997</v>
      </c>
      <c r="E1981">
        <v>2.6269999999999998</v>
      </c>
      <c r="F1981" s="14">
        <v>2060.2130000000002</v>
      </c>
      <c r="G1981">
        <v>-82.088999999999999</v>
      </c>
      <c r="H1981">
        <f t="shared" si="63"/>
        <v>3.9275092228356567E-2</v>
      </c>
      <c r="I1981">
        <f t="shared" si="64"/>
        <v>0</v>
      </c>
    </row>
    <row r="1982" spans="1:9" x14ac:dyDescent="0.3">
      <c r="A1982" s="1">
        <v>32662</v>
      </c>
      <c r="B1982">
        <v>3</v>
      </c>
      <c r="C1982">
        <v>0</v>
      </c>
      <c r="D1982">
        <v>1.0999999999999999E-2</v>
      </c>
      <c r="E1982">
        <v>0</v>
      </c>
      <c r="F1982" s="14">
        <v>2796.7359999999999</v>
      </c>
      <c r="G1982" s="14">
        <v>2187.6379999999999</v>
      </c>
      <c r="H1982">
        <f t="shared" si="63"/>
        <v>3.9275092228356567E-2</v>
      </c>
      <c r="I1982">
        <f t="shared" si="64"/>
        <v>0</v>
      </c>
    </row>
    <row r="1983" spans="1:9" x14ac:dyDescent="0.3">
      <c r="A1983" s="1">
        <v>32663</v>
      </c>
      <c r="B1983">
        <v>3</v>
      </c>
      <c r="C1983">
        <v>0</v>
      </c>
      <c r="D1983">
        <v>0</v>
      </c>
      <c r="E1983">
        <v>0</v>
      </c>
      <c r="F1983" s="14">
        <v>5124.5420000000004</v>
      </c>
      <c r="G1983" s="14">
        <v>4799.0339999999997</v>
      </c>
      <c r="H1983">
        <f t="shared" si="63"/>
        <v>3.9275092228356567E-2</v>
      </c>
      <c r="I1983">
        <f t="shared" si="64"/>
        <v>0</v>
      </c>
    </row>
    <row r="1984" spans="1:9" x14ac:dyDescent="0.3">
      <c r="A1984" s="1">
        <v>32664</v>
      </c>
      <c r="B1984">
        <v>2</v>
      </c>
      <c r="C1984">
        <v>0</v>
      </c>
      <c r="D1984">
        <v>0</v>
      </c>
      <c r="E1984">
        <v>0</v>
      </c>
      <c r="F1984" s="14">
        <v>3603.2289999999998</v>
      </c>
      <c r="G1984" s="14">
        <v>4132.0879999999997</v>
      </c>
      <c r="H1984">
        <f t="shared" si="63"/>
        <v>2.6183394818904381E-2</v>
      </c>
      <c r="I1984">
        <f t="shared" si="64"/>
        <v>0</v>
      </c>
    </row>
    <row r="1985" spans="1:9" x14ac:dyDescent="0.3">
      <c r="A1985" s="1">
        <v>32665</v>
      </c>
      <c r="B1985">
        <v>2</v>
      </c>
      <c r="C1985">
        <v>0</v>
      </c>
      <c r="D1985">
        <v>0</v>
      </c>
      <c r="E1985">
        <v>0</v>
      </c>
      <c r="F1985" s="14">
        <v>2926.4630000000002</v>
      </c>
      <c r="G1985" s="14">
        <v>3659.5810000000001</v>
      </c>
      <c r="H1985">
        <f t="shared" si="63"/>
        <v>2.6183394818904381E-2</v>
      </c>
      <c r="I1985">
        <f t="shared" si="64"/>
        <v>0</v>
      </c>
    </row>
    <row r="1986" spans="1:9" x14ac:dyDescent="0.3">
      <c r="A1986" s="1">
        <v>32666</v>
      </c>
      <c r="B1986">
        <v>2</v>
      </c>
      <c r="C1986">
        <v>0</v>
      </c>
      <c r="D1986">
        <v>0</v>
      </c>
      <c r="E1986">
        <v>0</v>
      </c>
      <c r="F1986" s="14">
        <v>1845.6669999999999</v>
      </c>
      <c r="G1986" s="14">
        <v>1710.471</v>
      </c>
      <c r="H1986">
        <f t="shared" ref="H1986:H2049" si="65">(B1986*60*60*24/1000000)/(1000*$N$3/1000000)</f>
        <v>2.6183394818904381E-2</v>
      </c>
      <c r="I1986">
        <f t="shared" ref="I1986:I2049" si="66">(C1986*60*60*24/1000000)/(1000*$N$4/1000000)</f>
        <v>0</v>
      </c>
    </row>
    <row r="1987" spans="1:9" x14ac:dyDescent="0.3">
      <c r="A1987" s="1">
        <v>32667</v>
      </c>
      <c r="B1987">
        <v>2</v>
      </c>
      <c r="C1987">
        <v>0</v>
      </c>
      <c r="D1987">
        <v>0</v>
      </c>
      <c r="E1987">
        <v>0</v>
      </c>
      <c r="F1987" s="14">
        <v>2155.5709999999999</v>
      </c>
      <c r="G1987" s="14">
        <v>1722.443</v>
      </c>
      <c r="H1987">
        <f t="shared" si="65"/>
        <v>2.6183394818904381E-2</v>
      </c>
      <c r="I1987">
        <f t="shared" si="66"/>
        <v>0</v>
      </c>
    </row>
    <row r="1988" spans="1:9" x14ac:dyDescent="0.3">
      <c r="A1988" s="1">
        <v>32668</v>
      </c>
      <c r="B1988">
        <v>2</v>
      </c>
      <c r="C1988">
        <v>0</v>
      </c>
      <c r="D1988">
        <v>0</v>
      </c>
      <c r="E1988">
        <v>0</v>
      </c>
      <c r="F1988" s="14">
        <v>1238.652</v>
      </c>
      <c r="G1988" s="14">
        <v>1835.3</v>
      </c>
      <c r="H1988">
        <f t="shared" si="65"/>
        <v>2.6183394818904381E-2</v>
      </c>
      <c r="I1988">
        <f t="shared" si="66"/>
        <v>0</v>
      </c>
    </row>
    <row r="1989" spans="1:9" x14ac:dyDescent="0.3">
      <c r="A1989" s="1">
        <v>32669</v>
      </c>
      <c r="B1989">
        <v>2</v>
      </c>
      <c r="C1989">
        <v>0</v>
      </c>
      <c r="D1989">
        <v>0</v>
      </c>
      <c r="E1989">
        <v>0</v>
      </c>
      <c r="F1989" s="14">
        <v>5129.6030000000001</v>
      </c>
      <c r="G1989" s="14">
        <v>4584.558</v>
      </c>
      <c r="H1989">
        <f t="shared" si="65"/>
        <v>2.6183394818904381E-2</v>
      </c>
      <c r="I1989">
        <f t="shared" si="66"/>
        <v>0</v>
      </c>
    </row>
    <row r="1990" spans="1:9" x14ac:dyDescent="0.3">
      <c r="A1990" s="1">
        <v>32670</v>
      </c>
      <c r="B1990">
        <v>2</v>
      </c>
      <c r="C1990">
        <v>0</v>
      </c>
      <c r="D1990">
        <v>0</v>
      </c>
      <c r="E1990">
        <v>0</v>
      </c>
      <c r="F1990" s="14">
        <v>4983.6629999999996</v>
      </c>
      <c r="G1990" s="14">
        <v>4609.5649999999996</v>
      </c>
      <c r="H1990">
        <f t="shared" si="65"/>
        <v>2.6183394818904381E-2</v>
      </c>
      <c r="I1990">
        <f t="shared" si="66"/>
        <v>0</v>
      </c>
    </row>
    <row r="1991" spans="1:9" x14ac:dyDescent="0.3">
      <c r="A1991" s="1">
        <v>32671</v>
      </c>
      <c r="B1991">
        <v>2</v>
      </c>
      <c r="C1991">
        <v>0</v>
      </c>
      <c r="D1991">
        <v>0</v>
      </c>
      <c r="E1991">
        <v>0</v>
      </c>
      <c r="F1991" s="14">
        <v>4735.634</v>
      </c>
      <c r="G1991" s="14">
        <v>4417.8069999999998</v>
      </c>
      <c r="H1991">
        <f t="shared" si="65"/>
        <v>2.6183394818904381E-2</v>
      </c>
      <c r="I1991">
        <f t="shared" si="66"/>
        <v>0</v>
      </c>
    </row>
    <row r="1992" spans="1:9" x14ac:dyDescent="0.3">
      <c r="A1992" s="1">
        <v>32672</v>
      </c>
      <c r="B1992">
        <v>2</v>
      </c>
      <c r="C1992">
        <v>0</v>
      </c>
      <c r="D1992">
        <v>0</v>
      </c>
      <c r="E1992">
        <v>0</v>
      </c>
      <c r="F1992" s="14">
        <v>4667.49</v>
      </c>
      <c r="G1992" s="14">
        <v>4389.4709999999995</v>
      </c>
      <c r="H1992">
        <f t="shared" si="65"/>
        <v>2.6183394818904381E-2</v>
      </c>
      <c r="I1992">
        <f t="shared" si="66"/>
        <v>0</v>
      </c>
    </row>
    <row r="1993" spans="1:9" x14ac:dyDescent="0.3">
      <c r="A1993" s="1">
        <v>32673</v>
      </c>
      <c r="B1993">
        <v>2</v>
      </c>
      <c r="C1993">
        <v>0</v>
      </c>
      <c r="D1993">
        <v>0</v>
      </c>
      <c r="E1993">
        <v>0.50600000000000001</v>
      </c>
      <c r="F1993">
        <v>631.69299999999998</v>
      </c>
      <c r="G1993" s="14">
        <v>1560.154</v>
      </c>
      <c r="H1993">
        <f t="shared" si="65"/>
        <v>2.6183394818904381E-2</v>
      </c>
      <c r="I1993">
        <f t="shared" si="66"/>
        <v>0</v>
      </c>
    </row>
    <row r="1994" spans="1:9" x14ac:dyDescent="0.3">
      <c r="A1994" s="1">
        <v>32674</v>
      </c>
      <c r="B1994">
        <v>2</v>
      </c>
      <c r="C1994">
        <v>0</v>
      </c>
      <c r="D1994">
        <v>2.5579999999999998</v>
      </c>
      <c r="E1994">
        <v>2.1360000000000001</v>
      </c>
      <c r="F1994">
        <v>393.214</v>
      </c>
      <c r="G1994">
        <v>640.78399999999999</v>
      </c>
      <c r="H1994">
        <f t="shared" si="65"/>
        <v>2.6183394818904381E-2</v>
      </c>
      <c r="I1994">
        <f t="shared" si="66"/>
        <v>0</v>
      </c>
    </row>
    <row r="1995" spans="1:9" x14ac:dyDescent="0.3">
      <c r="A1995" s="1">
        <v>32675</v>
      </c>
      <c r="B1995">
        <v>2</v>
      </c>
      <c r="C1995">
        <v>0</v>
      </c>
      <c r="D1995">
        <v>0</v>
      </c>
      <c r="E1995">
        <v>0</v>
      </c>
      <c r="F1995">
        <v>-347.36700000000002</v>
      </c>
      <c r="G1995">
        <v>-65.506</v>
      </c>
      <c r="H1995">
        <f t="shared" si="65"/>
        <v>2.6183394818904381E-2</v>
      </c>
      <c r="I1995">
        <f t="shared" si="66"/>
        <v>0</v>
      </c>
    </row>
    <row r="1996" spans="1:9" x14ac:dyDescent="0.3">
      <c r="A1996" s="1">
        <v>32676</v>
      </c>
      <c r="B1996">
        <v>2</v>
      </c>
      <c r="C1996">
        <v>0</v>
      </c>
      <c r="D1996">
        <v>0</v>
      </c>
      <c r="E1996">
        <v>0</v>
      </c>
      <c r="F1996" s="14">
        <v>4642.4589999999998</v>
      </c>
      <c r="G1996" s="14">
        <v>2935.1529999999998</v>
      </c>
      <c r="H1996">
        <f t="shared" si="65"/>
        <v>2.6183394818904381E-2</v>
      </c>
      <c r="I1996">
        <f t="shared" si="66"/>
        <v>0</v>
      </c>
    </row>
    <row r="1997" spans="1:9" x14ac:dyDescent="0.3">
      <c r="A1997" s="1">
        <v>32677</v>
      </c>
      <c r="B1997">
        <v>2</v>
      </c>
      <c r="C1997">
        <v>0</v>
      </c>
      <c r="D1997">
        <v>0</v>
      </c>
      <c r="E1997">
        <v>0</v>
      </c>
      <c r="F1997" s="14">
        <v>4027.4580000000001</v>
      </c>
      <c r="G1997" s="14">
        <v>3135.614</v>
      </c>
      <c r="H1997">
        <f t="shared" si="65"/>
        <v>2.6183394818904381E-2</v>
      </c>
      <c r="I1997">
        <f t="shared" si="66"/>
        <v>0</v>
      </c>
    </row>
    <row r="1998" spans="1:9" x14ac:dyDescent="0.3">
      <c r="A1998" s="1">
        <v>32678</v>
      </c>
      <c r="B1998">
        <v>2</v>
      </c>
      <c r="C1998">
        <v>0</v>
      </c>
      <c r="D1998">
        <v>0</v>
      </c>
      <c r="E1998">
        <v>0</v>
      </c>
      <c r="F1998" s="14">
        <v>2839.2069999999999</v>
      </c>
      <c r="G1998" s="14">
        <v>2781.4749999999999</v>
      </c>
      <c r="H1998">
        <f t="shared" si="65"/>
        <v>2.6183394818904381E-2</v>
      </c>
      <c r="I1998">
        <f t="shared" si="66"/>
        <v>0</v>
      </c>
    </row>
    <row r="1999" spans="1:9" x14ac:dyDescent="0.3">
      <c r="A1999" s="1">
        <v>32679</v>
      </c>
      <c r="B1999">
        <v>2</v>
      </c>
      <c r="C1999">
        <v>0</v>
      </c>
      <c r="D1999">
        <v>0</v>
      </c>
      <c r="E1999">
        <v>0</v>
      </c>
      <c r="F1999" s="14">
        <v>4420.9459999999999</v>
      </c>
      <c r="G1999" s="14">
        <v>3613.9140000000002</v>
      </c>
      <c r="H1999">
        <f t="shared" si="65"/>
        <v>2.6183394818904381E-2</v>
      </c>
      <c r="I1999">
        <f t="shared" si="66"/>
        <v>0</v>
      </c>
    </row>
    <row r="2000" spans="1:9" x14ac:dyDescent="0.3">
      <c r="A2000" s="1">
        <v>32680</v>
      </c>
      <c r="B2000">
        <v>2</v>
      </c>
      <c r="C2000">
        <v>0</v>
      </c>
      <c r="D2000">
        <v>4.5999999999999999E-2</v>
      </c>
      <c r="E2000">
        <v>2.8820000000000001</v>
      </c>
      <c r="F2000">
        <v>80.448999999999998</v>
      </c>
      <c r="G2000">
        <v>403.98399999999998</v>
      </c>
      <c r="H2000">
        <f t="shared" si="65"/>
        <v>2.6183394818904381E-2</v>
      </c>
      <c r="I2000">
        <f t="shared" si="66"/>
        <v>0</v>
      </c>
    </row>
    <row r="2001" spans="1:9" x14ac:dyDescent="0.3">
      <c r="A2001" s="1">
        <v>32681</v>
      </c>
      <c r="B2001">
        <v>2</v>
      </c>
      <c r="C2001">
        <v>0</v>
      </c>
      <c r="D2001">
        <v>0.55900000000000005</v>
      </c>
      <c r="E2001">
        <v>0.28599999999999998</v>
      </c>
      <c r="F2001" s="14">
        <v>1834.039</v>
      </c>
      <c r="G2001">
        <v>-293.41699999999997</v>
      </c>
      <c r="H2001">
        <f t="shared" si="65"/>
        <v>2.6183394818904381E-2</v>
      </c>
      <c r="I2001">
        <f t="shared" si="66"/>
        <v>0</v>
      </c>
    </row>
    <row r="2002" spans="1:9" x14ac:dyDescent="0.3">
      <c r="A2002" s="1">
        <v>32682</v>
      </c>
      <c r="B2002">
        <v>2</v>
      </c>
      <c r="C2002">
        <v>0</v>
      </c>
      <c r="D2002">
        <v>0</v>
      </c>
      <c r="E2002">
        <v>0</v>
      </c>
      <c r="F2002" s="14">
        <v>1380.3779999999999</v>
      </c>
      <c r="G2002" s="14">
        <v>2882.7890000000002</v>
      </c>
      <c r="H2002">
        <f t="shared" si="65"/>
        <v>2.6183394818904381E-2</v>
      </c>
      <c r="I2002">
        <f t="shared" si="66"/>
        <v>0</v>
      </c>
    </row>
    <row r="2003" spans="1:9" x14ac:dyDescent="0.3">
      <c r="A2003" s="1">
        <v>32683</v>
      </c>
      <c r="B2003">
        <v>2</v>
      </c>
      <c r="C2003">
        <v>0</v>
      </c>
      <c r="D2003">
        <v>1.0069999999999999</v>
      </c>
      <c r="E2003">
        <v>1.474</v>
      </c>
      <c r="F2003" s="14">
        <v>5040.7870000000003</v>
      </c>
      <c r="G2003" s="14">
        <v>4633.6440000000002</v>
      </c>
      <c r="H2003">
        <f t="shared" si="65"/>
        <v>2.6183394818904381E-2</v>
      </c>
      <c r="I2003">
        <f t="shared" si="66"/>
        <v>0</v>
      </c>
    </row>
    <row r="2004" spans="1:9" x14ac:dyDescent="0.3">
      <c r="A2004" s="1">
        <v>32684</v>
      </c>
      <c r="B2004">
        <v>2</v>
      </c>
      <c r="C2004">
        <v>0</v>
      </c>
      <c r="D2004">
        <v>0</v>
      </c>
      <c r="E2004">
        <v>0</v>
      </c>
      <c r="F2004" s="14">
        <v>4219.585</v>
      </c>
      <c r="G2004">
        <v>426.97899999999998</v>
      </c>
      <c r="H2004">
        <f t="shared" si="65"/>
        <v>2.6183394818904381E-2</v>
      </c>
      <c r="I2004">
        <f t="shared" si="66"/>
        <v>0</v>
      </c>
    </row>
    <row r="2005" spans="1:9" x14ac:dyDescent="0.3">
      <c r="A2005" s="1">
        <v>32685</v>
      </c>
      <c r="B2005">
        <v>2</v>
      </c>
      <c r="C2005">
        <v>0</v>
      </c>
      <c r="D2005">
        <v>0</v>
      </c>
      <c r="E2005">
        <v>0</v>
      </c>
      <c r="F2005" s="14">
        <v>3868.7339999999999</v>
      </c>
      <c r="G2005" s="14">
        <v>1163.6869999999999</v>
      </c>
      <c r="H2005">
        <f t="shared" si="65"/>
        <v>2.6183394818904381E-2</v>
      </c>
      <c r="I2005">
        <f t="shared" si="66"/>
        <v>0</v>
      </c>
    </row>
    <row r="2006" spans="1:9" x14ac:dyDescent="0.3">
      <c r="A2006" s="1">
        <v>32686</v>
      </c>
      <c r="B2006">
        <v>2</v>
      </c>
      <c r="C2006">
        <v>0</v>
      </c>
      <c r="D2006">
        <v>6.9189999999999996</v>
      </c>
      <c r="E2006">
        <v>9.02</v>
      </c>
      <c r="F2006" s="14">
        <v>4171.902</v>
      </c>
      <c r="H2006">
        <f t="shared" si="65"/>
        <v>2.6183394818904381E-2</v>
      </c>
      <c r="I2006">
        <f t="shared" si="66"/>
        <v>0</v>
      </c>
    </row>
    <row r="2007" spans="1:9" x14ac:dyDescent="0.3">
      <c r="A2007" s="1">
        <v>32687</v>
      </c>
      <c r="B2007">
        <v>2</v>
      </c>
      <c r="C2007">
        <v>0</v>
      </c>
      <c r="D2007">
        <v>8.17</v>
      </c>
      <c r="E2007">
        <v>2.8980000000000001</v>
      </c>
      <c r="F2007" s="14">
        <v>3475.9340000000002</v>
      </c>
      <c r="G2007">
        <v>638.33500000000004</v>
      </c>
      <c r="H2007">
        <f t="shared" si="65"/>
        <v>2.6183394818904381E-2</v>
      </c>
      <c r="I2007">
        <f t="shared" si="66"/>
        <v>0</v>
      </c>
    </row>
    <row r="2008" spans="1:9" x14ac:dyDescent="0.3">
      <c r="A2008" s="1">
        <v>32688</v>
      </c>
      <c r="B2008">
        <v>2</v>
      </c>
      <c r="C2008">
        <v>0</v>
      </c>
      <c r="D2008">
        <v>0</v>
      </c>
      <c r="E2008">
        <v>0</v>
      </c>
      <c r="F2008" s="14">
        <v>4475.07</v>
      </c>
      <c r="G2008" s="14">
        <v>4132.8810000000003</v>
      </c>
      <c r="H2008">
        <f t="shared" si="65"/>
        <v>2.6183394818904381E-2</v>
      </c>
      <c r="I2008">
        <f t="shared" si="66"/>
        <v>0</v>
      </c>
    </row>
    <row r="2009" spans="1:9" x14ac:dyDescent="0.3">
      <c r="A2009" s="1">
        <v>32689</v>
      </c>
      <c r="B2009">
        <v>3</v>
      </c>
      <c r="C2009">
        <v>0</v>
      </c>
      <c r="D2009">
        <v>2.359</v>
      </c>
      <c r="E2009">
        <v>3.3079999999999998</v>
      </c>
      <c r="F2009">
        <v>359.61</v>
      </c>
      <c r="G2009" s="14">
        <v>1878.7239999999999</v>
      </c>
      <c r="H2009">
        <f t="shared" si="65"/>
        <v>3.9275092228356567E-2</v>
      </c>
      <c r="I2009">
        <f t="shared" si="66"/>
        <v>0</v>
      </c>
    </row>
    <row r="2010" spans="1:9" x14ac:dyDescent="0.3">
      <c r="A2010" s="1">
        <v>32690</v>
      </c>
      <c r="B2010">
        <v>3</v>
      </c>
      <c r="C2010">
        <v>0</v>
      </c>
      <c r="D2010">
        <v>1.774</v>
      </c>
      <c r="E2010">
        <v>0.20599999999999999</v>
      </c>
      <c r="F2010">
        <v>-67.177000000000007</v>
      </c>
      <c r="G2010">
        <v>-63.19</v>
      </c>
      <c r="H2010">
        <f t="shared" si="65"/>
        <v>3.9275092228356567E-2</v>
      </c>
      <c r="I2010">
        <f t="shared" si="66"/>
        <v>0</v>
      </c>
    </row>
    <row r="2011" spans="1:9" x14ac:dyDescent="0.3">
      <c r="A2011" s="1">
        <v>32691</v>
      </c>
      <c r="B2011">
        <v>3</v>
      </c>
      <c r="C2011">
        <v>0</v>
      </c>
      <c r="D2011">
        <v>0.65100000000000002</v>
      </c>
      <c r="E2011">
        <v>0.46600000000000003</v>
      </c>
      <c r="F2011" s="14">
        <v>1067.0239999999999</v>
      </c>
      <c r="G2011">
        <v>967.87599999999998</v>
      </c>
      <c r="H2011">
        <f t="shared" si="65"/>
        <v>3.9275092228356567E-2</v>
      </c>
      <c r="I2011">
        <f t="shared" si="66"/>
        <v>0</v>
      </c>
    </row>
    <row r="2012" spans="1:9" x14ac:dyDescent="0.3">
      <c r="A2012" s="1">
        <v>32692</v>
      </c>
      <c r="B2012">
        <v>3</v>
      </c>
      <c r="C2012">
        <v>0</v>
      </c>
      <c r="D2012">
        <v>0</v>
      </c>
      <c r="E2012">
        <v>0</v>
      </c>
      <c r="F2012" s="14">
        <v>4663.4250000000002</v>
      </c>
      <c r="G2012" s="14">
        <v>4145.9250000000002</v>
      </c>
      <c r="H2012">
        <f t="shared" si="65"/>
        <v>3.9275092228356567E-2</v>
      </c>
      <c r="I2012">
        <f t="shared" si="66"/>
        <v>0</v>
      </c>
    </row>
    <row r="2013" spans="1:9" x14ac:dyDescent="0.3">
      <c r="A2013" s="1">
        <v>32693</v>
      </c>
      <c r="B2013">
        <v>3</v>
      </c>
      <c r="C2013">
        <v>0</v>
      </c>
      <c r="D2013">
        <v>0.55900000000000005</v>
      </c>
      <c r="E2013">
        <v>4.0330000000000004</v>
      </c>
      <c r="F2013">
        <v>305.31299999999999</v>
      </c>
      <c r="G2013">
        <v>34.204999999999998</v>
      </c>
      <c r="H2013">
        <f t="shared" si="65"/>
        <v>3.9275092228356567E-2</v>
      </c>
      <c r="I2013">
        <f t="shared" si="66"/>
        <v>0</v>
      </c>
    </row>
    <row r="2014" spans="1:9" x14ac:dyDescent="0.3">
      <c r="A2014" s="1">
        <v>32694</v>
      </c>
      <c r="B2014">
        <v>3</v>
      </c>
      <c r="C2014">
        <v>0</v>
      </c>
      <c r="D2014">
        <v>0</v>
      </c>
      <c r="E2014">
        <v>0</v>
      </c>
      <c r="F2014" s="14">
        <v>2800.2730000000001</v>
      </c>
      <c r="G2014" s="14">
        <v>1842.453</v>
      </c>
      <c r="H2014">
        <f t="shared" si="65"/>
        <v>3.9275092228356567E-2</v>
      </c>
      <c r="I2014">
        <f t="shared" si="66"/>
        <v>0</v>
      </c>
    </row>
    <row r="2015" spans="1:9" x14ac:dyDescent="0.3">
      <c r="A2015" s="1">
        <v>32695</v>
      </c>
      <c r="B2015">
        <v>4</v>
      </c>
      <c r="C2015">
        <v>0</v>
      </c>
      <c r="D2015">
        <v>0</v>
      </c>
      <c r="E2015">
        <v>0</v>
      </c>
      <c r="F2015" s="14">
        <v>3627.7570000000001</v>
      </c>
      <c r="G2015" s="14">
        <v>3895.9050000000002</v>
      </c>
      <c r="H2015">
        <f t="shared" si="65"/>
        <v>5.2366789637808761E-2</v>
      </c>
      <c r="I2015">
        <f t="shared" si="66"/>
        <v>0</v>
      </c>
    </row>
    <row r="2016" spans="1:9" x14ac:dyDescent="0.3">
      <c r="A2016" s="1">
        <v>32696</v>
      </c>
      <c r="B2016">
        <v>4</v>
      </c>
      <c r="C2016">
        <v>0</v>
      </c>
      <c r="D2016">
        <v>0</v>
      </c>
      <c r="E2016">
        <v>0</v>
      </c>
      <c r="F2016">
        <v>731.72900000000004</v>
      </c>
      <c r="G2016" s="14">
        <v>1340.08</v>
      </c>
      <c r="H2016">
        <f t="shared" si="65"/>
        <v>5.2366789637808761E-2</v>
      </c>
      <c r="I2016">
        <f t="shared" si="66"/>
        <v>0</v>
      </c>
    </row>
    <row r="2017" spans="1:9" x14ac:dyDescent="0.3">
      <c r="A2017" s="1">
        <v>32697</v>
      </c>
      <c r="B2017">
        <v>4</v>
      </c>
      <c r="C2017">
        <v>0</v>
      </c>
      <c r="D2017">
        <v>0</v>
      </c>
      <c r="E2017">
        <v>0</v>
      </c>
      <c r="F2017" s="14">
        <v>3869.9070000000002</v>
      </c>
      <c r="G2017" s="14">
        <v>2851.0079999999998</v>
      </c>
      <c r="H2017">
        <f t="shared" si="65"/>
        <v>5.2366789637808761E-2</v>
      </c>
      <c r="I2017">
        <f t="shared" si="66"/>
        <v>0</v>
      </c>
    </row>
    <row r="2018" spans="1:9" x14ac:dyDescent="0.3">
      <c r="A2018" s="1">
        <v>32698</v>
      </c>
      <c r="B2018">
        <v>4</v>
      </c>
      <c r="C2018">
        <v>0</v>
      </c>
      <c r="D2018">
        <v>0</v>
      </c>
      <c r="E2018">
        <v>0</v>
      </c>
      <c r="F2018" s="14">
        <v>4125.067</v>
      </c>
      <c r="G2018" s="14">
        <v>2429.4940000000001</v>
      </c>
      <c r="H2018">
        <f t="shared" si="65"/>
        <v>5.2366789637808761E-2</v>
      </c>
      <c r="I2018">
        <f t="shared" si="66"/>
        <v>0</v>
      </c>
    </row>
    <row r="2019" spans="1:9" x14ac:dyDescent="0.3">
      <c r="A2019" s="1">
        <v>32699</v>
      </c>
      <c r="B2019">
        <v>4</v>
      </c>
      <c r="C2019">
        <v>0</v>
      </c>
      <c r="D2019">
        <v>1.5840000000000001</v>
      </c>
      <c r="E2019">
        <v>0</v>
      </c>
      <c r="F2019" s="14">
        <v>1695.7929999999999</v>
      </c>
      <c r="G2019" s="14">
        <v>1098.9780000000001</v>
      </c>
      <c r="H2019">
        <f t="shared" si="65"/>
        <v>5.2366789637808761E-2</v>
      </c>
      <c r="I2019">
        <f t="shared" si="66"/>
        <v>0</v>
      </c>
    </row>
    <row r="2020" spans="1:9" x14ac:dyDescent="0.3">
      <c r="A2020" s="1">
        <v>32700</v>
      </c>
      <c r="B2020">
        <v>4</v>
      </c>
      <c r="C2020">
        <v>0</v>
      </c>
      <c r="D2020">
        <v>0</v>
      </c>
      <c r="E2020">
        <v>0.115</v>
      </c>
      <c r="F2020" s="14">
        <v>1790.451</v>
      </c>
      <c r="G2020" s="14">
        <v>2393.1930000000002</v>
      </c>
      <c r="H2020">
        <f t="shared" si="65"/>
        <v>5.2366789637808761E-2</v>
      </c>
      <c r="I2020">
        <f t="shared" si="66"/>
        <v>0</v>
      </c>
    </row>
    <row r="2021" spans="1:9" x14ac:dyDescent="0.3">
      <c r="A2021" s="1">
        <v>32701</v>
      </c>
      <c r="B2021">
        <v>4</v>
      </c>
      <c r="C2021">
        <v>0</v>
      </c>
      <c r="D2021">
        <v>1.1970000000000001</v>
      </c>
      <c r="E2021">
        <v>0.71499999999999997</v>
      </c>
      <c r="F2021">
        <v>-122.753</v>
      </c>
      <c r="G2021">
        <v>388.34</v>
      </c>
      <c r="H2021">
        <f t="shared" si="65"/>
        <v>5.2366789637808761E-2</v>
      </c>
      <c r="I2021">
        <f t="shared" si="66"/>
        <v>0</v>
      </c>
    </row>
    <row r="2022" spans="1:9" x14ac:dyDescent="0.3">
      <c r="A2022" s="1">
        <v>32702</v>
      </c>
      <c r="B2022">
        <v>4</v>
      </c>
      <c r="C2022">
        <v>0</v>
      </c>
      <c r="D2022">
        <v>0</v>
      </c>
      <c r="E2022">
        <v>0</v>
      </c>
      <c r="F2022" s="14">
        <v>3474.299</v>
      </c>
      <c r="G2022" s="14">
        <v>3639.7930000000001</v>
      </c>
      <c r="H2022">
        <f t="shared" si="65"/>
        <v>5.2366789637808761E-2</v>
      </c>
      <c r="I2022">
        <f t="shared" si="66"/>
        <v>0</v>
      </c>
    </row>
    <row r="2023" spans="1:9" x14ac:dyDescent="0.3">
      <c r="A2023" s="1">
        <v>32703</v>
      </c>
      <c r="B2023">
        <v>4</v>
      </c>
      <c r="C2023">
        <v>0</v>
      </c>
      <c r="D2023">
        <v>0</v>
      </c>
      <c r="E2023">
        <v>0</v>
      </c>
      <c r="F2023" s="14">
        <v>3808.549</v>
      </c>
      <c r="G2023" s="14">
        <v>3428.5120000000002</v>
      </c>
      <c r="H2023">
        <f t="shared" si="65"/>
        <v>5.2366789637808761E-2</v>
      </c>
      <c r="I2023">
        <f t="shared" si="66"/>
        <v>0</v>
      </c>
    </row>
    <row r="2024" spans="1:9" x14ac:dyDescent="0.3">
      <c r="A2024" s="1">
        <v>32704</v>
      </c>
      <c r="B2024">
        <v>3</v>
      </c>
      <c r="C2024">
        <v>0</v>
      </c>
      <c r="D2024">
        <v>0</v>
      </c>
      <c r="E2024">
        <v>0</v>
      </c>
      <c r="F2024" s="14">
        <v>4057.5210000000002</v>
      </c>
      <c r="G2024" s="14">
        <v>3928.7629999999999</v>
      </c>
      <c r="H2024">
        <f t="shared" si="65"/>
        <v>3.9275092228356567E-2</v>
      </c>
      <c r="I2024">
        <f t="shared" si="66"/>
        <v>0</v>
      </c>
    </row>
    <row r="2025" spans="1:9" x14ac:dyDescent="0.3">
      <c r="A2025" s="1">
        <v>32705</v>
      </c>
      <c r="B2025">
        <v>3</v>
      </c>
      <c r="C2025">
        <v>0</v>
      </c>
      <c r="D2025">
        <v>0</v>
      </c>
      <c r="E2025">
        <v>0</v>
      </c>
      <c r="F2025" s="14">
        <v>4111.0429999999997</v>
      </c>
      <c r="G2025" s="14">
        <v>3908.1889999999999</v>
      </c>
      <c r="H2025">
        <f t="shared" si="65"/>
        <v>3.9275092228356567E-2</v>
      </c>
      <c r="I2025">
        <f t="shared" si="66"/>
        <v>0</v>
      </c>
    </row>
    <row r="2026" spans="1:9" x14ac:dyDescent="0.3">
      <c r="A2026" s="1">
        <v>32706</v>
      </c>
      <c r="B2026">
        <v>3</v>
      </c>
      <c r="C2026">
        <v>0</v>
      </c>
      <c r="D2026">
        <v>0</v>
      </c>
      <c r="E2026">
        <v>0</v>
      </c>
      <c r="F2026" s="14">
        <v>3948.2950000000001</v>
      </c>
      <c r="G2026" s="14">
        <v>3911.6889999999999</v>
      </c>
      <c r="H2026">
        <f t="shared" si="65"/>
        <v>3.9275092228356567E-2</v>
      </c>
      <c r="I2026">
        <f t="shared" si="66"/>
        <v>0</v>
      </c>
    </row>
    <row r="2027" spans="1:9" x14ac:dyDescent="0.3">
      <c r="A2027" s="1">
        <v>32707</v>
      </c>
      <c r="B2027">
        <v>3</v>
      </c>
      <c r="C2027">
        <v>0</v>
      </c>
      <c r="D2027">
        <v>0</v>
      </c>
      <c r="E2027">
        <v>0</v>
      </c>
      <c r="F2027" s="14">
        <v>3597.0219999999999</v>
      </c>
      <c r="G2027" s="14">
        <v>3475.578</v>
      </c>
      <c r="H2027">
        <f t="shared" si="65"/>
        <v>3.9275092228356567E-2</v>
      </c>
      <c r="I2027">
        <f t="shared" si="66"/>
        <v>0</v>
      </c>
    </row>
    <row r="2028" spans="1:9" x14ac:dyDescent="0.3">
      <c r="A2028" s="1">
        <v>32708</v>
      </c>
      <c r="B2028">
        <v>3</v>
      </c>
      <c r="C2028">
        <v>0</v>
      </c>
      <c r="D2028">
        <v>0</v>
      </c>
      <c r="E2028">
        <v>0</v>
      </c>
      <c r="F2028" s="14">
        <v>3657.6489999999999</v>
      </c>
      <c r="G2028" s="14">
        <v>3610.5210000000002</v>
      </c>
      <c r="H2028">
        <f t="shared" si="65"/>
        <v>3.9275092228356567E-2</v>
      </c>
      <c r="I2028">
        <f t="shared" si="66"/>
        <v>0</v>
      </c>
    </row>
    <row r="2029" spans="1:9" x14ac:dyDescent="0.3">
      <c r="A2029" s="1">
        <v>32709</v>
      </c>
      <c r="B2029">
        <v>3</v>
      </c>
      <c r="C2029">
        <v>0</v>
      </c>
      <c r="D2029">
        <v>4.2169999999999996</v>
      </c>
      <c r="E2029">
        <v>1.323</v>
      </c>
      <c r="F2029" s="14">
        <v>1008.739</v>
      </c>
      <c r="G2029">
        <v>70.31</v>
      </c>
      <c r="H2029">
        <f t="shared" si="65"/>
        <v>3.9275092228356567E-2</v>
      </c>
      <c r="I2029">
        <f t="shared" si="66"/>
        <v>0</v>
      </c>
    </row>
    <row r="2030" spans="1:9" x14ac:dyDescent="0.3">
      <c r="A2030" s="1">
        <v>32710</v>
      </c>
      <c r="B2030">
        <v>3</v>
      </c>
      <c r="C2030">
        <v>0</v>
      </c>
      <c r="D2030">
        <v>0</v>
      </c>
      <c r="E2030">
        <v>0</v>
      </c>
      <c r="F2030" s="14">
        <v>3990.4250000000002</v>
      </c>
      <c r="G2030" s="14">
        <v>3914.6680000000001</v>
      </c>
      <c r="H2030">
        <f t="shared" si="65"/>
        <v>3.9275092228356567E-2</v>
      </c>
      <c r="I2030">
        <f t="shared" si="66"/>
        <v>0</v>
      </c>
    </row>
    <row r="2031" spans="1:9" x14ac:dyDescent="0.3">
      <c r="A2031" s="1">
        <v>32711</v>
      </c>
      <c r="B2031">
        <v>3</v>
      </c>
      <c r="C2031">
        <v>0</v>
      </c>
      <c r="D2031">
        <v>0</v>
      </c>
      <c r="E2031">
        <v>0</v>
      </c>
      <c r="F2031" s="14">
        <v>2467.931</v>
      </c>
      <c r="G2031">
        <v>934.82399999999996</v>
      </c>
      <c r="H2031">
        <f t="shared" si="65"/>
        <v>3.9275092228356567E-2</v>
      </c>
      <c r="I2031">
        <f t="shared" si="66"/>
        <v>0</v>
      </c>
    </row>
    <row r="2032" spans="1:9" x14ac:dyDescent="0.3">
      <c r="A2032" s="1">
        <v>32712</v>
      </c>
      <c r="B2032">
        <v>3</v>
      </c>
      <c r="C2032">
        <v>0</v>
      </c>
      <c r="D2032">
        <v>25.768000000000001</v>
      </c>
      <c r="E2032">
        <v>25.678000000000001</v>
      </c>
      <c r="F2032">
        <v>16.564</v>
      </c>
      <c r="G2032">
        <v>10.605</v>
      </c>
      <c r="H2032">
        <f t="shared" si="65"/>
        <v>3.9275092228356567E-2</v>
      </c>
      <c r="I2032">
        <f t="shared" si="66"/>
        <v>0</v>
      </c>
    </row>
    <row r="2033" spans="1:9" x14ac:dyDescent="0.3">
      <c r="A2033" s="1">
        <v>32713</v>
      </c>
      <c r="B2033">
        <v>5</v>
      </c>
      <c r="C2033">
        <v>0</v>
      </c>
      <c r="D2033">
        <v>6.48</v>
      </c>
      <c r="E2033">
        <v>6.9569999999999999</v>
      </c>
      <c r="F2033" s="14">
        <v>4172.4080000000004</v>
      </c>
      <c r="G2033" s="14">
        <v>3929.3890000000001</v>
      </c>
      <c r="H2033">
        <f t="shared" si="65"/>
        <v>6.5458487047260955E-2</v>
      </c>
      <c r="I2033">
        <f t="shared" si="66"/>
        <v>0</v>
      </c>
    </row>
    <row r="2034" spans="1:9" x14ac:dyDescent="0.3">
      <c r="A2034" s="1">
        <v>32714</v>
      </c>
      <c r="B2034">
        <v>5</v>
      </c>
      <c r="C2034">
        <v>0</v>
      </c>
      <c r="D2034">
        <v>0</v>
      </c>
      <c r="E2034">
        <v>0</v>
      </c>
      <c r="F2034" s="14">
        <v>3381.779</v>
      </c>
      <c r="G2034" s="14">
        <v>3580.8</v>
      </c>
      <c r="H2034">
        <f t="shared" si="65"/>
        <v>6.5458487047260955E-2</v>
      </c>
      <c r="I2034">
        <f t="shared" si="66"/>
        <v>0</v>
      </c>
    </row>
    <row r="2035" spans="1:9" x14ac:dyDescent="0.3">
      <c r="A2035" s="1">
        <v>32715</v>
      </c>
      <c r="B2035">
        <v>8</v>
      </c>
      <c r="C2035">
        <v>0</v>
      </c>
      <c r="D2035">
        <v>0.24299999999999999</v>
      </c>
      <c r="E2035">
        <v>5.1420000000000003</v>
      </c>
      <c r="F2035" s="14">
        <v>3984.9430000000002</v>
      </c>
      <c r="G2035" s="14">
        <v>2643.6770000000001</v>
      </c>
      <c r="H2035">
        <f t="shared" si="65"/>
        <v>0.10473357927561752</v>
      </c>
      <c r="I2035">
        <f t="shared" si="66"/>
        <v>0</v>
      </c>
    </row>
    <row r="2036" spans="1:9" x14ac:dyDescent="0.3">
      <c r="A2036" s="1">
        <v>32716</v>
      </c>
      <c r="B2036">
        <v>11</v>
      </c>
      <c r="C2036">
        <v>0</v>
      </c>
      <c r="D2036">
        <v>3.5390000000000001</v>
      </c>
      <c r="E2036">
        <v>1.343</v>
      </c>
      <c r="F2036" s="14">
        <v>1290.8430000000001</v>
      </c>
      <c r="G2036" s="14">
        <v>2087.2739999999999</v>
      </c>
      <c r="H2036">
        <f t="shared" si="65"/>
        <v>0.14400867150397409</v>
      </c>
      <c r="I2036">
        <f t="shared" si="66"/>
        <v>0</v>
      </c>
    </row>
    <row r="2037" spans="1:9" x14ac:dyDescent="0.3">
      <c r="A2037" s="1">
        <v>32717</v>
      </c>
      <c r="B2037">
        <v>13</v>
      </c>
      <c r="C2037">
        <v>0</v>
      </c>
      <c r="D2037">
        <v>0.57099999999999995</v>
      </c>
      <c r="E2037">
        <v>0</v>
      </c>
      <c r="F2037">
        <v>618.79999999999995</v>
      </c>
      <c r="G2037">
        <v>200.61699999999999</v>
      </c>
      <c r="H2037">
        <f t="shared" si="65"/>
        <v>0.17019206632287848</v>
      </c>
      <c r="I2037">
        <f t="shared" si="66"/>
        <v>0</v>
      </c>
    </row>
    <row r="2038" spans="1:9" x14ac:dyDescent="0.3">
      <c r="A2038" s="1">
        <v>32718</v>
      </c>
      <c r="B2038">
        <v>13</v>
      </c>
      <c r="C2038">
        <v>0</v>
      </c>
      <c r="D2038">
        <v>2.82</v>
      </c>
      <c r="E2038">
        <v>4.681</v>
      </c>
      <c r="F2038" s="14">
        <v>1003.5410000000001</v>
      </c>
      <c r="G2038">
        <v>251.33099999999999</v>
      </c>
      <c r="H2038">
        <f t="shared" si="65"/>
        <v>0.17019206632287848</v>
      </c>
      <c r="I2038">
        <f t="shared" si="66"/>
        <v>0</v>
      </c>
    </row>
    <row r="2039" spans="1:9" x14ac:dyDescent="0.3">
      <c r="A2039" s="1">
        <v>32719</v>
      </c>
      <c r="B2039">
        <v>13</v>
      </c>
      <c r="C2039">
        <v>0</v>
      </c>
      <c r="D2039">
        <v>0</v>
      </c>
      <c r="E2039">
        <v>0</v>
      </c>
      <c r="F2039" s="14">
        <v>3213.1590000000001</v>
      </c>
      <c r="G2039" s="14">
        <v>3401.7150000000001</v>
      </c>
      <c r="H2039">
        <f t="shared" si="65"/>
        <v>0.17019206632287848</v>
      </c>
      <c r="I2039">
        <f t="shared" si="66"/>
        <v>0</v>
      </c>
    </row>
    <row r="2040" spans="1:9" x14ac:dyDescent="0.3">
      <c r="A2040" s="1">
        <v>32720</v>
      </c>
      <c r="B2040">
        <v>12</v>
      </c>
      <c r="C2040">
        <v>0</v>
      </c>
      <c r="D2040">
        <v>0</v>
      </c>
      <c r="E2040">
        <v>0</v>
      </c>
      <c r="F2040" s="14">
        <v>3960.5369999999998</v>
      </c>
      <c r="G2040" s="14">
        <v>3946.8009999999999</v>
      </c>
      <c r="H2040">
        <f t="shared" si="65"/>
        <v>0.15710036891342627</v>
      </c>
      <c r="I2040">
        <f t="shared" si="66"/>
        <v>0</v>
      </c>
    </row>
    <row r="2041" spans="1:9" x14ac:dyDescent="0.3">
      <c r="A2041" s="1">
        <v>32721</v>
      </c>
      <c r="B2041">
        <v>12</v>
      </c>
      <c r="C2041">
        <v>0</v>
      </c>
      <c r="D2041">
        <v>0</v>
      </c>
      <c r="E2041">
        <v>0</v>
      </c>
      <c r="F2041" s="14">
        <v>4353.5479999999998</v>
      </c>
      <c r="G2041" s="14">
        <v>3971.4110000000001</v>
      </c>
      <c r="H2041">
        <f t="shared" si="65"/>
        <v>0.15710036891342627</v>
      </c>
      <c r="I2041">
        <f t="shared" si="66"/>
        <v>0</v>
      </c>
    </row>
    <row r="2042" spans="1:9" x14ac:dyDescent="0.3">
      <c r="A2042" s="1">
        <v>32722</v>
      </c>
      <c r="B2042">
        <v>11</v>
      </c>
      <c r="C2042">
        <v>0</v>
      </c>
      <c r="D2042">
        <v>0</v>
      </c>
      <c r="E2042">
        <v>0</v>
      </c>
      <c r="F2042" s="14">
        <v>3995.9760000000001</v>
      </c>
      <c r="G2042" s="14">
        <v>4120.6580000000004</v>
      </c>
      <c r="H2042">
        <f t="shared" si="65"/>
        <v>0.14400867150397409</v>
      </c>
      <c r="I2042">
        <f t="shared" si="66"/>
        <v>0</v>
      </c>
    </row>
    <row r="2043" spans="1:9" x14ac:dyDescent="0.3">
      <c r="A2043" s="1">
        <v>32723</v>
      </c>
      <c r="B2043">
        <v>10</v>
      </c>
      <c r="C2043">
        <v>0</v>
      </c>
      <c r="D2043">
        <v>8.7999999999999995E-2</v>
      </c>
      <c r="E2043">
        <v>0</v>
      </c>
      <c r="F2043" s="14">
        <v>1084.5239999999999</v>
      </c>
      <c r="G2043">
        <v>379.72899999999998</v>
      </c>
      <c r="H2043">
        <f t="shared" si="65"/>
        <v>0.13091697409452191</v>
      </c>
      <c r="I2043">
        <f t="shared" si="66"/>
        <v>0</v>
      </c>
    </row>
    <row r="2044" spans="1:9" x14ac:dyDescent="0.3">
      <c r="A2044" s="1">
        <v>32724</v>
      </c>
      <c r="B2044">
        <v>9</v>
      </c>
      <c r="C2044">
        <v>0</v>
      </c>
      <c r="D2044">
        <v>22.468</v>
      </c>
      <c r="E2044">
        <v>16.686</v>
      </c>
      <c r="F2044" s="14">
        <v>2593.0150000000003</v>
      </c>
      <c r="G2044">
        <v>-797.86400000000003</v>
      </c>
      <c r="H2044">
        <f t="shared" si="65"/>
        <v>0.1178252766850697</v>
      </c>
      <c r="I2044">
        <f t="shared" si="66"/>
        <v>0</v>
      </c>
    </row>
    <row r="2045" spans="1:9" x14ac:dyDescent="0.3">
      <c r="A2045" s="1">
        <v>32725</v>
      </c>
      <c r="B2045">
        <v>8</v>
      </c>
      <c r="C2045">
        <v>1</v>
      </c>
      <c r="D2045">
        <v>0</v>
      </c>
      <c r="E2045">
        <v>0</v>
      </c>
      <c r="F2045" s="14">
        <v>4130.3220000000001</v>
      </c>
      <c r="G2045" s="14">
        <v>4152.848</v>
      </c>
      <c r="H2045">
        <f t="shared" si="65"/>
        <v>0.10473357927561752</v>
      </c>
      <c r="I2045">
        <f t="shared" si="66"/>
        <v>1.0804897103514228E-2</v>
      </c>
    </row>
    <row r="2046" spans="1:9" x14ac:dyDescent="0.3">
      <c r="A2046" s="1">
        <v>32726</v>
      </c>
      <c r="B2046">
        <v>6</v>
      </c>
      <c r="C2046">
        <v>2</v>
      </c>
      <c r="D2046">
        <v>0</v>
      </c>
      <c r="E2046">
        <v>0</v>
      </c>
      <c r="F2046" s="14">
        <v>4101.5060000000003</v>
      </c>
      <c r="G2046" s="14">
        <v>4073.52</v>
      </c>
      <c r="H2046">
        <f t="shared" si="65"/>
        <v>7.8550184456713135E-2</v>
      </c>
      <c r="I2046">
        <f t="shared" si="66"/>
        <v>2.1609794207028455E-2</v>
      </c>
    </row>
    <row r="2047" spans="1:9" x14ac:dyDescent="0.3">
      <c r="A2047" s="1">
        <v>32727</v>
      </c>
      <c r="B2047">
        <v>5</v>
      </c>
      <c r="C2047">
        <v>1</v>
      </c>
      <c r="D2047">
        <v>0</v>
      </c>
      <c r="E2047">
        <v>0</v>
      </c>
      <c r="F2047" s="14">
        <v>4129.8050000000003</v>
      </c>
      <c r="G2047" s="14">
        <v>4025.9290000000001</v>
      </c>
      <c r="H2047">
        <f t="shared" si="65"/>
        <v>6.5458487047260955E-2</v>
      </c>
      <c r="I2047">
        <f t="shared" si="66"/>
        <v>1.0804897103514228E-2</v>
      </c>
    </row>
    <row r="2048" spans="1:9" x14ac:dyDescent="0.3">
      <c r="A2048" s="1">
        <v>32728</v>
      </c>
      <c r="B2048">
        <v>6</v>
      </c>
      <c r="C2048">
        <v>1</v>
      </c>
      <c r="D2048">
        <v>22.626999999999999</v>
      </c>
      <c r="E2048">
        <v>17.738</v>
      </c>
      <c r="F2048">
        <v>369.54500000000002</v>
      </c>
      <c r="G2048">
        <v>731.42899999999997</v>
      </c>
      <c r="H2048">
        <f t="shared" si="65"/>
        <v>7.8550184456713135E-2</v>
      </c>
      <c r="I2048">
        <f t="shared" si="66"/>
        <v>1.0804897103514228E-2</v>
      </c>
    </row>
    <row r="2049" spans="1:9" x14ac:dyDescent="0.3">
      <c r="A2049" s="1">
        <v>32729</v>
      </c>
      <c r="B2049">
        <v>7</v>
      </c>
      <c r="C2049">
        <v>1</v>
      </c>
      <c r="D2049">
        <v>0</v>
      </c>
      <c r="E2049">
        <v>0</v>
      </c>
      <c r="F2049">
        <v>271.94099999999997</v>
      </c>
      <c r="G2049">
        <v>193.084</v>
      </c>
      <c r="H2049">
        <f t="shared" si="65"/>
        <v>9.1641881866165328E-2</v>
      </c>
      <c r="I2049">
        <f t="shared" si="66"/>
        <v>1.0804897103514228E-2</v>
      </c>
    </row>
    <row r="2050" spans="1:9" x14ac:dyDescent="0.3">
      <c r="A2050" s="1">
        <v>32730</v>
      </c>
      <c r="B2050">
        <v>9</v>
      </c>
      <c r="C2050">
        <v>1</v>
      </c>
      <c r="D2050">
        <v>0</v>
      </c>
      <c r="E2050">
        <v>0</v>
      </c>
      <c r="F2050" s="14">
        <v>1015.322</v>
      </c>
      <c r="G2050">
        <v>814.04100000000005</v>
      </c>
      <c r="H2050">
        <f t="shared" ref="H2050:H2113" si="67">(B2050*60*60*24/1000000)/(1000*$N$3/1000000)</f>
        <v>0.1178252766850697</v>
      </c>
      <c r="I2050">
        <f t="shared" ref="I2050:I2113" si="68">(C2050*60*60*24/1000000)/(1000*$N$4/1000000)</f>
        <v>1.0804897103514228E-2</v>
      </c>
    </row>
    <row r="2051" spans="1:9" x14ac:dyDescent="0.3">
      <c r="A2051" s="1">
        <v>32731</v>
      </c>
      <c r="B2051">
        <v>11</v>
      </c>
      <c r="C2051">
        <v>1</v>
      </c>
      <c r="D2051">
        <v>0</v>
      </c>
      <c r="E2051">
        <v>0</v>
      </c>
      <c r="F2051">
        <v>578.53599999999994</v>
      </c>
      <c r="G2051" s="14">
        <v>1204.0640000000001</v>
      </c>
      <c r="H2051">
        <f t="shared" si="67"/>
        <v>0.14400867150397409</v>
      </c>
      <c r="I2051">
        <f t="shared" si="68"/>
        <v>1.0804897103514228E-2</v>
      </c>
    </row>
    <row r="2052" spans="1:9" x14ac:dyDescent="0.3">
      <c r="A2052" s="1">
        <v>32732</v>
      </c>
      <c r="B2052">
        <v>14</v>
      </c>
      <c r="C2052">
        <v>2</v>
      </c>
      <c r="D2052">
        <v>0</v>
      </c>
      <c r="E2052">
        <v>0</v>
      </c>
      <c r="F2052" s="14">
        <v>4331.4260000000004</v>
      </c>
      <c r="G2052" s="14">
        <v>4322.7430000000004</v>
      </c>
      <c r="H2052">
        <f t="shared" si="67"/>
        <v>0.18328376373233066</v>
      </c>
      <c r="I2052">
        <f t="shared" si="68"/>
        <v>2.1609794207028455E-2</v>
      </c>
    </row>
    <row r="2053" spans="1:9" x14ac:dyDescent="0.3">
      <c r="A2053" s="1">
        <v>32733</v>
      </c>
      <c r="B2053">
        <v>17</v>
      </c>
      <c r="C2053">
        <v>2</v>
      </c>
      <c r="D2053">
        <v>0</v>
      </c>
      <c r="E2053">
        <v>0</v>
      </c>
      <c r="F2053" s="14">
        <v>2695.5430000000001</v>
      </c>
      <c r="G2053" s="14">
        <v>3771.1350000000002</v>
      </c>
      <c r="H2053">
        <f t="shared" si="67"/>
        <v>0.22255885596068725</v>
      </c>
      <c r="I2053">
        <f t="shared" si="68"/>
        <v>2.1609794207028455E-2</v>
      </c>
    </row>
    <row r="2054" spans="1:9" x14ac:dyDescent="0.3">
      <c r="A2054" s="1">
        <v>32734</v>
      </c>
      <c r="B2054">
        <v>19</v>
      </c>
      <c r="C2054">
        <v>1</v>
      </c>
      <c r="D2054">
        <v>0</v>
      </c>
      <c r="E2054">
        <v>0</v>
      </c>
      <c r="F2054" s="14">
        <v>3361.1695</v>
      </c>
      <c r="H2054">
        <f t="shared" si="67"/>
        <v>0.24874225077959161</v>
      </c>
      <c r="I2054">
        <f t="shared" si="68"/>
        <v>1.0804897103514228E-2</v>
      </c>
    </row>
    <row r="2055" spans="1:9" x14ac:dyDescent="0.3">
      <c r="A2055" s="1">
        <v>32735</v>
      </c>
      <c r="B2055">
        <v>19</v>
      </c>
      <c r="C2055">
        <v>1</v>
      </c>
      <c r="D2055">
        <v>0</v>
      </c>
      <c r="E2055">
        <v>0</v>
      </c>
      <c r="F2055" s="14">
        <v>4252.79</v>
      </c>
      <c r="G2055" s="14">
        <v>4269.1319999999996</v>
      </c>
      <c r="H2055">
        <f t="shared" si="67"/>
        <v>0.24874225077959161</v>
      </c>
      <c r="I2055">
        <f t="shared" si="68"/>
        <v>1.0804897103514228E-2</v>
      </c>
    </row>
    <row r="2056" spans="1:9" x14ac:dyDescent="0.3">
      <c r="A2056" s="1">
        <v>32736</v>
      </c>
      <c r="B2056">
        <v>17</v>
      </c>
      <c r="C2056">
        <v>0</v>
      </c>
      <c r="D2056">
        <v>0</v>
      </c>
      <c r="E2056">
        <v>0</v>
      </c>
      <c r="F2056" s="14">
        <v>4026.7959999999998</v>
      </c>
      <c r="G2056" s="14">
        <v>4311.6279999999997</v>
      </c>
      <c r="H2056">
        <f t="shared" si="67"/>
        <v>0.22255885596068725</v>
      </c>
      <c r="I2056">
        <f t="shared" si="68"/>
        <v>0</v>
      </c>
    </row>
    <row r="2057" spans="1:9" x14ac:dyDescent="0.3">
      <c r="A2057" s="1">
        <v>32737</v>
      </c>
      <c r="B2057">
        <v>15</v>
      </c>
      <c r="C2057">
        <v>0</v>
      </c>
      <c r="D2057">
        <v>0</v>
      </c>
      <c r="E2057">
        <v>0</v>
      </c>
      <c r="F2057" s="14">
        <v>3144.8470000000002</v>
      </c>
      <c r="G2057" s="14">
        <v>3243.7559999999999</v>
      </c>
      <c r="H2057">
        <f t="shared" si="67"/>
        <v>0.19637546114178286</v>
      </c>
      <c r="I2057">
        <f t="shared" si="68"/>
        <v>0</v>
      </c>
    </row>
    <row r="2058" spans="1:9" x14ac:dyDescent="0.3">
      <c r="A2058" s="1">
        <v>32738</v>
      </c>
      <c r="B2058">
        <v>14</v>
      </c>
      <c r="C2058">
        <v>0</v>
      </c>
      <c r="D2058">
        <v>0</v>
      </c>
      <c r="E2058">
        <v>0</v>
      </c>
      <c r="F2058" s="14">
        <v>3435.306</v>
      </c>
      <c r="G2058" s="14">
        <v>3246.8049999999998</v>
      </c>
      <c r="H2058">
        <f t="shared" si="67"/>
        <v>0.18328376373233066</v>
      </c>
      <c r="I2058">
        <f t="shared" si="68"/>
        <v>0</v>
      </c>
    </row>
    <row r="2059" spans="1:9" x14ac:dyDescent="0.3">
      <c r="A2059" s="1">
        <v>32739</v>
      </c>
      <c r="B2059">
        <v>13</v>
      </c>
      <c r="C2059">
        <v>0</v>
      </c>
      <c r="D2059">
        <v>7.6559999999999997</v>
      </c>
      <c r="E2059">
        <v>11.069000000000001</v>
      </c>
      <c r="F2059" s="14">
        <v>1796.904</v>
      </c>
      <c r="G2059">
        <v>4.3780000000000001</v>
      </c>
      <c r="H2059">
        <f t="shared" si="67"/>
        <v>0.17019206632287848</v>
      </c>
      <c r="I2059">
        <f t="shared" si="68"/>
        <v>0</v>
      </c>
    </row>
    <row r="2060" spans="1:9" x14ac:dyDescent="0.3">
      <c r="A2060" s="1">
        <v>32740</v>
      </c>
      <c r="B2060">
        <v>12</v>
      </c>
      <c r="C2060">
        <v>0</v>
      </c>
      <c r="D2060">
        <v>6.6459999999999999</v>
      </c>
      <c r="E2060">
        <v>8.2579999999999991</v>
      </c>
      <c r="F2060">
        <v>-36.121000000000002</v>
      </c>
      <c r="G2060">
        <v>470.11799999999999</v>
      </c>
      <c r="H2060">
        <f t="shared" si="67"/>
        <v>0.15710036891342627</v>
      </c>
      <c r="I2060">
        <f t="shared" si="68"/>
        <v>0</v>
      </c>
    </row>
    <row r="2061" spans="1:9" x14ac:dyDescent="0.3">
      <c r="A2061" s="1">
        <v>32741</v>
      </c>
      <c r="B2061">
        <v>12</v>
      </c>
      <c r="C2061">
        <v>0</v>
      </c>
      <c r="D2061">
        <v>13.938000000000001</v>
      </c>
      <c r="E2061">
        <v>28.896000000000001</v>
      </c>
      <c r="F2061">
        <v>158.50200000000001</v>
      </c>
      <c r="G2061">
        <v>688.31799999999998</v>
      </c>
      <c r="H2061">
        <f t="shared" si="67"/>
        <v>0.15710036891342627</v>
      </c>
      <c r="I2061">
        <f t="shared" si="68"/>
        <v>0</v>
      </c>
    </row>
    <row r="2062" spans="1:9" x14ac:dyDescent="0.3">
      <c r="A2062" s="1">
        <v>32742</v>
      </c>
      <c r="B2062">
        <v>15</v>
      </c>
      <c r="C2062">
        <v>1</v>
      </c>
      <c r="D2062">
        <v>8.5579999999999998</v>
      </c>
      <c r="E2062">
        <v>5.4109999999999996</v>
      </c>
      <c r="F2062">
        <v>-602.85599999999999</v>
      </c>
      <c r="G2062">
        <v>-268.00799999999998</v>
      </c>
      <c r="H2062">
        <f t="shared" si="67"/>
        <v>0.19637546114178286</v>
      </c>
      <c r="I2062">
        <f t="shared" si="68"/>
        <v>1.0804897103514228E-2</v>
      </c>
    </row>
    <row r="2063" spans="1:9" x14ac:dyDescent="0.3">
      <c r="A2063" s="1">
        <v>32743</v>
      </c>
      <c r="B2063">
        <v>21</v>
      </c>
      <c r="C2063">
        <v>0</v>
      </c>
      <c r="D2063">
        <v>0</v>
      </c>
      <c r="E2063">
        <v>0</v>
      </c>
      <c r="F2063" s="14">
        <v>4718.1760000000004</v>
      </c>
      <c r="G2063" s="14">
        <v>4585.2910000000002</v>
      </c>
      <c r="H2063">
        <f t="shared" si="67"/>
        <v>0.27492564559849597</v>
      </c>
      <c r="I2063">
        <f t="shared" si="68"/>
        <v>0</v>
      </c>
    </row>
    <row r="2064" spans="1:9" x14ac:dyDescent="0.3">
      <c r="A2064" s="1">
        <v>32744</v>
      </c>
      <c r="B2064">
        <v>25</v>
      </c>
      <c r="C2064">
        <v>0</v>
      </c>
      <c r="D2064">
        <v>2.5000000000000001E-2</v>
      </c>
      <c r="E2064">
        <v>0</v>
      </c>
      <c r="F2064" s="14">
        <v>2197.6</v>
      </c>
      <c r="G2064">
        <v>869.54899999999998</v>
      </c>
      <c r="H2064">
        <f t="shared" si="67"/>
        <v>0.32729243523630475</v>
      </c>
      <c r="I2064">
        <f t="shared" si="68"/>
        <v>0</v>
      </c>
    </row>
    <row r="2065" spans="1:9" x14ac:dyDescent="0.3">
      <c r="A2065" s="1">
        <v>32745</v>
      </c>
      <c r="B2065">
        <v>28</v>
      </c>
      <c r="C2065">
        <v>0</v>
      </c>
      <c r="D2065">
        <v>0</v>
      </c>
      <c r="E2065">
        <v>0</v>
      </c>
      <c r="F2065" s="14">
        <v>4527.0169999999998</v>
      </c>
      <c r="G2065" s="14">
        <v>4824.3329999999996</v>
      </c>
      <c r="H2065">
        <f t="shared" si="67"/>
        <v>0.36656752746466131</v>
      </c>
      <c r="I2065">
        <f t="shared" si="68"/>
        <v>0</v>
      </c>
    </row>
    <row r="2066" spans="1:9" x14ac:dyDescent="0.3">
      <c r="A2066" s="1">
        <v>32746</v>
      </c>
      <c r="B2066">
        <v>29</v>
      </c>
      <c r="C2066">
        <v>0</v>
      </c>
      <c r="D2066">
        <v>0.215</v>
      </c>
      <c r="E2066">
        <v>2.5750000000000002</v>
      </c>
      <c r="F2066" s="14">
        <v>2430.7629999999999</v>
      </c>
      <c r="G2066" s="14">
        <v>3889.453</v>
      </c>
      <c r="H2066">
        <f t="shared" si="67"/>
        <v>0.37965922487411347</v>
      </c>
      <c r="I2066">
        <f t="shared" si="68"/>
        <v>0</v>
      </c>
    </row>
    <row r="2067" spans="1:9" x14ac:dyDescent="0.3">
      <c r="A2067" s="1">
        <v>32747</v>
      </c>
      <c r="B2067">
        <v>29</v>
      </c>
      <c r="C2067">
        <v>0</v>
      </c>
      <c r="D2067">
        <v>0</v>
      </c>
      <c r="E2067">
        <v>0</v>
      </c>
      <c r="F2067" s="14">
        <v>4769.8100000000004</v>
      </c>
      <c r="G2067" s="14">
        <v>4858.6769999999997</v>
      </c>
      <c r="H2067">
        <f t="shared" si="67"/>
        <v>0.37965922487411347</v>
      </c>
      <c r="I2067">
        <f t="shared" si="68"/>
        <v>0</v>
      </c>
    </row>
    <row r="2068" spans="1:9" x14ac:dyDescent="0.3">
      <c r="A2068" s="1">
        <v>32748</v>
      </c>
      <c r="B2068">
        <v>27</v>
      </c>
      <c r="C2068">
        <v>0</v>
      </c>
      <c r="D2068">
        <v>0</v>
      </c>
      <c r="E2068">
        <v>0</v>
      </c>
      <c r="F2068" s="14">
        <v>4843.973</v>
      </c>
      <c r="G2068" s="14">
        <v>4915.6459999999997</v>
      </c>
      <c r="H2068">
        <f t="shared" si="67"/>
        <v>0.35347583005520916</v>
      </c>
      <c r="I2068">
        <f t="shared" si="68"/>
        <v>0</v>
      </c>
    </row>
    <row r="2069" spans="1:9" x14ac:dyDescent="0.3">
      <c r="A2069" s="1">
        <v>32749</v>
      </c>
      <c r="B2069">
        <v>25</v>
      </c>
      <c r="C2069">
        <v>0</v>
      </c>
      <c r="D2069">
        <v>0</v>
      </c>
      <c r="E2069">
        <v>0</v>
      </c>
      <c r="F2069" s="14">
        <v>4682.5959999999995</v>
      </c>
      <c r="G2069" s="14">
        <v>4885.7929999999997</v>
      </c>
      <c r="H2069">
        <f t="shared" si="67"/>
        <v>0.32729243523630475</v>
      </c>
      <c r="I2069">
        <f t="shared" si="68"/>
        <v>0</v>
      </c>
    </row>
    <row r="2070" spans="1:9" x14ac:dyDescent="0.3">
      <c r="A2070" s="1">
        <v>32750</v>
      </c>
      <c r="B2070">
        <v>22</v>
      </c>
      <c r="C2070">
        <v>0</v>
      </c>
      <c r="D2070">
        <v>5.3150000000000004</v>
      </c>
      <c r="E2070">
        <v>7.6079999999999997</v>
      </c>
      <c r="F2070">
        <v>256.173</v>
      </c>
      <c r="G2070" s="14">
        <v>3159.5030000000002</v>
      </c>
      <c r="H2070">
        <f t="shared" si="67"/>
        <v>0.28801734300794818</v>
      </c>
      <c r="I2070">
        <f t="shared" si="68"/>
        <v>0</v>
      </c>
    </row>
    <row r="2071" spans="1:9" x14ac:dyDescent="0.3">
      <c r="A2071" s="1">
        <v>32751</v>
      </c>
      <c r="B2071">
        <v>21</v>
      </c>
      <c r="C2071">
        <v>0</v>
      </c>
      <c r="D2071">
        <v>4.09</v>
      </c>
      <c r="E2071">
        <v>1.3480000000000001</v>
      </c>
      <c r="F2071">
        <v>-499.02100000000002</v>
      </c>
      <c r="G2071">
        <v>-219.714</v>
      </c>
      <c r="H2071">
        <f t="shared" si="67"/>
        <v>0.27492564559849597</v>
      </c>
      <c r="I2071">
        <f t="shared" si="68"/>
        <v>0</v>
      </c>
    </row>
    <row r="2072" spans="1:9" x14ac:dyDescent="0.3">
      <c r="A2072" s="1">
        <v>32752</v>
      </c>
      <c r="B2072">
        <v>19</v>
      </c>
      <c r="C2072">
        <v>2</v>
      </c>
      <c r="D2072">
        <v>0</v>
      </c>
      <c r="E2072">
        <v>0</v>
      </c>
      <c r="F2072" s="14">
        <v>3945.768</v>
      </c>
      <c r="G2072" s="14">
        <v>2606.998</v>
      </c>
      <c r="H2072">
        <f t="shared" si="67"/>
        <v>0.24874225077959161</v>
      </c>
      <c r="I2072">
        <f t="shared" si="68"/>
        <v>2.1609794207028455E-2</v>
      </c>
    </row>
    <row r="2073" spans="1:9" x14ac:dyDescent="0.3">
      <c r="A2073" s="1">
        <v>32753</v>
      </c>
      <c r="B2073">
        <v>18</v>
      </c>
      <c r="C2073">
        <v>9</v>
      </c>
      <c r="D2073">
        <v>0</v>
      </c>
      <c r="E2073">
        <v>0</v>
      </c>
      <c r="F2073" s="14">
        <v>4837.982</v>
      </c>
      <c r="G2073" s="14">
        <v>4845.4790000000003</v>
      </c>
      <c r="H2073">
        <f t="shared" si="67"/>
        <v>0.2356505533701394</v>
      </c>
      <c r="I2073">
        <f t="shared" si="68"/>
        <v>9.7244073931628039E-2</v>
      </c>
    </row>
    <row r="2074" spans="1:9" x14ac:dyDescent="0.3">
      <c r="A2074" s="1">
        <v>32754</v>
      </c>
      <c r="B2074">
        <v>17</v>
      </c>
      <c r="C2074">
        <v>5</v>
      </c>
      <c r="D2074">
        <v>0</v>
      </c>
      <c r="E2074">
        <v>0</v>
      </c>
      <c r="F2074" s="14">
        <v>4333.6350000000002</v>
      </c>
      <c r="G2074" s="14">
        <v>4696.5169999999998</v>
      </c>
      <c r="H2074">
        <f t="shared" si="67"/>
        <v>0.22255885596068725</v>
      </c>
      <c r="I2074">
        <f t="shared" si="68"/>
        <v>5.4024485517571136E-2</v>
      </c>
    </row>
    <row r="2075" spans="1:9" x14ac:dyDescent="0.3">
      <c r="A2075" s="1">
        <v>32755</v>
      </c>
      <c r="B2075">
        <v>17</v>
      </c>
      <c r="C2075">
        <v>2</v>
      </c>
      <c r="D2075">
        <v>0</v>
      </c>
      <c r="E2075">
        <v>0</v>
      </c>
      <c r="F2075" s="14">
        <v>4781.1909999999998</v>
      </c>
      <c r="G2075" s="14">
        <v>4299.5709999999999</v>
      </c>
      <c r="H2075">
        <f t="shared" si="67"/>
        <v>0.22255885596068725</v>
      </c>
      <c r="I2075">
        <f t="shared" si="68"/>
        <v>2.1609794207028455E-2</v>
      </c>
    </row>
    <row r="2076" spans="1:9" x14ac:dyDescent="0.3">
      <c r="A2076" s="1">
        <v>32756</v>
      </c>
      <c r="B2076">
        <v>18</v>
      </c>
      <c r="C2076">
        <v>2</v>
      </c>
      <c r="D2076">
        <v>0.63500000000000001</v>
      </c>
      <c r="E2076">
        <v>0.38300000000000001</v>
      </c>
      <c r="F2076" s="14">
        <v>1053.075</v>
      </c>
      <c r="G2076" s="14">
        <v>1253.3009999999999</v>
      </c>
      <c r="H2076">
        <f t="shared" si="67"/>
        <v>0.2356505533701394</v>
      </c>
      <c r="I2076">
        <f t="shared" si="68"/>
        <v>2.1609794207028455E-2</v>
      </c>
    </row>
    <row r="2077" spans="1:9" x14ac:dyDescent="0.3">
      <c r="A2077" s="1">
        <v>32757</v>
      </c>
      <c r="B2077">
        <v>18</v>
      </c>
      <c r="C2077">
        <v>2</v>
      </c>
      <c r="D2077">
        <v>1.25</v>
      </c>
      <c r="E2077">
        <v>0</v>
      </c>
      <c r="F2077" s="14">
        <v>4115.2039999999997</v>
      </c>
      <c r="G2077" s="14">
        <v>4200.3940000000002</v>
      </c>
      <c r="H2077">
        <f t="shared" si="67"/>
        <v>0.2356505533701394</v>
      </c>
      <c r="I2077">
        <f t="shared" si="68"/>
        <v>2.1609794207028455E-2</v>
      </c>
    </row>
    <row r="2078" spans="1:9" x14ac:dyDescent="0.3">
      <c r="A2078" s="1">
        <v>32758</v>
      </c>
      <c r="B2078">
        <v>16</v>
      </c>
      <c r="C2078">
        <v>2</v>
      </c>
      <c r="D2078">
        <v>0</v>
      </c>
      <c r="E2078">
        <v>0</v>
      </c>
      <c r="F2078" s="14">
        <v>5119.18</v>
      </c>
      <c r="G2078" s="14">
        <v>5280.1450000000004</v>
      </c>
      <c r="H2078">
        <f t="shared" si="67"/>
        <v>0.20946715855123504</v>
      </c>
      <c r="I2078">
        <f t="shared" si="68"/>
        <v>2.1609794207028455E-2</v>
      </c>
    </row>
    <row r="2079" spans="1:9" x14ac:dyDescent="0.3">
      <c r="A2079" s="1">
        <v>32759</v>
      </c>
      <c r="B2079">
        <v>14</v>
      </c>
      <c r="C2079">
        <v>3</v>
      </c>
      <c r="D2079">
        <v>0</v>
      </c>
      <c r="E2079">
        <v>0</v>
      </c>
      <c r="F2079" s="14">
        <v>1525.421</v>
      </c>
      <c r="G2079" s="14">
        <v>3078.0059999999999</v>
      </c>
      <c r="H2079">
        <f t="shared" si="67"/>
        <v>0.18328376373233066</v>
      </c>
      <c r="I2079">
        <f t="shared" si="68"/>
        <v>3.2414691310542677E-2</v>
      </c>
    </row>
    <row r="2080" spans="1:9" x14ac:dyDescent="0.3">
      <c r="A2080" s="1">
        <v>32760</v>
      </c>
      <c r="B2080">
        <v>13</v>
      </c>
      <c r="C2080">
        <v>2</v>
      </c>
      <c r="D2080">
        <v>0</v>
      </c>
      <c r="E2080">
        <v>0</v>
      </c>
      <c r="F2080" s="14">
        <v>1914.2280000000001</v>
      </c>
      <c r="G2080" s="14">
        <v>1791.8150000000001</v>
      </c>
      <c r="H2080">
        <f t="shared" si="67"/>
        <v>0.17019206632287848</v>
      </c>
      <c r="I2080">
        <f t="shared" si="68"/>
        <v>2.1609794207028455E-2</v>
      </c>
    </row>
    <row r="2081" spans="1:9" x14ac:dyDescent="0.3">
      <c r="A2081" s="1">
        <v>32761</v>
      </c>
      <c r="B2081">
        <v>14</v>
      </c>
      <c r="C2081">
        <v>2</v>
      </c>
      <c r="D2081">
        <v>0</v>
      </c>
      <c r="E2081">
        <v>0</v>
      </c>
      <c r="F2081" s="14">
        <v>1014.811</v>
      </c>
      <c r="G2081" s="14">
        <v>1715.5640000000001</v>
      </c>
      <c r="H2081">
        <f t="shared" si="67"/>
        <v>0.18328376373233066</v>
      </c>
      <c r="I2081">
        <f t="shared" si="68"/>
        <v>2.1609794207028455E-2</v>
      </c>
    </row>
    <row r="2082" spans="1:9" x14ac:dyDescent="0.3">
      <c r="A2082" s="1">
        <v>32762</v>
      </c>
      <c r="B2082">
        <v>15</v>
      </c>
      <c r="C2082">
        <v>1</v>
      </c>
      <c r="D2082">
        <v>12.381</v>
      </c>
      <c r="E2082">
        <v>22.422999999999998</v>
      </c>
      <c r="F2082">
        <v>-67.075999999999993</v>
      </c>
      <c r="G2082">
        <v>7.29</v>
      </c>
      <c r="H2082">
        <f t="shared" si="67"/>
        <v>0.19637546114178286</v>
      </c>
      <c r="I2082">
        <f t="shared" si="68"/>
        <v>1.0804897103514228E-2</v>
      </c>
    </row>
    <row r="2083" spans="1:9" x14ac:dyDescent="0.3">
      <c r="A2083" s="1">
        <v>32763</v>
      </c>
      <c r="B2083">
        <v>15</v>
      </c>
      <c r="C2083">
        <v>1</v>
      </c>
      <c r="D2083">
        <v>0</v>
      </c>
      <c r="E2083">
        <v>0</v>
      </c>
      <c r="F2083">
        <v>796.25599999999997</v>
      </c>
      <c r="G2083" s="14">
        <v>1218.287</v>
      </c>
      <c r="H2083">
        <f t="shared" si="67"/>
        <v>0.19637546114178286</v>
      </c>
      <c r="I2083">
        <f t="shared" si="68"/>
        <v>1.0804897103514228E-2</v>
      </c>
    </row>
    <row r="2084" spans="1:9" x14ac:dyDescent="0.3">
      <c r="A2084" s="1">
        <v>32764</v>
      </c>
      <c r="B2084">
        <v>16</v>
      </c>
      <c r="C2084">
        <v>1</v>
      </c>
      <c r="D2084">
        <v>0</v>
      </c>
      <c r="E2084">
        <v>0</v>
      </c>
      <c r="F2084">
        <v>564.51300000000003</v>
      </c>
      <c r="G2084">
        <v>592.45500000000004</v>
      </c>
      <c r="H2084">
        <f t="shared" si="67"/>
        <v>0.20946715855123504</v>
      </c>
      <c r="I2084">
        <f t="shared" si="68"/>
        <v>1.0804897103514228E-2</v>
      </c>
    </row>
    <row r="2085" spans="1:9" x14ac:dyDescent="0.3">
      <c r="A2085" s="1">
        <v>32765</v>
      </c>
      <c r="B2085">
        <v>17</v>
      </c>
      <c r="C2085">
        <v>1</v>
      </c>
      <c r="D2085">
        <v>0</v>
      </c>
      <c r="E2085">
        <v>0</v>
      </c>
      <c r="F2085" s="14">
        <v>1217.0070000000001</v>
      </c>
      <c r="G2085" s="14">
        <v>1652.7570000000001</v>
      </c>
      <c r="H2085">
        <f t="shared" si="67"/>
        <v>0.22255885596068725</v>
      </c>
      <c r="I2085">
        <f t="shared" si="68"/>
        <v>1.0804897103514228E-2</v>
      </c>
    </row>
    <row r="2086" spans="1:9" x14ac:dyDescent="0.3">
      <c r="A2086" s="1">
        <v>32766</v>
      </c>
      <c r="B2086">
        <v>20</v>
      </c>
      <c r="C2086">
        <v>1</v>
      </c>
      <c r="D2086">
        <v>0</v>
      </c>
      <c r="E2086">
        <v>0</v>
      </c>
      <c r="F2086" s="14">
        <v>5158.027</v>
      </c>
      <c r="G2086" s="14">
        <v>4806.3909999999996</v>
      </c>
      <c r="H2086">
        <f t="shared" si="67"/>
        <v>0.26183394818904382</v>
      </c>
      <c r="I2086">
        <f t="shared" si="68"/>
        <v>1.0804897103514228E-2</v>
      </c>
    </row>
    <row r="2087" spans="1:9" x14ac:dyDescent="0.3">
      <c r="A2087" s="1">
        <v>32767</v>
      </c>
      <c r="B2087">
        <v>21</v>
      </c>
      <c r="C2087">
        <v>0</v>
      </c>
      <c r="D2087">
        <v>0</v>
      </c>
      <c r="E2087">
        <v>0</v>
      </c>
      <c r="F2087" s="14">
        <v>5033.8389999999999</v>
      </c>
      <c r="G2087" s="14">
        <v>4694.6980000000003</v>
      </c>
      <c r="H2087">
        <f t="shared" si="67"/>
        <v>0.27492564559849597</v>
      </c>
      <c r="I2087">
        <f t="shared" si="68"/>
        <v>0</v>
      </c>
    </row>
    <row r="2088" spans="1:9" x14ac:dyDescent="0.3">
      <c r="A2088" s="1">
        <v>32768</v>
      </c>
      <c r="B2088">
        <v>21</v>
      </c>
      <c r="C2088">
        <v>0</v>
      </c>
      <c r="D2088">
        <v>0</v>
      </c>
      <c r="E2088">
        <v>0</v>
      </c>
      <c r="F2088" s="14">
        <v>5220.6570000000002</v>
      </c>
      <c r="G2088" s="14">
        <v>5499.0309999999999</v>
      </c>
      <c r="H2088">
        <f t="shared" si="67"/>
        <v>0.27492564559849597</v>
      </c>
      <c r="I2088">
        <f t="shared" si="68"/>
        <v>0</v>
      </c>
    </row>
    <row r="2089" spans="1:9" x14ac:dyDescent="0.3">
      <c r="A2089" s="1">
        <v>32769</v>
      </c>
      <c r="B2089">
        <v>21</v>
      </c>
      <c r="C2089">
        <v>0</v>
      </c>
      <c r="D2089">
        <v>0</v>
      </c>
      <c r="E2089">
        <v>0</v>
      </c>
      <c r="F2089" s="14">
        <v>5243.5659999999998</v>
      </c>
      <c r="G2089" s="14">
        <v>5509.4989999999998</v>
      </c>
      <c r="H2089">
        <f t="shared" si="67"/>
        <v>0.27492564559849597</v>
      </c>
      <c r="I2089">
        <f t="shared" si="68"/>
        <v>0</v>
      </c>
    </row>
    <row r="2090" spans="1:9" x14ac:dyDescent="0.3">
      <c r="A2090" s="1">
        <v>32770</v>
      </c>
      <c r="B2090">
        <v>20</v>
      </c>
      <c r="C2090">
        <v>0</v>
      </c>
      <c r="D2090">
        <v>0</v>
      </c>
      <c r="E2090">
        <v>0</v>
      </c>
      <c r="F2090" s="14">
        <v>5017.741</v>
      </c>
      <c r="G2090" s="14">
        <v>5282.74</v>
      </c>
      <c r="H2090">
        <f t="shared" si="67"/>
        <v>0.26183394818904382</v>
      </c>
      <c r="I2090">
        <f t="shared" si="68"/>
        <v>0</v>
      </c>
    </row>
    <row r="2091" spans="1:9" x14ac:dyDescent="0.3">
      <c r="A2091" s="1">
        <v>32771</v>
      </c>
      <c r="B2091">
        <v>19</v>
      </c>
      <c r="C2091">
        <v>0</v>
      </c>
      <c r="D2091">
        <v>0</v>
      </c>
      <c r="E2091">
        <v>0</v>
      </c>
      <c r="F2091" s="14">
        <v>4976.9080000000004</v>
      </c>
      <c r="G2091" s="14">
        <v>5182.2120000000004</v>
      </c>
      <c r="H2091">
        <f t="shared" si="67"/>
        <v>0.24874225077959161</v>
      </c>
      <c r="I2091">
        <f t="shared" si="68"/>
        <v>0</v>
      </c>
    </row>
    <row r="2092" spans="1:9" x14ac:dyDescent="0.3">
      <c r="A2092" s="1">
        <v>32772</v>
      </c>
      <c r="B2092">
        <v>17</v>
      </c>
      <c r="C2092">
        <v>0</v>
      </c>
      <c r="D2092">
        <v>0</v>
      </c>
      <c r="E2092">
        <v>0</v>
      </c>
      <c r="F2092" s="14">
        <v>4571.085</v>
      </c>
      <c r="G2092" s="14">
        <v>4717.7619999999997</v>
      </c>
      <c r="H2092">
        <f t="shared" si="67"/>
        <v>0.22255885596068725</v>
      </c>
      <c r="I2092">
        <f t="shared" si="68"/>
        <v>0</v>
      </c>
    </row>
    <row r="2093" spans="1:9" x14ac:dyDescent="0.3">
      <c r="A2093" s="1">
        <v>32773</v>
      </c>
      <c r="B2093">
        <v>19</v>
      </c>
      <c r="C2093">
        <v>0</v>
      </c>
      <c r="D2093">
        <v>22.282</v>
      </c>
      <c r="E2093">
        <v>16.202000000000002</v>
      </c>
      <c r="F2093">
        <v>753.15</v>
      </c>
      <c r="G2093">
        <v>798.96600000000001</v>
      </c>
      <c r="H2093">
        <f t="shared" si="67"/>
        <v>0.24874225077959161</v>
      </c>
      <c r="I2093">
        <f t="shared" si="68"/>
        <v>0</v>
      </c>
    </row>
    <row r="2094" spans="1:9" x14ac:dyDescent="0.3">
      <c r="A2094" s="1">
        <v>32774</v>
      </c>
      <c r="B2094">
        <v>47</v>
      </c>
      <c r="C2094">
        <v>1</v>
      </c>
      <c r="D2094">
        <v>23.954000000000001</v>
      </c>
      <c r="E2094">
        <v>18.559999999999999</v>
      </c>
      <c r="F2094">
        <v>729.47900000000004</v>
      </c>
      <c r="G2094">
        <v>719.48400000000004</v>
      </c>
      <c r="H2094">
        <f t="shared" si="67"/>
        <v>0.61530977824425304</v>
      </c>
      <c r="I2094">
        <f t="shared" si="68"/>
        <v>1.0804897103514228E-2</v>
      </c>
    </row>
    <row r="2095" spans="1:9" x14ac:dyDescent="0.3">
      <c r="A2095" s="1">
        <v>32775</v>
      </c>
      <c r="B2095">
        <v>42</v>
      </c>
      <c r="C2095">
        <v>1</v>
      </c>
      <c r="D2095">
        <v>0</v>
      </c>
      <c r="E2095">
        <v>0</v>
      </c>
      <c r="F2095">
        <v>722.02200000000005</v>
      </c>
      <c r="G2095">
        <v>531.91499999999996</v>
      </c>
      <c r="H2095">
        <f t="shared" si="67"/>
        <v>0.54985129119699194</v>
      </c>
      <c r="I2095">
        <f t="shared" si="68"/>
        <v>1.0804897103514228E-2</v>
      </c>
    </row>
    <row r="2096" spans="1:9" x14ac:dyDescent="0.3">
      <c r="A2096" s="1">
        <v>32776</v>
      </c>
      <c r="B2096">
        <v>29</v>
      </c>
      <c r="C2096">
        <v>1</v>
      </c>
      <c r="D2096">
        <v>0</v>
      </c>
      <c r="E2096">
        <v>0</v>
      </c>
      <c r="F2096" s="14">
        <v>3349.4920000000002</v>
      </c>
      <c r="G2096" s="14">
        <v>1773.8</v>
      </c>
      <c r="H2096">
        <f t="shared" si="67"/>
        <v>0.37965922487411347</v>
      </c>
      <c r="I2096">
        <f t="shared" si="68"/>
        <v>1.0804897103514228E-2</v>
      </c>
    </row>
    <row r="2097" spans="1:9" x14ac:dyDescent="0.3">
      <c r="A2097" s="1">
        <v>32777</v>
      </c>
      <c r="B2097">
        <v>26</v>
      </c>
      <c r="C2097">
        <v>1</v>
      </c>
      <c r="D2097">
        <v>0</v>
      </c>
      <c r="E2097">
        <v>0</v>
      </c>
      <c r="F2097" s="14">
        <v>2591.1819999999998</v>
      </c>
      <c r="G2097" s="14">
        <v>1580.63</v>
      </c>
      <c r="H2097">
        <f t="shared" si="67"/>
        <v>0.34038413264575695</v>
      </c>
      <c r="I2097">
        <f t="shared" si="68"/>
        <v>1.0804897103514228E-2</v>
      </c>
    </row>
    <row r="2098" spans="1:9" x14ac:dyDescent="0.3">
      <c r="A2098" s="1">
        <v>32778</v>
      </c>
      <c r="B2098">
        <v>25</v>
      </c>
      <c r="C2098">
        <v>1</v>
      </c>
      <c r="D2098">
        <v>0</v>
      </c>
      <c r="E2098">
        <v>0</v>
      </c>
      <c r="F2098" s="14">
        <v>5458.3320000000003</v>
      </c>
      <c r="G2098" s="14">
        <v>5635.3149999999996</v>
      </c>
      <c r="H2098">
        <f t="shared" si="67"/>
        <v>0.32729243523630475</v>
      </c>
      <c r="I2098">
        <f t="shared" si="68"/>
        <v>1.0804897103514228E-2</v>
      </c>
    </row>
    <row r="2099" spans="1:9" x14ac:dyDescent="0.3">
      <c r="A2099" s="1">
        <v>32779</v>
      </c>
      <c r="B2099">
        <v>24</v>
      </c>
      <c r="C2099">
        <v>1</v>
      </c>
      <c r="D2099">
        <v>0</v>
      </c>
      <c r="E2099">
        <v>0</v>
      </c>
      <c r="F2099" s="14">
        <v>2972.3069999999998</v>
      </c>
      <c r="G2099" s="14">
        <v>2037.1790000000001</v>
      </c>
      <c r="H2099">
        <f t="shared" si="67"/>
        <v>0.31420073782685254</v>
      </c>
      <c r="I2099">
        <f t="shared" si="68"/>
        <v>1.0804897103514228E-2</v>
      </c>
    </row>
    <row r="2100" spans="1:9" x14ac:dyDescent="0.3">
      <c r="A2100" s="1">
        <v>32780</v>
      </c>
      <c r="B2100">
        <v>22</v>
      </c>
      <c r="C2100">
        <v>0</v>
      </c>
      <c r="D2100">
        <v>0</v>
      </c>
      <c r="E2100">
        <v>0</v>
      </c>
      <c r="F2100" s="14">
        <v>4944.4409999999998</v>
      </c>
      <c r="G2100" s="14">
        <v>4621.4830000000002</v>
      </c>
      <c r="H2100">
        <f t="shared" si="67"/>
        <v>0.28801734300794818</v>
      </c>
      <c r="I2100">
        <f t="shared" si="68"/>
        <v>0</v>
      </c>
    </row>
    <row r="2101" spans="1:9" x14ac:dyDescent="0.3">
      <c r="A2101" s="1">
        <v>32781</v>
      </c>
      <c r="B2101">
        <v>19</v>
      </c>
      <c r="C2101">
        <v>0</v>
      </c>
      <c r="D2101">
        <v>0</v>
      </c>
      <c r="E2101">
        <v>0</v>
      </c>
      <c r="F2101" s="14">
        <v>3771.873</v>
      </c>
      <c r="G2101" s="14">
        <v>4868.9279999999999</v>
      </c>
      <c r="H2101">
        <f t="shared" si="67"/>
        <v>0.24874225077959161</v>
      </c>
      <c r="I2101">
        <f t="shared" si="68"/>
        <v>0</v>
      </c>
    </row>
    <row r="2102" spans="1:9" x14ac:dyDescent="0.3">
      <c r="A2102" s="1">
        <v>32782</v>
      </c>
      <c r="B2102">
        <v>17</v>
      </c>
      <c r="C2102">
        <v>0</v>
      </c>
      <c r="D2102">
        <v>0</v>
      </c>
      <c r="E2102">
        <v>0</v>
      </c>
      <c r="F2102" s="14">
        <v>3816.578</v>
      </c>
      <c r="G2102" s="14">
        <v>3681.46</v>
      </c>
      <c r="H2102">
        <f t="shared" si="67"/>
        <v>0.22255885596068725</v>
      </c>
      <c r="I2102">
        <f t="shared" si="68"/>
        <v>0</v>
      </c>
    </row>
    <row r="2103" spans="1:9" x14ac:dyDescent="0.3">
      <c r="A2103" s="1">
        <v>32783</v>
      </c>
      <c r="B2103">
        <v>15</v>
      </c>
      <c r="C2103">
        <v>2</v>
      </c>
      <c r="D2103">
        <v>1.4510000000000001</v>
      </c>
      <c r="E2103">
        <v>1.405</v>
      </c>
      <c r="F2103" s="14">
        <v>1841.5989999999999</v>
      </c>
      <c r="G2103" s="14">
        <v>1362.1980000000001</v>
      </c>
      <c r="H2103">
        <f t="shared" si="67"/>
        <v>0.19637546114178286</v>
      </c>
      <c r="I2103">
        <f t="shared" si="68"/>
        <v>2.1609794207028455E-2</v>
      </c>
    </row>
    <row r="2104" spans="1:9" x14ac:dyDescent="0.3">
      <c r="A2104" s="1">
        <v>32784</v>
      </c>
      <c r="B2104">
        <v>14</v>
      </c>
      <c r="C2104">
        <v>7</v>
      </c>
      <c r="D2104">
        <v>4.2409999999999997</v>
      </c>
      <c r="E2104">
        <v>4.4809999999999999</v>
      </c>
      <c r="F2104" s="14">
        <v>5620.201</v>
      </c>
      <c r="G2104" s="14">
        <v>5698.3609999999999</v>
      </c>
      <c r="H2104">
        <f t="shared" si="67"/>
        <v>0.18328376373233066</v>
      </c>
      <c r="I2104">
        <f t="shared" si="68"/>
        <v>7.5634279724599587E-2</v>
      </c>
    </row>
    <row r="2105" spans="1:9" x14ac:dyDescent="0.3">
      <c r="A2105" s="1">
        <v>32785</v>
      </c>
      <c r="B2105">
        <v>12</v>
      </c>
      <c r="C2105">
        <v>10</v>
      </c>
      <c r="D2105">
        <v>0</v>
      </c>
      <c r="E2105">
        <v>0</v>
      </c>
      <c r="F2105" s="14">
        <v>5191.951</v>
      </c>
      <c r="G2105" s="14">
        <v>5628.53</v>
      </c>
      <c r="H2105">
        <f t="shared" si="67"/>
        <v>0.15710036891342627</v>
      </c>
      <c r="I2105">
        <f t="shared" si="68"/>
        <v>0.10804897103514227</v>
      </c>
    </row>
    <row r="2106" spans="1:9" x14ac:dyDescent="0.3">
      <c r="A2106" s="1">
        <v>32786</v>
      </c>
      <c r="B2106">
        <v>11</v>
      </c>
      <c r="C2106">
        <v>10</v>
      </c>
      <c r="D2106">
        <v>0</v>
      </c>
      <c r="E2106">
        <v>0</v>
      </c>
      <c r="F2106" s="14">
        <v>4029.2615000000001</v>
      </c>
      <c r="H2106">
        <f t="shared" si="67"/>
        <v>0.14400867150397409</v>
      </c>
      <c r="I2106">
        <f t="shared" si="68"/>
        <v>0.10804897103514227</v>
      </c>
    </row>
    <row r="2107" spans="1:9" x14ac:dyDescent="0.3">
      <c r="A2107" s="1">
        <v>32787</v>
      </c>
      <c r="B2107">
        <v>10</v>
      </c>
      <c r="C2107">
        <v>9</v>
      </c>
      <c r="D2107">
        <v>0</v>
      </c>
      <c r="E2107">
        <v>0</v>
      </c>
      <c r="F2107" s="14">
        <v>3252.57</v>
      </c>
      <c r="G2107" s="14">
        <v>5230.6350000000002</v>
      </c>
      <c r="H2107">
        <f t="shared" si="67"/>
        <v>0.13091697409452191</v>
      </c>
      <c r="I2107">
        <f t="shared" si="68"/>
        <v>9.7244073931628039E-2</v>
      </c>
    </row>
    <row r="2108" spans="1:9" x14ac:dyDescent="0.3">
      <c r="A2108" s="1">
        <v>32788</v>
      </c>
      <c r="B2108">
        <v>9</v>
      </c>
      <c r="C2108">
        <v>7</v>
      </c>
      <c r="D2108">
        <v>5.7610000000000001</v>
      </c>
      <c r="E2108">
        <v>9.4390000000000001</v>
      </c>
      <c r="F2108" s="14">
        <v>2866.5720000000001</v>
      </c>
      <c r="G2108" s="14">
        <v>3368.0549999999998</v>
      </c>
      <c r="H2108">
        <f t="shared" si="67"/>
        <v>0.1178252766850697</v>
      </c>
      <c r="I2108">
        <f t="shared" si="68"/>
        <v>7.5634279724599587E-2</v>
      </c>
    </row>
    <row r="2109" spans="1:9" x14ac:dyDescent="0.3">
      <c r="A2109" s="1">
        <v>32789</v>
      </c>
      <c r="B2109">
        <v>7</v>
      </c>
      <c r="C2109">
        <v>5</v>
      </c>
      <c r="D2109">
        <v>0</v>
      </c>
      <c r="E2109">
        <v>0</v>
      </c>
      <c r="F2109" s="14">
        <v>5339.6289999999999</v>
      </c>
      <c r="G2109" s="14">
        <v>5520.1239999999998</v>
      </c>
      <c r="H2109">
        <f t="shared" si="67"/>
        <v>9.1641881866165328E-2</v>
      </c>
      <c r="I2109">
        <f t="shared" si="68"/>
        <v>5.4024485517571136E-2</v>
      </c>
    </row>
    <row r="2110" spans="1:9" x14ac:dyDescent="0.3">
      <c r="A2110" s="1">
        <v>32790</v>
      </c>
      <c r="B2110">
        <v>6</v>
      </c>
      <c r="C2110">
        <v>3</v>
      </c>
      <c r="D2110">
        <v>0</v>
      </c>
      <c r="E2110">
        <v>0</v>
      </c>
      <c r="F2110" s="14">
        <v>4445.0309999999999</v>
      </c>
      <c r="G2110" s="14">
        <v>5313.8620000000001</v>
      </c>
      <c r="H2110">
        <f t="shared" si="67"/>
        <v>7.8550184456713135E-2</v>
      </c>
      <c r="I2110">
        <f t="shared" si="68"/>
        <v>3.2414691310542677E-2</v>
      </c>
    </row>
    <row r="2111" spans="1:9" x14ac:dyDescent="0.3">
      <c r="A2111" s="1">
        <v>32791</v>
      </c>
      <c r="B2111">
        <v>5</v>
      </c>
      <c r="C2111">
        <v>2</v>
      </c>
      <c r="D2111">
        <v>0</v>
      </c>
      <c r="E2111">
        <v>0</v>
      </c>
      <c r="F2111" s="14">
        <v>1991.223</v>
      </c>
      <c r="G2111" s="14">
        <v>2247.2310000000002</v>
      </c>
      <c r="H2111">
        <f t="shared" si="67"/>
        <v>6.5458487047260955E-2</v>
      </c>
      <c r="I2111">
        <f t="shared" si="68"/>
        <v>2.1609794207028455E-2</v>
      </c>
    </row>
    <row r="2112" spans="1:9" x14ac:dyDescent="0.3">
      <c r="A2112" s="1">
        <v>32792</v>
      </c>
      <c r="B2112">
        <v>4</v>
      </c>
      <c r="C2112">
        <v>2</v>
      </c>
      <c r="D2112">
        <v>0</v>
      </c>
      <c r="E2112">
        <v>0</v>
      </c>
      <c r="F2112" s="14">
        <v>1028.3109999999999</v>
      </c>
      <c r="G2112" s="14">
        <v>1700.9390000000001</v>
      </c>
      <c r="H2112">
        <f t="shared" si="67"/>
        <v>5.2366789637808761E-2</v>
      </c>
      <c r="I2112">
        <f t="shared" si="68"/>
        <v>2.1609794207028455E-2</v>
      </c>
    </row>
    <row r="2113" spans="1:9" x14ac:dyDescent="0.3">
      <c r="A2113" s="1">
        <v>32793</v>
      </c>
      <c r="B2113">
        <v>4</v>
      </c>
      <c r="C2113">
        <v>1</v>
      </c>
      <c r="D2113">
        <v>0</v>
      </c>
      <c r="E2113">
        <v>0</v>
      </c>
      <c r="F2113" s="14">
        <v>1183.6020000000001</v>
      </c>
      <c r="G2113">
        <v>709.36699999999996</v>
      </c>
      <c r="H2113">
        <f t="shared" si="67"/>
        <v>5.2366789637808761E-2</v>
      </c>
      <c r="I2113">
        <f t="shared" si="68"/>
        <v>1.0804897103514228E-2</v>
      </c>
    </row>
    <row r="2114" spans="1:9" x14ac:dyDescent="0.3">
      <c r="A2114" s="1">
        <v>32794</v>
      </c>
      <c r="B2114">
        <v>4</v>
      </c>
      <c r="C2114">
        <v>1</v>
      </c>
      <c r="D2114">
        <v>0</v>
      </c>
      <c r="E2114">
        <v>0</v>
      </c>
      <c r="F2114" s="14">
        <v>1245.373</v>
      </c>
      <c r="G2114" s="14">
        <v>1499.55</v>
      </c>
      <c r="H2114">
        <f t="shared" ref="H2114:H2177" si="69">(B2114*60*60*24/1000000)/(1000*$N$3/1000000)</f>
        <v>5.2366789637808761E-2</v>
      </c>
      <c r="I2114">
        <f t="shared" ref="I2114:I2177" si="70">(C2114*60*60*24/1000000)/(1000*$N$4/1000000)</f>
        <v>1.0804897103514228E-2</v>
      </c>
    </row>
    <row r="2115" spans="1:9" x14ac:dyDescent="0.3">
      <c r="A2115" s="1">
        <v>32795</v>
      </c>
      <c r="B2115">
        <v>4</v>
      </c>
      <c r="C2115">
        <v>1</v>
      </c>
      <c r="D2115">
        <v>0</v>
      </c>
      <c r="E2115">
        <v>0</v>
      </c>
      <c r="F2115" s="14">
        <v>3182.9009999999998</v>
      </c>
      <c r="G2115" s="14">
        <v>2610.65</v>
      </c>
      <c r="H2115">
        <f t="shared" si="69"/>
        <v>5.2366789637808761E-2</v>
      </c>
      <c r="I2115">
        <f t="shared" si="70"/>
        <v>1.0804897103514228E-2</v>
      </c>
    </row>
    <row r="2116" spans="1:9" x14ac:dyDescent="0.3">
      <c r="A2116" s="1">
        <v>32796</v>
      </c>
      <c r="B2116">
        <v>4</v>
      </c>
      <c r="C2116">
        <v>0</v>
      </c>
      <c r="D2116">
        <v>0</v>
      </c>
      <c r="E2116">
        <v>0</v>
      </c>
      <c r="F2116" s="14">
        <v>4950.2690000000002</v>
      </c>
      <c r="G2116" s="14">
        <v>2535.5700000000002</v>
      </c>
      <c r="H2116">
        <f t="shared" si="69"/>
        <v>5.2366789637808761E-2</v>
      </c>
      <c r="I2116">
        <f t="shared" si="70"/>
        <v>0</v>
      </c>
    </row>
    <row r="2117" spans="1:9" x14ac:dyDescent="0.3">
      <c r="A2117" s="1">
        <v>32797</v>
      </c>
      <c r="B2117">
        <v>4</v>
      </c>
      <c r="C2117">
        <v>0</v>
      </c>
      <c r="D2117">
        <v>0</v>
      </c>
      <c r="E2117">
        <v>0</v>
      </c>
      <c r="F2117" s="14">
        <v>1850.3150000000001</v>
      </c>
      <c r="G2117" s="14">
        <v>2706.8780000000002</v>
      </c>
      <c r="H2117">
        <f t="shared" si="69"/>
        <v>5.2366789637808761E-2</v>
      </c>
      <c r="I2117">
        <f t="shared" si="70"/>
        <v>0</v>
      </c>
    </row>
    <row r="2118" spans="1:9" x14ac:dyDescent="0.3">
      <c r="A2118" s="1">
        <v>32798</v>
      </c>
      <c r="B2118">
        <v>3</v>
      </c>
      <c r="C2118">
        <v>0</v>
      </c>
      <c r="D2118">
        <v>0</v>
      </c>
      <c r="E2118">
        <v>0</v>
      </c>
      <c r="F2118" s="14">
        <v>1859.4590000000001</v>
      </c>
      <c r="G2118" s="14">
        <v>2130.674</v>
      </c>
      <c r="H2118">
        <f t="shared" si="69"/>
        <v>3.9275092228356567E-2</v>
      </c>
      <c r="I2118">
        <f t="shared" si="70"/>
        <v>0</v>
      </c>
    </row>
    <row r="2119" spans="1:9" x14ac:dyDescent="0.3">
      <c r="A2119" s="1">
        <v>32799</v>
      </c>
      <c r="B2119">
        <v>3</v>
      </c>
      <c r="C2119">
        <v>0</v>
      </c>
      <c r="D2119">
        <v>0</v>
      </c>
      <c r="E2119">
        <v>0</v>
      </c>
      <c r="F2119" s="14">
        <v>3558.3220000000001</v>
      </c>
      <c r="G2119" s="14">
        <v>2115.1959999999999</v>
      </c>
      <c r="H2119">
        <f t="shared" si="69"/>
        <v>3.9275092228356567E-2</v>
      </c>
      <c r="I2119">
        <f t="shared" si="70"/>
        <v>0</v>
      </c>
    </row>
    <row r="2120" spans="1:9" x14ac:dyDescent="0.3">
      <c r="A2120" s="1">
        <v>32800</v>
      </c>
      <c r="B2120">
        <v>3</v>
      </c>
      <c r="C2120">
        <v>0</v>
      </c>
      <c r="D2120">
        <v>0</v>
      </c>
      <c r="E2120">
        <v>0</v>
      </c>
      <c r="F2120" s="14">
        <v>2471.223</v>
      </c>
      <c r="G2120" s="14">
        <v>2168.337</v>
      </c>
      <c r="H2120">
        <f t="shared" si="69"/>
        <v>3.9275092228356567E-2</v>
      </c>
      <c r="I2120">
        <f t="shared" si="70"/>
        <v>0</v>
      </c>
    </row>
    <row r="2121" spans="1:9" x14ac:dyDescent="0.3">
      <c r="A2121" s="1">
        <v>32801</v>
      </c>
      <c r="B2121">
        <v>3</v>
      </c>
      <c r="C2121">
        <v>0</v>
      </c>
      <c r="D2121">
        <v>0</v>
      </c>
      <c r="E2121">
        <v>0</v>
      </c>
      <c r="F2121" s="14">
        <v>3447.277</v>
      </c>
      <c r="G2121" s="14">
        <v>2568.1320000000001</v>
      </c>
      <c r="H2121">
        <f t="shared" si="69"/>
        <v>3.9275092228356567E-2</v>
      </c>
      <c r="I2121">
        <f t="shared" si="70"/>
        <v>0</v>
      </c>
    </row>
    <row r="2122" spans="1:9" x14ac:dyDescent="0.3">
      <c r="A2122" s="1">
        <v>32802</v>
      </c>
      <c r="B2122">
        <v>2</v>
      </c>
      <c r="C2122">
        <v>0</v>
      </c>
      <c r="D2122">
        <v>0</v>
      </c>
      <c r="E2122">
        <v>0</v>
      </c>
      <c r="F2122" s="14">
        <v>2071.7130000000002</v>
      </c>
      <c r="G2122" s="14">
        <v>3468.2080000000001</v>
      </c>
      <c r="H2122">
        <f t="shared" si="69"/>
        <v>2.6183394818904381E-2</v>
      </c>
      <c r="I2122">
        <f t="shared" si="70"/>
        <v>0</v>
      </c>
    </row>
    <row r="2123" spans="1:9" x14ac:dyDescent="0.3">
      <c r="A2123" s="1">
        <v>32803</v>
      </c>
      <c r="B2123">
        <v>2</v>
      </c>
      <c r="C2123">
        <v>0</v>
      </c>
      <c r="D2123">
        <v>0</v>
      </c>
      <c r="E2123">
        <v>0</v>
      </c>
      <c r="F2123" s="14">
        <v>5337.393</v>
      </c>
      <c r="G2123" s="14">
        <v>5255.3429999999998</v>
      </c>
      <c r="H2123">
        <f t="shared" si="69"/>
        <v>2.6183394818904381E-2</v>
      </c>
      <c r="I2123">
        <f t="shared" si="70"/>
        <v>0</v>
      </c>
    </row>
    <row r="2124" spans="1:9" x14ac:dyDescent="0.3">
      <c r="A2124" s="1">
        <v>32804</v>
      </c>
      <c r="B2124">
        <v>2</v>
      </c>
      <c r="C2124">
        <v>0</v>
      </c>
      <c r="D2124">
        <v>0</v>
      </c>
      <c r="E2124">
        <v>0</v>
      </c>
      <c r="F2124" s="14">
        <v>3397.7280000000001</v>
      </c>
      <c r="H2124">
        <f t="shared" si="69"/>
        <v>2.6183394818904381E-2</v>
      </c>
      <c r="I2124">
        <f t="shared" si="70"/>
        <v>0</v>
      </c>
    </row>
    <row r="2125" spans="1:9" x14ac:dyDescent="0.3">
      <c r="A2125" s="1">
        <v>32805</v>
      </c>
      <c r="B2125">
        <v>2</v>
      </c>
      <c r="C2125">
        <v>0</v>
      </c>
      <c r="D2125">
        <v>7.4139999999999997</v>
      </c>
      <c r="E2125">
        <v>9.6159999999999997</v>
      </c>
      <c r="F2125">
        <v>227.06100000000001</v>
      </c>
      <c r="G2125" s="14">
        <v>1020.999</v>
      </c>
      <c r="H2125">
        <f t="shared" si="69"/>
        <v>2.6183394818904381E-2</v>
      </c>
      <c r="I2125">
        <f t="shared" si="70"/>
        <v>0</v>
      </c>
    </row>
    <row r="2126" spans="1:9" x14ac:dyDescent="0.3">
      <c r="A2126" s="1">
        <v>32806</v>
      </c>
      <c r="B2126">
        <v>4</v>
      </c>
      <c r="C2126">
        <v>0</v>
      </c>
      <c r="D2126">
        <v>13.413</v>
      </c>
      <c r="E2126">
        <v>20.687000000000001</v>
      </c>
      <c r="F2126" s="14">
        <v>1458.0630000000001</v>
      </c>
      <c r="G2126">
        <v>939.06399999999996</v>
      </c>
      <c r="H2126">
        <f t="shared" si="69"/>
        <v>5.2366789637808761E-2</v>
      </c>
      <c r="I2126">
        <f t="shared" si="70"/>
        <v>0</v>
      </c>
    </row>
    <row r="2127" spans="1:9" x14ac:dyDescent="0.3">
      <c r="A2127" s="1">
        <v>32807</v>
      </c>
      <c r="B2127">
        <v>11</v>
      </c>
      <c r="C2127">
        <v>0</v>
      </c>
      <c r="D2127">
        <v>26.613</v>
      </c>
      <c r="E2127">
        <v>32.427999999999997</v>
      </c>
      <c r="F2127" s="14">
        <v>5110.7290000000003</v>
      </c>
      <c r="G2127" s="14">
        <v>4264.9570000000003</v>
      </c>
      <c r="H2127">
        <f t="shared" si="69"/>
        <v>0.14400867150397409</v>
      </c>
      <c r="I2127">
        <f t="shared" si="70"/>
        <v>0</v>
      </c>
    </row>
    <row r="2128" spans="1:9" x14ac:dyDescent="0.3">
      <c r="A2128" s="1">
        <v>32808</v>
      </c>
      <c r="B2128">
        <v>23</v>
      </c>
      <c r="C2128">
        <v>0</v>
      </c>
      <c r="D2128">
        <v>0</v>
      </c>
      <c r="E2128">
        <v>0</v>
      </c>
      <c r="F2128" s="14">
        <v>4716.29</v>
      </c>
      <c r="G2128" s="14">
        <v>4241.7759999999998</v>
      </c>
      <c r="H2128">
        <f t="shared" si="69"/>
        <v>0.30110904041740039</v>
      </c>
      <c r="I2128">
        <f t="shared" si="70"/>
        <v>0</v>
      </c>
    </row>
    <row r="2129" spans="1:9" x14ac:dyDescent="0.3">
      <c r="A2129" s="1">
        <v>32809</v>
      </c>
      <c r="B2129">
        <v>34</v>
      </c>
      <c r="C2129">
        <v>0</v>
      </c>
      <c r="D2129">
        <v>0</v>
      </c>
      <c r="E2129">
        <v>0</v>
      </c>
      <c r="F2129" s="14">
        <v>5350.5569999999998</v>
      </c>
      <c r="G2129" s="14">
        <v>5565.5280000000002</v>
      </c>
      <c r="H2129">
        <f t="shared" si="69"/>
        <v>0.4451177119213745</v>
      </c>
      <c r="I2129">
        <f t="shared" si="70"/>
        <v>0</v>
      </c>
    </row>
    <row r="2130" spans="1:9" x14ac:dyDescent="0.3">
      <c r="A2130" s="1">
        <v>32810</v>
      </c>
      <c r="B2130">
        <v>40</v>
      </c>
      <c r="C2130">
        <v>0</v>
      </c>
      <c r="D2130">
        <v>0</v>
      </c>
      <c r="E2130">
        <v>0</v>
      </c>
      <c r="F2130" s="14">
        <v>1694.396</v>
      </c>
      <c r="G2130" s="14">
        <v>1059.6980000000001</v>
      </c>
      <c r="H2130">
        <f t="shared" si="69"/>
        <v>0.52366789637808764</v>
      </c>
      <c r="I2130">
        <f t="shared" si="70"/>
        <v>0</v>
      </c>
    </row>
    <row r="2131" spans="1:9" x14ac:dyDescent="0.3">
      <c r="A2131" s="1">
        <v>32811</v>
      </c>
      <c r="B2131">
        <v>45</v>
      </c>
      <c r="C2131">
        <v>0</v>
      </c>
      <c r="D2131">
        <v>4.3999999999999997E-2</v>
      </c>
      <c r="E2131">
        <v>7.1130000000000004</v>
      </c>
      <c r="F2131" s="14">
        <v>2011.6510000000001</v>
      </c>
      <c r="G2131" s="14">
        <v>3281.1880000000001</v>
      </c>
      <c r="H2131">
        <f t="shared" si="69"/>
        <v>0.58912638342534851</v>
      </c>
      <c r="I2131">
        <f t="shared" si="70"/>
        <v>0</v>
      </c>
    </row>
    <row r="2132" spans="1:9" x14ac:dyDescent="0.3">
      <c r="A2132" s="1">
        <v>32812</v>
      </c>
      <c r="B2132">
        <v>47</v>
      </c>
      <c r="C2132">
        <v>0</v>
      </c>
      <c r="D2132">
        <v>0</v>
      </c>
      <c r="E2132">
        <v>0</v>
      </c>
      <c r="F2132" s="14">
        <v>5441.7280000000001</v>
      </c>
      <c r="G2132" s="14">
        <v>5602.9049999999997</v>
      </c>
      <c r="H2132">
        <f t="shared" si="69"/>
        <v>0.61530977824425304</v>
      </c>
      <c r="I2132">
        <f t="shared" si="70"/>
        <v>0</v>
      </c>
    </row>
    <row r="2133" spans="1:9" x14ac:dyDescent="0.3">
      <c r="A2133" s="1">
        <v>32813</v>
      </c>
      <c r="B2133">
        <v>45</v>
      </c>
      <c r="C2133">
        <v>0</v>
      </c>
      <c r="D2133">
        <v>0</v>
      </c>
      <c r="E2133">
        <v>0</v>
      </c>
      <c r="F2133" s="14">
        <v>5615.2</v>
      </c>
      <c r="G2133" s="14">
        <v>5565.8270000000002</v>
      </c>
      <c r="H2133">
        <f t="shared" si="69"/>
        <v>0.58912638342534851</v>
      </c>
      <c r="I2133">
        <f t="shared" si="70"/>
        <v>0</v>
      </c>
    </row>
    <row r="2134" spans="1:9" x14ac:dyDescent="0.3">
      <c r="A2134" s="1">
        <v>32814</v>
      </c>
      <c r="B2134">
        <v>38</v>
      </c>
      <c r="C2134">
        <v>0</v>
      </c>
      <c r="D2134">
        <v>16.298999999999999</v>
      </c>
      <c r="E2134">
        <v>13.218</v>
      </c>
      <c r="F2134">
        <v>528.702</v>
      </c>
      <c r="G2134" s="14">
        <v>1257.9559999999999</v>
      </c>
      <c r="H2134">
        <f t="shared" si="69"/>
        <v>0.49748450155918322</v>
      </c>
      <c r="I2134">
        <f t="shared" si="70"/>
        <v>0</v>
      </c>
    </row>
    <row r="2135" spans="1:9" x14ac:dyDescent="0.3">
      <c r="A2135" s="1">
        <v>32815</v>
      </c>
      <c r="B2135">
        <v>36</v>
      </c>
      <c r="C2135">
        <v>0</v>
      </c>
      <c r="D2135">
        <v>7.827</v>
      </c>
      <c r="E2135">
        <v>13.164999999999999</v>
      </c>
      <c r="F2135" s="14">
        <v>2142.107</v>
      </c>
      <c r="G2135">
        <v>776.39599999999996</v>
      </c>
      <c r="H2135">
        <f t="shared" si="69"/>
        <v>0.47130110674027881</v>
      </c>
      <c r="I2135">
        <f t="shared" si="70"/>
        <v>0</v>
      </c>
    </row>
    <row r="2136" spans="1:9" x14ac:dyDescent="0.3">
      <c r="A2136" s="1">
        <v>32816</v>
      </c>
      <c r="B2136">
        <v>35</v>
      </c>
      <c r="C2136">
        <v>0</v>
      </c>
      <c r="D2136">
        <v>0</v>
      </c>
      <c r="E2136">
        <v>0</v>
      </c>
      <c r="F2136" s="14">
        <v>5717.1419999999998</v>
      </c>
      <c r="G2136" s="14">
        <v>5829.3739999999998</v>
      </c>
      <c r="H2136">
        <f t="shared" si="69"/>
        <v>0.45820940933082666</v>
      </c>
      <c r="I2136">
        <f t="shared" si="70"/>
        <v>0</v>
      </c>
    </row>
    <row r="2137" spans="1:9" x14ac:dyDescent="0.3">
      <c r="A2137" s="1">
        <v>32817</v>
      </c>
      <c r="B2137">
        <v>33</v>
      </c>
      <c r="C2137">
        <v>0</v>
      </c>
      <c r="D2137">
        <v>0</v>
      </c>
      <c r="E2137">
        <v>0</v>
      </c>
      <c r="F2137" s="14">
        <v>4472.0959999999995</v>
      </c>
      <c r="G2137" s="14">
        <v>1254.184</v>
      </c>
      <c r="H2137">
        <f t="shared" si="69"/>
        <v>0.43202601451192224</v>
      </c>
      <c r="I2137">
        <f t="shared" si="70"/>
        <v>0</v>
      </c>
    </row>
    <row r="2138" spans="1:9" x14ac:dyDescent="0.3">
      <c r="A2138" s="1">
        <v>32818</v>
      </c>
      <c r="B2138">
        <v>33</v>
      </c>
      <c r="C2138">
        <v>0</v>
      </c>
      <c r="D2138">
        <v>0</v>
      </c>
      <c r="E2138">
        <v>0</v>
      </c>
      <c r="F2138" s="14">
        <v>4477.0029999999997</v>
      </c>
      <c r="G2138" s="14">
        <v>5394.8109999999997</v>
      </c>
      <c r="H2138">
        <f t="shared" si="69"/>
        <v>0.43202601451192224</v>
      </c>
      <c r="I2138">
        <f t="shared" si="70"/>
        <v>0</v>
      </c>
    </row>
    <row r="2139" spans="1:9" x14ac:dyDescent="0.3">
      <c r="A2139" s="1">
        <v>32819</v>
      </c>
      <c r="B2139">
        <v>32</v>
      </c>
      <c r="C2139">
        <v>0</v>
      </c>
      <c r="D2139">
        <v>0</v>
      </c>
      <c r="E2139">
        <v>0</v>
      </c>
      <c r="F2139">
        <v>69.174000000000007</v>
      </c>
      <c r="G2139" s="14">
        <v>1243.4639999999999</v>
      </c>
      <c r="H2139">
        <f t="shared" si="69"/>
        <v>0.41893431710247009</v>
      </c>
      <c r="I2139">
        <f t="shared" si="70"/>
        <v>0</v>
      </c>
    </row>
    <row r="2140" spans="1:9" x14ac:dyDescent="0.3">
      <c r="A2140" s="1">
        <v>32820</v>
      </c>
      <c r="B2140">
        <v>29</v>
      </c>
      <c r="C2140">
        <v>0</v>
      </c>
      <c r="D2140">
        <v>3.4630000000000001</v>
      </c>
      <c r="E2140">
        <v>2.5779999999999998</v>
      </c>
      <c r="F2140" s="14">
        <v>3395.0349999999999</v>
      </c>
      <c r="G2140" s="14">
        <v>1482.6959999999999</v>
      </c>
      <c r="H2140">
        <f t="shared" si="69"/>
        <v>0.37965922487411347</v>
      </c>
      <c r="I2140">
        <f t="shared" si="70"/>
        <v>0</v>
      </c>
    </row>
    <row r="2141" spans="1:9" x14ac:dyDescent="0.3">
      <c r="A2141" s="1">
        <v>32821</v>
      </c>
      <c r="B2141">
        <v>26</v>
      </c>
      <c r="C2141">
        <v>0</v>
      </c>
      <c r="D2141">
        <v>0.66900000000000004</v>
      </c>
      <c r="E2141">
        <v>0</v>
      </c>
      <c r="F2141" s="14">
        <v>4636.74</v>
      </c>
      <c r="G2141" s="14">
        <v>4219.527</v>
      </c>
      <c r="H2141">
        <f t="shared" si="69"/>
        <v>0.34038413264575695</v>
      </c>
      <c r="I2141">
        <f t="shared" si="70"/>
        <v>0</v>
      </c>
    </row>
    <row r="2142" spans="1:9" x14ac:dyDescent="0.3">
      <c r="A2142" s="1">
        <v>32822</v>
      </c>
      <c r="B2142">
        <v>23</v>
      </c>
      <c r="C2142">
        <v>0</v>
      </c>
      <c r="D2142">
        <v>0</v>
      </c>
      <c r="E2142">
        <v>0</v>
      </c>
      <c r="F2142" s="14">
        <v>5594.1639999999998</v>
      </c>
      <c r="G2142" s="14">
        <v>5263.98</v>
      </c>
      <c r="H2142">
        <f t="shared" si="69"/>
        <v>0.30110904041740039</v>
      </c>
      <c r="I2142">
        <f t="shared" si="70"/>
        <v>0</v>
      </c>
    </row>
    <row r="2143" spans="1:9" x14ac:dyDescent="0.3">
      <c r="A2143" s="1">
        <v>32823</v>
      </c>
      <c r="B2143">
        <v>20</v>
      </c>
      <c r="C2143">
        <v>0</v>
      </c>
      <c r="D2143">
        <v>15.557</v>
      </c>
      <c r="E2143">
        <v>28.454999999999998</v>
      </c>
      <c r="F2143">
        <v>565.53399999999999</v>
      </c>
      <c r="G2143" s="14">
        <v>1030.1320000000001</v>
      </c>
      <c r="H2143">
        <f t="shared" si="69"/>
        <v>0.26183394818904382</v>
      </c>
      <c r="I2143">
        <f t="shared" si="70"/>
        <v>0</v>
      </c>
    </row>
    <row r="2144" spans="1:9" x14ac:dyDescent="0.3">
      <c r="A2144" s="1">
        <v>32824</v>
      </c>
      <c r="B2144">
        <v>21</v>
      </c>
      <c r="C2144">
        <v>0</v>
      </c>
      <c r="D2144">
        <v>0</v>
      </c>
      <c r="E2144">
        <v>0</v>
      </c>
      <c r="F2144">
        <v>487.36700000000002</v>
      </c>
      <c r="G2144">
        <v>801.23900000000003</v>
      </c>
      <c r="H2144">
        <f t="shared" si="69"/>
        <v>0.27492564559849597</v>
      </c>
      <c r="I2144">
        <f t="shared" si="70"/>
        <v>0</v>
      </c>
    </row>
    <row r="2145" spans="1:9" x14ac:dyDescent="0.3">
      <c r="A2145" s="1">
        <v>32825</v>
      </c>
      <c r="B2145">
        <v>33</v>
      </c>
      <c r="C2145">
        <v>2</v>
      </c>
      <c r="D2145">
        <v>0</v>
      </c>
      <c r="E2145">
        <v>0</v>
      </c>
      <c r="F2145" s="14">
        <v>2464.6039999999998</v>
      </c>
      <c r="G2145">
        <v>877.03899999999999</v>
      </c>
      <c r="H2145">
        <f t="shared" si="69"/>
        <v>0.43202601451192224</v>
      </c>
      <c r="I2145">
        <f t="shared" si="70"/>
        <v>2.1609794207028455E-2</v>
      </c>
    </row>
    <row r="2146" spans="1:9" x14ac:dyDescent="0.3">
      <c r="A2146" s="1">
        <v>32826</v>
      </c>
      <c r="B2146">
        <v>41</v>
      </c>
      <c r="C2146">
        <v>1</v>
      </c>
      <c r="D2146">
        <v>0</v>
      </c>
      <c r="E2146">
        <v>0</v>
      </c>
      <c r="F2146" s="14">
        <v>5959.6559999999999</v>
      </c>
      <c r="G2146" s="14">
        <v>5865.4110000000001</v>
      </c>
      <c r="H2146">
        <f t="shared" si="69"/>
        <v>0.53675959378753979</v>
      </c>
      <c r="I2146">
        <f t="shared" si="70"/>
        <v>1.0804897103514228E-2</v>
      </c>
    </row>
    <row r="2147" spans="1:9" x14ac:dyDescent="0.3">
      <c r="A2147" s="1">
        <v>32827</v>
      </c>
      <c r="B2147">
        <v>42</v>
      </c>
      <c r="C2147">
        <v>0</v>
      </c>
      <c r="D2147">
        <v>0</v>
      </c>
      <c r="E2147">
        <v>0</v>
      </c>
      <c r="F2147" s="14">
        <v>5785.076</v>
      </c>
      <c r="G2147" s="14">
        <v>5749.451</v>
      </c>
      <c r="H2147">
        <f t="shared" si="69"/>
        <v>0.54985129119699194</v>
      </c>
      <c r="I2147">
        <f t="shared" si="70"/>
        <v>0</v>
      </c>
    </row>
    <row r="2148" spans="1:9" x14ac:dyDescent="0.3">
      <c r="A2148" s="1">
        <v>32828</v>
      </c>
      <c r="B2148">
        <v>40</v>
      </c>
      <c r="C2148">
        <v>0</v>
      </c>
      <c r="D2148">
        <v>0</v>
      </c>
      <c r="E2148">
        <v>0</v>
      </c>
      <c r="F2148" s="14">
        <v>4561.4260000000004</v>
      </c>
      <c r="G2148" s="14">
        <v>4947.3810000000003</v>
      </c>
      <c r="H2148">
        <f t="shared" si="69"/>
        <v>0.52366789637808764</v>
      </c>
      <c r="I2148">
        <f t="shared" si="70"/>
        <v>0</v>
      </c>
    </row>
    <row r="2149" spans="1:9" x14ac:dyDescent="0.3">
      <c r="A2149" s="1">
        <v>32829</v>
      </c>
      <c r="B2149">
        <v>36</v>
      </c>
      <c r="C2149">
        <v>0</v>
      </c>
      <c r="D2149">
        <v>0</v>
      </c>
      <c r="E2149">
        <v>0</v>
      </c>
      <c r="F2149" s="14">
        <v>5899.8050000000003</v>
      </c>
      <c r="G2149" s="14">
        <v>5563.6949999999997</v>
      </c>
      <c r="H2149">
        <f t="shared" si="69"/>
        <v>0.47130110674027881</v>
      </c>
      <c r="I2149">
        <f t="shared" si="70"/>
        <v>0</v>
      </c>
    </row>
    <row r="2150" spans="1:9" x14ac:dyDescent="0.3">
      <c r="A2150" s="1">
        <v>32830</v>
      </c>
      <c r="B2150">
        <v>31</v>
      </c>
      <c r="C2150">
        <v>0</v>
      </c>
      <c r="D2150">
        <v>0</v>
      </c>
      <c r="E2150">
        <v>0</v>
      </c>
      <c r="F2150" s="14">
        <v>5840.3819999999996</v>
      </c>
      <c r="G2150" s="14">
        <v>5563.2610000000004</v>
      </c>
      <c r="H2150">
        <f t="shared" si="69"/>
        <v>0.40584261969301788</v>
      </c>
      <c r="I2150">
        <f t="shared" si="70"/>
        <v>0</v>
      </c>
    </row>
    <row r="2151" spans="1:9" x14ac:dyDescent="0.3">
      <c r="A2151" s="1">
        <v>32831</v>
      </c>
      <c r="B2151">
        <v>27</v>
      </c>
      <c r="C2151">
        <v>0</v>
      </c>
      <c r="D2151">
        <v>4.4710000000000001</v>
      </c>
      <c r="E2151">
        <v>8.266</v>
      </c>
      <c r="F2151" s="14">
        <v>2444.973</v>
      </c>
      <c r="G2151" s="14">
        <v>3692.2579999999998</v>
      </c>
      <c r="H2151">
        <f t="shared" si="69"/>
        <v>0.35347583005520916</v>
      </c>
      <c r="I2151">
        <f t="shared" si="70"/>
        <v>0</v>
      </c>
    </row>
    <row r="2152" spans="1:9" x14ac:dyDescent="0.3">
      <c r="A2152" s="1">
        <v>32832</v>
      </c>
      <c r="B2152">
        <v>23</v>
      </c>
      <c r="C2152">
        <v>0</v>
      </c>
      <c r="D2152">
        <v>0</v>
      </c>
      <c r="E2152">
        <v>0</v>
      </c>
      <c r="F2152" s="14">
        <v>4652.5810000000001</v>
      </c>
      <c r="G2152" s="14">
        <v>3749.6149999999998</v>
      </c>
      <c r="H2152">
        <f t="shared" si="69"/>
        <v>0.30110904041740039</v>
      </c>
      <c r="I2152">
        <f t="shared" si="70"/>
        <v>0</v>
      </c>
    </row>
    <row r="2153" spans="1:9" x14ac:dyDescent="0.3">
      <c r="A2153" s="1">
        <v>32833</v>
      </c>
      <c r="B2153">
        <v>20</v>
      </c>
      <c r="C2153">
        <v>0</v>
      </c>
      <c r="D2153">
        <v>0</v>
      </c>
      <c r="E2153">
        <v>0</v>
      </c>
      <c r="F2153" s="14">
        <v>5319.3810000000003</v>
      </c>
      <c r="G2153" s="14">
        <v>4055.1529999999998</v>
      </c>
      <c r="H2153">
        <f t="shared" si="69"/>
        <v>0.26183394818904382</v>
      </c>
      <c r="I2153">
        <f t="shared" si="70"/>
        <v>0</v>
      </c>
    </row>
    <row r="2154" spans="1:9" x14ac:dyDescent="0.3">
      <c r="A2154" s="1">
        <v>32834</v>
      </c>
      <c r="B2154">
        <v>21</v>
      </c>
      <c r="C2154">
        <v>0</v>
      </c>
      <c r="D2154">
        <v>0.28299999999999997</v>
      </c>
      <c r="E2154">
        <v>0</v>
      </c>
      <c r="F2154" s="14">
        <v>4257.3620000000001</v>
      </c>
      <c r="G2154" s="14">
        <v>2348.92</v>
      </c>
      <c r="H2154">
        <f t="shared" si="69"/>
        <v>0.27492564559849597</v>
      </c>
      <c r="I2154">
        <f t="shared" si="70"/>
        <v>0</v>
      </c>
    </row>
    <row r="2155" spans="1:9" x14ac:dyDescent="0.3">
      <c r="A2155" s="1">
        <v>32835</v>
      </c>
      <c r="B2155">
        <v>27</v>
      </c>
      <c r="C2155">
        <v>0</v>
      </c>
      <c r="D2155">
        <v>12.613</v>
      </c>
      <c r="E2155">
        <v>11.929</v>
      </c>
      <c r="F2155" s="14">
        <v>6052.0860000000002</v>
      </c>
      <c r="G2155" s="14">
        <v>5557.72</v>
      </c>
      <c r="H2155">
        <f t="shared" si="69"/>
        <v>0.35347583005520916</v>
      </c>
      <c r="I2155">
        <f t="shared" si="70"/>
        <v>0</v>
      </c>
    </row>
    <row r="2156" spans="1:9" x14ac:dyDescent="0.3">
      <c r="A2156" s="1">
        <v>32836</v>
      </c>
      <c r="B2156">
        <v>32</v>
      </c>
      <c r="C2156">
        <v>0</v>
      </c>
      <c r="D2156">
        <v>24.975999999999999</v>
      </c>
      <c r="E2156">
        <v>24.513000000000002</v>
      </c>
      <c r="F2156" s="14">
        <v>3184.8040000000001</v>
      </c>
      <c r="G2156" s="14">
        <v>3475.873</v>
      </c>
      <c r="H2156">
        <f t="shared" si="69"/>
        <v>0.41893431710247009</v>
      </c>
      <c r="I2156">
        <f t="shared" si="70"/>
        <v>0</v>
      </c>
    </row>
    <row r="2157" spans="1:9" x14ac:dyDescent="0.3">
      <c r="A2157" s="1">
        <v>32837</v>
      </c>
      <c r="B2157">
        <v>26</v>
      </c>
      <c r="C2157">
        <v>0</v>
      </c>
      <c r="D2157">
        <v>0</v>
      </c>
      <c r="E2157">
        <v>0</v>
      </c>
      <c r="F2157" s="14">
        <v>3002.8679999999999</v>
      </c>
      <c r="G2157" s="14">
        <v>5557.6980000000003</v>
      </c>
      <c r="H2157">
        <f t="shared" si="69"/>
        <v>0.34038413264575695</v>
      </c>
      <c r="I2157">
        <f t="shared" si="70"/>
        <v>0</v>
      </c>
    </row>
    <row r="2158" spans="1:9" x14ac:dyDescent="0.3">
      <c r="A2158" s="1">
        <v>32838</v>
      </c>
      <c r="B2158">
        <v>24</v>
      </c>
      <c r="C2158">
        <v>0</v>
      </c>
      <c r="D2158">
        <v>0.32700000000000001</v>
      </c>
      <c r="E2158">
        <v>1.617</v>
      </c>
      <c r="F2158">
        <v>226.00899999999999</v>
      </c>
      <c r="G2158" s="14">
        <v>2269.81</v>
      </c>
      <c r="H2158">
        <f t="shared" si="69"/>
        <v>0.31420073782685254</v>
      </c>
      <c r="I2158">
        <f t="shared" si="70"/>
        <v>0</v>
      </c>
    </row>
    <row r="2159" spans="1:9" x14ac:dyDescent="0.3">
      <c r="A2159" s="1">
        <v>32839</v>
      </c>
      <c r="B2159">
        <v>25</v>
      </c>
      <c r="C2159">
        <v>0</v>
      </c>
      <c r="D2159">
        <v>0</v>
      </c>
      <c r="E2159">
        <v>0</v>
      </c>
      <c r="F2159" s="14">
        <v>2484.5140000000001</v>
      </c>
      <c r="G2159" s="14">
        <v>2009.2660000000001</v>
      </c>
      <c r="H2159">
        <f t="shared" si="69"/>
        <v>0.32729243523630475</v>
      </c>
      <c r="I2159">
        <f t="shared" si="70"/>
        <v>0</v>
      </c>
    </row>
    <row r="2160" spans="1:9" x14ac:dyDescent="0.3">
      <c r="A2160" s="1">
        <v>32840</v>
      </c>
      <c r="B2160">
        <v>26</v>
      </c>
      <c r="C2160">
        <v>0</v>
      </c>
      <c r="D2160">
        <v>0</v>
      </c>
      <c r="E2160">
        <v>0</v>
      </c>
      <c r="F2160" s="14">
        <v>4285.1170000000002</v>
      </c>
      <c r="G2160" s="14">
        <v>3489.5630000000001</v>
      </c>
      <c r="H2160">
        <f t="shared" si="69"/>
        <v>0.34038413264575695</v>
      </c>
      <c r="I2160">
        <f t="shared" si="70"/>
        <v>0</v>
      </c>
    </row>
    <row r="2161" spans="1:9" x14ac:dyDescent="0.3">
      <c r="A2161" s="1">
        <v>32841</v>
      </c>
      <c r="B2161">
        <v>25</v>
      </c>
      <c r="C2161">
        <v>1</v>
      </c>
      <c r="D2161">
        <v>0</v>
      </c>
      <c r="E2161">
        <v>0</v>
      </c>
      <c r="F2161" s="14">
        <v>4353.6959999999999</v>
      </c>
      <c r="G2161" s="14">
        <v>3100.1689999999999</v>
      </c>
      <c r="H2161">
        <f t="shared" si="69"/>
        <v>0.32729243523630475</v>
      </c>
      <c r="I2161">
        <f t="shared" si="70"/>
        <v>1.0804897103514228E-2</v>
      </c>
    </row>
    <row r="2162" spans="1:9" x14ac:dyDescent="0.3">
      <c r="A2162" s="1">
        <v>32842</v>
      </c>
      <c r="B2162">
        <v>24</v>
      </c>
      <c r="C2162">
        <v>1</v>
      </c>
      <c r="D2162">
        <v>0</v>
      </c>
      <c r="E2162">
        <v>0</v>
      </c>
      <c r="F2162" s="14">
        <v>3206.027</v>
      </c>
      <c r="G2162" s="14">
        <v>2860.723</v>
      </c>
      <c r="H2162">
        <f t="shared" si="69"/>
        <v>0.31420073782685254</v>
      </c>
      <c r="I2162">
        <f t="shared" si="70"/>
        <v>1.0804897103514228E-2</v>
      </c>
    </row>
    <row r="2163" spans="1:9" x14ac:dyDescent="0.3">
      <c r="A2163" s="1">
        <v>32843</v>
      </c>
      <c r="B2163">
        <v>23</v>
      </c>
      <c r="C2163">
        <v>0</v>
      </c>
      <c r="D2163">
        <v>0</v>
      </c>
      <c r="E2163">
        <v>0</v>
      </c>
      <c r="F2163" s="14">
        <v>4323.8100000000004</v>
      </c>
      <c r="G2163" s="14">
        <v>1999.598</v>
      </c>
      <c r="H2163">
        <f t="shared" si="69"/>
        <v>0.30110904041740039</v>
      </c>
      <c r="I2163">
        <f t="shared" si="70"/>
        <v>0</v>
      </c>
    </row>
    <row r="2164" spans="1:9" x14ac:dyDescent="0.3">
      <c r="A2164" s="1">
        <v>32844</v>
      </c>
      <c r="B2164">
        <v>21</v>
      </c>
      <c r="C2164">
        <v>0</v>
      </c>
      <c r="D2164">
        <v>0</v>
      </c>
      <c r="E2164">
        <v>0</v>
      </c>
      <c r="F2164" s="14">
        <v>2629.415</v>
      </c>
      <c r="G2164" s="14">
        <v>1863.1769999999999</v>
      </c>
      <c r="H2164">
        <f t="shared" si="69"/>
        <v>0.27492564559849597</v>
      </c>
      <c r="I2164">
        <f t="shared" si="70"/>
        <v>0</v>
      </c>
    </row>
    <row r="2165" spans="1:9" x14ac:dyDescent="0.3">
      <c r="A2165" s="1">
        <v>32845</v>
      </c>
      <c r="B2165">
        <v>18</v>
      </c>
      <c r="C2165">
        <v>0</v>
      </c>
      <c r="D2165">
        <v>1.113</v>
      </c>
      <c r="E2165">
        <v>2.073</v>
      </c>
      <c r="F2165" s="14">
        <v>4563.9939999999997</v>
      </c>
      <c r="G2165" s="14">
        <v>4532.018</v>
      </c>
      <c r="H2165">
        <f t="shared" si="69"/>
        <v>0.2356505533701394</v>
      </c>
      <c r="I2165">
        <f t="shared" si="70"/>
        <v>0</v>
      </c>
    </row>
    <row r="2166" spans="1:9" x14ac:dyDescent="0.3">
      <c r="A2166" s="1">
        <v>32846</v>
      </c>
      <c r="B2166">
        <v>18</v>
      </c>
      <c r="C2166">
        <v>0</v>
      </c>
      <c r="D2166">
        <v>0</v>
      </c>
      <c r="E2166">
        <v>0</v>
      </c>
      <c r="F2166" s="14">
        <v>6286.9380000000001</v>
      </c>
      <c r="G2166" s="14">
        <v>5080.7640000000001</v>
      </c>
      <c r="H2166">
        <f t="shared" si="69"/>
        <v>0.2356505533701394</v>
      </c>
      <c r="I2166">
        <f t="shared" si="70"/>
        <v>0</v>
      </c>
    </row>
    <row r="2167" spans="1:9" x14ac:dyDescent="0.3">
      <c r="A2167" s="1">
        <v>32847</v>
      </c>
      <c r="B2167">
        <v>18</v>
      </c>
      <c r="C2167">
        <v>0</v>
      </c>
      <c r="D2167">
        <v>0</v>
      </c>
      <c r="E2167">
        <v>0</v>
      </c>
      <c r="F2167" s="14">
        <v>6131.6409999999996</v>
      </c>
      <c r="G2167" s="14">
        <v>5563.24</v>
      </c>
      <c r="H2167">
        <f t="shared" si="69"/>
        <v>0.2356505533701394</v>
      </c>
      <c r="I2167">
        <f t="shared" si="70"/>
        <v>0</v>
      </c>
    </row>
    <row r="2168" spans="1:9" x14ac:dyDescent="0.3">
      <c r="A2168" s="1">
        <v>32848</v>
      </c>
      <c r="B2168">
        <v>17</v>
      </c>
      <c r="C2168">
        <v>0</v>
      </c>
      <c r="D2168">
        <v>0</v>
      </c>
      <c r="E2168">
        <v>0</v>
      </c>
      <c r="F2168" s="14">
        <v>5236.1239999999998</v>
      </c>
      <c r="G2168" s="14">
        <v>4146.7870000000003</v>
      </c>
      <c r="H2168">
        <f t="shared" si="69"/>
        <v>0.22255885596068725</v>
      </c>
      <c r="I2168">
        <f t="shared" si="70"/>
        <v>0</v>
      </c>
    </row>
    <row r="2169" spans="1:9" x14ac:dyDescent="0.3">
      <c r="A2169" s="1">
        <v>32849</v>
      </c>
      <c r="B2169">
        <v>17</v>
      </c>
      <c r="C2169">
        <v>0</v>
      </c>
      <c r="D2169">
        <v>4.1029999999999998</v>
      </c>
      <c r="E2169">
        <v>6.468</v>
      </c>
      <c r="F2169" s="14">
        <v>4408.8190000000004</v>
      </c>
      <c r="G2169" s="14">
        <v>3971.74</v>
      </c>
      <c r="H2169">
        <f t="shared" si="69"/>
        <v>0.22255885596068725</v>
      </c>
      <c r="I2169">
        <f t="shared" si="70"/>
        <v>0</v>
      </c>
    </row>
    <row r="2170" spans="1:9" x14ac:dyDescent="0.3">
      <c r="A2170" s="1">
        <v>32850</v>
      </c>
      <c r="B2170">
        <v>16</v>
      </c>
      <c r="C2170">
        <v>0</v>
      </c>
      <c r="D2170">
        <v>0</v>
      </c>
      <c r="E2170">
        <v>0</v>
      </c>
      <c r="F2170" s="14">
        <v>6029.5659999999998</v>
      </c>
      <c r="G2170" s="14">
        <v>5206.6030000000001</v>
      </c>
      <c r="H2170">
        <f t="shared" si="69"/>
        <v>0.20946715855123504</v>
      </c>
      <c r="I2170">
        <f t="shared" si="70"/>
        <v>0</v>
      </c>
    </row>
    <row r="2171" spans="1:9" x14ac:dyDescent="0.3">
      <c r="A2171" s="1">
        <v>32851</v>
      </c>
      <c r="B2171">
        <v>14</v>
      </c>
      <c r="C2171">
        <v>0</v>
      </c>
      <c r="D2171">
        <v>2.7040000000000002</v>
      </c>
      <c r="E2171">
        <v>0</v>
      </c>
      <c r="F2171" s="14">
        <v>1446.7239999999999</v>
      </c>
      <c r="G2171" s="14">
        <v>1694.7139999999999</v>
      </c>
      <c r="H2171">
        <f t="shared" si="69"/>
        <v>0.18328376373233066</v>
      </c>
      <c r="I2171">
        <f t="shared" si="70"/>
        <v>0</v>
      </c>
    </row>
    <row r="2172" spans="1:9" x14ac:dyDescent="0.3">
      <c r="A2172" s="1">
        <v>32852</v>
      </c>
      <c r="B2172">
        <v>13</v>
      </c>
      <c r="C2172">
        <v>0</v>
      </c>
      <c r="D2172">
        <v>0.129</v>
      </c>
      <c r="E2172">
        <v>9.1999999999999998E-2</v>
      </c>
      <c r="F2172" s="14">
        <v>4823.4470000000001</v>
      </c>
      <c r="G2172" s="14">
        <v>3975.2420000000002</v>
      </c>
      <c r="H2172">
        <f t="shared" si="69"/>
        <v>0.17019206632287848</v>
      </c>
      <c r="I2172">
        <f t="shared" si="70"/>
        <v>0</v>
      </c>
    </row>
    <row r="2173" spans="1:9" x14ac:dyDescent="0.3">
      <c r="A2173" s="1">
        <v>32853</v>
      </c>
      <c r="B2173">
        <v>11</v>
      </c>
      <c r="C2173">
        <v>0</v>
      </c>
      <c r="D2173">
        <v>0</v>
      </c>
      <c r="E2173">
        <v>0</v>
      </c>
      <c r="F2173" s="14">
        <v>5124.3239999999996</v>
      </c>
      <c r="G2173" s="14">
        <v>3864.4070000000002</v>
      </c>
      <c r="H2173">
        <f t="shared" si="69"/>
        <v>0.14400867150397409</v>
      </c>
      <c r="I2173">
        <f t="shared" si="70"/>
        <v>0</v>
      </c>
    </row>
    <row r="2174" spans="1:9" x14ac:dyDescent="0.3">
      <c r="A2174" s="1">
        <v>32854</v>
      </c>
      <c r="B2174">
        <v>9</v>
      </c>
      <c r="C2174">
        <v>0</v>
      </c>
      <c r="D2174">
        <v>0</v>
      </c>
      <c r="E2174">
        <v>0</v>
      </c>
      <c r="F2174" s="14">
        <v>5014.7920000000004</v>
      </c>
      <c r="G2174" s="14">
        <v>4960.8100000000004</v>
      </c>
      <c r="H2174">
        <f t="shared" si="69"/>
        <v>0.1178252766850697</v>
      </c>
      <c r="I2174">
        <f t="shared" si="70"/>
        <v>0</v>
      </c>
    </row>
    <row r="2175" spans="1:9" x14ac:dyDescent="0.3">
      <c r="A2175" s="1">
        <v>32855</v>
      </c>
      <c r="B2175">
        <v>6</v>
      </c>
      <c r="C2175">
        <v>0</v>
      </c>
      <c r="D2175">
        <v>0</v>
      </c>
      <c r="E2175">
        <v>0</v>
      </c>
      <c r="F2175" s="14">
        <v>5312.7190000000001</v>
      </c>
      <c r="G2175" s="14">
        <v>4615.7250000000004</v>
      </c>
      <c r="H2175">
        <f t="shared" si="69"/>
        <v>7.8550184456713135E-2</v>
      </c>
      <c r="I2175">
        <f t="shared" si="70"/>
        <v>0</v>
      </c>
    </row>
    <row r="2176" spans="1:9" x14ac:dyDescent="0.3">
      <c r="A2176" s="1">
        <v>32856</v>
      </c>
      <c r="B2176">
        <v>5</v>
      </c>
      <c r="C2176">
        <v>0</v>
      </c>
      <c r="D2176">
        <v>0</v>
      </c>
      <c r="E2176">
        <v>0</v>
      </c>
      <c r="F2176" s="14">
        <v>4496.2879999999996</v>
      </c>
      <c r="G2176" s="14">
        <v>2966.0909999999999</v>
      </c>
      <c r="H2176">
        <f t="shared" si="69"/>
        <v>6.5458487047260955E-2</v>
      </c>
      <c r="I2176">
        <f t="shared" si="70"/>
        <v>0</v>
      </c>
    </row>
    <row r="2177" spans="1:9" x14ac:dyDescent="0.3">
      <c r="A2177" s="1">
        <v>32857</v>
      </c>
      <c r="B2177">
        <v>4</v>
      </c>
      <c r="C2177">
        <v>0</v>
      </c>
      <c r="D2177">
        <v>0</v>
      </c>
      <c r="E2177">
        <v>0</v>
      </c>
      <c r="F2177" s="14">
        <v>5549.5370000000003</v>
      </c>
      <c r="G2177" s="14">
        <v>4090.0349999999999</v>
      </c>
      <c r="H2177">
        <f t="shared" si="69"/>
        <v>5.2366789637808761E-2</v>
      </c>
      <c r="I2177">
        <f t="shared" si="70"/>
        <v>0</v>
      </c>
    </row>
    <row r="2178" spans="1:9" x14ac:dyDescent="0.3">
      <c r="A2178" s="1">
        <v>32858</v>
      </c>
      <c r="B2178">
        <v>3</v>
      </c>
      <c r="C2178">
        <v>0</v>
      </c>
      <c r="D2178">
        <v>4.4080000000000004</v>
      </c>
      <c r="E2178">
        <v>1.8420000000000001</v>
      </c>
      <c r="F2178" s="14">
        <v>4006.3069999999998</v>
      </c>
      <c r="G2178" s="14">
        <v>4236.0950000000003</v>
      </c>
      <c r="H2178">
        <f t="shared" ref="H2178:H2241" si="71">(B2178*60*60*24/1000000)/(1000*$N$3/1000000)</f>
        <v>3.9275092228356567E-2</v>
      </c>
      <c r="I2178">
        <f t="shared" ref="I2178:I2241" si="72">(C2178*60*60*24/1000000)/(1000*$N$4/1000000)</f>
        <v>0</v>
      </c>
    </row>
    <row r="2179" spans="1:9" x14ac:dyDescent="0.3">
      <c r="A2179" s="1">
        <v>32859</v>
      </c>
      <c r="B2179">
        <v>5</v>
      </c>
      <c r="C2179">
        <v>0</v>
      </c>
      <c r="D2179">
        <v>35.731999999999999</v>
      </c>
      <c r="E2179">
        <v>66.043999999999997</v>
      </c>
      <c r="F2179" s="14">
        <v>2482.4029999999998</v>
      </c>
      <c r="G2179" s="14">
        <v>1208.432</v>
      </c>
      <c r="H2179">
        <f t="shared" si="71"/>
        <v>6.5458487047260955E-2</v>
      </c>
      <c r="I2179">
        <f t="shared" si="72"/>
        <v>0</v>
      </c>
    </row>
    <row r="2180" spans="1:9" x14ac:dyDescent="0.3">
      <c r="A2180" s="1">
        <v>32860</v>
      </c>
      <c r="B2180">
        <v>5</v>
      </c>
      <c r="C2180">
        <v>0</v>
      </c>
      <c r="D2180">
        <v>0</v>
      </c>
      <c r="E2180">
        <v>0</v>
      </c>
      <c r="F2180" s="14">
        <v>6175.2089999999998</v>
      </c>
      <c r="G2180" s="14">
        <v>4573.8729999999996</v>
      </c>
      <c r="H2180">
        <f t="shared" si="71"/>
        <v>6.5458487047260955E-2</v>
      </c>
      <c r="I2180">
        <f t="shared" si="72"/>
        <v>0</v>
      </c>
    </row>
    <row r="2181" spans="1:9" x14ac:dyDescent="0.3">
      <c r="A2181" s="1">
        <v>32861</v>
      </c>
      <c r="B2181">
        <v>7</v>
      </c>
      <c r="C2181">
        <v>0</v>
      </c>
      <c r="D2181">
        <v>0</v>
      </c>
      <c r="E2181">
        <v>0</v>
      </c>
      <c r="F2181" s="14">
        <v>4514.5479999999998</v>
      </c>
      <c r="G2181" s="14">
        <v>3708.047</v>
      </c>
      <c r="H2181">
        <f t="shared" si="71"/>
        <v>9.1641881866165328E-2</v>
      </c>
      <c r="I2181">
        <f t="shared" si="72"/>
        <v>0</v>
      </c>
    </row>
    <row r="2182" spans="1:9" x14ac:dyDescent="0.3">
      <c r="A2182" s="1">
        <v>32862</v>
      </c>
      <c r="B2182">
        <v>9</v>
      </c>
      <c r="C2182">
        <v>0</v>
      </c>
      <c r="D2182">
        <v>0</v>
      </c>
      <c r="E2182">
        <v>0</v>
      </c>
      <c r="F2182" s="14">
        <v>6290.8019999999997</v>
      </c>
      <c r="G2182" s="14">
        <v>4946.1170000000002</v>
      </c>
      <c r="H2182">
        <f t="shared" si="71"/>
        <v>0.1178252766850697</v>
      </c>
      <c r="I2182">
        <f t="shared" si="72"/>
        <v>0</v>
      </c>
    </row>
    <row r="2183" spans="1:9" x14ac:dyDescent="0.3">
      <c r="A2183" s="1">
        <v>32863</v>
      </c>
      <c r="B2183">
        <v>14</v>
      </c>
      <c r="C2183">
        <v>0</v>
      </c>
      <c r="D2183">
        <v>0</v>
      </c>
      <c r="E2183">
        <v>0</v>
      </c>
      <c r="F2183" s="14">
        <v>6347.6459999999997</v>
      </c>
      <c r="G2183" s="14">
        <v>5385.4160000000002</v>
      </c>
      <c r="H2183">
        <f t="shared" si="71"/>
        <v>0.18328376373233066</v>
      </c>
      <c r="I2183">
        <f t="shared" si="72"/>
        <v>0</v>
      </c>
    </row>
    <row r="2184" spans="1:9" x14ac:dyDescent="0.3">
      <c r="A2184" s="1">
        <v>32864</v>
      </c>
      <c r="B2184">
        <v>15</v>
      </c>
      <c r="C2184">
        <v>0</v>
      </c>
      <c r="D2184">
        <v>0</v>
      </c>
      <c r="E2184">
        <v>0</v>
      </c>
      <c r="F2184" s="14">
        <v>6214.4170000000004</v>
      </c>
      <c r="G2184" s="14">
        <v>5429.8909999999996</v>
      </c>
      <c r="H2184">
        <f t="shared" si="71"/>
        <v>0.19637546114178286</v>
      </c>
      <c r="I2184">
        <f t="shared" si="72"/>
        <v>0</v>
      </c>
    </row>
    <row r="2185" spans="1:9" x14ac:dyDescent="0.3">
      <c r="A2185" s="1">
        <v>32865</v>
      </c>
      <c r="B2185">
        <v>14</v>
      </c>
      <c r="C2185">
        <v>0</v>
      </c>
      <c r="D2185">
        <v>0</v>
      </c>
      <c r="E2185">
        <v>0</v>
      </c>
      <c r="F2185" s="14">
        <v>5922.6450000000004</v>
      </c>
      <c r="G2185" s="14">
        <v>3303.3029999999999</v>
      </c>
      <c r="H2185">
        <f t="shared" si="71"/>
        <v>0.18328376373233066</v>
      </c>
      <c r="I2185">
        <f t="shared" si="72"/>
        <v>0</v>
      </c>
    </row>
    <row r="2186" spans="1:9" x14ac:dyDescent="0.3">
      <c r="A2186" s="1">
        <v>32866</v>
      </c>
      <c r="B2186">
        <v>13</v>
      </c>
      <c r="C2186">
        <v>0</v>
      </c>
      <c r="D2186">
        <v>0</v>
      </c>
      <c r="E2186">
        <v>0</v>
      </c>
      <c r="F2186" s="14">
        <v>1584.327</v>
      </c>
      <c r="G2186" s="14">
        <v>3064.2249999999999</v>
      </c>
      <c r="H2186">
        <f t="shared" si="71"/>
        <v>0.17019206632287848</v>
      </c>
      <c r="I2186">
        <f t="shared" si="72"/>
        <v>0</v>
      </c>
    </row>
    <row r="2187" spans="1:9" x14ac:dyDescent="0.3">
      <c r="A2187" s="1">
        <v>32867</v>
      </c>
      <c r="B2187">
        <v>12</v>
      </c>
      <c r="C2187">
        <v>0</v>
      </c>
      <c r="D2187">
        <v>0</v>
      </c>
      <c r="E2187">
        <v>2.14</v>
      </c>
      <c r="F2187" s="14">
        <v>3297.779</v>
      </c>
      <c r="G2187" s="14">
        <v>1843.9570000000001</v>
      </c>
      <c r="H2187">
        <f t="shared" si="71"/>
        <v>0.15710036891342627</v>
      </c>
      <c r="I2187">
        <f t="shared" si="72"/>
        <v>0</v>
      </c>
    </row>
    <row r="2188" spans="1:9" x14ac:dyDescent="0.3">
      <c r="A2188" s="1">
        <v>32868</v>
      </c>
      <c r="B2188">
        <v>9</v>
      </c>
      <c r="C2188">
        <v>0</v>
      </c>
      <c r="D2188">
        <v>0.189</v>
      </c>
      <c r="E2188">
        <v>0.16600000000000001</v>
      </c>
      <c r="F2188" s="14">
        <v>5308.83</v>
      </c>
      <c r="G2188" s="14">
        <v>3067.8029999999999</v>
      </c>
      <c r="H2188">
        <f t="shared" si="71"/>
        <v>0.1178252766850697</v>
      </c>
      <c r="I2188">
        <f t="shared" si="72"/>
        <v>0</v>
      </c>
    </row>
    <row r="2189" spans="1:9" x14ac:dyDescent="0.3">
      <c r="A2189" s="1">
        <v>32869</v>
      </c>
      <c r="B2189">
        <v>6</v>
      </c>
      <c r="C2189">
        <v>0</v>
      </c>
      <c r="D2189">
        <v>3.2120000000000002</v>
      </c>
      <c r="E2189">
        <v>6.3E-2</v>
      </c>
      <c r="F2189" s="14">
        <v>3690.8969999999999</v>
      </c>
      <c r="G2189" s="14">
        <v>2469.107</v>
      </c>
      <c r="H2189">
        <f t="shared" si="71"/>
        <v>7.8550184456713135E-2</v>
      </c>
      <c r="I2189">
        <f t="shared" si="72"/>
        <v>0</v>
      </c>
    </row>
    <row r="2190" spans="1:9" x14ac:dyDescent="0.3">
      <c r="A2190" s="1">
        <v>32870</v>
      </c>
      <c r="B2190">
        <v>5</v>
      </c>
      <c r="C2190">
        <v>0</v>
      </c>
      <c r="D2190">
        <v>6.0839999999999996</v>
      </c>
      <c r="E2190">
        <v>1.099</v>
      </c>
      <c r="F2190" s="14">
        <v>3739.9279999999999</v>
      </c>
      <c r="G2190" s="14">
        <v>2464.172</v>
      </c>
      <c r="H2190">
        <f t="shared" si="71"/>
        <v>6.5458487047260955E-2</v>
      </c>
      <c r="I2190">
        <f t="shared" si="72"/>
        <v>0</v>
      </c>
    </row>
    <row r="2191" spans="1:9" x14ac:dyDescent="0.3">
      <c r="A2191" s="1">
        <v>32871</v>
      </c>
      <c r="B2191">
        <v>3</v>
      </c>
      <c r="C2191">
        <v>0</v>
      </c>
      <c r="D2191">
        <v>0.66200000000000003</v>
      </c>
      <c r="E2191">
        <v>0</v>
      </c>
      <c r="F2191" s="14">
        <v>2141.288</v>
      </c>
      <c r="G2191" s="14">
        <v>1419.2</v>
      </c>
      <c r="H2191">
        <f t="shared" si="71"/>
        <v>3.9275092228356567E-2</v>
      </c>
      <c r="I2191">
        <f t="shared" si="72"/>
        <v>0</v>
      </c>
    </row>
    <row r="2192" spans="1:9" x14ac:dyDescent="0.3">
      <c r="A2192" s="1">
        <v>32872</v>
      </c>
      <c r="B2192">
        <v>2</v>
      </c>
      <c r="C2192">
        <v>0</v>
      </c>
      <c r="D2192">
        <v>0</v>
      </c>
      <c r="E2192">
        <v>0</v>
      </c>
      <c r="F2192" s="14">
        <v>2091.1590000000001</v>
      </c>
      <c r="G2192" s="14">
        <v>1846.3620000000001</v>
      </c>
      <c r="H2192">
        <f t="shared" si="71"/>
        <v>2.6183394818904381E-2</v>
      </c>
      <c r="I2192">
        <f t="shared" si="72"/>
        <v>0</v>
      </c>
    </row>
    <row r="2193" spans="1:9" x14ac:dyDescent="0.3">
      <c r="A2193" s="1">
        <v>32873</v>
      </c>
      <c r="B2193">
        <v>2</v>
      </c>
      <c r="C2193">
        <v>0</v>
      </c>
      <c r="D2193">
        <v>0</v>
      </c>
      <c r="E2193">
        <v>0</v>
      </c>
      <c r="F2193" s="14">
        <v>6244.46</v>
      </c>
      <c r="G2193" s="14">
        <v>5165.5889999999999</v>
      </c>
      <c r="H2193">
        <f t="shared" si="71"/>
        <v>2.6183394818904381E-2</v>
      </c>
      <c r="I2193">
        <f t="shared" si="72"/>
        <v>0</v>
      </c>
    </row>
    <row r="2194" spans="1:9" x14ac:dyDescent="0.3">
      <c r="A2194" s="1">
        <v>32874</v>
      </c>
      <c r="B2194">
        <v>2</v>
      </c>
      <c r="C2194">
        <v>0</v>
      </c>
      <c r="D2194">
        <v>0</v>
      </c>
      <c r="E2194">
        <v>0</v>
      </c>
      <c r="F2194" s="14">
        <v>5910.9170000000004</v>
      </c>
      <c r="G2194" s="14">
        <v>5254.21</v>
      </c>
      <c r="H2194">
        <f t="shared" si="71"/>
        <v>2.6183394818904381E-2</v>
      </c>
      <c r="I2194">
        <f t="shared" si="72"/>
        <v>0</v>
      </c>
    </row>
    <row r="2195" spans="1:9" x14ac:dyDescent="0.3">
      <c r="A2195" s="1">
        <v>32875</v>
      </c>
      <c r="B2195">
        <v>2</v>
      </c>
      <c r="C2195">
        <v>0</v>
      </c>
      <c r="D2195">
        <v>0</v>
      </c>
      <c r="E2195">
        <v>0</v>
      </c>
      <c r="F2195" s="14">
        <v>4920.5389999999998</v>
      </c>
      <c r="G2195" s="14">
        <v>4188.2439999999997</v>
      </c>
      <c r="H2195">
        <f t="shared" si="71"/>
        <v>2.6183394818904381E-2</v>
      </c>
      <c r="I2195">
        <f t="shared" si="72"/>
        <v>0</v>
      </c>
    </row>
    <row r="2196" spans="1:9" x14ac:dyDescent="0.3">
      <c r="A2196" s="1">
        <v>32876</v>
      </c>
      <c r="B2196">
        <v>1</v>
      </c>
      <c r="C2196">
        <v>0</v>
      </c>
      <c r="D2196">
        <v>0</v>
      </c>
      <c r="E2196">
        <v>0</v>
      </c>
      <c r="F2196" s="14">
        <v>5874.241</v>
      </c>
      <c r="G2196" s="14">
        <v>4903.6440000000002</v>
      </c>
      <c r="H2196">
        <f t="shared" si="71"/>
        <v>1.309169740945219E-2</v>
      </c>
      <c r="I2196">
        <f t="shared" si="72"/>
        <v>0</v>
      </c>
    </row>
    <row r="2197" spans="1:9" x14ac:dyDescent="0.3">
      <c r="A2197" s="1">
        <v>32877</v>
      </c>
      <c r="B2197">
        <v>1</v>
      </c>
      <c r="C2197">
        <v>0</v>
      </c>
      <c r="D2197">
        <v>0</v>
      </c>
      <c r="E2197">
        <v>0</v>
      </c>
      <c r="F2197" s="14">
        <v>5043.0379999999996</v>
      </c>
      <c r="G2197" s="14">
        <v>3671.8240000000001</v>
      </c>
      <c r="H2197">
        <f t="shared" si="71"/>
        <v>1.309169740945219E-2</v>
      </c>
      <c r="I2197">
        <f t="shared" si="72"/>
        <v>0</v>
      </c>
    </row>
    <row r="2198" spans="1:9" x14ac:dyDescent="0.3">
      <c r="A2198" s="1">
        <v>32878</v>
      </c>
      <c r="B2198">
        <v>1</v>
      </c>
      <c r="C2198">
        <v>0</v>
      </c>
      <c r="D2198">
        <v>0</v>
      </c>
      <c r="E2198">
        <v>0</v>
      </c>
      <c r="F2198" s="14">
        <v>5635.3770000000004</v>
      </c>
      <c r="G2198" s="14">
        <v>4422.4690000000001</v>
      </c>
      <c r="H2198">
        <f t="shared" si="71"/>
        <v>1.309169740945219E-2</v>
      </c>
      <c r="I2198">
        <f t="shared" si="72"/>
        <v>0</v>
      </c>
    </row>
    <row r="2199" spans="1:9" x14ac:dyDescent="0.3">
      <c r="A2199" s="1">
        <v>32879</v>
      </c>
      <c r="B2199">
        <v>1</v>
      </c>
      <c r="C2199">
        <v>0</v>
      </c>
      <c r="D2199">
        <v>0</v>
      </c>
      <c r="E2199">
        <v>0</v>
      </c>
      <c r="F2199" s="14">
        <v>5756.9030000000002</v>
      </c>
      <c r="G2199" s="14">
        <v>4519.3590000000004</v>
      </c>
      <c r="H2199">
        <f t="shared" si="71"/>
        <v>1.309169740945219E-2</v>
      </c>
      <c r="I2199">
        <f t="shared" si="72"/>
        <v>0</v>
      </c>
    </row>
    <row r="2200" spans="1:9" x14ac:dyDescent="0.3">
      <c r="A2200" s="1">
        <v>32880</v>
      </c>
      <c r="B2200">
        <v>1</v>
      </c>
      <c r="C2200">
        <v>0</v>
      </c>
      <c r="D2200">
        <v>0</v>
      </c>
      <c r="E2200">
        <v>0</v>
      </c>
      <c r="F2200" s="14">
        <v>3788.038</v>
      </c>
      <c r="G2200" s="14">
        <v>3484.922</v>
      </c>
      <c r="H2200">
        <f t="shared" si="71"/>
        <v>1.309169740945219E-2</v>
      </c>
      <c r="I2200">
        <f t="shared" si="72"/>
        <v>0</v>
      </c>
    </row>
    <row r="2201" spans="1:9" x14ac:dyDescent="0.3">
      <c r="A2201" s="1">
        <v>32881</v>
      </c>
      <c r="B2201">
        <v>0</v>
      </c>
      <c r="C2201">
        <v>0</v>
      </c>
      <c r="D2201">
        <v>0</v>
      </c>
      <c r="E2201">
        <v>0</v>
      </c>
      <c r="F2201" s="14">
        <v>2654.9830000000002</v>
      </c>
      <c r="G2201" s="14">
        <v>1689.9159999999999</v>
      </c>
      <c r="H2201">
        <f t="shared" si="71"/>
        <v>0</v>
      </c>
      <c r="I2201">
        <f t="shared" si="72"/>
        <v>0</v>
      </c>
    </row>
    <row r="2202" spans="1:9" x14ac:dyDescent="0.3">
      <c r="A2202" s="1">
        <v>32882</v>
      </c>
      <c r="B2202">
        <v>0</v>
      </c>
      <c r="C2202">
        <v>0</v>
      </c>
      <c r="D2202">
        <v>0</v>
      </c>
      <c r="E2202">
        <v>0</v>
      </c>
      <c r="F2202" s="14">
        <v>2262.3470000000002</v>
      </c>
      <c r="G2202" s="14">
        <v>2389.7040000000002</v>
      </c>
      <c r="H2202">
        <f t="shared" si="71"/>
        <v>0</v>
      </c>
      <c r="I2202">
        <f t="shared" si="72"/>
        <v>0</v>
      </c>
    </row>
    <row r="2203" spans="1:9" x14ac:dyDescent="0.3">
      <c r="A2203" s="1">
        <v>32883</v>
      </c>
      <c r="B2203">
        <v>0</v>
      </c>
      <c r="C2203">
        <v>0</v>
      </c>
      <c r="D2203">
        <v>0</v>
      </c>
      <c r="E2203">
        <v>0</v>
      </c>
      <c r="F2203" s="14">
        <v>1654.7829999999999</v>
      </c>
      <c r="G2203" s="14">
        <v>1361.6379999999999</v>
      </c>
      <c r="H2203">
        <f t="shared" si="71"/>
        <v>0</v>
      </c>
      <c r="I2203">
        <f t="shared" si="72"/>
        <v>0</v>
      </c>
    </row>
    <row r="2204" spans="1:9" x14ac:dyDescent="0.3">
      <c r="A2204" s="1">
        <v>32884</v>
      </c>
      <c r="B2204">
        <v>0</v>
      </c>
      <c r="C2204">
        <v>0</v>
      </c>
      <c r="D2204">
        <v>0</v>
      </c>
      <c r="E2204">
        <v>0</v>
      </c>
      <c r="F2204" s="14">
        <v>4014.0889999999999</v>
      </c>
      <c r="G2204" s="14">
        <v>1808.758</v>
      </c>
      <c r="H2204">
        <f t="shared" si="71"/>
        <v>0</v>
      </c>
      <c r="I2204">
        <f t="shared" si="72"/>
        <v>0</v>
      </c>
    </row>
    <row r="2205" spans="1:9" x14ac:dyDescent="0.3">
      <c r="A2205" s="1">
        <v>32885</v>
      </c>
      <c r="B2205">
        <v>0</v>
      </c>
      <c r="C2205">
        <v>0</v>
      </c>
      <c r="D2205">
        <v>0</v>
      </c>
      <c r="E2205">
        <v>0</v>
      </c>
      <c r="F2205" s="14">
        <v>3692.9160000000002</v>
      </c>
      <c r="G2205" s="14">
        <v>1401.989</v>
      </c>
      <c r="H2205">
        <f t="shared" si="71"/>
        <v>0</v>
      </c>
      <c r="I2205">
        <f t="shared" si="72"/>
        <v>0</v>
      </c>
    </row>
    <row r="2206" spans="1:9" x14ac:dyDescent="0.3">
      <c r="A2206" s="1">
        <v>32886</v>
      </c>
      <c r="B2206">
        <v>0</v>
      </c>
      <c r="C2206">
        <v>0</v>
      </c>
      <c r="D2206">
        <v>6.0000000000000001E-3</v>
      </c>
      <c r="E2206">
        <v>0</v>
      </c>
      <c r="F2206" s="14">
        <v>1638.7719999999999</v>
      </c>
      <c r="G2206" s="14">
        <v>1558.39</v>
      </c>
      <c r="H2206">
        <f t="shared" si="71"/>
        <v>0</v>
      </c>
      <c r="I2206">
        <f t="shared" si="72"/>
        <v>0</v>
      </c>
    </row>
    <row r="2207" spans="1:9" x14ac:dyDescent="0.3">
      <c r="A2207" s="1">
        <v>32887</v>
      </c>
      <c r="B2207">
        <v>0</v>
      </c>
      <c r="C2207">
        <v>0</v>
      </c>
      <c r="D2207">
        <v>0</v>
      </c>
      <c r="E2207">
        <v>0</v>
      </c>
      <c r="F2207" s="14">
        <v>3954.4490000000001</v>
      </c>
      <c r="G2207" s="14">
        <v>2728.5749999999998</v>
      </c>
      <c r="H2207">
        <f t="shared" si="71"/>
        <v>0</v>
      </c>
      <c r="I2207">
        <f t="shared" si="72"/>
        <v>0</v>
      </c>
    </row>
    <row r="2208" spans="1:9" x14ac:dyDescent="0.3">
      <c r="A2208" s="1">
        <v>32888</v>
      </c>
      <c r="B2208">
        <v>0</v>
      </c>
      <c r="C2208">
        <v>0</v>
      </c>
      <c r="D2208">
        <v>0</v>
      </c>
      <c r="E2208">
        <v>1.2999999999999999E-2</v>
      </c>
      <c r="F2208" s="14">
        <v>2569.404</v>
      </c>
      <c r="G2208" s="14">
        <v>2895.6039999999998</v>
      </c>
      <c r="H2208">
        <f t="shared" si="71"/>
        <v>0</v>
      </c>
      <c r="I2208">
        <f t="shared" si="72"/>
        <v>0</v>
      </c>
    </row>
    <row r="2209" spans="1:9" x14ac:dyDescent="0.3">
      <c r="A2209" s="1">
        <v>32889</v>
      </c>
      <c r="B2209">
        <v>0</v>
      </c>
      <c r="C2209">
        <v>0</v>
      </c>
      <c r="D2209">
        <v>0</v>
      </c>
      <c r="E2209">
        <v>0</v>
      </c>
      <c r="F2209" s="14">
        <v>1808.998</v>
      </c>
      <c r="G2209" s="14">
        <v>1432.2239999999999</v>
      </c>
      <c r="H2209">
        <f t="shared" si="71"/>
        <v>0</v>
      </c>
      <c r="I2209">
        <f t="shared" si="72"/>
        <v>0</v>
      </c>
    </row>
    <row r="2210" spans="1:9" x14ac:dyDescent="0.3">
      <c r="A2210" s="1">
        <v>32890</v>
      </c>
      <c r="B2210">
        <v>0</v>
      </c>
      <c r="C2210">
        <v>0</v>
      </c>
      <c r="D2210">
        <v>0</v>
      </c>
      <c r="E2210">
        <v>1.4E-2</v>
      </c>
      <c r="F2210" s="14">
        <v>1200.01</v>
      </c>
      <c r="G2210" s="14">
        <v>1724.5170000000001</v>
      </c>
      <c r="H2210">
        <f t="shared" si="71"/>
        <v>0</v>
      </c>
      <c r="I2210">
        <f t="shared" si="72"/>
        <v>0</v>
      </c>
    </row>
    <row r="2211" spans="1:9" x14ac:dyDescent="0.3">
      <c r="A2211" s="1">
        <v>32891</v>
      </c>
      <c r="B2211">
        <v>0</v>
      </c>
      <c r="C2211">
        <v>0</v>
      </c>
      <c r="D2211">
        <v>0</v>
      </c>
      <c r="E2211">
        <v>0</v>
      </c>
      <c r="F2211" s="14">
        <v>5529.4809999999998</v>
      </c>
      <c r="G2211" s="14">
        <v>4379.6319999999996</v>
      </c>
      <c r="H2211">
        <f t="shared" si="71"/>
        <v>0</v>
      </c>
      <c r="I2211">
        <f t="shared" si="72"/>
        <v>0</v>
      </c>
    </row>
    <row r="2212" spans="1:9" x14ac:dyDescent="0.3">
      <c r="A2212" s="1">
        <v>32892</v>
      </c>
      <c r="B2212">
        <v>0</v>
      </c>
      <c r="C2212">
        <v>0</v>
      </c>
      <c r="D2212">
        <v>0</v>
      </c>
      <c r="E2212">
        <v>0</v>
      </c>
      <c r="F2212" s="14">
        <v>5422.0959999999995</v>
      </c>
      <c r="G2212" s="14">
        <v>4322.4160000000002</v>
      </c>
      <c r="H2212">
        <f t="shared" si="71"/>
        <v>0</v>
      </c>
      <c r="I2212">
        <f t="shared" si="72"/>
        <v>0</v>
      </c>
    </row>
    <row r="2213" spans="1:9" x14ac:dyDescent="0.3">
      <c r="A2213" s="1">
        <v>32893</v>
      </c>
      <c r="B2213">
        <v>0</v>
      </c>
      <c r="C2213">
        <v>0</v>
      </c>
      <c r="D2213">
        <v>0</v>
      </c>
      <c r="E2213">
        <v>0</v>
      </c>
      <c r="F2213" s="14">
        <v>4872.9750000000004</v>
      </c>
      <c r="G2213" s="14">
        <v>4076.5329999999999</v>
      </c>
      <c r="H2213">
        <f t="shared" si="71"/>
        <v>0</v>
      </c>
      <c r="I2213">
        <f t="shared" si="72"/>
        <v>0</v>
      </c>
    </row>
    <row r="2214" spans="1:9" x14ac:dyDescent="0.3">
      <c r="A2214" s="1">
        <v>32894</v>
      </c>
      <c r="B2214">
        <v>0</v>
      </c>
      <c r="C2214">
        <v>0</v>
      </c>
      <c r="D2214">
        <v>0</v>
      </c>
      <c r="E2214">
        <v>0</v>
      </c>
      <c r="F2214" s="14">
        <v>3695.28</v>
      </c>
      <c r="G2214" s="14">
        <v>3650.4520000000002</v>
      </c>
      <c r="H2214">
        <f t="shared" si="71"/>
        <v>0</v>
      </c>
      <c r="I2214">
        <f t="shared" si="72"/>
        <v>0</v>
      </c>
    </row>
    <row r="2215" spans="1:9" x14ac:dyDescent="0.3">
      <c r="A2215" s="1">
        <v>32895</v>
      </c>
      <c r="B2215">
        <v>0</v>
      </c>
      <c r="C2215">
        <v>0</v>
      </c>
      <c r="D2215">
        <v>0</v>
      </c>
      <c r="E2215">
        <v>0</v>
      </c>
      <c r="F2215" s="14">
        <v>3491.2950000000001</v>
      </c>
      <c r="G2215" s="14">
        <v>1432.8409999999999</v>
      </c>
      <c r="H2215">
        <f t="shared" si="71"/>
        <v>0</v>
      </c>
      <c r="I2215">
        <f t="shared" si="72"/>
        <v>0</v>
      </c>
    </row>
    <row r="2216" spans="1:9" x14ac:dyDescent="0.3">
      <c r="A2216" s="1">
        <v>32896</v>
      </c>
      <c r="B2216">
        <v>0</v>
      </c>
      <c r="C2216">
        <v>0</v>
      </c>
      <c r="D2216">
        <v>0</v>
      </c>
      <c r="E2216">
        <v>0.33900000000000002</v>
      </c>
      <c r="F2216" s="14">
        <v>3463.886</v>
      </c>
      <c r="G2216" s="14">
        <v>2842.087</v>
      </c>
      <c r="H2216">
        <f t="shared" si="71"/>
        <v>0</v>
      </c>
      <c r="I2216">
        <f t="shared" si="72"/>
        <v>0</v>
      </c>
    </row>
    <row r="2217" spans="1:9" x14ac:dyDescent="0.3">
      <c r="A2217" s="1">
        <v>32897</v>
      </c>
      <c r="B2217">
        <v>0</v>
      </c>
      <c r="C2217">
        <v>0</v>
      </c>
      <c r="D2217">
        <v>34.261000000000003</v>
      </c>
      <c r="E2217">
        <v>38.014000000000003</v>
      </c>
      <c r="F2217" s="14">
        <v>2635.5920000000001</v>
      </c>
      <c r="G2217" s="14">
        <v>1788.5239999999999</v>
      </c>
      <c r="H2217">
        <f t="shared" si="71"/>
        <v>0</v>
      </c>
      <c r="I2217">
        <f t="shared" si="72"/>
        <v>0</v>
      </c>
    </row>
    <row r="2218" spans="1:9" x14ac:dyDescent="0.3">
      <c r="A2218" s="1">
        <v>32898</v>
      </c>
      <c r="B2218">
        <v>0</v>
      </c>
      <c r="C2218">
        <v>0</v>
      </c>
      <c r="D2218">
        <v>0</v>
      </c>
      <c r="E2218">
        <v>0</v>
      </c>
      <c r="F2218" s="14">
        <v>3937.9350000000004</v>
      </c>
      <c r="H2218">
        <f t="shared" si="71"/>
        <v>0</v>
      </c>
      <c r="I2218">
        <f t="shared" si="72"/>
        <v>0</v>
      </c>
    </row>
    <row r="2219" spans="1:9" x14ac:dyDescent="0.3">
      <c r="A2219" s="1">
        <v>32899</v>
      </c>
      <c r="B2219">
        <v>0</v>
      </c>
      <c r="C2219">
        <v>0</v>
      </c>
      <c r="D2219">
        <v>0</v>
      </c>
      <c r="E2219">
        <v>0</v>
      </c>
      <c r="F2219" s="14">
        <v>5240.2780000000002</v>
      </c>
      <c r="G2219" s="14">
        <v>3815.0880000000002</v>
      </c>
      <c r="H2219">
        <f t="shared" si="71"/>
        <v>0</v>
      </c>
      <c r="I2219">
        <f t="shared" si="72"/>
        <v>0</v>
      </c>
    </row>
    <row r="2220" spans="1:9" x14ac:dyDescent="0.3">
      <c r="A2220" s="1">
        <v>32900</v>
      </c>
      <c r="B2220">
        <v>0</v>
      </c>
      <c r="C2220">
        <v>0</v>
      </c>
      <c r="D2220">
        <v>0</v>
      </c>
      <c r="E2220">
        <v>0</v>
      </c>
      <c r="F2220" s="14">
        <v>3859.047</v>
      </c>
      <c r="H2220">
        <f t="shared" si="71"/>
        <v>0</v>
      </c>
      <c r="I2220">
        <f t="shared" si="72"/>
        <v>0</v>
      </c>
    </row>
    <row r="2221" spans="1:9" x14ac:dyDescent="0.3">
      <c r="A2221" s="1">
        <v>32901</v>
      </c>
      <c r="B2221">
        <v>0</v>
      </c>
      <c r="C2221">
        <v>0</v>
      </c>
      <c r="D2221">
        <v>4.0640000000000001</v>
      </c>
      <c r="E2221">
        <v>8.0540000000000003</v>
      </c>
      <c r="F2221" s="14">
        <v>2648.9090000000001</v>
      </c>
      <c r="G2221" s="14">
        <v>1677.3230000000001</v>
      </c>
      <c r="H2221">
        <f t="shared" si="71"/>
        <v>0</v>
      </c>
      <c r="I2221">
        <f t="shared" si="72"/>
        <v>0</v>
      </c>
    </row>
    <row r="2222" spans="1:9" x14ac:dyDescent="0.3">
      <c r="A2222" s="1">
        <v>32902</v>
      </c>
      <c r="B2222">
        <v>0</v>
      </c>
      <c r="C2222">
        <v>0</v>
      </c>
      <c r="D2222">
        <v>1.306</v>
      </c>
      <c r="E2222">
        <v>0</v>
      </c>
      <c r="F2222" s="14">
        <v>2477.8159999999998</v>
      </c>
      <c r="G2222" s="14">
        <v>2505.491</v>
      </c>
      <c r="H2222">
        <f t="shared" si="71"/>
        <v>0</v>
      </c>
      <c r="I2222">
        <f t="shared" si="72"/>
        <v>0</v>
      </c>
    </row>
    <row r="2223" spans="1:9" x14ac:dyDescent="0.3">
      <c r="A2223" s="1">
        <v>32903</v>
      </c>
      <c r="B2223">
        <v>0</v>
      </c>
      <c r="C2223">
        <v>0</v>
      </c>
      <c r="D2223">
        <v>1.4970000000000001</v>
      </c>
      <c r="E2223">
        <v>0</v>
      </c>
      <c r="F2223" s="14">
        <v>1631.9010000000001</v>
      </c>
      <c r="G2223" s="14">
        <v>1259.721</v>
      </c>
      <c r="H2223">
        <f t="shared" si="71"/>
        <v>0</v>
      </c>
      <c r="I2223">
        <f t="shared" si="72"/>
        <v>0</v>
      </c>
    </row>
    <row r="2224" spans="1:9" x14ac:dyDescent="0.3">
      <c r="A2224" s="1">
        <v>32904</v>
      </c>
      <c r="B2224">
        <v>0</v>
      </c>
      <c r="C2224">
        <v>0</v>
      </c>
      <c r="D2224">
        <v>5.39</v>
      </c>
      <c r="E2224">
        <v>0</v>
      </c>
      <c r="F2224" s="14">
        <v>1556.2249999999999</v>
      </c>
      <c r="G2224">
        <v>373.48700000000002</v>
      </c>
      <c r="H2224">
        <f t="shared" si="71"/>
        <v>0</v>
      </c>
      <c r="I2224">
        <f t="shared" si="72"/>
        <v>0</v>
      </c>
    </row>
    <row r="2225" spans="1:9" x14ac:dyDescent="0.3">
      <c r="A2225" s="1">
        <v>32905</v>
      </c>
      <c r="B2225">
        <v>0</v>
      </c>
      <c r="C2225">
        <v>0</v>
      </c>
      <c r="D2225">
        <v>3.4590000000000001</v>
      </c>
      <c r="E2225">
        <v>6.2169999999999996</v>
      </c>
      <c r="F2225" s="14">
        <v>3051.38</v>
      </c>
      <c r="G2225" s="14">
        <v>2534.48</v>
      </c>
      <c r="H2225">
        <f t="shared" si="71"/>
        <v>0</v>
      </c>
      <c r="I2225">
        <f t="shared" si="72"/>
        <v>0</v>
      </c>
    </row>
    <row r="2226" spans="1:9" x14ac:dyDescent="0.3">
      <c r="A2226" s="1">
        <v>32906</v>
      </c>
      <c r="B2226">
        <v>0</v>
      </c>
      <c r="C2226">
        <v>0</v>
      </c>
      <c r="D2226">
        <v>0</v>
      </c>
      <c r="E2226">
        <v>0</v>
      </c>
      <c r="F2226" s="14">
        <v>4396.1639999999998</v>
      </c>
      <c r="G2226" s="14">
        <v>3428.2449999999999</v>
      </c>
      <c r="H2226">
        <f t="shared" si="71"/>
        <v>0</v>
      </c>
      <c r="I2226">
        <f t="shared" si="72"/>
        <v>0</v>
      </c>
    </row>
    <row r="2227" spans="1:9" x14ac:dyDescent="0.3">
      <c r="A2227" s="1">
        <v>32907</v>
      </c>
      <c r="B2227">
        <v>0</v>
      </c>
      <c r="C2227">
        <v>0</v>
      </c>
      <c r="D2227">
        <v>0</v>
      </c>
      <c r="E2227">
        <v>3.0000000000000001E-3</v>
      </c>
      <c r="F2227" s="14">
        <v>1778.0409999999999</v>
      </c>
      <c r="G2227" s="14">
        <v>1984.58</v>
      </c>
      <c r="H2227">
        <f t="shared" si="71"/>
        <v>0</v>
      </c>
      <c r="I2227">
        <f t="shared" si="72"/>
        <v>0</v>
      </c>
    </row>
    <row r="2228" spans="1:9" x14ac:dyDescent="0.3">
      <c r="A2228" s="1">
        <v>32908</v>
      </c>
      <c r="B2228">
        <v>0</v>
      </c>
      <c r="C2228">
        <v>0</v>
      </c>
      <c r="D2228">
        <v>0.2</v>
      </c>
      <c r="E2228">
        <v>24.172999999999998</v>
      </c>
      <c r="F2228" s="14">
        <v>1935.9469999999999</v>
      </c>
      <c r="G2228" s="14">
        <v>3873.4209999999998</v>
      </c>
      <c r="H2228">
        <f t="shared" si="71"/>
        <v>0</v>
      </c>
      <c r="I2228">
        <f t="shared" si="72"/>
        <v>0</v>
      </c>
    </row>
    <row r="2229" spans="1:9" x14ac:dyDescent="0.3">
      <c r="A2229" s="1">
        <v>32909</v>
      </c>
      <c r="B2229">
        <v>0</v>
      </c>
      <c r="C2229">
        <v>0</v>
      </c>
      <c r="D2229">
        <v>0</v>
      </c>
      <c r="E2229">
        <v>0</v>
      </c>
      <c r="F2229" s="14">
        <v>3403.8</v>
      </c>
      <c r="G2229" s="14">
        <v>2541.7510000000002</v>
      </c>
      <c r="H2229">
        <f t="shared" si="71"/>
        <v>0</v>
      </c>
      <c r="I2229">
        <f t="shared" si="72"/>
        <v>0</v>
      </c>
    </row>
    <row r="2230" spans="1:9" x14ac:dyDescent="0.3">
      <c r="A2230" s="1">
        <v>32910</v>
      </c>
      <c r="B2230">
        <v>0</v>
      </c>
      <c r="C2230">
        <v>0</v>
      </c>
      <c r="D2230">
        <v>0</v>
      </c>
      <c r="E2230">
        <v>0</v>
      </c>
      <c r="F2230" s="14">
        <v>2241.011</v>
      </c>
      <c r="G2230" s="14">
        <v>2876.9160000000002</v>
      </c>
      <c r="H2230">
        <f t="shared" si="71"/>
        <v>0</v>
      </c>
      <c r="I2230">
        <f t="shared" si="72"/>
        <v>0</v>
      </c>
    </row>
    <row r="2231" spans="1:9" x14ac:dyDescent="0.3">
      <c r="A2231" s="1">
        <v>32911</v>
      </c>
      <c r="B2231">
        <v>0</v>
      </c>
      <c r="C2231">
        <v>0</v>
      </c>
      <c r="D2231">
        <v>1.117</v>
      </c>
      <c r="E2231">
        <v>13.596</v>
      </c>
      <c r="F2231" s="14">
        <v>2421.5030000000002</v>
      </c>
      <c r="G2231" s="14">
        <v>2034.4459999999999</v>
      </c>
      <c r="H2231">
        <f t="shared" si="71"/>
        <v>0</v>
      </c>
      <c r="I2231">
        <f t="shared" si="72"/>
        <v>0</v>
      </c>
    </row>
    <row r="2232" spans="1:9" x14ac:dyDescent="0.3">
      <c r="A2232" s="1">
        <v>32912</v>
      </c>
      <c r="B2232">
        <v>0</v>
      </c>
      <c r="C2232">
        <v>0</v>
      </c>
      <c r="D2232">
        <v>27.352</v>
      </c>
      <c r="E2232">
        <v>33.420999999999999</v>
      </c>
      <c r="F2232">
        <v>114.009</v>
      </c>
      <c r="G2232">
        <v>598.91800000000001</v>
      </c>
      <c r="H2232">
        <f t="shared" si="71"/>
        <v>0</v>
      </c>
      <c r="I2232">
        <f t="shared" si="72"/>
        <v>0</v>
      </c>
    </row>
    <row r="2233" spans="1:9" x14ac:dyDescent="0.3">
      <c r="A2233" s="1">
        <v>32913</v>
      </c>
      <c r="B2233">
        <v>0</v>
      </c>
      <c r="C2233">
        <v>0</v>
      </c>
      <c r="D2233">
        <v>24.824999999999999</v>
      </c>
      <c r="E2233">
        <v>57.731000000000002</v>
      </c>
      <c r="F2233">
        <v>146.173</v>
      </c>
      <c r="G2233">
        <v>241.42599999999999</v>
      </c>
      <c r="H2233">
        <f t="shared" si="71"/>
        <v>0</v>
      </c>
      <c r="I2233">
        <f t="shared" si="72"/>
        <v>0</v>
      </c>
    </row>
    <row r="2234" spans="1:9" x14ac:dyDescent="0.3">
      <c r="A2234" s="1">
        <v>32914</v>
      </c>
      <c r="B2234">
        <v>0</v>
      </c>
      <c r="C2234">
        <v>0</v>
      </c>
      <c r="D2234">
        <v>0.73899999999999999</v>
      </c>
      <c r="E2234">
        <v>1.9359999999999999</v>
      </c>
      <c r="F2234" s="14">
        <v>1196.1489999999999</v>
      </c>
      <c r="G2234">
        <v>627.14499999999998</v>
      </c>
      <c r="H2234">
        <f t="shared" si="71"/>
        <v>0</v>
      </c>
      <c r="I2234">
        <f t="shared" si="72"/>
        <v>0</v>
      </c>
    </row>
    <row r="2235" spans="1:9" x14ac:dyDescent="0.3">
      <c r="A2235" s="1">
        <v>32915</v>
      </c>
      <c r="B2235">
        <v>15</v>
      </c>
      <c r="C2235">
        <v>0</v>
      </c>
      <c r="D2235">
        <v>51.466000000000001</v>
      </c>
      <c r="E2235">
        <v>6.1509999999999998</v>
      </c>
      <c r="F2235">
        <v>873.13499999999999</v>
      </c>
      <c r="G2235">
        <v>974.81500000000005</v>
      </c>
      <c r="H2235">
        <f t="shared" si="71"/>
        <v>0.19637546114178286</v>
      </c>
      <c r="I2235">
        <f t="shared" si="72"/>
        <v>0</v>
      </c>
    </row>
    <row r="2236" spans="1:9" x14ac:dyDescent="0.3">
      <c r="A2236" s="1">
        <v>32916</v>
      </c>
      <c r="B2236">
        <v>26</v>
      </c>
      <c r="C2236">
        <v>0</v>
      </c>
      <c r="D2236">
        <v>27.699000000000002</v>
      </c>
      <c r="E2236">
        <v>3.8479999999999999</v>
      </c>
      <c r="F2236">
        <v>788.30899999999997</v>
      </c>
      <c r="G2236">
        <v>795.14099999999996</v>
      </c>
      <c r="H2236">
        <f t="shared" si="71"/>
        <v>0.34038413264575695</v>
      </c>
      <c r="I2236">
        <f t="shared" si="72"/>
        <v>0</v>
      </c>
    </row>
    <row r="2237" spans="1:9" x14ac:dyDescent="0.3">
      <c r="A2237" s="1">
        <v>32917</v>
      </c>
      <c r="B2237">
        <v>54</v>
      </c>
      <c r="C2237">
        <v>0</v>
      </c>
      <c r="D2237">
        <v>21.419</v>
      </c>
      <c r="E2237">
        <v>4.7889999999999997</v>
      </c>
      <c r="F2237">
        <v>816.42700000000002</v>
      </c>
      <c r="G2237">
        <v>886.13499999999999</v>
      </c>
      <c r="H2237">
        <f t="shared" si="71"/>
        <v>0.70695166011041832</v>
      </c>
      <c r="I2237">
        <f t="shared" si="72"/>
        <v>0</v>
      </c>
    </row>
    <row r="2238" spans="1:9" x14ac:dyDescent="0.3">
      <c r="A2238" s="1">
        <v>32918</v>
      </c>
      <c r="B2238">
        <v>69</v>
      </c>
      <c r="C2238">
        <v>2</v>
      </c>
      <c r="D2238">
        <v>16.295000000000002</v>
      </c>
      <c r="E2238">
        <v>5.2880000000000003</v>
      </c>
      <c r="F2238" s="14">
        <v>1491.3130000000001</v>
      </c>
      <c r="G2238">
        <v>595.98800000000006</v>
      </c>
      <c r="H2238">
        <f t="shared" si="71"/>
        <v>0.90332712125220105</v>
      </c>
      <c r="I2238">
        <f t="shared" si="72"/>
        <v>2.1609794207028455E-2</v>
      </c>
    </row>
    <row r="2239" spans="1:9" x14ac:dyDescent="0.3">
      <c r="A2239" s="1">
        <v>32919</v>
      </c>
      <c r="B2239">
        <v>223</v>
      </c>
      <c r="C2239">
        <v>42</v>
      </c>
      <c r="D2239">
        <v>23.957999999999998</v>
      </c>
      <c r="E2239">
        <v>9.2059999999999995</v>
      </c>
      <c r="F2239" s="14">
        <v>1299.2470000000001</v>
      </c>
      <c r="G2239" s="14">
        <v>1612.8979999999999</v>
      </c>
      <c r="H2239">
        <f t="shared" si="71"/>
        <v>2.9194485223078384</v>
      </c>
      <c r="I2239">
        <f t="shared" si="72"/>
        <v>0.4538056783475975</v>
      </c>
    </row>
    <row r="2240" spans="1:9" x14ac:dyDescent="0.3">
      <c r="A2240" s="1">
        <v>32920</v>
      </c>
      <c r="B2240">
        <v>305</v>
      </c>
      <c r="C2240">
        <v>162</v>
      </c>
      <c r="D2240">
        <v>0</v>
      </c>
      <c r="E2240">
        <v>0</v>
      </c>
      <c r="F2240" s="14">
        <v>2053.1280000000002</v>
      </c>
      <c r="G2240" s="14">
        <v>1942.1379999999999</v>
      </c>
      <c r="H2240">
        <f t="shared" si="71"/>
        <v>3.9929677098829179</v>
      </c>
      <c r="I2240">
        <f t="shared" si="72"/>
        <v>1.7503933307693047</v>
      </c>
    </row>
    <row r="2241" spans="1:9" x14ac:dyDescent="0.3">
      <c r="A2241" s="1">
        <v>32921</v>
      </c>
      <c r="B2241">
        <v>266</v>
      </c>
      <c r="C2241">
        <v>249</v>
      </c>
      <c r="D2241">
        <v>0</v>
      </c>
      <c r="E2241">
        <v>0</v>
      </c>
      <c r="F2241" s="14">
        <v>4122.634</v>
      </c>
      <c r="G2241" s="14">
        <v>4964.88</v>
      </c>
      <c r="H2241">
        <f t="shared" si="71"/>
        <v>3.4823915109142822</v>
      </c>
      <c r="I2241">
        <f t="shared" si="72"/>
        <v>2.6904193787750423</v>
      </c>
    </row>
    <row r="2242" spans="1:9" x14ac:dyDescent="0.3">
      <c r="A2242" s="1">
        <v>32922</v>
      </c>
      <c r="B2242">
        <v>284</v>
      </c>
      <c r="C2242">
        <v>240</v>
      </c>
      <c r="D2242">
        <v>0</v>
      </c>
      <c r="E2242">
        <v>0</v>
      </c>
      <c r="F2242" s="14">
        <v>3003.788</v>
      </c>
      <c r="G2242" s="14">
        <v>2834.91</v>
      </c>
      <c r="H2242">
        <f t="shared" ref="H2242:H2305" si="73">(B2242*60*60*24/1000000)/(1000*$N$3/1000000)</f>
        <v>3.7180420642844223</v>
      </c>
      <c r="I2242">
        <f t="shared" ref="I2242:I2305" si="74">(C2242*60*60*24/1000000)/(1000*$N$4/1000000)</f>
        <v>2.5931753048434145</v>
      </c>
    </row>
    <row r="2243" spans="1:9" x14ac:dyDescent="0.3">
      <c r="A2243" s="1">
        <v>32923</v>
      </c>
      <c r="B2243">
        <v>300</v>
      </c>
      <c r="C2243">
        <v>207</v>
      </c>
      <c r="D2243">
        <v>0</v>
      </c>
      <c r="E2243">
        <v>0</v>
      </c>
      <c r="F2243" s="14">
        <v>5197.183</v>
      </c>
      <c r="G2243" s="14">
        <v>3128.192</v>
      </c>
      <c r="H2243">
        <f t="shared" si="73"/>
        <v>3.9275092228356572</v>
      </c>
      <c r="I2243">
        <f t="shared" si="74"/>
        <v>2.2366137004274447</v>
      </c>
    </row>
    <row r="2244" spans="1:9" x14ac:dyDescent="0.3">
      <c r="A2244" s="1">
        <v>32924</v>
      </c>
      <c r="B2244">
        <v>273</v>
      </c>
      <c r="C2244">
        <v>173</v>
      </c>
      <c r="D2244">
        <v>0</v>
      </c>
      <c r="E2244">
        <v>0</v>
      </c>
      <c r="F2244" s="14">
        <v>2503.652</v>
      </c>
      <c r="G2244" s="14">
        <v>2323.4929999999999</v>
      </c>
      <c r="H2244">
        <f t="shared" si="73"/>
        <v>3.5740333927804477</v>
      </c>
      <c r="I2244">
        <f t="shared" si="74"/>
        <v>1.8692471989079613</v>
      </c>
    </row>
    <row r="2245" spans="1:9" x14ac:dyDescent="0.3">
      <c r="A2245" s="1">
        <v>32925</v>
      </c>
      <c r="B2245">
        <v>226</v>
      </c>
      <c r="C2245">
        <v>142</v>
      </c>
      <c r="D2245">
        <v>0.54200000000000004</v>
      </c>
      <c r="E2245">
        <v>0</v>
      </c>
      <c r="F2245" s="14">
        <v>1540.46</v>
      </c>
      <c r="G2245" s="14">
        <v>1595.492</v>
      </c>
      <c r="H2245">
        <f t="shared" si="73"/>
        <v>2.9587236145361948</v>
      </c>
      <c r="I2245">
        <f t="shared" si="74"/>
        <v>1.5342953886990203</v>
      </c>
    </row>
    <row r="2246" spans="1:9" x14ac:dyDescent="0.3">
      <c r="A2246" s="1">
        <v>32926</v>
      </c>
      <c r="B2246">
        <v>183</v>
      </c>
      <c r="C2246">
        <v>124</v>
      </c>
      <c r="D2246">
        <v>5.0149999999999997</v>
      </c>
      <c r="E2246">
        <v>3.6339999999999999</v>
      </c>
      <c r="F2246">
        <v>930.37699999999995</v>
      </c>
      <c r="G2246" s="14">
        <v>1809.162</v>
      </c>
      <c r="H2246">
        <f t="shared" si="73"/>
        <v>2.3957806259297505</v>
      </c>
      <c r="I2246">
        <f t="shared" si="74"/>
        <v>1.339807240835764</v>
      </c>
    </row>
    <row r="2247" spans="1:9" x14ac:dyDescent="0.3">
      <c r="A2247" s="1">
        <v>32927</v>
      </c>
      <c r="B2247">
        <v>145</v>
      </c>
      <c r="C2247">
        <v>116</v>
      </c>
      <c r="D2247">
        <v>3.5539999999999998</v>
      </c>
      <c r="E2247">
        <v>8.1159999999999997</v>
      </c>
      <c r="F2247" s="14">
        <v>1959.4870000000001</v>
      </c>
      <c r="G2247" s="14">
        <v>1400.13</v>
      </c>
      <c r="H2247">
        <f t="shared" si="73"/>
        <v>1.8982961243705676</v>
      </c>
      <c r="I2247">
        <f t="shared" si="74"/>
        <v>1.2533680640076501</v>
      </c>
    </row>
    <row r="2248" spans="1:9" x14ac:dyDescent="0.3">
      <c r="A2248" s="1">
        <v>32928</v>
      </c>
      <c r="B2248">
        <v>107</v>
      </c>
      <c r="C2248">
        <v>109</v>
      </c>
      <c r="D2248">
        <v>0.52500000000000002</v>
      </c>
      <c r="E2248">
        <v>0</v>
      </c>
      <c r="F2248" s="14">
        <v>2777.78</v>
      </c>
      <c r="G2248" s="14">
        <v>2337.2170000000001</v>
      </c>
      <c r="H2248">
        <f t="shared" si="73"/>
        <v>1.4008116228113843</v>
      </c>
      <c r="I2248">
        <f t="shared" si="74"/>
        <v>1.1777337842830506</v>
      </c>
    </row>
    <row r="2249" spans="1:9" x14ac:dyDescent="0.3">
      <c r="A2249" s="1">
        <v>32929</v>
      </c>
      <c r="B2249">
        <v>74</v>
      </c>
      <c r="C2249">
        <v>102</v>
      </c>
      <c r="D2249">
        <v>11.378</v>
      </c>
      <c r="E2249">
        <v>10.454000000000001</v>
      </c>
      <c r="F2249">
        <v>425.55</v>
      </c>
      <c r="G2249">
        <v>470.33100000000002</v>
      </c>
      <c r="H2249">
        <f t="shared" si="73"/>
        <v>0.96878560829946203</v>
      </c>
      <c r="I2249">
        <f t="shared" si="74"/>
        <v>1.102099504558451</v>
      </c>
    </row>
    <row r="2250" spans="1:9" x14ac:dyDescent="0.3">
      <c r="A2250" s="1">
        <v>32930</v>
      </c>
      <c r="B2250">
        <v>148</v>
      </c>
      <c r="C2250">
        <v>109</v>
      </c>
      <c r="D2250">
        <v>5.851</v>
      </c>
      <c r="E2250">
        <v>14.475</v>
      </c>
      <c r="F2250">
        <v>442.459</v>
      </c>
      <c r="G2250">
        <v>220.084</v>
      </c>
      <c r="H2250">
        <f t="shared" si="73"/>
        <v>1.9375712165989241</v>
      </c>
      <c r="I2250">
        <f t="shared" si="74"/>
        <v>1.1777337842830506</v>
      </c>
    </row>
    <row r="2251" spans="1:9" x14ac:dyDescent="0.3">
      <c r="A2251" s="1">
        <v>32931</v>
      </c>
      <c r="B2251">
        <v>109</v>
      </c>
      <c r="C2251">
        <v>106</v>
      </c>
      <c r="D2251">
        <v>24.411999999999999</v>
      </c>
      <c r="E2251">
        <v>25.509</v>
      </c>
      <c r="F2251">
        <v>486.97800000000001</v>
      </c>
      <c r="G2251">
        <v>231.578</v>
      </c>
      <c r="H2251">
        <f t="shared" si="73"/>
        <v>1.4269950176302888</v>
      </c>
      <c r="I2251">
        <f t="shared" si="74"/>
        <v>1.1453190929725081</v>
      </c>
    </row>
    <row r="2252" spans="1:9" x14ac:dyDescent="0.3">
      <c r="A2252" s="1">
        <v>32932</v>
      </c>
      <c r="B2252">
        <v>69</v>
      </c>
      <c r="C2252">
        <v>94</v>
      </c>
      <c r="D2252">
        <v>21.439</v>
      </c>
      <c r="E2252">
        <v>0.499</v>
      </c>
      <c r="F2252" s="14">
        <v>2111.5454999999997</v>
      </c>
      <c r="H2252">
        <f t="shared" si="73"/>
        <v>0.90332712125220105</v>
      </c>
      <c r="I2252">
        <f t="shared" si="74"/>
        <v>1.0156603277303373</v>
      </c>
    </row>
    <row r="2253" spans="1:9" x14ac:dyDescent="0.3">
      <c r="A2253" s="1">
        <v>32933</v>
      </c>
      <c r="B2253">
        <v>96</v>
      </c>
      <c r="C2253">
        <v>86</v>
      </c>
      <c r="D2253">
        <v>0</v>
      </c>
      <c r="E2253">
        <v>0</v>
      </c>
      <c r="F2253" s="14">
        <v>3736.1129999999998</v>
      </c>
      <c r="G2253" s="14">
        <v>3836.6550000000002</v>
      </c>
      <c r="H2253">
        <f t="shared" si="73"/>
        <v>1.2568029513074102</v>
      </c>
      <c r="I2253">
        <f t="shared" si="74"/>
        <v>0.92922115090222346</v>
      </c>
    </row>
    <row r="2254" spans="1:9" x14ac:dyDescent="0.3">
      <c r="A2254" s="1">
        <v>32934</v>
      </c>
      <c r="B2254">
        <v>137</v>
      </c>
      <c r="C2254">
        <v>77</v>
      </c>
      <c r="D2254">
        <v>0</v>
      </c>
      <c r="E2254">
        <v>0</v>
      </c>
      <c r="F2254" s="14">
        <v>6499.24</v>
      </c>
      <c r="G2254" s="14">
        <v>6333.4870000000001</v>
      </c>
      <c r="H2254">
        <f t="shared" si="73"/>
        <v>1.7935625450949499</v>
      </c>
      <c r="I2254">
        <f t="shared" si="74"/>
        <v>0.83197707697059542</v>
      </c>
    </row>
    <row r="2255" spans="1:9" x14ac:dyDescent="0.3">
      <c r="A2255" s="1">
        <v>32935</v>
      </c>
      <c r="B2255">
        <v>133</v>
      </c>
      <c r="C2255">
        <v>75</v>
      </c>
      <c r="D2255">
        <v>0</v>
      </c>
      <c r="E2255">
        <v>0</v>
      </c>
      <c r="F2255" s="14">
        <v>6403.7370000000001</v>
      </c>
      <c r="G2255" s="14">
        <v>6090.3969999999999</v>
      </c>
      <c r="H2255">
        <f t="shared" si="73"/>
        <v>1.7411957554571411</v>
      </c>
      <c r="I2255">
        <f t="shared" si="74"/>
        <v>0.81036728276356707</v>
      </c>
    </row>
    <row r="2256" spans="1:9" x14ac:dyDescent="0.3">
      <c r="A2256" s="1">
        <v>32936</v>
      </c>
      <c r="B2256">
        <v>95</v>
      </c>
      <c r="C2256">
        <v>78</v>
      </c>
      <c r="D2256">
        <v>0</v>
      </c>
      <c r="E2256">
        <v>0</v>
      </c>
      <c r="F2256" s="14">
        <v>4193.3419999999996</v>
      </c>
      <c r="G2256" s="14">
        <v>5054.0919999999996</v>
      </c>
      <c r="H2256">
        <f t="shared" si="73"/>
        <v>1.243711253897958</v>
      </c>
      <c r="I2256">
        <f t="shared" si="74"/>
        <v>0.84278197407410971</v>
      </c>
    </row>
    <row r="2257" spans="1:9" x14ac:dyDescent="0.3">
      <c r="A2257" s="1">
        <v>32937</v>
      </c>
      <c r="B2257">
        <v>58</v>
      </c>
      <c r="C2257">
        <v>87</v>
      </c>
      <c r="D2257">
        <v>2.58</v>
      </c>
      <c r="E2257">
        <v>8.7270000000000003</v>
      </c>
      <c r="F2257">
        <v>702.10400000000004</v>
      </c>
      <c r="G2257">
        <v>888.28099999999995</v>
      </c>
      <c r="H2257">
        <f t="shared" si="73"/>
        <v>0.75931844974822693</v>
      </c>
      <c r="I2257">
        <f t="shared" si="74"/>
        <v>0.94002604800573775</v>
      </c>
    </row>
    <row r="2258" spans="1:9" x14ac:dyDescent="0.3">
      <c r="A2258" s="1">
        <v>32938</v>
      </c>
      <c r="B2258">
        <v>40</v>
      </c>
      <c r="C2258">
        <v>103</v>
      </c>
      <c r="D2258">
        <v>0.96499999999999997</v>
      </c>
      <c r="E2258">
        <v>0</v>
      </c>
      <c r="F2258" s="14">
        <v>1905.713</v>
      </c>
      <c r="G2258" s="14">
        <v>2157.067</v>
      </c>
      <c r="H2258">
        <f t="shared" si="73"/>
        <v>0.52366789637808764</v>
      </c>
      <c r="I2258">
        <f t="shared" si="74"/>
        <v>1.1129044016619654</v>
      </c>
    </row>
    <row r="2259" spans="1:9" x14ac:dyDescent="0.3">
      <c r="A2259" s="1">
        <v>32939</v>
      </c>
      <c r="B2259">
        <v>32</v>
      </c>
      <c r="C2259">
        <v>124</v>
      </c>
      <c r="D2259">
        <v>0</v>
      </c>
      <c r="E2259">
        <v>0</v>
      </c>
      <c r="F2259" s="14">
        <v>5796.5910000000003</v>
      </c>
      <c r="G2259" s="14">
        <v>5761.3710000000001</v>
      </c>
      <c r="H2259">
        <f t="shared" si="73"/>
        <v>0.41893431710247009</v>
      </c>
      <c r="I2259">
        <f t="shared" si="74"/>
        <v>1.339807240835764</v>
      </c>
    </row>
    <row r="2260" spans="1:9" x14ac:dyDescent="0.3">
      <c r="A2260" s="1">
        <v>32940</v>
      </c>
      <c r="B2260">
        <v>26</v>
      </c>
      <c r="C2260">
        <v>147</v>
      </c>
      <c r="D2260">
        <v>2.4809999999999999</v>
      </c>
      <c r="E2260">
        <v>7.4850000000000003</v>
      </c>
      <c r="F2260" s="14">
        <v>1052.8869999999999</v>
      </c>
      <c r="G2260">
        <v>600.947</v>
      </c>
      <c r="H2260">
        <f t="shared" si="73"/>
        <v>0.34038413264575695</v>
      </c>
      <c r="I2260">
        <f t="shared" si="74"/>
        <v>1.5883198742165912</v>
      </c>
    </row>
    <row r="2261" spans="1:9" x14ac:dyDescent="0.3">
      <c r="A2261" s="1">
        <v>32941</v>
      </c>
      <c r="B2261">
        <v>23</v>
      </c>
      <c r="C2261">
        <v>166</v>
      </c>
      <c r="D2261">
        <v>22.14</v>
      </c>
      <c r="E2261">
        <v>13.91</v>
      </c>
      <c r="F2261">
        <v>0.67400000000000004</v>
      </c>
      <c r="G2261">
        <v>210.63499999999999</v>
      </c>
      <c r="H2261">
        <f t="shared" si="73"/>
        <v>0.30110904041740039</v>
      </c>
      <c r="I2261">
        <f t="shared" si="74"/>
        <v>1.7936129191833616</v>
      </c>
    </row>
    <row r="2262" spans="1:9" x14ac:dyDescent="0.3">
      <c r="A2262" s="1">
        <v>32942</v>
      </c>
      <c r="B2262">
        <v>67</v>
      </c>
      <c r="C2262">
        <v>207</v>
      </c>
      <c r="D2262">
        <v>37.116999999999997</v>
      </c>
      <c r="E2262">
        <v>20.544</v>
      </c>
      <c r="F2262" s="14">
        <v>1265.704</v>
      </c>
      <c r="G2262">
        <v>509.85399999999998</v>
      </c>
      <c r="H2262">
        <f t="shared" si="73"/>
        <v>0.87714372643329674</v>
      </c>
      <c r="I2262">
        <f t="shared" si="74"/>
        <v>2.2366137004274447</v>
      </c>
    </row>
    <row r="2263" spans="1:9" x14ac:dyDescent="0.3">
      <c r="A2263" s="1">
        <v>32943</v>
      </c>
      <c r="B2263">
        <v>220</v>
      </c>
      <c r="C2263">
        <v>255</v>
      </c>
      <c r="D2263">
        <v>27.402000000000001</v>
      </c>
      <c r="E2263">
        <v>34.951000000000001</v>
      </c>
      <c r="F2263" s="14">
        <v>1532.8979999999999</v>
      </c>
      <c r="G2263" s="14">
        <v>1702.8040000000001</v>
      </c>
      <c r="H2263">
        <f t="shared" si="73"/>
        <v>2.8801734300794815</v>
      </c>
      <c r="I2263">
        <f t="shared" si="74"/>
        <v>2.7552487613961278</v>
      </c>
    </row>
    <row r="2264" spans="1:9" x14ac:dyDescent="0.3">
      <c r="A2264" s="1">
        <v>32944</v>
      </c>
      <c r="B2264">
        <v>403</v>
      </c>
      <c r="C2264">
        <v>323</v>
      </c>
      <c r="D2264">
        <v>70.713999999999999</v>
      </c>
      <c r="E2264">
        <v>45.46</v>
      </c>
      <c r="F2264">
        <v>884.50599999999997</v>
      </c>
      <c r="G2264">
        <v>859.48800000000006</v>
      </c>
      <c r="H2264">
        <f t="shared" si="73"/>
        <v>5.2759540560092324</v>
      </c>
      <c r="I2264">
        <f t="shared" si="74"/>
        <v>3.489981764435095</v>
      </c>
    </row>
    <row r="2265" spans="1:9" x14ac:dyDescent="0.3">
      <c r="A2265" s="1">
        <v>32945</v>
      </c>
      <c r="B2265">
        <v>624</v>
      </c>
      <c r="C2265">
        <v>492</v>
      </c>
      <c r="D2265">
        <v>14.324</v>
      </c>
      <c r="E2265">
        <v>24.792999999999999</v>
      </c>
      <c r="F2265" s="14">
        <v>1060.5889999999999</v>
      </c>
      <c r="G2265" s="14">
        <v>1520.971</v>
      </c>
      <c r="H2265">
        <f t="shared" si="73"/>
        <v>8.169219183498166</v>
      </c>
      <c r="I2265">
        <f t="shared" si="74"/>
        <v>5.3160093749289992</v>
      </c>
    </row>
    <row r="2266" spans="1:9" x14ac:dyDescent="0.3">
      <c r="A2266" s="1">
        <v>32946</v>
      </c>
      <c r="B2266">
        <v>684</v>
      </c>
      <c r="C2266">
        <v>598</v>
      </c>
      <c r="D2266">
        <v>7.327</v>
      </c>
      <c r="E2266">
        <v>10.023999999999999</v>
      </c>
      <c r="F2266">
        <v>6.9109999999999996</v>
      </c>
      <c r="G2266">
        <v>883.93399999999997</v>
      </c>
      <c r="H2266">
        <f t="shared" si="73"/>
        <v>8.9547210280652987</v>
      </c>
      <c r="I2266">
        <f t="shared" si="74"/>
        <v>6.4613284679015077</v>
      </c>
    </row>
    <row r="2267" spans="1:9" x14ac:dyDescent="0.3">
      <c r="A2267" s="1">
        <v>32947</v>
      </c>
      <c r="B2267">
        <v>822</v>
      </c>
      <c r="C2267">
        <v>695</v>
      </c>
      <c r="D2267">
        <v>1.681</v>
      </c>
      <c r="E2267">
        <v>7.35</v>
      </c>
      <c r="F2267" s="14">
        <v>1874.4480000000001</v>
      </c>
      <c r="G2267">
        <v>975.59900000000005</v>
      </c>
      <c r="H2267">
        <f t="shared" si="73"/>
        <v>10.761375270569699</v>
      </c>
      <c r="I2267">
        <f t="shared" si="74"/>
        <v>7.5094034869423876</v>
      </c>
    </row>
    <row r="2268" spans="1:9" x14ac:dyDescent="0.3">
      <c r="A2268" s="1">
        <v>32948</v>
      </c>
      <c r="B2268">
        <v>760</v>
      </c>
      <c r="C2268">
        <v>1149</v>
      </c>
      <c r="D2268">
        <v>0</v>
      </c>
      <c r="E2268">
        <v>0</v>
      </c>
      <c r="F2268" s="14">
        <v>1024.335</v>
      </c>
      <c r="G2268" s="14">
        <v>1537.711</v>
      </c>
      <c r="H2268">
        <f t="shared" si="73"/>
        <v>9.949690031183664</v>
      </c>
      <c r="I2268">
        <f t="shared" si="74"/>
        <v>12.414826771937847</v>
      </c>
    </row>
    <row r="2269" spans="1:9" x14ac:dyDescent="0.3">
      <c r="A2269" s="1">
        <v>32949</v>
      </c>
      <c r="B2269">
        <v>654</v>
      </c>
      <c r="C2269">
        <v>1384</v>
      </c>
      <c r="D2269">
        <v>0</v>
      </c>
      <c r="E2269">
        <v>0</v>
      </c>
      <c r="F2269">
        <v>-199.89099999999999</v>
      </c>
      <c r="G2269">
        <v>376.28100000000001</v>
      </c>
      <c r="H2269">
        <f t="shared" si="73"/>
        <v>8.5619701057817323</v>
      </c>
      <c r="I2269">
        <f t="shared" si="74"/>
        <v>14.953977591263691</v>
      </c>
    </row>
    <row r="2270" spans="1:9" x14ac:dyDescent="0.3">
      <c r="A2270" s="1">
        <v>32950</v>
      </c>
      <c r="B2270">
        <v>573</v>
      </c>
      <c r="C2270">
        <v>1230</v>
      </c>
      <c r="D2270">
        <v>0</v>
      </c>
      <c r="E2270">
        <v>0</v>
      </c>
      <c r="F2270" s="14">
        <v>1265.046</v>
      </c>
      <c r="G2270" s="14">
        <v>3297.7739999999999</v>
      </c>
      <c r="H2270">
        <f t="shared" si="73"/>
        <v>7.5015426156161045</v>
      </c>
      <c r="I2270">
        <f t="shared" si="74"/>
        <v>13.2900234373225</v>
      </c>
    </row>
    <row r="2271" spans="1:9" x14ac:dyDescent="0.3">
      <c r="A2271" s="1">
        <v>32951</v>
      </c>
      <c r="B2271">
        <v>571</v>
      </c>
      <c r="C2271">
        <v>968</v>
      </c>
      <c r="D2271">
        <v>0</v>
      </c>
      <c r="E2271">
        <v>0</v>
      </c>
      <c r="F2271" s="14">
        <v>6242.02</v>
      </c>
      <c r="G2271" s="14">
        <v>5846.2780000000002</v>
      </c>
      <c r="H2271">
        <f t="shared" si="73"/>
        <v>7.4753592207972011</v>
      </c>
      <c r="I2271">
        <f t="shared" si="74"/>
        <v>10.459140396201771</v>
      </c>
    </row>
    <row r="2272" spans="1:9" x14ac:dyDescent="0.3">
      <c r="A2272" s="1">
        <v>32952</v>
      </c>
      <c r="B2272">
        <v>624</v>
      </c>
      <c r="C2272">
        <v>764</v>
      </c>
      <c r="D2272">
        <v>0</v>
      </c>
      <c r="E2272">
        <v>0</v>
      </c>
      <c r="F2272" s="14">
        <v>5634.326</v>
      </c>
      <c r="G2272" s="14">
        <v>5153.3860000000004</v>
      </c>
      <c r="H2272">
        <f t="shared" si="73"/>
        <v>8.169219183498166</v>
      </c>
      <c r="I2272">
        <f t="shared" si="74"/>
        <v>8.2549413870848696</v>
      </c>
    </row>
    <row r="2273" spans="1:9" x14ac:dyDescent="0.3">
      <c r="A2273" s="1">
        <v>32953</v>
      </c>
      <c r="B2273">
        <v>627</v>
      </c>
      <c r="C2273">
        <v>664</v>
      </c>
      <c r="D2273">
        <v>0</v>
      </c>
      <c r="E2273">
        <v>0</v>
      </c>
      <c r="F2273" s="14">
        <v>3272.7449999999999</v>
      </c>
      <c r="G2273" s="14">
        <v>5001.7460000000001</v>
      </c>
      <c r="H2273">
        <f t="shared" si="73"/>
        <v>8.2084942757265242</v>
      </c>
      <c r="I2273">
        <f t="shared" si="74"/>
        <v>7.1744516767334465</v>
      </c>
    </row>
    <row r="2274" spans="1:9" x14ac:dyDescent="0.3">
      <c r="A2274" s="1">
        <v>32954</v>
      </c>
      <c r="B2274">
        <v>585</v>
      </c>
      <c r="C2274">
        <v>541</v>
      </c>
      <c r="D2274">
        <v>0</v>
      </c>
      <c r="E2274">
        <v>0</v>
      </c>
      <c r="F2274" s="14">
        <v>6307.0519999999997</v>
      </c>
      <c r="G2274" s="14">
        <v>4728.1189999999997</v>
      </c>
      <c r="H2274">
        <f t="shared" si="73"/>
        <v>7.6586429845295303</v>
      </c>
      <c r="I2274">
        <f t="shared" si="74"/>
        <v>5.8454493330011967</v>
      </c>
    </row>
    <row r="2275" spans="1:9" x14ac:dyDescent="0.3">
      <c r="A2275" s="1">
        <v>32955</v>
      </c>
      <c r="B2275">
        <v>540</v>
      </c>
      <c r="C2275">
        <v>468</v>
      </c>
      <c r="D2275">
        <v>0</v>
      </c>
      <c r="E2275">
        <v>0</v>
      </c>
      <c r="F2275" s="14">
        <v>5262.826</v>
      </c>
      <c r="G2275" s="14">
        <v>4493.6540000000005</v>
      </c>
      <c r="H2275">
        <f t="shared" si="73"/>
        <v>7.0695166011041826</v>
      </c>
      <c r="I2275">
        <f t="shared" si="74"/>
        <v>5.056691844444658</v>
      </c>
    </row>
    <row r="2276" spans="1:9" x14ac:dyDescent="0.3">
      <c r="A2276" s="1">
        <v>32956</v>
      </c>
      <c r="B2276">
        <v>487</v>
      </c>
      <c r="C2276">
        <v>420</v>
      </c>
      <c r="D2276">
        <v>0</v>
      </c>
      <c r="E2276">
        <v>0</v>
      </c>
      <c r="F2276">
        <v>858.38900000000001</v>
      </c>
      <c r="G2276" s="14">
        <v>1940.6849999999999</v>
      </c>
      <c r="H2276">
        <f t="shared" si="73"/>
        <v>6.3756566384032158</v>
      </c>
      <c r="I2276">
        <f t="shared" si="74"/>
        <v>4.5380567834759749</v>
      </c>
    </row>
    <row r="2277" spans="1:9" x14ac:dyDescent="0.3">
      <c r="A2277" s="1">
        <v>32957</v>
      </c>
      <c r="B2277">
        <v>418</v>
      </c>
      <c r="C2277">
        <v>376</v>
      </c>
      <c r="D2277">
        <v>0</v>
      </c>
      <c r="E2277">
        <v>0</v>
      </c>
      <c r="F2277" s="14">
        <v>6429.4070000000002</v>
      </c>
      <c r="G2277" s="14">
        <v>6582.3720000000003</v>
      </c>
      <c r="H2277">
        <f t="shared" si="73"/>
        <v>5.4723295171510156</v>
      </c>
      <c r="I2277">
        <f t="shared" si="74"/>
        <v>4.0626413109213493</v>
      </c>
    </row>
    <row r="2278" spans="1:9" x14ac:dyDescent="0.3">
      <c r="A2278" s="1">
        <v>32958</v>
      </c>
      <c r="B2278">
        <v>321</v>
      </c>
      <c r="C2278">
        <v>335</v>
      </c>
      <c r="D2278">
        <v>0</v>
      </c>
      <c r="E2278">
        <v>0</v>
      </c>
      <c r="F2278">
        <v>325.82600000000002</v>
      </c>
      <c r="G2278">
        <v>732.00300000000004</v>
      </c>
      <c r="H2278">
        <f t="shared" si="73"/>
        <v>4.2024348684341533</v>
      </c>
      <c r="I2278">
        <f t="shared" si="74"/>
        <v>3.619640529677266</v>
      </c>
    </row>
    <row r="2279" spans="1:9" x14ac:dyDescent="0.3">
      <c r="A2279" s="1">
        <v>32959</v>
      </c>
      <c r="B2279">
        <v>246</v>
      </c>
      <c r="C2279">
        <v>317</v>
      </c>
      <c r="D2279">
        <v>0</v>
      </c>
      <c r="E2279">
        <v>0</v>
      </c>
      <c r="F2279" s="14">
        <v>6164.2110000000002</v>
      </c>
      <c r="G2279" s="14">
        <v>6015.8549999999996</v>
      </c>
      <c r="H2279">
        <f t="shared" si="73"/>
        <v>3.2205575627252387</v>
      </c>
      <c r="I2279">
        <f t="shared" si="74"/>
        <v>3.4251523818140099</v>
      </c>
    </row>
    <row r="2280" spans="1:9" x14ac:dyDescent="0.3">
      <c r="A2280" s="1">
        <v>32960</v>
      </c>
      <c r="B2280">
        <v>149</v>
      </c>
      <c r="C2280">
        <v>301</v>
      </c>
      <c r="D2280">
        <v>0</v>
      </c>
      <c r="E2280">
        <v>0</v>
      </c>
      <c r="F2280" s="14">
        <v>6200.3509999999997</v>
      </c>
      <c r="G2280" s="14">
        <v>6272.06</v>
      </c>
      <c r="H2280">
        <f t="shared" si="73"/>
        <v>1.9506629140083762</v>
      </c>
      <c r="I2280">
        <f t="shared" si="74"/>
        <v>3.2522740281577822</v>
      </c>
    </row>
    <row r="2281" spans="1:9" x14ac:dyDescent="0.3">
      <c r="A2281" s="1">
        <v>32961</v>
      </c>
      <c r="B2281">
        <v>75</v>
      </c>
      <c r="C2281">
        <v>283</v>
      </c>
      <c r="D2281">
        <v>6.4279999999999999</v>
      </c>
      <c r="E2281">
        <v>4.609</v>
      </c>
      <c r="F2281">
        <v>989.34699999999998</v>
      </c>
      <c r="G2281">
        <v>835.92700000000002</v>
      </c>
      <c r="H2281">
        <f t="shared" si="73"/>
        <v>0.98187730570891429</v>
      </c>
      <c r="I2281">
        <f t="shared" si="74"/>
        <v>3.0577858802945261</v>
      </c>
    </row>
    <row r="2282" spans="1:9" x14ac:dyDescent="0.3">
      <c r="A2282" s="1">
        <v>32962</v>
      </c>
      <c r="B2282">
        <v>74</v>
      </c>
      <c r="C2282">
        <v>293</v>
      </c>
      <c r="D2282">
        <v>60.542999999999999</v>
      </c>
      <c r="E2282">
        <v>55.957999999999998</v>
      </c>
      <c r="F2282">
        <v>790.90300000000002</v>
      </c>
      <c r="G2282">
        <v>722.43299999999999</v>
      </c>
      <c r="H2282">
        <f t="shared" si="73"/>
        <v>0.96878560829946203</v>
      </c>
      <c r="I2282">
        <f t="shared" si="74"/>
        <v>3.1658348513296684</v>
      </c>
    </row>
    <row r="2283" spans="1:9" x14ac:dyDescent="0.3">
      <c r="A2283" s="1">
        <v>32963</v>
      </c>
      <c r="B2283">
        <v>143</v>
      </c>
      <c r="C2283">
        <v>358</v>
      </c>
      <c r="D2283">
        <v>4.7E-2</v>
      </c>
      <c r="E2283">
        <v>0</v>
      </c>
      <c r="F2283" s="14">
        <v>6411.7749999999996</v>
      </c>
      <c r="G2283" s="14">
        <v>5728.9570000000003</v>
      </c>
      <c r="H2283">
        <f t="shared" si="73"/>
        <v>1.8721127295516631</v>
      </c>
      <c r="I2283">
        <f t="shared" si="74"/>
        <v>3.8681531630580932</v>
      </c>
    </row>
    <row r="2284" spans="1:9" x14ac:dyDescent="0.3">
      <c r="A2284" s="1">
        <v>32964</v>
      </c>
      <c r="B2284">
        <v>170</v>
      </c>
      <c r="C2284">
        <v>443</v>
      </c>
      <c r="D2284">
        <v>0</v>
      </c>
      <c r="E2284">
        <v>0</v>
      </c>
      <c r="F2284" s="14">
        <v>6097.2430000000004</v>
      </c>
      <c r="G2284" s="14">
        <v>6210.72</v>
      </c>
      <c r="H2284">
        <f t="shared" si="73"/>
        <v>2.2255885596068725</v>
      </c>
      <c r="I2284">
        <f t="shared" si="74"/>
        <v>4.7865694168568025</v>
      </c>
    </row>
    <row r="2285" spans="1:9" x14ac:dyDescent="0.3">
      <c r="A2285" s="1">
        <v>32965</v>
      </c>
      <c r="B2285">
        <v>181</v>
      </c>
      <c r="C2285">
        <v>384</v>
      </c>
      <c r="D2285">
        <v>1.3919999999999999</v>
      </c>
      <c r="E2285">
        <v>2.2280000000000002</v>
      </c>
      <c r="F2285" s="14">
        <v>6225.2820000000002</v>
      </c>
      <c r="G2285" s="14">
        <v>4873.0510000000004</v>
      </c>
      <c r="H2285">
        <f t="shared" si="73"/>
        <v>2.3695972311108466</v>
      </c>
      <c r="I2285">
        <f t="shared" si="74"/>
        <v>4.1490804877494627</v>
      </c>
    </row>
    <row r="2286" spans="1:9" x14ac:dyDescent="0.3">
      <c r="A2286" s="1">
        <v>32966</v>
      </c>
      <c r="B2286">
        <v>220</v>
      </c>
      <c r="C2286">
        <v>331</v>
      </c>
      <c r="D2286">
        <v>0</v>
      </c>
      <c r="E2286">
        <v>0</v>
      </c>
      <c r="F2286" s="14">
        <v>3860.0680000000002</v>
      </c>
      <c r="G2286" s="14">
        <v>5160.817</v>
      </c>
      <c r="H2286">
        <f t="shared" si="73"/>
        <v>2.8801734300794815</v>
      </c>
      <c r="I2286">
        <f t="shared" si="74"/>
        <v>3.5764209412632093</v>
      </c>
    </row>
    <row r="2287" spans="1:9" x14ac:dyDescent="0.3">
      <c r="A2287" s="1">
        <v>32967</v>
      </c>
      <c r="B2287">
        <v>249</v>
      </c>
      <c r="C2287">
        <v>300</v>
      </c>
      <c r="D2287">
        <v>0.48299999999999998</v>
      </c>
      <c r="E2287">
        <v>4.7409999999999997</v>
      </c>
      <c r="F2287">
        <v>202.05099999999999</v>
      </c>
      <c r="G2287">
        <v>623.38300000000004</v>
      </c>
      <c r="H2287">
        <f t="shared" si="73"/>
        <v>3.2598326549535952</v>
      </c>
      <c r="I2287">
        <f t="shared" si="74"/>
        <v>3.2414691310542683</v>
      </c>
    </row>
    <row r="2288" spans="1:9" x14ac:dyDescent="0.3">
      <c r="A2288" s="1">
        <v>32968</v>
      </c>
      <c r="B2288">
        <v>251</v>
      </c>
      <c r="C2288">
        <v>284</v>
      </c>
      <c r="D2288">
        <v>3.6459999999999999</v>
      </c>
      <c r="E2288">
        <v>10.782999999999999</v>
      </c>
      <c r="F2288">
        <v>358.27</v>
      </c>
      <c r="G2288">
        <v>787.41700000000003</v>
      </c>
      <c r="H2288">
        <f t="shared" si="73"/>
        <v>3.2860160497724995</v>
      </c>
      <c r="I2288">
        <f t="shared" si="74"/>
        <v>3.0685907773980405</v>
      </c>
    </row>
    <row r="2289" spans="1:9" x14ac:dyDescent="0.3">
      <c r="A2289" s="1">
        <v>32969</v>
      </c>
      <c r="B2289">
        <v>246</v>
      </c>
      <c r="C2289">
        <v>278</v>
      </c>
      <c r="D2289">
        <v>1.2E-2</v>
      </c>
      <c r="E2289">
        <v>0.42399999999999999</v>
      </c>
      <c r="F2289">
        <v>-330.19</v>
      </c>
      <c r="G2289" s="14">
        <v>1996.3050000000001</v>
      </c>
      <c r="H2289">
        <f t="shared" si="73"/>
        <v>3.2205575627252387</v>
      </c>
      <c r="I2289">
        <f t="shared" si="74"/>
        <v>3.003761394776955</v>
      </c>
    </row>
    <row r="2290" spans="1:9" x14ac:dyDescent="0.3">
      <c r="A2290" s="1">
        <v>32970</v>
      </c>
      <c r="B2290">
        <v>244</v>
      </c>
      <c r="C2290">
        <v>276</v>
      </c>
      <c r="D2290">
        <v>0</v>
      </c>
      <c r="E2290">
        <v>0</v>
      </c>
      <c r="F2290">
        <v>824.67499999999995</v>
      </c>
      <c r="G2290">
        <v>540.69200000000001</v>
      </c>
      <c r="H2290">
        <f t="shared" si="73"/>
        <v>3.1943741679063344</v>
      </c>
      <c r="I2290">
        <f t="shared" si="74"/>
        <v>2.9821516005699262</v>
      </c>
    </row>
    <row r="2291" spans="1:9" x14ac:dyDescent="0.3">
      <c r="A2291" s="1">
        <v>32971</v>
      </c>
      <c r="B2291">
        <v>242</v>
      </c>
      <c r="C2291">
        <v>276</v>
      </c>
      <c r="D2291">
        <v>0</v>
      </c>
      <c r="E2291">
        <v>0</v>
      </c>
      <c r="F2291" s="14">
        <v>4265.3069999999998</v>
      </c>
      <c r="G2291">
        <v>754.30899999999997</v>
      </c>
      <c r="H2291">
        <f t="shared" si="73"/>
        <v>3.1681907730874297</v>
      </c>
      <c r="I2291">
        <f t="shared" si="74"/>
        <v>2.9821516005699262</v>
      </c>
    </row>
    <row r="2292" spans="1:9" x14ac:dyDescent="0.3">
      <c r="A2292" s="1">
        <v>32972</v>
      </c>
      <c r="B2292">
        <v>237</v>
      </c>
      <c r="C2292">
        <v>274</v>
      </c>
      <c r="D2292">
        <v>0</v>
      </c>
      <c r="E2292">
        <v>0</v>
      </c>
      <c r="F2292" s="14">
        <v>3946.2260000000001</v>
      </c>
      <c r="G2292" s="14">
        <v>4183.4579999999996</v>
      </c>
      <c r="H2292">
        <f t="shared" si="73"/>
        <v>3.1027322860401689</v>
      </c>
      <c r="I2292">
        <f t="shared" si="74"/>
        <v>2.9605418063628983</v>
      </c>
    </row>
    <row r="2293" spans="1:9" x14ac:dyDescent="0.3">
      <c r="A2293" s="1">
        <v>32973</v>
      </c>
      <c r="B2293">
        <v>222</v>
      </c>
      <c r="C2293">
        <v>270</v>
      </c>
      <c r="D2293">
        <v>0</v>
      </c>
      <c r="E2293">
        <v>0</v>
      </c>
      <c r="F2293" s="14">
        <v>5257.0870000000004</v>
      </c>
      <c r="G2293" s="14">
        <v>4116.9740000000002</v>
      </c>
      <c r="H2293">
        <f t="shared" si="73"/>
        <v>2.9063568248983862</v>
      </c>
      <c r="I2293">
        <f t="shared" si="74"/>
        <v>2.9173222179488412</v>
      </c>
    </row>
    <row r="2294" spans="1:9" x14ac:dyDescent="0.3">
      <c r="A2294" s="1">
        <v>32974</v>
      </c>
      <c r="B2294">
        <v>189</v>
      </c>
      <c r="C2294">
        <v>260</v>
      </c>
      <c r="D2294">
        <v>0</v>
      </c>
      <c r="E2294">
        <v>0</v>
      </c>
      <c r="F2294">
        <v>558.91499999999996</v>
      </c>
      <c r="G2294" s="14">
        <v>1744.396</v>
      </c>
      <c r="H2294">
        <f t="shared" si="73"/>
        <v>2.4743308103864639</v>
      </c>
      <c r="I2294">
        <f t="shared" si="74"/>
        <v>2.809273246913699</v>
      </c>
    </row>
    <row r="2295" spans="1:9" x14ac:dyDescent="0.3">
      <c r="A2295" s="1">
        <v>32975</v>
      </c>
      <c r="B2295">
        <v>145</v>
      </c>
      <c r="C2295">
        <v>245</v>
      </c>
      <c r="D2295">
        <v>0</v>
      </c>
      <c r="E2295">
        <v>0</v>
      </c>
      <c r="F2295" s="14">
        <v>5488.451</v>
      </c>
      <c r="G2295" s="14">
        <v>5867.2269999999999</v>
      </c>
      <c r="H2295">
        <f t="shared" si="73"/>
        <v>1.8982961243705676</v>
      </c>
      <c r="I2295">
        <f t="shared" si="74"/>
        <v>2.6471997903609856</v>
      </c>
    </row>
    <row r="2296" spans="1:9" x14ac:dyDescent="0.3">
      <c r="A2296" s="1">
        <v>32976</v>
      </c>
      <c r="B2296">
        <v>103</v>
      </c>
      <c r="C2296">
        <v>222</v>
      </c>
      <c r="D2296">
        <v>0</v>
      </c>
      <c r="E2296">
        <v>0</v>
      </c>
      <c r="F2296" s="14">
        <v>4126.384</v>
      </c>
      <c r="G2296" s="14">
        <v>4526.9920000000002</v>
      </c>
      <c r="H2296">
        <f t="shared" si="73"/>
        <v>1.3484448331735757</v>
      </c>
      <c r="I2296">
        <f t="shared" si="74"/>
        <v>2.3986871569801584</v>
      </c>
    </row>
    <row r="2297" spans="1:9" x14ac:dyDescent="0.3">
      <c r="A2297" s="1">
        <v>32977</v>
      </c>
      <c r="B2297">
        <v>72</v>
      </c>
      <c r="C2297">
        <v>188</v>
      </c>
      <c r="D2297">
        <v>0</v>
      </c>
      <c r="E2297">
        <v>0</v>
      </c>
      <c r="F2297" s="14">
        <v>4161.027</v>
      </c>
      <c r="G2297" s="14">
        <v>5965.66</v>
      </c>
      <c r="H2297">
        <f t="shared" si="73"/>
        <v>0.94260221348055762</v>
      </c>
      <c r="I2297">
        <f t="shared" si="74"/>
        <v>2.0313206554606746</v>
      </c>
    </row>
    <row r="2298" spans="1:9" x14ac:dyDescent="0.3">
      <c r="A2298" s="1">
        <v>32978</v>
      </c>
      <c r="B2298">
        <v>61</v>
      </c>
      <c r="C2298">
        <v>153</v>
      </c>
      <c r="D2298">
        <v>9.673</v>
      </c>
      <c r="E2298">
        <v>9.0869999999999997</v>
      </c>
      <c r="F2298" s="14">
        <v>4710.2420000000002</v>
      </c>
      <c r="G2298">
        <v>2.992</v>
      </c>
      <c r="H2298">
        <f t="shared" si="73"/>
        <v>0.79859354197658361</v>
      </c>
      <c r="I2298">
        <f t="shared" si="74"/>
        <v>1.6531492568376767</v>
      </c>
    </row>
    <row r="2299" spans="1:9" x14ac:dyDescent="0.3">
      <c r="A2299" s="1">
        <v>32979</v>
      </c>
      <c r="B2299">
        <v>99</v>
      </c>
      <c r="C2299">
        <v>131</v>
      </c>
      <c r="D2299">
        <v>25.832000000000001</v>
      </c>
      <c r="E2299">
        <v>28.751000000000001</v>
      </c>
      <c r="F2299" s="14">
        <v>5259.4570000000003</v>
      </c>
      <c r="G2299" s="14">
        <v>2133.6219999999998</v>
      </c>
      <c r="H2299">
        <f t="shared" si="73"/>
        <v>1.2960780435357666</v>
      </c>
      <c r="I2299">
        <f t="shared" si="74"/>
        <v>1.4154415205603637</v>
      </c>
    </row>
    <row r="2300" spans="1:9" x14ac:dyDescent="0.3">
      <c r="A2300" s="1">
        <v>32980</v>
      </c>
      <c r="B2300">
        <v>136</v>
      </c>
      <c r="C2300">
        <v>116</v>
      </c>
      <c r="D2300">
        <v>0</v>
      </c>
      <c r="E2300">
        <v>0</v>
      </c>
      <c r="F2300" s="14">
        <v>2525.2979999999998</v>
      </c>
      <c r="G2300" s="14">
        <v>2001.886</v>
      </c>
      <c r="H2300">
        <f t="shared" si="73"/>
        <v>1.780470847685498</v>
      </c>
      <c r="I2300">
        <f t="shared" si="74"/>
        <v>1.2533680640076501</v>
      </c>
    </row>
    <row r="2301" spans="1:9" x14ac:dyDescent="0.3">
      <c r="A2301" s="1">
        <v>32981</v>
      </c>
      <c r="B2301">
        <v>144</v>
      </c>
      <c r="C2301">
        <v>110</v>
      </c>
      <c r="D2301">
        <v>0</v>
      </c>
      <c r="E2301">
        <v>0</v>
      </c>
      <c r="F2301" s="14">
        <v>6543.5129999999999</v>
      </c>
      <c r="G2301" s="14">
        <v>6530.26</v>
      </c>
      <c r="H2301">
        <f t="shared" si="73"/>
        <v>1.8852044269611152</v>
      </c>
      <c r="I2301">
        <f t="shared" si="74"/>
        <v>1.1885386813865648</v>
      </c>
    </row>
    <row r="2302" spans="1:9" x14ac:dyDescent="0.3">
      <c r="A2302" s="1">
        <v>32982</v>
      </c>
      <c r="B2302">
        <v>149</v>
      </c>
      <c r="C2302">
        <v>107</v>
      </c>
      <c r="D2302">
        <v>0</v>
      </c>
      <c r="E2302">
        <v>0</v>
      </c>
      <c r="F2302" s="14">
        <v>6224.1819999999998</v>
      </c>
      <c r="G2302" s="14">
        <v>6477.38</v>
      </c>
      <c r="H2302">
        <f t="shared" si="73"/>
        <v>1.9506629140083762</v>
      </c>
      <c r="I2302">
        <f t="shared" si="74"/>
        <v>1.1561239900760223</v>
      </c>
    </row>
    <row r="2303" spans="1:9" x14ac:dyDescent="0.3">
      <c r="A2303" s="1">
        <v>32983</v>
      </c>
      <c r="B2303">
        <v>153</v>
      </c>
      <c r="C2303">
        <v>103</v>
      </c>
      <c r="D2303">
        <v>0</v>
      </c>
      <c r="E2303">
        <v>0</v>
      </c>
      <c r="F2303" s="14">
        <v>1795.9639999999999</v>
      </c>
      <c r="G2303" s="14">
        <v>2749.7530000000002</v>
      </c>
      <c r="H2303">
        <f t="shared" si="73"/>
        <v>2.003029703646185</v>
      </c>
      <c r="I2303">
        <f t="shared" si="74"/>
        <v>1.1129044016619654</v>
      </c>
    </row>
    <row r="2304" spans="1:9" x14ac:dyDescent="0.3">
      <c r="A2304" s="1">
        <v>32984</v>
      </c>
      <c r="B2304">
        <v>149</v>
      </c>
      <c r="C2304">
        <v>97</v>
      </c>
      <c r="D2304">
        <v>0</v>
      </c>
      <c r="E2304">
        <v>0</v>
      </c>
      <c r="F2304" s="14">
        <v>1997.566</v>
      </c>
      <c r="G2304" s="14">
        <v>1880.53</v>
      </c>
      <c r="H2304">
        <f t="shared" si="73"/>
        <v>1.9506629140083762</v>
      </c>
      <c r="I2304">
        <f t="shared" si="74"/>
        <v>1.0480750190408801</v>
      </c>
    </row>
    <row r="2305" spans="1:9" x14ac:dyDescent="0.3">
      <c r="A2305" s="1">
        <v>32985</v>
      </c>
      <c r="B2305">
        <v>157</v>
      </c>
      <c r="C2305">
        <v>120</v>
      </c>
      <c r="D2305">
        <v>39.636000000000003</v>
      </c>
      <c r="E2305">
        <v>48.765000000000001</v>
      </c>
      <c r="F2305">
        <v>177.334</v>
      </c>
      <c r="G2305">
        <v>411.12</v>
      </c>
      <c r="H2305">
        <f t="shared" si="73"/>
        <v>2.0553964932839937</v>
      </c>
      <c r="I2305">
        <f t="shared" si="74"/>
        <v>1.2965876524217073</v>
      </c>
    </row>
    <row r="2306" spans="1:9" x14ac:dyDescent="0.3">
      <c r="A2306" s="1">
        <v>32986</v>
      </c>
      <c r="B2306">
        <v>287</v>
      </c>
      <c r="C2306">
        <v>239</v>
      </c>
      <c r="D2306">
        <v>35.569000000000003</v>
      </c>
      <c r="E2306">
        <v>38.585999999999999</v>
      </c>
      <c r="F2306">
        <v>6.9349999999999996</v>
      </c>
      <c r="G2306">
        <v>341.93299999999999</v>
      </c>
      <c r="H2306">
        <f t="shared" ref="H2306:H2369" si="75">(B2306*60*60*24/1000000)/(1000*$N$3/1000000)</f>
        <v>3.7573171565127788</v>
      </c>
      <c r="I2306">
        <f t="shared" ref="I2306:I2369" si="76">(C2306*60*60*24/1000000)/(1000*$N$4/1000000)</f>
        <v>2.5823704077399001</v>
      </c>
    </row>
    <row r="2307" spans="1:9" x14ac:dyDescent="0.3">
      <c r="A2307" s="1">
        <v>32987</v>
      </c>
      <c r="B2307">
        <v>338</v>
      </c>
      <c r="C2307">
        <v>320</v>
      </c>
      <c r="D2307">
        <v>21.170999999999999</v>
      </c>
      <c r="E2307">
        <v>29.222999999999999</v>
      </c>
      <c r="F2307">
        <v>-89.801000000000002</v>
      </c>
      <c r="G2307">
        <v>5.976</v>
      </c>
      <c r="H2307">
        <f t="shared" si="75"/>
        <v>4.4249937243948398</v>
      </c>
      <c r="I2307">
        <f t="shared" si="76"/>
        <v>3.4575670731245527</v>
      </c>
    </row>
    <row r="2308" spans="1:9" x14ac:dyDescent="0.3">
      <c r="A2308" s="1">
        <v>32988</v>
      </c>
      <c r="B2308">
        <v>439</v>
      </c>
      <c r="C2308">
        <v>378</v>
      </c>
      <c r="D2308">
        <v>0</v>
      </c>
      <c r="E2308">
        <v>0</v>
      </c>
      <c r="F2308">
        <v>509.49200000000002</v>
      </c>
      <c r="G2308" s="14">
        <v>2333.386</v>
      </c>
      <c r="H2308">
        <f t="shared" si="75"/>
        <v>5.7472551627495116</v>
      </c>
      <c r="I2308">
        <f t="shared" si="76"/>
        <v>4.0842511051283772</v>
      </c>
    </row>
    <row r="2309" spans="1:9" x14ac:dyDescent="0.3">
      <c r="A2309" s="1">
        <v>32989</v>
      </c>
      <c r="B2309">
        <v>598</v>
      </c>
      <c r="C2309">
        <v>395</v>
      </c>
      <c r="D2309">
        <v>6.5209999999999999</v>
      </c>
      <c r="E2309">
        <v>1.2E-2</v>
      </c>
      <c r="F2309">
        <v>694.51700000000005</v>
      </c>
      <c r="G2309" s="14">
        <v>1044.3530000000001</v>
      </c>
      <c r="H2309">
        <f t="shared" si="75"/>
        <v>7.82883505085241</v>
      </c>
      <c r="I2309">
        <f t="shared" si="76"/>
        <v>4.2679343558881193</v>
      </c>
    </row>
    <row r="2310" spans="1:9" x14ac:dyDescent="0.3">
      <c r="A2310" s="1">
        <v>32990</v>
      </c>
      <c r="B2310">
        <v>712</v>
      </c>
      <c r="C2310">
        <v>461</v>
      </c>
      <c r="D2310">
        <v>1.127</v>
      </c>
      <c r="E2310">
        <v>0</v>
      </c>
      <c r="F2310" s="14">
        <v>6325.5609999999997</v>
      </c>
      <c r="G2310" s="14">
        <v>6006.5640000000003</v>
      </c>
      <c r="H2310">
        <f t="shared" si="75"/>
        <v>9.3212885555299589</v>
      </c>
      <c r="I2310">
        <f t="shared" si="76"/>
        <v>4.9810575647200581</v>
      </c>
    </row>
    <row r="2311" spans="1:9" x14ac:dyDescent="0.3">
      <c r="A2311" s="1">
        <v>32991</v>
      </c>
      <c r="B2311">
        <v>767</v>
      </c>
      <c r="C2311">
        <v>496</v>
      </c>
      <c r="D2311">
        <v>0</v>
      </c>
      <c r="E2311">
        <v>0</v>
      </c>
      <c r="F2311" s="14">
        <v>4736.8270000000002</v>
      </c>
      <c r="G2311" s="14">
        <v>4509.5330000000004</v>
      </c>
      <c r="H2311">
        <f t="shared" si="75"/>
        <v>10.041331913049829</v>
      </c>
      <c r="I2311">
        <f t="shared" si="76"/>
        <v>5.3592289633430559</v>
      </c>
    </row>
    <row r="2312" spans="1:9" x14ac:dyDescent="0.3">
      <c r="A2312" s="1">
        <v>32992</v>
      </c>
      <c r="B2312">
        <v>778</v>
      </c>
      <c r="C2312">
        <v>429</v>
      </c>
      <c r="D2312">
        <v>0</v>
      </c>
      <c r="E2312">
        <v>0</v>
      </c>
      <c r="F2312" s="14">
        <v>4053.0810000000001</v>
      </c>
      <c r="G2312" s="14">
        <v>5259.6120000000001</v>
      </c>
      <c r="H2312">
        <f t="shared" si="75"/>
        <v>10.185340584553805</v>
      </c>
      <c r="I2312">
        <f t="shared" si="76"/>
        <v>4.6353008574076036</v>
      </c>
    </row>
    <row r="2313" spans="1:9" x14ac:dyDescent="0.3">
      <c r="A2313" s="1">
        <v>32993</v>
      </c>
      <c r="B2313">
        <v>745</v>
      </c>
      <c r="C2313">
        <v>363</v>
      </c>
      <c r="D2313">
        <v>0</v>
      </c>
      <c r="E2313">
        <v>0</v>
      </c>
      <c r="F2313" s="14">
        <v>5628.5950000000003</v>
      </c>
      <c r="G2313" s="14">
        <v>5531.9210000000003</v>
      </c>
      <c r="H2313">
        <f t="shared" si="75"/>
        <v>9.75331457004188</v>
      </c>
      <c r="I2313">
        <f t="shared" si="76"/>
        <v>3.9221776485756643</v>
      </c>
    </row>
    <row r="2314" spans="1:9" x14ac:dyDescent="0.3">
      <c r="A2314" s="1">
        <v>32994</v>
      </c>
      <c r="B2314">
        <v>686</v>
      </c>
      <c r="C2314">
        <v>331</v>
      </c>
      <c r="D2314">
        <v>0</v>
      </c>
      <c r="E2314">
        <v>0</v>
      </c>
      <c r="F2314" s="14">
        <v>4106.6210000000001</v>
      </c>
      <c r="G2314" s="14">
        <v>3594.5610000000001</v>
      </c>
      <c r="H2314">
        <f t="shared" si="75"/>
        <v>8.980904422884203</v>
      </c>
      <c r="I2314">
        <f t="shared" si="76"/>
        <v>3.5764209412632093</v>
      </c>
    </row>
    <row r="2315" spans="1:9" x14ac:dyDescent="0.3">
      <c r="A2315" s="1">
        <v>32995</v>
      </c>
      <c r="B2315">
        <v>625</v>
      </c>
      <c r="C2315">
        <v>327</v>
      </c>
      <c r="D2315">
        <v>0</v>
      </c>
      <c r="E2315">
        <v>0</v>
      </c>
      <c r="F2315" s="14">
        <v>6310.7280000000001</v>
      </c>
      <c r="G2315" s="14">
        <v>6091.21</v>
      </c>
      <c r="H2315">
        <f t="shared" si="75"/>
        <v>8.1823108809076182</v>
      </c>
      <c r="I2315">
        <f t="shared" si="76"/>
        <v>3.5332013528491522</v>
      </c>
    </row>
    <row r="2316" spans="1:9" x14ac:dyDescent="0.3">
      <c r="A2316" s="1">
        <v>32996</v>
      </c>
      <c r="B2316">
        <v>562</v>
      </c>
      <c r="C2316">
        <v>331</v>
      </c>
      <c r="D2316">
        <v>0</v>
      </c>
      <c r="E2316">
        <v>0</v>
      </c>
      <c r="F2316" s="14">
        <v>5414.5169999999998</v>
      </c>
      <c r="G2316" s="14">
        <v>5518.4970000000003</v>
      </c>
      <c r="H2316">
        <f t="shared" si="75"/>
        <v>7.3575339441121308</v>
      </c>
      <c r="I2316">
        <f t="shared" si="76"/>
        <v>3.5764209412632093</v>
      </c>
    </row>
    <row r="2317" spans="1:9" x14ac:dyDescent="0.3">
      <c r="A2317" s="1">
        <v>32997</v>
      </c>
      <c r="B2317">
        <v>499</v>
      </c>
      <c r="C2317">
        <v>340</v>
      </c>
      <c r="D2317">
        <v>0</v>
      </c>
      <c r="E2317">
        <v>0</v>
      </c>
      <c r="F2317" s="14">
        <v>5883.4889999999996</v>
      </c>
      <c r="G2317" s="14">
        <v>5767.4920000000002</v>
      </c>
      <c r="H2317">
        <f t="shared" si="75"/>
        <v>6.5327570073166426</v>
      </c>
      <c r="I2317">
        <f t="shared" si="76"/>
        <v>3.6736650151948371</v>
      </c>
    </row>
    <row r="2318" spans="1:9" x14ac:dyDescent="0.3">
      <c r="A2318" s="1">
        <v>32998</v>
      </c>
      <c r="B2318">
        <v>430</v>
      </c>
      <c r="C2318">
        <v>334</v>
      </c>
      <c r="D2318">
        <v>0</v>
      </c>
      <c r="E2318">
        <v>0</v>
      </c>
      <c r="F2318" s="14">
        <v>5971.4849999999997</v>
      </c>
      <c r="G2318" s="14">
        <v>6175.5249999999996</v>
      </c>
      <c r="H2318">
        <f t="shared" si="75"/>
        <v>5.6294298860644414</v>
      </c>
      <c r="I2318">
        <f t="shared" si="76"/>
        <v>3.6088356325737521</v>
      </c>
    </row>
    <row r="2319" spans="1:9" x14ac:dyDescent="0.3">
      <c r="A2319" s="1">
        <v>32999</v>
      </c>
      <c r="B2319">
        <v>335</v>
      </c>
      <c r="C2319">
        <v>324</v>
      </c>
      <c r="D2319">
        <v>0</v>
      </c>
      <c r="E2319">
        <v>0</v>
      </c>
      <c r="F2319">
        <v>602.75900000000001</v>
      </c>
      <c r="G2319" s="14">
        <v>1310.0719999999999</v>
      </c>
      <c r="H2319">
        <f t="shared" si="75"/>
        <v>4.3857186321664834</v>
      </c>
      <c r="I2319">
        <f t="shared" si="76"/>
        <v>3.5007866615386094</v>
      </c>
    </row>
    <row r="2320" spans="1:9" x14ac:dyDescent="0.3">
      <c r="A2320" s="1">
        <v>33000</v>
      </c>
      <c r="B2320">
        <v>258</v>
      </c>
      <c r="C2320">
        <v>313</v>
      </c>
      <c r="D2320">
        <v>0</v>
      </c>
      <c r="E2320">
        <v>0</v>
      </c>
      <c r="F2320" s="14">
        <v>4360.3440000000001</v>
      </c>
      <c r="G2320" s="14">
        <v>4149.366</v>
      </c>
      <c r="H2320">
        <f t="shared" si="75"/>
        <v>3.377657931638665</v>
      </c>
      <c r="I2320">
        <f t="shared" si="76"/>
        <v>3.3819327933999528</v>
      </c>
    </row>
    <row r="2321" spans="1:9" x14ac:dyDescent="0.3">
      <c r="A2321" s="1">
        <v>33001</v>
      </c>
      <c r="B2321">
        <v>165</v>
      </c>
      <c r="C2321">
        <v>296</v>
      </c>
      <c r="D2321">
        <v>0</v>
      </c>
      <c r="E2321">
        <v>0</v>
      </c>
      <c r="F2321" s="14">
        <v>6212.0910000000003</v>
      </c>
      <c r="G2321" s="14">
        <v>6400.8770000000004</v>
      </c>
      <c r="H2321">
        <f t="shared" si="75"/>
        <v>2.1601300725596113</v>
      </c>
      <c r="I2321">
        <f t="shared" si="76"/>
        <v>3.1982495426402111</v>
      </c>
    </row>
    <row r="2322" spans="1:9" x14ac:dyDescent="0.3">
      <c r="A2322" s="1">
        <v>33002</v>
      </c>
      <c r="B2322">
        <v>87</v>
      </c>
      <c r="C2322">
        <v>274</v>
      </c>
      <c r="D2322">
        <v>0</v>
      </c>
      <c r="E2322">
        <v>0</v>
      </c>
      <c r="F2322" s="14">
        <v>3106.7559999999999</v>
      </c>
      <c r="G2322" s="14">
        <v>2582.8560000000002</v>
      </c>
      <c r="H2322">
        <f t="shared" si="75"/>
        <v>1.1389776746223406</v>
      </c>
      <c r="I2322">
        <f t="shared" si="76"/>
        <v>2.9605418063628983</v>
      </c>
    </row>
    <row r="2323" spans="1:9" x14ac:dyDescent="0.3">
      <c r="A2323" s="1">
        <v>33003</v>
      </c>
      <c r="B2323">
        <v>99</v>
      </c>
      <c r="C2323">
        <v>250</v>
      </c>
      <c r="D2323">
        <v>26.219000000000001</v>
      </c>
      <c r="E2323">
        <v>21.867000000000001</v>
      </c>
      <c r="F2323" s="14">
        <v>3483.2020000000002</v>
      </c>
      <c r="G2323" s="14">
        <v>2506.0070000000001</v>
      </c>
      <c r="H2323">
        <f t="shared" si="75"/>
        <v>1.2960780435357666</v>
      </c>
      <c r="I2323">
        <f t="shared" si="76"/>
        <v>2.7012242758785567</v>
      </c>
    </row>
    <row r="2324" spans="1:9" x14ac:dyDescent="0.3">
      <c r="A2324" s="1">
        <v>33004</v>
      </c>
      <c r="B2324">
        <v>191</v>
      </c>
      <c r="C2324">
        <v>222</v>
      </c>
      <c r="D2324">
        <v>0</v>
      </c>
      <c r="E2324">
        <v>0</v>
      </c>
      <c r="F2324" s="14">
        <v>6259.4790000000003</v>
      </c>
      <c r="G2324" s="14">
        <v>5918.0439999999999</v>
      </c>
      <c r="H2324">
        <f t="shared" si="75"/>
        <v>2.5005142052053686</v>
      </c>
      <c r="I2324">
        <f t="shared" si="76"/>
        <v>2.3986871569801584</v>
      </c>
    </row>
    <row r="2325" spans="1:9" x14ac:dyDescent="0.3">
      <c r="A2325" s="1">
        <v>33005</v>
      </c>
      <c r="B2325">
        <v>202</v>
      </c>
      <c r="C2325">
        <v>192</v>
      </c>
      <c r="D2325">
        <v>2E-3</v>
      </c>
      <c r="E2325">
        <v>0.14499999999999999</v>
      </c>
      <c r="F2325" s="14">
        <v>1834.9069999999999</v>
      </c>
      <c r="G2325" s="14">
        <v>2621.0390000000002</v>
      </c>
      <c r="H2325">
        <f t="shared" si="75"/>
        <v>2.6445228767093423</v>
      </c>
      <c r="I2325">
        <f t="shared" si="76"/>
        <v>2.0745402438747313</v>
      </c>
    </row>
    <row r="2326" spans="1:9" x14ac:dyDescent="0.3">
      <c r="A2326" s="1">
        <v>33006</v>
      </c>
      <c r="B2326">
        <v>202</v>
      </c>
      <c r="C2326">
        <v>156</v>
      </c>
      <c r="D2326">
        <v>0</v>
      </c>
      <c r="E2326">
        <v>1.036</v>
      </c>
      <c r="F2326" s="14">
        <v>1477.76</v>
      </c>
      <c r="G2326" s="14">
        <v>1446.221</v>
      </c>
      <c r="H2326">
        <f t="shared" si="75"/>
        <v>2.6445228767093423</v>
      </c>
      <c r="I2326">
        <f t="shared" si="76"/>
        <v>1.6855639481482194</v>
      </c>
    </row>
    <row r="2327" spans="1:9" x14ac:dyDescent="0.3">
      <c r="A2327" s="1">
        <v>33007</v>
      </c>
      <c r="B2327">
        <v>214</v>
      </c>
      <c r="C2327">
        <v>124</v>
      </c>
      <c r="D2327">
        <v>0</v>
      </c>
      <c r="E2327">
        <v>0.94599999999999995</v>
      </c>
      <c r="F2327" s="14">
        <v>4562.7020000000002</v>
      </c>
      <c r="G2327" s="14">
        <v>5463.1180000000004</v>
      </c>
      <c r="H2327">
        <f t="shared" si="75"/>
        <v>2.8016232456227685</v>
      </c>
      <c r="I2327">
        <f t="shared" si="76"/>
        <v>1.339807240835764</v>
      </c>
    </row>
    <row r="2328" spans="1:9" x14ac:dyDescent="0.3">
      <c r="A2328" s="1">
        <v>33008</v>
      </c>
      <c r="B2328">
        <v>208</v>
      </c>
      <c r="C2328">
        <v>104</v>
      </c>
      <c r="D2328">
        <v>3.2919999999999998</v>
      </c>
      <c r="E2328">
        <v>2.4710000000000001</v>
      </c>
      <c r="F2328" s="14">
        <v>5510.2520000000004</v>
      </c>
      <c r="G2328" s="14">
        <v>4954.808</v>
      </c>
      <c r="H2328">
        <f t="shared" si="75"/>
        <v>2.7230730611660556</v>
      </c>
      <c r="I2328">
        <f t="shared" si="76"/>
        <v>1.1237092987654795</v>
      </c>
    </row>
    <row r="2329" spans="1:9" x14ac:dyDescent="0.3">
      <c r="A2329" s="1">
        <v>33009</v>
      </c>
      <c r="B2329">
        <v>179</v>
      </c>
      <c r="C2329">
        <v>96</v>
      </c>
      <c r="D2329">
        <v>0</v>
      </c>
      <c r="E2329">
        <v>0</v>
      </c>
      <c r="F2329">
        <v>622.19600000000003</v>
      </c>
      <c r="G2329" s="14">
        <v>2392.723</v>
      </c>
      <c r="H2329">
        <f t="shared" si="75"/>
        <v>2.3434138362919419</v>
      </c>
      <c r="I2329">
        <f t="shared" si="76"/>
        <v>1.0372701219373657</v>
      </c>
    </row>
    <row r="2330" spans="1:9" x14ac:dyDescent="0.3">
      <c r="A2330" s="1">
        <v>33010</v>
      </c>
      <c r="B2330">
        <v>147</v>
      </c>
      <c r="C2330">
        <v>95</v>
      </c>
      <c r="D2330">
        <v>0</v>
      </c>
      <c r="E2330">
        <v>0</v>
      </c>
      <c r="F2330">
        <v>170.571</v>
      </c>
      <c r="G2330" s="14">
        <v>2892.049</v>
      </c>
      <c r="H2330">
        <f t="shared" si="75"/>
        <v>1.9244795191894717</v>
      </c>
      <c r="I2330">
        <f t="shared" si="76"/>
        <v>1.0264652248338515</v>
      </c>
    </row>
    <row r="2331" spans="1:9" x14ac:dyDescent="0.3">
      <c r="A2331" s="1">
        <v>33011</v>
      </c>
      <c r="B2331">
        <v>123</v>
      </c>
      <c r="C2331">
        <v>97</v>
      </c>
      <c r="D2331">
        <v>0</v>
      </c>
      <c r="E2331">
        <v>0</v>
      </c>
      <c r="F2331">
        <v>335.18400000000003</v>
      </c>
      <c r="G2331" s="14">
        <v>1376.4010000000001</v>
      </c>
      <c r="H2331">
        <f t="shared" si="75"/>
        <v>1.6102787813626194</v>
      </c>
      <c r="I2331">
        <f t="shared" si="76"/>
        <v>1.0480750190408801</v>
      </c>
    </row>
    <row r="2332" spans="1:9" x14ac:dyDescent="0.3">
      <c r="A2332" s="1">
        <v>33012</v>
      </c>
      <c r="B2332">
        <v>101</v>
      </c>
      <c r="C2332">
        <v>104</v>
      </c>
      <c r="D2332">
        <v>0</v>
      </c>
      <c r="E2332">
        <v>0</v>
      </c>
      <c r="F2332" s="14">
        <v>5015.1180000000004</v>
      </c>
      <c r="G2332" s="14">
        <v>5722.8670000000002</v>
      </c>
      <c r="H2332">
        <f t="shared" si="75"/>
        <v>1.3222614383546711</v>
      </c>
      <c r="I2332">
        <f t="shared" si="76"/>
        <v>1.1237092987654795</v>
      </c>
    </row>
    <row r="2333" spans="1:9" x14ac:dyDescent="0.3">
      <c r="A2333" s="1">
        <v>33013</v>
      </c>
      <c r="B2333">
        <v>78</v>
      </c>
      <c r="C2333">
        <v>110</v>
      </c>
      <c r="D2333">
        <v>0.38100000000000001</v>
      </c>
      <c r="E2333">
        <v>0</v>
      </c>
      <c r="F2333" s="14">
        <v>5505.6059999999998</v>
      </c>
      <c r="G2333" s="14">
        <v>5038.2920000000004</v>
      </c>
      <c r="H2333">
        <f t="shared" si="75"/>
        <v>1.0211523979372708</v>
      </c>
      <c r="I2333">
        <f t="shared" si="76"/>
        <v>1.1885386813865648</v>
      </c>
    </row>
    <row r="2334" spans="1:9" x14ac:dyDescent="0.3">
      <c r="A2334" s="1">
        <v>33014</v>
      </c>
      <c r="B2334">
        <v>61</v>
      </c>
      <c r="C2334">
        <v>144</v>
      </c>
      <c r="D2334">
        <v>0</v>
      </c>
      <c r="E2334">
        <v>0</v>
      </c>
      <c r="F2334" s="14">
        <v>3517.6289999999999</v>
      </c>
      <c r="G2334" s="14">
        <v>1891.999</v>
      </c>
      <c r="H2334">
        <f t="shared" si="75"/>
        <v>0.79859354197658361</v>
      </c>
      <c r="I2334">
        <f t="shared" si="76"/>
        <v>1.5559051829060486</v>
      </c>
    </row>
    <row r="2335" spans="1:9" x14ac:dyDescent="0.3">
      <c r="A2335" s="1">
        <v>33015</v>
      </c>
      <c r="B2335">
        <v>47</v>
      </c>
      <c r="C2335">
        <v>123</v>
      </c>
      <c r="D2335">
        <v>0</v>
      </c>
      <c r="E2335">
        <v>0</v>
      </c>
      <c r="F2335" s="14">
        <v>5677.393</v>
      </c>
      <c r="G2335" s="14">
        <v>5982.2950000000001</v>
      </c>
      <c r="H2335">
        <f t="shared" si="75"/>
        <v>0.61530977824425304</v>
      </c>
      <c r="I2335">
        <f t="shared" si="76"/>
        <v>1.3290023437322498</v>
      </c>
    </row>
    <row r="2336" spans="1:9" x14ac:dyDescent="0.3">
      <c r="A2336" s="1">
        <v>33016</v>
      </c>
      <c r="B2336">
        <v>41</v>
      </c>
      <c r="C2336">
        <v>119</v>
      </c>
      <c r="D2336">
        <v>0.13200000000000001</v>
      </c>
      <c r="E2336">
        <v>0.02</v>
      </c>
      <c r="F2336" s="14">
        <v>2280.806</v>
      </c>
      <c r="G2336" s="14">
        <v>2478.4160000000002</v>
      </c>
      <c r="H2336">
        <f t="shared" si="75"/>
        <v>0.53675959378753979</v>
      </c>
      <c r="I2336">
        <f t="shared" si="76"/>
        <v>1.2857827553181929</v>
      </c>
    </row>
    <row r="2337" spans="1:9" x14ac:dyDescent="0.3">
      <c r="A2337" s="1">
        <v>33017</v>
      </c>
      <c r="B2337">
        <v>36</v>
      </c>
      <c r="C2337">
        <v>112</v>
      </c>
      <c r="D2337">
        <v>0</v>
      </c>
      <c r="E2337">
        <v>0</v>
      </c>
      <c r="F2337" s="14">
        <v>5845.4740000000002</v>
      </c>
      <c r="G2337" s="14">
        <v>6091.81</v>
      </c>
      <c r="H2337">
        <f t="shared" si="75"/>
        <v>0.47130110674027881</v>
      </c>
      <c r="I2337">
        <f t="shared" si="76"/>
        <v>1.2101484755935934</v>
      </c>
    </row>
    <row r="2338" spans="1:9" x14ac:dyDescent="0.3">
      <c r="A2338" s="1">
        <v>33018</v>
      </c>
      <c r="B2338">
        <v>33</v>
      </c>
      <c r="C2338">
        <v>95</v>
      </c>
      <c r="D2338">
        <v>9.5000000000000001E-2</v>
      </c>
      <c r="E2338">
        <v>0</v>
      </c>
      <c r="F2338" s="14">
        <v>4636.4690000000001</v>
      </c>
      <c r="G2338" s="14">
        <v>3459.9250000000002</v>
      </c>
      <c r="H2338">
        <f t="shared" si="75"/>
        <v>0.43202601451192224</v>
      </c>
      <c r="I2338">
        <f t="shared" si="76"/>
        <v>1.0264652248338515</v>
      </c>
    </row>
    <row r="2339" spans="1:9" x14ac:dyDescent="0.3">
      <c r="A2339" s="1">
        <v>33019</v>
      </c>
      <c r="B2339">
        <v>31</v>
      </c>
      <c r="C2339">
        <v>65</v>
      </c>
      <c r="D2339">
        <v>0</v>
      </c>
      <c r="E2339">
        <v>0</v>
      </c>
      <c r="F2339" s="14">
        <v>1453.48</v>
      </c>
      <c r="G2339" s="14">
        <v>2675.93</v>
      </c>
      <c r="H2339">
        <f t="shared" si="75"/>
        <v>0.40584261969301788</v>
      </c>
      <c r="I2339">
        <f t="shared" si="76"/>
        <v>0.70231831172842474</v>
      </c>
    </row>
    <row r="2340" spans="1:9" x14ac:dyDescent="0.3">
      <c r="A2340" s="1">
        <v>33020</v>
      </c>
      <c r="B2340">
        <v>33</v>
      </c>
      <c r="C2340">
        <v>52</v>
      </c>
      <c r="D2340">
        <v>29.46</v>
      </c>
      <c r="E2340">
        <v>34.630000000000003</v>
      </c>
      <c r="F2340">
        <v>573.42899999999997</v>
      </c>
      <c r="G2340">
        <v>738.87300000000005</v>
      </c>
      <c r="H2340">
        <f t="shared" si="75"/>
        <v>0.43202601451192224</v>
      </c>
      <c r="I2340">
        <f t="shared" si="76"/>
        <v>0.56185464938273977</v>
      </c>
    </row>
    <row r="2341" spans="1:9" x14ac:dyDescent="0.3">
      <c r="A2341" s="1">
        <v>33021</v>
      </c>
      <c r="B2341">
        <v>46</v>
      </c>
      <c r="C2341">
        <v>42</v>
      </c>
      <c r="D2341">
        <v>5.5E-2</v>
      </c>
      <c r="E2341">
        <v>0</v>
      </c>
      <c r="F2341" s="14">
        <v>5689.7790000000005</v>
      </c>
      <c r="G2341" s="14">
        <v>5080.5680000000002</v>
      </c>
      <c r="H2341">
        <f t="shared" si="75"/>
        <v>0.60221808083480077</v>
      </c>
      <c r="I2341">
        <f t="shared" si="76"/>
        <v>0.4538056783475975</v>
      </c>
    </row>
    <row r="2342" spans="1:9" x14ac:dyDescent="0.3">
      <c r="A2342" s="1">
        <v>33022</v>
      </c>
      <c r="B2342">
        <v>0</v>
      </c>
      <c r="C2342">
        <v>37</v>
      </c>
      <c r="D2342">
        <v>0</v>
      </c>
      <c r="E2342">
        <v>0</v>
      </c>
      <c r="F2342">
        <v>-340.74299999999999</v>
      </c>
      <c r="G2342">
        <v>-8.3390000000000004</v>
      </c>
      <c r="H2342">
        <f t="shared" si="75"/>
        <v>0</v>
      </c>
      <c r="I2342">
        <f t="shared" si="76"/>
        <v>0.39978119283002639</v>
      </c>
    </row>
    <row r="2343" spans="1:9" x14ac:dyDescent="0.3">
      <c r="A2343" s="1">
        <v>33023</v>
      </c>
      <c r="B2343">
        <v>80</v>
      </c>
      <c r="C2343">
        <v>42</v>
      </c>
      <c r="D2343">
        <v>10.141</v>
      </c>
      <c r="E2343">
        <v>4.0000000000000001E-3</v>
      </c>
      <c r="F2343">
        <v>94.269000000000005</v>
      </c>
      <c r="G2343">
        <v>-268.27800000000002</v>
      </c>
      <c r="H2343">
        <f t="shared" si="75"/>
        <v>1.0473357927561753</v>
      </c>
      <c r="I2343">
        <f t="shared" si="76"/>
        <v>0.4538056783475975</v>
      </c>
    </row>
    <row r="2344" spans="1:9" x14ac:dyDescent="0.3">
      <c r="A2344" s="1">
        <v>33024</v>
      </c>
      <c r="B2344">
        <v>92</v>
      </c>
      <c r="C2344">
        <v>46</v>
      </c>
      <c r="D2344">
        <v>0</v>
      </c>
      <c r="E2344">
        <v>0</v>
      </c>
      <c r="F2344" s="14">
        <v>4962.9250000000002</v>
      </c>
      <c r="G2344" s="14">
        <v>5753.1859999999997</v>
      </c>
      <c r="H2344">
        <f t="shared" si="75"/>
        <v>1.2044361616696015</v>
      </c>
      <c r="I2344">
        <f t="shared" si="76"/>
        <v>0.49702526676165443</v>
      </c>
    </row>
    <row r="2345" spans="1:9" x14ac:dyDescent="0.3">
      <c r="A2345" s="1">
        <v>33025</v>
      </c>
      <c r="B2345">
        <v>107</v>
      </c>
      <c r="C2345">
        <v>48</v>
      </c>
      <c r="D2345">
        <v>0</v>
      </c>
      <c r="E2345">
        <v>0</v>
      </c>
      <c r="F2345" s="14">
        <v>5624.1869999999999</v>
      </c>
      <c r="G2345" s="14">
        <v>5598.2950000000001</v>
      </c>
      <c r="H2345">
        <f t="shared" si="75"/>
        <v>1.4008116228113843</v>
      </c>
      <c r="I2345">
        <f t="shared" si="76"/>
        <v>0.51863506096868284</v>
      </c>
    </row>
    <row r="2346" spans="1:9" x14ac:dyDescent="0.3">
      <c r="A2346" s="1">
        <v>33026</v>
      </c>
      <c r="B2346">
        <v>118</v>
      </c>
      <c r="C2346">
        <v>51</v>
      </c>
      <c r="D2346">
        <v>0</v>
      </c>
      <c r="E2346">
        <v>0</v>
      </c>
      <c r="F2346" s="14">
        <v>4414.6734999999999</v>
      </c>
      <c r="H2346">
        <f t="shared" si="75"/>
        <v>1.5448202943153584</v>
      </c>
      <c r="I2346">
        <f t="shared" si="76"/>
        <v>0.55104975227922548</v>
      </c>
    </row>
    <row r="2347" spans="1:9" x14ac:dyDescent="0.3">
      <c r="A2347" s="1">
        <v>33027</v>
      </c>
      <c r="B2347">
        <v>125</v>
      </c>
      <c r="C2347">
        <v>55</v>
      </c>
      <c r="D2347">
        <v>12.724</v>
      </c>
      <c r="E2347">
        <v>8.7159999999999993</v>
      </c>
      <c r="F2347" s="14">
        <v>3205.16</v>
      </c>
      <c r="G2347" s="14">
        <v>3879.7620000000002</v>
      </c>
      <c r="H2347">
        <f t="shared" si="75"/>
        <v>1.6364621761815239</v>
      </c>
      <c r="I2347">
        <f t="shared" si="76"/>
        <v>0.59426934069328241</v>
      </c>
    </row>
    <row r="2348" spans="1:9" x14ac:dyDescent="0.3">
      <c r="A2348" s="1">
        <v>33028</v>
      </c>
      <c r="B2348">
        <v>128</v>
      </c>
      <c r="C2348">
        <v>60</v>
      </c>
      <c r="D2348">
        <v>0</v>
      </c>
      <c r="E2348">
        <v>0</v>
      </c>
      <c r="F2348">
        <v>-119.751</v>
      </c>
      <c r="G2348">
        <v>469.95</v>
      </c>
      <c r="H2348">
        <f t="shared" si="75"/>
        <v>1.6757372684098804</v>
      </c>
      <c r="I2348">
        <f t="shared" si="76"/>
        <v>0.64829382621085363</v>
      </c>
    </row>
    <row r="2349" spans="1:9" x14ac:dyDescent="0.3">
      <c r="A2349" s="1">
        <v>33029</v>
      </c>
      <c r="B2349">
        <v>124</v>
      </c>
      <c r="C2349">
        <v>66</v>
      </c>
      <c r="D2349">
        <v>0.14699999999999999</v>
      </c>
      <c r="E2349">
        <v>0.98299999999999998</v>
      </c>
      <c r="F2349" s="14">
        <v>3052.8510000000001</v>
      </c>
      <c r="G2349">
        <v>-3.0230000000000001</v>
      </c>
      <c r="H2349">
        <f t="shared" si="75"/>
        <v>1.6233704787720715</v>
      </c>
      <c r="I2349">
        <f t="shared" si="76"/>
        <v>0.71312320883193892</v>
      </c>
    </row>
    <row r="2350" spans="1:9" x14ac:dyDescent="0.3">
      <c r="A2350" s="1">
        <v>33030</v>
      </c>
      <c r="B2350">
        <v>112</v>
      </c>
      <c r="C2350">
        <v>73</v>
      </c>
      <c r="D2350">
        <v>0</v>
      </c>
      <c r="E2350">
        <v>0</v>
      </c>
      <c r="F2350" s="14">
        <v>5412.48</v>
      </c>
      <c r="G2350" s="14">
        <v>5763.951</v>
      </c>
      <c r="H2350">
        <f t="shared" si="75"/>
        <v>1.4662701098586453</v>
      </c>
      <c r="I2350">
        <f t="shared" si="76"/>
        <v>0.78875748855653849</v>
      </c>
    </row>
    <row r="2351" spans="1:9" x14ac:dyDescent="0.3">
      <c r="A2351" s="1">
        <v>33031</v>
      </c>
      <c r="B2351">
        <v>103</v>
      </c>
      <c r="C2351">
        <v>78</v>
      </c>
      <c r="D2351">
        <v>0</v>
      </c>
      <c r="E2351">
        <v>0</v>
      </c>
      <c r="F2351" s="14">
        <v>5466.95</v>
      </c>
      <c r="G2351" s="14">
        <v>5824.33</v>
      </c>
      <c r="H2351">
        <f t="shared" si="75"/>
        <v>1.3484448331735757</v>
      </c>
      <c r="I2351">
        <f t="shared" si="76"/>
        <v>0.84278197407410971</v>
      </c>
    </row>
    <row r="2352" spans="1:9" x14ac:dyDescent="0.3">
      <c r="A2352" s="1">
        <v>33032</v>
      </c>
      <c r="B2352">
        <v>94</v>
      </c>
      <c r="C2352">
        <v>80</v>
      </c>
      <c r="D2352">
        <v>0</v>
      </c>
      <c r="E2352">
        <v>0</v>
      </c>
      <c r="F2352" s="14">
        <v>5799.8109999999997</v>
      </c>
      <c r="G2352" s="14">
        <v>5812.0929999999998</v>
      </c>
      <c r="H2352">
        <f t="shared" si="75"/>
        <v>1.2306195564885061</v>
      </c>
      <c r="I2352">
        <f t="shared" si="76"/>
        <v>0.86439176828113817</v>
      </c>
    </row>
    <row r="2353" spans="1:9" x14ac:dyDescent="0.3">
      <c r="A2353" s="1">
        <v>33033</v>
      </c>
      <c r="B2353">
        <v>82</v>
      </c>
      <c r="C2353">
        <v>83</v>
      </c>
      <c r="D2353">
        <v>0</v>
      </c>
      <c r="E2353">
        <v>0</v>
      </c>
      <c r="F2353" s="14">
        <v>5424.9319999999998</v>
      </c>
      <c r="G2353" s="14">
        <v>5636.7359999999999</v>
      </c>
      <c r="H2353">
        <f t="shared" si="75"/>
        <v>1.0735191875750796</v>
      </c>
      <c r="I2353">
        <f t="shared" si="76"/>
        <v>0.89680645959168082</v>
      </c>
    </row>
    <row r="2354" spans="1:9" x14ac:dyDescent="0.3">
      <c r="A2354" s="1">
        <v>33034</v>
      </c>
      <c r="B2354">
        <v>65</v>
      </c>
      <c r="C2354">
        <v>80</v>
      </c>
      <c r="D2354">
        <v>0</v>
      </c>
      <c r="E2354">
        <v>0</v>
      </c>
      <c r="F2354" s="14">
        <v>4728.9179999999997</v>
      </c>
      <c r="G2354" s="14">
        <v>4175.3639999999996</v>
      </c>
      <c r="H2354">
        <f t="shared" si="75"/>
        <v>0.85096033161439233</v>
      </c>
      <c r="I2354">
        <f t="shared" si="76"/>
        <v>0.86439176828113817</v>
      </c>
    </row>
    <row r="2355" spans="1:9" x14ac:dyDescent="0.3">
      <c r="A2355" s="1">
        <v>33035</v>
      </c>
      <c r="B2355">
        <v>51</v>
      </c>
      <c r="C2355">
        <v>69</v>
      </c>
      <c r="D2355">
        <v>0</v>
      </c>
      <c r="E2355">
        <v>0</v>
      </c>
      <c r="F2355" s="14">
        <v>2755.6884999999997</v>
      </c>
      <c r="H2355">
        <f t="shared" si="75"/>
        <v>0.66767656788206164</v>
      </c>
      <c r="I2355">
        <f t="shared" si="76"/>
        <v>0.74553790014248156</v>
      </c>
    </row>
    <row r="2356" spans="1:9" x14ac:dyDescent="0.3">
      <c r="A2356" s="1">
        <v>33036</v>
      </c>
      <c r="B2356">
        <v>43</v>
      </c>
      <c r="C2356">
        <v>61</v>
      </c>
      <c r="D2356">
        <v>4.7990000000000004</v>
      </c>
      <c r="E2356">
        <v>5.2110000000000003</v>
      </c>
      <c r="F2356">
        <v>782.45899999999995</v>
      </c>
      <c r="G2356">
        <v>868.09299999999996</v>
      </c>
      <c r="H2356">
        <f t="shared" si="75"/>
        <v>0.56294298860644409</v>
      </c>
      <c r="I2356">
        <f t="shared" si="76"/>
        <v>0.65909872331436792</v>
      </c>
    </row>
    <row r="2357" spans="1:9" x14ac:dyDescent="0.3">
      <c r="A2357" s="1">
        <v>33037</v>
      </c>
      <c r="B2357">
        <v>38</v>
      </c>
      <c r="C2357">
        <v>56</v>
      </c>
      <c r="D2357">
        <v>1.8240000000000001</v>
      </c>
      <c r="E2357">
        <v>1.5349999999999999</v>
      </c>
      <c r="F2357">
        <v>-387.95600000000002</v>
      </c>
      <c r="G2357">
        <v>-96.546999999999997</v>
      </c>
      <c r="H2357">
        <f t="shared" si="75"/>
        <v>0.49748450155918322</v>
      </c>
      <c r="I2357">
        <f t="shared" si="76"/>
        <v>0.6050742377967967</v>
      </c>
    </row>
    <row r="2358" spans="1:9" x14ac:dyDescent="0.3">
      <c r="A2358" s="1">
        <v>33038</v>
      </c>
      <c r="B2358">
        <v>34</v>
      </c>
      <c r="C2358">
        <v>51</v>
      </c>
      <c r="D2358">
        <v>0</v>
      </c>
      <c r="E2358">
        <v>0</v>
      </c>
      <c r="F2358" s="14">
        <v>2151.223</v>
      </c>
      <c r="G2358" s="14">
        <v>1120.153</v>
      </c>
      <c r="H2358">
        <f t="shared" si="75"/>
        <v>0.4451177119213745</v>
      </c>
      <c r="I2358">
        <f t="shared" si="76"/>
        <v>0.55104975227922548</v>
      </c>
    </row>
    <row r="2359" spans="1:9" x14ac:dyDescent="0.3">
      <c r="A2359" s="1">
        <v>33039</v>
      </c>
      <c r="B2359">
        <v>31</v>
      </c>
      <c r="C2359">
        <v>44</v>
      </c>
      <c r="D2359">
        <v>0</v>
      </c>
      <c r="E2359">
        <v>0</v>
      </c>
      <c r="F2359" s="14">
        <v>3972.0610000000001</v>
      </c>
      <c r="G2359" s="14">
        <v>4714.5129999999999</v>
      </c>
      <c r="H2359">
        <f t="shared" si="75"/>
        <v>0.40584261969301788</v>
      </c>
      <c r="I2359">
        <f t="shared" si="76"/>
        <v>0.47541547255462596</v>
      </c>
    </row>
    <row r="2360" spans="1:9" x14ac:dyDescent="0.3">
      <c r="A2360" s="1">
        <v>33040</v>
      </c>
      <c r="B2360">
        <v>30</v>
      </c>
      <c r="C2360">
        <v>42</v>
      </c>
      <c r="D2360">
        <v>0</v>
      </c>
      <c r="E2360">
        <v>0</v>
      </c>
      <c r="F2360" s="14">
        <v>5131.393</v>
      </c>
      <c r="G2360" s="14">
        <v>5568.0720000000001</v>
      </c>
      <c r="H2360">
        <f t="shared" si="75"/>
        <v>0.39275092228356573</v>
      </c>
      <c r="I2360">
        <f t="shared" si="76"/>
        <v>0.4538056783475975</v>
      </c>
    </row>
    <row r="2361" spans="1:9" x14ac:dyDescent="0.3">
      <c r="A2361" s="1">
        <v>33041</v>
      </c>
      <c r="B2361">
        <v>28</v>
      </c>
      <c r="C2361">
        <v>39</v>
      </c>
      <c r="D2361">
        <v>0</v>
      </c>
      <c r="E2361">
        <v>0</v>
      </c>
      <c r="F2361" s="14">
        <v>5430.01</v>
      </c>
      <c r="G2361" s="14">
        <v>5390.5550000000003</v>
      </c>
      <c r="H2361">
        <f t="shared" si="75"/>
        <v>0.36656752746466131</v>
      </c>
      <c r="I2361">
        <f t="shared" si="76"/>
        <v>0.42139098703705485</v>
      </c>
    </row>
    <row r="2362" spans="1:9" x14ac:dyDescent="0.3">
      <c r="A2362" s="1">
        <v>33042</v>
      </c>
      <c r="B2362">
        <v>27</v>
      </c>
      <c r="C2362">
        <v>35</v>
      </c>
      <c r="D2362">
        <v>0</v>
      </c>
      <c r="E2362">
        <v>0</v>
      </c>
      <c r="F2362" s="14">
        <v>5159.2309999999998</v>
      </c>
      <c r="G2362" s="14">
        <v>5335.74</v>
      </c>
      <c r="H2362">
        <f t="shared" si="75"/>
        <v>0.35347583005520916</v>
      </c>
      <c r="I2362">
        <f t="shared" si="76"/>
        <v>0.37817139862299792</v>
      </c>
    </row>
    <row r="2363" spans="1:9" x14ac:dyDescent="0.3">
      <c r="A2363" s="1">
        <v>33043</v>
      </c>
      <c r="B2363">
        <v>26</v>
      </c>
      <c r="C2363">
        <v>30</v>
      </c>
      <c r="D2363">
        <v>2E-3</v>
      </c>
      <c r="E2363">
        <v>0</v>
      </c>
      <c r="F2363">
        <v>-58.936</v>
      </c>
      <c r="G2363">
        <v>19.524999999999999</v>
      </c>
      <c r="H2363">
        <f t="shared" si="75"/>
        <v>0.34038413264575695</v>
      </c>
      <c r="I2363">
        <f t="shared" si="76"/>
        <v>0.32414691310542681</v>
      </c>
    </row>
    <row r="2364" spans="1:9" x14ac:dyDescent="0.3">
      <c r="A2364" s="1">
        <v>33044</v>
      </c>
      <c r="B2364">
        <v>26</v>
      </c>
      <c r="C2364">
        <v>27</v>
      </c>
      <c r="D2364">
        <v>4.6070000000000002</v>
      </c>
      <c r="E2364">
        <v>0</v>
      </c>
      <c r="F2364" s="14">
        <v>2060.078</v>
      </c>
      <c r="G2364" s="14">
        <v>2499.2809999999999</v>
      </c>
      <c r="H2364">
        <f t="shared" si="75"/>
        <v>0.34038413264575695</v>
      </c>
      <c r="I2364">
        <f t="shared" si="76"/>
        <v>0.29173222179488417</v>
      </c>
    </row>
    <row r="2365" spans="1:9" x14ac:dyDescent="0.3">
      <c r="A2365" s="1">
        <v>33045</v>
      </c>
      <c r="B2365">
        <v>24</v>
      </c>
      <c r="C2365">
        <v>24</v>
      </c>
      <c r="D2365">
        <v>0</v>
      </c>
      <c r="E2365">
        <v>0</v>
      </c>
      <c r="F2365" s="14">
        <v>4857.607</v>
      </c>
      <c r="G2365" s="14">
        <v>4115.3609999999999</v>
      </c>
      <c r="H2365">
        <f t="shared" si="75"/>
        <v>0.31420073782685254</v>
      </c>
      <c r="I2365">
        <f t="shared" si="76"/>
        <v>0.25931753048434142</v>
      </c>
    </row>
    <row r="2366" spans="1:9" x14ac:dyDescent="0.3">
      <c r="A2366" s="1">
        <v>33046</v>
      </c>
      <c r="B2366">
        <v>23</v>
      </c>
      <c r="C2366">
        <v>22</v>
      </c>
      <c r="D2366">
        <v>0.63200000000000001</v>
      </c>
      <c r="E2366">
        <v>0</v>
      </c>
      <c r="F2366" s="14">
        <v>2368.453</v>
      </c>
      <c r="G2366" s="14">
        <v>2923.9430000000002</v>
      </c>
      <c r="H2366">
        <f t="shared" si="75"/>
        <v>0.30110904041740039</v>
      </c>
      <c r="I2366">
        <f t="shared" si="76"/>
        <v>0.23770773627731298</v>
      </c>
    </row>
    <row r="2367" spans="1:9" x14ac:dyDescent="0.3">
      <c r="A2367" s="1">
        <v>33047</v>
      </c>
      <c r="B2367">
        <v>22</v>
      </c>
      <c r="C2367">
        <v>20</v>
      </c>
      <c r="D2367">
        <v>0</v>
      </c>
      <c r="E2367">
        <v>0.121</v>
      </c>
      <c r="F2367" s="14">
        <v>1227.7059999999999</v>
      </c>
      <c r="G2367" s="14">
        <v>4737.3140000000003</v>
      </c>
      <c r="H2367">
        <f t="shared" si="75"/>
        <v>0.28801734300794818</v>
      </c>
      <c r="I2367">
        <f t="shared" si="76"/>
        <v>0.21609794207028454</v>
      </c>
    </row>
    <row r="2368" spans="1:9" x14ac:dyDescent="0.3">
      <c r="A2368" s="1">
        <v>33048</v>
      </c>
      <c r="B2368">
        <v>21</v>
      </c>
      <c r="C2368">
        <v>17</v>
      </c>
      <c r="D2368">
        <v>0</v>
      </c>
      <c r="E2368">
        <v>0</v>
      </c>
      <c r="F2368" s="14">
        <v>2907.1109999999999</v>
      </c>
      <c r="G2368" s="14">
        <v>1741.877</v>
      </c>
      <c r="H2368">
        <f t="shared" si="75"/>
        <v>0.27492564559849597</v>
      </c>
      <c r="I2368">
        <f t="shared" si="76"/>
        <v>0.18368325075974187</v>
      </c>
    </row>
    <row r="2369" spans="1:9" x14ac:dyDescent="0.3">
      <c r="A2369" s="1">
        <v>33049</v>
      </c>
      <c r="B2369">
        <v>21</v>
      </c>
      <c r="C2369">
        <v>16</v>
      </c>
      <c r="D2369">
        <v>0</v>
      </c>
      <c r="E2369">
        <v>0</v>
      </c>
      <c r="F2369" s="14">
        <v>4810.125</v>
      </c>
      <c r="G2369" s="14">
        <v>5275.7070000000003</v>
      </c>
      <c r="H2369">
        <f t="shared" si="75"/>
        <v>0.27492564559849597</v>
      </c>
      <c r="I2369">
        <f t="shared" si="76"/>
        <v>0.17287835365622764</v>
      </c>
    </row>
    <row r="2370" spans="1:9" x14ac:dyDescent="0.3">
      <c r="A2370" s="1">
        <v>33050</v>
      </c>
      <c r="B2370">
        <v>20</v>
      </c>
      <c r="C2370">
        <v>16</v>
      </c>
      <c r="D2370">
        <v>0</v>
      </c>
      <c r="E2370">
        <v>0</v>
      </c>
      <c r="F2370" s="14">
        <v>5249.4049999999997</v>
      </c>
      <c r="G2370" s="14">
        <v>5145.1270000000004</v>
      </c>
      <c r="H2370">
        <f t="shared" ref="H2370:H2433" si="77">(B2370*60*60*24/1000000)/(1000*$N$3/1000000)</f>
        <v>0.26183394818904382</v>
      </c>
      <c r="I2370">
        <f t="shared" ref="I2370:I2433" si="78">(C2370*60*60*24/1000000)/(1000*$N$4/1000000)</f>
        <v>0.17287835365622764</v>
      </c>
    </row>
    <row r="2371" spans="1:9" x14ac:dyDescent="0.3">
      <c r="A2371" s="1">
        <v>33051</v>
      </c>
      <c r="B2371">
        <v>20</v>
      </c>
      <c r="C2371">
        <v>15</v>
      </c>
      <c r="D2371">
        <v>0</v>
      </c>
      <c r="E2371">
        <v>0</v>
      </c>
      <c r="F2371" s="14">
        <v>1593.213</v>
      </c>
      <c r="G2371" s="14">
        <v>3179.2739999999999</v>
      </c>
      <c r="H2371">
        <f t="shared" si="77"/>
        <v>0.26183394818904382</v>
      </c>
      <c r="I2371">
        <f t="shared" si="78"/>
        <v>0.16207345655271341</v>
      </c>
    </row>
    <row r="2372" spans="1:9" x14ac:dyDescent="0.3">
      <c r="A2372" s="1">
        <v>33052</v>
      </c>
      <c r="B2372">
        <v>20</v>
      </c>
      <c r="C2372">
        <v>14</v>
      </c>
      <c r="D2372">
        <v>0</v>
      </c>
      <c r="E2372">
        <v>0</v>
      </c>
      <c r="F2372" s="14">
        <v>3484.0340000000001</v>
      </c>
      <c r="G2372" s="14">
        <v>4519.4210000000003</v>
      </c>
      <c r="H2372">
        <f t="shared" si="77"/>
        <v>0.26183394818904382</v>
      </c>
      <c r="I2372">
        <f t="shared" si="78"/>
        <v>0.15126855944919917</v>
      </c>
    </row>
    <row r="2373" spans="1:9" x14ac:dyDescent="0.3">
      <c r="A2373" s="1">
        <v>33053</v>
      </c>
      <c r="B2373">
        <v>22</v>
      </c>
      <c r="C2373">
        <v>13</v>
      </c>
      <c r="D2373">
        <v>0</v>
      </c>
      <c r="E2373">
        <v>0</v>
      </c>
      <c r="F2373" s="14">
        <v>4231.2669999999998</v>
      </c>
      <c r="G2373" s="14">
        <v>4188.54</v>
      </c>
      <c r="H2373">
        <f t="shared" si="77"/>
        <v>0.28801734300794818</v>
      </c>
      <c r="I2373">
        <f t="shared" si="78"/>
        <v>0.14046366234568494</v>
      </c>
    </row>
    <row r="2374" spans="1:9" x14ac:dyDescent="0.3">
      <c r="A2374" s="1">
        <v>33054</v>
      </c>
      <c r="B2374">
        <v>22</v>
      </c>
      <c r="C2374">
        <v>12</v>
      </c>
      <c r="D2374">
        <v>0</v>
      </c>
      <c r="E2374">
        <v>0</v>
      </c>
      <c r="F2374" s="14">
        <v>4168.674</v>
      </c>
      <c r="H2374">
        <f t="shared" si="77"/>
        <v>0.28801734300794818</v>
      </c>
      <c r="I2374">
        <f t="shared" si="78"/>
        <v>0.12965876524217071</v>
      </c>
    </row>
    <row r="2375" spans="1:9" x14ac:dyDescent="0.3">
      <c r="A2375" s="1">
        <v>33055</v>
      </c>
      <c r="B2375">
        <v>20</v>
      </c>
      <c r="C2375">
        <v>12</v>
      </c>
      <c r="D2375">
        <v>0</v>
      </c>
      <c r="E2375">
        <v>0</v>
      </c>
      <c r="F2375" s="14">
        <v>4106.0810000000001</v>
      </c>
      <c r="G2375" s="14">
        <v>5055.259</v>
      </c>
      <c r="H2375">
        <f t="shared" si="77"/>
        <v>0.26183394818904382</v>
      </c>
      <c r="I2375">
        <f t="shared" si="78"/>
        <v>0.12965876524217071</v>
      </c>
    </row>
    <row r="2376" spans="1:9" x14ac:dyDescent="0.3">
      <c r="A2376" s="1">
        <v>33056</v>
      </c>
      <c r="B2376">
        <v>18</v>
      </c>
      <c r="C2376">
        <v>12</v>
      </c>
      <c r="D2376">
        <v>0</v>
      </c>
      <c r="E2376">
        <v>0</v>
      </c>
      <c r="F2376" s="14">
        <v>2320.8679999999999</v>
      </c>
      <c r="G2376" s="14">
        <v>4931.3220000000001</v>
      </c>
      <c r="H2376">
        <f t="shared" si="77"/>
        <v>0.2356505533701394</v>
      </c>
      <c r="I2376">
        <f t="shared" si="78"/>
        <v>0.12965876524217071</v>
      </c>
    </row>
    <row r="2377" spans="1:9" x14ac:dyDescent="0.3">
      <c r="A2377" s="1">
        <v>33057</v>
      </c>
      <c r="B2377">
        <v>18</v>
      </c>
      <c r="C2377">
        <v>11</v>
      </c>
      <c r="D2377">
        <v>4.58</v>
      </c>
      <c r="E2377">
        <v>2.9969999999999999</v>
      </c>
      <c r="F2377">
        <v>466.39800000000002</v>
      </c>
      <c r="G2377">
        <v>163.50899999999999</v>
      </c>
      <c r="H2377">
        <f t="shared" si="77"/>
        <v>0.2356505533701394</v>
      </c>
      <c r="I2377">
        <f t="shared" si="78"/>
        <v>0.11885386813865649</v>
      </c>
    </row>
    <row r="2378" spans="1:9" x14ac:dyDescent="0.3">
      <c r="A2378" s="1">
        <v>33058</v>
      </c>
      <c r="B2378">
        <v>18</v>
      </c>
      <c r="C2378">
        <v>10</v>
      </c>
      <c r="D2378">
        <v>0</v>
      </c>
      <c r="E2378">
        <v>0</v>
      </c>
      <c r="F2378">
        <v>-164.00200000000001</v>
      </c>
      <c r="G2378">
        <v>125.85299999999999</v>
      </c>
      <c r="H2378">
        <f t="shared" si="77"/>
        <v>0.2356505533701394</v>
      </c>
      <c r="I2378">
        <f t="shared" si="78"/>
        <v>0.10804897103514227</v>
      </c>
    </row>
    <row r="2379" spans="1:9" x14ac:dyDescent="0.3">
      <c r="A2379" s="1">
        <v>33059</v>
      </c>
      <c r="B2379">
        <v>18</v>
      </c>
      <c r="C2379">
        <v>9</v>
      </c>
      <c r="D2379">
        <v>0</v>
      </c>
      <c r="E2379">
        <v>0</v>
      </c>
      <c r="F2379">
        <v>-444.18599999999998</v>
      </c>
      <c r="G2379">
        <v>-208.48699999999999</v>
      </c>
      <c r="H2379">
        <f t="shared" si="77"/>
        <v>0.2356505533701394</v>
      </c>
      <c r="I2379">
        <f t="shared" si="78"/>
        <v>9.7244073931628039E-2</v>
      </c>
    </row>
    <row r="2380" spans="1:9" x14ac:dyDescent="0.3">
      <c r="A2380" s="1">
        <v>33060</v>
      </c>
      <c r="B2380">
        <v>17</v>
      </c>
      <c r="C2380">
        <v>9</v>
      </c>
      <c r="D2380">
        <v>0</v>
      </c>
      <c r="E2380">
        <v>0</v>
      </c>
      <c r="F2380" s="14">
        <v>1123.8130000000001</v>
      </c>
      <c r="G2380" s="14">
        <v>2071.1120000000001</v>
      </c>
      <c r="H2380">
        <f t="shared" si="77"/>
        <v>0.22255885596068725</v>
      </c>
      <c r="I2380">
        <f t="shared" si="78"/>
        <v>9.7244073931628039E-2</v>
      </c>
    </row>
    <row r="2381" spans="1:9" x14ac:dyDescent="0.3">
      <c r="A2381" s="1">
        <v>33061</v>
      </c>
      <c r="B2381">
        <v>17</v>
      </c>
      <c r="C2381">
        <v>8</v>
      </c>
      <c r="D2381">
        <v>0</v>
      </c>
      <c r="E2381">
        <v>0</v>
      </c>
      <c r="F2381">
        <v>-639.10900000000004</v>
      </c>
      <c r="G2381" s="14">
        <v>1443.5360000000001</v>
      </c>
      <c r="H2381">
        <f t="shared" si="77"/>
        <v>0.22255885596068725</v>
      </c>
      <c r="I2381">
        <f t="shared" si="78"/>
        <v>8.643917682811382E-2</v>
      </c>
    </row>
    <row r="2382" spans="1:9" x14ac:dyDescent="0.3">
      <c r="A2382" s="1">
        <v>33062</v>
      </c>
      <c r="B2382">
        <v>17</v>
      </c>
      <c r="C2382">
        <v>8</v>
      </c>
      <c r="D2382">
        <v>0</v>
      </c>
      <c r="E2382">
        <v>0</v>
      </c>
      <c r="F2382" s="14">
        <v>1869.769</v>
      </c>
      <c r="G2382" s="14">
        <v>2335.1559999999999</v>
      </c>
      <c r="H2382">
        <f t="shared" si="77"/>
        <v>0.22255885596068725</v>
      </c>
      <c r="I2382">
        <f t="shared" si="78"/>
        <v>8.643917682811382E-2</v>
      </c>
    </row>
    <row r="2383" spans="1:9" x14ac:dyDescent="0.3">
      <c r="A2383" s="1">
        <v>33063</v>
      </c>
      <c r="B2383">
        <v>18</v>
      </c>
      <c r="C2383">
        <v>8</v>
      </c>
      <c r="D2383">
        <v>1.345</v>
      </c>
      <c r="E2383">
        <v>10.159000000000001</v>
      </c>
      <c r="F2383">
        <v>150.87799999999999</v>
      </c>
      <c r="G2383" s="14">
        <v>1252.366</v>
      </c>
      <c r="H2383">
        <f t="shared" si="77"/>
        <v>0.2356505533701394</v>
      </c>
      <c r="I2383">
        <f t="shared" si="78"/>
        <v>8.643917682811382E-2</v>
      </c>
    </row>
    <row r="2384" spans="1:9" x14ac:dyDescent="0.3">
      <c r="A2384" s="1">
        <v>33064</v>
      </c>
      <c r="B2384">
        <v>18</v>
      </c>
      <c r="C2384">
        <v>8</v>
      </c>
      <c r="D2384">
        <v>0</v>
      </c>
      <c r="E2384">
        <v>0</v>
      </c>
      <c r="F2384" s="14">
        <v>1320.7819999999999</v>
      </c>
      <c r="G2384" s="14">
        <v>1595.568</v>
      </c>
      <c r="H2384">
        <f t="shared" si="77"/>
        <v>0.2356505533701394</v>
      </c>
      <c r="I2384">
        <f t="shared" si="78"/>
        <v>8.643917682811382E-2</v>
      </c>
    </row>
    <row r="2385" spans="1:9" x14ac:dyDescent="0.3">
      <c r="A2385" s="1">
        <v>33065</v>
      </c>
      <c r="B2385">
        <v>19</v>
      </c>
      <c r="C2385">
        <v>8</v>
      </c>
      <c r="D2385">
        <v>0</v>
      </c>
      <c r="E2385">
        <v>0</v>
      </c>
      <c r="F2385" s="14">
        <v>4874.9179999999997</v>
      </c>
      <c r="G2385" s="14">
        <v>5324.13</v>
      </c>
      <c r="H2385">
        <f t="shared" si="77"/>
        <v>0.24874225077959161</v>
      </c>
      <c r="I2385">
        <f t="shared" si="78"/>
        <v>8.643917682811382E-2</v>
      </c>
    </row>
    <row r="2386" spans="1:9" x14ac:dyDescent="0.3">
      <c r="A2386" s="1">
        <v>33066</v>
      </c>
      <c r="B2386">
        <v>20</v>
      </c>
      <c r="C2386">
        <v>7</v>
      </c>
      <c r="D2386">
        <v>0</v>
      </c>
      <c r="E2386">
        <v>0</v>
      </c>
      <c r="F2386" s="14">
        <v>4894.9170000000004</v>
      </c>
      <c r="G2386" s="14">
        <v>5378.6880000000001</v>
      </c>
      <c r="H2386">
        <f t="shared" si="77"/>
        <v>0.26183394818904382</v>
      </c>
      <c r="I2386">
        <f t="shared" si="78"/>
        <v>7.5634279724599587E-2</v>
      </c>
    </row>
    <row r="2387" spans="1:9" x14ac:dyDescent="0.3">
      <c r="A2387" s="1">
        <v>33067</v>
      </c>
      <c r="B2387">
        <v>20</v>
      </c>
      <c r="C2387">
        <v>7</v>
      </c>
      <c r="D2387">
        <v>0</v>
      </c>
      <c r="E2387">
        <v>0</v>
      </c>
      <c r="F2387" s="14">
        <v>4707.4740000000002</v>
      </c>
      <c r="G2387" s="14">
        <v>5310.2290000000003</v>
      </c>
      <c r="H2387">
        <f t="shared" si="77"/>
        <v>0.26183394818904382</v>
      </c>
      <c r="I2387">
        <f t="shared" si="78"/>
        <v>7.5634279724599587E-2</v>
      </c>
    </row>
    <row r="2388" spans="1:9" x14ac:dyDescent="0.3">
      <c r="A2388" s="1">
        <v>33068</v>
      </c>
      <c r="B2388">
        <v>20</v>
      </c>
      <c r="C2388">
        <v>8</v>
      </c>
      <c r="D2388">
        <v>0</v>
      </c>
      <c r="E2388">
        <v>0</v>
      </c>
      <c r="F2388" s="14">
        <v>3164.922</v>
      </c>
      <c r="G2388" s="14">
        <v>2765.0940000000001</v>
      </c>
      <c r="H2388">
        <f t="shared" si="77"/>
        <v>0.26183394818904382</v>
      </c>
      <c r="I2388">
        <f t="shared" si="78"/>
        <v>8.643917682811382E-2</v>
      </c>
    </row>
    <row r="2389" spans="1:9" x14ac:dyDescent="0.3">
      <c r="A2389" s="1">
        <v>33069</v>
      </c>
      <c r="B2389">
        <v>19</v>
      </c>
      <c r="C2389">
        <v>10</v>
      </c>
      <c r="D2389">
        <v>0</v>
      </c>
      <c r="E2389">
        <v>0.27500000000000002</v>
      </c>
      <c r="F2389">
        <v>182.94800000000001</v>
      </c>
      <c r="G2389">
        <v>430.392</v>
      </c>
      <c r="H2389">
        <f t="shared" si="77"/>
        <v>0.24874225077959161</v>
      </c>
      <c r="I2389">
        <f t="shared" si="78"/>
        <v>0.10804897103514227</v>
      </c>
    </row>
    <row r="2390" spans="1:9" x14ac:dyDescent="0.3">
      <c r="A2390" s="1">
        <v>33070</v>
      </c>
      <c r="B2390">
        <v>19</v>
      </c>
      <c r="C2390">
        <v>10</v>
      </c>
      <c r="D2390">
        <v>28.872</v>
      </c>
      <c r="E2390">
        <v>26.751000000000001</v>
      </c>
      <c r="F2390">
        <v>59.161999999999999</v>
      </c>
      <c r="G2390">
        <v>-654.62199999999996</v>
      </c>
      <c r="H2390">
        <f t="shared" si="77"/>
        <v>0.24874225077959161</v>
      </c>
      <c r="I2390">
        <f t="shared" si="78"/>
        <v>0.10804897103514227</v>
      </c>
    </row>
    <row r="2391" spans="1:9" x14ac:dyDescent="0.3">
      <c r="A2391" s="1">
        <v>33071</v>
      </c>
      <c r="B2391">
        <v>19</v>
      </c>
      <c r="C2391">
        <v>10</v>
      </c>
      <c r="D2391">
        <v>0</v>
      </c>
      <c r="E2391">
        <v>0.17699999999999999</v>
      </c>
      <c r="F2391">
        <v>872.84699999999998</v>
      </c>
      <c r="G2391" s="14">
        <v>3540.1</v>
      </c>
      <c r="H2391">
        <f t="shared" si="77"/>
        <v>0.24874225077959161</v>
      </c>
      <c r="I2391">
        <f t="shared" si="78"/>
        <v>0.10804897103514227</v>
      </c>
    </row>
    <row r="2392" spans="1:9" x14ac:dyDescent="0.3">
      <c r="A2392" s="1">
        <v>33072</v>
      </c>
      <c r="B2392">
        <v>24</v>
      </c>
      <c r="C2392">
        <v>10</v>
      </c>
      <c r="D2392">
        <v>0</v>
      </c>
      <c r="E2392">
        <v>0</v>
      </c>
      <c r="F2392" s="14">
        <v>4265.2560000000003</v>
      </c>
      <c r="G2392" s="14">
        <v>3790.683</v>
      </c>
      <c r="H2392">
        <f t="shared" si="77"/>
        <v>0.31420073782685254</v>
      </c>
      <c r="I2392">
        <f t="shared" si="78"/>
        <v>0.10804897103514227</v>
      </c>
    </row>
    <row r="2393" spans="1:9" x14ac:dyDescent="0.3">
      <c r="A2393" s="1">
        <v>33073</v>
      </c>
      <c r="B2393">
        <v>30</v>
      </c>
      <c r="C2393">
        <v>10</v>
      </c>
      <c r="D2393">
        <v>0</v>
      </c>
      <c r="E2393">
        <v>0</v>
      </c>
      <c r="F2393" s="14">
        <v>4888.8639999999996</v>
      </c>
      <c r="G2393" s="14">
        <v>5346.9179999999997</v>
      </c>
      <c r="H2393">
        <f t="shared" si="77"/>
        <v>0.39275092228356573</v>
      </c>
      <c r="I2393">
        <f t="shared" si="78"/>
        <v>0.10804897103514227</v>
      </c>
    </row>
    <row r="2394" spans="1:9" x14ac:dyDescent="0.3">
      <c r="A2394" s="1">
        <v>33074</v>
      </c>
      <c r="B2394">
        <v>32</v>
      </c>
      <c r="C2394">
        <v>10</v>
      </c>
      <c r="D2394">
        <v>0</v>
      </c>
      <c r="E2394">
        <v>0</v>
      </c>
      <c r="F2394" s="14">
        <v>1938.933</v>
      </c>
      <c r="G2394" s="14">
        <v>2070.4209999999998</v>
      </c>
      <c r="H2394">
        <f t="shared" si="77"/>
        <v>0.41893431710247009</v>
      </c>
      <c r="I2394">
        <f t="shared" si="78"/>
        <v>0.10804897103514227</v>
      </c>
    </row>
    <row r="2395" spans="1:9" x14ac:dyDescent="0.3">
      <c r="A2395" s="1">
        <v>33075</v>
      </c>
      <c r="B2395">
        <v>31</v>
      </c>
      <c r="C2395">
        <v>11</v>
      </c>
      <c r="D2395">
        <v>0</v>
      </c>
      <c r="E2395">
        <v>0</v>
      </c>
      <c r="F2395" s="14">
        <v>1126.9459999999999</v>
      </c>
      <c r="G2395" s="14">
        <v>1232.3150000000001</v>
      </c>
      <c r="H2395">
        <f t="shared" si="77"/>
        <v>0.40584261969301788</v>
      </c>
      <c r="I2395">
        <f t="shared" si="78"/>
        <v>0.11885386813865649</v>
      </c>
    </row>
    <row r="2396" spans="1:9" x14ac:dyDescent="0.3">
      <c r="A2396" s="1">
        <v>33076</v>
      </c>
      <c r="B2396">
        <v>29</v>
      </c>
      <c r="C2396">
        <v>11</v>
      </c>
      <c r="D2396">
        <v>0</v>
      </c>
      <c r="E2396">
        <v>0</v>
      </c>
      <c r="F2396" s="14">
        <v>4737.5690000000004</v>
      </c>
      <c r="G2396" s="14">
        <v>5268.4059999999999</v>
      </c>
      <c r="H2396">
        <f t="shared" si="77"/>
        <v>0.37965922487411347</v>
      </c>
      <c r="I2396">
        <f t="shared" si="78"/>
        <v>0.11885386813865649</v>
      </c>
    </row>
    <row r="2397" spans="1:9" x14ac:dyDescent="0.3">
      <c r="A2397" s="1">
        <v>33077</v>
      </c>
      <c r="B2397">
        <v>27</v>
      </c>
      <c r="C2397">
        <v>14</v>
      </c>
      <c r="D2397">
        <v>0</v>
      </c>
      <c r="E2397">
        <v>0</v>
      </c>
      <c r="F2397" s="14">
        <v>4594.0780000000004</v>
      </c>
      <c r="G2397" s="14">
        <v>4778.8919999999998</v>
      </c>
      <c r="H2397">
        <f t="shared" si="77"/>
        <v>0.35347583005520916</v>
      </c>
      <c r="I2397">
        <f t="shared" si="78"/>
        <v>0.15126855944919917</v>
      </c>
    </row>
    <row r="2398" spans="1:9" x14ac:dyDescent="0.3">
      <c r="A2398" s="1">
        <v>33078</v>
      </c>
      <c r="B2398">
        <v>24</v>
      </c>
      <c r="C2398">
        <v>20</v>
      </c>
      <c r="D2398">
        <v>0</v>
      </c>
      <c r="E2398">
        <v>0</v>
      </c>
      <c r="F2398" s="14">
        <v>3504.913</v>
      </c>
      <c r="G2398" s="14">
        <v>4401.8630000000003</v>
      </c>
      <c r="H2398">
        <f t="shared" si="77"/>
        <v>0.31420073782685254</v>
      </c>
      <c r="I2398">
        <f t="shared" si="78"/>
        <v>0.21609794207028454</v>
      </c>
    </row>
    <row r="2399" spans="1:9" x14ac:dyDescent="0.3">
      <c r="A2399" s="1">
        <v>33079</v>
      </c>
      <c r="B2399">
        <v>21</v>
      </c>
      <c r="C2399">
        <v>25</v>
      </c>
      <c r="D2399">
        <v>0</v>
      </c>
      <c r="E2399">
        <v>0</v>
      </c>
      <c r="F2399" s="14">
        <v>4443.8879999999999</v>
      </c>
      <c r="G2399" s="14">
        <v>4797.6260000000002</v>
      </c>
      <c r="H2399">
        <f t="shared" si="77"/>
        <v>0.27492564559849597</v>
      </c>
      <c r="I2399">
        <f t="shared" si="78"/>
        <v>0.27012242758785571</v>
      </c>
    </row>
    <row r="2400" spans="1:9" x14ac:dyDescent="0.3">
      <c r="A2400" s="1">
        <v>33080</v>
      </c>
      <c r="B2400">
        <v>20</v>
      </c>
      <c r="C2400">
        <v>28</v>
      </c>
      <c r="D2400">
        <v>0</v>
      </c>
      <c r="E2400">
        <v>0</v>
      </c>
      <c r="F2400" s="14">
        <v>2763.4409999999998</v>
      </c>
      <c r="G2400" s="14">
        <v>2659.8359999999998</v>
      </c>
      <c r="H2400">
        <f t="shared" si="77"/>
        <v>0.26183394818904382</v>
      </c>
      <c r="I2400">
        <f t="shared" si="78"/>
        <v>0.30253711889839835</v>
      </c>
    </row>
    <row r="2401" spans="1:9" x14ac:dyDescent="0.3">
      <c r="A2401" s="1">
        <v>33081</v>
      </c>
      <c r="B2401">
        <v>19</v>
      </c>
      <c r="C2401">
        <v>29</v>
      </c>
      <c r="D2401">
        <v>0</v>
      </c>
      <c r="E2401">
        <v>0</v>
      </c>
      <c r="F2401" s="14">
        <v>4566.7939999999999</v>
      </c>
      <c r="G2401" s="14">
        <v>4179.0150000000003</v>
      </c>
      <c r="H2401">
        <f t="shared" si="77"/>
        <v>0.24874225077959161</v>
      </c>
      <c r="I2401">
        <f t="shared" si="78"/>
        <v>0.31334201600191253</v>
      </c>
    </row>
    <row r="2402" spans="1:9" x14ac:dyDescent="0.3">
      <c r="A2402" s="1">
        <v>33082</v>
      </c>
      <c r="B2402">
        <v>18</v>
      </c>
      <c r="C2402">
        <v>26</v>
      </c>
      <c r="D2402">
        <v>0</v>
      </c>
      <c r="E2402">
        <v>0</v>
      </c>
      <c r="F2402" s="14">
        <v>4220.4309999999996</v>
      </c>
      <c r="G2402" s="14">
        <v>3352.8679999999999</v>
      </c>
      <c r="H2402">
        <f t="shared" si="77"/>
        <v>0.2356505533701394</v>
      </c>
      <c r="I2402">
        <f t="shared" si="78"/>
        <v>0.28092732469136988</v>
      </c>
    </row>
    <row r="2403" spans="1:9" x14ac:dyDescent="0.3">
      <c r="A2403" s="1">
        <v>33083</v>
      </c>
      <c r="B2403">
        <v>17</v>
      </c>
      <c r="C2403">
        <v>21</v>
      </c>
      <c r="D2403">
        <v>0</v>
      </c>
      <c r="E2403">
        <v>0</v>
      </c>
      <c r="F2403" s="14">
        <v>1860.5350000000001</v>
      </c>
      <c r="G2403">
        <v>539.73299999999995</v>
      </c>
      <c r="H2403">
        <f t="shared" si="77"/>
        <v>0.22255885596068725</v>
      </c>
      <c r="I2403">
        <f t="shared" si="78"/>
        <v>0.22690283917379875</v>
      </c>
    </row>
    <row r="2404" spans="1:9" x14ac:dyDescent="0.3">
      <c r="A2404" s="1">
        <v>33084</v>
      </c>
      <c r="B2404">
        <v>16</v>
      </c>
      <c r="C2404">
        <v>17</v>
      </c>
      <c r="D2404">
        <v>0</v>
      </c>
      <c r="E2404">
        <v>0</v>
      </c>
      <c r="F2404" s="14">
        <v>2565.0279999999998</v>
      </c>
      <c r="G2404" s="14">
        <v>2112.08</v>
      </c>
      <c r="H2404">
        <f t="shared" si="77"/>
        <v>0.20946715855123504</v>
      </c>
      <c r="I2404">
        <f t="shared" si="78"/>
        <v>0.18368325075974187</v>
      </c>
    </row>
    <row r="2405" spans="1:9" x14ac:dyDescent="0.3">
      <c r="A2405" s="1">
        <v>33085</v>
      </c>
      <c r="B2405">
        <v>15</v>
      </c>
      <c r="C2405">
        <v>16</v>
      </c>
      <c r="D2405">
        <v>0</v>
      </c>
      <c r="E2405">
        <v>0</v>
      </c>
      <c r="F2405" s="14">
        <v>4435.067</v>
      </c>
      <c r="G2405" s="14">
        <v>4873.5320000000002</v>
      </c>
      <c r="H2405">
        <f t="shared" si="77"/>
        <v>0.19637546114178286</v>
      </c>
      <c r="I2405">
        <f t="shared" si="78"/>
        <v>0.17287835365622764</v>
      </c>
    </row>
    <row r="2406" spans="1:9" x14ac:dyDescent="0.3">
      <c r="A2406" s="1">
        <v>33086</v>
      </c>
      <c r="B2406">
        <v>15</v>
      </c>
      <c r="C2406">
        <v>12</v>
      </c>
      <c r="D2406">
        <v>0</v>
      </c>
      <c r="E2406">
        <v>0</v>
      </c>
      <c r="F2406" s="14">
        <v>2491.8890000000001</v>
      </c>
      <c r="G2406" s="14">
        <v>3122.7860000000001</v>
      </c>
      <c r="H2406">
        <f t="shared" si="77"/>
        <v>0.19637546114178286</v>
      </c>
      <c r="I2406">
        <f t="shared" si="78"/>
        <v>0.12965876524217071</v>
      </c>
    </row>
    <row r="2407" spans="1:9" x14ac:dyDescent="0.3">
      <c r="A2407" s="1">
        <v>33087</v>
      </c>
      <c r="B2407">
        <v>15</v>
      </c>
      <c r="C2407">
        <v>10</v>
      </c>
      <c r="D2407">
        <v>0</v>
      </c>
      <c r="E2407">
        <v>0</v>
      </c>
      <c r="F2407" s="14">
        <v>4052.9279999999999</v>
      </c>
      <c r="G2407" s="14">
        <v>4716.5349999999999</v>
      </c>
      <c r="H2407">
        <f t="shared" si="77"/>
        <v>0.19637546114178286</v>
      </c>
      <c r="I2407">
        <f t="shared" si="78"/>
        <v>0.10804897103514227</v>
      </c>
    </row>
    <row r="2408" spans="1:9" x14ac:dyDescent="0.3">
      <c r="A2408" s="1">
        <v>33088</v>
      </c>
      <c r="B2408">
        <v>14</v>
      </c>
      <c r="C2408">
        <v>9</v>
      </c>
      <c r="D2408">
        <v>0</v>
      </c>
      <c r="E2408">
        <v>0</v>
      </c>
      <c r="F2408" s="14">
        <v>2953.4740000000002</v>
      </c>
      <c r="G2408" s="14">
        <v>4083.0070000000001</v>
      </c>
      <c r="H2408">
        <f t="shared" si="77"/>
        <v>0.18328376373233066</v>
      </c>
      <c r="I2408">
        <f t="shared" si="78"/>
        <v>9.7244073931628039E-2</v>
      </c>
    </row>
    <row r="2409" spans="1:9" x14ac:dyDescent="0.3">
      <c r="A2409" s="1">
        <v>33089</v>
      </c>
      <c r="B2409">
        <v>14</v>
      </c>
      <c r="C2409">
        <v>9</v>
      </c>
      <c r="D2409">
        <v>0</v>
      </c>
      <c r="E2409">
        <v>0</v>
      </c>
      <c r="F2409" s="14">
        <v>3497.5070000000001</v>
      </c>
      <c r="G2409" s="14">
        <v>3565.0230000000001</v>
      </c>
      <c r="H2409">
        <f t="shared" si="77"/>
        <v>0.18328376373233066</v>
      </c>
      <c r="I2409">
        <f t="shared" si="78"/>
        <v>9.7244073931628039E-2</v>
      </c>
    </row>
    <row r="2410" spans="1:9" x14ac:dyDescent="0.3">
      <c r="A2410" s="1">
        <v>33090</v>
      </c>
      <c r="B2410">
        <v>14</v>
      </c>
      <c r="C2410">
        <v>7</v>
      </c>
      <c r="D2410">
        <v>0</v>
      </c>
      <c r="E2410">
        <v>0</v>
      </c>
      <c r="F2410" s="14">
        <v>3439.558</v>
      </c>
      <c r="G2410" s="14">
        <v>3690.18</v>
      </c>
      <c r="H2410">
        <f t="shared" si="77"/>
        <v>0.18328376373233066</v>
      </c>
      <c r="I2410">
        <f t="shared" si="78"/>
        <v>7.5634279724599587E-2</v>
      </c>
    </row>
    <row r="2411" spans="1:9" x14ac:dyDescent="0.3">
      <c r="A2411" s="1">
        <v>33091</v>
      </c>
      <c r="B2411">
        <v>13</v>
      </c>
      <c r="C2411">
        <v>7</v>
      </c>
      <c r="D2411">
        <v>0</v>
      </c>
      <c r="E2411">
        <v>0</v>
      </c>
      <c r="F2411" s="14">
        <v>4198.5590000000002</v>
      </c>
      <c r="G2411" s="14">
        <v>4779.8789999999999</v>
      </c>
      <c r="H2411">
        <f t="shared" si="77"/>
        <v>0.17019206632287848</v>
      </c>
      <c r="I2411">
        <f t="shared" si="78"/>
        <v>7.5634279724599587E-2</v>
      </c>
    </row>
    <row r="2412" spans="1:9" x14ac:dyDescent="0.3">
      <c r="A2412" s="1">
        <v>33092</v>
      </c>
      <c r="B2412">
        <v>13</v>
      </c>
      <c r="C2412">
        <v>7</v>
      </c>
      <c r="D2412">
        <v>0</v>
      </c>
      <c r="E2412">
        <v>0</v>
      </c>
      <c r="F2412" s="14">
        <v>3586.7289999999998</v>
      </c>
      <c r="G2412" s="14">
        <v>4259.9480000000003</v>
      </c>
      <c r="H2412">
        <f t="shared" si="77"/>
        <v>0.17019206632287848</v>
      </c>
      <c r="I2412">
        <f t="shared" si="78"/>
        <v>7.5634279724599587E-2</v>
      </c>
    </row>
    <row r="2413" spans="1:9" x14ac:dyDescent="0.3">
      <c r="A2413" s="1">
        <v>33093</v>
      </c>
      <c r="B2413">
        <v>13</v>
      </c>
      <c r="C2413">
        <v>6</v>
      </c>
      <c r="D2413">
        <v>0.23200000000000001</v>
      </c>
      <c r="E2413">
        <v>0.109</v>
      </c>
      <c r="F2413" s="14">
        <v>2711.643</v>
      </c>
      <c r="G2413" s="14">
        <v>2760.49</v>
      </c>
      <c r="H2413">
        <f t="shared" si="77"/>
        <v>0.17019206632287848</v>
      </c>
      <c r="I2413">
        <f t="shared" si="78"/>
        <v>6.4829382621085355E-2</v>
      </c>
    </row>
    <row r="2414" spans="1:9" x14ac:dyDescent="0.3">
      <c r="A2414" s="1">
        <v>33094</v>
      </c>
      <c r="B2414">
        <v>13</v>
      </c>
      <c r="C2414">
        <v>5</v>
      </c>
      <c r="D2414">
        <v>6.8070000000000004</v>
      </c>
      <c r="E2414">
        <v>9.6989999999999998</v>
      </c>
      <c r="F2414" s="14">
        <v>3542.4560000000001</v>
      </c>
      <c r="G2414" s="14">
        <v>3178.4839999999999</v>
      </c>
      <c r="H2414">
        <f t="shared" si="77"/>
        <v>0.17019206632287848</v>
      </c>
      <c r="I2414">
        <f t="shared" si="78"/>
        <v>5.4024485517571136E-2</v>
      </c>
    </row>
    <row r="2415" spans="1:9" x14ac:dyDescent="0.3">
      <c r="A2415" s="1">
        <v>33095</v>
      </c>
      <c r="B2415">
        <v>13</v>
      </c>
      <c r="C2415">
        <v>5</v>
      </c>
      <c r="D2415">
        <v>0</v>
      </c>
      <c r="E2415">
        <v>0</v>
      </c>
      <c r="F2415" s="14">
        <v>3193.8</v>
      </c>
      <c r="G2415" s="14">
        <v>4179.0619999999999</v>
      </c>
      <c r="H2415">
        <f t="shared" si="77"/>
        <v>0.17019206632287848</v>
      </c>
      <c r="I2415">
        <f t="shared" si="78"/>
        <v>5.4024485517571136E-2</v>
      </c>
    </row>
    <row r="2416" spans="1:9" x14ac:dyDescent="0.3">
      <c r="A2416" s="1">
        <v>33096</v>
      </c>
      <c r="B2416">
        <v>13</v>
      </c>
      <c r="C2416">
        <v>4</v>
      </c>
      <c r="D2416">
        <v>0</v>
      </c>
      <c r="E2416">
        <v>0</v>
      </c>
      <c r="F2416" s="14">
        <v>4102.299</v>
      </c>
      <c r="G2416" s="14">
        <v>4390.7920000000004</v>
      </c>
      <c r="H2416">
        <f t="shared" si="77"/>
        <v>0.17019206632287848</v>
      </c>
      <c r="I2416">
        <f t="shared" si="78"/>
        <v>4.321958841405691E-2</v>
      </c>
    </row>
    <row r="2417" spans="1:9" x14ac:dyDescent="0.3">
      <c r="A2417" s="1">
        <v>33097</v>
      </c>
      <c r="B2417">
        <v>13</v>
      </c>
      <c r="C2417">
        <v>4</v>
      </c>
      <c r="D2417">
        <v>0</v>
      </c>
      <c r="E2417">
        <v>0</v>
      </c>
      <c r="F2417" s="14">
        <v>2119.7869999999998</v>
      </c>
      <c r="G2417" s="14">
        <v>3417.538</v>
      </c>
      <c r="H2417">
        <f t="shared" si="77"/>
        <v>0.17019206632287848</v>
      </c>
      <c r="I2417">
        <f t="shared" si="78"/>
        <v>4.321958841405691E-2</v>
      </c>
    </row>
    <row r="2418" spans="1:9" x14ac:dyDescent="0.3">
      <c r="A2418" s="1">
        <v>33098</v>
      </c>
      <c r="B2418">
        <v>13</v>
      </c>
      <c r="C2418">
        <v>4</v>
      </c>
      <c r="D2418">
        <v>0</v>
      </c>
      <c r="E2418">
        <v>0</v>
      </c>
      <c r="F2418" s="14">
        <v>2861.279</v>
      </c>
      <c r="G2418" s="14">
        <v>3114.8539999999998</v>
      </c>
      <c r="H2418">
        <f t="shared" si="77"/>
        <v>0.17019206632287848</v>
      </c>
      <c r="I2418">
        <f t="shared" si="78"/>
        <v>4.321958841405691E-2</v>
      </c>
    </row>
    <row r="2419" spans="1:9" x14ac:dyDescent="0.3">
      <c r="A2419" s="1">
        <v>33099</v>
      </c>
      <c r="B2419">
        <v>13</v>
      </c>
      <c r="C2419">
        <v>4</v>
      </c>
      <c r="D2419">
        <v>3.2909999999999999</v>
      </c>
      <c r="E2419">
        <v>0.02</v>
      </c>
      <c r="F2419">
        <v>688.33199999999999</v>
      </c>
      <c r="G2419" s="14">
        <v>1586.4390000000001</v>
      </c>
      <c r="H2419">
        <f t="shared" si="77"/>
        <v>0.17019206632287848</v>
      </c>
      <c r="I2419">
        <f t="shared" si="78"/>
        <v>4.321958841405691E-2</v>
      </c>
    </row>
    <row r="2420" spans="1:9" x14ac:dyDescent="0.3">
      <c r="A2420" s="1">
        <v>33100</v>
      </c>
      <c r="B2420">
        <v>13</v>
      </c>
      <c r="C2420">
        <v>3</v>
      </c>
      <c r="D2420">
        <v>2.0569999999999999</v>
      </c>
      <c r="E2420">
        <v>0.622</v>
      </c>
      <c r="F2420">
        <v>522.11099999999999</v>
      </c>
      <c r="G2420">
        <v>560.01499999999999</v>
      </c>
      <c r="H2420">
        <f t="shared" si="77"/>
        <v>0.17019206632287848</v>
      </c>
      <c r="I2420">
        <f t="shared" si="78"/>
        <v>3.2414691310542677E-2</v>
      </c>
    </row>
    <row r="2421" spans="1:9" x14ac:dyDescent="0.3">
      <c r="A2421" s="1">
        <v>33101</v>
      </c>
      <c r="B2421">
        <v>13</v>
      </c>
      <c r="C2421">
        <v>3</v>
      </c>
      <c r="D2421">
        <v>0</v>
      </c>
      <c r="E2421">
        <v>0</v>
      </c>
      <c r="F2421" s="14">
        <v>4860.7330000000002</v>
      </c>
      <c r="G2421" s="14">
        <v>5382.759</v>
      </c>
      <c r="H2421">
        <f t="shared" si="77"/>
        <v>0.17019206632287848</v>
      </c>
      <c r="I2421">
        <f t="shared" si="78"/>
        <v>3.2414691310542677E-2</v>
      </c>
    </row>
    <row r="2422" spans="1:9" x14ac:dyDescent="0.3">
      <c r="A2422" s="1">
        <v>33102</v>
      </c>
      <c r="B2422">
        <v>14</v>
      </c>
      <c r="C2422">
        <v>3</v>
      </c>
      <c r="D2422">
        <v>0</v>
      </c>
      <c r="E2422">
        <v>0</v>
      </c>
      <c r="F2422" s="14">
        <v>4691.1139999999996</v>
      </c>
      <c r="G2422" s="14">
        <v>5091.8249999999998</v>
      </c>
      <c r="H2422">
        <f t="shared" si="77"/>
        <v>0.18328376373233066</v>
      </c>
      <c r="I2422">
        <f t="shared" si="78"/>
        <v>3.2414691310542677E-2</v>
      </c>
    </row>
    <row r="2423" spans="1:9" x14ac:dyDescent="0.3">
      <c r="A2423" s="1">
        <v>33103</v>
      </c>
      <c r="B2423">
        <v>15</v>
      </c>
      <c r="C2423">
        <v>3</v>
      </c>
      <c r="D2423">
        <v>0</v>
      </c>
      <c r="E2423">
        <v>0</v>
      </c>
      <c r="F2423" s="14">
        <v>4723.4799999999996</v>
      </c>
      <c r="G2423" s="14">
        <v>5414.7870000000003</v>
      </c>
      <c r="H2423">
        <f t="shared" si="77"/>
        <v>0.19637546114178286</v>
      </c>
      <c r="I2423">
        <f t="shared" si="78"/>
        <v>3.2414691310542677E-2</v>
      </c>
    </row>
    <row r="2424" spans="1:9" x14ac:dyDescent="0.3">
      <c r="A2424" s="1">
        <v>33104</v>
      </c>
      <c r="B2424">
        <v>16</v>
      </c>
      <c r="C2424">
        <v>3</v>
      </c>
      <c r="D2424">
        <v>0</v>
      </c>
      <c r="E2424">
        <v>0</v>
      </c>
      <c r="F2424" s="14">
        <v>1411.9780000000001</v>
      </c>
      <c r="G2424" s="14">
        <v>1660.0319999999999</v>
      </c>
      <c r="H2424">
        <f t="shared" si="77"/>
        <v>0.20946715855123504</v>
      </c>
      <c r="I2424">
        <f t="shared" si="78"/>
        <v>3.2414691310542677E-2</v>
      </c>
    </row>
    <row r="2425" spans="1:9" x14ac:dyDescent="0.3">
      <c r="A2425" s="1">
        <v>33105</v>
      </c>
      <c r="B2425">
        <v>16</v>
      </c>
      <c r="C2425">
        <v>4</v>
      </c>
      <c r="D2425">
        <v>0</v>
      </c>
      <c r="E2425">
        <v>0</v>
      </c>
      <c r="F2425" s="14">
        <v>4847.1760000000004</v>
      </c>
      <c r="G2425" s="14">
        <v>5147.9650000000001</v>
      </c>
      <c r="H2425">
        <f t="shared" si="77"/>
        <v>0.20946715855123504</v>
      </c>
      <c r="I2425">
        <f t="shared" si="78"/>
        <v>4.321958841405691E-2</v>
      </c>
    </row>
    <row r="2426" spans="1:9" x14ac:dyDescent="0.3">
      <c r="A2426" s="1">
        <v>33106</v>
      </c>
      <c r="B2426">
        <v>15</v>
      </c>
      <c r="C2426">
        <v>4</v>
      </c>
      <c r="D2426">
        <v>0</v>
      </c>
      <c r="E2426">
        <v>0</v>
      </c>
      <c r="F2426" s="14">
        <v>3837.8739999999998</v>
      </c>
      <c r="G2426" s="14">
        <v>4459.366</v>
      </c>
      <c r="H2426">
        <f t="shared" si="77"/>
        <v>0.19637546114178286</v>
      </c>
      <c r="I2426">
        <f t="shared" si="78"/>
        <v>4.321958841405691E-2</v>
      </c>
    </row>
    <row r="2427" spans="1:9" x14ac:dyDescent="0.3">
      <c r="A2427" s="1">
        <v>33107</v>
      </c>
      <c r="B2427">
        <v>14</v>
      </c>
      <c r="C2427">
        <v>4</v>
      </c>
      <c r="D2427">
        <v>0</v>
      </c>
      <c r="E2427">
        <v>0</v>
      </c>
      <c r="F2427" s="14">
        <v>1355.9570000000001</v>
      </c>
      <c r="G2427">
        <v>99.644999999999996</v>
      </c>
      <c r="H2427">
        <f t="shared" si="77"/>
        <v>0.18328376373233066</v>
      </c>
      <c r="I2427">
        <f t="shared" si="78"/>
        <v>4.321958841405691E-2</v>
      </c>
    </row>
    <row r="2428" spans="1:9" x14ac:dyDescent="0.3">
      <c r="A2428" s="1">
        <v>33108</v>
      </c>
      <c r="B2428">
        <v>13</v>
      </c>
      <c r="C2428">
        <v>4</v>
      </c>
      <c r="D2428">
        <v>0</v>
      </c>
      <c r="E2428">
        <v>0</v>
      </c>
      <c r="F2428" s="14">
        <v>4961.9380000000001</v>
      </c>
      <c r="G2428" s="14">
        <v>5153.6670000000004</v>
      </c>
      <c r="H2428">
        <f t="shared" si="77"/>
        <v>0.17019206632287848</v>
      </c>
      <c r="I2428">
        <f t="shared" si="78"/>
        <v>4.321958841405691E-2</v>
      </c>
    </row>
    <row r="2429" spans="1:9" x14ac:dyDescent="0.3">
      <c r="A2429" s="1">
        <v>33109</v>
      </c>
      <c r="B2429">
        <v>12</v>
      </c>
      <c r="C2429">
        <v>3</v>
      </c>
      <c r="D2429">
        <v>0.5</v>
      </c>
      <c r="E2429">
        <v>0</v>
      </c>
      <c r="F2429" s="14">
        <v>4194.8270000000002</v>
      </c>
      <c r="G2429" s="14">
        <v>1975.377</v>
      </c>
      <c r="H2429">
        <f t="shared" si="77"/>
        <v>0.15710036891342627</v>
      </c>
      <c r="I2429">
        <f t="shared" si="78"/>
        <v>3.2414691310542677E-2</v>
      </c>
    </row>
    <row r="2430" spans="1:9" x14ac:dyDescent="0.3">
      <c r="A2430" s="1">
        <v>33110</v>
      </c>
      <c r="B2430">
        <v>12</v>
      </c>
      <c r="C2430">
        <v>3</v>
      </c>
      <c r="D2430">
        <v>0.15</v>
      </c>
      <c r="E2430">
        <v>0</v>
      </c>
      <c r="F2430" s="14">
        <v>3108.3490000000002</v>
      </c>
      <c r="G2430" s="14">
        <v>5052.7359999999999</v>
      </c>
      <c r="H2430">
        <f t="shared" si="77"/>
        <v>0.15710036891342627</v>
      </c>
      <c r="I2430">
        <f t="shared" si="78"/>
        <v>3.2414691310542677E-2</v>
      </c>
    </row>
    <row r="2431" spans="1:9" x14ac:dyDescent="0.3">
      <c r="A2431" s="1">
        <v>33111</v>
      </c>
      <c r="B2431">
        <v>12</v>
      </c>
      <c r="C2431">
        <v>3</v>
      </c>
      <c r="D2431">
        <v>6.6000000000000003E-2</v>
      </c>
      <c r="E2431">
        <v>0</v>
      </c>
      <c r="F2431" s="14">
        <v>1389.3019999999999</v>
      </c>
      <c r="G2431" s="14">
        <v>1922.777</v>
      </c>
      <c r="H2431">
        <f t="shared" si="77"/>
        <v>0.15710036891342627</v>
      </c>
      <c r="I2431">
        <f t="shared" si="78"/>
        <v>3.2414691310542677E-2</v>
      </c>
    </row>
    <row r="2432" spans="1:9" x14ac:dyDescent="0.3">
      <c r="A2432" s="1">
        <v>33112</v>
      </c>
      <c r="B2432">
        <v>13</v>
      </c>
      <c r="C2432">
        <v>3</v>
      </c>
      <c r="D2432">
        <v>21.097000000000001</v>
      </c>
      <c r="E2432">
        <v>19.945</v>
      </c>
      <c r="F2432">
        <v>883.26</v>
      </c>
      <c r="G2432">
        <v>588.59199999999998</v>
      </c>
      <c r="H2432">
        <f t="shared" si="77"/>
        <v>0.17019206632287848</v>
      </c>
      <c r="I2432">
        <f t="shared" si="78"/>
        <v>3.2414691310542677E-2</v>
      </c>
    </row>
    <row r="2433" spans="1:9" x14ac:dyDescent="0.3">
      <c r="A2433" s="1">
        <v>33113</v>
      </c>
      <c r="B2433">
        <v>16</v>
      </c>
      <c r="C2433">
        <v>3</v>
      </c>
      <c r="D2433">
        <v>0</v>
      </c>
      <c r="E2433">
        <v>0</v>
      </c>
      <c r="F2433" s="14">
        <v>2490.2080000000001</v>
      </c>
      <c r="G2433" s="14">
        <v>1186.913</v>
      </c>
      <c r="H2433">
        <f t="shared" si="77"/>
        <v>0.20946715855123504</v>
      </c>
      <c r="I2433">
        <f t="shared" si="78"/>
        <v>3.2414691310542677E-2</v>
      </c>
    </row>
    <row r="2434" spans="1:9" x14ac:dyDescent="0.3">
      <c r="A2434" s="1">
        <v>33114</v>
      </c>
      <c r="B2434">
        <v>20</v>
      </c>
      <c r="C2434">
        <v>3</v>
      </c>
      <c r="D2434">
        <v>0</v>
      </c>
      <c r="E2434">
        <v>0</v>
      </c>
      <c r="F2434" s="14">
        <v>5218.1419999999998</v>
      </c>
      <c r="G2434" s="14">
        <v>5589.5519999999997</v>
      </c>
      <c r="H2434">
        <f t="shared" ref="H2434:H2497" si="79">(B2434*60*60*24/1000000)/(1000*$N$3/1000000)</f>
        <v>0.26183394818904382</v>
      </c>
      <c r="I2434">
        <f t="shared" ref="I2434:I2497" si="80">(C2434*60*60*24/1000000)/(1000*$N$4/1000000)</f>
        <v>3.2414691310542677E-2</v>
      </c>
    </row>
    <row r="2435" spans="1:9" x14ac:dyDescent="0.3">
      <c r="A2435" s="1">
        <v>33115</v>
      </c>
      <c r="B2435">
        <v>26</v>
      </c>
      <c r="C2435">
        <v>3</v>
      </c>
      <c r="D2435">
        <v>0</v>
      </c>
      <c r="E2435">
        <v>0</v>
      </c>
      <c r="F2435" s="14">
        <v>3461.808</v>
      </c>
      <c r="G2435" s="14">
        <v>4441.8289999999997</v>
      </c>
      <c r="H2435">
        <f t="shared" si="79"/>
        <v>0.34038413264575695</v>
      </c>
      <c r="I2435">
        <f t="shared" si="80"/>
        <v>3.2414691310542677E-2</v>
      </c>
    </row>
    <row r="2436" spans="1:9" x14ac:dyDescent="0.3">
      <c r="A2436" s="1">
        <v>33116</v>
      </c>
      <c r="B2436">
        <v>30</v>
      </c>
      <c r="C2436">
        <v>2</v>
      </c>
      <c r="D2436">
        <v>1.4850000000000001</v>
      </c>
      <c r="E2436">
        <v>2.1379999999999999</v>
      </c>
      <c r="F2436">
        <v>-220.786</v>
      </c>
      <c r="G2436">
        <v>110.229</v>
      </c>
      <c r="H2436">
        <f t="shared" si="79"/>
        <v>0.39275092228356573</v>
      </c>
      <c r="I2436">
        <f t="shared" si="80"/>
        <v>2.1609794207028455E-2</v>
      </c>
    </row>
    <row r="2437" spans="1:9" x14ac:dyDescent="0.3">
      <c r="A2437" s="1">
        <v>33117</v>
      </c>
      <c r="B2437">
        <v>31</v>
      </c>
      <c r="C2437">
        <v>2</v>
      </c>
      <c r="D2437">
        <v>0.41099999999999998</v>
      </c>
      <c r="E2437">
        <v>0</v>
      </c>
      <c r="F2437" s="14">
        <v>2706.8180000000002</v>
      </c>
      <c r="G2437" s="14">
        <v>1147.377</v>
      </c>
      <c r="H2437">
        <f t="shared" si="79"/>
        <v>0.40584261969301788</v>
      </c>
      <c r="I2437">
        <f t="shared" si="80"/>
        <v>2.1609794207028455E-2</v>
      </c>
    </row>
    <row r="2438" spans="1:9" x14ac:dyDescent="0.3">
      <c r="A2438" s="1">
        <v>33118</v>
      </c>
      <c r="B2438">
        <v>28</v>
      </c>
      <c r="C2438">
        <v>2</v>
      </c>
      <c r="D2438">
        <v>0</v>
      </c>
      <c r="E2438">
        <v>0</v>
      </c>
      <c r="F2438" s="14">
        <v>4835.9459999999999</v>
      </c>
      <c r="G2438" s="14">
        <v>5241.8329999999996</v>
      </c>
      <c r="H2438">
        <f t="shared" si="79"/>
        <v>0.36656752746466131</v>
      </c>
      <c r="I2438">
        <f t="shared" si="80"/>
        <v>2.1609794207028455E-2</v>
      </c>
    </row>
    <row r="2439" spans="1:9" x14ac:dyDescent="0.3">
      <c r="A2439" s="1">
        <v>33119</v>
      </c>
      <c r="B2439">
        <v>24</v>
      </c>
      <c r="C2439">
        <v>2</v>
      </c>
      <c r="D2439">
        <v>0</v>
      </c>
      <c r="E2439">
        <v>0</v>
      </c>
      <c r="F2439" s="14">
        <v>3573.886</v>
      </c>
      <c r="G2439" s="14">
        <v>2887.509</v>
      </c>
      <c r="H2439">
        <f t="shared" si="79"/>
        <v>0.31420073782685254</v>
      </c>
      <c r="I2439">
        <f t="shared" si="80"/>
        <v>2.1609794207028455E-2</v>
      </c>
    </row>
    <row r="2440" spans="1:9" x14ac:dyDescent="0.3">
      <c r="A2440" s="1">
        <v>33120</v>
      </c>
      <c r="B2440">
        <v>21</v>
      </c>
      <c r="C2440">
        <v>2</v>
      </c>
      <c r="D2440">
        <v>1E-3</v>
      </c>
      <c r="E2440">
        <v>0.374</v>
      </c>
      <c r="F2440">
        <v>373.61200000000002</v>
      </c>
      <c r="G2440">
        <v>448.108</v>
      </c>
      <c r="H2440">
        <f t="shared" si="79"/>
        <v>0.27492564559849597</v>
      </c>
      <c r="I2440">
        <f t="shared" si="80"/>
        <v>2.1609794207028455E-2</v>
      </c>
    </row>
    <row r="2441" spans="1:9" x14ac:dyDescent="0.3">
      <c r="A2441" s="1">
        <v>33121</v>
      </c>
      <c r="B2441">
        <v>19</v>
      </c>
      <c r="C2441">
        <v>2</v>
      </c>
      <c r="D2441">
        <v>0</v>
      </c>
      <c r="E2441">
        <v>0</v>
      </c>
      <c r="F2441">
        <v>501.601</v>
      </c>
      <c r="G2441">
        <v>888.77200000000005</v>
      </c>
      <c r="H2441">
        <f t="shared" si="79"/>
        <v>0.24874225077959161</v>
      </c>
      <c r="I2441">
        <f t="shared" si="80"/>
        <v>2.1609794207028455E-2</v>
      </c>
    </row>
    <row r="2442" spans="1:9" x14ac:dyDescent="0.3">
      <c r="A2442" s="1">
        <v>33122</v>
      </c>
      <c r="B2442">
        <v>17</v>
      </c>
      <c r="C2442">
        <v>2</v>
      </c>
      <c r="D2442">
        <v>19.773</v>
      </c>
      <c r="E2442">
        <v>27.739000000000001</v>
      </c>
      <c r="F2442">
        <v>3.6739999999999999</v>
      </c>
      <c r="G2442">
        <v>0</v>
      </c>
      <c r="H2442">
        <f t="shared" si="79"/>
        <v>0.22255885596068725</v>
      </c>
      <c r="I2442">
        <f t="shared" si="80"/>
        <v>2.1609794207028455E-2</v>
      </c>
    </row>
    <row r="2443" spans="1:9" x14ac:dyDescent="0.3">
      <c r="A2443" s="1">
        <v>33123</v>
      </c>
      <c r="B2443">
        <v>18</v>
      </c>
      <c r="C2443">
        <v>3</v>
      </c>
      <c r="D2443">
        <v>2.9129999999999998</v>
      </c>
      <c r="E2443">
        <v>0.623</v>
      </c>
      <c r="F2443">
        <v>12.935</v>
      </c>
      <c r="G2443">
        <v>5.7539999999999996</v>
      </c>
      <c r="H2443">
        <f t="shared" si="79"/>
        <v>0.2356505533701394</v>
      </c>
      <c r="I2443">
        <f t="shared" si="80"/>
        <v>3.2414691310542677E-2</v>
      </c>
    </row>
    <row r="2444" spans="1:9" x14ac:dyDescent="0.3">
      <c r="A2444" s="1">
        <v>33124</v>
      </c>
      <c r="B2444">
        <v>27</v>
      </c>
      <c r="C2444">
        <v>4</v>
      </c>
      <c r="D2444">
        <v>2.1709999999999998</v>
      </c>
      <c r="E2444">
        <v>0</v>
      </c>
      <c r="F2444">
        <v>-429.15199999999999</v>
      </c>
      <c r="G2444">
        <v>-193.40899999999999</v>
      </c>
      <c r="H2444">
        <f t="shared" si="79"/>
        <v>0.35347583005520916</v>
      </c>
      <c r="I2444">
        <f t="shared" si="80"/>
        <v>4.321958841405691E-2</v>
      </c>
    </row>
    <row r="2445" spans="1:9" x14ac:dyDescent="0.3">
      <c r="A2445" s="1">
        <v>33125</v>
      </c>
      <c r="B2445">
        <v>35</v>
      </c>
      <c r="C2445">
        <v>6</v>
      </c>
      <c r="D2445">
        <v>0</v>
      </c>
      <c r="E2445">
        <v>0</v>
      </c>
      <c r="F2445" s="14">
        <v>3293.9540000000002</v>
      </c>
      <c r="G2445" s="14">
        <v>4815.6379999999999</v>
      </c>
      <c r="H2445">
        <f t="shared" si="79"/>
        <v>0.45820940933082666</v>
      </c>
      <c r="I2445">
        <f t="shared" si="80"/>
        <v>6.4829382621085355E-2</v>
      </c>
    </row>
    <row r="2446" spans="1:9" x14ac:dyDescent="0.3">
      <c r="A2446" s="1">
        <v>33126</v>
      </c>
      <c r="B2446">
        <v>38</v>
      </c>
      <c r="C2446">
        <v>6</v>
      </c>
      <c r="D2446">
        <v>0.67500000000000004</v>
      </c>
      <c r="E2446">
        <v>4.7279999999999998</v>
      </c>
      <c r="F2446" s="14">
        <v>4480.3130000000001</v>
      </c>
      <c r="G2446" s="14">
        <v>3758.058</v>
      </c>
      <c r="H2446">
        <f t="shared" si="79"/>
        <v>0.49748450155918322</v>
      </c>
      <c r="I2446">
        <f t="shared" si="80"/>
        <v>6.4829382621085355E-2</v>
      </c>
    </row>
    <row r="2447" spans="1:9" x14ac:dyDescent="0.3">
      <c r="A2447" s="1">
        <v>33127</v>
      </c>
      <c r="B2447">
        <v>54</v>
      </c>
      <c r="C2447">
        <v>8</v>
      </c>
      <c r="D2447">
        <v>30.381</v>
      </c>
      <c r="E2447">
        <v>13.617000000000001</v>
      </c>
      <c r="F2447">
        <v>735.67100000000005</v>
      </c>
      <c r="G2447">
        <v>758.64700000000005</v>
      </c>
      <c r="H2447">
        <f t="shared" si="79"/>
        <v>0.70695166011041832</v>
      </c>
      <c r="I2447">
        <f t="shared" si="80"/>
        <v>8.643917682811382E-2</v>
      </c>
    </row>
    <row r="2448" spans="1:9" x14ac:dyDescent="0.3">
      <c r="A2448" s="1">
        <v>33128</v>
      </c>
      <c r="B2448">
        <v>96</v>
      </c>
      <c r="C2448">
        <v>30</v>
      </c>
      <c r="D2448">
        <v>0</v>
      </c>
      <c r="E2448">
        <v>0</v>
      </c>
      <c r="F2448" s="14">
        <v>3268.3789999999999</v>
      </c>
      <c r="G2448" s="14">
        <v>3846.692</v>
      </c>
      <c r="H2448">
        <f t="shared" si="79"/>
        <v>1.2568029513074102</v>
      </c>
      <c r="I2448">
        <f t="shared" si="80"/>
        <v>0.32414691310542681</v>
      </c>
    </row>
    <row r="2449" spans="1:9" x14ac:dyDescent="0.3">
      <c r="A2449" s="1">
        <v>33129</v>
      </c>
      <c r="B2449">
        <v>74</v>
      </c>
      <c r="C2449">
        <v>44</v>
      </c>
      <c r="D2449">
        <v>0</v>
      </c>
      <c r="E2449">
        <v>0</v>
      </c>
      <c r="F2449" s="14">
        <v>1916.5119999999999</v>
      </c>
      <c r="G2449" s="14">
        <v>1765.502</v>
      </c>
      <c r="H2449">
        <f t="shared" si="79"/>
        <v>0.96878560829946203</v>
      </c>
      <c r="I2449">
        <f t="shared" si="80"/>
        <v>0.47541547255462596</v>
      </c>
    </row>
    <row r="2450" spans="1:9" x14ac:dyDescent="0.3">
      <c r="A2450" s="1">
        <v>33130</v>
      </c>
      <c r="B2450">
        <v>53</v>
      </c>
      <c r="C2450">
        <v>44</v>
      </c>
      <c r="D2450">
        <v>0</v>
      </c>
      <c r="E2450">
        <v>0</v>
      </c>
      <c r="F2450" s="14">
        <v>5197.71</v>
      </c>
      <c r="G2450" s="14">
        <v>5021.6279999999997</v>
      </c>
      <c r="H2450">
        <f t="shared" si="79"/>
        <v>0.69385996270096606</v>
      </c>
      <c r="I2450">
        <f t="shared" si="80"/>
        <v>0.47541547255462596</v>
      </c>
    </row>
    <row r="2451" spans="1:9" x14ac:dyDescent="0.3">
      <c r="A2451" s="1">
        <v>33131</v>
      </c>
      <c r="B2451">
        <v>46</v>
      </c>
      <c r="C2451">
        <v>47</v>
      </c>
      <c r="D2451">
        <v>0</v>
      </c>
      <c r="E2451">
        <v>0</v>
      </c>
      <c r="F2451" s="14">
        <v>5062.43</v>
      </c>
      <c r="G2451" s="14">
        <v>5555.415</v>
      </c>
      <c r="H2451">
        <f t="shared" si="79"/>
        <v>0.60221808083480077</v>
      </c>
      <c r="I2451">
        <f t="shared" si="80"/>
        <v>0.50783016386516866</v>
      </c>
    </row>
    <row r="2452" spans="1:9" x14ac:dyDescent="0.3">
      <c r="A2452" s="1">
        <v>33132</v>
      </c>
      <c r="B2452">
        <v>46</v>
      </c>
      <c r="C2452">
        <v>48</v>
      </c>
      <c r="D2452">
        <v>0</v>
      </c>
      <c r="E2452">
        <v>0</v>
      </c>
      <c r="F2452" s="14">
        <v>4023.1790000000001</v>
      </c>
      <c r="G2452" s="14">
        <v>4509.3509999999997</v>
      </c>
      <c r="H2452">
        <f t="shared" si="79"/>
        <v>0.60221808083480077</v>
      </c>
      <c r="I2452">
        <f t="shared" si="80"/>
        <v>0.51863506096868284</v>
      </c>
    </row>
    <row r="2453" spans="1:9" x14ac:dyDescent="0.3">
      <c r="A2453" s="1">
        <v>33133</v>
      </c>
      <c r="B2453">
        <v>44</v>
      </c>
      <c r="C2453">
        <v>47</v>
      </c>
      <c r="D2453">
        <v>0</v>
      </c>
      <c r="E2453">
        <v>0</v>
      </c>
      <c r="F2453">
        <v>622.404</v>
      </c>
      <c r="G2453">
        <v>458.67700000000002</v>
      </c>
      <c r="H2453">
        <f t="shared" si="79"/>
        <v>0.57603468601589636</v>
      </c>
      <c r="I2453">
        <f t="shared" si="80"/>
        <v>0.50783016386516866</v>
      </c>
    </row>
    <row r="2454" spans="1:9" x14ac:dyDescent="0.3">
      <c r="A2454" s="1">
        <v>33134</v>
      </c>
      <c r="B2454">
        <v>45</v>
      </c>
      <c r="C2454">
        <v>47</v>
      </c>
      <c r="D2454">
        <v>18.954000000000001</v>
      </c>
      <c r="E2454">
        <v>22.358000000000001</v>
      </c>
      <c r="F2454">
        <v>-361.077</v>
      </c>
      <c r="G2454">
        <v>-404.09399999999999</v>
      </c>
      <c r="H2454">
        <f t="shared" si="79"/>
        <v>0.58912638342534851</v>
      </c>
      <c r="I2454">
        <f t="shared" si="80"/>
        <v>0.50783016386516866</v>
      </c>
    </row>
    <row r="2455" spans="1:9" x14ac:dyDescent="0.3">
      <c r="A2455" s="1">
        <v>33135</v>
      </c>
      <c r="B2455">
        <v>59</v>
      </c>
      <c r="C2455">
        <v>52</v>
      </c>
      <c r="D2455">
        <v>0</v>
      </c>
      <c r="E2455">
        <v>0</v>
      </c>
      <c r="F2455" s="14">
        <v>4423.1819999999998</v>
      </c>
      <c r="G2455" s="14">
        <v>3347.2739999999999</v>
      </c>
      <c r="H2455">
        <f t="shared" si="79"/>
        <v>0.77241014715767919</v>
      </c>
      <c r="I2455">
        <f t="shared" si="80"/>
        <v>0.56185464938273977</v>
      </c>
    </row>
    <row r="2456" spans="1:9" x14ac:dyDescent="0.3">
      <c r="A2456" s="1">
        <v>33136</v>
      </c>
      <c r="B2456">
        <v>61</v>
      </c>
      <c r="C2456">
        <v>57</v>
      </c>
      <c r="D2456">
        <v>13.582000000000001</v>
      </c>
      <c r="E2456">
        <v>4.6630000000000003</v>
      </c>
      <c r="F2456">
        <v>552.52800000000002</v>
      </c>
      <c r="G2456">
        <v>542.55799999999999</v>
      </c>
      <c r="H2456">
        <f t="shared" si="79"/>
        <v>0.79859354197658361</v>
      </c>
      <c r="I2456">
        <f t="shared" si="80"/>
        <v>0.61587913490031099</v>
      </c>
    </row>
    <row r="2457" spans="1:9" x14ac:dyDescent="0.3">
      <c r="A2457" s="1">
        <v>33137</v>
      </c>
      <c r="B2457">
        <v>62</v>
      </c>
      <c r="C2457">
        <v>67</v>
      </c>
      <c r="D2457">
        <v>13.029</v>
      </c>
      <c r="E2457">
        <v>9.6</v>
      </c>
      <c r="F2457">
        <v>440.53399999999999</v>
      </c>
      <c r="G2457">
        <v>929.149</v>
      </c>
      <c r="H2457">
        <f t="shared" si="79"/>
        <v>0.81168523938603576</v>
      </c>
      <c r="I2457">
        <f t="shared" si="80"/>
        <v>0.7239281059354532</v>
      </c>
    </row>
    <row r="2458" spans="1:9" x14ac:dyDescent="0.3">
      <c r="A2458" s="1">
        <v>33138</v>
      </c>
      <c r="B2458">
        <v>70</v>
      </c>
      <c r="C2458">
        <v>74</v>
      </c>
      <c r="D2458">
        <v>5.37</v>
      </c>
      <c r="E2458">
        <v>0.82499999999999996</v>
      </c>
      <c r="F2458" s="14">
        <v>5455.1790000000001</v>
      </c>
      <c r="G2458" s="14">
        <v>5571.518</v>
      </c>
      <c r="H2458">
        <f t="shared" si="79"/>
        <v>0.91641881866165331</v>
      </c>
      <c r="I2458">
        <f t="shared" si="80"/>
        <v>0.79956238566005278</v>
      </c>
    </row>
    <row r="2459" spans="1:9" x14ac:dyDescent="0.3">
      <c r="A2459" s="1">
        <v>33139</v>
      </c>
      <c r="B2459">
        <v>77</v>
      </c>
      <c r="C2459">
        <v>78</v>
      </c>
      <c r="D2459">
        <v>0</v>
      </c>
      <c r="E2459">
        <v>0</v>
      </c>
      <c r="F2459">
        <v>864.17899999999997</v>
      </c>
      <c r="G2459" s="14">
        <v>1368.615</v>
      </c>
      <c r="H2459">
        <f t="shared" si="79"/>
        <v>1.0080607005278186</v>
      </c>
      <c r="I2459">
        <f t="shared" si="80"/>
        <v>0.84278197407410971</v>
      </c>
    </row>
    <row r="2460" spans="1:9" x14ac:dyDescent="0.3">
      <c r="A2460" s="1">
        <v>33140</v>
      </c>
      <c r="B2460">
        <v>83</v>
      </c>
      <c r="C2460">
        <v>77</v>
      </c>
      <c r="D2460">
        <v>0</v>
      </c>
      <c r="E2460">
        <v>0</v>
      </c>
      <c r="F2460" s="14">
        <v>4337.2</v>
      </c>
      <c r="G2460" s="14">
        <v>1480.1</v>
      </c>
      <c r="H2460">
        <f t="shared" si="79"/>
        <v>1.0866108849845317</v>
      </c>
      <c r="I2460">
        <f t="shared" si="80"/>
        <v>0.83197707697059542</v>
      </c>
    </row>
    <row r="2461" spans="1:9" x14ac:dyDescent="0.3">
      <c r="A2461" s="1">
        <v>33141</v>
      </c>
      <c r="B2461">
        <v>84</v>
      </c>
      <c r="C2461">
        <v>74</v>
      </c>
      <c r="D2461">
        <v>0</v>
      </c>
      <c r="E2461">
        <v>0</v>
      </c>
      <c r="F2461" s="14">
        <v>5257.6289999999999</v>
      </c>
      <c r="G2461" s="14">
        <v>5541.6790000000001</v>
      </c>
      <c r="H2461">
        <f t="shared" si="79"/>
        <v>1.0997025823939839</v>
      </c>
      <c r="I2461">
        <f t="shared" si="80"/>
        <v>0.79956238566005278</v>
      </c>
    </row>
    <row r="2462" spans="1:9" x14ac:dyDescent="0.3">
      <c r="A2462" s="1">
        <v>33142</v>
      </c>
      <c r="B2462">
        <v>76</v>
      </c>
      <c r="C2462">
        <v>72</v>
      </c>
      <c r="D2462">
        <v>0</v>
      </c>
      <c r="E2462">
        <v>0</v>
      </c>
      <c r="F2462" s="14">
        <v>5135.0969999999998</v>
      </c>
      <c r="G2462" s="14">
        <v>5376.3140000000003</v>
      </c>
      <c r="H2462">
        <f t="shared" si="79"/>
        <v>0.99496900311836645</v>
      </c>
      <c r="I2462">
        <f t="shared" si="80"/>
        <v>0.77795259145302431</v>
      </c>
    </row>
    <row r="2463" spans="1:9" x14ac:dyDescent="0.3">
      <c r="A2463" s="1">
        <v>33143</v>
      </c>
      <c r="B2463">
        <v>64</v>
      </c>
      <c r="C2463">
        <v>76</v>
      </c>
      <c r="D2463">
        <v>0</v>
      </c>
      <c r="E2463">
        <v>0</v>
      </c>
      <c r="F2463" s="14">
        <v>3900.7429999999999</v>
      </c>
      <c r="G2463" s="14">
        <v>5079.2359999999999</v>
      </c>
      <c r="H2463">
        <f t="shared" si="79"/>
        <v>0.83786863420494018</v>
      </c>
      <c r="I2463">
        <f t="shared" si="80"/>
        <v>0.82117217986708124</v>
      </c>
    </row>
    <row r="2464" spans="1:9" x14ac:dyDescent="0.3">
      <c r="A2464" s="1">
        <v>33144</v>
      </c>
      <c r="B2464">
        <v>48</v>
      </c>
      <c r="C2464">
        <v>85</v>
      </c>
      <c r="D2464">
        <v>2.3149999999999999</v>
      </c>
      <c r="E2464">
        <v>2.8860000000000001</v>
      </c>
      <c r="F2464" s="14">
        <v>1145.6089999999999</v>
      </c>
      <c r="G2464" s="14">
        <v>1113.481</v>
      </c>
      <c r="H2464">
        <f t="shared" si="79"/>
        <v>0.62840147565370508</v>
      </c>
      <c r="I2464">
        <f t="shared" si="80"/>
        <v>0.91841625379870928</v>
      </c>
    </row>
    <row r="2465" spans="1:9" x14ac:dyDescent="0.3">
      <c r="A2465" s="1">
        <v>33145</v>
      </c>
      <c r="B2465">
        <v>39</v>
      </c>
      <c r="C2465">
        <v>100</v>
      </c>
      <c r="D2465">
        <v>0</v>
      </c>
      <c r="E2465">
        <v>0</v>
      </c>
      <c r="F2465" s="14">
        <v>4986.3010000000004</v>
      </c>
      <c r="G2465" s="14">
        <v>5267.0069999999996</v>
      </c>
      <c r="H2465">
        <f t="shared" si="79"/>
        <v>0.51057619896863538</v>
      </c>
      <c r="I2465">
        <f t="shared" si="80"/>
        <v>1.0804897103514228</v>
      </c>
    </row>
    <row r="2466" spans="1:9" x14ac:dyDescent="0.3">
      <c r="A2466" s="1">
        <v>33146</v>
      </c>
      <c r="B2466">
        <v>31</v>
      </c>
      <c r="C2466">
        <v>118</v>
      </c>
      <c r="D2466">
        <v>0</v>
      </c>
      <c r="E2466">
        <v>0</v>
      </c>
      <c r="F2466" s="14">
        <v>3977.9929999999999</v>
      </c>
      <c r="G2466" s="14">
        <v>4459.9189999999999</v>
      </c>
      <c r="H2466">
        <f t="shared" si="79"/>
        <v>0.40584261969301788</v>
      </c>
      <c r="I2466">
        <f t="shared" si="80"/>
        <v>1.2749778582146787</v>
      </c>
    </row>
    <row r="2467" spans="1:9" x14ac:dyDescent="0.3">
      <c r="A2467" s="1">
        <v>33147</v>
      </c>
      <c r="B2467">
        <v>26</v>
      </c>
      <c r="C2467">
        <v>136</v>
      </c>
      <c r="D2467">
        <v>0</v>
      </c>
      <c r="E2467">
        <v>0</v>
      </c>
      <c r="F2467" s="14">
        <v>4076.7049999999999</v>
      </c>
      <c r="G2467" s="14">
        <v>4044.991</v>
      </c>
      <c r="H2467">
        <f t="shared" si="79"/>
        <v>0.34038413264575695</v>
      </c>
      <c r="I2467">
        <f t="shared" si="80"/>
        <v>1.469466006077935</v>
      </c>
    </row>
    <row r="2468" spans="1:9" x14ac:dyDescent="0.3">
      <c r="A2468" s="1">
        <v>33148</v>
      </c>
      <c r="B2468">
        <v>23</v>
      </c>
      <c r="C2468">
        <v>148</v>
      </c>
      <c r="D2468">
        <v>0</v>
      </c>
      <c r="E2468">
        <v>0</v>
      </c>
      <c r="F2468" s="14">
        <v>5301.4480000000003</v>
      </c>
      <c r="G2468" s="14">
        <v>5647.8440000000001</v>
      </c>
      <c r="H2468">
        <f t="shared" si="79"/>
        <v>0.30110904041740039</v>
      </c>
      <c r="I2468">
        <f t="shared" si="80"/>
        <v>1.5991247713201056</v>
      </c>
    </row>
    <row r="2469" spans="1:9" x14ac:dyDescent="0.3">
      <c r="A2469" s="1">
        <v>33149</v>
      </c>
      <c r="B2469">
        <v>21</v>
      </c>
      <c r="C2469">
        <v>149</v>
      </c>
      <c r="D2469">
        <v>0</v>
      </c>
      <c r="E2469">
        <v>0</v>
      </c>
      <c r="F2469" s="14">
        <v>5082.402</v>
      </c>
      <c r="G2469" s="14">
        <v>5253.1440000000002</v>
      </c>
      <c r="H2469">
        <f t="shared" si="79"/>
        <v>0.27492564559849597</v>
      </c>
      <c r="I2469">
        <f t="shared" si="80"/>
        <v>1.6099296684236197</v>
      </c>
    </row>
    <row r="2470" spans="1:9" x14ac:dyDescent="0.3">
      <c r="A2470" s="1">
        <v>33150</v>
      </c>
      <c r="B2470">
        <v>19</v>
      </c>
      <c r="C2470">
        <v>144</v>
      </c>
      <c r="D2470">
        <v>0.97099999999999997</v>
      </c>
      <c r="E2470">
        <v>2.0030000000000001</v>
      </c>
      <c r="F2470" s="14">
        <v>2925.5</v>
      </c>
      <c r="G2470" s="14">
        <v>4120.335</v>
      </c>
      <c r="H2470">
        <f t="shared" si="79"/>
        <v>0.24874225077959161</v>
      </c>
      <c r="I2470">
        <f t="shared" si="80"/>
        <v>1.5559051829060486</v>
      </c>
    </row>
    <row r="2471" spans="1:9" x14ac:dyDescent="0.3">
      <c r="A2471" s="1">
        <v>33151</v>
      </c>
      <c r="B2471">
        <v>18</v>
      </c>
      <c r="C2471">
        <v>120</v>
      </c>
      <c r="D2471">
        <v>7.8540000000000001</v>
      </c>
      <c r="E2471">
        <v>10.837999999999999</v>
      </c>
      <c r="F2471">
        <v>0</v>
      </c>
      <c r="G2471">
        <v>76.921000000000006</v>
      </c>
      <c r="H2471">
        <f t="shared" si="79"/>
        <v>0.2356505533701394</v>
      </c>
      <c r="I2471">
        <f t="shared" si="80"/>
        <v>1.2965876524217073</v>
      </c>
    </row>
    <row r="2472" spans="1:9" x14ac:dyDescent="0.3">
      <c r="A2472" s="1">
        <v>33152</v>
      </c>
      <c r="B2472">
        <v>18</v>
      </c>
      <c r="C2472">
        <v>85</v>
      </c>
      <c r="D2472">
        <v>18.885000000000002</v>
      </c>
      <c r="E2472">
        <v>17.829000000000001</v>
      </c>
      <c r="F2472">
        <v>73.733999999999995</v>
      </c>
      <c r="G2472">
        <v>2.004</v>
      </c>
      <c r="H2472">
        <f t="shared" si="79"/>
        <v>0.2356505533701394</v>
      </c>
      <c r="I2472">
        <f t="shared" si="80"/>
        <v>0.91841625379870928</v>
      </c>
    </row>
    <row r="2473" spans="1:9" x14ac:dyDescent="0.3">
      <c r="A2473" s="1">
        <v>33153</v>
      </c>
      <c r="B2473">
        <v>31</v>
      </c>
      <c r="C2473">
        <v>53</v>
      </c>
      <c r="D2473">
        <v>26.305</v>
      </c>
      <c r="E2473">
        <v>19.856999999999999</v>
      </c>
      <c r="F2473">
        <v>857.18</v>
      </c>
      <c r="G2473">
        <v>709.17600000000004</v>
      </c>
      <c r="H2473">
        <f t="shared" si="79"/>
        <v>0.40584261969301788</v>
      </c>
      <c r="I2473">
        <f t="shared" si="80"/>
        <v>0.57265954648625406</v>
      </c>
    </row>
    <row r="2474" spans="1:9" x14ac:dyDescent="0.3">
      <c r="A2474" s="1">
        <v>33154</v>
      </c>
      <c r="B2474">
        <v>97</v>
      </c>
      <c r="C2474">
        <v>36</v>
      </c>
      <c r="D2474">
        <v>0</v>
      </c>
      <c r="E2474">
        <v>0</v>
      </c>
      <c r="F2474" s="14">
        <v>1677.981</v>
      </c>
      <c r="G2474" s="14">
        <v>1920.31</v>
      </c>
      <c r="H2474">
        <f t="shared" si="79"/>
        <v>1.2698946487168625</v>
      </c>
      <c r="I2474">
        <f t="shared" si="80"/>
        <v>0.38897629572651216</v>
      </c>
    </row>
    <row r="2475" spans="1:9" x14ac:dyDescent="0.3">
      <c r="A2475" s="1">
        <v>33155</v>
      </c>
      <c r="B2475">
        <v>115</v>
      </c>
      <c r="C2475">
        <v>30</v>
      </c>
      <c r="D2475">
        <v>0</v>
      </c>
      <c r="E2475">
        <v>0</v>
      </c>
      <c r="F2475" s="14">
        <v>4625.4459999999999</v>
      </c>
      <c r="G2475" s="14">
        <v>6282.4489999999996</v>
      </c>
      <c r="H2475">
        <f t="shared" si="79"/>
        <v>1.5055452020870019</v>
      </c>
      <c r="I2475">
        <f t="shared" si="80"/>
        <v>0.32414691310542681</v>
      </c>
    </row>
    <row r="2476" spans="1:9" x14ac:dyDescent="0.3">
      <c r="A2476" s="1">
        <v>33156</v>
      </c>
      <c r="B2476">
        <v>115</v>
      </c>
      <c r="C2476">
        <v>31</v>
      </c>
      <c r="D2476">
        <v>0</v>
      </c>
      <c r="E2476">
        <v>0</v>
      </c>
      <c r="F2476" s="14">
        <v>4985.8590000000004</v>
      </c>
      <c r="G2476" s="14">
        <v>4098.1949999999997</v>
      </c>
      <c r="H2476">
        <f t="shared" si="79"/>
        <v>1.5055452020870019</v>
      </c>
      <c r="I2476">
        <f t="shared" si="80"/>
        <v>0.33495181020894099</v>
      </c>
    </row>
    <row r="2477" spans="1:9" x14ac:dyDescent="0.3">
      <c r="A2477" s="1">
        <v>33157</v>
      </c>
      <c r="B2477">
        <v>125</v>
      </c>
      <c r="C2477">
        <v>36</v>
      </c>
      <c r="D2477">
        <v>27.178999999999998</v>
      </c>
      <c r="E2477">
        <v>18.858000000000001</v>
      </c>
      <c r="F2477" s="14">
        <v>1192.4649999999999</v>
      </c>
      <c r="G2477">
        <v>8.032</v>
      </c>
      <c r="H2477">
        <f t="shared" si="79"/>
        <v>1.6364621761815239</v>
      </c>
      <c r="I2477">
        <f t="shared" si="80"/>
        <v>0.38897629572651216</v>
      </c>
    </row>
    <row r="2478" spans="1:9" x14ac:dyDescent="0.3">
      <c r="A2478" s="1">
        <v>33158</v>
      </c>
      <c r="B2478">
        <v>174</v>
      </c>
      <c r="C2478">
        <v>66</v>
      </c>
      <c r="D2478">
        <v>10.625</v>
      </c>
      <c r="E2478">
        <v>2.0819999999999999</v>
      </c>
      <c r="F2478" s="14">
        <v>6207.7449999999999</v>
      </c>
      <c r="G2478" s="14">
        <v>6422.0230000000001</v>
      </c>
      <c r="H2478">
        <f t="shared" si="79"/>
        <v>2.2779553492446811</v>
      </c>
      <c r="I2478">
        <f t="shared" si="80"/>
        <v>0.71312320883193892</v>
      </c>
    </row>
    <row r="2479" spans="1:9" x14ac:dyDescent="0.3">
      <c r="A2479" s="1">
        <v>33159</v>
      </c>
      <c r="B2479">
        <v>208</v>
      </c>
      <c r="C2479">
        <v>102</v>
      </c>
      <c r="D2479">
        <v>0</v>
      </c>
      <c r="E2479">
        <v>0</v>
      </c>
      <c r="F2479" s="14">
        <v>5003.8339999999998</v>
      </c>
      <c r="G2479" s="14">
        <v>6357.4549999999999</v>
      </c>
      <c r="H2479">
        <f t="shared" si="79"/>
        <v>2.7230730611660556</v>
      </c>
      <c r="I2479">
        <f t="shared" si="80"/>
        <v>1.102099504558451</v>
      </c>
    </row>
    <row r="2480" spans="1:9" x14ac:dyDescent="0.3">
      <c r="A2480" s="1">
        <v>33160</v>
      </c>
      <c r="B2480">
        <v>223</v>
      </c>
      <c r="C2480">
        <v>129</v>
      </c>
      <c r="D2480">
        <v>0</v>
      </c>
      <c r="E2480">
        <v>1.2999999999999999E-2</v>
      </c>
      <c r="F2480" s="14">
        <v>5548.9059999999999</v>
      </c>
      <c r="G2480" s="14">
        <v>3598.1559999999999</v>
      </c>
      <c r="H2480">
        <f t="shared" si="79"/>
        <v>2.9194485223078384</v>
      </c>
      <c r="I2480">
        <f t="shared" si="80"/>
        <v>1.3938317263533353</v>
      </c>
    </row>
    <row r="2481" spans="1:9" x14ac:dyDescent="0.3">
      <c r="A2481" s="1">
        <v>33161</v>
      </c>
      <c r="B2481">
        <v>249</v>
      </c>
      <c r="C2481">
        <v>153</v>
      </c>
      <c r="D2481">
        <v>0</v>
      </c>
      <c r="E2481">
        <v>0</v>
      </c>
      <c r="F2481" s="14">
        <v>6100.3710000000001</v>
      </c>
      <c r="G2481" s="14">
        <v>6082.174</v>
      </c>
      <c r="H2481">
        <f t="shared" si="79"/>
        <v>3.2598326549535952</v>
      </c>
      <c r="I2481">
        <f t="shared" si="80"/>
        <v>1.6531492568376767</v>
      </c>
    </row>
    <row r="2482" spans="1:9" x14ac:dyDescent="0.3">
      <c r="A2482" s="1">
        <v>33162</v>
      </c>
      <c r="B2482">
        <v>270</v>
      </c>
      <c r="C2482">
        <v>176</v>
      </c>
      <c r="D2482">
        <v>0</v>
      </c>
      <c r="E2482">
        <v>0</v>
      </c>
      <c r="F2482" s="14">
        <v>5944.03</v>
      </c>
      <c r="G2482" s="14">
        <v>6196.5649999999996</v>
      </c>
      <c r="H2482">
        <f t="shared" si="79"/>
        <v>3.5347583005520913</v>
      </c>
      <c r="I2482">
        <f t="shared" si="80"/>
        <v>1.9016618902185038</v>
      </c>
    </row>
    <row r="2483" spans="1:9" x14ac:dyDescent="0.3">
      <c r="A2483" s="1">
        <v>33163</v>
      </c>
      <c r="B2483">
        <v>264</v>
      </c>
      <c r="C2483">
        <v>187</v>
      </c>
      <c r="D2483">
        <v>0</v>
      </c>
      <c r="E2483">
        <v>0</v>
      </c>
      <c r="F2483" s="14">
        <v>1219.193</v>
      </c>
      <c r="G2483" s="14">
        <v>1876.6379999999999</v>
      </c>
      <c r="H2483">
        <f t="shared" si="79"/>
        <v>3.4562081160953779</v>
      </c>
      <c r="I2483">
        <f t="shared" si="80"/>
        <v>2.0205157583571602</v>
      </c>
    </row>
    <row r="2484" spans="1:9" x14ac:dyDescent="0.3">
      <c r="A2484" s="1">
        <v>33164</v>
      </c>
      <c r="B2484">
        <v>245</v>
      </c>
      <c r="C2484">
        <v>192</v>
      </c>
      <c r="D2484">
        <v>0</v>
      </c>
      <c r="E2484">
        <v>0</v>
      </c>
      <c r="F2484" s="14">
        <v>4508.8249999999998</v>
      </c>
      <c r="G2484" s="14">
        <v>3387.3609999999999</v>
      </c>
      <c r="H2484">
        <f t="shared" si="79"/>
        <v>3.2074658653157866</v>
      </c>
      <c r="I2484">
        <f t="shared" si="80"/>
        <v>2.0745402438747313</v>
      </c>
    </row>
    <row r="2485" spans="1:9" x14ac:dyDescent="0.3">
      <c r="A2485" s="1">
        <v>33165</v>
      </c>
      <c r="B2485">
        <v>228</v>
      </c>
      <c r="C2485">
        <v>197</v>
      </c>
      <c r="D2485">
        <v>0</v>
      </c>
      <c r="E2485">
        <v>0</v>
      </c>
      <c r="F2485" s="14">
        <v>5229.4930000000004</v>
      </c>
      <c r="G2485" s="14">
        <v>4162.0450000000001</v>
      </c>
      <c r="H2485">
        <f t="shared" si="79"/>
        <v>2.9849070093550996</v>
      </c>
      <c r="I2485">
        <f t="shared" si="80"/>
        <v>2.1285647293923029</v>
      </c>
    </row>
    <row r="2486" spans="1:9" x14ac:dyDescent="0.3">
      <c r="A2486" s="1">
        <v>33166</v>
      </c>
      <c r="B2486">
        <v>211</v>
      </c>
      <c r="C2486">
        <v>208</v>
      </c>
      <c r="D2486">
        <v>0</v>
      </c>
      <c r="E2486">
        <v>0</v>
      </c>
      <c r="F2486" s="14">
        <v>3738.0770000000002</v>
      </c>
      <c r="G2486" s="14">
        <v>3734.942</v>
      </c>
      <c r="H2486">
        <f t="shared" si="79"/>
        <v>2.7623481533944121</v>
      </c>
      <c r="I2486">
        <f t="shared" si="80"/>
        <v>2.2474185975309591</v>
      </c>
    </row>
    <row r="2487" spans="1:9" x14ac:dyDescent="0.3">
      <c r="A2487" s="1">
        <v>33167</v>
      </c>
      <c r="B2487">
        <v>186</v>
      </c>
      <c r="C2487">
        <v>213</v>
      </c>
      <c r="D2487">
        <v>0</v>
      </c>
      <c r="E2487">
        <v>0</v>
      </c>
      <c r="F2487" s="14">
        <v>5899.1850000000004</v>
      </c>
      <c r="G2487" s="14">
        <v>6158.2579999999998</v>
      </c>
      <c r="H2487">
        <f t="shared" si="79"/>
        <v>2.4350557181581074</v>
      </c>
      <c r="I2487">
        <f t="shared" si="80"/>
        <v>2.3014430830485302</v>
      </c>
    </row>
    <row r="2488" spans="1:9" x14ac:dyDescent="0.3">
      <c r="A2488" s="1">
        <v>33168</v>
      </c>
      <c r="B2488">
        <v>140</v>
      </c>
      <c r="C2488">
        <v>221</v>
      </c>
      <c r="D2488">
        <v>0</v>
      </c>
      <c r="E2488">
        <v>0</v>
      </c>
      <c r="F2488" s="14">
        <v>6303.6670000000004</v>
      </c>
      <c r="G2488" s="14">
        <v>6551.7489999999998</v>
      </c>
      <c r="H2488">
        <f t="shared" si="79"/>
        <v>1.8328376373233066</v>
      </c>
      <c r="I2488">
        <f t="shared" si="80"/>
        <v>2.387882259876644</v>
      </c>
    </row>
    <row r="2489" spans="1:9" x14ac:dyDescent="0.3">
      <c r="A2489" s="1">
        <v>33169</v>
      </c>
      <c r="B2489">
        <v>81</v>
      </c>
      <c r="C2489">
        <v>220</v>
      </c>
      <c r="D2489">
        <v>0</v>
      </c>
      <c r="E2489">
        <v>0</v>
      </c>
      <c r="F2489" s="14">
        <v>1097.874</v>
      </c>
      <c r="G2489" s="14">
        <v>2481.4090000000001</v>
      </c>
      <c r="H2489">
        <f t="shared" si="79"/>
        <v>1.0604274901656274</v>
      </c>
      <c r="I2489">
        <f t="shared" si="80"/>
        <v>2.3770773627731296</v>
      </c>
    </row>
    <row r="2490" spans="1:9" x14ac:dyDescent="0.3">
      <c r="A2490" s="1">
        <v>33170</v>
      </c>
      <c r="B2490">
        <v>44</v>
      </c>
      <c r="C2490">
        <v>214</v>
      </c>
      <c r="D2490">
        <v>1.8049999999999999</v>
      </c>
      <c r="E2490">
        <v>0.253</v>
      </c>
      <c r="F2490" s="14">
        <v>1051.414</v>
      </c>
      <c r="G2490" s="14">
        <v>1785.837</v>
      </c>
      <c r="H2490">
        <f t="shared" si="79"/>
        <v>0.57603468601589636</v>
      </c>
      <c r="I2490">
        <f t="shared" si="80"/>
        <v>2.3122479801520446</v>
      </c>
    </row>
    <row r="2491" spans="1:9" x14ac:dyDescent="0.3">
      <c r="A2491" s="1">
        <v>33171</v>
      </c>
      <c r="B2491">
        <v>33</v>
      </c>
      <c r="C2491">
        <v>197</v>
      </c>
      <c r="D2491">
        <v>0</v>
      </c>
      <c r="E2491">
        <v>0</v>
      </c>
      <c r="F2491" s="14">
        <v>3621.3130000000001</v>
      </c>
      <c r="G2491" s="14">
        <v>3046.3310000000001</v>
      </c>
      <c r="H2491">
        <f t="shared" si="79"/>
        <v>0.43202601451192224</v>
      </c>
      <c r="I2491">
        <f t="shared" si="80"/>
        <v>2.1285647293923029</v>
      </c>
    </row>
    <row r="2492" spans="1:9" x14ac:dyDescent="0.3">
      <c r="A2492" s="1">
        <v>33172</v>
      </c>
      <c r="B2492">
        <v>29</v>
      </c>
      <c r="C2492">
        <v>158</v>
      </c>
      <c r="D2492">
        <v>0</v>
      </c>
      <c r="E2492">
        <v>1.024</v>
      </c>
      <c r="F2492" s="14">
        <v>4202.05</v>
      </c>
      <c r="G2492" s="14">
        <v>5011.2219999999998</v>
      </c>
      <c r="H2492">
        <f t="shared" si="79"/>
        <v>0.37965922487411347</v>
      </c>
      <c r="I2492">
        <f t="shared" si="80"/>
        <v>1.7071737423552478</v>
      </c>
    </row>
    <row r="2493" spans="1:9" x14ac:dyDescent="0.3">
      <c r="A2493" s="1">
        <v>33173</v>
      </c>
      <c r="B2493">
        <v>25</v>
      </c>
      <c r="C2493">
        <v>109</v>
      </c>
      <c r="D2493">
        <v>0.124</v>
      </c>
      <c r="E2493">
        <v>5.5380000000000003</v>
      </c>
      <c r="F2493" s="14">
        <v>1743.2139999999999</v>
      </c>
      <c r="G2493" s="14">
        <v>3311.547</v>
      </c>
      <c r="H2493">
        <f t="shared" si="79"/>
        <v>0.32729243523630475</v>
      </c>
      <c r="I2493">
        <f t="shared" si="80"/>
        <v>1.1777337842830506</v>
      </c>
    </row>
    <row r="2494" spans="1:9" x14ac:dyDescent="0.3">
      <c r="A2494" s="1">
        <v>33174</v>
      </c>
      <c r="B2494">
        <v>23</v>
      </c>
      <c r="C2494">
        <v>66</v>
      </c>
      <c r="D2494">
        <v>6.0949999999999998</v>
      </c>
      <c r="E2494">
        <v>18.562999999999999</v>
      </c>
      <c r="F2494">
        <v>735.83600000000001</v>
      </c>
      <c r="G2494" s="14">
        <v>1091.597</v>
      </c>
      <c r="H2494">
        <f t="shared" si="79"/>
        <v>0.30110904041740039</v>
      </c>
      <c r="I2494">
        <f t="shared" si="80"/>
        <v>0.71312320883193892</v>
      </c>
    </row>
    <row r="2495" spans="1:9" x14ac:dyDescent="0.3">
      <c r="A2495" s="1">
        <v>33175</v>
      </c>
      <c r="B2495">
        <v>0</v>
      </c>
      <c r="C2495">
        <v>36</v>
      </c>
      <c r="D2495">
        <v>4.3250000000000002</v>
      </c>
      <c r="E2495">
        <v>2.028</v>
      </c>
      <c r="F2495">
        <v>134.238</v>
      </c>
      <c r="G2495">
        <v>760.46400000000006</v>
      </c>
      <c r="H2495">
        <f t="shared" si="79"/>
        <v>0</v>
      </c>
      <c r="I2495">
        <f t="shared" si="80"/>
        <v>0.38897629572651216</v>
      </c>
    </row>
    <row r="2496" spans="1:9" x14ac:dyDescent="0.3">
      <c r="A2496" s="1">
        <v>33176</v>
      </c>
      <c r="B2496">
        <v>0</v>
      </c>
      <c r="C2496">
        <v>29</v>
      </c>
      <c r="D2496">
        <v>0</v>
      </c>
      <c r="E2496">
        <v>0</v>
      </c>
      <c r="F2496" s="14">
        <v>6718.3310000000001</v>
      </c>
      <c r="G2496" s="14">
        <v>6571.1469999999999</v>
      </c>
      <c r="H2496">
        <f t="shared" si="79"/>
        <v>0</v>
      </c>
      <c r="I2496">
        <f t="shared" si="80"/>
        <v>0.31334201600191253</v>
      </c>
    </row>
    <row r="2497" spans="1:9" x14ac:dyDescent="0.3">
      <c r="A2497" s="1">
        <v>33177</v>
      </c>
      <c r="B2497">
        <v>0</v>
      </c>
      <c r="C2497">
        <v>34</v>
      </c>
      <c r="D2497">
        <v>23.742000000000001</v>
      </c>
      <c r="E2497">
        <v>15.132</v>
      </c>
      <c r="F2497">
        <v>48.851999999999997</v>
      </c>
      <c r="G2497">
        <v>0.17899999999999999</v>
      </c>
      <c r="H2497">
        <f t="shared" si="79"/>
        <v>0</v>
      </c>
      <c r="I2497">
        <f t="shared" si="80"/>
        <v>0.36736650151948375</v>
      </c>
    </row>
    <row r="2498" spans="1:9" x14ac:dyDescent="0.3">
      <c r="A2498" s="1">
        <v>33178</v>
      </c>
      <c r="B2498">
        <v>30</v>
      </c>
      <c r="C2498">
        <v>38</v>
      </c>
      <c r="D2498">
        <v>0.3</v>
      </c>
      <c r="E2498">
        <v>0</v>
      </c>
      <c r="F2498" s="14">
        <v>1459.0740000000001</v>
      </c>
      <c r="G2498" s="14">
        <v>3957.5940000000001</v>
      </c>
      <c r="H2498">
        <f t="shared" ref="H2498:H2561" si="81">(B2498*60*60*24/1000000)/(1000*$N$3/1000000)</f>
        <v>0.39275092228356573</v>
      </c>
      <c r="I2498">
        <f t="shared" ref="I2498:I2561" si="82">(C2498*60*60*24/1000000)/(1000*$N$4/1000000)</f>
        <v>0.41058608993354062</v>
      </c>
    </row>
    <row r="2499" spans="1:9" x14ac:dyDescent="0.3">
      <c r="A2499" s="1">
        <v>33179</v>
      </c>
      <c r="B2499">
        <v>30</v>
      </c>
      <c r="C2499">
        <v>40</v>
      </c>
      <c r="D2499">
        <v>0</v>
      </c>
      <c r="E2499">
        <v>0</v>
      </c>
      <c r="F2499" s="14">
        <v>3984.2260000000001</v>
      </c>
      <c r="G2499" s="14">
        <v>5280.4870000000001</v>
      </c>
      <c r="H2499">
        <f t="shared" si="81"/>
        <v>0.39275092228356573</v>
      </c>
      <c r="I2499">
        <f t="shared" si="82"/>
        <v>0.43219588414056909</v>
      </c>
    </row>
    <row r="2500" spans="1:9" x14ac:dyDescent="0.3">
      <c r="A2500" s="1">
        <v>33180</v>
      </c>
      <c r="B2500">
        <v>30</v>
      </c>
      <c r="C2500">
        <v>42</v>
      </c>
      <c r="D2500">
        <v>18.013999999999999</v>
      </c>
      <c r="E2500">
        <v>14.666</v>
      </c>
      <c r="F2500" s="14">
        <v>1402.9659999999999</v>
      </c>
      <c r="G2500">
        <v>87.284999999999997</v>
      </c>
      <c r="H2500">
        <f t="shared" si="81"/>
        <v>0.39275092228356573</v>
      </c>
      <c r="I2500">
        <f t="shared" si="82"/>
        <v>0.4538056783475975</v>
      </c>
    </row>
    <row r="2501" spans="1:9" x14ac:dyDescent="0.3">
      <c r="A2501" s="1">
        <v>33181</v>
      </c>
      <c r="B2501">
        <v>42</v>
      </c>
      <c r="C2501">
        <v>43</v>
      </c>
      <c r="D2501">
        <v>33.103999999999999</v>
      </c>
      <c r="E2501">
        <v>46.52</v>
      </c>
      <c r="F2501" s="14">
        <v>3241.5529999999999</v>
      </c>
      <c r="G2501" s="14">
        <v>2474.817</v>
      </c>
      <c r="H2501">
        <f t="shared" si="81"/>
        <v>0.54985129119699194</v>
      </c>
      <c r="I2501">
        <f t="shared" si="82"/>
        <v>0.46461057545111173</v>
      </c>
    </row>
    <row r="2502" spans="1:9" x14ac:dyDescent="0.3">
      <c r="A2502" s="1">
        <v>33182</v>
      </c>
      <c r="B2502">
        <v>103</v>
      </c>
      <c r="C2502">
        <v>44</v>
      </c>
      <c r="D2502">
        <v>0</v>
      </c>
      <c r="E2502">
        <v>0</v>
      </c>
      <c r="F2502" s="14">
        <v>6816.1139999999996</v>
      </c>
      <c r="G2502" s="14">
        <v>6805.9309999999996</v>
      </c>
      <c r="H2502">
        <f t="shared" si="81"/>
        <v>1.3484448331735757</v>
      </c>
      <c r="I2502">
        <f t="shared" si="82"/>
        <v>0.47541547255462596</v>
      </c>
    </row>
    <row r="2503" spans="1:9" x14ac:dyDescent="0.3">
      <c r="A2503" s="1">
        <v>33183</v>
      </c>
      <c r="B2503">
        <v>164</v>
      </c>
      <c r="C2503">
        <v>44</v>
      </c>
      <c r="D2503">
        <v>0</v>
      </c>
      <c r="E2503">
        <v>0</v>
      </c>
      <c r="F2503" s="14">
        <v>1074.8440000000001</v>
      </c>
      <c r="G2503" s="14">
        <v>2213.48</v>
      </c>
      <c r="H2503">
        <f t="shared" si="81"/>
        <v>2.1470383751501592</v>
      </c>
      <c r="I2503">
        <f t="shared" si="82"/>
        <v>0.47541547255462596</v>
      </c>
    </row>
    <row r="2504" spans="1:9" x14ac:dyDescent="0.3">
      <c r="A2504" s="1">
        <v>33184</v>
      </c>
      <c r="B2504">
        <v>228</v>
      </c>
      <c r="C2504">
        <v>45</v>
      </c>
      <c r="D2504">
        <v>5.3220000000000001</v>
      </c>
      <c r="E2504">
        <v>1.1100000000000001</v>
      </c>
      <c r="F2504" s="14">
        <v>3662.91</v>
      </c>
      <c r="G2504" s="14">
        <v>2599.3110000000001</v>
      </c>
      <c r="H2504">
        <f t="shared" si="81"/>
        <v>2.9849070093550996</v>
      </c>
      <c r="I2504">
        <f t="shared" si="82"/>
        <v>0.48622036965814019</v>
      </c>
    </row>
    <row r="2505" spans="1:9" x14ac:dyDescent="0.3">
      <c r="A2505" s="1">
        <v>33185</v>
      </c>
      <c r="B2505">
        <v>271</v>
      </c>
      <c r="C2505">
        <v>53</v>
      </c>
      <c r="D2505">
        <v>0</v>
      </c>
      <c r="E2505">
        <v>0</v>
      </c>
      <c r="F2505">
        <v>98.748000000000005</v>
      </c>
      <c r="G2505">
        <v>318.553</v>
      </c>
      <c r="H2505">
        <f t="shared" si="81"/>
        <v>3.5478499979615434</v>
      </c>
      <c r="I2505">
        <f t="shared" si="82"/>
        <v>0.57265954648625406</v>
      </c>
    </row>
    <row r="2506" spans="1:9" x14ac:dyDescent="0.3">
      <c r="A2506" s="1">
        <v>33186</v>
      </c>
      <c r="B2506">
        <v>278</v>
      </c>
      <c r="C2506">
        <v>75</v>
      </c>
      <c r="D2506">
        <v>0</v>
      </c>
      <c r="E2506">
        <v>0</v>
      </c>
      <c r="F2506" s="14">
        <v>2546.11</v>
      </c>
      <c r="G2506" s="14">
        <v>1249.4280000000001</v>
      </c>
      <c r="H2506">
        <f t="shared" si="81"/>
        <v>3.6394918798277089</v>
      </c>
      <c r="I2506">
        <f t="shared" si="82"/>
        <v>0.81036728276356707</v>
      </c>
    </row>
    <row r="2507" spans="1:9" x14ac:dyDescent="0.3">
      <c r="A2507" s="1">
        <v>33187</v>
      </c>
      <c r="B2507">
        <v>270</v>
      </c>
      <c r="C2507">
        <v>116</v>
      </c>
      <c r="D2507">
        <v>0</v>
      </c>
      <c r="E2507">
        <v>0</v>
      </c>
      <c r="F2507" s="14">
        <v>3924.3690000000001</v>
      </c>
      <c r="G2507" s="14">
        <v>3079.3910000000001</v>
      </c>
      <c r="H2507">
        <f t="shared" si="81"/>
        <v>3.5347583005520913</v>
      </c>
      <c r="I2507">
        <f t="shared" si="82"/>
        <v>1.2533680640076501</v>
      </c>
    </row>
    <row r="2508" spans="1:9" x14ac:dyDescent="0.3">
      <c r="A2508" s="1">
        <v>33188</v>
      </c>
      <c r="B2508">
        <v>267</v>
      </c>
      <c r="C2508">
        <v>173</v>
      </c>
      <c r="D2508">
        <v>0</v>
      </c>
      <c r="E2508">
        <v>0</v>
      </c>
      <c r="F2508" s="14">
        <v>1352.578</v>
      </c>
      <c r="G2508" s="14">
        <v>5022.933</v>
      </c>
      <c r="H2508">
        <f t="shared" si="81"/>
        <v>3.4954832083237348</v>
      </c>
      <c r="I2508">
        <f t="shared" si="82"/>
        <v>1.8692471989079613</v>
      </c>
    </row>
    <row r="2509" spans="1:9" x14ac:dyDescent="0.3">
      <c r="A2509" s="1">
        <v>33189</v>
      </c>
      <c r="B2509">
        <v>277</v>
      </c>
      <c r="C2509">
        <v>223</v>
      </c>
      <c r="D2509">
        <v>9.0060000000000002</v>
      </c>
      <c r="E2509">
        <v>5.4850000000000003</v>
      </c>
      <c r="F2509" s="14">
        <v>2888.703</v>
      </c>
      <c r="G2509" s="14">
        <v>2814.665</v>
      </c>
      <c r="H2509">
        <f t="shared" si="81"/>
        <v>3.6264001824182568</v>
      </c>
      <c r="I2509">
        <f t="shared" si="82"/>
        <v>2.4094920540836724</v>
      </c>
    </row>
    <row r="2510" spans="1:9" x14ac:dyDescent="0.3">
      <c r="A2510" s="1">
        <v>33190</v>
      </c>
      <c r="B2510">
        <v>294</v>
      </c>
      <c r="C2510">
        <v>263</v>
      </c>
      <c r="D2510">
        <v>0</v>
      </c>
      <c r="E2510">
        <v>0</v>
      </c>
      <c r="F2510" s="14">
        <v>4927.4679999999998</v>
      </c>
      <c r="G2510" s="14">
        <v>4669.3940000000002</v>
      </c>
      <c r="H2510">
        <f t="shared" si="81"/>
        <v>3.8489590383789434</v>
      </c>
      <c r="I2510">
        <f t="shared" si="82"/>
        <v>2.8416879382242413</v>
      </c>
    </row>
    <row r="2511" spans="1:9" x14ac:dyDescent="0.3">
      <c r="A2511" s="1">
        <v>33191</v>
      </c>
      <c r="B2511">
        <v>300</v>
      </c>
      <c r="C2511">
        <v>289</v>
      </c>
      <c r="D2511">
        <v>20.855</v>
      </c>
      <c r="E2511">
        <v>3.2240000000000002</v>
      </c>
      <c r="F2511" s="14">
        <v>2225.4160000000002</v>
      </c>
      <c r="G2511" s="14">
        <v>2533.3589999999999</v>
      </c>
      <c r="H2511">
        <f t="shared" si="81"/>
        <v>3.9275092228356572</v>
      </c>
      <c r="I2511">
        <f t="shared" si="82"/>
        <v>3.1226152629156116</v>
      </c>
    </row>
    <row r="2512" spans="1:9" x14ac:dyDescent="0.3">
      <c r="A2512" s="1">
        <v>33192</v>
      </c>
      <c r="B2512">
        <v>293</v>
      </c>
      <c r="C2512">
        <v>320</v>
      </c>
      <c r="D2512">
        <v>18.503</v>
      </c>
      <c r="E2512">
        <v>9.8239999999999998</v>
      </c>
      <c r="F2512">
        <v>181.42599999999999</v>
      </c>
      <c r="G2512">
        <v>421.61099999999999</v>
      </c>
      <c r="H2512">
        <f t="shared" si="81"/>
        <v>3.8358673409694917</v>
      </c>
      <c r="I2512">
        <f t="shared" si="82"/>
        <v>3.4575670731245527</v>
      </c>
    </row>
    <row r="2513" spans="1:9" x14ac:dyDescent="0.3">
      <c r="A2513" s="1">
        <v>33193</v>
      </c>
      <c r="B2513">
        <v>292</v>
      </c>
      <c r="C2513">
        <v>379</v>
      </c>
      <c r="D2513">
        <v>12.427</v>
      </c>
      <c r="E2513">
        <v>24.625</v>
      </c>
      <c r="F2513" s="14">
        <v>3503.643</v>
      </c>
      <c r="G2513" s="14">
        <v>2740.5349999999999</v>
      </c>
      <c r="H2513">
        <f t="shared" si="81"/>
        <v>3.8227756435600395</v>
      </c>
      <c r="I2513">
        <f t="shared" si="82"/>
        <v>4.0950560022318925</v>
      </c>
    </row>
    <row r="2514" spans="1:9" x14ac:dyDescent="0.3">
      <c r="A2514" s="1">
        <v>33194</v>
      </c>
      <c r="B2514">
        <v>286</v>
      </c>
      <c r="C2514">
        <v>464</v>
      </c>
      <c r="D2514">
        <v>2E-3</v>
      </c>
      <c r="E2514">
        <v>0.23100000000000001</v>
      </c>
      <c r="F2514" s="14">
        <v>5260.19</v>
      </c>
      <c r="G2514" s="14">
        <v>5024.82</v>
      </c>
      <c r="H2514">
        <f t="shared" si="81"/>
        <v>3.7442254591033262</v>
      </c>
      <c r="I2514">
        <f t="shared" si="82"/>
        <v>5.0134722560306004</v>
      </c>
    </row>
    <row r="2515" spans="1:9" x14ac:dyDescent="0.3">
      <c r="A2515" s="1">
        <v>33195</v>
      </c>
      <c r="B2515">
        <v>295</v>
      </c>
      <c r="C2515">
        <v>480</v>
      </c>
      <c r="D2515">
        <v>0</v>
      </c>
      <c r="E2515">
        <v>0</v>
      </c>
      <c r="F2515" s="14">
        <v>3439.3420000000001</v>
      </c>
      <c r="G2515" s="14">
        <v>3775.7649999999999</v>
      </c>
      <c r="H2515">
        <f t="shared" si="81"/>
        <v>3.862050735788396</v>
      </c>
      <c r="I2515">
        <f t="shared" si="82"/>
        <v>5.186350609686829</v>
      </c>
    </row>
    <row r="2516" spans="1:9" x14ac:dyDescent="0.3">
      <c r="A2516" s="1">
        <v>33196</v>
      </c>
      <c r="B2516">
        <v>344</v>
      </c>
      <c r="C2516">
        <v>440</v>
      </c>
      <c r="D2516">
        <v>0</v>
      </c>
      <c r="E2516">
        <v>0</v>
      </c>
      <c r="F2516" s="14">
        <v>3801.9749999999999</v>
      </c>
      <c r="G2516" s="14">
        <v>3329.5439999999999</v>
      </c>
      <c r="H2516">
        <f t="shared" si="81"/>
        <v>4.5035439088515528</v>
      </c>
      <c r="I2516">
        <f t="shared" si="82"/>
        <v>4.7541547255462593</v>
      </c>
    </row>
    <row r="2517" spans="1:9" x14ac:dyDescent="0.3">
      <c r="A2517" s="1">
        <v>33197</v>
      </c>
      <c r="B2517">
        <v>397</v>
      </c>
      <c r="C2517">
        <v>401</v>
      </c>
      <c r="D2517">
        <v>36.804000000000002</v>
      </c>
      <c r="E2517">
        <v>34.069000000000003</v>
      </c>
      <c r="F2517">
        <v>11.824</v>
      </c>
      <c r="G2517">
        <v>85.557000000000002</v>
      </c>
      <c r="H2517">
        <f t="shared" si="81"/>
        <v>5.1974038715525195</v>
      </c>
      <c r="I2517">
        <f t="shared" si="82"/>
        <v>4.3327637385092048</v>
      </c>
    </row>
    <row r="2518" spans="1:9" x14ac:dyDescent="0.3">
      <c r="A2518" s="1">
        <v>33198</v>
      </c>
      <c r="B2518">
        <v>371</v>
      </c>
      <c r="C2518">
        <v>368</v>
      </c>
      <c r="D2518">
        <v>0</v>
      </c>
      <c r="E2518">
        <v>0</v>
      </c>
      <c r="F2518" s="14">
        <v>4323.7629999999999</v>
      </c>
      <c r="G2518" s="14">
        <v>3786.1489999999999</v>
      </c>
      <c r="H2518">
        <f t="shared" si="81"/>
        <v>4.8570197389067626</v>
      </c>
      <c r="I2518">
        <f t="shared" si="82"/>
        <v>3.9762021340932354</v>
      </c>
    </row>
    <row r="2519" spans="1:9" x14ac:dyDescent="0.3">
      <c r="A2519" s="1">
        <v>33199</v>
      </c>
      <c r="B2519">
        <v>317</v>
      </c>
      <c r="C2519">
        <v>337</v>
      </c>
      <c r="D2519">
        <v>0</v>
      </c>
      <c r="E2519">
        <v>0</v>
      </c>
      <c r="F2519" s="14">
        <v>6937.2370000000001</v>
      </c>
      <c r="G2519" s="14">
        <v>6730.2190000000001</v>
      </c>
      <c r="H2519">
        <f t="shared" si="81"/>
        <v>4.1500680787963438</v>
      </c>
      <c r="I2519">
        <f t="shared" si="82"/>
        <v>3.6412503238842944</v>
      </c>
    </row>
    <row r="2520" spans="1:9" x14ac:dyDescent="0.3">
      <c r="A2520" s="1">
        <v>33200</v>
      </c>
      <c r="B2520">
        <v>298</v>
      </c>
      <c r="C2520">
        <v>311</v>
      </c>
      <c r="D2520">
        <v>0</v>
      </c>
      <c r="E2520">
        <v>0</v>
      </c>
      <c r="F2520" s="14">
        <v>6502.2740000000003</v>
      </c>
      <c r="G2520" s="14">
        <v>5778.4930000000004</v>
      </c>
      <c r="H2520">
        <f t="shared" si="81"/>
        <v>3.9013258280167524</v>
      </c>
      <c r="I2520">
        <f t="shared" si="82"/>
        <v>3.3603229991929244</v>
      </c>
    </row>
    <row r="2521" spans="1:9" x14ac:dyDescent="0.3">
      <c r="A2521" s="1">
        <v>33201</v>
      </c>
      <c r="B2521">
        <v>283</v>
      </c>
      <c r="C2521">
        <v>293</v>
      </c>
      <c r="D2521">
        <v>0</v>
      </c>
      <c r="E2521">
        <v>0</v>
      </c>
      <c r="F2521" s="14">
        <v>5305.1109999999999</v>
      </c>
      <c r="G2521" s="14">
        <v>3610.5369999999998</v>
      </c>
      <c r="H2521">
        <f t="shared" si="81"/>
        <v>3.7049503668749697</v>
      </c>
      <c r="I2521">
        <f t="shared" si="82"/>
        <v>3.1658348513296684</v>
      </c>
    </row>
    <row r="2522" spans="1:9" x14ac:dyDescent="0.3">
      <c r="A2522" s="1">
        <v>33202</v>
      </c>
      <c r="B2522">
        <v>256</v>
      </c>
      <c r="C2522">
        <v>277</v>
      </c>
      <c r="D2522">
        <v>0</v>
      </c>
      <c r="E2522">
        <v>0</v>
      </c>
      <c r="F2522" s="14">
        <v>4600.1080000000002</v>
      </c>
      <c r="G2522" s="14">
        <v>4333.2749999999996</v>
      </c>
      <c r="H2522">
        <f t="shared" si="81"/>
        <v>3.3514745368197607</v>
      </c>
      <c r="I2522">
        <f t="shared" si="82"/>
        <v>2.9929564976734406</v>
      </c>
    </row>
    <row r="2523" spans="1:9" x14ac:dyDescent="0.3">
      <c r="A2523" s="1">
        <v>33203</v>
      </c>
      <c r="B2523">
        <v>198</v>
      </c>
      <c r="C2523">
        <v>256</v>
      </c>
      <c r="D2523">
        <v>12.731999999999999</v>
      </c>
      <c r="E2523">
        <v>19.922999999999998</v>
      </c>
      <c r="F2523" s="14">
        <v>4307.2969999999996</v>
      </c>
      <c r="G2523" s="14">
        <v>4114.5870000000004</v>
      </c>
      <c r="H2523">
        <f t="shared" si="81"/>
        <v>2.5921560870715332</v>
      </c>
      <c r="I2523">
        <f t="shared" si="82"/>
        <v>2.7660536584996422</v>
      </c>
    </row>
    <row r="2524" spans="1:9" x14ac:dyDescent="0.3">
      <c r="A2524" s="1">
        <v>33204</v>
      </c>
      <c r="B2524">
        <v>112</v>
      </c>
      <c r="C2524">
        <v>236</v>
      </c>
      <c r="D2524">
        <v>0</v>
      </c>
      <c r="E2524">
        <v>0</v>
      </c>
      <c r="F2524" s="14">
        <v>6853.5439999999999</v>
      </c>
      <c r="G2524" s="14">
        <v>6384.38</v>
      </c>
      <c r="H2524">
        <f t="shared" si="81"/>
        <v>1.4662701098586453</v>
      </c>
      <c r="I2524">
        <f t="shared" si="82"/>
        <v>2.5499557164293574</v>
      </c>
    </row>
    <row r="2525" spans="1:9" x14ac:dyDescent="0.3">
      <c r="A2525" s="1">
        <v>33205</v>
      </c>
      <c r="B2525">
        <v>58</v>
      </c>
      <c r="C2525">
        <v>214</v>
      </c>
      <c r="D2525">
        <v>0</v>
      </c>
      <c r="E2525">
        <v>0</v>
      </c>
      <c r="F2525" s="14">
        <v>6731.3190000000004</v>
      </c>
      <c r="G2525" s="14">
        <v>6672.3770000000004</v>
      </c>
      <c r="H2525">
        <f t="shared" si="81"/>
        <v>0.75931844974822693</v>
      </c>
      <c r="I2525">
        <f t="shared" si="82"/>
        <v>2.3122479801520446</v>
      </c>
    </row>
    <row r="2526" spans="1:9" x14ac:dyDescent="0.3">
      <c r="A2526" s="1">
        <v>33206</v>
      </c>
      <c r="B2526">
        <v>44</v>
      </c>
      <c r="C2526">
        <v>186</v>
      </c>
      <c r="D2526">
        <v>0</v>
      </c>
      <c r="E2526">
        <v>0</v>
      </c>
      <c r="F2526" s="14">
        <v>6656.6809999999996</v>
      </c>
      <c r="G2526" s="14">
        <v>6432.826</v>
      </c>
      <c r="H2526">
        <f t="shared" si="81"/>
        <v>0.57603468601589636</v>
      </c>
      <c r="I2526">
        <f t="shared" si="82"/>
        <v>2.0097108612536463</v>
      </c>
    </row>
    <row r="2527" spans="1:9" x14ac:dyDescent="0.3">
      <c r="A2527" s="1">
        <v>33207</v>
      </c>
      <c r="B2527">
        <v>37</v>
      </c>
      <c r="C2527">
        <v>147</v>
      </c>
      <c r="D2527">
        <v>0</v>
      </c>
      <c r="E2527">
        <v>0</v>
      </c>
      <c r="F2527" s="14">
        <v>1465.4090000000001</v>
      </c>
      <c r="G2527">
        <v>782.202</v>
      </c>
      <c r="H2527">
        <f t="shared" si="81"/>
        <v>0.48439280414973102</v>
      </c>
      <c r="I2527">
        <f t="shared" si="82"/>
        <v>1.5883198742165912</v>
      </c>
    </row>
    <row r="2528" spans="1:9" x14ac:dyDescent="0.3">
      <c r="A2528" s="1">
        <v>33208</v>
      </c>
      <c r="B2528">
        <v>33</v>
      </c>
      <c r="C2528">
        <v>102</v>
      </c>
      <c r="D2528">
        <v>0</v>
      </c>
      <c r="E2528">
        <v>0</v>
      </c>
      <c r="F2528" s="14">
        <v>5456.3490000000002</v>
      </c>
      <c r="G2528" s="14">
        <v>5888.2730000000001</v>
      </c>
      <c r="H2528">
        <f t="shared" si="81"/>
        <v>0.43202601451192224</v>
      </c>
      <c r="I2528">
        <f t="shared" si="82"/>
        <v>1.102099504558451</v>
      </c>
    </row>
    <row r="2529" spans="1:9" x14ac:dyDescent="0.3">
      <c r="A2529" s="1">
        <v>33209</v>
      </c>
      <c r="B2529">
        <v>30</v>
      </c>
      <c r="C2529">
        <v>62</v>
      </c>
      <c r="D2529">
        <v>12.038</v>
      </c>
      <c r="E2529">
        <v>4.8940000000000001</v>
      </c>
      <c r="F2529" s="14">
        <v>1255.751</v>
      </c>
      <c r="G2529" s="14">
        <v>1242.1679999999999</v>
      </c>
      <c r="H2529">
        <f t="shared" si="81"/>
        <v>0.39275092228356573</v>
      </c>
      <c r="I2529">
        <f t="shared" si="82"/>
        <v>0.66990362041788198</v>
      </c>
    </row>
    <row r="2530" spans="1:9" x14ac:dyDescent="0.3">
      <c r="A2530" s="1">
        <v>33210</v>
      </c>
      <c r="B2530">
        <v>29</v>
      </c>
      <c r="C2530">
        <v>39</v>
      </c>
      <c r="D2530">
        <v>4.8109999999999999</v>
      </c>
      <c r="E2530">
        <v>0.27600000000000002</v>
      </c>
      <c r="F2530" s="14">
        <v>4473.6499999999996</v>
      </c>
      <c r="G2530" s="14">
        <v>4788.2730000000001</v>
      </c>
      <c r="H2530">
        <f t="shared" si="81"/>
        <v>0.37965922487411347</v>
      </c>
      <c r="I2530">
        <f t="shared" si="82"/>
        <v>0.42139098703705485</v>
      </c>
    </row>
    <row r="2531" spans="1:9" x14ac:dyDescent="0.3">
      <c r="A2531" s="1">
        <v>33211</v>
      </c>
      <c r="B2531">
        <v>26</v>
      </c>
      <c r="C2531">
        <v>28</v>
      </c>
      <c r="D2531">
        <v>0</v>
      </c>
      <c r="E2531">
        <v>0</v>
      </c>
      <c r="F2531" s="14">
        <v>5194.0540000000001</v>
      </c>
      <c r="G2531" s="14">
        <v>5366.0039999999999</v>
      </c>
      <c r="H2531">
        <f t="shared" si="81"/>
        <v>0.34038413264575695</v>
      </c>
      <c r="I2531">
        <f t="shared" si="82"/>
        <v>0.30253711889839835</v>
      </c>
    </row>
    <row r="2532" spans="1:9" x14ac:dyDescent="0.3">
      <c r="A2532" s="1">
        <v>33212</v>
      </c>
      <c r="B2532">
        <v>25</v>
      </c>
      <c r="C2532">
        <v>22</v>
      </c>
      <c r="D2532">
        <v>8.9879999999999995</v>
      </c>
      <c r="E2532">
        <v>8.94</v>
      </c>
      <c r="F2532">
        <v>5.008</v>
      </c>
      <c r="G2532" s="14">
        <v>1138.3889999999999</v>
      </c>
      <c r="H2532">
        <f t="shared" si="81"/>
        <v>0.32729243523630475</v>
      </c>
      <c r="I2532">
        <f t="shared" si="82"/>
        <v>0.23770773627731298</v>
      </c>
    </row>
    <row r="2533" spans="1:9" x14ac:dyDescent="0.3">
      <c r="A2533" s="1">
        <v>33213</v>
      </c>
      <c r="B2533">
        <v>34</v>
      </c>
      <c r="C2533">
        <v>19</v>
      </c>
      <c r="D2533">
        <v>44.57</v>
      </c>
      <c r="E2533">
        <v>40.551000000000002</v>
      </c>
      <c r="F2533" s="14">
        <v>1606.9570000000001</v>
      </c>
      <c r="G2533">
        <v>814.33</v>
      </c>
      <c r="H2533">
        <f t="shared" si="81"/>
        <v>0.4451177119213745</v>
      </c>
      <c r="I2533">
        <f t="shared" si="82"/>
        <v>0.20529304496677031</v>
      </c>
    </row>
    <row r="2534" spans="1:9" x14ac:dyDescent="0.3">
      <c r="A2534" s="1">
        <v>33214</v>
      </c>
      <c r="B2534">
        <v>55</v>
      </c>
      <c r="C2534">
        <v>17</v>
      </c>
      <c r="D2534">
        <v>0</v>
      </c>
      <c r="E2534">
        <v>0</v>
      </c>
      <c r="F2534" s="14">
        <v>5039.8969999999999</v>
      </c>
      <c r="G2534" s="14">
        <v>4428.0020000000004</v>
      </c>
      <c r="H2534">
        <f t="shared" si="81"/>
        <v>0.72004335751987036</v>
      </c>
      <c r="I2534">
        <f t="shared" si="82"/>
        <v>0.18368325075974187</v>
      </c>
    </row>
    <row r="2535" spans="1:9" x14ac:dyDescent="0.3">
      <c r="A2535" s="1">
        <v>33215</v>
      </c>
      <c r="B2535">
        <v>51</v>
      </c>
      <c r="C2535">
        <v>16</v>
      </c>
      <c r="D2535">
        <v>0</v>
      </c>
      <c r="E2535">
        <v>0</v>
      </c>
      <c r="F2535" s="14">
        <v>6503.2539999999999</v>
      </c>
      <c r="G2535" s="14">
        <v>6171.1040000000003</v>
      </c>
      <c r="H2535">
        <f t="shared" si="81"/>
        <v>0.66767656788206164</v>
      </c>
      <c r="I2535">
        <f t="shared" si="82"/>
        <v>0.17287835365622764</v>
      </c>
    </row>
    <row r="2536" spans="1:9" x14ac:dyDescent="0.3">
      <c r="A2536" s="1">
        <v>33216</v>
      </c>
      <c r="B2536">
        <v>54</v>
      </c>
      <c r="C2536">
        <v>14</v>
      </c>
      <c r="D2536">
        <v>14.882</v>
      </c>
      <c r="E2536">
        <v>19.646999999999998</v>
      </c>
      <c r="F2536" s="14">
        <v>1245.1859999999999</v>
      </c>
      <c r="G2536">
        <v>-10.988</v>
      </c>
      <c r="H2536">
        <f t="shared" si="81"/>
        <v>0.70695166011041832</v>
      </c>
      <c r="I2536">
        <f t="shared" si="82"/>
        <v>0.15126855944919917</v>
      </c>
    </row>
    <row r="2537" spans="1:9" x14ac:dyDescent="0.3">
      <c r="A2537" s="1">
        <v>33217</v>
      </c>
      <c r="B2537">
        <v>88</v>
      </c>
      <c r="C2537">
        <v>23</v>
      </c>
      <c r="D2537">
        <v>21.074000000000002</v>
      </c>
      <c r="E2537">
        <v>34.771000000000001</v>
      </c>
      <c r="F2537" s="14">
        <v>1220.056</v>
      </c>
      <c r="G2537" s="14">
        <v>1221.7149999999999</v>
      </c>
      <c r="H2537">
        <f t="shared" si="81"/>
        <v>1.1520693720317927</v>
      </c>
      <c r="I2537">
        <f t="shared" si="82"/>
        <v>0.24851263338082721</v>
      </c>
    </row>
    <row r="2538" spans="1:9" x14ac:dyDescent="0.3">
      <c r="A2538" s="1">
        <v>33218</v>
      </c>
      <c r="B2538">
        <v>156</v>
      </c>
      <c r="C2538">
        <v>45</v>
      </c>
      <c r="D2538">
        <v>0</v>
      </c>
      <c r="E2538">
        <v>0</v>
      </c>
      <c r="F2538" s="14">
        <v>5463.5360000000001</v>
      </c>
      <c r="G2538" s="14">
        <v>4848.7439999999997</v>
      </c>
      <c r="H2538">
        <f t="shared" si="81"/>
        <v>2.0423047958745415</v>
      </c>
      <c r="I2538">
        <f t="shared" si="82"/>
        <v>0.48622036965814019</v>
      </c>
    </row>
    <row r="2539" spans="1:9" x14ac:dyDescent="0.3">
      <c r="A2539" s="1">
        <v>33219</v>
      </c>
      <c r="B2539">
        <v>193</v>
      </c>
      <c r="C2539">
        <v>73</v>
      </c>
      <c r="D2539">
        <v>0</v>
      </c>
      <c r="E2539">
        <v>0</v>
      </c>
      <c r="F2539" s="14">
        <v>2420.9899999999998</v>
      </c>
      <c r="G2539" s="14">
        <v>2389.92</v>
      </c>
      <c r="H2539">
        <f t="shared" si="81"/>
        <v>2.5266976000242725</v>
      </c>
      <c r="I2539">
        <f t="shared" si="82"/>
        <v>0.78875748855653849</v>
      </c>
    </row>
    <row r="2540" spans="1:9" x14ac:dyDescent="0.3">
      <c r="A2540" s="1">
        <v>33220</v>
      </c>
      <c r="B2540">
        <v>228</v>
      </c>
      <c r="C2540">
        <v>96</v>
      </c>
      <c r="D2540">
        <v>0</v>
      </c>
      <c r="E2540">
        <v>0</v>
      </c>
      <c r="F2540" s="14">
        <v>4825.2430000000004</v>
      </c>
      <c r="G2540" s="14">
        <v>4555.5680000000002</v>
      </c>
      <c r="H2540">
        <f t="shared" si="81"/>
        <v>2.9849070093550996</v>
      </c>
      <c r="I2540">
        <f t="shared" si="82"/>
        <v>1.0372701219373657</v>
      </c>
    </row>
    <row r="2541" spans="1:9" x14ac:dyDescent="0.3">
      <c r="A2541" s="1">
        <v>33221</v>
      </c>
      <c r="B2541">
        <v>281</v>
      </c>
      <c r="C2541">
        <v>118</v>
      </c>
      <c r="D2541">
        <v>0</v>
      </c>
      <c r="E2541">
        <v>0</v>
      </c>
      <c r="F2541" s="14">
        <v>4183.8829999999998</v>
      </c>
      <c r="G2541" s="14">
        <v>3785.241</v>
      </c>
      <c r="H2541">
        <f t="shared" si="81"/>
        <v>3.6787669720560654</v>
      </c>
      <c r="I2541">
        <f t="shared" si="82"/>
        <v>1.2749778582146787</v>
      </c>
    </row>
    <row r="2542" spans="1:9" x14ac:dyDescent="0.3">
      <c r="A2542" s="1">
        <v>33222</v>
      </c>
      <c r="B2542">
        <v>315</v>
      </c>
      <c r="C2542">
        <v>128</v>
      </c>
      <c r="D2542">
        <v>0</v>
      </c>
      <c r="E2542">
        <v>0</v>
      </c>
      <c r="F2542" s="14">
        <v>6754.9889999999996</v>
      </c>
      <c r="G2542" s="14">
        <v>6573.6080000000002</v>
      </c>
      <c r="H2542">
        <f t="shared" si="81"/>
        <v>4.1238846839774403</v>
      </c>
      <c r="I2542">
        <f t="shared" si="82"/>
        <v>1.3830268292498211</v>
      </c>
    </row>
    <row r="2543" spans="1:9" x14ac:dyDescent="0.3">
      <c r="A2543" s="1">
        <v>33223</v>
      </c>
      <c r="B2543">
        <v>357</v>
      </c>
      <c r="C2543">
        <v>131</v>
      </c>
      <c r="D2543">
        <v>0</v>
      </c>
      <c r="E2543">
        <v>0</v>
      </c>
      <c r="F2543" s="14">
        <v>5427.7330000000002</v>
      </c>
      <c r="G2543" s="14">
        <v>5885.54</v>
      </c>
      <c r="H2543">
        <f t="shared" si="81"/>
        <v>4.6737359751744316</v>
      </c>
      <c r="I2543">
        <f t="shared" si="82"/>
        <v>1.4154415205603637</v>
      </c>
    </row>
    <row r="2544" spans="1:9" x14ac:dyDescent="0.3">
      <c r="A2544" s="1">
        <v>33224</v>
      </c>
      <c r="B2544">
        <v>409</v>
      </c>
      <c r="C2544">
        <v>132</v>
      </c>
      <c r="D2544">
        <v>0.107</v>
      </c>
      <c r="E2544">
        <v>1.708</v>
      </c>
      <c r="F2544">
        <v>290.16800000000001</v>
      </c>
      <c r="G2544" s="14">
        <v>1002.51</v>
      </c>
      <c r="H2544">
        <f t="shared" si="81"/>
        <v>5.3545042404659462</v>
      </c>
      <c r="I2544">
        <f t="shared" si="82"/>
        <v>1.4262464176638778</v>
      </c>
    </row>
    <row r="2545" spans="1:9" x14ac:dyDescent="0.3">
      <c r="A2545" s="1">
        <v>33225</v>
      </c>
      <c r="B2545">
        <v>471</v>
      </c>
      <c r="C2545">
        <v>138</v>
      </c>
      <c r="D2545">
        <v>9.1489999999999991</v>
      </c>
      <c r="E2545">
        <v>7.3650000000000002</v>
      </c>
      <c r="F2545" s="14">
        <v>2681.3879999999999</v>
      </c>
      <c r="G2545" s="14">
        <v>2751.8229999999999</v>
      </c>
      <c r="H2545">
        <f t="shared" si="81"/>
        <v>6.1661894798519814</v>
      </c>
      <c r="I2545">
        <f t="shared" si="82"/>
        <v>1.4910758002849631</v>
      </c>
    </row>
    <row r="2546" spans="1:9" x14ac:dyDescent="0.3">
      <c r="A2546" s="1">
        <v>33226</v>
      </c>
      <c r="B2546">
        <v>503</v>
      </c>
      <c r="C2546">
        <v>149</v>
      </c>
      <c r="D2546">
        <v>0</v>
      </c>
      <c r="E2546">
        <v>0</v>
      </c>
      <c r="F2546" s="14">
        <v>4304.5910000000003</v>
      </c>
      <c r="G2546" s="14">
        <v>3514.1990000000001</v>
      </c>
      <c r="H2546">
        <f t="shared" si="81"/>
        <v>6.585123796954452</v>
      </c>
      <c r="I2546">
        <f t="shared" si="82"/>
        <v>1.6099296684236197</v>
      </c>
    </row>
    <row r="2547" spans="1:9" x14ac:dyDescent="0.3">
      <c r="A2547" s="1">
        <v>33227</v>
      </c>
      <c r="B2547">
        <v>471</v>
      </c>
      <c r="C2547">
        <v>160</v>
      </c>
      <c r="D2547">
        <v>0</v>
      </c>
      <c r="E2547">
        <v>0</v>
      </c>
      <c r="F2547" s="14">
        <v>6720.1930000000002</v>
      </c>
      <c r="G2547" s="14">
        <v>6593.0010000000002</v>
      </c>
      <c r="H2547">
        <f t="shared" si="81"/>
        <v>6.1661894798519814</v>
      </c>
      <c r="I2547">
        <f t="shared" si="82"/>
        <v>1.7287835365622763</v>
      </c>
    </row>
    <row r="2548" spans="1:9" x14ac:dyDescent="0.3">
      <c r="A2548" s="1">
        <v>33228</v>
      </c>
      <c r="B2548">
        <v>378</v>
      </c>
      <c r="C2548">
        <v>169</v>
      </c>
      <c r="D2548">
        <v>0</v>
      </c>
      <c r="E2548">
        <v>0.71099999999999997</v>
      </c>
      <c r="F2548" s="14">
        <v>5933.3530000000001</v>
      </c>
      <c r="G2548" s="14">
        <v>6646.8050000000003</v>
      </c>
      <c r="H2548">
        <f t="shared" si="81"/>
        <v>4.9486616207729277</v>
      </c>
      <c r="I2548">
        <f t="shared" si="82"/>
        <v>1.8260276104939042</v>
      </c>
    </row>
    <row r="2549" spans="1:9" x14ac:dyDescent="0.3">
      <c r="A2549" s="1">
        <v>33229</v>
      </c>
      <c r="B2549">
        <v>275</v>
      </c>
      <c r="C2549">
        <v>181</v>
      </c>
      <c r="D2549">
        <v>18.588000000000001</v>
      </c>
      <c r="E2549">
        <v>15.989000000000001</v>
      </c>
      <c r="F2549" s="14">
        <v>1512.7729999999999</v>
      </c>
      <c r="G2549" s="14">
        <v>2035.394</v>
      </c>
      <c r="H2549">
        <f t="shared" si="81"/>
        <v>3.6002167875993525</v>
      </c>
      <c r="I2549">
        <f t="shared" si="82"/>
        <v>1.9556863757360752</v>
      </c>
    </row>
    <row r="2550" spans="1:9" x14ac:dyDescent="0.3">
      <c r="A2550" s="1">
        <v>33230</v>
      </c>
      <c r="B2550">
        <v>176</v>
      </c>
      <c r="C2550">
        <v>184</v>
      </c>
      <c r="D2550">
        <v>0.745</v>
      </c>
      <c r="E2550">
        <v>0.73299999999999998</v>
      </c>
      <c r="F2550" s="14">
        <v>1828.4179999999999</v>
      </c>
      <c r="G2550" s="14">
        <v>2263.0450000000001</v>
      </c>
      <c r="H2550">
        <f t="shared" si="81"/>
        <v>2.3041387440635854</v>
      </c>
      <c r="I2550">
        <f t="shared" si="82"/>
        <v>1.9881010670466177</v>
      </c>
    </row>
    <row r="2551" spans="1:9" x14ac:dyDescent="0.3">
      <c r="A2551" s="1">
        <v>33231</v>
      </c>
      <c r="B2551">
        <v>88</v>
      </c>
      <c r="C2551">
        <v>181</v>
      </c>
      <c r="D2551">
        <v>0.49399999999999999</v>
      </c>
      <c r="E2551">
        <v>0.31</v>
      </c>
      <c r="F2551">
        <v>988.86800000000005</v>
      </c>
      <c r="G2551" s="14">
        <v>2032.414</v>
      </c>
      <c r="H2551">
        <f t="shared" si="81"/>
        <v>1.1520693720317927</v>
      </c>
      <c r="I2551">
        <f t="shared" si="82"/>
        <v>1.9556863757360752</v>
      </c>
    </row>
    <row r="2552" spans="1:9" x14ac:dyDescent="0.3">
      <c r="A2552" s="1">
        <v>33232</v>
      </c>
      <c r="B2552">
        <v>62</v>
      </c>
      <c r="C2552">
        <v>164</v>
      </c>
      <c r="D2552">
        <v>0</v>
      </c>
      <c r="E2552">
        <v>0</v>
      </c>
      <c r="F2552" s="14">
        <v>1773.3150000000001</v>
      </c>
      <c r="G2552" s="14">
        <v>1665.9970000000001</v>
      </c>
      <c r="H2552">
        <f t="shared" si="81"/>
        <v>0.81168523938603576</v>
      </c>
      <c r="I2552">
        <f t="shared" si="82"/>
        <v>1.7720031249763333</v>
      </c>
    </row>
    <row r="2553" spans="1:9" x14ac:dyDescent="0.3">
      <c r="A2553" s="1">
        <v>33233</v>
      </c>
      <c r="B2553">
        <v>65</v>
      </c>
      <c r="C2553">
        <v>128</v>
      </c>
      <c r="D2553">
        <v>0</v>
      </c>
      <c r="E2553">
        <v>0</v>
      </c>
      <c r="F2553" s="14">
        <v>6279.3440000000001</v>
      </c>
      <c r="G2553" s="14">
        <v>5961.5559999999996</v>
      </c>
      <c r="H2553">
        <f t="shared" si="81"/>
        <v>0.85096033161439233</v>
      </c>
      <c r="I2553">
        <f t="shared" si="82"/>
        <v>1.3830268292498211</v>
      </c>
    </row>
    <row r="2554" spans="1:9" x14ac:dyDescent="0.3">
      <c r="A2554" s="1">
        <v>33234</v>
      </c>
      <c r="B2554">
        <v>55</v>
      </c>
      <c r="C2554">
        <v>86</v>
      </c>
      <c r="D2554">
        <v>4.8570000000000002</v>
      </c>
      <c r="E2554">
        <v>5.992</v>
      </c>
      <c r="F2554" s="14">
        <v>1747.2070000000001</v>
      </c>
      <c r="G2554">
        <v>470.697</v>
      </c>
      <c r="H2554">
        <f t="shared" si="81"/>
        <v>0.72004335751987036</v>
      </c>
      <c r="I2554">
        <f t="shared" si="82"/>
        <v>0.92922115090222346</v>
      </c>
    </row>
    <row r="2555" spans="1:9" x14ac:dyDescent="0.3">
      <c r="A2555" s="1">
        <v>33235</v>
      </c>
      <c r="B2555">
        <v>45</v>
      </c>
      <c r="C2555">
        <v>53</v>
      </c>
      <c r="D2555">
        <v>0</v>
      </c>
      <c r="E2555">
        <v>0</v>
      </c>
      <c r="F2555" s="14">
        <v>6168.5630000000001</v>
      </c>
      <c r="G2555" s="14">
        <v>5288.6120000000001</v>
      </c>
      <c r="H2555">
        <f t="shared" si="81"/>
        <v>0.58912638342534851</v>
      </c>
      <c r="I2555">
        <f t="shared" si="82"/>
        <v>0.57265954648625406</v>
      </c>
    </row>
    <row r="2556" spans="1:9" x14ac:dyDescent="0.3">
      <c r="A2556" s="1">
        <v>33236</v>
      </c>
      <c r="B2556">
        <v>37</v>
      </c>
      <c r="C2556">
        <v>33</v>
      </c>
      <c r="D2556">
        <v>0</v>
      </c>
      <c r="E2556">
        <v>0</v>
      </c>
      <c r="F2556" s="14">
        <v>6509.9620000000004</v>
      </c>
      <c r="G2556" s="14">
        <v>6107.9210000000003</v>
      </c>
      <c r="H2556">
        <f t="shared" si="81"/>
        <v>0.48439280414973102</v>
      </c>
      <c r="I2556">
        <f t="shared" si="82"/>
        <v>0.35656160441596946</v>
      </c>
    </row>
    <row r="2557" spans="1:9" x14ac:dyDescent="0.3">
      <c r="A2557" s="1">
        <v>33237</v>
      </c>
      <c r="B2557">
        <v>32</v>
      </c>
      <c r="C2557">
        <v>25</v>
      </c>
      <c r="D2557">
        <v>0</v>
      </c>
      <c r="E2557">
        <v>0</v>
      </c>
      <c r="F2557" s="14">
        <v>6812.5290000000005</v>
      </c>
      <c r="G2557" s="14">
        <v>6714.4840000000004</v>
      </c>
      <c r="H2557">
        <f t="shared" si="81"/>
        <v>0.41893431710247009</v>
      </c>
      <c r="I2557">
        <f t="shared" si="82"/>
        <v>0.27012242758785571</v>
      </c>
    </row>
    <row r="2558" spans="1:9" x14ac:dyDescent="0.3">
      <c r="A2558" s="1">
        <v>33238</v>
      </c>
      <c r="B2558">
        <v>28</v>
      </c>
      <c r="C2558">
        <v>21</v>
      </c>
      <c r="D2558">
        <v>0</v>
      </c>
      <c r="E2558">
        <v>0</v>
      </c>
      <c r="F2558" s="14">
        <v>6758.1540000000005</v>
      </c>
      <c r="G2558" s="14">
        <v>6686.8410000000003</v>
      </c>
      <c r="H2558">
        <f t="shared" si="81"/>
        <v>0.36656752746466131</v>
      </c>
      <c r="I2558">
        <f t="shared" si="82"/>
        <v>0.22690283917379875</v>
      </c>
    </row>
    <row r="2559" spans="1:9" x14ac:dyDescent="0.3">
      <c r="A2559" s="1">
        <v>33239</v>
      </c>
      <c r="B2559">
        <v>24</v>
      </c>
      <c r="C2559">
        <v>19</v>
      </c>
      <c r="D2559">
        <v>8.0000000000000002E-3</v>
      </c>
      <c r="E2559">
        <v>9.7000000000000003E-2</v>
      </c>
      <c r="F2559" s="14">
        <v>1698.318</v>
      </c>
      <c r="G2559" s="14">
        <v>5178.8509999999997</v>
      </c>
      <c r="H2559">
        <f t="shared" si="81"/>
        <v>0.31420073782685254</v>
      </c>
      <c r="I2559">
        <f t="shared" si="82"/>
        <v>0.20529304496677031</v>
      </c>
    </row>
    <row r="2560" spans="1:9" x14ac:dyDescent="0.3">
      <c r="A2560" s="1">
        <v>33240</v>
      </c>
      <c r="B2560">
        <v>22</v>
      </c>
      <c r="C2560">
        <v>18</v>
      </c>
      <c r="D2560">
        <v>1.127</v>
      </c>
      <c r="E2560">
        <v>0.84599999999999997</v>
      </c>
      <c r="F2560" s="14">
        <v>2849.904</v>
      </c>
      <c r="G2560" s="14">
        <v>3720.6689999999999</v>
      </c>
      <c r="H2560">
        <f t="shared" si="81"/>
        <v>0.28801734300794818</v>
      </c>
      <c r="I2560">
        <f t="shared" si="82"/>
        <v>0.19448814786325608</v>
      </c>
    </row>
    <row r="2561" spans="1:9" x14ac:dyDescent="0.3">
      <c r="A2561" s="1">
        <v>33241</v>
      </c>
      <c r="B2561">
        <v>20</v>
      </c>
      <c r="C2561">
        <v>17</v>
      </c>
      <c r="D2561">
        <v>0</v>
      </c>
      <c r="E2561">
        <v>0</v>
      </c>
      <c r="F2561" s="14">
        <v>6378.7470000000003</v>
      </c>
      <c r="G2561" s="14">
        <v>6367.799</v>
      </c>
      <c r="H2561">
        <f t="shared" si="81"/>
        <v>0.26183394818904382</v>
      </c>
      <c r="I2561">
        <f t="shared" si="82"/>
        <v>0.18368325075974187</v>
      </c>
    </row>
    <row r="2562" spans="1:9" x14ac:dyDescent="0.3">
      <c r="A2562" s="1">
        <v>33242</v>
      </c>
      <c r="B2562">
        <v>18</v>
      </c>
      <c r="C2562">
        <v>15</v>
      </c>
      <c r="D2562">
        <v>0</v>
      </c>
      <c r="E2562">
        <v>0</v>
      </c>
      <c r="F2562" s="14">
        <v>6145.6180000000004</v>
      </c>
      <c r="G2562" s="14">
        <v>6143.2079999999996</v>
      </c>
      <c r="H2562">
        <f t="shared" ref="H2562:H2625" si="83">(B2562*60*60*24/1000000)/(1000*$N$3/1000000)</f>
        <v>0.2356505533701394</v>
      </c>
      <c r="I2562">
        <f t="shared" ref="I2562:I2625" si="84">(C2562*60*60*24/1000000)/(1000*$N$4/1000000)</f>
        <v>0.16207345655271341</v>
      </c>
    </row>
    <row r="2563" spans="1:9" x14ac:dyDescent="0.3">
      <c r="A2563" s="1">
        <v>33243</v>
      </c>
      <c r="B2563">
        <v>17</v>
      </c>
      <c r="C2563">
        <v>13</v>
      </c>
      <c r="D2563">
        <v>0</v>
      </c>
      <c r="E2563">
        <v>0</v>
      </c>
      <c r="F2563" s="14">
        <v>6399.9849999999997</v>
      </c>
      <c r="G2563" s="14">
        <v>5651.6769999999997</v>
      </c>
      <c r="H2563">
        <f t="shared" si="83"/>
        <v>0.22255885596068725</v>
      </c>
      <c r="I2563">
        <f t="shared" si="84"/>
        <v>0.14046366234568494</v>
      </c>
    </row>
    <row r="2564" spans="1:9" x14ac:dyDescent="0.3">
      <c r="A2564" s="1">
        <v>33244</v>
      </c>
      <c r="B2564">
        <v>15</v>
      </c>
      <c r="C2564">
        <v>11</v>
      </c>
      <c r="D2564">
        <v>0</v>
      </c>
      <c r="E2564">
        <v>0</v>
      </c>
      <c r="F2564" s="14">
        <v>6170.7619999999997</v>
      </c>
      <c r="G2564" s="14">
        <v>5972.3429999999998</v>
      </c>
      <c r="H2564">
        <f t="shared" si="83"/>
        <v>0.19637546114178286</v>
      </c>
      <c r="I2564">
        <f t="shared" si="84"/>
        <v>0.11885386813865649</v>
      </c>
    </row>
    <row r="2565" spans="1:9" x14ac:dyDescent="0.3">
      <c r="A2565" s="1">
        <v>33245</v>
      </c>
      <c r="B2565">
        <v>14</v>
      </c>
      <c r="C2565">
        <v>10</v>
      </c>
      <c r="D2565">
        <v>0</v>
      </c>
      <c r="E2565">
        <v>0</v>
      </c>
      <c r="F2565" s="14">
        <v>4574.9399999999996</v>
      </c>
      <c r="G2565" s="14">
        <v>4802.2139999999999</v>
      </c>
      <c r="H2565">
        <f t="shared" si="83"/>
        <v>0.18328376373233066</v>
      </c>
      <c r="I2565">
        <f t="shared" si="84"/>
        <v>0.10804897103514227</v>
      </c>
    </row>
    <row r="2566" spans="1:9" x14ac:dyDescent="0.3">
      <c r="A2566" s="1">
        <v>33246</v>
      </c>
      <c r="B2566">
        <v>14</v>
      </c>
      <c r="C2566">
        <v>9</v>
      </c>
      <c r="D2566">
        <v>0.20100000000000001</v>
      </c>
      <c r="E2566">
        <v>0</v>
      </c>
      <c r="F2566" s="14">
        <v>5597.7979999999998</v>
      </c>
      <c r="G2566" s="14">
        <v>5993.1729999999998</v>
      </c>
      <c r="H2566">
        <f t="shared" si="83"/>
        <v>0.18328376373233066</v>
      </c>
      <c r="I2566">
        <f t="shared" si="84"/>
        <v>9.7244073931628039E-2</v>
      </c>
    </row>
    <row r="2567" spans="1:9" x14ac:dyDescent="0.3">
      <c r="A2567" s="1">
        <v>33247</v>
      </c>
      <c r="B2567">
        <v>13</v>
      </c>
      <c r="C2567">
        <v>7</v>
      </c>
      <c r="D2567">
        <v>4.2329999999999997</v>
      </c>
      <c r="E2567">
        <v>0.92600000000000005</v>
      </c>
      <c r="F2567" s="14">
        <v>1457.556</v>
      </c>
      <c r="G2567" s="14">
        <v>1943.877</v>
      </c>
      <c r="H2567">
        <f t="shared" si="83"/>
        <v>0.17019206632287848</v>
      </c>
      <c r="I2567">
        <f t="shared" si="84"/>
        <v>7.5634279724599587E-2</v>
      </c>
    </row>
    <row r="2568" spans="1:9" x14ac:dyDescent="0.3">
      <c r="A2568" s="1">
        <v>33248</v>
      </c>
      <c r="B2568">
        <v>13</v>
      </c>
      <c r="C2568">
        <v>5</v>
      </c>
      <c r="D2568">
        <v>0.02</v>
      </c>
      <c r="E2568">
        <v>0</v>
      </c>
      <c r="F2568" s="14">
        <v>4606.7039999999997</v>
      </c>
      <c r="G2568" s="14">
        <v>4363.4359999999997</v>
      </c>
      <c r="H2568">
        <f t="shared" si="83"/>
        <v>0.17019206632287848</v>
      </c>
      <c r="I2568">
        <f t="shared" si="84"/>
        <v>5.4024485517571136E-2</v>
      </c>
    </row>
    <row r="2569" spans="1:9" x14ac:dyDescent="0.3">
      <c r="A2569" s="1">
        <v>33249</v>
      </c>
      <c r="B2569">
        <v>12</v>
      </c>
      <c r="C2569">
        <v>4</v>
      </c>
      <c r="D2569">
        <v>0.17499999999999999</v>
      </c>
      <c r="E2569">
        <v>0</v>
      </c>
      <c r="F2569" s="14">
        <v>5560.6949999999997</v>
      </c>
      <c r="G2569" s="14">
        <v>4366.2870000000003</v>
      </c>
      <c r="H2569">
        <f t="shared" si="83"/>
        <v>0.15710036891342627</v>
      </c>
      <c r="I2569">
        <f t="shared" si="84"/>
        <v>4.321958841405691E-2</v>
      </c>
    </row>
    <row r="2570" spans="1:9" x14ac:dyDescent="0.3">
      <c r="A2570" s="1">
        <v>33250</v>
      </c>
      <c r="B2570">
        <v>12</v>
      </c>
      <c r="C2570">
        <v>3</v>
      </c>
      <c r="D2570">
        <v>0</v>
      </c>
      <c r="E2570">
        <v>0</v>
      </c>
      <c r="F2570" s="14">
        <v>2221.7040000000002</v>
      </c>
      <c r="G2570" s="14">
        <v>3043.136</v>
      </c>
      <c r="H2570">
        <f t="shared" si="83"/>
        <v>0.15710036891342627</v>
      </c>
      <c r="I2570">
        <f t="shared" si="84"/>
        <v>3.2414691310542677E-2</v>
      </c>
    </row>
    <row r="2571" spans="1:9" x14ac:dyDescent="0.3">
      <c r="A2571" s="1">
        <v>33251</v>
      </c>
      <c r="B2571">
        <v>12</v>
      </c>
      <c r="C2571">
        <v>2</v>
      </c>
      <c r="D2571">
        <v>0</v>
      </c>
      <c r="E2571">
        <v>0</v>
      </c>
      <c r="F2571" s="14">
        <v>1006.254</v>
      </c>
      <c r="G2571" s="14">
        <v>1361.4369999999999</v>
      </c>
      <c r="H2571">
        <f t="shared" si="83"/>
        <v>0.15710036891342627</v>
      </c>
      <c r="I2571">
        <f t="shared" si="84"/>
        <v>2.1609794207028455E-2</v>
      </c>
    </row>
    <row r="2572" spans="1:9" x14ac:dyDescent="0.3">
      <c r="A2572" s="1">
        <v>33252</v>
      </c>
      <c r="B2572">
        <v>11</v>
      </c>
      <c r="C2572">
        <v>2</v>
      </c>
      <c r="D2572">
        <v>0</v>
      </c>
      <c r="E2572">
        <v>0</v>
      </c>
      <c r="F2572" s="14">
        <v>6160.5029999999997</v>
      </c>
      <c r="G2572" s="14">
        <v>5481.3</v>
      </c>
      <c r="H2572">
        <f t="shared" si="83"/>
        <v>0.14400867150397409</v>
      </c>
      <c r="I2572">
        <f t="shared" si="84"/>
        <v>2.1609794207028455E-2</v>
      </c>
    </row>
    <row r="2573" spans="1:9" x14ac:dyDescent="0.3">
      <c r="A2573" s="1">
        <v>33253</v>
      </c>
      <c r="B2573">
        <v>10</v>
      </c>
      <c r="C2573">
        <v>1</v>
      </c>
      <c r="D2573">
        <v>0</v>
      </c>
      <c r="E2573">
        <v>0</v>
      </c>
      <c r="F2573" s="14">
        <v>5944.71</v>
      </c>
      <c r="G2573" s="14">
        <v>5117.7470000000003</v>
      </c>
      <c r="H2573">
        <f t="shared" si="83"/>
        <v>0.13091697409452191</v>
      </c>
      <c r="I2573">
        <f t="shared" si="84"/>
        <v>1.0804897103514228E-2</v>
      </c>
    </row>
    <row r="2574" spans="1:9" x14ac:dyDescent="0.3">
      <c r="A2574" s="1">
        <v>33254</v>
      </c>
      <c r="B2574">
        <v>9</v>
      </c>
      <c r="C2574">
        <v>1</v>
      </c>
      <c r="D2574">
        <v>0.16400000000000001</v>
      </c>
      <c r="E2574">
        <v>0</v>
      </c>
      <c r="F2574" s="14">
        <v>4046.52</v>
      </c>
      <c r="G2574" s="14">
        <v>3258.9949999999999</v>
      </c>
      <c r="H2574">
        <f t="shared" si="83"/>
        <v>0.1178252766850697</v>
      </c>
      <c r="I2574">
        <f t="shared" si="84"/>
        <v>1.0804897103514228E-2</v>
      </c>
    </row>
    <row r="2575" spans="1:9" x14ac:dyDescent="0.3">
      <c r="A2575" s="1">
        <v>33255</v>
      </c>
      <c r="B2575">
        <v>7</v>
      </c>
      <c r="C2575">
        <v>1</v>
      </c>
      <c r="D2575">
        <v>0</v>
      </c>
      <c r="E2575">
        <v>0</v>
      </c>
      <c r="F2575" s="14">
        <v>5576.9409999999998</v>
      </c>
      <c r="G2575" s="14">
        <v>4303.7870000000003</v>
      </c>
      <c r="H2575">
        <f t="shared" si="83"/>
        <v>9.1641881866165328E-2</v>
      </c>
      <c r="I2575">
        <f t="shared" si="84"/>
        <v>1.0804897103514228E-2</v>
      </c>
    </row>
    <row r="2576" spans="1:9" x14ac:dyDescent="0.3">
      <c r="A2576" s="1">
        <v>33256</v>
      </c>
      <c r="B2576">
        <v>6</v>
      </c>
      <c r="C2576">
        <v>1</v>
      </c>
      <c r="D2576">
        <v>0</v>
      </c>
      <c r="E2576">
        <v>0</v>
      </c>
      <c r="F2576" s="14">
        <v>6070.5460000000003</v>
      </c>
      <c r="G2576" s="14">
        <v>5831.3440000000001</v>
      </c>
      <c r="H2576">
        <f t="shared" si="83"/>
        <v>7.8550184456713135E-2</v>
      </c>
      <c r="I2576">
        <f t="shared" si="84"/>
        <v>1.0804897103514228E-2</v>
      </c>
    </row>
    <row r="2577" spans="1:9" x14ac:dyDescent="0.3">
      <c r="A2577" s="1">
        <v>33257</v>
      </c>
      <c r="B2577">
        <v>5</v>
      </c>
      <c r="C2577">
        <v>1</v>
      </c>
      <c r="D2577">
        <v>0</v>
      </c>
      <c r="E2577">
        <v>0</v>
      </c>
      <c r="F2577" s="14">
        <v>4917.0190000000002</v>
      </c>
      <c r="G2577" s="14">
        <v>4810.3649999999998</v>
      </c>
      <c r="H2577">
        <f t="shared" si="83"/>
        <v>6.5458487047260955E-2</v>
      </c>
      <c r="I2577">
        <f t="shared" si="84"/>
        <v>1.0804897103514228E-2</v>
      </c>
    </row>
    <row r="2578" spans="1:9" x14ac:dyDescent="0.3">
      <c r="A2578" s="1">
        <v>33258</v>
      </c>
      <c r="B2578">
        <v>5</v>
      </c>
      <c r="C2578">
        <v>1</v>
      </c>
      <c r="D2578">
        <v>0</v>
      </c>
      <c r="E2578">
        <v>0</v>
      </c>
      <c r="F2578">
        <v>686.30200000000002</v>
      </c>
      <c r="G2578" s="14">
        <v>4106.4830000000002</v>
      </c>
      <c r="H2578">
        <f t="shared" si="83"/>
        <v>6.5458487047260955E-2</v>
      </c>
      <c r="I2578">
        <f t="shared" si="84"/>
        <v>1.0804897103514228E-2</v>
      </c>
    </row>
    <row r="2579" spans="1:9" x14ac:dyDescent="0.3">
      <c r="A2579" s="1">
        <v>33259</v>
      </c>
      <c r="B2579">
        <v>8</v>
      </c>
      <c r="C2579">
        <v>1</v>
      </c>
      <c r="D2579">
        <v>36.840000000000003</v>
      </c>
      <c r="E2579">
        <v>25.259</v>
      </c>
      <c r="F2579" s="14">
        <v>2386.4164999999998</v>
      </c>
      <c r="G2579">
        <v>423.87700000000001</v>
      </c>
      <c r="H2579">
        <f t="shared" si="83"/>
        <v>0.10473357927561752</v>
      </c>
      <c r="I2579">
        <f t="shared" si="84"/>
        <v>1.0804897103514228E-2</v>
      </c>
    </row>
    <row r="2580" spans="1:9" x14ac:dyDescent="0.3">
      <c r="A2580" s="1">
        <v>33260</v>
      </c>
      <c r="B2580">
        <v>12</v>
      </c>
      <c r="C2580">
        <v>1</v>
      </c>
      <c r="D2580">
        <v>0</v>
      </c>
      <c r="E2580">
        <v>0</v>
      </c>
      <c r="F2580" s="14">
        <v>4086.5309999999999</v>
      </c>
      <c r="G2580" s="14">
        <v>2974.98</v>
      </c>
      <c r="H2580">
        <f t="shared" si="83"/>
        <v>0.15710036891342627</v>
      </c>
      <c r="I2580">
        <f t="shared" si="84"/>
        <v>1.0804897103514228E-2</v>
      </c>
    </row>
    <row r="2581" spans="1:9" x14ac:dyDescent="0.3">
      <c r="A2581" s="1">
        <v>33261</v>
      </c>
      <c r="B2581">
        <v>15</v>
      </c>
      <c r="C2581">
        <v>1</v>
      </c>
      <c r="D2581">
        <v>0</v>
      </c>
      <c r="E2581">
        <v>0</v>
      </c>
      <c r="F2581" s="14">
        <v>2930.3119999999999</v>
      </c>
      <c r="G2581" s="14">
        <v>3368.5410000000002</v>
      </c>
      <c r="H2581">
        <f t="shared" si="83"/>
        <v>0.19637546114178286</v>
      </c>
      <c r="I2581">
        <f t="shared" si="84"/>
        <v>1.0804897103514228E-2</v>
      </c>
    </row>
    <row r="2582" spans="1:9" x14ac:dyDescent="0.3">
      <c r="A2582" s="1">
        <v>33262</v>
      </c>
      <c r="B2582">
        <v>19</v>
      </c>
      <c r="C2582">
        <v>1</v>
      </c>
      <c r="D2582">
        <v>2.0979999999999999</v>
      </c>
      <c r="E2582">
        <v>14.458</v>
      </c>
      <c r="F2582" s="14">
        <v>1430.903</v>
      </c>
      <c r="G2582" s="14">
        <v>1347.9559999999999</v>
      </c>
      <c r="H2582">
        <f t="shared" si="83"/>
        <v>0.24874225077959161</v>
      </c>
      <c r="I2582">
        <f t="shared" si="84"/>
        <v>1.0804897103514228E-2</v>
      </c>
    </row>
    <row r="2583" spans="1:9" x14ac:dyDescent="0.3">
      <c r="A2583" s="1">
        <v>33263</v>
      </c>
      <c r="B2583">
        <v>21</v>
      </c>
      <c r="C2583">
        <v>1</v>
      </c>
      <c r="D2583">
        <v>0</v>
      </c>
      <c r="E2583">
        <v>0</v>
      </c>
      <c r="F2583" s="14">
        <v>2635.8180000000002</v>
      </c>
      <c r="G2583" s="14">
        <v>3512.183</v>
      </c>
      <c r="H2583">
        <f t="shared" si="83"/>
        <v>0.27492564559849597</v>
      </c>
      <c r="I2583">
        <f t="shared" si="84"/>
        <v>1.0804897103514228E-2</v>
      </c>
    </row>
    <row r="2584" spans="1:9" x14ac:dyDescent="0.3">
      <c r="A2584" s="1">
        <v>33264</v>
      </c>
      <c r="B2584">
        <v>21</v>
      </c>
      <c r="C2584">
        <v>1</v>
      </c>
      <c r="D2584">
        <v>0</v>
      </c>
      <c r="E2584">
        <v>0</v>
      </c>
      <c r="F2584" s="14">
        <v>4368.3329999999996</v>
      </c>
      <c r="G2584" s="14">
        <v>4021.538</v>
      </c>
      <c r="H2584">
        <f t="shared" si="83"/>
        <v>0.27492564559849597</v>
      </c>
      <c r="I2584">
        <f t="shared" si="84"/>
        <v>1.0804897103514228E-2</v>
      </c>
    </row>
    <row r="2585" spans="1:9" x14ac:dyDescent="0.3">
      <c r="A2585" s="1">
        <v>33265</v>
      </c>
      <c r="B2585">
        <v>21</v>
      </c>
      <c r="C2585">
        <v>2</v>
      </c>
      <c r="D2585">
        <v>0</v>
      </c>
      <c r="E2585">
        <v>0</v>
      </c>
      <c r="F2585" s="14">
        <v>5653.43</v>
      </c>
      <c r="G2585" s="14">
        <v>3760.587</v>
      </c>
      <c r="H2585">
        <f t="shared" si="83"/>
        <v>0.27492564559849597</v>
      </c>
      <c r="I2585">
        <f t="shared" si="84"/>
        <v>2.1609794207028455E-2</v>
      </c>
    </row>
    <row r="2586" spans="1:9" x14ac:dyDescent="0.3">
      <c r="A2586" s="1">
        <v>33266</v>
      </c>
      <c r="B2586">
        <v>20</v>
      </c>
      <c r="C2586">
        <v>3</v>
      </c>
      <c r="D2586">
        <v>0</v>
      </c>
      <c r="E2586">
        <v>0</v>
      </c>
      <c r="F2586" s="14">
        <v>4651.7945</v>
      </c>
      <c r="H2586">
        <f t="shared" si="83"/>
        <v>0.26183394818904382</v>
      </c>
      <c r="I2586">
        <f t="shared" si="84"/>
        <v>3.2414691310542677E-2</v>
      </c>
    </row>
    <row r="2587" spans="1:9" x14ac:dyDescent="0.3">
      <c r="A2587" s="1">
        <v>33267</v>
      </c>
      <c r="B2587">
        <v>18</v>
      </c>
      <c r="C2587">
        <v>3</v>
      </c>
      <c r="D2587">
        <v>0.16500000000000001</v>
      </c>
      <c r="E2587">
        <v>21.440999999999999</v>
      </c>
      <c r="F2587" s="14">
        <v>2541.54675</v>
      </c>
      <c r="G2587">
        <v>0.88</v>
      </c>
      <c r="H2587">
        <f t="shared" si="83"/>
        <v>0.2356505533701394</v>
      </c>
      <c r="I2587">
        <f t="shared" si="84"/>
        <v>3.2414691310542677E-2</v>
      </c>
    </row>
    <row r="2588" spans="1:9" x14ac:dyDescent="0.3">
      <c r="A2588" s="1">
        <v>33268</v>
      </c>
      <c r="B2588">
        <v>17</v>
      </c>
      <c r="C2588">
        <v>3</v>
      </c>
      <c r="D2588">
        <v>1.2070000000000001</v>
      </c>
      <c r="E2588">
        <v>0</v>
      </c>
      <c r="F2588" s="14">
        <v>3650.1590000000001</v>
      </c>
      <c r="G2588" s="14">
        <v>3988.098</v>
      </c>
      <c r="H2588">
        <f t="shared" si="83"/>
        <v>0.22255885596068725</v>
      </c>
      <c r="I2588">
        <f t="shared" si="84"/>
        <v>3.2414691310542677E-2</v>
      </c>
    </row>
    <row r="2589" spans="1:9" x14ac:dyDescent="0.3">
      <c r="A2589" s="1">
        <v>33269</v>
      </c>
      <c r="B2589">
        <v>16</v>
      </c>
      <c r="C2589">
        <v>2</v>
      </c>
      <c r="D2589">
        <v>0.51400000000000001</v>
      </c>
      <c r="E2589">
        <v>0</v>
      </c>
      <c r="F2589">
        <v>431.29899999999998</v>
      </c>
      <c r="G2589">
        <v>17.077000000000002</v>
      </c>
      <c r="H2589">
        <f t="shared" si="83"/>
        <v>0.20946715855123504</v>
      </c>
      <c r="I2589">
        <f t="shared" si="84"/>
        <v>2.1609794207028455E-2</v>
      </c>
    </row>
    <row r="2590" spans="1:9" x14ac:dyDescent="0.3">
      <c r="A2590" s="1">
        <v>33270</v>
      </c>
      <c r="B2590">
        <v>15</v>
      </c>
      <c r="C2590">
        <v>1</v>
      </c>
      <c r="D2590">
        <v>0</v>
      </c>
      <c r="E2590">
        <v>0</v>
      </c>
      <c r="F2590" s="14">
        <v>4210.1559999999999</v>
      </c>
      <c r="G2590" s="14">
        <v>4318.607</v>
      </c>
      <c r="H2590">
        <f t="shared" si="83"/>
        <v>0.19637546114178286</v>
      </c>
      <c r="I2590">
        <f t="shared" si="84"/>
        <v>1.0804897103514228E-2</v>
      </c>
    </row>
    <row r="2591" spans="1:9" x14ac:dyDescent="0.3">
      <c r="A2591" s="1">
        <v>33271</v>
      </c>
      <c r="B2591">
        <v>15</v>
      </c>
      <c r="C2591">
        <v>1</v>
      </c>
      <c r="D2591">
        <v>0</v>
      </c>
      <c r="E2591">
        <v>0</v>
      </c>
      <c r="F2591" s="14">
        <v>5490.6469999999999</v>
      </c>
      <c r="G2591" s="14">
        <v>5315.06</v>
      </c>
      <c r="H2591">
        <f t="shared" si="83"/>
        <v>0.19637546114178286</v>
      </c>
      <c r="I2591">
        <f t="shared" si="84"/>
        <v>1.0804897103514228E-2</v>
      </c>
    </row>
    <row r="2592" spans="1:9" x14ac:dyDescent="0.3">
      <c r="A2592" s="1">
        <v>33272</v>
      </c>
      <c r="B2592">
        <v>15</v>
      </c>
      <c r="C2592">
        <v>1</v>
      </c>
      <c r="D2592">
        <v>0.61899999999999999</v>
      </c>
      <c r="E2592">
        <v>0</v>
      </c>
      <c r="F2592" s="14">
        <v>5321.9219999999996</v>
      </c>
      <c r="G2592" s="14">
        <v>3844.826</v>
      </c>
      <c r="H2592">
        <f t="shared" si="83"/>
        <v>0.19637546114178286</v>
      </c>
      <c r="I2592">
        <f t="shared" si="84"/>
        <v>1.0804897103514228E-2</v>
      </c>
    </row>
    <row r="2593" spans="1:9" x14ac:dyDescent="0.3">
      <c r="A2593" s="1">
        <v>33273</v>
      </c>
      <c r="B2593">
        <v>14</v>
      </c>
      <c r="C2593">
        <v>1</v>
      </c>
      <c r="D2593">
        <v>0</v>
      </c>
      <c r="E2593">
        <v>0</v>
      </c>
      <c r="F2593" s="14">
        <v>6312.09</v>
      </c>
      <c r="G2593" s="14">
        <v>5259.8789999999999</v>
      </c>
      <c r="H2593">
        <f t="shared" si="83"/>
        <v>0.18328376373233066</v>
      </c>
      <c r="I2593">
        <f t="shared" si="84"/>
        <v>1.0804897103514228E-2</v>
      </c>
    </row>
    <row r="2594" spans="1:9" x14ac:dyDescent="0.3">
      <c r="A2594" s="1">
        <v>33274</v>
      </c>
      <c r="B2594">
        <v>13</v>
      </c>
      <c r="C2594">
        <v>0</v>
      </c>
      <c r="D2594">
        <v>0</v>
      </c>
      <c r="E2594">
        <v>0</v>
      </c>
      <c r="F2594" s="14">
        <v>4046.5230000000001</v>
      </c>
      <c r="G2594" s="14">
        <v>3222.9589999999998</v>
      </c>
      <c r="H2594">
        <f t="shared" si="83"/>
        <v>0.17019206632287848</v>
      </c>
      <c r="I2594">
        <f t="shared" si="84"/>
        <v>0</v>
      </c>
    </row>
    <row r="2595" spans="1:9" x14ac:dyDescent="0.3">
      <c r="A2595" s="1">
        <v>33275</v>
      </c>
      <c r="B2595">
        <v>12</v>
      </c>
      <c r="C2595">
        <v>0</v>
      </c>
      <c r="D2595">
        <v>0</v>
      </c>
      <c r="E2595">
        <v>0</v>
      </c>
      <c r="F2595" s="14">
        <v>5202.7</v>
      </c>
      <c r="G2595" s="14">
        <v>3721.1590000000001</v>
      </c>
      <c r="H2595">
        <f t="shared" si="83"/>
        <v>0.15710036891342627</v>
      </c>
      <c r="I2595">
        <f t="shared" si="84"/>
        <v>0</v>
      </c>
    </row>
    <row r="2596" spans="1:9" x14ac:dyDescent="0.3">
      <c r="A2596" s="1">
        <v>33276</v>
      </c>
      <c r="B2596">
        <v>12</v>
      </c>
      <c r="C2596">
        <v>0</v>
      </c>
      <c r="D2596">
        <v>0</v>
      </c>
      <c r="E2596">
        <v>7.1999999999999995E-2</v>
      </c>
      <c r="F2596" s="14">
        <v>5663.71</v>
      </c>
      <c r="G2596" s="14">
        <v>3254.25</v>
      </c>
      <c r="H2596">
        <f t="shared" si="83"/>
        <v>0.15710036891342627</v>
      </c>
      <c r="I2596">
        <f t="shared" si="84"/>
        <v>0</v>
      </c>
    </row>
    <row r="2597" spans="1:9" x14ac:dyDescent="0.3">
      <c r="A2597" s="1">
        <v>33277</v>
      </c>
      <c r="B2597">
        <v>11</v>
      </c>
      <c r="C2597">
        <v>1</v>
      </c>
      <c r="D2597">
        <v>4.7830000000000004</v>
      </c>
      <c r="E2597">
        <v>2.6389999999999998</v>
      </c>
      <c r="F2597">
        <v>962.68899999999996</v>
      </c>
      <c r="G2597">
        <v>821.38499999999999</v>
      </c>
      <c r="H2597">
        <f t="shared" si="83"/>
        <v>0.14400867150397409</v>
      </c>
      <c r="I2597">
        <f t="shared" si="84"/>
        <v>1.0804897103514228E-2</v>
      </c>
    </row>
    <row r="2598" spans="1:9" x14ac:dyDescent="0.3">
      <c r="A2598" s="1">
        <v>33278</v>
      </c>
      <c r="B2598">
        <v>10</v>
      </c>
      <c r="C2598">
        <v>1</v>
      </c>
      <c r="D2598">
        <v>3.0939999999999999</v>
      </c>
      <c r="E2598">
        <v>0.14299999999999999</v>
      </c>
      <c r="F2598" s="14">
        <v>2424.85</v>
      </c>
      <c r="G2598" s="14">
        <v>2153.2539999999999</v>
      </c>
      <c r="H2598">
        <f t="shared" si="83"/>
        <v>0.13091697409452191</v>
      </c>
      <c r="I2598">
        <f t="shared" si="84"/>
        <v>1.0804897103514228E-2</v>
      </c>
    </row>
    <row r="2599" spans="1:9" x14ac:dyDescent="0.3">
      <c r="A2599" s="1">
        <v>33279</v>
      </c>
      <c r="B2599">
        <v>9</v>
      </c>
      <c r="C2599">
        <v>1</v>
      </c>
      <c r="D2599">
        <v>0</v>
      </c>
      <c r="E2599">
        <v>8.9999999999999993E-3</v>
      </c>
      <c r="F2599" s="14">
        <v>4669.5320000000002</v>
      </c>
      <c r="G2599" s="14">
        <v>2454.4319999999998</v>
      </c>
      <c r="H2599">
        <f t="shared" si="83"/>
        <v>0.1178252766850697</v>
      </c>
      <c r="I2599">
        <f t="shared" si="84"/>
        <v>1.0804897103514228E-2</v>
      </c>
    </row>
    <row r="2600" spans="1:9" x14ac:dyDescent="0.3">
      <c r="A2600" s="1">
        <v>33280</v>
      </c>
      <c r="B2600">
        <v>7</v>
      </c>
      <c r="C2600">
        <v>1</v>
      </c>
      <c r="D2600">
        <v>0</v>
      </c>
      <c r="E2600">
        <v>0</v>
      </c>
      <c r="F2600" s="14">
        <v>3860.2150000000001</v>
      </c>
      <c r="G2600" s="14">
        <v>3610.5909999999999</v>
      </c>
      <c r="H2600">
        <f t="shared" si="83"/>
        <v>9.1641881866165328E-2</v>
      </c>
      <c r="I2600">
        <f t="shared" si="84"/>
        <v>1.0804897103514228E-2</v>
      </c>
    </row>
    <row r="2601" spans="1:9" x14ac:dyDescent="0.3">
      <c r="A2601" s="1">
        <v>33281</v>
      </c>
      <c r="B2601">
        <v>7</v>
      </c>
      <c r="C2601">
        <v>0</v>
      </c>
      <c r="D2601">
        <v>0</v>
      </c>
      <c r="E2601">
        <v>0</v>
      </c>
      <c r="F2601" s="14">
        <v>5878.4139999999998</v>
      </c>
      <c r="G2601" s="14">
        <v>4384.7169999999996</v>
      </c>
      <c r="H2601">
        <f t="shared" si="83"/>
        <v>9.1641881866165328E-2</v>
      </c>
      <c r="I2601">
        <f t="shared" si="84"/>
        <v>0</v>
      </c>
    </row>
    <row r="2602" spans="1:9" x14ac:dyDescent="0.3">
      <c r="A2602" s="1">
        <v>33282</v>
      </c>
      <c r="B2602">
        <v>7</v>
      </c>
      <c r="C2602">
        <v>0</v>
      </c>
      <c r="D2602">
        <v>0</v>
      </c>
      <c r="E2602">
        <v>0</v>
      </c>
      <c r="F2602" s="14">
        <v>2705.2739999999999</v>
      </c>
      <c r="G2602" s="14">
        <v>1825.1880000000001</v>
      </c>
      <c r="H2602">
        <f t="shared" si="83"/>
        <v>9.1641881866165328E-2</v>
      </c>
      <c r="I2602">
        <f t="shared" si="84"/>
        <v>0</v>
      </c>
    </row>
    <row r="2603" spans="1:9" x14ac:dyDescent="0.3">
      <c r="A2603" s="1">
        <v>33283</v>
      </c>
      <c r="B2603">
        <v>6</v>
      </c>
      <c r="C2603">
        <v>0</v>
      </c>
      <c r="D2603">
        <v>0</v>
      </c>
      <c r="E2603">
        <v>0</v>
      </c>
      <c r="F2603" s="14">
        <v>4053.7860000000001</v>
      </c>
      <c r="G2603" s="14">
        <v>2477.183</v>
      </c>
      <c r="H2603">
        <f t="shared" si="83"/>
        <v>7.8550184456713135E-2</v>
      </c>
      <c r="I2603">
        <f t="shared" si="84"/>
        <v>0</v>
      </c>
    </row>
    <row r="2604" spans="1:9" x14ac:dyDescent="0.3">
      <c r="A2604" s="1">
        <v>33284</v>
      </c>
      <c r="B2604">
        <v>5</v>
      </c>
      <c r="C2604">
        <v>0</v>
      </c>
      <c r="D2604">
        <v>0</v>
      </c>
      <c r="E2604">
        <v>0</v>
      </c>
      <c r="F2604" s="14">
        <v>4312.1469999999999</v>
      </c>
      <c r="G2604" s="14">
        <v>3194.4830000000002</v>
      </c>
      <c r="H2604">
        <f t="shared" si="83"/>
        <v>6.5458487047260955E-2</v>
      </c>
      <c r="I2604">
        <f t="shared" si="84"/>
        <v>0</v>
      </c>
    </row>
    <row r="2605" spans="1:9" x14ac:dyDescent="0.3">
      <c r="A2605" s="1">
        <v>33285</v>
      </c>
      <c r="B2605">
        <v>4</v>
      </c>
      <c r="C2605">
        <v>0</v>
      </c>
      <c r="D2605">
        <v>0</v>
      </c>
      <c r="E2605">
        <v>0</v>
      </c>
      <c r="F2605" s="14">
        <v>5883.1319999999996</v>
      </c>
      <c r="G2605" s="14">
        <v>5155.1959999999999</v>
      </c>
      <c r="H2605">
        <f t="shared" si="83"/>
        <v>5.2366789637808761E-2</v>
      </c>
      <c r="I2605">
        <f t="shared" si="84"/>
        <v>0</v>
      </c>
    </row>
    <row r="2606" spans="1:9" x14ac:dyDescent="0.3">
      <c r="A2606" s="1">
        <v>33286</v>
      </c>
      <c r="B2606">
        <v>3</v>
      </c>
      <c r="C2606">
        <v>0</v>
      </c>
      <c r="D2606">
        <v>0</v>
      </c>
      <c r="E2606">
        <v>0</v>
      </c>
      <c r="F2606" s="14">
        <v>3249.3229999999999</v>
      </c>
      <c r="G2606" s="14">
        <v>4039.9690000000001</v>
      </c>
      <c r="H2606">
        <f t="shared" si="83"/>
        <v>3.9275092228356567E-2</v>
      </c>
      <c r="I2606">
        <f t="shared" si="84"/>
        <v>0</v>
      </c>
    </row>
    <row r="2607" spans="1:9" x14ac:dyDescent="0.3">
      <c r="A2607" s="1">
        <v>33287</v>
      </c>
      <c r="B2607">
        <v>2</v>
      </c>
      <c r="C2607">
        <v>0</v>
      </c>
      <c r="D2607">
        <v>0</v>
      </c>
      <c r="E2607">
        <v>0</v>
      </c>
      <c r="F2607" s="14">
        <v>3772.9409999999998</v>
      </c>
      <c r="G2607" s="14">
        <v>4244.1040000000003</v>
      </c>
      <c r="H2607">
        <f t="shared" si="83"/>
        <v>2.6183394818904381E-2</v>
      </c>
      <c r="I2607">
        <f t="shared" si="84"/>
        <v>0</v>
      </c>
    </row>
    <row r="2608" spans="1:9" x14ac:dyDescent="0.3">
      <c r="A2608" s="1">
        <v>33288</v>
      </c>
      <c r="B2608">
        <v>2</v>
      </c>
      <c r="C2608">
        <v>0</v>
      </c>
      <c r="D2608">
        <v>0</v>
      </c>
      <c r="E2608">
        <v>6.0000000000000001E-3</v>
      </c>
      <c r="F2608" s="14">
        <v>4556.902</v>
      </c>
      <c r="G2608" s="14">
        <v>4482.0339999999997</v>
      </c>
      <c r="H2608">
        <f t="shared" si="83"/>
        <v>2.6183394818904381E-2</v>
      </c>
      <c r="I2608">
        <f t="shared" si="84"/>
        <v>0</v>
      </c>
    </row>
    <row r="2609" spans="1:9" x14ac:dyDescent="0.3">
      <c r="A2609" s="1">
        <v>33289</v>
      </c>
      <c r="B2609">
        <v>2</v>
      </c>
      <c r="C2609">
        <v>0</v>
      </c>
      <c r="D2609">
        <v>0</v>
      </c>
      <c r="E2609">
        <v>4.2999999999999997E-2</v>
      </c>
      <c r="F2609" s="14">
        <v>4873.6130000000003</v>
      </c>
      <c r="G2609" s="14">
        <v>3893.779</v>
      </c>
      <c r="H2609">
        <f t="shared" si="83"/>
        <v>2.6183394818904381E-2</v>
      </c>
      <c r="I2609">
        <f t="shared" si="84"/>
        <v>0</v>
      </c>
    </row>
    <row r="2610" spans="1:9" x14ac:dyDescent="0.3">
      <c r="A2610" s="1">
        <v>33290</v>
      </c>
      <c r="B2610">
        <v>2</v>
      </c>
      <c r="C2610">
        <v>0</v>
      </c>
      <c r="D2610">
        <v>6.6449999999999996</v>
      </c>
      <c r="E2610">
        <v>6.0430000000000001</v>
      </c>
      <c r="F2610">
        <v>979.18299999999999</v>
      </c>
      <c r="G2610" s="14">
        <v>1082.3810000000001</v>
      </c>
      <c r="H2610">
        <f t="shared" si="83"/>
        <v>2.6183394818904381E-2</v>
      </c>
      <c r="I2610">
        <f t="shared" si="84"/>
        <v>0</v>
      </c>
    </row>
    <row r="2611" spans="1:9" x14ac:dyDescent="0.3">
      <c r="A2611" s="1">
        <v>33291</v>
      </c>
      <c r="B2611">
        <v>2</v>
      </c>
      <c r="C2611">
        <v>0</v>
      </c>
      <c r="D2611">
        <v>7.923</v>
      </c>
      <c r="E2611">
        <v>11.222</v>
      </c>
      <c r="F2611" s="14">
        <v>5213.527</v>
      </c>
      <c r="G2611" s="14">
        <v>3577.2109999999998</v>
      </c>
      <c r="H2611">
        <f t="shared" si="83"/>
        <v>2.6183394818904381E-2</v>
      </c>
      <c r="I2611">
        <f t="shared" si="84"/>
        <v>0</v>
      </c>
    </row>
    <row r="2612" spans="1:9" x14ac:dyDescent="0.3">
      <c r="A2612" s="1">
        <v>33292</v>
      </c>
      <c r="B2612">
        <v>2</v>
      </c>
      <c r="C2612">
        <v>0</v>
      </c>
      <c r="D2612">
        <v>0</v>
      </c>
      <c r="E2612">
        <v>0</v>
      </c>
      <c r="F2612" s="14">
        <v>5957.4210000000003</v>
      </c>
      <c r="G2612" s="14">
        <v>4870.7610000000004</v>
      </c>
      <c r="H2612">
        <f t="shared" si="83"/>
        <v>2.6183394818904381E-2</v>
      </c>
      <c r="I2612">
        <f t="shared" si="84"/>
        <v>0</v>
      </c>
    </row>
    <row r="2613" spans="1:9" x14ac:dyDescent="0.3">
      <c r="A2613" s="1">
        <v>33293</v>
      </c>
      <c r="B2613">
        <v>2</v>
      </c>
      <c r="C2613">
        <v>0</v>
      </c>
      <c r="D2613">
        <v>0</v>
      </c>
      <c r="E2613">
        <v>0</v>
      </c>
      <c r="F2613" s="14">
        <v>5976.4380000000001</v>
      </c>
      <c r="G2613" s="14">
        <v>5034.4830000000002</v>
      </c>
      <c r="H2613">
        <f t="shared" si="83"/>
        <v>2.6183394818904381E-2</v>
      </c>
      <c r="I2613">
        <f t="shared" si="84"/>
        <v>0</v>
      </c>
    </row>
    <row r="2614" spans="1:9" x14ac:dyDescent="0.3">
      <c r="A2614" s="1">
        <v>33294</v>
      </c>
      <c r="B2614">
        <v>2</v>
      </c>
      <c r="C2614">
        <v>0</v>
      </c>
      <c r="D2614">
        <v>0</v>
      </c>
      <c r="E2614">
        <v>0</v>
      </c>
      <c r="F2614" s="14">
        <v>5511.2330000000002</v>
      </c>
      <c r="G2614" s="14">
        <v>4693.5860000000002</v>
      </c>
      <c r="H2614">
        <f t="shared" si="83"/>
        <v>2.6183394818904381E-2</v>
      </c>
      <c r="I2614">
        <f t="shared" si="84"/>
        <v>0</v>
      </c>
    </row>
    <row r="2615" spans="1:9" x14ac:dyDescent="0.3">
      <c r="A2615" s="1">
        <v>33295</v>
      </c>
      <c r="B2615">
        <v>2</v>
      </c>
      <c r="C2615">
        <v>0</v>
      </c>
      <c r="D2615">
        <v>0</v>
      </c>
      <c r="E2615">
        <v>0</v>
      </c>
      <c r="F2615" s="14">
        <v>2781.683</v>
      </c>
      <c r="G2615" s="14">
        <v>3758.875</v>
      </c>
      <c r="H2615">
        <f t="shared" si="83"/>
        <v>2.6183394818904381E-2</v>
      </c>
      <c r="I2615">
        <f t="shared" si="84"/>
        <v>0</v>
      </c>
    </row>
    <row r="2616" spans="1:9" x14ac:dyDescent="0.3">
      <c r="A2616" s="1">
        <v>33296</v>
      </c>
      <c r="B2616">
        <v>2</v>
      </c>
      <c r="C2616">
        <v>0</v>
      </c>
      <c r="D2616">
        <v>0.115</v>
      </c>
      <c r="E2616">
        <v>5.8999999999999997E-2</v>
      </c>
      <c r="F2616">
        <v>725.80100000000004</v>
      </c>
      <c r="G2616" s="14">
        <v>1190.404</v>
      </c>
      <c r="H2616">
        <f t="shared" si="83"/>
        <v>2.6183394818904381E-2</v>
      </c>
      <c r="I2616">
        <f t="shared" si="84"/>
        <v>0</v>
      </c>
    </row>
    <row r="2617" spans="1:9" x14ac:dyDescent="0.3">
      <c r="A2617" s="1">
        <v>33297</v>
      </c>
      <c r="B2617">
        <v>2</v>
      </c>
      <c r="C2617">
        <v>0</v>
      </c>
      <c r="D2617">
        <v>0.91</v>
      </c>
      <c r="E2617">
        <v>3.3420000000000001</v>
      </c>
      <c r="F2617" s="14">
        <v>1556.5309999999999</v>
      </c>
      <c r="G2617">
        <v>970.67399999999998</v>
      </c>
      <c r="H2617">
        <f t="shared" si="83"/>
        <v>2.6183394818904381E-2</v>
      </c>
      <c r="I2617">
        <f t="shared" si="84"/>
        <v>0</v>
      </c>
    </row>
    <row r="2618" spans="1:9" x14ac:dyDescent="0.3">
      <c r="A2618" s="1">
        <v>33298</v>
      </c>
      <c r="B2618">
        <v>3</v>
      </c>
      <c r="C2618">
        <v>0</v>
      </c>
      <c r="D2618">
        <v>0.61099999999999999</v>
      </c>
      <c r="E2618">
        <v>0</v>
      </c>
      <c r="F2618" s="14">
        <v>2363.3829999999998</v>
      </c>
      <c r="G2618" s="14">
        <v>2527.3310000000001</v>
      </c>
      <c r="H2618">
        <f t="shared" si="83"/>
        <v>3.9275092228356567E-2</v>
      </c>
      <c r="I2618">
        <f t="shared" si="84"/>
        <v>0</v>
      </c>
    </row>
    <row r="2619" spans="1:9" x14ac:dyDescent="0.3">
      <c r="A2619" s="1">
        <v>33299</v>
      </c>
      <c r="B2619">
        <v>3</v>
      </c>
      <c r="C2619">
        <v>0</v>
      </c>
      <c r="D2619">
        <v>6.3970000000000002</v>
      </c>
      <c r="E2619">
        <v>9.2070000000000007</v>
      </c>
      <c r="F2619" s="14">
        <v>2043.22</v>
      </c>
      <c r="G2619" s="14">
        <v>1140.258</v>
      </c>
      <c r="H2619">
        <f t="shared" si="83"/>
        <v>3.9275092228356567E-2</v>
      </c>
      <c r="I2619">
        <f t="shared" si="84"/>
        <v>0</v>
      </c>
    </row>
    <row r="2620" spans="1:9" x14ac:dyDescent="0.3">
      <c r="A2620" s="1">
        <v>33300</v>
      </c>
      <c r="B2620">
        <v>4</v>
      </c>
      <c r="C2620">
        <v>0</v>
      </c>
      <c r="D2620">
        <v>5.9690000000000003</v>
      </c>
      <c r="E2620">
        <v>0.29499999999999998</v>
      </c>
      <c r="F2620" s="14">
        <v>5899.9350000000004</v>
      </c>
      <c r="G2620" s="14">
        <v>4866.7550000000001</v>
      </c>
      <c r="H2620">
        <f t="shared" si="83"/>
        <v>5.2366789637808761E-2</v>
      </c>
      <c r="I2620">
        <f t="shared" si="84"/>
        <v>0</v>
      </c>
    </row>
    <row r="2621" spans="1:9" x14ac:dyDescent="0.3">
      <c r="A2621" s="1">
        <v>33301</v>
      </c>
      <c r="B2621">
        <v>4</v>
      </c>
      <c r="C2621">
        <v>0</v>
      </c>
      <c r="D2621">
        <v>0</v>
      </c>
      <c r="E2621">
        <v>0</v>
      </c>
      <c r="F2621" s="14">
        <v>2692.027</v>
      </c>
      <c r="G2621" s="14">
        <v>1679.588</v>
      </c>
      <c r="H2621">
        <f t="shared" si="83"/>
        <v>5.2366789637808761E-2</v>
      </c>
      <c r="I2621">
        <f t="shared" si="84"/>
        <v>0</v>
      </c>
    </row>
    <row r="2622" spans="1:9" x14ac:dyDescent="0.3">
      <c r="A2622" s="1">
        <v>33302</v>
      </c>
      <c r="B2622">
        <v>4</v>
      </c>
      <c r="C2622">
        <v>1</v>
      </c>
      <c r="D2622">
        <v>0</v>
      </c>
      <c r="E2622">
        <v>0</v>
      </c>
      <c r="F2622" s="14">
        <v>3020.49</v>
      </c>
      <c r="G2622" s="14">
        <v>3578.6390000000001</v>
      </c>
      <c r="H2622">
        <f t="shared" si="83"/>
        <v>5.2366789637808761E-2</v>
      </c>
      <c r="I2622">
        <f t="shared" si="84"/>
        <v>1.0804897103514228E-2</v>
      </c>
    </row>
    <row r="2623" spans="1:9" x14ac:dyDescent="0.3">
      <c r="A2623" s="1">
        <v>33303</v>
      </c>
      <c r="B2623">
        <v>4</v>
      </c>
      <c r="C2623">
        <v>1</v>
      </c>
      <c r="D2623">
        <v>0</v>
      </c>
      <c r="E2623">
        <v>0</v>
      </c>
      <c r="F2623" s="14">
        <v>5456.4930000000004</v>
      </c>
      <c r="G2623" s="14">
        <v>4670.97</v>
      </c>
      <c r="H2623">
        <f t="shared" si="83"/>
        <v>5.2366789637808761E-2</v>
      </c>
      <c r="I2623">
        <f t="shared" si="84"/>
        <v>1.0804897103514228E-2</v>
      </c>
    </row>
    <row r="2624" spans="1:9" x14ac:dyDescent="0.3">
      <c r="A2624" s="1">
        <v>33304</v>
      </c>
      <c r="B2624">
        <v>4</v>
      </c>
      <c r="C2624">
        <v>1</v>
      </c>
      <c r="D2624">
        <v>0</v>
      </c>
      <c r="E2624">
        <v>0</v>
      </c>
      <c r="F2624" s="14">
        <v>3201.6840000000002</v>
      </c>
      <c r="G2624" s="14">
        <v>3823.3560000000002</v>
      </c>
      <c r="H2624">
        <f t="shared" si="83"/>
        <v>5.2366789637808761E-2</v>
      </c>
      <c r="I2624">
        <f t="shared" si="84"/>
        <v>1.0804897103514228E-2</v>
      </c>
    </row>
    <row r="2625" spans="1:9" x14ac:dyDescent="0.3">
      <c r="A2625" s="1">
        <v>33305</v>
      </c>
      <c r="B2625">
        <v>4</v>
      </c>
      <c r="C2625">
        <v>0</v>
      </c>
      <c r="D2625">
        <v>4.2469999999999999</v>
      </c>
      <c r="E2625">
        <v>0</v>
      </c>
      <c r="F2625" s="14">
        <v>3079.5279999999998</v>
      </c>
      <c r="G2625" s="14">
        <v>2875.9250000000002</v>
      </c>
      <c r="H2625">
        <f t="shared" si="83"/>
        <v>5.2366789637808761E-2</v>
      </c>
      <c r="I2625">
        <f t="shared" si="84"/>
        <v>0</v>
      </c>
    </row>
    <row r="2626" spans="1:9" x14ac:dyDescent="0.3">
      <c r="A2626" s="1">
        <v>33306</v>
      </c>
      <c r="B2626">
        <v>4</v>
      </c>
      <c r="C2626">
        <v>0</v>
      </c>
      <c r="D2626">
        <v>0.76200000000000001</v>
      </c>
      <c r="E2626">
        <v>4.4969999999999999</v>
      </c>
      <c r="F2626" s="14">
        <v>1066.5450000000001</v>
      </c>
      <c r="G2626" s="14">
        <v>1131.298</v>
      </c>
      <c r="H2626">
        <f t="shared" ref="H2626:H2689" si="85">(B2626*60*60*24/1000000)/(1000*$N$3/1000000)</f>
        <v>5.2366789637808761E-2</v>
      </c>
      <c r="I2626">
        <f t="shared" ref="I2626:I2689" si="86">(C2626*60*60*24/1000000)/(1000*$N$4/1000000)</f>
        <v>0</v>
      </c>
    </row>
    <row r="2627" spans="1:9" x14ac:dyDescent="0.3">
      <c r="A2627" s="1">
        <v>33307</v>
      </c>
      <c r="B2627">
        <v>4</v>
      </c>
      <c r="C2627">
        <v>1</v>
      </c>
      <c r="D2627">
        <v>1.8620000000000001</v>
      </c>
      <c r="E2627">
        <v>0.11600000000000001</v>
      </c>
      <c r="F2627" s="14">
        <v>1186.3979999999999</v>
      </c>
      <c r="G2627">
        <v>984.83199999999999</v>
      </c>
      <c r="H2627">
        <f t="shared" si="85"/>
        <v>5.2366789637808761E-2</v>
      </c>
      <c r="I2627">
        <f t="shared" si="86"/>
        <v>1.0804897103514228E-2</v>
      </c>
    </row>
    <row r="2628" spans="1:9" x14ac:dyDescent="0.3">
      <c r="A2628" s="1">
        <v>33308</v>
      </c>
      <c r="B2628">
        <v>4</v>
      </c>
      <c r="C2628">
        <v>2</v>
      </c>
      <c r="D2628">
        <v>6.5279999999999996</v>
      </c>
      <c r="E2628">
        <v>0.98199999999999998</v>
      </c>
      <c r="F2628" s="14">
        <v>2052.56</v>
      </c>
      <c r="G2628" s="14">
        <v>1953.5640000000001</v>
      </c>
      <c r="H2628">
        <f t="shared" si="85"/>
        <v>5.2366789637808761E-2</v>
      </c>
      <c r="I2628">
        <f t="shared" si="86"/>
        <v>2.1609794207028455E-2</v>
      </c>
    </row>
    <row r="2629" spans="1:9" x14ac:dyDescent="0.3">
      <c r="A2629" s="1">
        <v>33309</v>
      </c>
      <c r="B2629">
        <v>4</v>
      </c>
      <c r="C2629">
        <v>3</v>
      </c>
      <c r="D2629">
        <v>0</v>
      </c>
      <c r="E2629">
        <v>4.7119999999999997</v>
      </c>
      <c r="F2629" s="14">
        <v>3010.5590000000002</v>
      </c>
      <c r="G2629" s="14">
        <v>2674.6439999999998</v>
      </c>
      <c r="H2629">
        <f t="shared" si="85"/>
        <v>5.2366789637808761E-2</v>
      </c>
      <c r="I2629">
        <f t="shared" si="86"/>
        <v>3.2414691310542677E-2</v>
      </c>
    </row>
    <row r="2630" spans="1:9" x14ac:dyDescent="0.3">
      <c r="A2630" s="1">
        <v>33310</v>
      </c>
      <c r="B2630">
        <v>4</v>
      </c>
      <c r="C2630">
        <v>3</v>
      </c>
      <c r="D2630">
        <v>0</v>
      </c>
      <c r="E2630">
        <v>0</v>
      </c>
      <c r="F2630" s="14">
        <v>2991.569</v>
      </c>
      <c r="G2630" s="14">
        <v>3264.9760000000001</v>
      </c>
      <c r="H2630">
        <f t="shared" si="85"/>
        <v>5.2366789637808761E-2</v>
      </c>
      <c r="I2630">
        <f t="shared" si="86"/>
        <v>3.2414691310542677E-2</v>
      </c>
    </row>
    <row r="2631" spans="1:9" x14ac:dyDescent="0.3">
      <c r="A2631" s="1">
        <v>33311</v>
      </c>
      <c r="B2631">
        <v>4</v>
      </c>
      <c r="C2631">
        <v>2</v>
      </c>
      <c r="D2631">
        <v>0</v>
      </c>
      <c r="E2631">
        <v>0</v>
      </c>
      <c r="F2631" s="14">
        <v>3576.201</v>
      </c>
      <c r="G2631" s="14">
        <v>3778.712</v>
      </c>
      <c r="H2631">
        <f t="shared" si="85"/>
        <v>5.2366789637808761E-2</v>
      </c>
      <c r="I2631">
        <f t="shared" si="86"/>
        <v>2.1609794207028455E-2</v>
      </c>
    </row>
    <row r="2632" spans="1:9" x14ac:dyDescent="0.3">
      <c r="A2632" s="1">
        <v>33312</v>
      </c>
      <c r="B2632">
        <v>3</v>
      </c>
      <c r="C2632">
        <v>1</v>
      </c>
      <c r="D2632">
        <v>0</v>
      </c>
      <c r="E2632">
        <v>0</v>
      </c>
      <c r="F2632" s="14">
        <v>5581.14</v>
      </c>
      <c r="G2632" s="14">
        <v>5150.4650000000001</v>
      </c>
      <c r="H2632">
        <f t="shared" si="85"/>
        <v>3.9275092228356567E-2</v>
      </c>
      <c r="I2632">
        <f t="shared" si="86"/>
        <v>1.0804897103514228E-2</v>
      </c>
    </row>
    <row r="2633" spans="1:9" x14ac:dyDescent="0.3">
      <c r="A2633" s="1">
        <v>33313</v>
      </c>
      <c r="B2633">
        <v>2</v>
      </c>
      <c r="C2633">
        <v>1</v>
      </c>
      <c r="D2633">
        <v>1.31</v>
      </c>
      <c r="E2633">
        <v>7.694</v>
      </c>
      <c r="F2633" s="14">
        <v>3825.0010000000002</v>
      </c>
      <c r="G2633" s="14">
        <v>3551.9879999999998</v>
      </c>
      <c r="H2633">
        <f t="shared" si="85"/>
        <v>2.6183394818904381E-2</v>
      </c>
      <c r="I2633">
        <f t="shared" si="86"/>
        <v>1.0804897103514228E-2</v>
      </c>
    </row>
    <row r="2634" spans="1:9" x14ac:dyDescent="0.3">
      <c r="A2634" s="1">
        <v>33314</v>
      </c>
      <c r="B2634">
        <v>3</v>
      </c>
      <c r="C2634">
        <v>1</v>
      </c>
      <c r="D2634">
        <v>14.798999999999999</v>
      </c>
      <c r="E2634">
        <v>2.2989999999999999</v>
      </c>
      <c r="F2634">
        <v>-127.321</v>
      </c>
      <c r="G2634">
        <v>77.188999999999993</v>
      </c>
      <c r="H2634">
        <f t="shared" si="85"/>
        <v>3.9275092228356567E-2</v>
      </c>
      <c r="I2634">
        <f t="shared" si="86"/>
        <v>1.0804897103514228E-2</v>
      </c>
    </row>
    <row r="2635" spans="1:9" x14ac:dyDescent="0.3">
      <c r="A2635" s="1">
        <v>33315</v>
      </c>
      <c r="B2635">
        <v>3</v>
      </c>
      <c r="C2635">
        <v>2</v>
      </c>
      <c r="D2635">
        <v>0.219</v>
      </c>
      <c r="E2635">
        <v>0</v>
      </c>
      <c r="F2635" s="14">
        <v>3966.9720000000002</v>
      </c>
      <c r="G2635">
        <v>961.35</v>
      </c>
      <c r="H2635">
        <f t="shared" si="85"/>
        <v>3.9275092228356567E-2</v>
      </c>
      <c r="I2635">
        <f t="shared" si="86"/>
        <v>2.1609794207028455E-2</v>
      </c>
    </row>
    <row r="2636" spans="1:9" x14ac:dyDescent="0.3">
      <c r="A2636" s="1">
        <v>33316</v>
      </c>
      <c r="B2636">
        <v>3</v>
      </c>
      <c r="C2636">
        <v>3</v>
      </c>
      <c r="D2636">
        <v>0</v>
      </c>
      <c r="E2636">
        <v>0</v>
      </c>
      <c r="F2636" s="14">
        <v>3868.6469999999999</v>
      </c>
      <c r="G2636" s="14">
        <v>4616.3729999999996</v>
      </c>
      <c r="H2636">
        <f t="shared" si="85"/>
        <v>3.9275092228356567E-2</v>
      </c>
      <c r="I2636">
        <f t="shared" si="86"/>
        <v>3.2414691310542677E-2</v>
      </c>
    </row>
    <row r="2637" spans="1:9" x14ac:dyDescent="0.3">
      <c r="A2637" s="1">
        <v>33317</v>
      </c>
      <c r="B2637">
        <v>3</v>
      </c>
      <c r="C2637">
        <v>4</v>
      </c>
      <c r="D2637">
        <v>0</v>
      </c>
      <c r="E2637">
        <v>2.9000000000000001E-2</v>
      </c>
      <c r="F2637" s="14">
        <v>2622.2040000000002</v>
      </c>
      <c r="G2637" s="14">
        <v>2577.7089999999998</v>
      </c>
      <c r="H2637">
        <f t="shared" si="85"/>
        <v>3.9275092228356567E-2</v>
      </c>
      <c r="I2637">
        <f t="shared" si="86"/>
        <v>4.321958841405691E-2</v>
      </c>
    </row>
    <row r="2638" spans="1:9" x14ac:dyDescent="0.3">
      <c r="A2638" s="1">
        <v>33318</v>
      </c>
      <c r="B2638">
        <v>3</v>
      </c>
      <c r="C2638">
        <v>5</v>
      </c>
      <c r="D2638">
        <v>0</v>
      </c>
      <c r="E2638">
        <v>0</v>
      </c>
      <c r="F2638" s="14">
        <v>3365.2689999999998</v>
      </c>
      <c r="G2638" s="14">
        <v>3207.9430000000002</v>
      </c>
      <c r="H2638">
        <f t="shared" si="85"/>
        <v>3.9275092228356567E-2</v>
      </c>
      <c r="I2638">
        <f t="shared" si="86"/>
        <v>5.4024485517571136E-2</v>
      </c>
    </row>
    <row r="2639" spans="1:9" x14ac:dyDescent="0.3">
      <c r="A2639" s="1">
        <v>33319</v>
      </c>
      <c r="B2639">
        <v>4</v>
      </c>
      <c r="C2639">
        <v>5</v>
      </c>
      <c r="D2639">
        <v>0</v>
      </c>
      <c r="E2639">
        <v>0</v>
      </c>
      <c r="F2639" s="14">
        <v>5689.99</v>
      </c>
      <c r="G2639" s="14">
        <v>5169.8209999999999</v>
      </c>
      <c r="H2639">
        <f t="shared" si="85"/>
        <v>5.2366789637808761E-2</v>
      </c>
      <c r="I2639">
        <f t="shared" si="86"/>
        <v>5.4024485517571136E-2</v>
      </c>
    </row>
    <row r="2640" spans="1:9" x14ac:dyDescent="0.3">
      <c r="A2640" s="1">
        <v>33320</v>
      </c>
      <c r="B2640">
        <v>4</v>
      </c>
      <c r="C2640">
        <v>5</v>
      </c>
      <c r="D2640">
        <v>0</v>
      </c>
      <c r="E2640">
        <v>0</v>
      </c>
      <c r="F2640" s="14">
        <v>4004.239</v>
      </c>
      <c r="G2640" s="14">
        <v>2904.2559999999999</v>
      </c>
      <c r="H2640">
        <f t="shared" si="85"/>
        <v>5.2366789637808761E-2</v>
      </c>
      <c r="I2640">
        <f t="shared" si="86"/>
        <v>5.4024485517571136E-2</v>
      </c>
    </row>
    <row r="2641" spans="1:9" x14ac:dyDescent="0.3">
      <c r="A2641" s="1">
        <v>33321</v>
      </c>
      <c r="B2641">
        <v>4</v>
      </c>
      <c r="C2641">
        <v>6</v>
      </c>
      <c r="D2641">
        <v>0</v>
      </c>
      <c r="E2641">
        <v>0</v>
      </c>
      <c r="F2641" s="14">
        <v>3890.0079999999998</v>
      </c>
      <c r="G2641" s="14">
        <v>4326.3770000000004</v>
      </c>
      <c r="H2641">
        <f t="shared" si="85"/>
        <v>5.2366789637808761E-2</v>
      </c>
      <c r="I2641">
        <f t="shared" si="86"/>
        <v>6.4829382621085355E-2</v>
      </c>
    </row>
    <row r="2642" spans="1:9" x14ac:dyDescent="0.3">
      <c r="A2642" s="1">
        <v>33322</v>
      </c>
      <c r="B2642">
        <v>8</v>
      </c>
      <c r="C2642">
        <v>6</v>
      </c>
      <c r="D2642">
        <v>4.83</v>
      </c>
      <c r="E2642">
        <v>1.107</v>
      </c>
      <c r="F2642" s="14">
        <v>2760.5219999999999</v>
      </c>
      <c r="G2642" s="14">
        <v>4997.348</v>
      </c>
      <c r="H2642">
        <f t="shared" si="85"/>
        <v>0.10473357927561752</v>
      </c>
      <c r="I2642">
        <f t="shared" si="86"/>
        <v>6.4829382621085355E-2</v>
      </c>
    </row>
    <row r="2643" spans="1:9" x14ac:dyDescent="0.3">
      <c r="A2643" s="1">
        <v>33323</v>
      </c>
      <c r="B2643">
        <v>10</v>
      </c>
      <c r="C2643">
        <v>6</v>
      </c>
      <c r="D2643">
        <v>0</v>
      </c>
      <c r="E2643">
        <v>0</v>
      </c>
      <c r="F2643" s="14">
        <v>5526.4769999999999</v>
      </c>
      <c r="G2643" s="14">
        <v>4883.2920000000004</v>
      </c>
      <c r="H2643">
        <f t="shared" si="85"/>
        <v>0.13091697409452191</v>
      </c>
      <c r="I2643">
        <f t="shared" si="86"/>
        <v>6.4829382621085355E-2</v>
      </c>
    </row>
    <row r="2644" spans="1:9" x14ac:dyDescent="0.3">
      <c r="A2644" s="1">
        <v>33324</v>
      </c>
      <c r="B2644">
        <v>9</v>
      </c>
      <c r="C2644">
        <v>6</v>
      </c>
      <c r="D2644">
        <v>4.7329999999999997</v>
      </c>
      <c r="E2644">
        <v>0</v>
      </c>
      <c r="F2644" s="14">
        <v>3982.0790000000002</v>
      </c>
      <c r="G2644" s="14">
        <v>2256.0039999999999</v>
      </c>
      <c r="H2644">
        <f t="shared" si="85"/>
        <v>0.1178252766850697</v>
      </c>
      <c r="I2644">
        <f t="shared" si="86"/>
        <v>6.4829382621085355E-2</v>
      </c>
    </row>
    <row r="2645" spans="1:9" x14ac:dyDescent="0.3">
      <c r="A2645" s="1">
        <v>33325</v>
      </c>
      <c r="B2645">
        <v>7</v>
      </c>
      <c r="C2645">
        <v>5</v>
      </c>
      <c r="D2645">
        <v>0</v>
      </c>
      <c r="E2645">
        <v>0</v>
      </c>
      <c r="F2645" s="14">
        <v>4601.1279999999997</v>
      </c>
      <c r="G2645" s="14">
        <v>2383.1559999999999</v>
      </c>
      <c r="H2645">
        <f t="shared" si="85"/>
        <v>9.1641881866165328E-2</v>
      </c>
      <c r="I2645">
        <f t="shared" si="86"/>
        <v>5.4024485517571136E-2</v>
      </c>
    </row>
    <row r="2646" spans="1:9" x14ac:dyDescent="0.3">
      <c r="A2646" s="1">
        <v>33326</v>
      </c>
      <c r="B2646">
        <v>6</v>
      </c>
      <c r="C2646">
        <v>5</v>
      </c>
      <c r="D2646">
        <v>0</v>
      </c>
      <c r="E2646">
        <v>0</v>
      </c>
      <c r="F2646" s="14">
        <v>5441.1750000000002</v>
      </c>
      <c r="G2646" s="14">
        <v>4611.7420000000002</v>
      </c>
      <c r="H2646">
        <f t="shared" si="85"/>
        <v>7.8550184456713135E-2</v>
      </c>
      <c r="I2646">
        <f t="shared" si="86"/>
        <v>5.4024485517571136E-2</v>
      </c>
    </row>
    <row r="2647" spans="1:9" x14ac:dyDescent="0.3">
      <c r="A2647" s="1">
        <v>33327</v>
      </c>
      <c r="B2647">
        <v>5</v>
      </c>
      <c r="C2647">
        <v>4</v>
      </c>
      <c r="D2647">
        <v>0</v>
      </c>
      <c r="E2647">
        <v>0</v>
      </c>
      <c r="F2647" s="14">
        <v>4054.6979999999999</v>
      </c>
      <c r="G2647" s="14">
        <v>4355.9089999999997</v>
      </c>
      <c r="H2647">
        <f t="shared" si="85"/>
        <v>6.5458487047260955E-2</v>
      </c>
      <c r="I2647">
        <f t="shared" si="86"/>
        <v>4.321958841405691E-2</v>
      </c>
    </row>
    <row r="2648" spans="1:9" x14ac:dyDescent="0.3">
      <c r="A2648" s="1">
        <v>33328</v>
      </c>
      <c r="B2648">
        <v>4</v>
      </c>
      <c r="C2648">
        <v>3</v>
      </c>
      <c r="D2648">
        <v>0</v>
      </c>
      <c r="E2648">
        <v>0</v>
      </c>
      <c r="F2648" s="14">
        <v>4123.9989999999998</v>
      </c>
      <c r="G2648" s="14">
        <v>3582.7730000000001</v>
      </c>
      <c r="H2648">
        <f t="shared" si="85"/>
        <v>5.2366789637808761E-2</v>
      </c>
      <c r="I2648">
        <f t="shared" si="86"/>
        <v>3.2414691310542677E-2</v>
      </c>
    </row>
    <row r="2649" spans="1:9" x14ac:dyDescent="0.3">
      <c r="A2649" s="1">
        <v>33329</v>
      </c>
      <c r="B2649">
        <v>3</v>
      </c>
      <c r="C2649">
        <v>3</v>
      </c>
      <c r="D2649">
        <v>0</v>
      </c>
      <c r="E2649">
        <v>0</v>
      </c>
      <c r="F2649" s="14">
        <v>4959.6329999999998</v>
      </c>
      <c r="G2649" s="14">
        <v>3095.3319999999999</v>
      </c>
      <c r="H2649">
        <f t="shared" si="85"/>
        <v>3.9275092228356567E-2</v>
      </c>
      <c r="I2649">
        <f t="shared" si="86"/>
        <v>3.2414691310542677E-2</v>
      </c>
    </row>
    <row r="2650" spans="1:9" x14ac:dyDescent="0.3">
      <c r="A2650" s="1">
        <v>33330</v>
      </c>
      <c r="B2650">
        <v>2</v>
      </c>
      <c r="C2650">
        <v>2</v>
      </c>
      <c r="D2650">
        <v>0</v>
      </c>
      <c r="E2650">
        <v>0</v>
      </c>
      <c r="F2650" s="14">
        <v>4988.3440000000001</v>
      </c>
      <c r="G2650" s="14">
        <v>4761.3869999999997</v>
      </c>
      <c r="H2650">
        <f t="shared" si="85"/>
        <v>2.6183394818904381E-2</v>
      </c>
      <c r="I2650">
        <f t="shared" si="86"/>
        <v>2.1609794207028455E-2</v>
      </c>
    </row>
    <row r="2651" spans="1:9" x14ac:dyDescent="0.3">
      <c r="A2651" s="1">
        <v>33331</v>
      </c>
      <c r="B2651">
        <v>2</v>
      </c>
      <c r="C2651">
        <v>2</v>
      </c>
      <c r="D2651">
        <v>0</v>
      </c>
      <c r="E2651">
        <v>0</v>
      </c>
      <c r="F2651" s="14">
        <v>2460.3739999999998</v>
      </c>
      <c r="G2651" s="14">
        <v>2227.723</v>
      </c>
      <c r="H2651">
        <f t="shared" si="85"/>
        <v>2.6183394818904381E-2</v>
      </c>
      <c r="I2651">
        <f t="shared" si="86"/>
        <v>2.1609794207028455E-2</v>
      </c>
    </row>
    <row r="2652" spans="1:9" x14ac:dyDescent="0.3">
      <c r="A2652" s="1">
        <v>33332</v>
      </c>
      <c r="B2652">
        <v>2</v>
      </c>
      <c r="C2652">
        <v>2</v>
      </c>
      <c r="D2652">
        <v>0</v>
      </c>
      <c r="E2652">
        <v>0</v>
      </c>
      <c r="F2652" s="14">
        <v>5279.3410000000003</v>
      </c>
      <c r="G2652" s="14">
        <v>4783.9440000000004</v>
      </c>
      <c r="H2652">
        <f t="shared" si="85"/>
        <v>2.6183394818904381E-2</v>
      </c>
      <c r="I2652">
        <f t="shared" si="86"/>
        <v>2.1609794207028455E-2</v>
      </c>
    </row>
    <row r="2653" spans="1:9" x14ac:dyDescent="0.3">
      <c r="A2653" s="1">
        <v>33333</v>
      </c>
      <c r="B2653">
        <v>2</v>
      </c>
      <c r="C2653">
        <v>1</v>
      </c>
      <c r="D2653">
        <v>0</v>
      </c>
      <c r="E2653">
        <v>0</v>
      </c>
      <c r="F2653" s="14">
        <v>5183.6530000000002</v>
      </c>
      <c r="G2653" s="14">
        <v>4395.1379999999999</v>
      </c>
      <c r="H2653">
        <f t="shared" si="85"/>
        <v>2.6183394818904381E-2</v>
      </c>
      <c r="I2653">
        <f t="shared" si="86"/>
        <v>1.0804897103514228E-2</v>
      </c>
    </row>
    <row r="2654" spans="1:9" x14ac:dyDescent="0.3">
      <c r="A2654" s="1">
        <v>33334</v>
      </c>
      <c r="B2654">
        <v>2</v>
      </c>
      <c r="C2654">
        <v>1</v>
      </c>
      <c r="D2654">
        <v>0</v>
      </c>
      <c r="E2654">
        <v>9.2999999999999999E-2</v>
      </c>
      <c r="F2654" s="14">
        <v>3547.7150000000001</v>
      </c>
      <c r="G2654" s="14">
        <v>3709.8090000000002</v>
      </c>
      <c r="H2654">
        <f t="shared" si="85"/>
        <v>2.6183394818904381E-2</v>
      </c>
      <c r="I2654">
        <f t="shared" si="86"/>
        <v>1.0804897103514228E-2</v>
      </c>
    </row>
    <row r="2655" spans="1:9" x14ac:dyDescent="0.3">
      <c r="A2655" s="1">
        <v>33335</v>
      </c>
      <c r="B2655">
        <v>3</v>
      </c>
      <c r="C2655">
        <v>1</v>
      </c>
      <c r="D2655">
        <v>11.106999999999999</v>
      </c>
      <c r="E2655">
        <v>14.801</v>
      </c>
      <c r="F2655" s="14">
        <v>1115.248</v>
      </c>
      <c r="G2655">
        <v>859.02099999999996</v>
      </c>
      <c r="H2655">
        <f t="shared" si="85"/>
        <v>3.9275092228356567E-2</v>
      </c>
      <c r="I2655">
        <f t="shared" si="86"/>
        <v>1.0804897103514228E-2</v>
      </c>
    </row>
    <row r="2656" spans="1:9" x14ac:dyDescent="0.3">
      <c r="A2656" s="1">
        <v>33336</v>
      </c>
      <c r="B2656">
        <v>4</v>
      </c>
      <c r="C2656">
        <v>2</v>
      </c>
      <c r="D2656">
        <v>0</v>
      </c>
      <c r="E2656">
        <v>0</v>
      </c>
      <c r="F2656" s="14">
        <v>5450.8860000000004</v>
      </c>
      <c r="G2656" s="14">
        <v>4981.643</v>
      </c>
      <c r="H2656">
        <f t="shared" si="85"/>
        <v>5.2366789637808761E-2</v>
      </c>
      <c r="I2656">
        <f t="shared" si="86"/>
        <v>2.1609794207028455E-2</v>
      </c>
    </row>
    <row r="2657" spans="1:9" x14ac:dyDescent="0.3">
      <c r="A2657" s="1">
        <v>33337</v>
      </c>
      <c r="B2657">
        <v>7</v>
      </c>
      <c r="C2657">
        <v>2</v>
      </c>
      <c r="D2657">
        <v>12.516</v>
      </c>
      <c r="E2657">
        <v>26.088999999999999</v>
      </c>
      <c r="F2657">
        <v>3.3980000000000001</v>
      </c>
      <c r="G2657">
        <v>807.17100000000005</v>
      </c>
      <c r="H2657">
        <f t="shared" si="85"/>
        <v>9.1641881866165328E-2</v>
      </c>
      <c r="I2657">
        <f t="shared" si="86"/>
        <v>2.1609794207028455E-2</v>
      </c>
    </row>
    <row r="2658" spans="1:9" x14ac:dyDescent="0.3">
      <c r="A2658" s="1">
        <v>33338</v>
      </c>
      <c r="B2658">
        <v>11</v>
      </c>
      <c r="C2658">
        <v>2</v>
      </c>
      <c r="D2658">
        <v>30.885999999999999</v>
      </c>
      <c r="E2658">
        <v>43.493000000000002</v>
      </c>
      <c r="F2658">
        <v>592.10199999999998</v>
      </c>
      <c r="G2658" s="14">
        <v>1063.201</v>
      </c>
      <c r="H2658">
        <f t="shared" si="85"/>
        <v>0.14400867150397409</v>
      </c>
      <c r="I2658">
        <f t="shared" si="86"/>
        <v>2.1609794207028455E-2</v>
      </c>
    </row>
    <row r="2659" spans="1:9" x14ac:dyDescent="0.3">
      <c r="A2659" s="1">
        <v>33339</v>
      </c>
      <c r="B2659">
        <v>13</v>
      </c>
      <c r="C2659">
        <v>3</v>
      </c>
      <c r="D2659">
        <v>0</v>
      </c>
      <c r="E2659">
        <v>0</v>
      </c>
      <c r="F2659" s="14">
        <v>1523.0989999999999</v>
      </c>
      <c r="G2659" s="14">
        <v>1540.127</v>
      </c>
      <c r="H2659">
        <f t="shared" si="85"/>
        <v>0.17019206632287848</v>
      </c>
      <c r="I2659">
        <f t="shared" si="86"/>
        <v>3.2414691310542677E-2</v>
      </c>
    </row>
    <row r="2660" spans="1:9" x14ac:dyDescent="0.3">
      <c r="A2660" s="1">
        <v>33340</v>
      </c>
      <c r="B2660">
        <v>17</v>
      </c>
      <c r="C2660">
        <v>3</v>
      </c>
      <c r="D2660">
        <v>0</v>
      </c>
      <c r="E2660">
        <v>0</v>
      </c>
      <c r="F2660">
        <v>493.286</v>
      </c>
      <c r="G2660" s="14">
        <v>1197.874</v>
      </c>
      <c r="H2660">
        <f t="shared" si="85"/>
        <v>0.22255885596068725</v>
      </c>
      <c r="I2660">
        <f t="shared" si="86"/>
        <v>3.2414691310542677E-2</v>
      </c>
    </row>
    <row r="2661" spans="1:9" x14ac:dyDescent="0.3">
      <c r="A2661" s="1">
        <v>33341</v>
      </c>
      <c r="B2661">
        <v>25</v>
      </c>
      <c r="C2661">
        <v>3</v>
      </c>
      <c r="D2661">
        <v>0</v>
      </c>
      <c r="E2661">
        <v>0</v>
      </c>
      <c r="F2661" s="14">
        <v>1249.1079999999999</v>
      </c>
      <c r="G2661">
        <v>250.81700000000001</v>
      </c>
      <c r="H2661">
        <f t="shared" si="85"/>
        <v>0.32729243523630475</v>
      </c>
      <c r="I2661">
        <f t="shared" si="86"/>
        <v>3.2414691310542677E-2</v>
      </c>
    </row>
    <row r="2662" spans="1:9" x14ac:dyDescent="0.3">
      <c r="A2662" s="1">
        <v>33342</v>
      </c>
      <c r="B2662">
        <v>33</v>
      </c>
      <c r="C2662">
        <v>3</v>
      </c>
      <c r="D2662">
        <v>8.9649999999999999</v>
      </c>
      <c r="E2662">
        <v>13.047000000000001</v>
      </c>
      <c r="F2662">
        <v>784.72500000000002</v>
      </c>
      <c r="G2662">
        <v>918.10599999999999</v>
      </c>
      <c r="H2662">
        <f t="shared" si="85"/>
        <v>0.43202601451192224</v>
      </c>
      <c r="I2662">
        <f t="shared" si="86"/>
        <v>3.2414691310542677E-2</v>
      </c>
    </row>
    <row r="2663" spans="1:9" x14ac:dyDescent="0.3">
      <c r="A2663" s="1">
        <v>33343</v>
      </c>
      <c r="B2663">
        <v>40</v>
      </c>
      <c r="C2663">
        <v>5</v>
      </c>
      <c r="D2663">
        <v>22.527999999999999</v>
      </c>
      <c r="E2663">
        <v>34.884</v>
      </c>
      <c r="F2663">
        <v>629.02499999999998</v>
      </c>
      <c r="G2663">
        <v>853.47</v>
      </c>
      <c r="H2663">
        <f t="shared" si="85"/>
        <v>0.52366789637808764</v>
      </c>
      <c r="I2663">
        <f t="shared" si="86"/>
        <v>5.4024485517571136E-2</v>
      </c>
    </row>
    <row r="2664" spans="1:9" x14ac:dyDescent="0.3">
      <c r="A2664" s="1">
        <v>33344</v>
      </c>
      <c r="B2664">
        <v>73</v>
      </c>
      <c r="C2664">
        <v>11</v>
      </c>
      <c r="D2664">
        <v>65.986999999999995</v>
      </c>
      <c r="E2664">
        <v>84.852999999999994</v>
      </c>
      <c r="F2664">
        <v>305.61200000000002</v>
      </c>
      <c r="G2664">
        <v>616.971</v>
      </c>
      <c r="H2664">
        <f t="shared" si="85"/>
        <v>0.95569391089000988</v>
      </c>
      <c r="I2664">
        <f t="shared" si="86"/>
        <v>0.11885386813865649</v>
      </c>
    </row>
    <row r="2665" spans="1:9" x14ac:dyDescent="0.3">
      <c r="A2665" s="1">
        <v>33345</v>
      </c>
      <c r="B2665">
        <v>248</v>
      </c>
      <c r="C2665">
        <v>25</v>
      </c>
      <c r="D2665">
        <v>60.497</v>
      </c>
      <c r="E2665">
        <v>65.963999999999999</v>
      </c>
      <c r="F2665">
        <v>6.5039999999999996</v>
      </c>
      <c r="G2665">
        <v>15.34</v>
      </c>
      <c r="H2665">
        <f t="shared" si="85"/>
        <v>3.246740957544143</v>
      </c>
      <c r="I2665">
        <f t="shared" si="86"/>
        <v>0.27012242758785571</v>
      </c>
    </row>
    <row r="2666" spans="1:9" x14ac:dyDescent="0.3">
      <c r="A2666" s="1">
        <v>33346</v>
      </c>
      <c r="B2666">
        <v>1062</v>
      </c>
      <c r="C2666">
        <v>62</v>
      </c>
      <c r="D2666">
        <v>1.0409999999999999</v>
      </c>
      <c r="E2666">
        <v>0</v>
      </c>
      <c r="F2666" s="14">
        <v>5475.4279999999999</v>
      </c>
      <c r="G2666" s="14">
        <v>4735.6549999999997</v>
      </c>
      <c r="H2666">
        <f t="shared" si="85"/>
        <v>13.903382648838225</v>
      </c>
      <c r="I2666">
        <f t="shared" si="86"/>
        <v>0.66990362041788198</v>
      </c>
    </row>
    <row r="2667" spans="1:9" x14ac:dyDescent="0.3">
      <c r="A2667" s="1">
        <v>33347</v>
      </c>
      <c r="B2667">
        <v>1276</v>
      </c>
      <c r="C2667">
        <v>100</v>
      </c>
      <c r="D2667">
        <v>0</v>
      </c>
      <c r="E2667">
        <v>0</v>
      </c>
      <c r="F2667" s="14">
        <v>5736.6689999999999</v>
      </c>
      <c r="G2667" s="14">
        <v>5327.3630000000003</v>
      </c>
      <c r="H2667">
        <f t="shared" si="85"/>
        <v>16.705005894460992</v>
      </c>
      <c r="I2667">
        <f t="shared" si="86"/>
        <v>1.0804897103514228</v>
      </c>
    </row>
    <row r="2668" spans="1:9" x14ac:dyDescent="0.3">
      <c r="A2668" s="1">
        <v>33348</v>
      </c>
      <c r="B2668">
        <v>1235</v>
      </c>
      <c r="C2668">
        <v>137</v>
      </c>
      <c r="D2668">
        <v>0</v>
      </c>
      <c r="E2668">
        <v>0</v>
      </c>
      <c r="F2668" s="14">
        <v>5577.8770000000004</v>
      </c>
      <c r="G2668" s="14">
        <v>5274.7650000000003</v>
      </c>
      <c r="H2668">
        <f t="shared" si="85"/>
        <v>16.168246300673452</v>
      </c>
      <c r="I2668">
        <f t="shared" si="86"/>
        <v>1.4802709031814492</v>
      </c>
    </row>
    <row r="2669" spans="1:9" x14ac:dyDescent="0.3">
      <c r="A2669" s="1">
        <v>33349</v>
      </c>
      <c r="B2669">
        <v>1198</v>
      </c>
      <c r="C2669">
        <v>280</v>
      </c>
      <c r="D2669">
        <v>0.78300000000000003</v>
      </c>
      <c r="E2669">
        <v>0</v>
      </c>
      <c r="F2669" s="14">
        <v>2463.2959999999998</v>
      </c>
      <c r="G2669">
        <v>153.62799999999999</v>
      </c>
      <c r="H2669">
        <f t="shared" si="85"/>
        <v>15.683853496523723</v>
      </c>
      <c r="I2669">
        <f t="shared" si="86"/>
        <v>3.0253711889839834</v>
      </c>
    </row>
    <row r="2670" spans="1:9" x14ac:dyDescent="0.3">
      <c r="A2670" s="1">
        <v>33350</v>
      </c>
      <c r="B2670">
        <v>1044</v>
      </c>
      <c r="C2670">
        <v>980</v>
      </c>
      <c r="D2670">
        <v>0</v>
      </c>
      <c r="E2670">
        <v>0</v>
      </c>
      <c r="F2670" s="14">
        <v>1573.9480000000001</v>
      </c>
      <c r="G2670" s="14">
        <v>1560.009</v>
      </c>
      <c r="H2670">
        <f t="shared" si="85"/>
        <v>13.667732095468086</v>
      </c>
      <c r="I2670">
        <f t="shared" si="86"/>
        <v>10.588799161443943</v>
      </c>
    </row>
    <row r="2671" spans="1:9" x14ac:dyDescent="0.3">
      <c r="A2671" s="1">
        <v>33351</v>
      </c>
      <c r="B2671">
        <v>936</v>
      </c>
      <c r="C2671">
        <v>1151</v>
      </c>
      <c r="D2671">
        <v>18.239000000000001</v>
      </c>
      <c r="E2671">
        <v>19.917999999999999</v>
      </c>
      <c r="F2671">
        <v>790.27599999999995</v>
      </c>
      <c r="G2671">
        <v>822.29700000000003</v>
      </c>
      <c r="H2671">
        <f t="shared" si="85"/>
        <v>12.25382877524725</v>
      </c>
      <c r="I2671">
        <f t="shared" si="86"/>
        <v>12.436436566144874</v>
      </c>
    </row>
    <row r="2672" spans="1:9" x14ac:dyDescent="0.3">
      <c r="A2672" s="1">
        <v>33352</v>
      </c>
      <c r="B2672">
        <v>857</v>
      </c>
      <c r="C2672">
        <v>998</v>
      </c>
      <c r="D2672">
        <v>0</v>
      </c>
      <c r="E2672">
        <v>0</v>
      </c>
      <c r="F2672" s="14">
        <v>2865.8150000000001</v>
      </c>
      <c r="G2672" s="14">
        <v>1775.501</v>
      </c>
      <c r="H2672">
        <f t="shared" si="85"/>
        <v>11.219584679900526</v>
      </c>
      <c r="I2672">
        <f t="shared" si="86"/>
        <v>10.783287309307198</v>
      </c>
    </row>
    <row r="2673" spans="1:9" x14ac:dyDescent="0.3">
      <c r="A2673" s="1">
        <v>33353</v>
      </c>
      <c r="B2673">
        <v>783</v>
      </c>
      <c r="C2673">
        <v>793</v>
      </c>
      <c r="D2673">
        <v>0</v>
      </c>
      <c r="E2673">
        <v>0</v>
      </c>
      <c r="F2673">
        <v>-118.09699999999999</v>
      </c>
      <c r="G2673" s="14">
        <v>2156.2620000000002</v>
      </c>
      <c r="H2673">
        <f t="shared" si="85"/>
        <v>10.250799071601065</v>
      </c>
      <c r="I2673">
        <f t="shared" si="86"/>
        <v>8.5682834030867809</v>
      </c>
    </row>
    <row r="2674" spans="1:9" x14ac:dyDescent="0.3">
      <c r="A2674" s="1">
        <v>33354</v>
      </c>
      <c r="B2674">
        <v>701</v>
      </c>
      <c r="C2674">
        <v>663</v>
      </c>
      <c r="D2674">
        <v>0</v>
      </c>
      <c r="E2674">
        <v>0</v>
      </c>
      <c r="F2674" s="14">
        <v>1037.877</v>
      </c>
      <c r="G2674" s="14">
        <v>2437.3629999999998</v>
      </c>
      <c r="H2674">
        <f t="shared" si="85"/>
        <v>9.1772798840259853</v>
      </c>
      <c r="I2674">
        <f t="shared" si="86"/>
        <v>7.1636467796299321</v>
      </c>
    </row>
    <row r="2675" spans="1:9" x14ac:dyDescent="0.3">
      <c r="A2675" s="1">
        <v>33355</v>
      </c>
      <c r="B2675">
        <v>619</v>
      </c>
      <c r="C2675">
        <v>563</v>
      </c>
      <c r="D2675">
        <v>0</v>
      </c>
      <c r="E2675">
        <v>0</v>
      </c>
      <c r="F2675">
        <v>-54.436</v>
      </c>
      <c r="G2675">
        <v>204.839</v>
      </c>
      <c r="H2675">
        <f t="shared" si="85"/>
        <v>8.1037606964509052</v>
      </c>
      <c r="I2675">
        <f t="shared" si="86"/>
        <v>6.08315706927851</v>
      </c>
    </row>
    <row r="2676" spans="1:9" x14ac:dyDescent="0.3">
      <c r="A2676" s="1">
        <v>33356</v>
      </c>
      <c r="B2676">
        <v>539</v>
      </c>
      <c r="C2676">
        <v>468</v>
      </c>
      <c r="D2676">
        <v>0</v>
      </c>
      <c r="E2676">
        <v>0</v>
      </c>
      <c r="F2676" s="14">
        <v>3452.7730000000001</v>
      </c>
      <c r="G2676" s="14">
        <v>2023.549</v>
      </c>
      <c r="H2676">
        <f t="shared" si="85"/>
        <v>7.0564249036947304</v>
      </c>
      <c r="I2676">
        <f t="shared" si="86"/>
        <v>5.056691844444658</v>
      </c>
    </row>
    <row r="2677" spans="1:9" x14ac:dyDescent="0.3">
      <c r="A2677" s="1">
        <v>33357</v>
      </c>
      <c r="B2677">
        <v>451</v>
      </c>
      <c r="C2677">
        <v>404</v>
      </c>
      <c r="D2677">
        <v>0</v>
      </c>
      <c r="E2677">
        <v>0</v>
      </c>
      <c r="F2677" s="14">
        <v>4298.1360000000004</v>
      </c>
      <c r="G2677" s="14">
        <v>3622.8829999999998</v>
      </c>
      <c r="H2677">
        <f t="shared" si="85"/>
        <v>5.9043555316629375</v>
      </c>
      <c r="I2677">
        <f t="shared" si="86"/>
        <v>4.3651784298197471</v>
      </c>
    </row>
    <row r="2678" spans="1:9" x14ac:dyDescent="0.3">
      <c r="A2678" s="1">
        <v>33358</v>
      </c>
      <c r="B2678">
        <v>345</v>
      </c>
      <c r="C2678">
        <v>352</v>
      </c>
      <c r="D2678">
        <v>0</v>
      </c>
      <c r="E2678">
        <v>0</v>
      </c>
      <c r="F2678" s="14">
        <v>4275.0290000000005</v>
      </c>
      <c r="G2678" s="14">
        <v>4616.0439999999999</v>
      </c>
      <c r="H2678">
        <f t="shared" si="85"/>
        <v>4.5166356062610058</v>
      </c>
      <c r="I2678">
        <f t="shared" si="86"/>
        <v>3.8033237804370077</v>
      </c>
    </row>
    <row r="2679" spans="1:9" x14ac:dyDescent="0.3">
      <c r="A2679" s="1">
        <v>33359</v>
      </c>
      <c r="B2679">
        <v>267</v>
      </c>
      <c r="C2679">
        <v>319</v>
      </c>
      <c r="D2679">
        <v>0</v>
      </c>
      <c r="E2679">
        <v>0</v>
      </c>
      <c r="F2679" s="14">
        <v>1876.2159999999999</v>
      </c>
      <c r="G2679" s="14">
        <v>3361.7040000000002</v>
      </c>
      <c r="H2679">
        <f t="shared" si="85"/>
        <v>3.4954832083237348</v>
      </c>
      <c r="I2679">
        <f t="shared" si="86"/>
        <v>3.4467621760210383</v>
      </c>
    </row>
    <row r="2680" spans="1:9" x14ac:dyDescent="0.3">
      <c r="A2680" s="1">
        <v>33360</v>
      </c>
      <c r="B2680">
        <v>199</v>
      </c>
      <c r="C2680">
        <v>296</v>
      </c>
      <c r="D2680">
        <v>0</v>
      </c>
      <c r="E2680">
        <v>0</v>
      </c>
      <c r="F2680" s="14">
        <v>2586.1190000000001</v>
      </c>
      <c r="G2680" s="14">
        <v>3531.6320000000001</v>
      </c>
      <c r="H2680">
        <f t="shared" si="85"/>
        <v>2.6052477844809858</v>
      </c>
      <c r="I2680">
        <f t="shared" si="86"/>
        <v>3.1982495426402111</v>
      </c>
    </row>
    <row r="2681" spans="1:9" x14ac:dyDescent="0.3">
      <c r="A2681" s="1">
        <v>33361</v>
      </c>
      <c r="B2681">
        <v>141</v>
      </c>
      <c r="C2681">
        <v>270</v>
      </c>
      <c r="D2681">
        <v>0</v>
      </c>
      <c r="E2681">
        <v>0</v>
      </c>
      <c r="F2681">
        <v>620.95000000000005</v>
      </c>
      <c r="G2681" s="14">
        <v>1859.59</v>
      </c>
      <c r="H2681">
        <f t="shared" si="85"/>
        <v>1.8459293347327588</v>
      </c>
      <c r="I2681">
        <f t="shared" si="86"/>
        <v>2.9173222179488412</v>
      </c>
    </row>
    <row r="2682" spans="1:9" x14ac:dyDescent="0.3">
      <c r="A2682" s="1">
        <v>33362</v>
      </c>
      <c r="B2682">
        <v>100</v>
      </c>
      <c r="C2682">
        <v>241</v>
      </c>
      <c r="D2682">
        <v>21.885999999999999</v>
      </c>
      <c r="E2682">
        <v>16.512</v>
      </c>
      <c r="F2682">
        <v>-217.92599999999999</v>
      </c>
      <c r="G2682">
        <v>-34.927</v>
      </c>
      <c r="H2682">
        <f t="shared" si="85"/>
        <v>1.309169740945219</v>
      </c>
      <c r="I2682">
        <f t="shared" si="86"/>
        <v>2.6039802019469285</v>
      </c>
    </row>
    <row r="2683" spans="1:9" x14ac:dyDescent="0.3">
      <c r="A2683" s="1">
        <v>33363</v>
      </c>
      <c r="B2683">
        <v>86</v>
      </c>
      <c r="C2683">
        <v>226</v>
      </c>
      <c r="D2683">
        <v>0</v>
      </c>
      <c r="E2683">
        <v>0</v>
      </c>
      <c r="F2683" s="14">
        <v>5920.7659999999996</v>
      </c>
      <c r="G2683" s="14">
        <v>5979.933</v>
      </c>
      <c r="H2683">
        <f t="shared" si="85"/>
        <v>1.1258859772128882</v>
      </c>
      <c r="I2683">
        <f t="shared" si="86"/>
        <v>2.4419067453942152</v>
      </c>
    </row>
    <row r="2684" spans="1:9" x14ac:dyDescent="0.3">
      <c r="A2684" s="1">
        <v>33364</v>
      </c>
      <c r="B2684">
        <v>79</v>
      </c>
      <c r="C2684">
        <v>0</v>
      </c>
      <c r="D2684">
        <v>0</v>
      </c>
      <c r="E2684">
        <v>0</v>
      </c>
      <c r="F2684" s="14">
        <v>5768.2640000000001</v>
      </c>
      <c r="G2684" s="14">
        <v>6065.7719999999999</v>
      </c>
      <c r="H2684">
        <f t="shared" si="85"/>
        <v>1.0342440953467229</v>
      </c>
      <c r="I2684">
        <f t="shared" si="86"/>
        <v>0</v>
      </c>
    </row>
    <row r="2685" spans="1:9" x14ac:dyDescent="0.3">
      <c r="A2685" s="1">
        <v>33365</v>
      </c>
      <c r="B2685">
        <v>67</v>
      </c>
      <c r="C2685">
        <v>0</v>
      </c>
      <c r="D2685">
        <v>0</v>
      </c>
      <c r="E2685">
        <v>0</v>
      </c>
      <c r="F2685" s="14">
        <v>5977.0680000000002</v>
      </c>
      <c r="G2685" s="14">
        <v>6045.0450000000001</v>
      </c>
      <c r="H2685">
        <f t="shared" si="85"/>
        <v>0.87714372643329674</v>
      </c>
      <c r="I2685">
        <f t="shared" si="86"/>
        <v>0</v>
      </c>
    </row>
    <row r="2686" spans="1:9" x14ac:dyDescent="0.3">
      <c r="A2686" s="1">
        <v>33366</v>
      </c>
      <c r="B2686">
        <v>53</v>
      </c>
      <c r="C2686">
        <v>0</v>
      </c>
      <c r="D2686">
        <v>0</v>
      </c>
      <c r="E2686">
        <v>0</v>
      </c>
      <c r="F2686" s="14">
        <v>5584.0950000000003</v>
      </c>
      <c r="G2686" s="14">
        <v>5591.7389999999996</v>
      </c>
      <c r="H2686">
        <f t="shared" si="85"/>
        <v>0.69385996270096606</v>
      </c>
      <c r="I2686">
        <f t="shared" si="86"/>
        <v>0</v>
      </c>
    </row>
    <row r="2687" spans="1:9" x14ac:dyDescent="0.3">
      <c r="A2687" s="1">
        <v>33367</v>
      </c>
      <c r="B2687">
        <v>44</v>
      </c>
      <c r="C2687">
        <v>0</v>
      </c>
      <c r="D2687">
        <v>0</v>
      </c>
      <c r="E2687">
        <v>0</v>
      </c>
      <c r="F2687" s="14">
        <v>5604.6059999999998</v>
      </c>
      <c r="G2687" s="14">
        <v>5464.6270000000004</v>
      </c>
      <c r="H2687">
        <f t="shared" si="85"/>
        <v>0.57603468601589636</v>
      </c>
      <c r="I2687">
        <f t="shared" si="86"/>
        <v>0</v>
      </c>
    </row>
    <row r="2688" spans="1:9" x14ac:dyDescent="0.3">
      <c r="A2688" s="1">
        <v>33368</v>
      </c>
      <c r="B2688">
        <v>40</v>
      </c>
      <c r="C2688">
        <v>0</v>
      </c>
      <c r="D2688">
        <v>0</v>
      </c>
      <c r="E2688">
        <v>0</v>
      </c>
      <c r="F2688" s="14">
        <v>4214.2020000000002</v>
      </c>
      <c r="G2688" s="14">
        <v>3397.9250000000002</v>
      </c>
      <c r="H2688">
        <f t="shared" si="85"/>
        <v>0.52366789637808764</v>
      </c>
      <c r="I2688">
        <f t="shared" si="86"/>
        <v>0</v>
      </c>
    </row>
    <row r="2689" spans="1:9" x14ac:dyDescent="0.3">
      <c r="A2689" s="1">
        <v>33369</v>
      </c>
      <c r="B2689">
        <v>36</v>
      </c>
      <c r="C2689">
        <v>85</v>
      </c>
      <c r="D2689">
        <v>0</v>
      </c>
      <c r="E2689">
        <v>0</v>
      </c>
      <c r="F2689" s="14">
        <v>5380.451</v>
      </c>
      <c r="G2689" s="14">
        <v>5699.0519999999997</v>
      </c>
      <c r="H2689">
        <f t="shared" si="85"/>
        <v>0.47130110674027881</v>
      </c>
      <c r="I2689">
        <f t="shared" si="86"/>
        <v>0.91841625379870928</v>
      </c>
    </row>
    <row r="2690" spans="1:9" x14ac:dyDescent="0.3">
      <c r="A2690" s="1">
        <v>33370</v>
      </c>
      <c r="B2690">
        <v>33</v>
      </c>
      <c r="C2690">
        <v>77</v>
      </c>
      <c r="D2690">
        <v>0.55400000000000005</v>
      </c>
      <c r="E2690">
        <v>9.9819999999999993</v>
      </c>
      <c r="F2690">
        <v>486.16699999999997</v>
      </c>
      <c r="G2690" s="14">
        <v>1218.393</v>
      </c>
      <c r="H2690">
        <f t="shared" ref="H2690:H2753" si="87">(B2690*60*60*24/1000000)/(1000*$N$3/1000000)</f>
        <v>0.43202601451192224</v>
      </c>
      <c r="I2690">
        <f t="shared" ref="I2690:I2753" si="88">(C2690*60*60*24/1000000)/(1000*$N$4/1000000)</f>
        <v>0.83197707697059542</v>
      </c>
    </row>
    <row r="2691" spans="1:9" x14ac:dyDescent="0.3">
      <c r="A2691" s="1">
        <v>33371</v>
      </c>
      <c r="B2691">
        <v>31</v>
      </c>
      <c r="C2691">
        <v>74</v>
      </c>
      <c r="D2691">
        <v>17.058</v>
      </c>
      <c r="E2691">
        <v>16.79</v>
      </c>
      <c r="F2691">
        <v>-42.433</v>
      </c>
      <c r="G2691">
        <v>169.565</v>
      </c>
      <c r="H2691">
        <f t="shared" si="87"/>
        <v>0.40584261969301788</v>
      </c>
      <c r="I2691">
        <f t="shared" si="88"/>
        <v>0.79956238566005278</v>
      </c>
    </row>
    <row r="2692" spans="1:9" x14ac:dyDescent="0.3">
      <c r="A2692" s="1">
        <v>33372</v>
      </c>
      <c r="B2692">
        <v>30</v>
      </c>
      <c r="C2692">
        <v>74</v>
      </c>
      <c r="D2692">
        <v>7.8E-2</v>
      </c>
      <c r="E2692">
        <v>0</v>
      </c>
      <c r="F2692" s="14">
        <v>-177.4365</v>
      </c>
      <c r="H2692">
        <f t="shared" si="87"/>
        <v>0.39275092228356573</v>
      </c>
      <c r="I2692">
        <f t="shared" si="88"/>
        <v>0.79956238566005278</v>
      </c>
    </row>
    <row r="2693" spans="1:9" x14ac:dyDescent="0.3">
      <c r="A2693" s="1">
        <v>33373</v>
      </c>
      <c r="B2693">
        <v>29</v>
      </c>
      <c r="C2693">
        <v>76</v>
      </c>
      <c r="D2693">
        <v>0</v>
      </c>
      <c r="E2693">
        <v>0</v>
      </c>
      <c r="F2693">
        <v>-312.44</v>
      </c>
      <c r="G2693">
        <v>756.56299999999999</v>
      </c>
      <c r="H2693">
        <f t="shared" si="87"/>
        <v>0.37965922487411347</v>
      </c>
      <c r="I2693">
        <f t="shared" si="88"/>
        <v>0.82117217986708124</v>
      </c>
    </row>
    <row r="2694" spans="1:9" x14ac:dyDescent="0.3">
      <c r="A2694" s="1">
        <v>33374</v>
      </c>
      <c r="B2694">
        <v>29</v>
      </c>
      <c r="C2694">
        <v>74</v>
      </c>
      <c r="D2694">
        <v>0</v>
      </c>
      <c r="E2694">
        <v>0</v>
      </c>
      <c r="F2694" s="14">
        <v>3467.2809999999999</v>
      </c>
      <c r="G2694" s="14">
        <v>5703.4449999999997</v>
      </c>
      <c r="H2694">
        <f t="shared" si="87"/>
        <v>0.37965922487411347</v>
      </c>
      <c r="I2694">
        <f t="shared" si="88"/>
        <v>0.79956238566005278</v>
      </c>
    </row>
    <row r="2695" spans="1:9" x14ac:dyDescent="0.3">
      <c r="A2695" s="1">
        <v>33375</v>
      </c>
      <c r="B2695">
        <v>29</v>
      </c>
      <c r="C2695">
        <v>67</v>
      </c>
      <c r="D2695">
        <v>0</v>
      </c>
      <c r="E2695">
        <v>0</v>
      </c>
      <c r="F2695" s="14">
        <v>5555.0280000000002</v>
      </c>
      <c r="G2695" s="14">
        <v>4929.24</v>
      </c>
      <c r="H2695">
        <f t="shared" si="87"/>
        <v>0.37965922487411347</v>
      </c>
      <c r="I2695">
        <f t="shared" si="88"/>
        <v>0.7239281059354532</v>
      </c>
    </row>
    <row r="2696" spans="1:9" x14ac:dyDescent="0.3">
      <c r="A2696" s="1">
        <v>33376</v>
      </c>
      <c r="B2696">
        <v>30</v>
      </c>
      <c r="C2696">
        <v>59</v>
      </c>
      <c r="D2696">
        <v>0</v>
      </c>
      <c r="E2696">
        <v>0</v>
      </c>
      <c r="F2696" s="14">
        <v>5445.0630000000001</v>
      </c>
      <c r="G2696" s="14">
        <v>5306.8230000000003</v>
      </c>
      <c r="H2696">
        <f t="shared" si="87"/>
        <v>0.39275092228356573</v>
      </c>
      <c r="I2696">
        <f t="shared" si="88"/>
        <v>0.63748892910733934</v>
      </c>
    </row>
    <row r="2697" spans="1:9" x14ac:dyDescent="0.3">
      <c r="A2697" s="1">
        <v>33377</v>
      </c>
      <c r="B2697">
        <v>30</v>
      </c>
      <c r="C2697">
        <v>52</v>
      </c>
      <c r="D2697">
        <v>0</v>
      </c>
      <c r="E2697">
        <v>0</v>
      </c>
      <c r="F2697" s="14">
        <v>5135.4530000000004</v>
      </c>
      <c r="G2697" s="14">
        <v>5659.152</v>
      </c>
      <c r="H2697">
        <f t="shared" si="87"/>
        <v>0.39275092228356573</v>
      </c>
      <c r="I2697">
        <f t="shared" si="88"/>
        <v>0.56185464938273977</v>
      </c>
    </row>
    <row r="2698" spans="1:9" x14ac:dyDescent="0.3">
      <c r="A2698" s="1">
        <v>33378</v>
      </c>
      <c r="B2698">
        <v>30</v>
      </c>
      <c r="C2698">
        <v>41</v>
      </c>
      <c r="D2698">
        <v>0</v>
      </c>
      <c r="E2698">
        <v>0</v>
      </c>
      <c r="F2698" s="14">
        <v>4924.4129999999996</v>
      </c>
      <c r="G2698" s="14">
        <v>5088.1549999999997</v>
      </c>
      <c r="H2698">
        <f t="shared" si="87"/>
        <v>0.39275092228356573</v>
      </c>
      <c r="I2698">
        <f t="shared" si="88"/>
        <v>0.44300078124408332</v>
      </c>
    </row>
    <row r="2699" spans="1:9" x14ac:dyDescent="0.3">
      <c r="A2699" s="1">
        <v>33379</v>
      </c>
      <c r="B2699">
        <v>29</v>
      </c>
      <c r="C2699">
        <v>35</v>
      </c>
      <c r="D2699">
        <v>0</v>
      </c>
      <c r="E2699">
        <v>0</v>
      </c>
      <c r="F2699">
        <v>283.60700000000003</v>
      </c>
      <c r="G2699">
        <v>380.56700000000001</v>
      </c>
      <c r="H2699">
        <f t="shared" si="87"/>
        <v>0.37965922487411347</v>
      </c>
      <c r="I2699">
        <f t="shared" si="88"/>
        <v>0.37817139862299792</v>
      </c>
    </row>
    <row r="2700" spans="1:9" x14ac:dyDescent="0.3">
      <c r="A2700" s="1">
        <v>33380</v>
      </c>
      <c r="B2700">
        <v>33</v>
      </c>
      <c r="C2700">
        <v>34</v>
      </c>
      <c r="D2700">
        <v>0</v>
      </c>
      <c r="E2700">
        <v>0</v>
      </c>
      <c r="F2700" s="14">
        <v>1959.508</v>
      </c>
      <c r="G2700">
        <v>-3.6659999999999999</v>
      </c>
      <c r="H2700">
        <f t="shared" si="87"/>
        <v>0.43202601451192224</v>
      </c>
      <c r="I2700">
        <f t="shared" si="88"/>
        <v>0.36736650151948375</v>
      </c>
    </row>
    <row r="2701" spans="1:9" x14ac:dyDescent="0.3">
      <c r="A2701" s="1">
        <v>33381</v>
      </c>
      <c r="B2701">
        <v>47</v>
      </c>
      <c r="C2701">
        <v>37</v>
      </c>
      <c r="D2701">
        <v>0</v>
      </c>
      <c r="E2701">
        <v>0</v>
      </c>
      <c r="F2701" s="14">
        <v>5452.9279999999999</v>
      </c>
      <c r="G2701" s="14">
        <v>5815.8789999999999</v>
      </c>
      <c r="H2701">
        <f t="shared" si="87"/>
        <v>0.61530977824425304</v>
      </c>
      <c r="I2701">
        <f t="shared" si="88"/>
        <v>0.39978119283002639</v>
      </c>
    </row>
    <row r="2702" spans="1:9" x14ac:dyDescent="0.3">
      <c r="A2702" s="1">
        <v>33382</v>
      </c>
      <c r="B2702">
        <v>70</v>
      </c>
      <c r="C2702">
        <v>38</v>
      </c>
      <c r="D2702">
        <v>0</v>
      </c>
      <c r="E2702">
        <v>0</v>
      </c>
      <c r="F2702" s="14">
        <v>4731.3190000000004</v>
      </c>
      <c r="G2702" s="14">
        <v>2615.2049999999999</v>
      </c>
      <c r="H2702">
        <f t="shared" si="87"/>
        <v>0.91641881866165331</v>
      </c>
      <c r="I2702">
        <f t="shared" si="88"/>
        <v>0.41058608993354062</v>
      </c>
    </row>
    <row r="2703" spans="1:9" x14ac:dyDescent="0.3">
      <c r="A2703" s="1">
        <v>33383</v>
      </c>
      <c r="B2703">
        <v>86</v>
      </c>
      <c r="C2703">
        <v>39</v>
      </c>
      <c r="D2703">
        <v>0.70299999999999996</v>
      </c>
      <c r="E2703">
        <v>0</v>
      </c>
      <c r="F2703" s="14">
        <v>5603.0060000000003</v>
      </c>
      <c r="G2703" s="14">
        <v>5640.6109999999999</v>
      </c>
      <c r="H2703">
        <f t="shared" si="87"/>
        <v>1.1258859772128882</v>
      </c>
      <c r="I2703">
        <f t="shared" si="88"/>
        <v>0.42139098703705485</v>
      </c>
    </row>
    <row r="2704" spans="1:9" x14ac:dyDescent="0.3">
      <c r="A2704" s="1">
        <v>33384</v>
      </c>
      <c r="B2704">
        <v>98</v>
      </c>
      <c r="C2704">
        <v>42</v>
      </c>
      <c r="D2704">
        <v>4.3929999999999998</v>
      </c>
      <c r="E2704">
        <v>0</v>
      </c>
      <c r="F2704" s="14">
        <v>1111.741</v>
      </c>
      <c r="G2704">
        <v>129.24700000000001</v>
      </c>
      <c r="H2704">
        <f t="shared" si="87"/>
        <v>1.2829863461263147</v>
      </c>
      <c r="I2704">
        <f t="shared" si="88"/>
        <v>0.4538056783475975</v>
      </c>
    </row>
    <row r="2705" spans="1:9" x14ac:dyDescent="0.3">
      <c r="A2705" s="1">
        <v>33385</v>
      </c>
      <c r="B2705">
        <v>109</v>
      </c>
      <c r="C2705">
        <v>47</v>
      </c>
      <c r="D2705">
        <v>2.3380000000000001</v>
      </c>
      <c r="E2705">
        <v>0.874</v>
      </c>
      <c r="F2705" s="14">
        <v>3123.56</v>
      </c>
      <c r="G2705" s="14">
        <v>3595.0079999999998</v>
      </c>
      <c r="H2705">
        <f t="shared" si="87"/>
        <v>1.4269950176302888</v>
      </c>
      <c r="I2705">
        <f t="shared" si="88"/>
        <v>0.50783016386516866</v>
      </c>
    </row>
    <row r="2706" spans="1:9" x14ac:dyDescent="0.3">
      <c r="A2706" s="1">
        <v>33386</v>
      </c>
      <c r="B2706">
        <v>117</v>
      </c>
      <c r="C2706">
        <v>52</v>
      </c>
      <c r="D2706">
        <v>6.5129999999999999</v>
      </c>
      <c r="E2706">
        <v>4.5380000000000003</v>
      </c>
      <c r="F2706" s="14">
        <v>1852.7139999999999</v>
      </c>
      <c r="G2706" s="14">
        <v>2420.9450000000002</v>
      </c>
      <c r="H2706">
        <f t="shared" si="87"/>
        <v>1.5317285969059062</v>
      </c>
      <c r="I2706">
        <f t="shared" si="88"/>
        <v>0.56185464938273977</v>
      </c>
    </row>
    <row r="2707" spans="1:9" x14ac:dyDescent="0.3">
      <c r="A2707" s="1">
        <v>33387</v>
      </c>
      <c r="B2707">
        <v>125</v>
      </c>
      <c r="C2707">
        <v>60</v>
      </c>
      <c r="D2707">
        <v>11.311999999999999</v>
      </c>
      <c r="E2707">
        <v>15.614000000000001</v>
      </c>
      <c r="F2707">
        <v>929.62400000000002</v>
      </c>
      <c r="G2707" s="14">
        <v>1508.7829999999999</v>
      </c>
      <c r="H2707">
        <f t="shared" si="87"/>
        <v>1.6364621761815239</v>
      </c>
      <c r="I2707">
        <f t="shared" si="88"/>
        <v>0.64829382621085363</v>
      </c>
    </row>
    <row r="2708" spans="1:9" x14ac:dyDescent="0.3">
      <c r="A2708" s="1">
        <v>33388</v>
      </c>
      <c r="B2708">
        <v>130</v>
      </c>
      <c r="C2708">
        <v>72</v>
      </c>
      <c r="D2708">
        <v>9.7330000000000005</v>
      </c>
      <c r="E2708">
        <v>6.3449999999999998</v>
      </c>
      <c r="F2708">
        <v>551.07500000000005</v>
      </c>
      <c r="G2708">
        <v>376.346</v>
      </c>
      <c r="H2708">
        <f t="shared" si="87"/>
        <v>1.7019206632287847</v>
      </c>
      <c r="I2708">
        <f t="shared" si="88"/>
        <v>0.77795259145302431</v>
      </c>
    </row>
    <row r="2709" spans="1:9" x14ac:dyDescent="0.3">
      <c r="A2709" s="1">
        <v>33389</v>
      </c>
      <c r="B2709">
        <v>132</v>
      </c>
      <c r="C2709">
        <v>81</v>
      </c>
      <c r="D2709">
        <v>3.0430000000000001</v>
      </c>
      <c r="E2709">
        <v>0.28899999999999998</v>
      </c>
      <c r="F2709" s="14">
        <v>4724.4650000000001</v>
      </c>
      <c r="G2709" s="14">
        <v>4894.2020000000002</v>
      </c>
      <c r="H2709">
        <f t="shared" si="87"/>
        <v>1.728104058047689</v>
      </c>
      <c r="I2709">
        <f t="shared" si="88"/>
        <v>0.87519666538465235</v>
      </c>
    </row>
    <row r="2710" spans="1:9" x14ac:dyDescent="0.3">
      <c r="A2710" s="1">
        <v>33390</v>
      </c>
      <c r="B2710">
        <v>120</v>
      </c>
      <c r="C2710">
        <v>91</v>
      </c>
      <c r="D2710">
        <v>0</v>
      </c>
      <c r="E2710">
        <v>0</v>
      </c>
      <c r="F2710" s="14">
        <v>5031.21</v>
      </c>
      <c r="G2710" s="14">
        <v>3664.944</v>
      </c>
      <c r="H2710">
        <f t="shared" si="87"/>
        <v>1.5710036891342629</v>
      </c>
      <c r="I2710">
        <f t="shared" si="88"/>
        <v>0.98324563641979468</v>
      </c>
    </row>
    <row r="2711" spans="1:9" x14ac:dyDescent="0.3">
      <c r="A2711" s="1">
        <v>33391</v>
      </c>
      <c r="B2711">
        <v>101</v>
      </c>
      <c r="C2711">
        <v>100</v>
      </c>
      <c r="D2711">
        <v>0</v>
      </c>
      <c r="E2711">
        <v>0</v>
      </c>
      <c r="F2711">
        <v>-24.449000000000002</v>
      </c>
      <c r="G2711">
        <v>312.90899999999999</v>
      </c>
      <c r="H2711">
        <f t="shared" si="87"/>
        <v>1.3222614383546711</v>
      </c>
      <c r="I2711">
        <f t="shared" si="88"/>
        <v>1.0804897103514228</v>
      </c>
    </row>
    <row r="2712" spans="1:9" x14ac:dyDescent="0.3">
      <c r="A2712" s="1">
        <v>33392</v>
      </c>
      <c r="B2712">
        <v>81</v>
      </c>
      <c r="C2712">
        <v>106</v>
      </c>
      <c r="D2712">
        <v>0</v>
      </c>
      <c r="E2712">
        <v>0</v>
      </c>
      <c r="F2712">
        <v>-198.58199999999999</v>
      </c>
      <c r="G2712">
        <v>18.719000000000001</v>
      </c>
      <c r="H2712">
        <f t="shared" si="87"/>
        <v>1.0604274901656274</v>
      </c>
      <c r="I2712">
        <f t="shared" si="88"/>
        <v>1.1453190929725081</v>
      </c>
    </row>
    <row r="2713" spans="1:9" x14ac:dyDescent="0.3">
      <c r="A2713" s="1">
        <v>33393</v>
      </c>
      <c r="B2713">
        <v>62</v>
      </c>
      <c r="C2713">
        <v>111</v>
      </c>
      <c r="D2713">
        <v>0</v>
      </c>
      <c r="E2713">
        <v>0</v>
      </c>
      <c r="F2713" s="14">
        <v>2157.3380000000002</v>
      </c>
      <c r="G2713">
        <v>903.84900000000005</v>
      </c>
      <c r="H2713">
        <f t="shared" si="87"/>
        <v>0.81168523938603576</v>
      </c>
      <c r="I2713">
        <f t="shared" si="88"/>
        <v>1.1993435784900792</v>
      </c>
    </row>
    <row r="2714" spans="1:9" x14ac:dyDescent="0.3">
      <c r="A2714" s="1">
        <v>33394</v>
      </c>
      <c r="B2714">
        <v>47</v>
      </c>
      <c r="C2714">
        <v>110</v>
      </c>
      <c r="D2714">
        <v>0</v>
      </c>
      <c r="E2714">
        <v>0</v>
      </c>
      <c r="F2714">
        <v>64.186000000000007</v>
      </c>
      <c r="G2714">
        <v>505.101</v>
      </c>
      <c r="H2714">
        <f t="shared" si="87"/>
        <v>0.61530977824425304</v>
      </c>
      <c r="I2714">
        <f t="shared" si="88"/>
        <v>1.1885386813865648</v>
      </c>
    </row>
    <row r="2715" spans="1:9" x14ac:dyDescent="0.3">
      <c r="A2715" s="1">
        <v>33395</v>
      </c>
      <c r="B2715">
        <v>37</v>
      </c>
      <c r="C2715">
        <v>109</v>
      </c>
      <c r="D2715">
        <v>0</v>
      </c>
      <c r="E2715">
        <v>0</v>
      </c>
      <c r="F2715" s="14">
        <v>2679.4940000000001</v>
      </c>
      <c r="G2715" s="14">
        <v>2795.1930000000002</v>
      </c>
      <c r="H2715">
        <f t="shared" si="87"/>
        <v>0.48439280414973102</v>
      </c>
      <c r="I2715">
        <f t="shared" si="88"/>
        <v>1.1777337842830506</v>
      </c>
    </row>
    <row r="2716" spans="1:9" x14ac:dyDescent="0.3">
      <c r="A2716" s="1">
        <v>33396</v>
      </c>
      <c r="B2716">
        <v>33</v>
      </c>
      <c r="C2716">
        <v>103</v>
      </c>
      <c r="D2716">
        <v>0</v>
      </c>
      <c r="E2716">
        <v>0</v>
      </c>
      <c r="F2716" s="14">
        <v>5289.2340000000004</v>
      </c>
      <c r="G2716" s="14">
        <v>4295.9009999999998</v>
      </c>
      <c r="H2716">
        <f t="shared" si="87"/>
        <v>0.43202601451192224</v>
      </c>
      <c r="I2716">
        <f t="shared" si="88"/>
        <v>1.1129044016619654</v>
      </c>
    </row>
    <row r="2717" spans="1:9" x14ac:dyDescent="0.3">
      <c r="A2717" s="1">
        <v>33397</v>
      </c>
      <c r="B2717">
        <v>31</v>
      </c>
      <c r="C2717">
        <v>91</v>
      </c>
      <c r="D2717">
        <v>0</v>
      </c>
      <c r="E2717">
        <v>0</v>
      </c>
      <c r="F2717" s="14">
        <v>5525.7879999999996</v>
      </c>
      <c r="G2717" s="14">
        <v>5953.4070000000002</v>
      </c>
      <c r="H2717">
        <f t="shared" si="87"/>
        <v>0.40584261969301788</v>
      </c>
      <c r="I2717">
        <f t="shared" si="88"/>
        <v>0.98324563641979468</v>
      </c>
    </row>
    <row r="2718" spans="1:9" x14ac:dyDescent="0.3">
      <c r="A2718" s="1">
        <v>33398</v>
      </c>
      <c r="B2718">
        <v>31</v>
      </c>
      <c r="C2718">
        <v>74</v>
      </c>
      <c r="D2718">
        <v>0</v>
      </c>
      <c r="E2718">
        <v>0</v>
      </c>
      <c r="F2718" s="14">
        <v>5161.9080000000004</v>
      </c>
      <c r="G2718" s="14">
        <v>3346.6880000000001</v>
      </c>
      <c r="H2718">
        <f t="shared" si="87"/>
        <v>0.40584261969301788</v>
      </c>
      <c r="I2718">
        <f t="shared" si="88"/>
        <v>0.79956238566005278</v>
      </c>
    </row>
    <row r="2719" spans="1:9" x14ac:dyDescent="0.3">
      <c r="A2719" s="1">
        <v>33399</v>
      </c>
      <c r="B2719">
        <v>32</v>
      </c>
      <c r="C2719">
        <v>58</v>
      </c>
      <c r="D2719">
        <v>0</v>
      </c>
      <c r="E2719">
        <v>0</v>
      </c>
      <c r="F2719" s="14">
        <v>4974.317</v>
      </c>
      <c r="G2719" s="14">
        <v>5347.7920000000004</v>
      </c>
      <c r="H2719">
        <f t="shared" si="87"/>
        <v>0.41893431710247009</v>
      </c>
      <c r="I2719">
        <f t="shared" si="88"/>
        <v>0.62668403200382505</v>
      </c>
    </row>
    <row r="2720" spans="1:9" x14ac:dyDescent="0.3">
      <c r="A2720" s="1">
        <v>33400</v>
      </c>
      <c r="B2720">
        <v>35</v>
      </c>
      <c r="C2720">
        <v>46</v>
      </c>
      <c r="D2720">
        <v>0.29899999999999999</v>
      </c>
      <c r="E2720">
        <v>0</v>
      </c>
      <c r="F2720">
        <v>-371.75799999999998</v>
      </c>
      <c r="G2720">
        <v>245.64599999999999</v>
      </c>
      <c r="H2720">
        <f t="shared" si="87"/>
        <v>0.45820940933082666</v>
      </c>
      <c r="I2720">
        <f t="shared" si="88"/>
        <v>0.49702526676165443</v>
      </c>
    </row>
    <row r="2721" spans="1:9" x14ac:dyDescent="0.3">
      <c r="A2721" s="1">
        <v>33401</v>
      </c>
      <c r="B2721">
        <v>38</v>
      </c>
      <c r="C2721">
        <v>38</v>
      </c>
      <c r="D2721">
        <v>0</v>
      </c>
      <c r="E2721">
        <v>0</v>
      </c>
      <c r="F2721">
        <v>-457.892</v>
      </c>
      <c r="G2721">
        <v>-124.492</v>
      </c>
      <c r="H2721">
        <f t="shared" si="87"/>
        <v>0.49748450155918322</v>
      </c>
      <c r="I2721">
        <f t="shared" si="88"/>
        <v>0.41058608993354062</v>
      </c>
    </row>
    <row r="2722" spans="1:9" x14ac:dyDescent="0.3">
      <c r="A2722" s="1">
        <v>33402</v>
      </c>
      <c r="B2722">
        <v>38</v>
      </c>
      <c r="C2722">
        <v>34</v>
      </c>
      <c r="D2722">
        <v>0</v>
      </c>
      <c r="E2722">
        <v>0</v>
      </c>
      <c r="F2722">
        <v>333.108</v>
      </c>
      <c r="G2722" s="14">
        <v>1087.22</v>
      </c>
      <c r="H2722">
        <f t="shared" si="87"/>
        <v>0.49748450155918322</v>
      </c>
      <c r="I2722">
        <f t="shared" si="88"/>
        <v>0.36736650151948375</v>
      </c>
    </row>
    <row r="2723" spans="1:9" x14ac:dyDescent="0.3">
      <c r="A2723" s="1">
        <v>33403</v>
      </c>
      <c r="B2723">
        <v>35</v>
      </c>
      <c r="C2723">
        <v>32</v>
      </c>
      <c r="D2723">
        <v>1.85</v>
      </c>
      <c r="E2723">
        <v>2.81</v>
      </c>
      <c r="F2723">
        <v>582.00099999999998</v>
      </c>
      <c r="G2723">
        <v>804.54100000000005</v>
      </c>
      <c r="H2723">
        <f t="shared" si="87"/>
        <v>0.45820940933082666</v>
      </c>
      <c r="I2723">
        <f t="shared" si="88"/>
        <v>0.34575670731245528</v>
      </c>
    </row>
    <row r="2724" spans="1:9" x14ac:dyDescent="0.3">
      <c r="A2724" s="1">
        <v>33404</v>
      </c>
      <c r="B2724">
        <v>31</v>
      </c>
      <c r="C2724">
        <v>30</v>
      </c>
      <c r="D2724">
        <v>12.346</v>
      </c>
      <c r="E2724">
        <v>13.417</v>
      </c>
      <c r="F2724">
        <v>11.927</v>
      </c>
      <c r="G2724">
        <v>273.38600000000002</v>
      </c>
      <c r="H2724">
        <f t="shared" si="87"/>
        <v>0.40584261969301788</v>
      </c>
      <c r="I2724">
        <f t="shared" si="88"/>
        <v>0.32414691310542681</v>
      </c>
    </row>
    <row r="2725" spans="1:9" x14ac:dyDescent="0.3">
      <c r="A2725" s="1">
        <v>33405</v>
      </c>
      <c r="B2725">
        <v>31</v>
      </c>
      <c r="C2725">
        <v>29</v>
      </c>
      <c r="D2725">
        <v>0</v>
      </c>
      <c r="E2725">
        <v>0</v>
      </c>
      <c r="F2725">
        <v>-129.02799999999999</v>
      </c>
      <c r="G2725">
        <v>622.05399999999997</v>
      </c>
      <c r="H2725">
        <f t="shared" si="87"/>
        <v>0.40584261969301788</v>
      </c>
      <c r="I2725">
        <f t="shared" si="88"/>
        <v>0.31334201600191253</v>
      </c>
    </row>
    <row r="2726" spans="1:9" x14ac:dyDescent="0.3">
      <c r="A2726" s="1">
        <v>33406</v>
      </c>
      <c r="B2726">
        <v>34</v>
      </c>
      <c r="C2726">
        <v>28</v>
      </c>
      <c r="D2726">
        <v>4.1210000000000004</v>
      </c>
      <c r="E2726">
        <v>7.3659999999999997</v>
      </c>
      <c r="F2726">
        <v>103.81100000000001</v>
      </c>
      <c r="G2726" s="14">
        <v>4219.2950000000001</v>
      </c>
      <c r="H2726">
        <f t="shared" si="87"/>
        <v>0.4451177119213745</v>
      </c>
      <c r="I2726">
        <f t="shared" si="88"/>
        <v>0.30253711889839835</v>
      </c>
    </row>
    <row r="2727" spans="1:9" x14ac:dyDescent="0.3">
      <c r="A2727" s="1">
        <v>33407</v>
      </c>
      <c r="B2727">
        <v>40</v>
      </c>
      <c r="C2727">
        <v>26</v>
      </c>
      <c r="D2727">
        <v>18.638000000000002</v>
      </c>
      <c r="E2727">
        <v>17.641999999999999</v>
      </c>
      <c r="F2727">
        <v>50.936</v>
      </c>
      <c r="G2727" s="14">
        <v>1455.0170000000001</v>
      </c>
      <c r="H2727">
        <f t="shared" si="87"/>
        <v>0.52366789637808764</v>
      </c>
      <c r="I2727">
        <f t="shared" si="88"/>
        <v>0.28092732469136988</v>
      </c>
    </row>
    <row r="2728" spans="1:9" x14ac:dyDescent="0.3">
      <c r="A2728" s="1">
        <v>33408</v>
      </c>
      <c r="B2728">
        <v>57</v>
      </c>
      <c r="C2728">
        <v>26</v>
      </c>
      <c r="D2728">
        <v>21.59</v>
      </c>
      <c r="E2728">
        <v>20.678000000000001</v>
      </c>
      <c r="F2728" s="14">
        <v>3170.828</v>
      </c>
      <c r="G2728">
        <v>919.96299999999997</v>
      </c>
      <c r="H2728">
        <f t="shared" si="87"/>
        <v>0.74622675233877489</v>
      </c>
      <c r="I2728">
        <f t="shared" si="88"/>
        <v>0.28092732469136988</v>
      </c>
    </row>
    <row r="2729" spans="1:9" x14ac:dyDescent="0.3">
      <c r="A2729" s="1">
        <v>33409</v>
      </c>
      <c r="B2729">
        <v>86</v>
      </c>
      <c r="C2729">
        <v>27</v>
      </c>
      <c r="D2729">
        <v>0</v>
      </c>
      <c r="E2729">
        <v>0</v>
      </c>
      <c r="F2729">
        <v>6.3620000000000001</v>
      </c>
      <c r="G2729">
        <v>-5.6539999999999999</v>
      </c>
      <c r="H2729">
        <f t="shared" si="87"/>
        <v>1.1258859772128882</v>
      </c>
      <c r="I2729">
        <f t="shared" si="88"/>
        <v>0.29173222179488417</v>
      </c>
    </row>
    <row r="2730" spans="1:9" x14ac:dyDescent="0.3">
      <c r="A2730" s="1">
        <v>33410</v>
      </c>
      <c r="B2730">
        <v>115</v>
      </c>
      <c r="C2730">
        <v>35</v>
      </c>
      <c r="D2730">
        <v>0</v>
      </c>
      <c r="E2730">
        <v>0</v>
      </c>
      <c r="F2730">
        <v>491.38299999999998</v>
      </c>
      <c r="G2730">
        <v>269.04199999999997</v>
      </c>
      <c r="H2730">
        <f t="shared" si="87"/>
        <v>1.5055452020870019</v>
      </c>
      <c r="I2730">
        <f t="shared" si="88"/>
        <v>0.37817139862299792</v>
      </c>
    </row>
    <row r="2731" spans="1:9" x14ac:dyDescent="0.3">
      <c r="A2731" s="1">
        <v>33411</v>
      </c>
      <c r="B2731">
        <v>137</v>
      </c>
      <c r="C2731">
        <v>43</v>
      </c>
      <c r="D2731">
        <v>0</v>
      </c>
      <c r="E2731">
        <v>0</v>
      </c>
      <c r="F2731" s="14">
        <v>1683.769</v>
      </c>
      <c r="G2731" s="14">
        <v>2148.66</v>
      </c>
      <c r="H2731">
        <f t="shared" si="87"/>
        <v>1.7935625450949499</v>
      </c>
      <c r="I2731">
        <f t="shared" si="88"/>
        <v>0.46461057545111173</v>
      </c>
    </row>
    <row r="2732" spans="1:9" x14ac:dyDescent="0.3">
      <c r="A2732" s="1">
        <v>33412</v>
      </c>
      <c r="B2732">
        <v>154</v>
      </c>
      <c r="C2732">
        <v>55</v>
      </c>
      <c r="D2732">
        <v>0</v>
      </c>
      <c r="E2732">
        <v>0</v>
      </c>
      <c r="F2732" s="14">
        <v>5097.277</v>
      </c>
      <c r="G2732" s="14">
        <v>5694.94</v>
      </c>
      <c r="H2732">
        <f t="shared" si="87"/>
        <v>2.0161214010556372</v>
      </c>
      <c r="I2732">
        <f t="shared" si="88"/>
        <v>0.59426934069328241</v>
      </c>
    </row>
    <row r="2733" spans="1:9" x14ac:dyDescent="0.3">
      <c r="A2733" s="1">
        <v>33413</v>
      </c>
      <c r="B2733">
        <v>165</v>
      </c>
      <c r="C2733">
        <v>68</v>
      </c>
      <c r="D2733">
        <v>0</v>
      </c>
      <c r="E2733">
        <v>0</v>
      </c>
      <c r="F2733" s="14">
        <v>4979.3310000000001</v>
      </c>
      <c r="G2733" s="14">
        <v>5555.8670000000002</v>
      </c>
      <c r="H2733">
        <f t="shared" si="87"/>
        <v>2.1601300725596113</v>
      </c>
      <c r="I2733">
        <f t="shared" si="88"/>
        <v>0.73473300303896749</v>
      </c>
    </row>
    <row r="2734" spans="1:9" x14ac:dyDescent="0.3">
      <c r="A2734" s="1">
        <v>33414</v>
      </c>
      <c r="B2734">
        <v>164</v>
      </c>
      <c r="C2734">
        <v>81</v>
      </c>
      <c r="D2734">
        <v>0</v>
      </c>
      <c r="E2734">
        <v>0</v>
      </c>
      <c r="F2734" s="14">
        <v>4880.4840000000004</v>
      </c>
      <c r="G2734" s="14">
        <v>5333.9709999999995</v>
      </c>
      <c r="H2734">
        <f t="shared" si="87"/>
        <v>2.1470383751501592</v>
      </c>
      <c r="I2734">
        <f t="shared" si="88"/>
        <v>0.87519666538465235</v>
      </c>
    </row>
    <row r="2735" spans="1:9" x14ac:dyDescent="0.3">
      <c r="A2735" s="1">
        <v>33415</v>
      </c>
      <c r="B2735">
        <v>156</v>
      </c>
      <c r="C2735">
        <v>94</v>
      </c>
      <c r="D2735">
        <v>28.2</v>
      </c>
      <c r="E2735">
        <v>12.090999999999999</v>
      </c>
      <c r="F2735">
        <v>835.274</v>
      </c>
      <c r="G2735" s="14">
        <v>1444.5340000000001</v>
      </c>
      <c r="H2735">
        <f t="shared" si="87"/>
        <v>2.0423047958745415</v>
      </c>
      <c r="I2735">
        <f t="shared" si="88"/>
        <v>1.0156603277303373</v>
      </c>
    </row>
    <row r="2736" spans="1:9" x14ac:dyDescent="0.3">
      <c r="A2736" s="1">
        <v>33416</v>
      </c>
      <c r="B2736">
        <v>331</v>
      </c>
      <c r="C2736">
        <v>203</v>
      </c>
      <c r="D2736">
        <v>49.045000000000002</v>
      </c>
      <c r="E2736">
        <v>53.87</v>
      </c>
      <c r="F2736">
        <v>13.845000000000001</v>
      </c>
      <c r="G2736">
        <v>26.634</v>
      </c>
      <c r="H2736">
        <f t="shared" si="87"/>
        <v>4.3333518425286748</v>
      </c>
      <c r="I2736">
        <f t="shared" si="88"/>
        <v>2.193394112013388</v>
      </c>
    </row>
    <row r="2737" spans="1:9" x14ac:dyDescent="0.3">
      <c r="A2737" s="1">
        <v>33417</v>
      </c>
      <c r="B2737">
        <v>493</v>
      </c>
      <c r="C2737">
        <v>476</v>
      </c>
      <c r="D2737">
        <v>0</v>
      </c>
      <c r="E2737">
        <v>0</v>
      </c>
      <c r="F2737" s="14">
        <v>2586.5230000000001</v>
      </c>
      <c r="G2737">
        <v>658.02599999999995</v>
      </c>
      <c r="H2737">
        <f t="shared" si="87"/>
        <v>6.4542068228599296</v>
      </c>
      <c r="I2737">
        <f t="shared" si="88"/>
        <v>5.1431310212727714</v>
      </c>
    </row>
    <row r="2738" spans="1:9" x14ac:dyDescent="0.3">
      <c r="A2738" s="1">
        <v>33418</v>
      </c>
      <c r="B2738">
        <v>426</v>
      </c>
      <c r="C2738">
        <v>554</v>
      </c>
      <c r="D2738">
        <v>0</v>
      </c>
      <c r="E2738">
        <v>0</v>
      </c>
      <c r="F2738" s="14">
        <v>3131.1109999999999</v>
      </c>
      <c r="G2738" s="14">
        <v>5229.7510000000002</v>
      </c>
      <c r="H2738">
        <f t="shared" si="87"/>
        <v>5.5770630964266319</v>
      </c>
      <c r="I2738">
        <f t="shared" si="88"/>
        <v>5.9859129953468813</v>
      </c>
    </row>
    <row r="2739" spans="1:9" x14ac:dyDescent="0.3">
      <c r="A2739" s="1">
        <v>33419</v>
      </c>
      <c r="B2739">
        <v>465</v>
      </c>
      <c r="C2739">
        <v>490</v>
      </c>
      <c r="D2739">
        <v>0</v>
      </c>
      <c r="E2739">
        <v>0</v>
      </c>
      <c r="F2739" s="14">
        <v>4939.0069999999996</v>
      </c>
      <c r="G2739" s="14">
        <v>4977.0349999999999</v>
      </c>
      <c r="H2739">
        <f t="shared" si="87"/>
        <v>6.0876392953952685</v>
      </c>
      <c r="I2739">
        <f t="shared" si="88"/>
        <v>5.2943995807219713</v>
      </c>
    </row>
    <row r="2740" spans="1:9" x14ac:dyDescent="0.3">
      <c r="A2740" s="1">
        <v>33420</v>
      </c>
      <c r="B2740">
        <v>505</v>
      </c>
      <c r="C2740">
        <v>472</v>
      </c>
      <c r="D2740">
        <v>0</v>
      </c>
      <c r="E2740">
        <v>0</v>
      </c>
      <c r="F2740" s="14">
        <v>5064.9589999999998</v>
      </c>
      <c r="G2740" s="14">
        <v>5469.4669999999996</v>
      </c>
      <c r="H2740">
        <f t="shared" si="87"/>
        <v>6.6113071917733555</v>
      </c>
      <c r="I2740">
        <f t="shared" si="88"/>
        <v>5.0999114328587147</v>
      </c>
    </row>
    <row r="2741" spans="1:9" x14ac:dyDescent="0.3">
      <c r="A2741" s="1">
        <v>33421</v>
      </c>
      <c r="B2741">
        <v>454</v>
      </c>
      <c r="C2741">
        <v>486</v>
      </c>
      <c r="D2741">
        <v>0</v>
      </c>
      <c r="E2741">
        <v>0</v>
      </c>
      <c r="F2741" s="14">
        <v>4275.549</v>
      </c>
      <c r="G2741" s="14">
        <v>4140.875</v>
      </c>
      <c r="H2741">
        <f t="shared" si="87"/>
        <v>5.9436306238912939</v>
      </c>
      <c r="I2741">
        <f t="shared" si="88"/>
        <v>5.2511799923079145</v>
      </c>
    </row>
    <row r="2742" spans="1:9" x14ac:dyDescent="0.3">
      <c r="A2742" s="1">
        <v>33422</v>
      </c>
      <c r="B2742">
        <v>390</v>
      </c>
      <c r="C2742">
        <v>500</v>
      </c>
      <c r="D2742">
        <v>0</v>
      </c>
      <c r="E2742">
        <v>0</v>
      </c>
      <c r="F2742">
        <v>543.79399999999998</v>
      </c>
      <c r="G2742">
        <v>427.79399999999998</v>
      </c>
      <c r="H2742">
        <f t="shared" si="87"/>
        <v>5.1057619896863535</v>
      </c>
      <c r="I2742">
        <f t="shared" si="88"/>
        <v>5.4024485517571135</v>
      </c>
    </row>
    <row r="2743" spans="1:9" x14ac:dyDescent="0.3">
      <c r="A2743" s="1">
        <v>33423</v>
      </c>
      <c r="B2743">
        <v>330</v>
      </c>
      <c r="C2743">
        <v>486</v>
      </c>
      <c r="D2743">
        <v>0</v>
      </c>
      <c r="E2743">
        <v>0</v>
      </c>
      <c r="F2743" s="14">
        <v>4760.5129999999999</v>
      </c>
      <c r="G2743" s="14">
        <v>3035.3530000000001</v>
      </c>
      <c r="H2743">
        <f t="shared" si="87"/>
        <v>4.3202601451192226</v>
      </c>
      <c r="I2743">
        <f t="shared" si="88"/>
        <v>5.2511799923079145</v>
      </c>
    </row>
    <row r="2744" spans="1:9" x14ac:dyDescent="0.3">
      <c r="A2744" s="1">
        <v>33424</v>
      </c>
      <c r="B2744">
        <v>313</v>
      </c>
      <c r="C2744">
        <v>466</v>
      </c>
      <c r="D2744">
        <v>0</v>
      </c>
      <c r="E2744">
        <v>0</v>
      </c>
      <c r="F2744" s="14">
        <v>4362.8620000000001</v>
      </c>
      <c r="G2744" s="14">
        <v>3659.83</v>
      </c>
      <c r="H2744">
        <f t="shared" si="87"/>
        <v>4.0977012891585352</v>
      </c>
      <c r="I2744">
        <f t="shared" si="88"/>
        <v>5.0350820502376292</v>
      </c>
    </row>
    <row r="2745" spans="1:9" x14ac:dyDescent="0.3">
      <c r="A2745" s="1">
        <v>33425</v>
      </c>
      <c r="B2745">
        <v>298</v>
      </c>
      <c r="C2745">
        <v>421</v>
      </c>
      <c r="D2745">
        <v>0</v>
      </c>
      <c r="E2745">
        <v>0</v>
      </c>
      <c r="F2745" s="14">
        <v>2584.2890000000002</v>
      </c>
      <c r="G2745">
        <v>432.065</v>
      </c>
      <c r="H2745">
        <f t="shared" si="87"/>
        <v>3.9013258280167524</v>
      </c>
      <c r="I2745">
        <f t="shared" si="88"/>
        <v>4.5488616805794893</v>
      </c>
    </row>
    <row r="2746" spans="1:9" x14ac:dyDescent="0.3">
      <c r="A2746" s="1">
        <v>33426</v>
      </c>
      <c r="B2746">
        <v>271</v>
      </c>
      <c r="C2746">
        <v>367</v>
      </c>
      <c r="D2746">
        <v>0</v>
      </c>
      <c r="E2746">
        <v>0</v>
      </c>
      <c r="F2746" s="14">
        <v>2244.873</v>
      </c>
      <c r="G2746" s="14">
        <v>4749.2190000000001</v>
      </c>
      <c r="H2746">
        <f t="shared" si="87"/>
        <v>3.5478499979615434</v>
      </c>
      <c r="I2746">
        <f t="shared" si="88"/>
        <v>3.965397236989721</v>
      </c>
    </row>
    <row r="2747" spans="1:9" x14ac:dyDescent="0.3">
      <c r="A2747" s="1">
        <v>33427</v>
      </c>
      <c r="B2747">
        <v>216</v>
      </c>
      <c r="C2747">
        <v>327</v>
      </c>
      <c r="D2747">
        <v>6.9909999999999997</v>
      </c>
      <c r="E2747">
        <v>5.609</v>
      </c>
      <c r="F2747">
        <v>-176.661</v>
      </c>
      <c r="G2747">
        <v>311.01400000000001</v>
      </c>
      <c r="H2747">
        <f t="shared" si="87"/>
        <v>2.8278066404416733</v>
      </c>
      <c r="I2747">
        <f t="shared" si="88"/>
        <v>3.5332013528491522</v>
      </c>
    </row>
    <row r="2748" spans="1:9" x14ac:dyDescent="0.3">
      <c r="A2748" s="1">
        <v>33428</v>
      </c>
      <c r="B2748">
        <v>137</v>
      </c>
      <c r="C2748">
        <v>311</v>
      </c>
      <c r="D2748">
        <v>9.16</v>
      </c>
      <c r="E2748">
        <v>4.1849999999999996</v>
      </c>
      <c r="F2748" s="14">
        <v>1096.92</v>
      </c>
      <c r="G2748">
        <v>535.62300000000005</v>
      </c>
      <c r="H2748">
        <f t="shared" si="87"/>
        <v>1.7935625450949499</v>
      </c>
      <c r="I2748">
        <f t="shared" si="88"/>
        <v>3.3603229991929244</v>
      </c>
    </row>
    <row r="2749" spans="1:9" x14ac:dyDescent="0.3">
      <c r="A2749" s="1">
        <v>33429</v>
      </c>
      <c r="B2749">
        <v>85</v>
      </c>
      <c r="C2749">
        <v>293</v>
      </c>
      <c r="D2749">
        <v>5.8710000000000004</v>
      </c>
      <c r="E2749">
        <v>0.49099999999999999</v>
      </c>
      <c r="F2749" s="14">
        <v>2920.8739999999998</v>
      </c>
      <c r="G2749" s="14">
        <v>2335.9290000000001</v>
      </c>
      <c r="H2749">
        <f t="shared" si="87"/>
        <v>1.1127942798034363</v>
      </c>
      <c r="I2749">
        <f t="shared" si="88"/>
        <v>3.1658348513296684</v>
      </c>
    </row>
    <row r="2750" spans="1:9" x14ac:dyDescent="0.3">
      <c r="A2750" s="1">
        <v>33430</v>
      </c>
      <c r="B2750">
        <v>70</v>
      </c>
      <c r="C2750">
        <v>266</v>
      </c>
      <c r="D2750">
        <v>0</v>
      </c>
      <c r="E2750">
        <v>0</v>
      </c>
      <c r="F2750" s="14">
        <v>4157.009</v>
      </c>
      <c r="G2750" s="14">
        <v>4424.0959999999995</v>
      </c>
      <c r="H2750">
        <f t="shared" si="87"/>
        <v>0.91641881866165331</v>
      </c>
      <c r="I2750">
        <f t="shared" si="88"/>
        <v>2.874102629534784</v>
      </c>
    </row>
    <row r="2751" spans="1:9" x14ac:dyDescent="0.3">
      <c r="A2751" s="1">
        <v>33431</v>
      </c>
      <c r="B2751">
        <v>59</v>
      </c>
      <c r="C2751">
        <v>229</v>
      </c>
      <c r="D2751">
        <v>0</v>
      </c>
      <c r="E2751">
        <v>0</v>
      </c>
      <c r="F2751">
        <v>290.30399999999997</v>
      </c>
      <c r="G2751" s="14">
        <v>1013.123</v>
      </c>
      <c r="H2751">
        <f t="shared" si="87"/>
        <v>0.77241014715767919</v>
      </c>
      <c r="I2751">
        <f t="shared" si="88"/>
        <v>2.4743214367047579</v>
      </c>
    </row>
    <row r="2752" spans="1:9" x14ac:dyDescent="0.3">
      <c r="A2752" s="1">
        <v>33432</v>
      </c>
      <c r="B2752">
        <v>49</v>
      </c>
      <c r="C2752">
        <v>183</v>
      </c>
      <c r="D2752">
        <v>0</v>
      </c>
      <c r="E2752">
        <v>0</v>
      </c>
      <c r="F2752" s="14">
        <v>4598.7619999999997</v>
      </c>
      <c r="G2752" s="14">
        <v>4683.7529999999997</v>
      </c>
      <c r="H2752">
        <f t="shared" si="87"/>
        <v>0.64149317306315734</v>
      </c>
      <c r="I2752">
        <f t="shared" si="88"/>
        <v>1.9772961699431033</v>
      </c>
    </row>
    <row r="2753" spans="1:9" x14ac:dyDescent="0.3">
      <c r="A2753" s="1">
        <v>33433</v>
      </c>
      <c r="B2753">
        <v>44</v>
      </c>
      <c r="C2753">
        <v>140</v>
      </c>
      <c r="D2753">
        <v>0</v>
      </c>
      <c r="E2753">
        <v>0</v>
      </c>
      <c r="F2753" s="14">
        <v>3439.4810000000002</v>
      </c>
      <c r="G2753" s="14">
        <v>5201.6090000000004</v>
      </c>
      <c r="H2753">
        <f t="shared" si="87"/>
        <v>0.57603468601589636</v>
      </c>
      <c r="I2753">
        <f t="shared" si="88"/>
        <v>1.5126855944919917</v>
      </c>
    </row>
    <row r="2754" spans="1:9" x14ac:dyDescent="0.3">
      <c r="A2754" s="1">
        <v>33434</v>
      </c>
      <c r="B2754">
        <v>40</v>
      </c>
      <c r="C2754">
        <v>105</v>
      </c>
      <c r="D2754">
        <v>0</v>
      </c>
      <c r="E2754">
        <v>0</v>
      </c>
      <c r="F2754" s="14">
        <v>4116.7640000000001</v>
      </c>
      <c r="G2754" s="14">
        <v>3948.2559999999999</v>
      </c>
      <c r="H2754">
        <f t="shared" ref="H2754:H2817" si="89">(B2754*60*60*24/1000000)/(1000*$N$3/1000000)</f>
        <v>0.52366789637808764</v>
      </c>
      <c r="I2754">
        <f t="shared" ref="I2754:I2817" si="90">(C2754*60*60*24/1000000)/(1000*$N$4/1000000)</f>
        <v>1.1345141958689937</v>
      </c>
    </row>
    <row r="2755" spans="1:9" x14ac:dyDescent="0.3">
      <c r="A2755" s="1">
        <v>33435</v>
      </c>
      <c r="B2755">
        <v>38</v>
      </c>
      <c r="C2755">
        <v>81</v>
      </c>
      <c r="D2755">
        <v>0</v>
      </c>
      <c r="E2755">
        <v>0</v>
      </c>
      <c r="F2755">
        <v>-550.77599999999995</v>
      </c>
      <c r="G2755">
        <v>-139.065</v>
      </c>
      <c r="H2755">
        <f t="shared" si="89"/>
        <v>0.49748450155918322</v>
      </c>
      <c r="I2755">
        <f t="shared" si="90"/>
        <v>0.87519666538465235</v>
      </c>
    </row>
    <row r="2756" spans="1:9" x14ac:dyDescent="0.3">
      <c r="A2756" s="1">
        <v>33436</v>
      </c>
      <c r="B2756">
        <v>39</v>
      </c>
      <c r="C2756">
        <v>68</v>
      </c>
      <c r="D2756">
        <v>7.9290000000000003</v>
      </c>
      <c r="E2756">
        <v>11.997999999999999</v>
      </c>
      <c r="F2756" s="14">
        <v>1707.548</v>
      </c>
      <c r="G2756">
        <v>452.28800000000001</v>
      </c>
      <c r="H2756">
        <f t="shared" si="89"/>
        <v>0.51057619896863538</v>
      </c>
      <c r="I2756">
        <f t="shared" si="90"/>
        <v>0.73473300303896749</v>
      </c>
    </row>
    <row r="2757" spans="1:9" x14ac:dyDescent="0.3">
      <c r="A2757" s="1">
        <v>33437</v>
      </c>
      <c r="B2757">
        <v>176</v>
      </c>
      <c r="C2757">
        <v>119</v>
      </c>
      <c r="D2757">
        <v>44.61</v>
      </c>
      <c r="E2757">
        <v>48.655000000000001</v>
      </c>
      <c r="F2757">
        <v>187.19300000000001</v>
      </c>
      <c r="G2757">
        <v>292.97399999999999</v>
      </c>
      <c r="H2757">
        <f t="shared" si="89"/>
        <v>2.3041387440635854</v>
      </c>
      <c r="I2757">
        <f t="shared" si="90"/>
        <v>1.2857827553181929</v>
      </c>
    </row>
    <row r="2758" spans="1:9" x14ac:dyDescent="0.3">
      <c r="A2758" s="1">
        <v>33438</v>
      </c>
      <c r="B2758">
        <v>369</v>
      </c>
      <c r="C2758">
        <v>181</v>
      </c>
      <c r="D2758">
        <v>0</v>
      </c>
      <c r="E2758">
        <v>0</v>
      </c>
      <c r="F2758">
        <v>618.25800000000004</v>
      </c>
      <c r="G2758" s="14">
        <v>2434.3710000000001</v>
      </c>
      <c r="H2758">
        <f t="shared" si="89"/>
        <v>4.8308363440878574</v>
      </c>
      <c r="I2758">
        <f t="shared" si="90"/>
        <v>1.9556863757360752</v>
      </c>
    </row>
    <row r="2759" spans="1:9" x14ac:dyDescent="0.3">
      <c r="A2759" s="1">
        <v>33439</v>
      </c>
      <c r="B2759">
        <v>335</v>
      </c>
      <c r="C2759">
        <v>235</v>
      </c>
      <c r="D2759">
        <v>3.274</v>
      </c>
      <c r="E2759">
        <v>4.016</v>
      </c>
      <c r="F2759" s="14">
        <v>2166.2800000000002</v>
      </c>
      <c r="G2759" s="14">
        <v>3758.569</v>
      </c>
      <c r="H2759">
        <f t="shared" si="89"/>
        <v>4.3857186321664834</v>
      </c>
      <c r="I2759">
        <f t="shared" si="90"/>
        <v>2.539150819325843</v>
      </c>
    </row>
    <row r="2760" spans="1:9" x14ac:dyDescent="0.3">
      <c r="A2760" s="1">
        <v>33440</v>
      </c>
      <c r="B2760">
        <v>544</v>
      </c>
      <c r="C2760">
        <v>340</v>
      </c>
      <c r="D2760">
        <v>76.36</v>
      </c>
      <c r="E2760">
        <v>83.320999999999998</v>
      </c>
      <c r="F2760">
        <v>50.767000000000003</v>
      </c>
      <c r="G2760">
        <v>227.27699999999999</v>
      </c>
      <c r="H2760">
        <f t="shared" si="89"/>
        <v>7.1218833907419921</v>
      </c>
      <c r="I2760">
        <f t="shared" si="90"/>
        <v>3.6736650151948371</v>
      </c>
    </row>
    <row r="2761" spans="1:9" x14ac:dyDescent="0.3">
      <c r="A2761" s="1">
        <v>33441</v>
      </c>
      <c r="B2761">
        <v>783</v>
      </c>
      <c r="C2761">
        <v>587</v>
      </c>
      <c r="D2761">
        <v>0</v>
      </c>
      <c r="E2761">
        <v>0</v>
      </c>
      <c r="F2761">
        <v>-174.22200000000001</v>
      </c>
      <c r="G2761">
        <v>-199.67400000000001</v>
      </c>
      <c r="H2761">
        <f t="shared" si="89"/>
        <v>10.250799071601065</v>
      </c>
      <c r="I2761">
        <f t="shared" si="90"/>
        <v>6.3424745997628511</v>
      </c>
    </row>
    <row r="2762" spans="1:9" x14ac:dyDescent="0.3">
      <c r="A2762" s="1">
        <v>33442</v>
      </c>
      <c r="B2762">
        <v>883</v>
      </c>
      <c r="C2762">
        <v>676</v>
      </c>
      <c r="D2762">
        <v>0</v>
      </c>
      <c r="E2762">
        <v>0</v>
      </c>
      <c r="F2762" s="14">
        <v>1377.779</v>
      </c>
      <c r="G2762" s="14">
        <v>2321.9360000000001</v>
      </c>
      <c r="H2762">
        <f t="shared" si="89"/>
        <v>11.559968812546284</v>
      </c>
      <c r="I2762">
        <f t="shared" si="90"/>
        <v>7.3041104419756167</v>
      </c>
    </row>
    <row r="2763" spans="1:9" x14ac:dyDescent="0.3">
      <c r="A2763" s="1">
        <v>33443</v>
      </c>
      <c r="B2763">
        <v>995</v>
      </c>
      <c r="C2763">
        <v>571</v>
      </c>
      <c r="D2763">
        <v>0</v>
      </c>
      <c r="E2763">
        <v>0</v>
      </c>
      <c r="F2763" s="14">
        <v>5119.9489999999996</v>
      </c>
      <c r="G2763" s="14">
        <v>4867.2979999999998</v>
      </c>
      <c r="H2763">
        <f t="shared" si="89"/>
        <v>13.026238922404929</v>
      </c>
      <c r="I2763">
        <f t="shared" si="90"/>
        <v>6.1695962461066234</v>
      </c>
    </row>
    <row r="2764" spans="1:9" x14ac:dyDescent="0.3">
      <c r="A2764" s="1">
        <v>33444</v>
      </c>
      <c r="B2764">
        <v>1001</v>
      </c>
      <c r="C2764">
        <v>453</v>
      </c>
      <c r="D2764">
        <v>0</v>
      </c>
      <c r="E2764">
        <v>0</v>
      </c>
      <c r="F2764" s="14">
        <v>4661.3180000000002</v>
      </c>
      <c r="G2764" s="14">
        <v>4622.1779999999999</v>
      </c>
      <c r="H2764">
        <f t="shared" si="89"/>
        <v>13.104789106861643</v>
      </c>
      <c r="I2764">
        <f t="shared" si="90"/>
        <v>4.8946183878919447</v>
      </c>
    </row>
    <row r="2765" spans="1:9" x14ac:dyDescent="0.3">
      <c r="A2765" s="1">
        <v>33445</v>
      </c>
      <c r="B2765">
        <v>941</v>
      </c>
      <c r="C2765">
        <v>396</v>
      </c>
      <c r="D2765">
        <v>0</v>
      </c>
      <c r="E2765">
        <v>0</v>
      </c>
      <c r="F2765" s="14">
        <v>3875.3679999999999</v>
      </c>
      <c r="G2765" s="14">
        <v>4739.3190000000004</v>
      </c>
      <c r="H2765">
        <f t="shared" si="89"/>
        <v>12.319287262294511</v>
      </c>
      <c r="I2765">
        <f t="shared" si="90"/>
        <v>4.2787392529916337</v>
      </c>
    </row>
    <row r="2766" spans="1:9" x14ac:dyDescent="0.3">
      <c r="A2766" s="1">
        <v>33446</v>
      </c>
      <c r="B2766">
        <v>848</v>
      </c>
      <c r="C2766">
        <v>359</v>
      </c>
      <c r="D2766">
        <v>0</v>
      </c>
      <c r="E2766">
        <v>0</v>
      </c>
      <c r="F2766" s="14">
        <v>4023.2280000000001</v>
      </c>
      <c r="G2766" s="14">
        <v>4334.9470000000001</v>
      </c>
      <c r="H2766">
        <f t="shared" si="89"/>
        <v>11.101759403215457</v>
      </c>
      <c r="I2766">
        <f t="shared" si="90"/>
        <v>3.8789580601616076</v>
      </c>
    </row>
    <row r="2767" spans="1:9" x14ac:dyDescent="0.3">
      <c r="A2767" s="1">
        <v>33447</v>
      </c>
      <c r="B2767">
        <v>753</v>
      </c>
      <c r="C2767">
        <v>412</v>
      </c>
      <c r="D2767">
        <v>0</v>
      </c>
      <c r="E2767">
        <v>0</v>
      </c>
      <c r="F2767" s="14">
        <v>3258.63</v>
      </c>
      <c r="G2767" s="14">
        <v>3727.1509999999998</v>
      </c>
      <c r="H2767">
        <f t="shared" si="89"/>
        <v>9.858048149317499</v>
      </c>
      <c r="I2767">
        <f t="shared" si="90"/>
        <v>4.4516176066478614</v>
      </c>
    </row>
    <row r="2768" spans="1:9" x14ac:dyDescent="0.3">
      <c r="A2768" s="1">
        <v>33448</v>
      </c>
      <c r="B2768">
        <v>673</v>
      </c>
      <c r="C2768">
        <v>574</v>
      </c>
      <c r="D2768">
        <v>0</v>
      </c>
      <c r="E2768">
        <v>0</v>
      </c>
      <c r="F2768" s="14">
        <v>2605.5990000000002</v>
      </c>
      <c r="G2768" s="14">
        <v>3070.7939999999999</v>
      </c>
      <c r="H2768">
        <f t="shared" si="89"/>
        <v>8.8107123565613232</v>
      </c>
      <c r="I2768">
        <f t="shared" si="90"/>
        <v>6.2020109374171666</v>
      </c>
    </row>
    <row r="2769" spans="1:9" x14ac:dyDescent="0.3">
      <c r="A2769" s="1">
        <v>33449</v>
      </c>
      <c r="B2769">
        <v>607</v>
      </c>
      <c r="C2769">
        <v>656</v>
      </c>
      <c r="D2769">
        <v>14.724</v>
      </c>
      <c r="E2769">
        <v>13.936</v>
      </c>
      <c r="F2769">
        <v>15.452</v>
      </c>
      <c r="G2769">
        <v>37.375</v>
      </c>
      <c r="H2769">
        <f t="shared" si="89"/>
        <v>7.9466603275374794</v>
      </c>
      <c r="I2769">
        <f t="shared" si="90"/>
        <v>7.0880124999053331</v>
      </c>
    </row>
    <row r="2770" spans="1:9" x14ac:dyDescent="0.3">
      <c r="A2770" s="1">
        <v>33450</v>
      </c>
      <c r="B2770">
        <v>547</v>
      </c>
      <c r="C2770">
        <v>594</v>
      </c>
      <c r="D2770">
        <v>1.6639999999999999</v>
      </c>
      <c r="E2770">
        <v>0</v>
      </c>
      <c r="F2770" s="14">
        <v>2966.402</v>
      </c>
      <c r="G2770" s="14">
        <v>3613.3429999999998</v>
      </c>
      <c r="H2770">
        <f t="shared" si="89"/>
        <v>7.1611584829703485</v>
      </c>
      <c r="I2770">
        <f t="shared" si="90"/>
        <v>6.4181088794874501</v>
      </c>
    </row>
    <row r="2771" spans="1:9" x14ac:dyDescent="0.3">
      <c r="A2771" s="1">
        <v>33451</v>
      </c>
      <c r="B2771">
        <v>490</v>
      </c>
      <c r="C2771">
        <v>519</v>
      </c>
      <c r="D2771">
        <v>0</v>
      </c>
      <c r="E2771">
        <v>0</v>
      </c>
      <c r="F2771" s="14">
        <v>4076.0709999999999</v>
      </c>
      <c r="G2771" s="14">
        <v>3250.2330000000002</v>
      </c>
      <c r="H2771">
        <f t="shared" si="89"/>
        <v>6.4149317306315732</v>
      </c>
      <c r="I2771">
        <f t="shared" si="90"/>
        <v>5.6077415967238835</v>
      </c>
    </row>
    <row r="2772" spans="1:9" x14ac:dyDescent="0.3">
      <c r="A2772" s="1">
        <v>33452</v>
      </c>
      <c r="B2772">
        <v>418</v>
      </c>
      <c r="C2772">
        <v>457</v>
      </c>
      <c r="D2772">
        <v>0</v>
      </c>
      <c r="E2772">
        <v>0</v>
      </c>
      <c r="F2772" s="14">
        <v>4909.0550000000003</v>
      </c>
      <c r="G2772" s="14">
        <v>4931.5029999999997</v>
      </c>
      <c r="H2772">
        <f t="shared" si="89"/>
        <v>5.4723295171510156</v>
      </c>
      <c r="I2772">
        <f t="shared" si="90"/>
        <v>4.9378379763060014</v>
      </c>
    </row>
    <row r="2773" spans="1:9" x14ac:dyDescent="0.3">
      <c r="A2773" s="1">
        <v>33453</v>
      </c>
      <c r="B2773">
        <v>322</v>
      </c>
      <c r="C2773">
        <v>405</v>
      </c>
      <c r="D2773">
        <v>0</v>
      </c>
      <c r="E2773">
        <v>0</v>
      </c>
      <c r="F2773" s="14">
        <v>4662.8419999999996</v>
      </c>
      <c r="G2773" s="14">
        <v>4673.9939999999997</v>
      </c>
      <c r="H2773">
        <f t="shared" si="89"/>
        <v>4.2155265658436045</v>
      </c>
      <c r="I2773">
        <f t="shared" si="90"/>
        <v>4.3759833269232615</v>
      </c>
    </row>
    <row r="2774" spans="1:9" x14ac:dyDescent="0.3">
      <c r="A2774" s="1">
        <v>33454</v>
      </c>
      <c r="B2774">
        <v>261</v>
      </c>
      <c r="C2774">
        <v>360</v>
      </c>
      <c r="D2774">
        <v>2.5259999999999998</v>
      </c>
      <c r="E2774">
        <v>1.236</v>
      </c>
      <c r="F2774">
        <v>190.643</v>
      </c>
      <c r="G2774">
        <v>-100.69199999999999</v>
      </c>
      <c r="H2774">
        <f t="shared" si="89"/>
        <v>3.4169330238670215</v>
      </c>
      <c r="I2774">
        <f t="shared" si="90"/>
        <v>3.8897629572651216</v>
      </c>
    </row>
    <row r="2775" spans="1:9" x14ac:dyDescent="0.3">
      <c r="A2775" s="1">
        <v>33455</v>
      </c>
      <c r="B2775">
        <v>195</v>
      </c>
      <c r="C2775">
        <v>318</v>
      </c>
      <c r="D2775">
        <v>2.3919999999999999</v>
      </c>
      <c r="E2775">
        <v>5.8000000000000003E-2</v>
      </c>
      <c r="F2775" s="14">
        <v>3460.3339999999998</v>
      </c>
      <c r="G2775" s="14">
        <v>1716.9970000000001</v>
      </c>
      <c r="H2775">
        <f t="shared" si="89"/>
        <v>2.5528809948431768</v>
      </c>
      <c r="I2775">
        <f t="shared" si="90"/>
        <v>3.4359572789175243</v>
      </c>
    </row>
    <row r="2776" spans="1:9" x14ac:dyDescent="0.3">
      <c r="A2776" s="1">
        <v>33456</v>
      </c>
      <c r="B2776">
        <v>137</v>
      </c>
      <c r="C2776">
        <v>288</v>
      </c>
      <c r="D2776">
        <v>1.4259999999999999</v>
      </c>
      <c r="E2776">
        <v>2.2770000000000001</v>
      </c>
      <c r="F2776">
        <v>337.97500000000002</v>
      </c>
      <c r="G2776">
        <v>576.048</v>
      </c>
      <c r="H2776">
        <f t="shared" si="89"/>
        <v>1.7935625450949499</v>
      </c>
      <c r="I2776">
        <f t="shared" si="90"/>
        <v>3.1118103658120972</v>
      </c>
    </row>
    <row r="2777" spans="1:9" x14ac:dyDescent="0.3">
      <c r="A2777" s="1">
        <v>33457</v>
      </c>
      <c r="B2777">
        <v>99</v>
      </c>
      <c r="C2777">
        <v>253</v>
      </c>
      <c r="D2777">
        <v>0</v>
      </c>
      <c r="E2777">
        <v>0</v>
      </c>
      <c r="F2777">
        <v>774.572</v>
      </c>
      <c r="G2777" s="14">
        <v>1465.105</v>
      </c>
      <c r="H2777">
        <f t="shared" si="89"/>
        <v>1.2960780435357666</v>
      </c>
      <c r="I2777">
        <f t="shared" si="90"/>
        <v>2.7336389671890995</v>
      </c>
    </row>
    <row r="2778" spans="1:9" x14ac:dyDescent="0.3">
      <c r="A2778" s="1">
        <v>33458</v>
      </c>
      <c r="B2778">
        <v>77</v>
      </c>
      <c r="C2778">
        <v>217</v>
      </c>
      <c r="D2778">
        <v>0</v>
      </c>
      <c r="E2778">
        <v>0.35199999999999998</v>
      </c>
      <c r="F2778" s="14">
        <v>1044.415</v>
      </c>
      <c r="G2778">
        <v>840.94200000000001</v>
      </c>
      <c r="H2778">
        <f t="shared" si="89"/>
        <v>1.0080607005278186</v>
      </c>
      <c r="I2778">
        <f t="shared" si="90"/>
        <v>2.3446626714625869</v>
      </c>
    </row>
    <row r="2779" spans="1:9" x14ac:dyDescent="0.3">
      <c r="A2779" s="1">
        <v>33459</v>
      </c>
      <c r="B2779">
        <v>64</v>
      </c>
      <c r="C2779">
        <v>162</v>
      </c>
      <c r="D2779">
        <v>1.147</v>
      </c>
      <c r="E2779">
        <v>0.625</v>
      </c>
      <c r="F2779">
        <v>603.56600000000003</v>
      </c>
      <c r="G2779">
        <v>-184.93899999999999</v>
      </c>
      <c r="H2779">
        <f t="shared" si="89"/>
        <v>0.83786863420494018</v>
      </c>
      <c r="I2779">
        <f t="shared" si="90"/>
        <v>1.7503933307693047</v>
      </c>
    </row>
    <row r="2780" spans="1:9" x14ac:dyDescent="0.3">
      <c r="A2780" s="1">
        <v>33460</v>
      </c>
      <c r="B2780">
        <v>55</v>
      </c>
      <c r="C2780">
        <v>120</v>
      </c>
      <c r="D2780">
        <v>0</v>
      </c>
      <c r="E2780">
        <v>0</v>
      </c>
      <c r="F2780">
        <v>-222.262</v>
      </c>
      <c r="G2780">
        <v>152.19999999999999</v>
      </c>
      <c r="H2780">
        <f t="shared" si="89"/>
        <v>0.72004335751987036</v>
      </c>
      <c r="I2780">
        <f t="shared" si="90"/>
        <v>1.2965876524217073</v>
      </c>
    </row>
    <row r="2781" spans="1:9" x14ac:dyDescent="0.3">
      <c r="A2781" s="1">
        <v>33461</v>
      </c>
      <c r="B2781">
        <v>49</v>
      </c>
      <c r="C2781">
        <v>88</v>
      </c>
      <c r="D2781">
        <v>0</v>
      </c>
      <c r="E2781">
        <v>0</v>
      </c>
      <c r="F2781">
        <v>-255.953</v>
      </c>
      <c r="G2781">
        <v>197.41300000000001</v>
      </c>
      <c r="H2781">
        <f t="shared" si="89"/>
        <v>0.64149317306315734</v>
      </c>
      <c r="I2781">
        <f t="shared" si="90"/>
        <v>0.95083094510925192</v>
      </c>
    </row>
    <row r="2782" spans="1:9" x14ac:dyDescent="0.3">
      <c r="A2782" s="1">
        <v>33462</v>
      </c>
      <c r="B2782">
        <v>45</v>
      </c>
      <c r="C2782">
        <v>68</v>
      </c>
      <c r="D2782">
        <v>0</v>
      </c>
      <c r="E2782">
        <v>0</v>
      </c>
      <c r="F2782" s="14">
        <v>2073.5030000000002</v>
      </c>
      <c r="G2782" s="14">
        <v>3896.3389999999999</v>
      </c>
      <c r="H2782">
        <f t="shared" si="89"/>
        <v>0.58912638342534851</v>
      </c>
      <c r="I2782">
        <f t="shared" si="90"/>
        <v>0.73473300303896749</v>
      </c>
    </row>
    <row r="2783" spans="1:9" x14ac:dyDescent="0.3">
      <c r="A2783" s="1">
        <v>33463</v>
      </c>
      <c r="B2783">
        <v>43</v>
      </c>
      <c r="C2783">
        <v>57</v>
      </c>
      <c r="D2783">
        <v>0</v>
      </c>
      <c r="E2783">
        <v>0</v>
      </c>
      <c r="F2783" s="14">
        <v>4211.1710000000003</v>
      </c>
      <c r="G2783" s="14">
        <v>4103.76</v>
      </c>
      <c r="H2783">
        <f t="shared" si="89"/>
        <v>0.56294298860644409</v>
      </c>
      <c r="I2783">
        <f t="shared" si="90"/>
        <v>0.61587913490031099</v>
      </c>
    </row>
    <row r="2784" spans="1:9" x14ac:dyDescent="0.3">
      <c r="A2784" s="1">
        <v>33464</v>
      </c>
      <c r="B2784">
        <v>40</v>
      </c>
      <c r="C2784">
        <v>47</v>
      </c>
      <c r="D2784">
        <v>0</v>
      </c>
      <c r="E2784">
        <v>0</v>
      </c>
      <c r="F2784" s="14">
        <v>4026.7069999999999</v>
      </c>
      <c r="G2784" s="14">
        <v>4703.5370000000003</v>
      </c>
      <c r="H2784">
        <f t="shared" si="89"/>
        <v>0.52366789637808764</v>
      </c>
      <c r="I2784">
        <f t="shared" si="90"/>
        <v>0.50783016386516866</v>
      </c>
    </row>
    <row r="2785" spans="1:9" x14ac:dyDescent="0.3">
      <c r="A2785" s="1">
        <v>33465</v>
      </c>
      <c r="B2785">
        <v>38</v>
      </c>
      <c r="C2785">
        <v>43</v>
      </c>
      <c r="D2785">
        <v>0.29099999999999998</v>
      </c>
      <c r="E2785">
        <v>0.27600000000000002</v>
      </c>
      <c r="F2785" s="14">
        <v>2232.2130000000002</v>
      </c>
      <c r="G2785" s="14">
        <v>1714.8030000000001</v>
      </c>
      <c r="H2785">
        <f t="shared" si="89"/>
        <v>0.49748450155918322</v>
      </c>
      <c r="I2785">
        <f t="shared" si="90"/>
        <v>0.46461057545111173</v>
      </c>
    </row>
    <row r="2786" spans="1:9" x14ac:dyDescent="0.3">
      <c r="A2786" s="1">
        <v>33466</v>
      </c>
      <c r="B2786">
        <v>35</v>
      </c>
      <c r="C2786">
        <v>39</v>
      </c>
      <c r="D2786">
        <v>0.184</v>
      </c>
      <c r="E2786">
        <v>0.45900000000000002</v>
      </c>
      <c r="F2786" s="14">
        <v>2554.328</v>
      </c>
      <c r="G2786" s="14">
        <v>3313.7220000000002</v>
      </c>
      <c r="H2786">
        <f t="shared" si="89"/>
        <v>0.45820940933082666</v>
      </c>
      <c r="I2786">
        <f t="shared" si="90"/>
        <v>0.42139098703705485</v>
      </c>
    </row>
    <row r="2787" spans="1:9" x14ac:dyDescent="0.3">
      <c r="A2787" s="1">
        <v>33467</v>
      </c>
      <c r="B2787">
        <v>34</v>
      </c>
      <c r="C2787">
        <v>35</v>
      </c>
      <c r="D2787">
        <v>0</v>
      </c>
      <c r="E2787">
        <v>0</v>
      </c>
      <c r="F2787" s="14">
        <v>3534.1950000000002</v>
      </c>
      <c r="G2787" s="14">
        <v>4649.6440000000002</v>
      </c>
      <c r="H2787">
        <f t="shared" si="89"/>
        <v>0.4451177119213745</v>
      </c>
      <c r="I2787">
        <f t="shared" si="90"/>
        <v>0.37817139862299792</v>
      </c>
    </row>
    <row r="2788" spans="1:9" x14ac:dyDescent="0.3">
      <c r="A2788" s="1">
        <v>33468</v>
      </c>
      <c r="B2788">
        <v>32</v>
      </c>
      <c r="C2788">
        <v>33</v>
      </c>
      <c r="D2788">
        <v>1.5680000000000001</v>
      </c>
      <c r="E2788">
        <v>2.6349999999999998</v>
      </c>
      <c r="F2788">
        <v>364.29399999999998</v>
      </c>
      <c r="G2788" s="14">
        <v>1470.0809999999999</v>
      </c>
      <c r="H2788">
        <f t="shared" si="89"/>
        <v>0.41893431710247009</v>
      </c>
      <c r="I2788">
        <f t="shared" si="90"/>
        <v>0.35656160441596946</v>
      </c>
    </row>
    <row r="2789" spans="1:9" x14ac:dyDescent="0.3">
      <c r="A2789" s="1">
        <v>33469</v>
      </c>
      <c r="B2789">
        <v>30</v>
      </c>
      <c r="C2789">
        <v>31</v>
      </c>
      <c r="D2789">
        <v>0</v>
      </c>
      <c r="E2789">
        <v>0</v>
      </c>
      <c r="F2789">
        <v>931.04499999999996</v>
      </c>
      <c r="G2789" s="14">
        <v>1358.5550000000001</v>
      </c>
      <c r="H2789">
        <f t="shared" si="89"/>
        <v>0.39275092228356573</v>
      </c>
      <c r="I2789">
        <f t="shared" si="90"/>
        <v>0.33495181020894099</v>
      </c>
    </row>
    <row r="2790" spans="1:9" x14ac:dyDescent="0.3">
      <c r="A2790" s="1">
        <v>33470</v>
      </c>
      <c r="B2790">
        <v>28</v>
      </c>
      <c r="C2790">
        <v>29</v>
      </c>
      <c r="D2790">
        <v>0.44</v>
      </c>
      <c r="E2790">
        <v>0.35299999999999998</v>
      </c>
      <c r="F2790">
        <v>44.048999999999999</v>
      </c>
      <c r="G2790">
        <v>474.89400000000001</v>
      </c>
      <c r="H2790">
        <f t="shared" si="89"/>
        <v>0.36656752746466131</v>
      </c>
      <c r="I2790">
        <f t="shared" si="90"/>
        <v>0.31334201600191253</v>
      </c>
    </row>
    <row r="2791" spans="1:9" x14ac:dyDescent="0.3">
      <c r="A2791" s="1">
        <v>33471</v>
      </c>
      <c r="B2791">
        <v>27</v>
      </c>
      <c r="C2791">
        <v>27</v>
      </c>
      <c r="D2791">
        <v>0</v>
      </c>
      <c r="E2791">
        <v>0</v>
      </c>
      <c r="F2791">
        <v>372.31700000000001</v>
      </c>
      <c r="G2791" s="14">
        <v>1416.153</v>
      </c>
      <c r="H2791">
        <f t="shared" si="89"/>
        <v>0.35347583005520916</v>
      </c>
      <c r="I2791">
        <f t="shared" si="90"/>
        <v>0.29173222179488417</v>
      </c>
    </row>
    <row r="2792" spans="1:9" x14ac:dyDescent="0.3">
      <c r="A2792" s="1">
        <v>33472</v>
      </c>
      <c r="B2792">
        <v>25</v>
      </c>
      <c r="C2792">
        <v>25</v>
      </c>
      <c r="D2792">
        <v>0</v>
      </c>
      <c r="E2792">
        <v>0</v>
      </c>
      <c r="F2792" s="14">
        <v>2629.4850000000001</v>
      </c>
      <c r="G2792" s="14">
        <v>3909.5729999999999</v>
      </c>
      <c r="H2792">
        <f t="shared" si="89"/>
        <v>0.32729243523630475</v>
      </c>
      <c r="I2792">
        <f t="shared" si="90"/>
        <v>0.27012242758785571</v>
      </c>
    </row>
    <row r="2793" spans="1:9" x14ac:dyDescent="0.3">
      <c r="A2793" s="1">
        <v>33473</v>
      </c>
      <c r="B2793">
        <v>24</v>
      </c>
      <c r="C2793">
        <v>24</v>
      </c>
      <c r="D2793">
        <v>0</v>
      </c>
      <c r="E2793">
        <v>0</v>
      </c>
      <c r="F2793" s="14">
        <v>3674.4949999999999</v>
      </c>
      <c r="G2793" s="14">
        <v>2845.4670000000001</v>
      </c>
      <c r="H2793">
        <f t="shared" si="89"/>
        <v>0.31420073782685254</v>
      </c>
      <c r="I2793">
        <f t="shared" si="90"/>
        <v>0.25931753048434142</v>
      </c>
    </row>
    <row r="2794" spans="1:9" x14ac:dyDescent="0.3">
      <c r="A2794" s="1">
        <v>33474</v>
      </c>
      <c r="B2794">
        <v>23</v>
      </c>
      <c r="C2794">
        <v>23</v>
      </c>
      <c r="D2794">
        <v>0</v>
      </c>
      <c r="E2794">
        <v>0</v>
      </c>
      <c r="F2794" s="14">
        <v>3888.7359999999999</v>
      </c>
      <c r="G2794" s="14">
        <v>4740.3</v>
      </c>
      <c r="H2794">
        <f t="shared" si="89"/>
        <v>0.30110904041740039</v>
      </c>
      <c r="I2794">
        <f t="shared" si="90"/>
        <v>0.24851263338082721</v>
      </c>
    </row>
    <row r="2795" spans="1:9" x14ac:dyDescent="0.3">
      <c r="A2795" s="1">
        <v>33475</v>
      </c>
      <c r="B2795">
        <v>22</v>
      </c>
      <c r="C2795">
        <v>21</v>
      </c>
      <c r="D2795">
        <v>0</v>
      </c>
      <c r="E2795">
        <v>0</v>
      </c>
      <c r="F2795" s="14">
        <v>3333.7049999999999</v>
      </c>
      <c r="G2795" s="14">
        <v>4014.1790000000001</v>
      </c>
      <c r="H2795">
        <f t="shared" si="89"/>
        <v>0.28801734300794818</v>
      </c>
      <c r="I2795">
        <f t="shared" si="90"/>
        <v>0.22690283917379875</v>
      </c>
    </row>
    <row r="2796" spans="1:9" x14ac:dyDescent="0.3">
      <c r="A2796" s="1">
        <v>33476</v>
      </c>
      <c r="B2796">
        <v>22</v>
      </c>
      <c r="C2796">
        <v>18</v>
      </c>
      <c r="D2796">
        <v>0.65100000000000002</v>
      </c>
      <c r="E2796">
        <v>2.63</v>
      </c>
      <c r="F2796">
        <v>45.545000000000002</v>
      </c>
      <c r="G2796">
        <v>296.642</v>
      </c>
      <c r="H2796">
        <f t="shared" si="89"/>
        <v>0.28801734300794818</v>
      </c>
      <c r="I2796">
        <f t="shared" si="90"/>
        <v>0.19448814786325608</v>
      </c>
    </row>
    <row r="2797" spans="1:9" x14ac:dyDescent="0.3">
      <c r="A2797" s="1">
        <v>33477</v>
      </c>
      <c r="B2797">
        <v>21</v>
      </c>
      <c r="C2797">
        <v>17</v>
      </c>
      <c r="D2797">
        <v>1.8069999999999999</v>
      </c>
      <c r="E2797">
        <v>0</v>
      </c>
      <c r="F2797">
        <v>-271.76499999999999</v>
      </c>
      <c r="G2797">
        <v>-16.376999999999999</v>
      </c>
      <c r="H2797">
        <f t="shared" si="89"/>
        <v>0.27492564559849597</v>
      </c>
      <c r="I2797">
        <f t="shared" si="90"/>
        <v>0.18368325075974187</v>
      </c>
    </row>
    <row r="2798" spans="1:9" x14ac:dyDescent="0.3">
      <c r="A2798" s="1">
        <v>33478</v>
      </c>
      <c r="B2798">
        <v>21</v>
      </c>
      <c r="C2798">
        <v>16</v>
      </c>
      <c r="D2798">
        <v>0</v>
      </c>
      <c r="E2798">
        <v>0</v>
      </c>
      <c r="F2798" s="14">
        <v>1252.7149999999999</v>
      </c>
      <c r="G2798" s="14">
        <v>2321.8780000000002</v>
      </c>
      <c r="H2798">
        <f t="shared" si="89"/>
        <v>0.27492564559849597</v>
      </c>
      <c r="I2798">
        <f t="shared" si="90"/>
        <v>0.17287835365622764</v>
      </c>
    </row>
    <row r="2799" spans="1:9" x14ac:dyDescent="0.3">
      <c r="A2799" s="1">
        <v>33479</v>
      </c>
      <c r="B2799">
        <v>21</v>
      </c>
      <c r="C2799">
        <v>15</v>
      </c>
      <c r="D2799">
        <v>0</v>
      </c>
      <c r="E2799">
        <v>0</v>
      </c>
      <c r="F2799">
        <v>-289.661</v>
      </c>
      <c r="G2799">
        <v>-217.911</v>
      </c>
      <c r="H2799">
        <f t="shared" si="89"/>
        <v>0.27492564559849597</v>
      </c>
      <c r="I2799">
        <f t="shared" si="90"/>
        <v>0.16207345655271341</v>
      </c>
    </row>
    <row r="2800" spans="1:9" x14ac:dyDescent="0.3">
      <c r="A2800" s="1">
        <v>33480</v>
      </c>
      <c r="B2800">
        <v>21</v>
      </c>
      <c r="C2800">
        <v>14</v>
      </c>
      <c r="D2800">
        <v>1.917</v>
      </c>
      <c r="E2800">
        <v>0</v>
      </c>
      <c r="F2800">
        <v>189.005</v>
      </c>
      <c r="G2800">
        <v>-496.98599999999999</v>
      </c>
      <c r="H2800">
        <f t="shared" si="89"/>
        <v>0.27492564559849597</v>
      </c>
      <c r="I2800">
        <f t="shared" si="90"/>
        <v>0.15126855944919917</v>
      </c>
    </row>
    <row r="2801" spans="1:9" x14ac:dyDescent="0.3">
      <c r="A2801" s="1">
        <v>33481</v>
      </c>
      <c r="B2801">
        <v>22</v>
      </c>
      <c r="C2801">
        <v>14</v>
      </c>
      <c r="D2801">
        <v>20.638999999999999</v>
      </c>
      <c r="E2801">
        <v>12.894</v>
      </c>
      <c r="F2801">
        <v>909.07100000000003</v>
      </c>
      <c r="G2801">
        <v>967.72</v>
      </c>
      <c r="H2801">
        <f t="shared" si="89"/>
        <v>0.28801734300794818</v>
      </c>
      <c r="I2801">
        <f t="shared" si="90"/>
        <v>0.15126855944919917</v>
      </c>
    </row>
    <row r="2802" spans="1:9" x14ac:dyDescent="0.3">
      <c r="A2802" s="1">
        <v>33482</v>
      </c>
      <c r="B2802">
        <v>23</v>
      </c>
      <c r="C2802">
        <v>13</v>
      </c>
      <c r="D2802">
        <v>3.1760000000000002</v>
      </c>
      <c r="E2802">
        <v>4.3650000000000002</v>
      </c>
      <c r="F2802">
        <v>499.72500000000002</v>
      </c>
      <c r="G2802" s="14">
        <v>1475.2139999999999</v>
      </c>
      <c r="H2802">
        <f t="shared" si="89"/>
        <v>0.30110904041740039</v>
      </c>
      <c r="I2802">
        <f t="shared" si="90"/>
        <v>0.14046366234568494</v>
      </c>
    </row>
    <row r="2803" spans="1:9" x14ac:dyDescent="0.3">
      <c r="A2803" s="1">
        <v>33483</v>
      </c>
      <c r="B2803">
        <v>28</v>
      </c>
      <c r="C2803">
        <v>13</v>
      </c>
      <c r="D2803">
        <v>1.6619999999999999</v>
      </c>
      <c r="E2803">
        <v>8.2230000000000008</v>
      </c>
      <c r="F2803" s="14">
        <v>1596.2739999999999</v>
      </c>
      <c r="G2803" s="14">
        <v>1022.975</v>
      </c>
      <c r="H2803">
        <f t="shared" si="89"/>
        <v>0.36656752746466131</v>
      </c>
      <c r="I2803">
        <f t="shared" si="90"/>
        <v>0.14046366234568494</v>
      </c>
    </row>
    <row r="2804" spans="1:9" x14ac:dyDescent="0.3">
      <c r="A2804" s="1">
        <v>33484</v>
      </c>
      <c r="B2804">
        <v>30</v>
      </c>
      <c r="C2804">
        <v>13</v>
      </c>
      <c r="D2804">
        <v>0.45800000000000002</v>
      </c>
      <c r="E2804">
        <v>0</v>
      </c>
      <c r="F2804" s="14">
        <v>1894.1189999999999</v>
      </c>
      <c r="G2804" s="14">
        <v>1593.694</v>
      </c>
      <c r="H2804">
        <f t="shared" si="89"/>
        <v>0.39275092228356573</v>
      </c>
      <c r="I2804">
        <f t="shared" si="90"/>
        <v>0.14046366234568494</v>
      </c>
    </row>
    <row r="2805" spans="1:9" x14ac:dyDescent="0.3">
      <c r="A2805" s="1">
        <v>33485</v>
      </c>
      <c r="B2805">
        <v>29</v>
      </c>
      <c r="C2805">
        <v>13</v>
      </c>
      <c r="D2805">
        <v>0</v>
      </c>
      <c r="E2805">
        <v>0</v>
      </c>
      <c r="F2805" s="14">
        <v>2467.5010000000002</v>
      </c>
      <c r="G2805" s="14">
        <v>3150.0439999999999</v>
      </c>
      <c r="H2805">
        <f t="shared" si="89"/>
        <v>0.37965922487411347</v>
      </c>
      <c r="I2805">
        <f t="shared" si="90"/>
        <v>0.14046366234568494</v>
      </c>
    </row>
    <row r="2806" spans="1:9" x14ac:dyDescent="0.3">
      <c r="A2806" s="1">
        <v>33486</v>
      </c>
      <c r="B2806">
        <v>28</v>
      </c>
      <c r="C2806">
        <v>12</v>
      </c>
      <c r="D2806">
        <v>0</v>
      </c>
      <c r="E2806">
        <v>0</v>
      </c>
      <c r="F2806" s="14">
        <v>3517.1460000000002</v>
      </c>
      <c r="G2806" s="14">
        <v>4077.53</v>
      </c>
      <c r="H2806">
        <f t="shared" si="89"/>
        <v>0.36656752746466131</v>
      </c>
      <c r="I2806">
        <f t="shared" si="90"/>
        <v>0.12965876524217071</v>
      </c>
    </row>
    <row r="2807" spans="1:9" x14ac:dyDescent="0.3">
      <c r="A2807" s="1">
        <v>33487</v>
      </c>
      <c r="B2807">
        <v>28</v>
      </c>
      <c r="C2807">
        <v>12</v>
      </c>
      <c r="D2807">
        <v>3.516</v>
      </c>
      <c r="E2807">
        <v>5.9779999999999998</v>
      </c>
      <c r="F2807">
        <v>45.384</v>
      </c>
      <c r="G2807">
        <v>414.73500000000001</v>
      </c>
      <c r="H2807">
        <f t="shared" si="89"/>
        <v>0.36656752746466131</v>
      </c>
      <c r="I2807">
        <f t="shared" si="90"/>
        <v>0.12965876524217071</v>
      </c>
    </row>
    <row r="2808" spans="1:9" x14ac:dyDescent="0.3">
      <c r="A2808" s="1">
        <v>33488</v>
      </c>
      <c r="B2808">
        <v>27</v>
      </c>
      <c r="C2808">
        <v>12</v>
      </c>
      <c r="D2808">
        <v>1.157</v>
      </c>
      <c r="E2808">
        <v>4.0750000000000002</v>
      </c>
      <c r="F2808">
        <v>-17.233000000000001</v>
      </c>
      <c r="G2808">
        <v>-1.369</v>
      </c>
      <c r="H2808">
        <f t="shared" si="89"/>
        <v>0.35347583005520916</v>
      </c>
      <c r="I2808">
        <f t="shared" si="90"/>
        <v>0.12965876524217071</v>
      </c>
    </row>
    <row r="2809" spans="1:9" x14ac:dyDescent="0.3">
      <c r="A2809" s="1">
        <v>33489</v>
      </c>
      <c r="B2809">
        <v>26</v>
      </c>
      <c r="C2809">
        <v>11</v>
      </c>
      <c r="D2809">
        <v>0</v>
      </c>
      <c r="E2809">
        <v>0</v>
      </c>
      <c r="F2809">
        <v>623.89599999999996</v>
      </c>
      <c r="G2809">
        <v>530.37800000000004</v>
      </c>
      <c r="H2809">
        <f t="shared" si="89"/>
        <v>0.34038413264575695</v>
      </c>
      <c r="I2809">
        <f t="shared" si="90"/>
        <v>0.11885386813865649</v>
      </c>
    </row>
    <row r="2810" spans="1:9" x14ac:dyDescent="0.3">
      <c r="A2810" s="1">
        <v>33490</v>
      </c>
      <c r="B2810">
        <v>24</v>
      </c>
      <c r="C2810">
        <v>12</v>
      </c>
      <c r="D2810">
        <v>0</v>
      </c>
      <c r="E2810">
        <v>0</v>
      </c>
      <c r="F2810" s="14">
        <v>3971.9679999999998</v>
      </c>
      <c r="G2810" s="14">
        <v>5853.6260000000002</v>
      </c>
      <c r="H2810">
        <f t="shared" si="89"/>
        <v>0.31420073782685254</v>
      </c>
      <c r="I2810">
        <f t="shared" si="90"/>
        <v>0.12965876524217071</v>
      </c>
    </row>
    <row r="2811" spans="1:9" x14ac:dyDescent="0.3">
      <c r="A2811" s="1">
        <v>33491</v>
      </c>
      <c r="B2811">
        <v>23</v>
      </c>
      <c r="C2811">
        <v>12</v>
      </c>
      <c r="D2811">
        <v>0</v>
      </c>
      <c r="E2811">
        <v>0</v>
      </c>
      <c r="F2811" s="14">
        <v>4149.13</v>
      </c>
      <c r="G2811" s="14">
        <v>3106.2449999999999</v>
      </c>
      <c r="H2811">
        <f t="shared" si="89"/>
        <v>0.30110904041740039</v>
      </c>
      <c r="I2811">
        <f t="shared" si="90"/>
        <v>0.12965876524217071</v>
      </c>
    </row>
    <row r="2812" spans="1:9" x14ac:dyDescent="0.3">
      <c r="A2812" s="1">
        <v>33492</v>
      </c>
      <c r="B2812">
        <v>22</v>
      </c>
      <c r="C2812">
        <v>13</v>
      </c>
      <c r="D2812">
        <v>0</v>
      </c>
      <c r="E2812">
        <v>0</v>
      </c>
      <c r="F2812" s="14">
        <v>5363.1959999999999</v>
      </c>
      <c r="G2812" s="14">
        <v>5784.1610000000001</v>
      </c>
      <c r="H2812">
        <f t="shared" si="89"/>
        <v>0.28801734300794818</v>
      </c>
      <c r="I2812">
        <f t="shared" si="90"/>
        <v>0.14046366234568494</v>
      </c>
    </row>
    <row r="2813" spans="1:9" x14ac:dyDescent="0.3">
      <c r="A2813" s="1">
        <v>33493</v>
      </c>
      <c r="B2813">
        <v>21</v>
      </c>
      <c r="C2813">
        <v>12</v>
      </c>
      <c r="D2813">
        <v>0</v>
      </c>
      <c r="E2813">
        <v>0</v>
      </c>
      <c r="F2813" s="14">
        <v>3616.2060000000001</v>
      </c>
      <c r="G2813" s="14">
        <v>4958.8469999999998</v>
      </c>
      <c r="H2813">
        <f t="shared" si="89"/>
        <v>0.27492564559849597</v>
      </c>
      <c r="I2813">
        <f t="shared" si="90"/>
        <v>0.12965876524217071</v>
      </c>
    </row>
    <row r="2814" spans="1:9" x14ac:dyDescent="0.3">
      <c r="A2814" s="1">
        <v>33494</v>
      </c>
      <c r="B2814">
        <v>19</v>
      </c>
      <c r="C2814">
        <v>11</v>
      </c>
      <c r="D2814">
        <v>0</v>
      </c>
      <c r="E2814">
        <v>0</v>
      </c>
      <c r="F2814">
        <v>959.98699999999997</v>
      </c>
      <c r="G2814" s="14">
        <v>1478.586</v>
      </c>
      <c r="H2814">
        <f t="shared" si="89"/>
        <v>0.24874225077959161</v>
      </c>
      <c r="I2814">
        <f t="shared" si="90"/>
        <v>0.11885386813865649</v>
      </c>
    </row>
    <row r="2815" spans="1:9" x14ac:dyDescent="0.3">
      <c r="A2815" s="1">
        <v>33495</v>
      </c>
      <c r="B2815">
        <v>19</v>
      </c>
      <c r="C2815">
        <v>11</v>
      </c>
      <c r="D2815">
        <v>5.98</v>
      </c>
      <c r="E2815">
        <v>4.1639999999999997</v>
      </c>
      <c r="F2815">
        <v>133.12799999999999</v>
      </c>
      <c r="G2815">
        <v>165.017</v>
      </c>
      <c r="H2815">
        <f t="shared" si="89"/>
        <v>0.24874225077959161</v>
      </c>
      <c r="I2815">
        <f t="shared" si="90"/>
        <v>0.11885386813865649</v>
      </c>
    </row>
    <row r="2816" spans="1:9" x14ac:dyDescent="0.3">
      <c r="A2816" s="1">
        <v>33496</v>
      </c>
      <c r="B2816">
        <v>18</v>
      </c>
      <c r="C2816">
        <v>11</v>
      </c>
      <c r="D2816">
        <v>3.968</v>
      </c>
      <c r="E2816">
        <v>3.4359999999999999</v>
      </c>
      <c r="F2816">
        <v>-25.635000000000002</v>
      </c>
      <c r="G2816">
        <v>-37.923999999999999</v>
      </c>
      <c r="H2816">
        <f t="shared" si="89"/>
        <v>0.2356505533701394</v>
      </c>
      <c r="I2816">
        <f t="shared" si="90"/>
        <v>0.11885386813865649</v>
      </c>
    </row>
    <row r="2817" spans="1:9" x14ac:dyDescent="0.3">
      <c r="A2817" s="1">
        <v>33497</v>
      </c>
      <c r="B2817">
        <v>19</v>
      </c>
      <c r="C2817">
        <v>11</v>
      </c>
      <c r="D2817">
        <v>0</v>
      </c>
      <c r="E2817">
        <v>0</v>
      </c>
      <c r="F2817">
        <v>163.179</v>
      </c>
      <c r="G2817" s="14">
        <v>1915.2260000000001</v>
      </c>
      <c r="H2817">
        <f t="shared" si="89"/>
        <v>0.24874225077959161</v>
      </c>
      <c r="I2817">
        <f t="shared" si="90"/>
        <v>0.11885386813865649</v>
      </c>
    </row>
    <row r="2818" spans="1:9" x14ac:dyDescent="0.3">
      <c r="A2818" s="1">
        <v>33498</v>
      </c>
      <c r="B2818">
        <v>38</v>
      </c>
      <c r="C2818">
        <v>14</v>
      </c>
      <c r="D2818">
        <v>31.972999999999999</v>
      </c>
      <c r="E2818">
        <v>31.475000000000001</v>
      </c>
      <c r="F2818" s="14">
        <v>1031.606</v>
      </c>
      <c r="G2818" s="14">
        <v>1092.182</v>
      </c>
      <c r="H2818">
        <f t="shared" ref="H2818:H2881" si="91">(B2818*60*60*24/1000000)/(1000*$N$3/1000000)</f>
        <v>0.49748450155918322</v>
      </c>
      <c r="I2818">
        <f t="shared" ref="I2818:I2881" si="92">(C2818*60*60*24/1000000)/(1000*$N$4/1000000)</f>
        <v>0.15126855944919917</v>
      </c>
    </row>
    <row r="2819" spans="1:9" x14ac:dyDescent="0.3">
      <c r="A2819" s="1">
        <v>33499</v>
      </c>
      <c r="B2819">
        <v>125</v>
      </c>
      <c r="C2819">
        <v>23</v>
      </c>
      <c r="D2819">
        <v>28.446000000000002</v>
      </c>
      <c r="E2819">
        <v>23.515999999999998</v>
      </c>
      <c r="F2819" s="14">
        <v>5628.6940000000004</v>
      </c>
      <c r="G2819" s="14">
        <v>5900.165</v>
      </c>
      <c r="H2819">
        <f t="shared" si="91"/>
        <v>1.6364621761815239</v>
      </c>
      <c r="I2819">
        <f t="shared" si="92"/>
        <v>0.24851263338082721</v>
      </c>
    </row>
    <row r="2820" spans="1:9" x14ac:dyDescent="0.3">
      <c r="A2820" s="1">
        <v>33500</v>
      </c>
      <c r="B2820">
        <v>193</v>
      </c>
      <c r="C2820">
        <v>48</v>
      </c>
      <c r="D2820">
        <v>0</v>
      </c>
      <c r="E2820">
        <v>0</v>
      </c>
      <c r="F2820" s="14">
        <v>5727.4350000000004</v>
      </c>
      <c r="G2820" s="14">
        <v>6251.29</v>
      </c>
      <c r="H2820">
        <f t="shared" si="91"/>
        <v>2.5266976000242725</v>
      </c>
      <c r="I2820">
        <f t="shared" si="92"/>
        <v>0.51863506096868284</v>
      </c>
    </row>
    <row r="2821" spans="1:9" x14ac:dyDescent="0.3">
      <c r="A2821" s="1">
        <v>33501</v>
      </c>
      <c r="B2821">
        <v>196</v>
      </c>
      <c r="C2821">
        <v>64</v>
      </c>
      <c r="D2821">
        <v>6.8559999999999999</v>
      </c>
      <c r="E2821">
        <v>3.9620000000000002</v>
      </c>
      <c r="F2821" s="14">
        <v>2034.662</v>
      </c>
      <c r="G2821" s="14">
        <v>2628.2669999999998</v>
      </c>
      <c r="H2821">
        <f t="shared" si="91"/>
        <v>2.5659726922526294</v>
      </c>
      <c r="I2821">
        <f t="shared" si="92"/>
        <v>0.69151341462491056</v>
      </c>
    </row>
    <row r="2822" spans="1:9" x14ac:dyDescent="0.3">
      <c r="A2822" s="1">
        <v>33502</v>
      </c>
      <c r="B2822">
        <v>223</v>
      </c>
      <c r="C2822">
        <v>79</v>
      </c>
      <c r="D2822">
        <v>1.5720000000000001</v>
      </c>
      <c r="E2822">
        <v>1.2999999999999999E-2</v>
      </c>
      <c r="F2822" s="14">
        <v>1344.6890000000001</v>
      </c>
      <c r="G2822" s="14">
        <v>2867.0650000000001</v>
      </c>
      <c r="H2822">
        <f t="shared" si="91"/>
        <v>2.9194485223078384</v>
      </c>
      <c r="I2822">
        <f t="shared" si="92"/>
        <v>0.85358687117762388</v>
      </c>
    </row>
    <row r="2823" spans="1:9" x14ac:dyDescent="0.3">
      <c r="A2823" s="1">
        <v>33503</v>
      </c>
      <c r="B2823">
        <v>236</v>
      </c>
      <c r="C2823">
        <v>103</v>
      </c>
      <c r="D2823">
        <v>3.5270000000000001</v>
      </c>
      <c r="E2823">
        <v>3.157</v>
      </c>
      <c r="F2823" s="14">
        <v>2644.7350000000001</v>
      </c>
      <c r="G2823" s="14">
        <v>3540.6179999999999</v>
      </c>
      <c r="H2823">
        <f t="shared" si="91"/>
        <v>3.0896405886307168</v>
      </c>
      <c r="I2823">
        <f t="shared" si="92"/>
        <v>1.1129044016619654</v>
      </c>
    </row>
    <row r="2824" spans="1:9" x14ac:dyDescent="0.3">
      <c r="A2824" s="1">
        <v>33504</v>
      </c>
      <c r="B2824">
        <v>222</v>
      </c>
      <c r="C2824">
        <v>129</v>
      </c>
      <c r="D2824">
        <v>0</v>
      </c>
      <c r="E2824">
        <v>0</v>
      </c>
      <c r="F2824" s="14">
        <v>5364.16</v>
      </c>
      <c r="G2824" s="14">
        <v>5671.5129999999999</v>
      </c>
      <c r="H2824">
        <f t="shared" si="91"/>
        <v>2.9063568248983862</v>
      </c>
      <c r="I2824">
        <f t="shared" si="92"/>
        <v>1.3938317263533353</v>
      </c>
    </row>
    <row r="2825" spans="1:9" x14ac:dyDescent="0.3">
      <c r="A2825" s="1">
        <v>33505</v>
      </c>
      <c r="B2825">
        <v>196</v>
      </c>
      <c r="C2825">
        <v>154</v>
      </c>
      <c r="D2825">
        <v>0</v>
      </c>
      <c r="E2825">
        <v>0</v>
      </c>
      <c r="F2825" s="14">
        <v>5331.7529999999997</v>
      </c>
      <c r="G2825" s="14">
        <v>5813.9939999999997</v>
      </c>
      <c r="H2825">
        <f t="shared" si="91"/>
        <v>2.5659726922526294</v>
      </c>
      <c r="I2825">
        <f t="shared" si="92"/>
        <v>1.6639541539411908</v>
      </c>
    </row>
    <row r="2826" spans="1:9" x14ac:dyDescent="0.3">
      <c r="A2826" s="1">
        <v>33506</v>
      </c>
      <c r="B2826">
        <v>169</v>
      </c>
      <c r="C2826">
        <v>175</v>
      </c>
      <c r="D2826">
        <v>0</v>
      </c>
      <c r="E2826">
        <v>0</v>
      </c>
      <c r="F2826" s="14">
        <v>5469.4229999999998</v>
      </c>
      <c r="G2826" s="14">
        <v>5576.6189999999997</v>
      </c>
      <c r="H2826">
        <f t="shared" si="91"/>
        <v>2.2124968621974199</v>
      </c>
      <c r="I2826">
        <f t="shared" si="92"/>
        <v>1.8908569931149897</v>
      </c>
    </row>
    <row r="2827" spans="1:9" x14ac:dyDescent="0.3">
      <c r="A2827" s="1">
        <v>33507</v>
      </c>
      <c r="B2827">
        <v>136</v>
      </c>
      <c r="C2827">
        <v>198</v>
      </c>
      <c r="D2827">
        <v>0</v>
      </c>
      <c r="E2827">
        <v>0</v>
      </c>
      <c r="F2827" s="14">
        <v>5315.826</v>
      </c>
      <c r="G2827" s="14">
        <v>5499.0190000000002</v>
      </c>
      <c r="H2827">
        <f t="shared" si="91"/>
        <v>1.780470847685498</v>
      </c>
      <c r="I2827">
        <f t="shared" si="92"/>
        <v>2.1393696264958169</v>
      </c>
    </row>
    <row r="2828" spans="1:9" x14ac:dyDescent="0.3">
      <c r="A2828" s="1">
        <v>33508</v>
      </c>
      <c r="B2828">
        <v>93</v>
      </c>
      <c r="C2828">
        <v>211</v>
      </c>
      <c r="D2828">
        <v>0</v>
      </c>
      <c r="E2828">
        <v>0</v>
      </c>
      <c r="F2828" s="14">
        <v>3291.0740000000001</v>
      </c>
      <c r="G2828" s="14">
        <v>2987.0610000000001</v>
      </c>
      <c r="H2828">
        <f t="shared" si="91"/>
        <v>1.2175278590790537</v>
      </c>
      <c r="I2828">
        <f t="shared" si="92"/>
        <v>2.2798332888415018</v>
      </c>
    </row>
    <row r="2829" spans="1:9" x14ac:dyDescent="0.3">
      <c r="A2829" s="1">
        <v>33509</v>
      </c>
      <c r="B2829">
        <v>58</v>
      </c>
      <c r="C2829">
        <v>213</v>
      </c>
      <c r="D2829">
        <v>0</v>
      </c>
      <c r="E2829">
        <v>0</v>
      </c>
      <c r="F2829" s="14">
        <v>5475.6689999999999</v>
      </c>
      <c r="G2829" s="14">
        <v>5930.7219999999998</v>
      </c>
      <c r="H2829">
        <f t="shared" si="91"/>
        <v>0.75931844974822693</v>
      </c>
      <c r="I2829">
        <f t="shared" si="92"/>
        <v>2.3014430830485302</v>
      </c>
    </row>
    <row r="2830" spans="1:9" x14ac:dyDescent="0.3">
      <c r="A2830" s="1">
        <v>33510</v>
      </c>
      <c r="B2830">
        <v>39</v>
      </c>
      <c r="C2830">
        <v>209</v>
      </c>
      <c r="D2830">
        <v>0.112</v>
      </c>
      <c r="E2830">
        <v>4.3999999999999997E-2</v>
      </c>
      <c r="F2830" s="14">
        <v>3524.1970000000001</v>
      </c>
      <c r="G2830" s="14">
        <v>4407.4489999999996</v>
      </c>
      <c r="H2830">
        <f t="shared" si="91"/>
        <v>0.51057619896863538</v>
      </c>
      <c r="I2830">
        <f t="shared" si="92"/>
        <v>2.2582234946344735</v>
      </c>
    </row>
    <row r="2831" spans="1:9" x14ac:dyDescent="0.3">
      <c r="A2831" s="1">
        <v>33511</v>
      </c>
      <c r="B2831">
        <v>30</v>
      </c>
      <c r="C2831">
        <v>190</v>
      </c>
      <c r="D2831">
        <v>0</v>
      </c>
      <c r="E2831">
        <v>0.05</v>
      </c>
      <c r="F2831" s="14">
        <v>4158.2920000000004</v>
      </c>
      <c r="G2831" s="14">
        <v>3653.16</v>
      </c>
      <c r="H2831">
        <f t="shared" si="91"/>
        <v>0.39275092228356573</v>
      </c>
      <c r="I2831">
        <f t="shared" si="92"/>
        <v>2.052930449667703</v>
      </c>
    </row>
    <row r="2832" spans="1:9" x14ac:dyDescent="0.3">
      <c r="A2832" s="1">
        <v>33512</v>
      </c>
      <c r="B2832">
        <v>26</v>
      </c>
      <c r="C2832">
        <v>157</v>
      </c>
      <c r="D2832">
        <v>0</v>
      </c>
      <c r="E2832">
        <v>0</v>
      </c>
      <c r="F2832" s="14">
        <v>3927.24</v>
      </c>
      <c r="G2832" s="14">
        <v>3787.645</v>
      </c>
      <c r="H2832">
        <f t="shared" si="91"/>
        <v>0.34038413264575695</v>
      </c>
      <c r="I2832">
        <f t="shared" si="92"/>
        <v>1.6963688452517336</v>
      </c>
    </row>
    <row r="2833" spans="1:9" x14ac:dyDescent="0.3">
      <c r="A2833" s="1">
        <v>33513</v>
      </c>
      <c r="B2833">
        <v>22</v>
      </c>
      <c r="C2833" s="2">
        <f>_xlfn.FORECAST.LINEAR(B2833,$C$2559:$C$2832,$B$2559:$B$2832)</f>
        <v>45.554246859387504</v>
      </c>
      <c r="D2833">
        <v>0</v>
      </c>
      <c r="E2833">
        <v>0</v>
      </c>
      <c r="F2833" s="14">
        <v>3758.761</v>
      </c>
      <c r="G2833" s="14">
        <v>5036.5420000000004</v>
      </c>
      <c r="H2833">
        <f t="shared" si="91"/>
        <v>0.28801734300794818</v>
      </c>
      <c r="I2833">
        <f t="shared" si="92"/>
        <v>0.49220894994376813</v>
      </c>
    </row>
    <row r="2834" spans="1:9" x14ac:dyDescent="0.3">
      <c r="A2834" s="1">
        <v>33514</v>
      </c>
      <c r="B2834">
        <v>20</v>
      </c>
      <c r="C2834">
        <v>68</v>
      </c>
      <c r="D2834">
        <v>0</v>
      </c>
      <c r="E2834">
        <v>0</v>
      </c>
      <c r="F2834" s="14">
        <v>3181.87</v>
      </c>
      <c r="G2834" s="14">
        <v>4392.2690000000002</v>
      </c>
      <c r="H2834">
        <f t="shared" si="91"/>
        <v>0.26183394818904382</v>
      </c>
      <c r="I2834">
        <f t="shared" si="92"/>
        <v>0.73473300303896749</v>
      </c>
    </row>
    <row r="2835" spans="1:9" x14ac:dyDescent="0.3">
      <c r="A2835" s="1">
        <v>33515</v>
      </c>
      <c r="B2835">
        <v>18</v>
      </c>
      <c r="C2835">
        <v>42</v>
      </c>
      <c r="D2835">
        <v>0</v>
      </c>
      <c r="E2835">
        <v>0</v>
      </c>
      <c r="F2835" s="14">
        <v>1738.354</v>
      </c>
      <c r="G2835" s="14">
        <v>4725.924</v>
      </c>
      <c r="H2835">
        <f t="shared" si="91"/>
        <v>0.2356505533701394</v>
      </c>
      <c r="I2835">
        <f t="shared" si="92"/>
        <v>0.4538056783475975</v>
      </c>
    </row>
    <row r="2836" spans="1:9" x14ac:dyDescent="0.3">
      <c r="A2836" s="1">
        <v>33516</v>
      </c>
      <c r="B2836">
        <v>17</v>
      </c>
      <c r="C2836">
        <v>28</v>
      </c>
      <c r="D2836">
        <v>8.4239999999999995</v>
      </c>
      <c r="E2836">
        <v>12.157999999999999</v>
      </c>
      <c r="F2836" s="14">
        <v>1168.615</v>
      </c>
      <c r="G2836" s="14">
        <v>1067.2819999999999</v>
      </c>
      <c r="H2836">
        <f t="shared" si="91"/>
        <v>0.22255885596068725</v>
      </c>
      <c r="I2836">
        <f t="shared" si="92"/>
        <v>0.30253711889839835</v>
      </c>
    </row>
    <row r="2837" spans="1:9" x14ac:dyDescent="0.3">
      <c r="A2837" s="1">
        <v>33517</v>
      </c>
      <c r="B2837">
        <v>18</v>
      </c>
      <c r="C2837">
        <v>24</v>
      </c>
      <c r="D2837">
        <v>0</v>
      </c>
      <c r="E2837">
        <v>5.3999999999999999E-2</v>
      </c>
      <c r="F2837" s="14">
        <v>1874.4179999999999</v>
      </c>
      <c r="G2837" s="14">
        <v>1354.143</v>
      </c>
      <c r="H2837">
        <f t="shared" si="91"/>
        <v>0.2356505533701394</v>
      </c>
      <c r="I2837">
        <f t="shared" si="92"/>
        <v>0.25931753048434142</v>
      </c>
    </row>
    <row r="2838" spans="1:9" x14ac:dyDescent="0.3">
      <c r="A2838" s="1">
        <v>33518</v>
      </c>
      <c r="B2838">
        <v>23</v>
      </c>
      <c r="C2838">
        <v>23</v>
      </c>
      <c r="D2838">
        <v>0</v>
      </c>
      <c r="E2838">
        <v>0</v>
      </c>
      <c r="F2838" s="14">
        <v>1650.1669999999999</v>
      </c>
      <c r="G2838" s="14">
        <v>2479.203</v>
      </c>
      <c r="H2838">
        <f t="shared" si="91"/>
        <v>0.30110904041740039</v>
      </c>
      <c r="I2838">
        <f t="shared" si="92"/>
        <v>0.24851263338082721</v>
      </c>
    </row>
    <row r="2839" spans="1:9" x14ac:dyDescent="0.3">
      <c r="A2839" s="1">
        <v>33519</v>
      </c>
      <c r="B2839">
        <v>30</v>
      </c>
      <c r="C2839">
        <v>24</v>
      </c>
      <c r="D2839">
        <v>0</v>
      </c>
      <c r="E2839">
        <v>0</v>
      </c>
      <c r="F2839" s="14">
        <v>3839.02</v>
      </c>
      <c r="G2839" s="14">
        <v>3638.36</v>
      </c>
      <c r="H2839">
        <f t="shared" si="91"/>
        <v>0.39275092228356573</v>
      </c>
      <c r="I2839">
        <f t="shared" si="92"/>
        <v>0.25931753048434142</v>
      </c>
    </row>
    <row r="2840" spans="1:9" x14ac:dyDescent="0.3">
      <c r="A2840" s="1">
        <v>33520</v>
      </c>
      <c r="B2840">
        <v>35</v>
      </c>
      <c r="C2840">
        <v>25</v>
      </c>
      <c r="D2840">
        <v>0</v>
      </c>
      <c r="E2840">
        <v>0</v>
      </c>
      <c r="F2840" s="14">
        <v>1728.278</v>
      </c>
      <c r="G2840" s="14">
        <v>2286.3040000000001</v>
      </c>
      <c r="H2840">
        <f t="shared" si="91"/>
        <v>0.45820940933082666</v>
      </c>
      <c r="I2840">
        <f t="shared" si="92"/>
        <v>0.27012242758785571</v>
      </c>
    </row>
    <row r="2841" spans="1:9" x14ac:dyDescent="0.3">
      <c r="A2841" s="1">
        <v>33521</v>
      </c>
      <c r="B2841">
        <v>39</v>
      </c>
      <c r="C2841">
        <v>24</v>
      </c>
      <c r="D2841">
        <v>0</v>
      </c>
      <c r="E2841">
        <v>0</v>
      </c>
      <c r="F2841" s="14">
        <v>3847.0189999999998</v>
      </c>
      <c r="G2841" s="14">
        <v>4610.7280000000001</v>
      </c>
      <c r="H2841">
        <f t="shared" si="91"/>
        <v>0.51057619896863538</v>
      </c>
      <c r="I2841">
        <f t="shared" si="92"/>
        <v>0.25931753048434142</v>
      </c>
    </row>
    <row r="2842" spans="1:9" x14ac:dyDescent="0.3">
      <c r="A2842" s="1">
        <v>33522</v>
      </c>
      <c r="B2842">
        <v>45</v>
      </c>
      <c r="C2842">
        <v>24</v>
      </c>
      <c r="D2842">
        <v>0</v>
      </c>
      <c r="E2842">
        <v>0</v>
      </c>
      <c r="F2842" s="14">
        <v>5505.2139999999999</v>
      </c>
      <c r="G2842" s="14">
        <v>5601.4120000000003</v>
      </c>
      <c r="H2842">
        <f t="shared" si="91"/>
        <v>0.58912638342534851</v>
      </c>
      <c r="I2842">
        <f t="shared" si="92"/>
        <v>0.25931753048434142</v>
      </c>
    </row>
    <row r="2843" spans="1:9" x14ac:dyDescent="0.3">
      <c r="A2843" s="1">
        <v>33523</v>
      </c>
      <c r="B2843">
        <v>50</v>
      </c>
      <c r="C2843">
        <v>24</v>
      </c>
      <c r="D2843">
        <v>0</v>
      </c>
      <c r="E2843">
        <v>0</v>
      </c>
      <c r="F2843" s="14">
        <v>4355.4269999999997</v>
      </c>
      <c r="G2843" s="14">
        <v>5926.018</v>
      </c>
      <c r="H2843">
        <f t="shared" si="91"/>
        <v>0.65458487047260949</v>
      </c>
      <c r="I2843">
        <f t="shared" si="92"/>
        <v>0.25931753048434142</v>
      </c>
    </row>
    <row r="2844" spans="1:9" x14ac:dyDescent="0.3">
      <c r="A2844" s="1">
        <v>33524</v>
      </c>
      <c r="B2844">
        <v>53</v>
      </c>
      <c r="C2844">
        <v>25</v>
      </c>
      <c r="D2844">
        <v>0</v>
      </c>
      <c r="E2844">
        <v>0</v>
      </c>
      <c r="F2844" s="14">
        <v>4361.0119999999997</v>
      </c>
      <c r="G2844" s="14">
        <v>5337.1949999999997</v>
      </c>
      <c r="H2844">
        <f t="shared" si="91"/>
        <v>0.69385996270096606</v>
      </c>
      <c r="I2844">
        <f t="shared" si="92"/>
        <v>0.27012242758785571</v>
      </c>
    </row>
    <row r="2845" spans="1:9" x14ac:dyDescent="0.3">
      <c r="A2845" s="1">
        <v>33525</v>
      </c>
      <c r="B2845">
        <v>50</v>
      </c>
      <c r="C2845">
        <v>29</v>
      </c>
      <c r="D2845">
        <v>7.2039999999999997</v>
      </c>
      <c r="E2845">
        <v>5.8289999999999997</v>
      </c>
      <c r="F2845" s="14">
        <v>2390.0284999999999</v>
      </c>
      <c r="H2845">
        <f t="shared" si="91"/>
        <v>0.65458487047260949</v>
      </c>
      <c r="I2845">
        <f t="shared" si="92"/>
        <v>0.31334201600191253</v>
      </c>
    </row>
    <row r="2846" spans="1:9" x14ac:dyDescent="0.3">
      <c r="A2846" s="1">
        <v>33526</v>
      </c>
      <c r="B2846">
        <v>62</v>
      </c>
      <c r="C2846">
        <v>47</v>
      </c>
      <c r="D2846">
        <v>29.135000000000002</v>
      </c>
      <c r="E2846">
        <v>26.516999999999999</v>
      </c>
      <c r="F2846">
        <v>419.04500000000002</v>
      </c>
      <c r="G2846">
        <v>740.755</v>
      </c>
      <c r="H2846">
        <f t="shared" si="91"/>
        <v>0.81168523938603576</v>
      </c>
      <c r="I2846">
        <f t="shared" si="92"/>
        <v>0.50783016386516866</v>
      </c>
    </row>
    <row r="2847" spans="1:9" x14ac:dyDescent="0.3">
      <c r="A2847" s="1">
        <v>33527</v>
      </c>
      <c r="B2847">
        <v>228</v>
      </c>
      <c r="C2847">
        <v>150</v>
      </c>
      <c r="D2847">
        <v>96.522000000000006</v>
      </c>
      <c r="E2847">
        <v>85.36</v>
      </c>
      <c r="F2847">
        <v>103.572</v>
      </c>
      <c r="G2847">
        <v>93.864999999999995</v>
      </c>
      <c r="H2847">
        <f t="shared" si="91"/>
        <v>2.9849070093550996</v>
      </c>
      <c r="I2847">
        <f t="shared" si="92"/>
        <v>1.6207345655271341</v>
      </c>
    </row>
    <row r="2848" spans="1:9" x14ac:dyDescent="0.3">
      <c r="A2848" s="1">
        <v>33528</v>
      </c>
      <c r="B2848">
        <v>319</v>
      </c>
      <c r="C2848">
        <v>281</v>
      </c>
      <c r="D2848">
        <v>0</v>
      </c>
      <c r="E2848">
        <v>0</v>
      </c>
      <c r="F2848" s="14">
        <v>1477.3979999999999</v>
      </c>
      <c r="G2848">
        <v>404.065</v>
      </c>
      <c r="H2848">
        <f t="shared" si="91"/>
        <v>4.1762514736152481</v>
      </c>
      <c r="I2848">
        <f t="shared" si="92"/>
        <v>3.0361760860874978</v>
      </c>
    </row>
    <row r="2849" spans="1:9" x14ac:dyDescent="0.3">
      <c r="A2849" s="1">
        <v>33529</v>
      </c>
      <c r="B2849">
        <v>344</v>
      </c>
      <c r="C2849">
        <v>380</v>
      </c>
      <c r="D2849">
        <v>0</v>
      </c>
      <c r="E2849">
        <v>0</v>
      </c>
      <c r="F2849" s="14">
        <v>5314.91</v>
      </c>
      <c r="G2849" s="14">
        <v>5008.0200000000004</v>
      </c>
      <c r="H2849">
        <f t="shared" si="91"/>
        <v>4.5035439088515528</v>
      </c>
      <c r="I2849">
        <f t="shared" si="92"/>
        <v>4.105860899335406</v>
      </c>
    </row>
    <row r="2850" spans="1:9" x14ac:dyDescent="0.3">
      <c r="A2850" s="1">
        <v>33530</v>
      </c>
      <c r="B2850">
        <v>472</v>
      </c>
      <c r="C2850">
        <v>358</v>
      </c>
      <c r="D2850">
        <v>0</v>
      </c>
      <c r="E2850">
        <v>0</v>
      </c>
      <c r="F2850" s="14">
        <v>5515.5919999999996</v>
      </c>
      <c r="G2850" s="14">
        <v>5823.683</v>
      </c>
      <c r="H2850">
        <f t="shared" si="91"/>
        <v>6.1792811772614336</v>
      </c>
      <c r="I2850">
        <f t="shared" si="92"/>
        <v>3.8681531630580932</v>
      </c>
    </row>
    <row r="2851" spans="1:9" x14ac:dyDescent="0.3">
      <c r="A2851" s="1">
        <v>33531</v>
      </c>
      <c r="B2851">
        <v>520</v>
      </c>
      <c r="C2851">
        <v>333</v>
      </c>
      <c r="D2851">
        <v>0</v>
      </c>
      <c r="E2851">
        <v>0</v>
      </c>
      <c r="F2851" s="14">
        <v>5604.491</v>
      </c>
      <c r="G2851" s="14">
        <v>5826.5619999999999</v>
      </c>
      <c r="H2851">
        <f t="shared" si="91"/>
        <v>6.8076826529151386</v>
      </c>
      <c r="I2851">
        <f t="shared" si="92"/>
        <v>3.5980307354702377</v>
      </c>
    </row>
    <row r="2852" spans="1:9" x14ac:dyDescent="0.3">
      <c r="A2852" s="1">
        <v>33532</v>
      </c>
      <c r="B2852">
        <v>459</v>
      </c>
      <c r="C2852">
        <v>323</v>
      </c>
      <c r="D2852">
        <v>0</v>
      </c>
      <c r="E2852">
        <v>0</v>
      </c>
      <c r="F2852" s="14">
        <v>5268.6</v>
      </c>
      <c r="G2852" s="14">
        <v>5359.1379999999999</v>
      </c>
      <c r="H2852">
        <f t="shared" si="91"/>
        <v>6.0090891109385556</v>
      </c>
      <c r="I2852">
        <f t="shared" si="92"/>
        <v>3.489981764435095</v>
      </c>
    </row>
    <row r="2853" spans="1:9" x14ac:dyDescent="0.3">
      <c r="A2853" s="1">
        <v>33533</v>
      </c>
      <c r="B2853">
        <v>400</v>
      </c>
      <c r="C2853">
        <v>322</v>
      </c>
      <c r="D2853">
        <v>6.0069999999999997</v>
      </c>
      <c r="E2853">
        <v>8.3000000000000004E-2</v>
      </c>
      <c r="F2853" s="14">
        <v>4848.8</v>
      </c>
      <c r="G2853" s="14">
        <v>4432.0749999999998</v>
      </c>
      <c r="H2853">
        <f t="shared" si="91"/>
        <v>5.2366789637808759</v>
      </c>
      <c r="I2853">
        <f t="shared" si="92"/>
        <v>3.4791768673315806</v>
      </c>
    </row>
    <row r="2854" spans="1:9" x14ac:dyDescent="0.3">
      <c r="A2854" s="1">
        <v>33534</v>
      </c>
      <c r="B2854">
        <v>379</v>
      </c>
      <c r="C2854">
        <v>331</v>
      </c>
      <c r="D2854">
        <v>9.6199999999999992</v>
      </c>
      <c r="E2854">
        <v>16.978999999999999</v>
      </c>
      <c r="F2854">
        <v>701.01499999999999</v>
      </c>
      <c r="G2854">
        <v>883.447</v>
      </c>
      <c r="H2854">
        <f t="shared" si="91"/>
        <v>4.9617533181823807</v>
      </c>
      <c r="I2854">
        <f t="shared" si="92"/>
        <v>3.5764209412632093</v>
      </c>
    </row>
    <row r="2855" spans="1:9" x14ac:dyDescent="0.3">
      <c r="A2855" s="1">
        <v>33535</v>
      </c>
      <c r="B2855">
        <v>382</v>
      </c>
      <c r="C2855">
        <v>356</v>
      </c>
      <c r="D2855">
        <v>0</v>
      </c>
      <c r="E2855">
        <v>0</v>
      </c>
      <c r="F2855">
        <v>190.905</v>
      </c>
      <c r="G2855">
        <v>460.29300000000001</v>
      </c>
      <c r="H2855">
        <f t="shared" si="91"/>
        <v>5.0010284104107372</v>
      </c>
      <c r="I2855">
        <f t="shared" si="92"/>
        <v>3.8465433688510648</v>
      </c>
    </row>
    <row r="2856" spans="1:9" x14ac:dyDescent="0.3">
      <c r="A2856" s="1">
        <v>33536</v>
      </c>
      <c r="B2856">
        <v>383</v>
      </c>
      <c r="C2856">
        <v>388</v>
      </c>
      <c r="D2856">
        <v>0</v>
      </c>
      <c r="E2856">
        <v>0</v>
      </c>
      <c r="F2856">
        <v>707.30600000000004</v>
      </c>
      <c r="G2856">
        <v>965.31200000000001</v>
      </c>
      <c r="H2856">
        <f t="shared" si="91"/>
        <v>5.0141201078201885</v>
      </c>
      <c r="I2856">
        <f t="shared" si="92"/>
        <v>4.1923000761635203</v>
      </c>
    </row>
    <row r="2857" spans="1:9" x14ac:dyDescent="0.3">
      <c r="A2857" s="1">
        <v>33537</v>
      </c>
      <c r="B2857">
        <v>353</v>
      </c>
      <c r="C2857">
        <v>392</v>
      </c>
      <c r="D2857">
        <v>0</v>
      </c>
      <c r="E2857">
        <v>0</v>
      </c>
      <c r="F2857" s="14">
        <v>2966.2620000000002</v>
      </c>
      <c r="G2857" s="14">
        <v>3601.87</v>
      </c>
      <c r="H2857">
        <f t="shared" si="91"/>
        <v>4.621369185536623</v>
      </c>
      <c r="I2857">
        <f t="shared" si="92"/>
        <v>4.235519664577577</v>
      </c>
    </row>
    <row r="2858" spans="1:9" x14ac:dyDescent="0.3">
      <c r="A2858" s="1">
        <v>33538</v>
      </c>
      <c r="B2858">
        <v>302</v>
      </c>
      <c r="C2858">
        <v>364</v>
      </c>
      <c r="D2858">
        <v>0</v>
      </c>
      <c r="E2858">
        <v>8.1000000000000003E-2</v>
      </c>
      <c r="F2858">
        <v>292.779</v>
      </c>
      <c r="G2858" s="14">
        <v>1292.2919999999999</v>
      </c>
      <c r="H2858">
        <f t="shared" si="91"/>
        <v>3.9536926176545615</v>
      </c>
      <c r="I2858">
        <f t="shared" si="92"/>
        <v>3.9329825456791787</v>
      </c>
    </row>
    <row r="2859" spans="1:9" x14ac:dyDescent="0.3">
      <c r="A2859" s="1">
        <v>33539</v>
      </c>
      <c r="B2859">
        <v>244</v>
      </c>
      <c r="C2859">
        <v>334</v>
      </c>
      <c r="D2859">
        <v>0.46200000000000002</v>
      </c>
      <c r="E2859">
        <v>4.0000000000000001E-3</v>
      </c>
      <c r="F2859">
        <v>-102.71599999999999</v>
      </c>
      <c r="G2859">
        <v>-37.390999999999998</v>
      </c>
      <c r="H2859">
        <f t="shared" si="91"/>
        <v>3.1943741679063344</v>
      </c>
      <c r="I2859">
        <f t="shared" si="92"/>
        <v>3.6088356325737521</v>
      </c>
    </row>
    <row r="2860" spans="1:9" x14ac:dyDescent="0.3">
      <c r="A2860" s="1">
        <v>33540</v>
      </c>
      <c r="B2860">
        <v>168</v>
      </c>
      <c r="C2860">
        <v>318</v>
      </c>
      <c r="D2860">
        <v>0</v>
      </c>
      <c r="E2860">
        <v>0</v>
      </c>
      <c r="F2860">
        <v>41.488</v>
      </c>
      <c r="G2860">
        <v>-21.329000000000001</v>
      </c>
      <c r="H2860">
        <f t="shared" si="91"/>
        <v>2.1994051647879678</v>
      </c>
      <c r="I2860">
        <f t="shared" si="92"/>
        <v>3.4359572789175243</v>
      </c>
    </row>
    <row r="2861" spans="1:9" x14ac:dyDescent="0.3">
      <c r="A2861" s="1">
        <v>33541</v>
      </c>
      <c r="B2861">
        <v>112</v>
      </c>
      <c r="C2861">
        <v>300</v>
      </c>
      <c r="D2861">
        <v>0</v>
      </c>
      <c r="E2861">
        <v>0</v>
      </c>
      <c r="F2861">
        <v>908.21199999999999</v>
      </c>
      <c r="G2861" s="14">
        <v>1010.606</v>
      </c>
      <c r="H2861">
        <f t="shared" si="91"/>
        <v>1.4662701098586453</v>
      </c>
      <c r="I2861">
        <f t="shared" si="92"/>
        <v>3.2414691310542683</v>
      </c>
    </row>
    <row r="2862" spans="1:9" x14ac:dyDescent="0.3">
      <c r="A2862" s="1">
        <v>33542</v>
      </c>
      <c r="B2862">
        <v>90</v>
      </c>
      <c r="C2862">
        <v>270</v>
      </c>
      <c r="D2862">
        <v>0</v>
      </c>
      <c r="E2862">
        <v>0</v>
      </c>
      <c r="F2862" s="14">
        <v>2495.665</v>
      </c>
      <c r="G2862" s="14">
        <v>3076.62</v>
      </c>
      <c r="H2862">
        <f t="shared" si="91"/>
        <v>1.178252766850697</v>
      </c>
      <c r="I2862">
        <f t="shared" si="92"/>
        <v>2.9173222179488412</v>
      </c>
    </row>
    <row r="2863" spans="1:9" x14ac:dyDescent="0.3">
      <c r="A2863" s="1">
        <v>33543</v>
      </c>
      <c r="B2863">
        <v>79</v>
      </c>
      <c r="C2863">
        <v>228</v>
      </c>
      <c r="D2863">
        <v>0</v>
      </c>
      <c r="E2863">
        <v>0</v>
      </c>
      <c r="F2863" s="14">
        <v>2563.1840000000002</v>
      </c>
      <c r="G2863" s="14">
        <v>1456.0429999999999</v>
      </c>
      <c r="H2863">
        <f t="shared" si="91"/>
        <v>1.0342440953467229</v>
      </c>
      <c r="I2863">
        <f t="shared" si="92"/>
        <v>2.4635165396012439</v>
      </c>
    </row>
    <row r="2864" spans="1:9" x14ac:dyDescent="0.3">
      <c r="A2864" s="1">
        <v>33544</v>
      </c>
      <c r="B2864">
        <v>67</v>
      </c>
      <c r="C2864">
        <v>0</v>
      </c>
      <c r="D2864">
        <v>0</v>
      </c>
      <c r="E2864">
        <v>0</v>
      </c>
      <c r="F2864" s="14">
        <v>4678.2619999999997</v>
      </c>
      <c r="G2864" s="14">
        <v>4162.2669999999998</v>
      </c>
      <c r="H2864">
        <f t="shared" si="91"/>
        <v>0.87714372643329674</v>
      </c>
      <c r="I2864">
        <f t="shared" si="92"/>
        <v>0</v>
      </c>
    </row>
    <row r="2865" spans="1:9" x14ac:dyDescent="0.3">
      <c r="A2865" s="1">
        <v>33545</v>
      </c>
      <c r="B2865">
        <v>55</v>
      </c>
      <c r="C2865">
        <v>0</v>
      </c>
      <c r="D2865">
        <v>0</v>
      </c>
      <c r="E2865">
        <v>0</v>
      </c>
      <c r="F2865" s="14">
        <v>3046.1529999999998</v>
      </c>
      <c r="G2865" s="14">
        <v>3829.5259999999998</v>
      </c>
      <c r="H2865">
        <f t="shared" si="91"/>
        <v>0.72004335751987036</v>
      </c>
      <c r="I2865">
        <f t="shared" si="92"/>
        <v>0</v>
      </c>
    </row>
    <row r="2866" spans="1:9" x14ac:dyDescent="0.3">
      <c r="A2866" s="1">
        <v>33546</v>
      </c>
      <c r="B2866">
        <v>47</v>
      </c>
      <c r="C2866">
        <v>87</v>
      </c>
      <c r="D2866">
        <v>0</v>
      </c>
      <c r="E2866">
        <v>0</v>
      </c>
      <c r="F2866" s="14">
        <v>3574.1080000000002</v>
      </c>
      <c r="G2866" s="14">
        <v>4153.884</v>
      </c>
      <c r="H2866">
        <f t="shared" si="91"/>
        <v>0.61530977824425304</v>
      </c>
      <c r="I2866">
        <f t="shared" si="92"/>
        <v>0.94002604800573775</v>
      </c>
    </row>
    <row r="2867" spans="1:9" x14ac:dyDescent="0.3">
      <c r="A2867" s="1">
        <v>33547</v>
      </c>
      <c r="B2867">
        <v>41</v>
      </c>
      <c r="C2867">
        <v>69</v>
      </c>
      <c r="D2867">
        <v>0</v>
      </c>
      <c r="E2867">
        <v>0</v>
      </c>
      <c r="F2867">
        <v>589.83000000000004</v>
      </c>
      <c r="G2867" s="14">
        <v>2242.4789999999998</v>
      </c>
      <c r="H2867">
        <f t="shared" si="91"/>
        <v>0.53675959378753979</v>
      </c>
      <c r="I2867">
        <f t="shared" si="92"/>
        <v>0.74553790014248156</v>
      </c>
    </row>
    <row r="2868" spans="1:9" x14ac:dyDescent="0.3">
      <c r="A2868" s="1">
        <v>33548</v>
      </c>
      <c r="B2868">
        <v>37</v>
      </c>
      <c r="C2868">
        <v>54</v>
      </c>
      <c r="D2868">
        <v>0</v>
      </c>
      <c r="E2868">
        <v>8.5999999999999993E-2</v>
      </c>
      <c r="F2868">
        <v>-4.3999999999999997E-2</v>
      </c>
      <c r="G2868">
        <v>283.98200000000003</v>
      </c>
      <c r="H2868">
        <f t="shared" si="91"/>
        <v>0.48439280414973102</v>
      </c>
      <c r="I2868">
        <f t="shared" si="92"/>
        <v>0.58346444358976834</v>
      </c>
    </row>
    <row r="2869" spans="1:9" x14ac:dyDescent="0.3">
      <c r="A2869" s="1">
        <v>33549</v>
      </c>
      <c r="B2869">
        <v>33</v>
      </c>
      <c r="C2869">
        <v>44</v>
      </c>
      <c r="D2869">
        <v>0</v>
      </c>
      <c r="E2869">
        <v>0</v>
      </c>
      <c r="F2869" s="14">
        <v>4520.6139999999996</v>
      </c>
      <c r="G2869" s="14">
        <v>3280.5140000000001</v>
      </c>
      <c r="H2869">
        <f t="shared" si="91"/>
        <v>0.43202601451192224</v>
      </c>
      <c r="I2869">
        <f t="shared" si="92"/>
        <v>0.47541547255462596</v>
      </c>
    </row>
    <row r="2870" spans="1:9" x14ac:dyDescent="0.3">
      <c r="A2870" s="1">
        <v>33550</v>
      </c>
      <c r="B2870">
        <v>30</v>
      </c>
      <c r="C2870">
        <v>37</v>
      </c>
      <c r="D2870">
        <v>0</v>
      </c>
      <c r="E2870">
        <v>0</v>
      </c>
      <c r="F2870" s="14">
        <v>2532.8910000000001</v>
      </c>
      <c r="G2870" s="14">
        <v>2711.817</v>
      </c>
      <c r="H2870">
        <f t="shared" si="91"/>
        <v>0.39275092228356573</v>
      </c>
      <c r="I2870">
        <f t="shared" si="92"/>
        <v>0.39978119283002639</v>
      </c>
    </row>
    <row r="2871" spans="1:9" x14ac:dyDescent="0.3">
      <c r="A2871" s="1">
        <v>33551</v>
      </c>
      <c r="B2871">
        <v>27</v>
      </c>
      <c r="C2871">
        <v>32</v>
      </c>
      <c r="D2871">
        <v>0</v>
      </c>
      <c r="E2871">
        <v>0</v>
      </c>
      <c r="F2871" s="14">
        <v>6177.4179999999997</v>
      </c>
      <c r="G2871" s="14">
        <v>6290.7889999999998</v>
      </c>
      <c r="H2871">
        <f t="shared" si="91"/>
        <v>0.35347583005520916</v>
      </c>
      <c r="I2871">
        <f t="shared" si="92"/>
        <v>0.34575670731245528</v>
      </c>
    </row>
    <row r="2872" spans="1:9" x14ac:dyDescent="0.3">
      <c r="A2872" s="1">
        <v>33552</v>
      </c>
      <c r="B2872">
        <v>25</v>
      </c>
      <c r="C2872">
        <v>27</v>
      </c>
      <c r="D2872">
        <v>0</v>
      </c>
      <c r="E2872">
        <v>0</v>
      </c>
      <c r="F2872" s="14">
        <v>1863.643</v>
      </c>
      <c r="G2872" s="14">
        <v>2573.0790000000002</v>
      </c>
      <c r="H2872">
        <f t="shared" si="91"/>
        <v>0.32729243523630475</v>
      </c>
      <c r="I2872">
        <f t="shared" si="92"/>
        <v>0.29173222179488417</v>
      </c>
    </row>
    <row r="2873" spans="1:9" x14ac:dyDescent="0.3">
      <c r="A2873" s="1">
        <v>33553</v>
      </c>
      <c r="B2873">
        <v>22</v>
      </c>
      <c r="C2873">
        <v>23</v>
      </c>
      <c r="D2873">
        <v>0</v>
      </c>
      <c r="E2873">
        <v>0</v>
      </c>
      <c r="F2873" s="14">
        <v>3063.1689999999999</v>
      </c>
      <c r="G2873" s="14">
        <v>2585.0059999999999</v>
      </c>
      <c r="H2873">
        <f t="shared" si="91"/>
        <v>0.28801734300794818</v>
      </c>
      <c r="I2873">
        <f t="shared" si="92"/>
        <v>0.24851263338082721</v>
      </c>
    </row>
    <row r="2874" spans="1:9" x14ac:dyDescent="0.3">
      <c r="A2874" s="1">
        <v>33554</v>
      </c>
      <c r="B2874">
        <v>20</v>
      </c>
      <c r="C2874">
        <v>18</v>
      </c>
      <c r="D2874">
        <v>0</v>
      </c>
      <c r="E2874">
        <v>0</v>
      </c>
      <c r="F2874" s="14">
        <v>5314.8</v>
      </c>
      <c r="G2874" s="14">
        <v>4833.5870000000004</v>
      </c>
      <c r="H2874">
        <f t="shared" si="91"/>
        <v>0.26183394818904382</v>
      </c>
      <c r="I2874">
        <f t="shared" si="92"/>
        <v>0.19448814786325608</v>
      </c>
    </row>
    <row r="2875" spans="1:9" x14ac:dyDescent="0.3">
      <c r="A2875" s="1">
        <v>33555</v>
      </c>
      <c r="B2875">
        <v>19</v>
      </c>
      <c r="C2875">
        <v>17</v>
      </c>
      <c r="D2875">
        <v>0</v>
      </c>
      <c r="E2875">
        <v>0</v>
      </c>
      <c r="F2875" s="14">
        <v>2659.6880000000001</v>
      </c>
      <c r="G2875" s="14">
        <v>3613.4740000000002</v>
      </c>
      <c r="H2875">
        <f t="shared" si="91"/>
        <v>0.24874225077959161</v>
      </c>
      <c r="I2875">
        <f t="shared" si="92"/>
        <v>0.18368325075974187</v>
      </c>
    </row>
    <row r="2876" spans="1:9" x14ac:dyDescent="0.3">
      <c r="A2876" s="1">
        <v>33556</v>
      </c>
      <c r="B2876">
        <v>17</v>
      </c>
      <c r="C2876">
        <v>15</v>
      </c>
      <c r="D2876">
        <v>0</v>
      </c>
      <c r="E2876">
        <v>0</v>
      </c>
      <c r="F2876">
        <v>-25.324999999999999</v>
      </c>
      <c r="G2876">
        <v>-3.4769999999999999</v>
      </c>
      <c r="H2876">
        <f t="shared" si="91"/>
        <v>0.22255885596068725</v>
      </c>
      <c r="I2876">
        <f t="shared" si="92"/>
        <v>0.16207345655271341</v>
      </c>
    </row>
    <row r="2877" spans="1:9" x14ac:dyDescent="0.3">
      <c r="A2877" s="1">
        <v>33557</v>
      </c>
      <c r="B2877">
        <v>16</v>
      </c>
      <c r="C2877">
        <v>14</v>
      </c>
      <c r="D2877">
        <v>0</v>
      </c>
      <c r="E2877">
        <v>0</v>
      </c>
      <c r="F2877">
        <v>558.84500000000003</v>
      </c>
      <c r="G2877" s="14">
        <v>1158.904</v>
      </c>
      <c r="H2877">
        <f t="shared" si="91"/>
        <v>0.20946715855123504</v>
      </c>
      <c r="I2877">
        <f t="shared" si="92"/>
        <v>0.15126855944919917</v>
      </c>
    </row>
    <row r="2878" spans="1:9" x14ac:dyDescent="0.3">
      <c r="A2878" s="1">
        <v>33558</v>
      </c>
      <c r="B2878">
        <v>15</v>
      </c>
      <c r="C2878">
        <v>12</v>
      </c>
      <c r="D2878">
        <v>0</v>
      </c>
      <c r="E2878">
        <v>0</v>
      </c>
      <c r="F2878" s="14">
        <v>3587.97</v>
      </c>
      <c r="G2878" s="14">
        <v>4022.0340000000001</v>
      </c>
      <c r="H2878">
        <f t="shared" si="91"/>
        <v>0.19637546114178286</v>
      </c>
      <c r="I2878">
        <f t="shared" si="92"/>
        <v>0.12965876524217071</v>
      </c>
    </row>
    <row r="2879" spans="1:9" x14ac:dyDescent="0.3">
      <c r="A2879" s="1">
        <v>33559</v>
      </c>
      <c r="B2879">
        <v>15</v>
      </c>
      <c r="C2879">
        <v>12</v>
      </c>
      <c r="D2879">
        <v>0</v>
      </c>
      <c r="E2879">
        <v>0</v>
      </c>
      <c r="F2879" s="14">
        <v>3892.13</v>
      </c>
      <c r="G2879" s="14">
        <v>3260.2809999999999</v>
      </c>
      <c r="H2879">
        <f t="shared" si="91"/>
        <v>0.19637546114178286</v>
      </c>
      <c r="I2879">
        <f t="shared" si="92"/>
        <v>0.12965876524217071</v>
      </c>
    </row>
    <row r="2880" spans="1:9" x14ac:dyDescent="0.3">
      <c r="A2880" s="1">
        <v>33560</v>
      </c>
      <c r="B2880">
        <v>15</v>
      </c>
      <c r="C2880">
        <v>12</v>
      </c>
      <c r="D2880">
        <v>0</v>
      </c>
      <c r="E2880">
        <v>0</v>
      </c>
      <c r="F2880" s="14">
        <v>3779.5369999999998</v>
      </c>
      <c r="G2880" s="14">
        <v>3579.1970000000001</v>
      </c>
      <c r="H2880">
        <f t="shared" si="91"/>
        <v>0.19637546114178286</v>
      </c>
      <c r="I2880">
        <f t="shared" si="92"/>
        <v>0.12965876524217071</v>
      </c>
    </row>
    <row r="2881" spans="1:9" x14ac:dyDescent="0.3">
      <c r="A2881" s="1">
        <v>33561</v>
      </c>
      <c r="B2881">
        <v>14</v>
      </c>
      <c r="C2881">
        <v>11</v>
      </c>
      <c r="D2881">
        <v>0</v>
      </c>
      <c r="E2881">
        <v>0</v>
      </c>
      <c r="F2881" s="14">
        <v>4913.4769999999999</v>
      </c>
      <c r="G2881" s="14">
        <v>2699.098</v>
      </c>
      <c r="H2881">
        <f t="shared" si="91"/>
        <v>0.18328376373233066</v>
      </c>
      <c r="I2881">
        <f t="shared" si="92"/>
        <v>0.11885386813865649</v>
      </c>
    </row>
    <row r="2882" spans="1:9" x14ac:dyDescent="0.3">
      <c r="A2882" s="1">
        <v>33562</v>
      </c>
      <c r="B2882">
        <v>14</v>
      </c>
      <c r="C2882">
        <v>9</v>
      </c>
      <c r="D2882">
        <v>0</v>
      </c>
      <c r="E2882">
        <v>0</v>
      </c>
      <c r="F2882" s="14">
        <v>6067.8980000000001</v>
      </c>
      <c r="G2882" s="14">
        <v>6072.4359999999997</v>
      </c>
      <c r="H2882">
        <f t="shared" ref="H2882:H2945" si="93">(B2882*60*60*24/1000000)/(1000*$N$3/1000000)</f>
        <v>0.18328376373233066</v>
      </c>
      <c r="I2882">
        <f t="shared" ref="I2882:I2945" si="94">(C2882*60*60*24/1000000)/(1000*$N$4/1000000)</f>
        <v>9.7244073931628039E-2</v>
      </c>
    </row>
    <row r="2883" spans="1:9" x14ac:dyDescent="0.3">
      <c r="A2883" s="1">
        <v>33563</v>
      </c>
      <c r="B2883">
        <v>14</v>
      </c>
      <c r="C2883">
        <v>8</v>
      </c>
      <c r="D2883">
        <v>0</v>
      </c>
      <c r="E2883">
        <v>0</v>
      </c>
      <c r="F2883" s="14">
        <v>5838.1970000000001</v>
      </c>
      <c r="G2883" s="14">
        <v>6042.0540000000001</v>
      </c>
      <c r="H2883">
        <f t="shared" si="93"/>
        <v>0.18328376373233066</v>
      </c>
      <c r="I2883">
        <f t="shared" si="94"/>
        <v>8.643917682811382E-2</v>
      </c>
    </row>
    <row r="2884" spans="1:9" x14ac:dyDescent="0.3">
      <c r="A2884" s="1">
        <v>33564</v>
      </c>
      <c r="B2884">
        <v>13</v>
      </c>
      <c r="C2884">
        <v>7</v>
      </c>
      <c r="D2884">
        <v>0</v>
      </c>
      <c r="E2884">
        <v>0</v>
      </c>
      <c r="F2884" s="14">
        <v>4824.4210000000003</v>
      </c>
      <c r="G2884" s="14">
        <v>5538.7179999999998</v>
      </c>
      <c r="H2884">
        <f t="shared" si="93"/>
        <v>0.17019206632287848</v>
      </c>
      <c r="I2884">
        <f t="shared" si="94"/>
        <v>7.5634279724599587E-2</v>
      </c>
    </row>
    <row r="2885" spans="1:9" x14ac:dyDescent="0.3">
      <c r="A2885" s="1">
        <v>33565</v>
      </c>
      <c r="B2885">
        <v>12</v>
      </c>
      <c r="C2885">
        <v>5</v>
      </c>
      <c r="D2885">
        <v>0</v>
      </c>
      <c r="E2885">
        <v>0</v>
      </c>
      <c r="F2885" s="14">
        <v>1041.6489999999999</v>
      </c>
      <c r="G2885" s="14">
        <v>4035.1260000000002</v>
      </c>
      <c r="H2885">
        <f t="shared" si="93"/>
        <v>0.15710036891342627</v>
      </c>
      <c r="I2885">
        <f t="shared" si="94"/>
        <v>5.4024485517571136E-2</v>
      </c>
    </row>
    <row r="2886" spans="1:9" x14ac:dyDescent="0.3">
      <c r="A2886" s="1">
        <v>33566</v>
      </c>
      <c r="B2886">
        <v>13</v>
      </c>
      <c r="C2886">
        <v>5</v>
      </c>
      <c r="D2886">
        <v>59.610999999999997</v>
      </c>
      <c r="E2886">
        <v>56.636000000000003</v>
      </c>
      <c r="F2886" s="14">
        <v>1669.1179999999999</v>
      </c>
      <c r="G2886">
        <v>0</v>
      </c>
      <c r="H2886">
        <f t="shared" si="93"/>
        <v>0.17019206632287848</v>
      </c>
      <c r="I2886">
        <f t="shared" si="94"/>
        <v>5.4024485517571136E-2</v>
      </c>
    </row>
    <row r="2887" spans="1:9" x14ac:dyDescent="0.3">
      <c r="A2887" s="1">
        <v>33567</v>
      </c>
      <c r="B2887">
        <v>23</v>
      </c>
      <c r="C2887">
        <v>10</v>
      </c>
      <c r="D2887">
        <v>18.712</v>
      </c>
      <c r="E2887">
        <v>5.9630000000000001</v>
      </c>
      <c r="F2887" s="14">
        <v>1145.2170000000001</v>
      </c>
      <c r="G2887" s="14">
        <v>1261.973</v>
      </c>
      <c r="H2887">
        <f t="shared" si="93"/>
        <v>0.30110904041740039</v>
      </c>
      <c r="I2887">
        <f t="shared" si="94"/>
        <v>0.10804897103514227</v>
      </c>
    </row>
    <row r="2888" spans="1:9" x14ac:dyDescent="0.3">
      <c r="A2888" s="1">
        <v>33568</v>
      </c>
      <c r="B2888">
        <v>77</v>
      </c>
      <c r="C2888">
        <v>73</v>
      </c>
      <c r="D2888">
        <v>0</v>
      </c>
      <c r="E2888">
        <v>0</v>
      </c>
      <c r="F2888" s="14">
        <v>1581.3150000000001</v>
      </c>
      <c r="G2888" s="14">
        <v>2111.0279999999998</v>
      </c>
      <c r="H2888">
        <f t="shared" si="93"/>
        <v>1.0080607005278186</v>
      </c>
      <c r="I2888">
        <f t="shared" si="94"/>
        <v>0.78875748855653849</v>
      </c>
    </row>
    <row r="2889" spans="1:9" x14ac:dyDescent="0.3">
      <c r="A2889" s="1">
        <v>33569</v>
      </c>
      <c r="B2889">
        <v>123</v>
      </c>
      <c r="C2889">
        <v>166</v>
      </c>
      <c r="D2889">
        <v>0</v>
      </c>
      <c r="E2889">
        <v>0</v>
      </c>
      <c r="F2889" s="14">
        <v>4627.5460000000003</v>
      </c>
      <c r="G2889" s="14">
        <v>3758.6930000000002</v>
      </c>
      <c r="H2889">
        <f t="shared" si="93"/>
        <v>1.6102787813626194</v>
      </c>
      <c r="I2889">
        <f t="shared" si="94"/>
        <v>1.7936129191833616</v>
      </c>
    </row>
    <row r="2890" spans="1:9" x14ac:dyDescent="0.3">
      <c r="A2890" s="1">
        <v>33570</v>
      </c>
      <c r="B2890">
        <v>143</v>
      </c>
      <c r="C2890">
        <v>227</v>
      </c>
      <c r="D2890">
        <v>0</v>
      </c>
      <c r="E2890">
        <v>5.0439999999999996</v>
      </c>
      <c r="F2890" s="14">
        <v>1982.374</v>
      </c>
      <c r="G2890" s="14">
        <v>3386.27</v>
      </c>
      <c r="H2890">
        <f t="shared" si="93"/>
        <v>1.8721127295516631</v>
      </c>
      <c r="I2890">
        <f t="shared" si="94"/>
        <v>2.4527116424977295</v>
      </c>
    </row>
    <row r="2891" spans="1:9" x14ac:dyDescent="0.3">
      <c r="A2891" s="1">
        <v>33571</v>
      </c>
      <c r="B2891">
        <v>145</v>
      </c>
      <c r="C2891">
        <v>262</v>
      </c>
      <c r="D2891">
        <v>27.849</v>
      </c>
      <c r="E2891">
        <v>18.443999999999999</v>
      </c>
      <c r="F2891" s="14">
        <v>3012.529</v>
      </c>
      <c r="G2891" s="14">
        <v>2560.06</v>
      </c>
      <c r="H2891">
        <f t="shared" si="93"/>
        <v>1.8982961243705676</v>
      </c>
      <c r="I2891">
        <f t="shared" si="94"/>
        <v>2.8308830411207273</v>
      </c>
    </row>
    <row r="2892" spans="1:9" x14ac:dyDescent="0.3">
      <c r="A2892" s="1">
        <v>33572</v>
      </c>
      <c r="B2892">
        <v>142</v>
      </c>
      <c r="C2892">
        <v>269</v>
      </c>
      <c r="D2892">
        <v>0</v>
      </c>
      <c r="E2892">
        <v>0</v>
      </c>
      <c r="F2892" s="14">
        <v>5887.6139999999996</v>
      </c>
      <c r="G2892" s="14">
        <v>5001.3959999999997</v>
      </c>
      <c r="H2892">
        <f t="shared" si="93"/>
        <v>1.8590210321422111</v>
      </c>
      <c r="I2892">
        <f t="shared" si="94"/>
        <v>2.9065173208453268</v>
      </c>
    </row>
    <row r="2893" spans="1:9" x14ac:dyDescent="0.3">
      <c r="A2893" s="1">
        <v>33573</v>
      </c>
      <c r="B2893">
        <v>130</v>
      </c>
      <c r="C2893">
        <v>271</v>
      </c>
      <c r="D2893">
        <v>0</v>
      </c>
      <c r="E2893">
        <v>0</v>
      </c>
      <c r="F2893" s="14">
        <v>4624.652</v>
      </c>
      <c r="G2893" s="14">
        <v>5247.1229999999996</v>
      </c>
      <c r="H2893">
        <f t="shared" si="93"/>
        <v>1.7019206632287847</v>
      </c>
      <c r="I2893">
        <f t="shared" si="94"/>
        <v>2.9281271150523556</v>
      </c>
    </row>
    <row r="2894" spans="1:9" x14ac:dyDescent="0.3">
      <c r="A2894" s="1">
        <v>33574</v>
      </c>
      <c r="B2894">
        <v>112</v>
      </c>
      <c r="C2894">
        <v>272</v>
      </c>
      <c r="D2894">
        <v>0</v>
      </c>
      <c r="E2894">
        <v>0</v>
      </c>
      <c r="F2894" s="14">
        <v>5987.9750000000004</v>
      </c>
      <c r="G2894" s="14">
        <v>5609.6009999999997</v>
      </c>
      <c r="H2894">
        <f t="shared" si="93"/>
        <v>1.4662701098586453</v>
      </c>
      <c r="I2894">
        <f t="shared" si="94"/>
        <v>2.93893201215587</v>
      </c>
    </row>
    <row r="2895" spans="1:9" x14ac:dyDescent="0.3">
      <c r="A2895" s="1">
        <v>33575</v>
      </c>
      <c r="B2895">
        <v>88</v>
      </c>
      <c r="C2895">
        <v>272</v>
      </c>
      <c r="D2895">
        <v>0.84899999999999998</v>
      </c>
      <c r="E2895">
        <v>0.22800000000000001</v>
      </c>
      <c r="F2895" s="14">
        <v>4708.5619999999999</v>
      </c>
      <c r="G2895" s="14">
        <v>2865.3919999999998</v>
      </c>
      <c r="H2895">
        <f t="shared" si="93"/>
        <v>1.1520693720317927</v>
      </c>
      <c r="I2895">
        <f t="shared" si="94"/>
        <v>2.93893201215587</v>
      </c>
    </row>
    <row r="2896" spans="1:9" x14ac:dyDescent="0.3">
      <c r="A2896" s="1">
        <v>33576</v>
      </c>
      <c r="B2896">
        <v>61</v>
      </c>
      <c r="C2896">
        <v>269</v>
      </c>
      <c r="D2896">
        <v>0</v>
      </c>
      <c r="E2896">
        <v>0</v>
      </c>
      <c r="F2896" s="14">
        <v>5168.3119999999999</v>
      </c>
      <c r="G2896" s="14">
        <v>5628.3850000000002</v>
      </c>
      <c r="H2896">
        <f t="shared" si="93"/>
        <v>0.79859354197658361</v>
      </c>
      <c r="I2896">
        <f t="shared" si="94"/>
        <v>2.9065173208453268</v>
      </c>
    </row>
    <row r="2897" spans="1:9" x14ac:dyDescent="0.3">
      <c r="A2897" s="1">
        <v>33577</v>
      </c>
      <c r="B2897">
        <v>41</v>
      </c>
      <c r="C2897">
        <v>256</v>
      </c>
      <c r="D2897">
        <v>6.5590000000000002</v>
      </c>
      <c r="E2897">
        <v>16.637</v>
      </c>
      <c r="F2897" s="14">
        <v>3229.346</v>
      </c>
      <c r="G2897" s="14">
        <v>2420.0880000000002</v>
      </c>
      <c r="H2897">
        <f t="shared" si="93"/>
        <v>0.53675959378753979</v>
      </c>
      <c r="I2897">
        <f t="shared" si="94"/>
        <v>2.7660536584996422</v>
      </c>
    </row>
    <row r="2898" spans="1:9" x14ac:dyDescent="0.3">
      <c r="A2898" s="1">
        <v>33578</v>
      </c>
      <c r="B2898">
        <v>32</v>
      </c>
      <c r="C2898">
        <v>243</v>
      </c>
      <c r="D2898">
        <v>1.8680000000000001</v>
      </c>
      <c r="E2898">
        <v>0.34</v>
      </c>
      <c r="F2898" s="14">
        <v>4131.5810000000001</v>
      </c>
      <c r="G2898" s="14">
        <v>4776.3239999999996</v>
      </c>
      <c r="H2898">
        <f t="shared" si="93"/>
        <v>0.41893431710247009</v>
      </c>
      <c r="I2898">
        <f t="shared" si="94"/>
        <v>2.6255899961539573</v>
      </c>
    </row>
    <row r="2899" spans="1:9" x14ac:dyDescent="0.3">
      <c r="A2899" s="1">
        <v>33579</v>
      </c>
      <c r="B2899">
        <v>27</v>
      </c>
      <c r="C2899">
        <v>221</v>
      </c>
      <c r="D2899">
        <v>0</v>
      </c>
      <c r="E2899">
        <v>2.4E-2</v>
      </c>
      <c r="F2899" s="14">
        <v>2588.7689999999998</v>
      </c>
      <c r="G2899" s="14">
        <v>3719.2860000000001</v>
      </c>
      <c r="H2899">
        <f t="shared" si="93"/>
        <v>0.35347583005520916</v>
      </c>
      <c r="I2899">
        <f t="shared" si="94"/>
        <v>2.387882259876644</v>
      </c>
    </row>
    <row r="2900" spans="1:9" x14ac:dyDescent="0.3">
      <c r="A2900" s="1">
        <v>33580</v>
      </c>
      <c r="B2900">
        <v>24</v>
      </c>
      <c r="C2900">
        <v>208</v>
      </c>
      <c r="D2900">
        <v>0</v>
      </c>
      <c r="E2900">
        <v>0</v>
      </c>
      <c r="F2900" s="14">
        <v>3748.886</v>
      </c>
      <c r="G2900" s="14">
        <v>3861.277</v>
      </c>
      <c r="H2900">
        <f t="shared" si="93"/>
        <v>0.31420073782685254</v>
      </c>
      <c r="I2900">
        <f t="shared" si="94"/>
        <v>2.2474185975309591</v>
      </c>
    </row>
    <row r="2901" spans="1:9" x14ac:dyDescent="0.3">
      <c r="A2901" s="1">
        <v>33581</v>
      </c>
      <c r="B2901">
        <v>24</v>
      </c>
      <c r="C2901">
        <v>151</v>
      </c>
      <c r="D2901">
        <v>15.816000000000001</v>
      </c>
      <c r="E2901">
        <v>3.923</v>
      </c>
      <c r="F2901">
        <v>72.965999999999994</v>
      </c>
      <c r="G2901">
        <v>240.78200000000001</v>
      </c>
      <c r="H2901">
        <f t="shared" si="93"/>
        <v>0.31420073782685254</v>
      </c>
      <c r="I2901">
        <f t="shared" si="94"/>
        <v>1.6315394626306483</v>
      </c>
    </row>
    <row r="2902" spans="1:9" x14ac:dyDescent="0.3">
      <c r="A2902" s="1">
        <v>33582</v>
      </c>
      <c r="B2902">
        <v>26</v>
      </c>
      <c r="C2902">
        <v>0</v>
      </c>
      <c r="D2902">
        <v>0</v>
      </c>
      <c r="E2902">
        <v>0</v>
      </c>
      <c r="F2902" s="14">
        <v>2286.71</v>
      </c>
      <c r="G2902" s="14">
        <v>3804.0279999999998</v>
      </c>
      <c r="H2902">
        <f t="shared" si="93"/>
        <v>0.34038413264575695</v>
      </c>
      <c r="I2902">
        <f t="shared" si="94"/>
        <v>0</v>
      </c>
    </row>
    <row r="2903" spans="1:9" x14ac:dyDescent="0.3">
      <c r="A2903" s="1">
        <v>33583</v>
      </c>
      <c r="B2903">
        <v>29</v>
      </c>
      <c r="C2903">
        <v>0</v>
      </c>
      <c r="D2903">
        <v>0</v>
      </c>
      <c r="E2903">
        <v>0</v>
      </c>
      <c r="F2903" s="14">
        <v>5902.6549999999997</v>
      </c>
      <c r="G2903" s="14">
        <v>6131.57</v>
      </c>
      <c r="H2903">
        <f t="shared" si="93"/>
        <v>0.37965922487411347</v>
      </c>
      <c r="I2903">
        <f t="shared" si="94"/>
        <v>0</v>
      </c>
    </row>
    <row r="2904" spans="1:9" x14ac:dyDescent="0.3">
      <c r="A2904" s="1">
        <v>33584</v>
      </c>
      <c r="B2904">
        <v>37</v>
      </c>
      <c r="C2904">
        <v>88</v>
      </c>
      <c r="D2904">
        <v>0</v>
      </c>
      <c r="E2904">
        <v>0</v>
      </c>
      <c r="F2904" s="14">
        <v>1988.7809999999999</v>
      </c>
      <c r="G2904" s="14">
        <v>2274.52</v>
      </c>
      <c r="H2904">
        <f t="shared" si="93"/>
        <v>0.48439280414973102</v>
      </c>
      <c r="I2904">
        <f t="shared" si="94"/>
        <v>0.95083094510925192</v>
      </c>
    </row>
    <row r="2905" spans="1:9" x14ac:dyDescent="0.3">
      <c r="A2905" s="1">
        <v>33585</v>
      </c>
      <c r="B2905">
        <v>47</v>
      </c>
      <c r="C2905">
        <v>89</v>
      </c>
      <c r="D2905">
        <v>0</v>
      </c>
      <c r="E2905">
        <v>0</v>
      </c>
      <c r="F2905" s="14">
        <v>5854.3119999999999</v>
      </c>
      <c r="G2905" s="14">
        <v>5379.0429999999997</v>
      </c>
      <c r="H2905">
        <f t="shared" si="93"/>
        <v>0.61530977824425304</v>
      </c>
      <c r="I2905">
        <f t="shared" si="94"/>
        <v>0.96163584221276621</v>
      </c>
    </row>
    <row r="2906" spans="1:9" x14ac:dyDescent="0.3">
      <c r="A2906" s="1">
        <v>33586</v>
      </c>
      <c r="B2906">
        <v>48</v>
      </c>
      <c r="C2906">
        <v>83</v>
      </c>
      <c r="D2906">
        <v>11.423999999999999</v>
      </c>
      <c r="E2906">
        <v>12.436</v>
      </c>
      <c r="F2906" s="14">
        <v>1488.99</v>
      </c>
      <c r="G2906" s="14">
        <v>1253.923</v>
      </c>
      <c r="H2906">
        <f t="shared" si="93"/>
        <v>0.62840147565370508</v>
      </c>
      <c r="I2906">
        <f t="shared" si="94"/>
        <v>0.89680645959168082</v>
      </c>
    </row>
    <row r="2907" spans="1:9" x14ac:dyDescent="0.3">
      <c r="A2907" s="1">
        <v>33587</v>
      </c>
      <c r="B2907">
        <v>39</v>
      </c>
      <c r="C2907">
        <v>65</v>
      </c>
      <c r="D2907">
        <v>3.7999999999999999E-2</v>
      </c>
      <c r="E2907">
        <v>0</v>
      </c>
      <c r="F2907">
        <v>643.90499999999997</v>
      </c>
      <c r="G2907" s="14">
        <v>1318.127</v>
      </c>
      <c r="H2907">
        <f t="shared" si="93"/>
        <v>0.51057619896863538</v>
      </c>
      <c r="I2907">
        <f t="shared" si="94"/>
        <v>0.70231831172842474</v>
      </c>
    </row>
    <row r="2908" spans="1:9" x14ac:dyDescent="0.3">
      <c r="A2908" s="1">
        <v>33588</v>
      </c>
      <c r="B2908">
        <v>33</v>
      </c>
      <c r="C2908">
        <v>52</v>
      </c>
      <c r="D2908">
        <v>0</v>
      </c>
      <c r="E2908">
        <v>0</v>
      </c>
      <c r="F2908" s="14">
        <v>2748.2060000000001</v>
      </c>
      <c r="G2908" s="14">
        <v>3510.2829999999999</v>
      </c>
      <c r="H2908">
        <f t="shared" si="93"/>
        <v>0.43202601451192224</v>
      </c>
      <c r="I2908">
        <f t="shared" si="94"/>
        <v>0.56185464938273977</v>
      </c>
    </row>
    <row r="2909" spans="1:9" x14ac:dyDescent="0.3">
      <c r="A2909" s="1">
        <v>33589</v>
      </c>
      <c r="B2909">
        <v>33</v>
      </c>
      <c r="C2909">
        <v>42</v>
      </c>
      <c r="D2909">
        <v>0</v>
      </c>
      <c r="E2909">
        <v>0</v>
      </c>
      <c r="F2909" s="14">
        <v>3175.098</v>
      </c>
      <c r="G2909" s="14">
        <v>5372.558</v>
      </c>
      <c r="H2909">
        <f t="shared" si="93"/>
        <v>0.43202601451192224</v>
      </c>
      <c r="I2909">
        <f t="shared" si="94"/>
        <v>0.4538056783475975</v>
      </c>
    </row>
    <row r="2910" spans="1:9" x14ac:dyDescent="0.3">
      <c r="A2910" s="1">
        <v>33590</v>
      </c>
      <c r="B2910">
        <v>40</v>
      </c>
      <c r="C2910">
        <v>38</v>
      </c>
      <c r="D2910">
        <v>4.6529999999999996</v>
      </c>
      <c r="E2910">
        <v>8.2260000000000009</v>
      </c>
      <c r="F2910" s="14">
        <v>3685.047</v>
      </c>
      <c r="G2910" s="14">
        <v>3873.2339999999999</v>
      </c>
      <c r="H2910">
        <f t="shared" si="93"/>
        <v>0.52366789637808764</v>
      </c>
      <c r="I2910">
        <f t="shared" si="94"/>
        <v>0.41058608993354062</v>
      </c>
    </row>
    <row r="2911" spans="1:9" x14ac:dyDescent="0.3">
      <c r="A2911" s="1">
        <v>33591</v>
      </c>
      <c r="B2911">
        <v>50</v>
      </c>
      <c r="C2911">
        <v>38</v>
      </c>
      <c r="D2911">
        <v>30.472000000000001</v>
      </c>
      <c r="E2911">
        <v>25.454000000000001</v>
      </c>
      <c r="F2911">
        <v>969.10699999999997</v>
      </c>
      <c r="G2911" s="14">
        <v>2446.66</v>
      </c>
      <c r="H2911">
        <f t="shared" si="93"/>
        <v>0.65458487047260949</v>
      </c>
      <c r="I2911">
        <f t="shared" si="94"/>
        <v>0.41058608993354062</v>
      </c>
    </row>
    <row r="2912" spans="1:9" x14ac:dyDescent="0.3">
      <c r="A2912" s="1">
        <v>33592</v>
      </c>
      <c r="B2912">
        <v>70</v>
      </c>
      <c r="C2912">
        <v>38</v>
      </c>
      <c r="D2912">
        <v>0</v>
      </c>
      <c r="E2912">
        <v>4.1000000000000002E-2</v>
      </c>
      <c r="F2912" s="14">
        <v>5629.9949999999999</v>
      </c>
      <c r="G2912" s="14">
        <v>6073.7</v>
      </c>
      <c r="H2912">
        <f t="shared" si="93"/>
        <v>0.91641881866165331</v>
      </c>
      <c r="I2912">
        <f t="shared" si="94"/>
        <v>0.41058608993354062</v>
      </c>
    </row>
    <row r="2913" spans="1:9" x14ac:dyDescent="0.3">
      <c r="A2913" s="1">
        <v>33593</v>
      </c>
      <c r="B2913">
        <v>83</v>
      </c>
      <c r="C2913">
        <v>36</v>
      </c>
      <c r="D2913">
        <v>0</v>
      </c>
      <c r="E2913">
        <v>0</v>
      </c>
      <c r="F2913" s="14">
        <v>3618.2240000000002</v>
      </c>
      <c r="G2913" s="14">
        <v>4580.8019999999997</v>
      </c>
      <c r="H2913">
        <f t="shared" si="93"/>
        <v>1.0866108849845317</v>
      </c>
      <c r="I2913">
        <f t="shared" si="94"/>
        <v>0.38897629572651216</v>
      </c>
    </row>
    <row r="2914" spans="1:9" x14ac:dyDescent="0.3">
      <c r="A2914" s="1">
        <v>33594</v>
      </c>
      <c r="B2914">
        <v>87</v>
      </c>
      <c r="C2914">
        <v>46</v>
      </c>
      <c r="D2914">
        <v>10.84</v>
      </c>
      <c r="E2914">
        <v>11.618</v>
      </c>
      <c r="F2914" s="14">
        <v>1528.1089999999999</v>
      </c>
      <c r="G2914" s="14">
        <v>1126.8340000000001</v>
      </c>
      <c r="H2914">
        <f t="shared" si="93"/>
        <v>1.1389776746223406</v>
      </c>
      <c r="I2914">
        <f t="shared" si="94"/>
        <v>0.49702526676165443</v>
      </c>
    </row>
    <row r="2915" spans="1:9" x14ac:dyDescent="0.3">
      <c r="A2915" s="1">
        <v>33595</v>
      </c>
      <c r="B2915">
        <v>108</v>
      </c>
      <c r="C2915">
        <v>79</v>
      </c>
      <c r="D2915">
        <v>0</v>
      </c>
      <c r="E2915">
        <v>0</v>
      </c>
      <c r="F2915" s="14">
        <v>1463.8009999999999</v>
      </c>
      <c r="G2915" s="14">
        <v>3396.6559999999999</v>
      </c>
      <c r="H2915">
        <f t="shared" si="93"/>
        <v>1.4139033202208366</v>
      </c>
      <c r="I2915">
        <f t="shared" si="94"/>
        <v>0.85358687117762388</v>
      </c>
    </row>
    <row r="2916" spans="1:9" x14ac:dyDescent="0.3">
      <c r="A2916" s="1">
        <v>33596</v>
      </c>
      <c r="B2916">
        <v>127</v>
      </c>
      <c r="C2916">
        <v>0</v>
      </c>
      <c r="D2916">
        <v>0</v>
      </c>
      <c r="E2916">
        <v>0</v>
      </c>
      <c r="F2916" s="14">
        <v>1078.883</v>
      </c>
      <c r="G2916" s="14">
        <v>2327.1109999999999</v>
      </c>
      <c r="H2916">
        <f t="shared" si="93"/>
        <v>1.662645571000428</v>
      </c>
      <c r="I2916">
        <f t="shared" si="94"/>
        <v>0</v>
      </c>
    </row>
    <row r="2917" spans="1:9" x14ac:dyDescent="0.3">
      <c r="A2917" s="1">
        <v>33597</v>
      </c>
      <c r="B2917">
        <v>132</v>
      </c>
      <c r="C2917">
        <v>0</v>
      </c>
      <c r="D2917">
        <v>12.151999999999999</v>
      </c>
      <c r="E2917">
        <v>12.22</v>
      </c>
      <c r="F2917">
        <v>869.80700000000002</v>
      </c>
      <c r="G2917" s="14">
        <v>3482.07</v>
      </c>
      <c r="H2917">
        <f t="shared" si="93"/>
        <v>1.728104058047689</v>
      </c>
      <c r="I2917">
        <f t="shared" si="94"/>
        <v>0</v>
      </c>
    </row>
    <row r="2918" spans="1:9" x14ac:dyDescent="0.3">
      <c r="A2918" s="1">
        <v>33598</v>
      </c>
      <c r="B2918">
        <v>129</v>
      </c>
      <c r="C2918">
        <v>0</v>
      </c>
      <c r="D2918">
        <v>0</v>
      </c>
      <c r="E2918">
        <v>0.63100000000000001</v>
      </c>
      <c r="F2918">
        <v>607.69299999999998</v>
      </c>
      <c r="G2918">
        <v>986.327</v>
      </c>
      <c r="H2918">
        <f t="shared" si="93"/>
        <v>1.6888289658193325</v>
      </c>
      <c r="I2918">
        <f t="shared" si="94"/>
        <v>0</v>
      </c>
    </row>
    <row r="2919" spans="1:9" x14ac:dyDescent="0.3">
      <c r="A2919" s="1">
        <v>33599</v>
      </c>
      <c r="B2919">
        <v>121</v>
      </c>
      <c r="C2919">
        <v>149</v>
      </c>
      <c r="D2919">
        <v>0</v>
      </c>
      <c r="E2919">
        <v>0</v>
      </c>
      <c r="F2919" s="14">
        <v>2164.9430000000002</v>
      </c>
      <c r="G2919" s="14">
        <v>4040.5309999999999</v>
      </c>
      <c r="H2919">
        <f t="shared" si="93"/>
        <v>1.5840953865437148</v>
      </c>
      <c r="I2919">
        <f t="shared" si="94"/>
        <v>1.6099296684236197</v>
      </c>
    </row>
    <row r="2920" spans="1:9" x14ac:dyDescent="0.3">
      <c r="A2920" s="1">
        <v>33600</v>
      </c>
      <c r="B2920">
        <v>108</v>
      </c>
      <c r="C2920">
        <v>0</v>
      </c>
      <c r="D2920">
        <v>0</v>
      </c>
      <c r="E2920">
        <v>0</v>
      </c>
      <c r="F2920" s="14">
        <v>6223.23</v>
      </c>
      <c r="G2920" s="14">
        <v>6400.451</v>
      </c>
      <c r="H2920">
        <f t="shared" si="93"/>
        <v>1.4139033202208366</v>
      </c>
      <c r="I2920">
        <f t="shared" si="94"/>
        <v>0</v>
      </c>
    </row>
    <row r="2921" spans="1:9" x14ac:dyDescent="0.3">
      <c r="A2921" s="1">
        <v>33601</v>
      </c>
      <c r="B2921">
        <v>90</v>
      </c>
      <c r="C2921">
        <v>0</v>
      </c>
      <c r="D2921">
        <v>0</v>
      </c>
      <c r="E2921">
        <v>0</v>
      </c>
      <c r="F2921" s="14">
        <v>6048.2839999999997</v>
      </c>
      <c r="G2921" s="14">
        <v>6449.9009999999998</v>
      </c>
      <c r="H2921">
        <f t="shared" si="93"/>
        <v>1.178252766850697</v>
      </c>
      <c r="I2921">
        <f t="shared" si="94"/>
        <v>0</v>
      </c>
    </row>
    <row r="2922" spans="1:9" x14ac:dyDescent="0.3">
      <c r="A2922" s="1">
        <v>33602</v>
      </c>
      <c r="B2922">
        <v>75</v>
      </c>
      <c r="C2922">
        <v>0</v>
      </c>
      <c r="D2922">
        <v>0</v>
      </c>
      <c r="E2922">
        <v>0</v>
      </c>
      <c r="F2922" s="14">
        <v>3469.6849999999999</v>
      </c>
      <c r="G2922" s="14">
        <v>4922.6270000000004</v>
      </c>
      <c r="H2922">
        <f t="shared" si="93"/>
        <v>0.98187730570891429</v>
      </c>
      <c r="I2922">
        <f t="shared" si="94"/>
        <v>0</v>
      </c>
    </row>
    <row r="2923" spans="1:9" x14ac:dyDescent="0.3">
      <c r="A2923" s="1">
        <v>33603</v>
      </c>
      <c r="B2923">
        <v>67</v>
      </c>
      <c r="C2923">
        <v>0</v>
      </c>
      <c r="D2923">
        <v>0</v>
      </c>
      <c r="E2923">
        <v>1.6359999999999999</v>
      </c>
      <c r="F2923" s="14">
        <v>3297.431</v>
      </c>
      <c r="G2923" s="14">
        <v>3926.049</v>
      </c>
      <c r="H2923">
        <f t="shared" si="93"/>
        <v>0.87714372643329674</v>
      </c>
      <c r="I2923">
        <f t="shared" si="94"/>
        <v>0</v>
      </c>
    </row>
    <row r="2924" spans="1:9" x14ac:dyDescent="0.3">
      <c r="A2924" s="1">
        <v>33604</v>
      </c>
      <c r="B2924">
        <v>63</v>
      </c>
      <c r="C2924">
        <v>87</v>
      </c>
      <c r="D2924">
        <v>20.972000000000001</v>
      </c>
      <c r="E2924">
        <v>21.702999999999999</v>
      </c>
      <c r="F2924" s="14">
        <v>1509.309</v>
      </c>
      <c r="G2924">
        <v>958.91300000000001</v>
      </c>
      <c r="H2924">
        <f t="shared" si="93"/>
        <v>0.82477693679548791</v>
      </c>
      <c r="I2924">
        <f t="shared" si="94"/>
        <v>0.94002604800573775</v>
      </c>
    </row>
    <row r="2925" spans="1:9" x14ac:dyDescent="0.3">
      <c r="A2925" s="1">
        <v>33605</v>
      </c>
      <c r="B2925">
        <v>57</v>
      </c>
      <c r="C2925">
        <v>85</v>
      </c>
      <c r="D2925">
        <v>14.914999999999999</v>
      </c>
      <c r="E2925">
        <v>34.131</v>
      </c>
      <c r="F2925" s="14">
        <v>3830.0770000000002</v>
      </c>
      <c r="G2925" s="14">
        <v>2360.0770000000002</v>
      </c>
      <c r="H2925">
        <f t="shared" si="93"/>
        <v>0.74622675233877489</v>
      </c>
      <c r="I2925">
        <f t="shared" si="94"/>
        <v>0.91841625379870928</v>
      </c>
    </row>
    <row r="2926" spans="1:9" x14ac:dyDescent="0.3">
      <c r="A2926" s="1">
        <v>33606</v>
      </c>
      <c r="B2926">
        <v>58</v>
      </c>
      <c r="C2926">
        <v>80</v>
      </c>
      <c r="D2926">
        <v>0</v>
      </c>
      <c r="E2926">
        <v>0</v>
      </c>
      <c r="F2926" s="14">
        <v>5296.473</v>
      </c>
      <c r="G2926" s="14">
        <v>3181.0909999999999</v>
      </c>
      <c r="H2926">
        <f t="shared" si="93"/>
        <v>0.75931844974822693</v>
      </c>
      <c r="I2926">
        <f t="shared" si="94"/>
        <v>0.86439176828113817</v>
      </c>
    </row>
    <row r="2927" spans="1:9" x14ac:dyDescent="0.3">
      <c r="A2927" s="1">
        <v>33607</v>
      </c>
      <c r="B2927">
        <v>76</v>
      </c>
      <c r="C2927">
        <v>70</v>
      </c>
      <c r="D2927">
        <v>0</v>
      </c>
      <c r="E2927">
        <v>0</v>
      </c>
      <c r="F2927" s="14">
        <v>6342.5079999999998</v>
      </c>
      <c r="G2927" s="14">
        <v>6229.9620000000004</v>
      </c>
      <c r="H2927">
        <f t="shared" si="93"/>
        <v>0.99496900311836645</v>
      </c>
      <c r="I2927">
        <f t="shared" si="94"/>
        <v>0.75634279724599585</v>
      </c>
    </row>
    <row r="2928" spans="1:9" x14ac:dyDescent="0.3">
      <c r="A2928" s="1">
        <v>33608</v>
      </c>
      <c r="B2928">
        <v>99</v>
      </c>
      <c r="C2928">
        <v>59</v>
      </c>
      <c r="D2928">
        <v>0</v>
      </c>
      <c r="E2928">
        <v>0</v>
      </c>
      <c r="F2928" s="14">
        <v>6344.7470000000003</v>
      </c>
      <c r="G2928" s="14">
        <v>5930.674</v>
      </c>
      <c r="H2928">
        <f t="shared" si="93"/>
        <v>1.2960780435357666</v>
      </c>
      <c r="I2928">
        <f t="shared" si="94"/>
        <v>0.63748892910733934</v>
      </c>
    </row>
    <row r="2929" spans="1:9" x14ac:dyDescent="0.3">
      <c r="A2929" s="1">
        <v>33609</v>
      </c>
      <c r="B2929">
        <v>112</v>
      </c>
      <c r="C2929">
        <v>50</v>
      </c>
      <c r="D2929">
        <v>2.0499999999999998</v>
      </c>
      <c r="E2929">
        <v>9.5850000000000009</v>
      </c>
      <c r="F2929" s="14">
        <v>2099.7330000000002</v>
      </c>
      <c r="G2929" s="14">
        <v>2065.587</v>
      </c>
      <c r="H2929">
        <f t="shared" si="93"/>
        <v>1.4662701098586453</v>
      </c>
      <c r="I2929">
        <f t="shared" si="94"/>
        <v>0.54024485517571141</v>
      </c>
    </row>
    <row r="2930" spans="1:9" x14ac:dyDescent="0.3">
      <c r="A2930" s="1">
        <v>33610</v>
      </c>
      <c r="B2930">
        <v>114</v>
      </c>
      <c r="C2930">
        <v>44</v>
      </c>
      <c r="D2930">
        <v>0.41899999999999998</v>
      </c>
      <c r="E2930">
        <v>0</v>
      </c>
      <c r="F2930" s="14">
        <v>4351.6419999999998</v>
      </c>
      <c r="G2930" s="14">
        <v>5443.2960000000003</v>
      </c>
      <c r="H2930">
        <f t="shared" si="93"/>
        <v>1.4924535046775498</v>
      </c>
      <c r="I2930">
        <f t="shared" si="94"/>
        <v>0.47541547255462596</v>
      </c>
    </row>
    <row r="2931" spans="1:9" x14ac:dyDescent="0.3">
      <c r="A2931" s="1">
        <v>33611</v>
      </c>
      <c r="B2931">
        <v>108</v>
      </c>
      <c r="C2931">
        <v>42</v>
      </c>
      <c r="D2931">
        <v>0</v>
      </c>
      <c r="E2931">
        <v>0</v>
      </c>
      <c r="F2931" s="14">
        <v>4537.4390000000003</v>
      </c>
      <c r="H2931">
        <f t="shared" si="93"/>
        <v>1.4139033202208366</v>
      </c>
      <c r="I2931">
        <f t="shared" si="94"/>
        <v>0.4538056783475975</v>
      </c>
    </row>
    <row r="2932" spans="1:9" x14ac:dyDescent="0.3">
      <c r="A2932" s="1">
        <v>33612</v>
      </c>
      <c r="B2932">
        <v>87</v>
      </c>
      <c r="C2932">
        <v>41</v>
      </c>
      <c r="D2932">
        <v>0</v>
      </c>
      <c r="E2932">
        <v>0</v>
      </c>
      <c r="F2932" s="14">
        <v>4723.2359999999999</v>
      </c>
      <c r="G2932" s="14">
        <v>4483.317</v>
      </c>
      <c r="H2932">
        <f t="shared" si="93"/>
        <v>1.1389776746223406</v>
      </c>
      <c r="I2932">
        <f t="shared" si="94"/>
        <v>0.44300078124408332</v>
      </c>
    </row>
    <row r="2933" spans="1:9" x14ac:dyDescent="0.3">
      <c r="A2933" s="1">
        <v>33613</v>
      </c>
      <c r="B2933">
        <v>51</v>
      </c>
      <c r="C2933">
        <v>43</v>
      </c>
      <c r="D2933">
        <v>1E-3</v>
      </c>
      <c r="E2933">
        <v>0</v>
      </c>
      <c r="F2933" s="14">
        <v>3543.7510000000002</v>
      </c>
      <c r="G2933" s="14">
        <v>4298.0889999999999</v>
      </c>
      <c r="H2933">
        <f t="shared" si="93"/>
        <v>0.66767656788206164</v>
      </c>
      <c r="I2933">
        <f t="shared" si="94"/>
        <v>0.46461057545111173</v>
      </c>
    </row>
    <row r="2934" spans="1:9" x14ac:dyDescent="0.3">
      <c r="A2934" s="1">
        <v>33614</v>
      </c>
      <c r="B2934">
        <v>29</v>
      </c>
      <c r="C2934">
        <v>44</v>
      </c>
      <c r="D2934">
        <v>0</v>
      </c>
      <c r="E2934">
        <v>0</v>
      </c>
      <c r="F2934" s="14">
        <v>6729.1989999999996</v>
      </c>
      <c r="G2934" s="14">
        <v>6655.9120000000003</v>
      </c>
      <c r="H2934">
        <f t="shared" si="93"/>
        <v>0.37965922487411347</v>
      </c>
      <c r="I2934">
        <f t="shared" si="94"/>
        <v>0.47541547255462596</v>
      </c>
    </row>
    <row r="2935" spans="1:9" x14ac:dyDescent="0.3">
      <c r="A2935" s="1">
        <v>33615</v>
      </c>
      <c r="B2935">
        <v>22</v>
      </c>
      <c r="C2935">
        <v>45</v>
      </c>
      <c r="D2935">
        <v>0</v>
      </c>
      <c r="E2935">
        <v>0</v>
      </c>
      <c r="F2935" s="14">
        <v>3903.384</v>
      </c>
      <c r="G2935" s="14">
        <v>4848.5870000000004</v>
      </c>
      <c r="H2935">
        <f t="shared" si="93"/>
        <v>0.28801734300794818</v>
      </c>
      <c r="I2935">
        <f t="shared" si="94"/>
        <v>0.48622036965814019</v>
      </c>
    </row>
    <row r="2936" spans="1:9" x14ac:dyDescent="0.3">
      <c r="A2936" s="1">
        <v>33616</v>
      </c>
      <c r="B2936">
        <v>18</v>
      </c>
      <c r="C2936">
        <v>42</v>
      </c>
      <c r="D2936">
        <v>0</v>
      </c>
      <c r="E2936">
        <v>0</v>
      </c>
      <c r="F2936" s="14">
        <v>3458.2280000000001</v>
      </c>
      <c r="G2936" s="14">
        <v>3846.886</v>
      </c>
      <c r="H2936">
        <f t="shared" si="93"/>
        <v>0.2356505533701394</v>
      </c>
      <c r="I2936">
        <f t="shared" si="94"/>
        <v>0.4538056783475975</v>
      </c>
    </row>
    <row r="2937" spans="1:9" x14ac:dyDescent="0.3">
      <c r="A2937" s="1">
        <v>33617</v>
      </c>
      <c r="B2937">
        <v>16</v>
      </c>
      <c r="C2937">
        <v>37</v>
      </c>
      <c r="D2937">
        <v>0</v>
      </c>
      <c r="E2937">
        <v>0</v>
      </c>
      <c r="F2937" s="14">
        <v>2138.2089999999998</v>
      </c>
      <c r="G2937" s="14">
        <v>3689.6439999999998</v>
      </c>
      <c r="H2937">
        <f t="shared" si="93"/>
        <v>0.20946715855123504</v>
      </c>
      <c r="I2937">
        <f t="shared" si="94"/>
        <v>0.39978119283002639</v>
      </c>
    </row>
    <row r="2938" spans="1:9" x14ac:dyDescent="0.3">
      <c r="A2938" s="1">
        <v>33618</v>
      </c>
      <c r="B2938">
        <v>14</v>
      </c>
      <c r="C2938">
        <v>29</v>
      </c>
      <c r="D2938">
        <v>0</v>
      </c>
      <c r="E2938">
        <v>0</v>
      </c>
      <c r="F2938" s="14">
        <v>6193.9650000000001</v>
      </c>
      <c r="G2938" s="14">
        <v>5929.0680000000002</v>
      </c>
      <c r="H2938">
        <f t="shared" si="93"/>
        <v>0.18328376373233066</v>
      </c>
      <c r="I2938">
        <f t="shared" si="94"/>
        <v>0.31334201600191253</v>
      </c>
    </row>
    <row r="2939" spans="1:9" x14ac:dyDescent="0.3">
      <c r="A2939" s="1">
        <v>33619</v>
      </c>
      <c r="B2939">
        <v>12</v>
      </c>
      <c r="C2939">
        <v>22</v>
      </c>
      <c r="D2939">
        <v>0</v>
      </c>
      <c r="E2939">
        <v>0</v>
      </c>
      <c r="F2939" s="14">
        <v>6382.2520000000004</v>
      </c>
      <c r="G2939" s="14">
        <v>6368.5119999999997</v>
      </c>
      <c r="H2939">
        <f t="shared" si="93"/>
        <v>0.15710036891342627</v>
      </c>
      <c r="I2939">
        <f t="shared" si="94"/>
        <v>0.23770773627731298</v>
      </c>
    </row>
    <row r="2940" spans="1:9" x14ac:dyDescent="0.3">
      <c r="A2940" s="1">
        <v>33620</v>
      </c>
      <c r="B2940">
        <v>11</v>
      </c>
      <c r="C2940">
        <v>17</v>
      </c>
      <c r="D2940">
        <v>0</v>
      </c>
      <c r="E2940">
        <v>0</v>
      </c>
      <c r="F2940" s="14">
        <v>6398.5659999999998</v>
      </c>
      <c r="G2940" s="14">
        <v>6319.826</v>
      </c>
      <c r="H2940">
        <f t="shared" si="93"/>
        <v>0.14400867150397409</v>
      </c>
      <c r="I2940">
        <f t="shared" si="94"/>
        <v>0.18368325075974187</v>
      </c>
    </row>
    <row r="2941" spans="1:9" x14ac:dyDescent="0.3">
      <c r="A2941" s="1">
        <v>33621</v>
      </c>
      <c r="B2941">
        <v>9</v>
      </c>
      <c r="C2941">
        <v>14</v>
      </c>
      <c r="D2941">
        <v>0</v>
      </c>
      <c r="E2941">
        <v>0</v>
      </c>
      <c r="F2941" s="14">
        <v>6302.2240000000002</v>
      </c>
      <c r="G2941" s="14">
        <v>5930.0910000000003</v>
      </c>
      <c r="H2941">
        <f t="shared" si="93"/>
        <v>0.1178252766850697</v>
      </c>
      <c r="I2941">
        <f t="shared" si="94"/>
        <v>0.15126855944919917</v>
      </c>
    </row>
    <row r="2942" spans="1:9" x14ac:dyDescent="0.3">
      <c r="A2942" s="1">
        <v>33622</v>
      </c>
      <c r="B2942">
        <v>8</v>
      </c>
      <c r="C2942">
        <v>12</v>
      </c>
      <c r="D2942">
        <v>0.99199999999999999</v>
      </c>
      <c r="E2942">
        <v>0.45700000000000002</v>
      </c>
      <c r="F2942" s="14">
        <v>2700.6660000000002</v>
      </c>
      <c r="G2942" s="14">
        <v>3449.364</v>
      </c>
      <c r="H2942">
        <f t="shared" si="93"/>
        <v>0.10473357927561752</v>
      </c>
      <c r="I2942">
        <f t="shared" si="94"/>
        <v>0.12965876524217071</v>
      </c>
    </row>
    <row r="2943" spans="1:9" x14ac:dyDescent="0.3">
      <c r="A2943" s="1">
        <v>33623</v>
      </c>
      <c r="B2943">
        <v>7</v>
      </c>
      <c r="C2943">
        <v>11</v>
      </c>
      <c r="D2943">
        <v>0</v>
      </c>
      <c r="E2943">
        <v>0</v>
      </c>
      <c r="F2943" s="14">
        <v>5251.08</v>
      </c>
      <c r="G2943" s="14">
        <v>5401.1769999999997</v>
      </c>
      <c r="H2943">
        <f t="shared" si="93"/>
        <v>9.1641881866165328E-2</v>
      </c>
      <c r="I2943">
        <f t="shared" si="94"/>
        <v>0.11885386813865649</v>
      </c>
    </row>
    <row r="2944" spans="1:9" x14ac:dyDescent="0.3">
      <c r="A2944" s="1">
        <v>33624</v>
      </c>
      <c r="B2944">
        <v>5</v>
      </c>
      <c r="C2944">
        <v>8</v>
      </c>
      <c r="D2944">
        <v>0</v>
      </c>
      <c r="E2944">
        <v>0</v>
      </c>
      <c r="F2944" s="14">
        <v>4037.2420000000002</v>
      </c>
      <c r="G2944" s="14">
        <v>4472.6130000000003</v>
      </c>
      <c r="H2944">
        <f t="shared" si="93"/>
        <v>6.5458487047260955E-2</v>
      </c>
      <c r="I2944">
        <f t="shared" si="94"/>
        <v>8.643917682811382E-2</v>
      </c>
    </row>
    <row r="2945" spans="1:9" x14ac:dyDescent="0.3">
      <c r="A2945" s="1">
        <v>33625</v>
      </c>
      <c r="B2945">
        <v>4</v>
      </c>
      <c r="C2945">
        <v>6</v>
      </c>
      <c r="D2945">
        <v>0</v>
      </c>
      <c r="E2945">
        <v>0</v>
      </c>
      <c r="F2945" s="14">
        <v>4089.8980000000001</v>
      </c>
      <c r="G2945" s="14">
        <v>3338.7840000000001</v>
      </c>
      <c r="H2945">
        <f t="shared" si="93"/>
        <v>5.2366789637808761E-2</v>
      </c>
      <c r="I2945">
        <f t="shared" si="94"/>
        <v>6.4829382621085355E-2</v>
      </c>
    </row>
    <row r="2946" spans="1:9" x14ac:dyDescent="0.3">
      <c r="A2946" s="1">
        <v>33626</v>
      </c>
      <c r="B2946">
        <v>4</v>
      </c>
      <c r="C2946">
        <v>4</v>
      </c>
      <c r="D2946">
        <v>0</v>
      </c>
      <c r="E2946">
        <v>0</v>
      </c>
      <c r="F2946" s="14">
        <v>4303.7929999999997</v>
      </c>
      <c r="G2946" s="14">
        <v>3694.9989999999998</v>
      </c>
      <c r="H2946">
        <f t="shared" ref="H2946:H3009" si="95">(B2946*60*60*24/1000000)/(1000*$N$3/1000000)</f>
        <v>5.2366789637808761E-2</v>
      </c>
      <c r="I2946">
        <f t="shared" ref="I2946:I3009" si="96">(C2946*60*60*24/1000000)/(1000*$N$4/1000000)</f>
        <v>4.321958841405691E-2</v>
      </c>
    </row>
    <row r="2947" spans="1:9" x14ac:dyDescent="0.3">
      <c r="A2947" s="1">
        <v>33627</v>
      </c>
      <c r="B2947">
        <v>3</v>
      </c>
      <c r="C2947">
        <v>3</v>
      </c>
      <c r="D2947">
        <v>0</v>
      </c>
      <c r="E2947">
        <v>0</v>
      </c>
      <c r="F2947" s="14">
        <v>2823.0549999999998</v>
      </c>
      <c r="G2947" s="14">
        <v>3777.6990000000001</v>
      </c>
      <c r="H2947">
        <f t="shared" si="95"/>
        <v>3.9275092228356567E-2</v>
      </c>
      <c r="I2947">
        <f t="shared" si="96"/>
        <v>3.2414691310542677E-2</v>
      </c>
    </row>
    <row r="2948" spans="1:9" x14ac:dyDescent="0.3">
      <c r="A2948" s="1">
        <v>33628</v>
      </c>
      <c r="B2948">
        <v>2</v>
      </c>
      <c r="C2948">
        <v>3</v>
      </c>
      <c r="D2948">
        <v>1.9E-2</v>
      </c>
      <c r="E2948">
        <v>0</v>
      </c>
      <c r="F2948" s="14">
        <v>1916.3209999999999</v>
      </c>
      <c r="G2948" s="14">
        <v>1867.9159999999999</v>
      </c>
      <c r="H2948">
        <f t="shared" si="95"/>
        <v>2.6183394818904381E-2</v>
      </c>
      <c r="I2948">
        <f t="shared" si="96"/>
        <v>3.2414691310542677E-2</v>
      </c>
    </row>
    <row r="2949" spans="1:9" x14ac:dyDescent="0.3">
      <c r="A2949" s="1">
        <v>33629</v>
      </c>
      <c r="B2949">
        <v>2</v>
      </c>
      <c r="C2949">
        <v>2</v>
      </c>
      <c r="D2949">
        <v>0.26900000000000002</v>
      </c>
      <c r="E2949">
        <v>0</v>
      </c>
      <c r="F2949" s="14">
        <v>2474.3130000000001</v>
      </c>
      <c r="G2949" s="14">
        <v>1145.057</v>
      </c>
      <c r="H2949">
        <f t="shared" si="95"/>
        <v>2.6183394818904381E-2</v>
      </c>
      <c r="I2949">
        <f t="shared" si="96"/>
        <v>2.1609794207028455E-2</v>
      </c>
    </row>
    <row r="2950" spans="1:9" x14ac:dyDescent="0.3">
      <c r="A2950" s="1">
        <v>33630</v>
      </c>
      <c r="B2950">
        <v>1</v>
      </c>
      <c r="C2950">
        <v>2</v>
      </c>
      <c r="D2950">
        <v>9.6549999999999994</v>
      </c>
      <c r="E2950">
        <v>0</v>
      </c>
      <c r="F2950" s="14">
        <v>1458.058</v>
      </c>
      <c r="G2950" s="14">
        <v>2648.8809999999999</v>
      </c>
      <c r="H2950">
        <f t="shared" si="95"/>
        <v>1.309169740945219E-2</v>
      </c>
      <c r="I2950">
        <f t="shared" si="96"/>
        <v>2.1609794207028455E-2</v>
      </c>
    </row>
    <row r="2951" spans="1:9" x14ac:dyDescent="0.3">
      <c r="A2951" s="1">
        <v>33631</v>
      </c>
      <c r="B2951">
        <v>1</v>
      </c>
      <c r="C2951">
        <v>2</v>
      </c>
      <c r="D2951">
        <v>0</v>
      </c>
      <c r="E2951">
        <v>0</v>
      </c>
      <c r="F2951" s="14">
        <v>3426.9050000000002</v>
      </c>
      <c r="G2951" s="14">
        <v>3681.2489999999998</v>
      </c>
      <c r="H2951">
        <f t="shared" si="95"/>
        <v>1.309169740945219E-2</v>
      </c>
      <c r="I2951">
        <f t="shared" si="96"/>
        <v>2.1609794207028455E-2</v>
      </c>
    </row>
    <row r="2952" spans="1:9" x14ac:dyDescent="0.3">
      <c r="A2952" s="1">
        <v>33632</v>
      </c>
      <c r="B2952">
        <v>2</v>
      </c>
      <c r="C2952">
        <v>2</v>
      </c>
      <c r="D2952">
        <v>1.5049999999999999</v>
      </c>
      <c r="E2952">
        <v>0</v>
      </c>
      <c r="F2952" s="14">
        <v>2589.7130000000002</v>
      </c>
      <c r="G2952" s="14">
        <v>3302.7</v>
      </c>
      <c r="H2952">
        <f t="shared" si="95"/>
        <v>2.6183394818904381E-2</v>
      </c>
      <c r="I2952">
        <f t="shared" si="96"/>
        <v>2.1609794207028455E-2</v>
      </c>
    </row>
    <row r="2953" spans="1:9" x14ac:dyDescent="0.3">
      <c r="A2953" s="1">
        <v>33633</v>
      </c>
      <c r="B2953">
        <v>4</v>
      </c>
      <c r="C2953">
        <v>3</v>
      </c>
      <c r="D2953">
        <v>13.394</v>
      </c>
      <c r="E2953">
        <v>0</v>
      </c>
      <c r="F2953">
        <v>90.326999999999998</v>
      </c>
      <c r="G2953">
        <v>116.675</v>
      </c>
      <c r="H2953">
        <f t="shared" si="95"/>
        <v>5.2366789637808761E-2</v>
      </c>
      <c r="I2953">
        <f t="shared" si="96"/>
        <v>3.2414691310542677E-2</v>
      </c>
    </row>
    <row r="2954" spans="1:9" x14ac:dyDescent="0.3">
      <c r="A2954" s="1">
        <v>33634</v>
      </c>
      <c r="B2954">
        <v>4</v>
      </c>
      <c r="C2954">
        <v>3</v>
      </c>
      <c r="D2954">
        <v>0</v>
      </c>
      <c r="E2954">
        <v>0.98399999999999999</v>
      </c>
      <c r="F2954" s="14">
        <v>2912.2359999999999</v>
      </c>
      <c r="G2954" s="14">
        <v>2226.2869999999998</v>
      </c>
      <c r="H2954">
        <f t="shared" si="95"/>
        <v>5.2366789637808761E-2</v>
      </c>
      <c r="I2954">
        <f t="shared" si="96"/>
        <v>3.2414691310542677E-2</v>
      </c>
    </row>
    <row r="2955" spans="1:9" x14ac:dyDescent="0.3">
      <c r="A2955" s="1">
        <v>33635</v>
      </c>
      <c r="B2955">
        <v>3</v>
      </c>
      <c r="C2955">
        <v>4</v>
      </c>
      <c r="D2955">
        <v>0</v>
      </c>
      <c r="E2955">
        <v>0.73899999999999999</v>
      </c>
      <c r="F2955" s="14">
        <v>3230.5230000000001</v>
      </c>
      <c r="G2955" s="14">
        <v>3405.95</v>
      </c>
      <c r="H2955">
        <f t="shared" si="95"/>
        <v>3.9275092228356567E-2</v>
      </c>
      <c r="I2955">
        <f t="shared" si="96"/>
        <v>4.321958841405691E-2</v>
      </c>
    </row>
    <row r="2956" spans="1:9" x14ac:dyDescent="0.3">
      <c r="A2956" s="1">
        <v>33636</v>
      </c>
      <c r="B2956">
        <v>4</v>
      </c>
      <c r="C2956">
        <v>4</v>
      </c>
      <c r="D2956">
        <v>0</v>
      </c>
      <c r="E2956">
        <v>0</v>
      </c>
      <c r="F2956" s="14">
        <v>3459.1979999999999</v>
      </c>
      <c r="G2956" s="14">
        <v>2728.4169999999999</v>
      </c>
      <c r="H2956">
        <f t="shared" si="95"/>
        <v>5.2366789637808761E-2</v>
      </c>
      <c r="I2956">
        <f t="shared" si="96"/>
        <v>4.321958841405691E-2</v>
      </c>
    </row>
    <row r="2957" spans="1:9" x14ac:dyDescent="0.3">
      <c r="A2957" s="1">
        <v>33637</v>
      </c>
      <c r="B2957">
        <v>9</v>
      </c>
      <c r="C2957">
        <v>6</v>
      </c>
      <c r="D2957">
        <v>0.93100000000000005</v>
      </c>
      <c r="E2957">
        <v>0</v>
      </c>
      <c r="F2957" s="14">
        <v>3119.3429999999998</v>
      </c>
      <c r="G2957">
        <v>671.63300000000004</v>
      </c>
      <c r="H2957">
        <f t="shared" si="95"/>
        <v>0.1178252766850697</v>
      </c>
      <c r="I2957">
        <f t="shared" si="96"/>
        <v>6.4829382621085355E-2</v>
      </c>
    </row>
    <row r="2958" spans="1:9" x14ac:dyDescent="0.3">
      <c r="A2958" s="1">
        <v>33638</v>
      </c>
      <c r="B2958">
        <v>12</v>
      </c>
      <c r="C2958">
        <v>10</v>
      </c>
      <c r="D2958">
        <v>0</v>
      </c>
      <c r="E2958">
        <v>0</v>
      </c>
      <c r="F2958" s="14">
        <v>2709.241</v>
      </c>
      <c r="G2958">
        <v>807.13699999999994</v>
      </c>
      <c r="H2958">
        <f t="shared" si="95"/>
        <v>0.15710036891342627</v>
      </c>
      <c r="I2958">
        <f t="shared" si="96"/>
        <v>0.10804897103514227</v>
      </c>
    </row>
    <row r="2959" spans="1:9" x14ac:dyDescent="0.3">
      <c r="A2959" s="1">
        <v>33639</v>
      </c>
      <c r="B2959">
        <v>12</v>
      </c>
      <c r="C2959">
        <v>13</v>
      </c>
      <c r="D2959">
        <v>0</v>
      </c>
      <c r="E2959">
        <v>0</v>
      </c>
      <c r="F2959" s="14">
        <v>2540.116</v>
      </c>
      <c r="G2959" s="14">
        <v>3746.0250000000001</v>
      </c>
      <c r="H2959">
        <f t="shared" si="95"/>
        <v>0.15710036891342627</v>
      </c>
      <c r="I2959">
        <f t="shared" si="96"/>
        <v>0.14046366234568494</v>
      </c>
    </row>
    <row r="2960" spans="1:9" x14ac:dyDescent="0.3">
      <c r="A2960" s="1">
        <v>33640</v>
      </c>
      <c r="B2960">
        <v>11</v>
      </c>
      <c r="C2960">
        <v>14</v>
      </c>
      <c r="D2960">
        <v>0</v>
      </c>
      <c r="E2960">
        <v>0</v>
      </c>
      <c r="F2960" s="14">
        <v>5390.4740000000002</v>
      </c>
      <c r="G2960" s="14">
        <v>4913.2380000000003</v>
      </c>
      <c r="H2960">
        <f t="shared" si="95"/>
        <v>0.14400867150397409</v>
      </c>
      <c r="I2960">
        <f t="shared" si="96"/>
        <v>0.15126855944919917</v>
      </c>
    </row>
    <row r="2961" spans="1:9" x14ac:dyDescent="0.3">
      <c r="A2961" s="1">
        <v>33641</v>
      </c>
      <c r="B2961">
        <v>11</v>
      </c>
      <c r="C2961">
        <v>16</v>
      </c>
      <c r="D2961">
        <v>0</v>
      </c>
      <c r="E2961">
        <v>0</v>
      </c>
      <c r="F2961" s="14">
        <v>4187.6049999999996</v>
      </c>
      <c r="G2961" s="14">
        <v>3557.1149999999998</v>
      </c>
      <c r="H2961">
        <f t="shared" si="95"/>
        <v>0.14400867150397409</v>
      </c>
      <c r="I2961">
        <f t="shared" si="96"/>
        <v>0.17287835365622764</v>
      </c>
    </row>
    <row r="2962" spans="1:9" x14ac:dyDescent="0.3">
      <c r="A2962" s="1">
        <v>33642</v>
      </c>
      <c r="B2962">
        <v>12</v>
      </c>
      <c r="C2962">
        <v>18</v>
      </c>
      <c r="D2962">
        <v>0</v>
      </c>
      <c r="E2962">
        <v>0</v>
      </c>
      <c r="F2962" s="14">
        <v>3580.2060000000001</v>
      </c>
      <c r="G2962" s="14">
        <v>3871.0169999999998</v>
      </c>
      <c r="H2962">
        <f t="shared" si="95"/>
        <v>0.15710036891342627</v>
      </c>
      <c r="I2962">
        <f t="shared" si="96"/>
        <v>0.19448814786325608</v>
      </c>
    </row>
    <row r="2963" spans="1:9" x14ac:dyDescent="0.3">
      <c r="A2963" s="1">
        <v>33643</v>
      </c>
      <c r="B2963">
        <v>11</v>
      </c>
      <c r="C2963">
        <v>20</v>
      </c>
      <c r="D2963">
        <v>0</v>
      </c>
      <c r="E2963">
        <v>0</v>
      </c>
      <c r="F2963" s="14">
        <v>1425.001</v>
      </c>
      <c r="G2963" s="14">
        <v>1290.088</v>
      </c>
      <c r="H2963">
        <f t="shared" si="95"/>
        <v>0.14400867150397409</v>
      </c>
      <c r="I2963">
        <f t="shared" si="96"/>
        <v>0.21609794207028454</v>
      </c>
    </row>
    <row r="2964" spans="1:9" x14ac:dyDescent="0.3">
      <c r="A2964" s="1">
        <v>33644</v>
      </c>
      <c r="B2964">
        <v>9</v>
      </c>
      <c r="C2964">
        <v>21</v>
      </c>
      <c r="D2964">
        <v>0</v>
      </c>
      <c r="E2964">
        <v>0</v>
      </c>
      <c r="F2964" s="14">
        <v>1688.4179999999999</v>
      </c>
      <c r="G2964" s="14">
        <v>1465.1289999999999</v>
      </c>
      <c r="H2964">
        <f t="shared" si="95"/>
        <v>0.1178252766850697</v>
      </c>
      <c r="I2964">
        <f t="shared" si="96"/>
        <v>0.22690283917379875</v>
      </c>
    </row>
    <row r="2965" spans="1:9" x14ac:dyDescent="0.3">
      <c r="A2965" s="1">
        <v>33645</v>
      </c>
      <c r="B2965">
        <v>10</v>
      </c>
      <c r="C2965">
        <v>22</v>
      </c>
      <c r="D2965">
        <v>0</v>
      </c>
      <c r="E2965">
        <v>0</v>
      </c>
      <c r="F2965" s="14">
        <v>1479.4690000000001</v>
      </c>
      <c r="G2965" s="14">
        <v>1461.6379999999999</v>
      </c>
      <c r="H2965">
        <f t="shared" si="95"/>
        <v>0.13091697409452191</v>
      </c>
      <c r="I2965">
        <f t="shared" si="96"/>
        <v>0.23770773627731298</v>
      </c>
    </row>
    <row r="2966" spans="1:9" x14ac:dyDescent="0.3">
      <c r="A2966" s="1">
        <v>33646</v>
      </c>
      <c r="B2966">
        <v>11</v>
      </c>
      <c r="C2966">
        <v>22</v>
      </c>
      <c r="D2966">
        <v>0</v>
      </c>
      <c r="E2966">
        <v>0</v>
      </c>
      <c r="F2966" s="14">
        <v>1705.2819999999999</v>
      </c>
      <c r="G2966" s="14">
        <v>2604.8539999999998</v>
      </c>
      <c r="H2966">
        <f t="shared" si="95"/>
        <v>0.14400867150397409</v>
      </c>
      <c r="I2966">
        <f t="shared" si="96"/>
        <v>0.23770773627731298</v>
      </c>
    </row>
    <row r="2967" spans="1:9" x14ac:dyDescent="0.3">
      <c r="A2967" s="1">
        <v>33647</v>
      </c>
      <c r="B2967">
        <v>10</v>
      </c>
      <c r="C2967">
        <v>22</v>
      </c>
      <c r="D2967">
        <v>2.7080000000000002</v>
      </c>
      <c r="E2967">
        <v>0</v>
      </c>
      <c r="F2967" s="14">
        <v>1620.5039999999999</v>
      </c>
      <c r="G2967" s="14">
        <v>2452.0070000000001</v>
      </c>
      <c r="H2967">
        <f t="shared" si="95"/>
        <v>0.13091697409452191</v>
      </c>
      <c r="I2967">
        <f t="shared" si="96"/>
        <v>0.23770773627731298</v>
      </c>
    </row>
    <row r="2968" spans="1:9" x14ac:dyDescent="0.3">
      <c r="A2968" s="1">
        <v>33648</v>
      </c>
      <c r="B2968">
        <v>14</v>
      </c>
      <c r="C2968">
        <v>24</v>
      </c>
      <c r="D2968">
        <v>62.078000000000003</v>
      </c>
      <c r="E2968">
        <v>73.501000000000005</v>
      </c>
      <c r="F2968">
        <v>535.91999999999996</v>
      </c>
      <c r="G2968" s="14">
        <v>1008.369</v>
      </c>
      <c r="H2968">
        <f t="shared" si="95"/>
        <v>0.18328376373233066</v>
      </c>
      <c r="I2968">
        <f t="shared" si="96"/>
        <v>0.25931753048434142</v>
      </c>
    </row>
    <row r="2969" spans="1:9" x14ac:dyDescent="0.3">
      <c r="A2969" s="1">
        <v>33649</v>
      </c>
      <c r="B2969">
        <v>30</v>
      </c>
      <c r="C2969">
        <v>27</v>
      </c>
      <c r="D2969">
        <v>0.56100000000000005</v>
      </c>
      <c r="E2969">
        <v>0</v>
      </c>
      <c r="F2969" s="14">
        <v>2661.8510000000001</v>
      </c>
      <c r="G2969" s="14">
        <v>2982.491</v>
      </c>
      <c r="H2969">
        <f t="shared" si="95"/>
        <v>0.39275092228356573</v>
      </c>
      <c r="I2969">
        <f t="shared" si="96"/>
        <v>0.29173222179488417</v>
      </c>
    </row>
    <row r="2970" spans="1:9" x14ac:dyDescent="0.3">
      <c r="A2970" s="1">
        <v>33650</v>
      </c>
      <c r="B2970">
        <v>33</v>
      </c>
      <c r="C2970">
        <v>29</v>
      </c>
      <c r="D2970">
        <v>0</v>
      </c>
      <c r="E2970">
        <v>0</v>
      </c>
      <c r="F2970" s="14">
        <v>2618.6979999999999</v>
      </c>
      <c r="G2970" s="14">
        <v>2502.5309999999999</v>
      </c>
      <c r="H2970">
        <f t="shared" si="95"/>
        <v>0.43202601451192224</v>
      </c>
      <c r="I2970">
        <f t="shared" si="96"/>
        <v>0.31334201600191253</v>
      </c>
    </row>
    <row r="2971" spans="1:9" x14ac:dyDescent="0.3">
      <c r="A2971" s="1">
        <v>33651</v>
      </c>
      <c r="B2971">
        <v>31</v>
      </c>
      <c r="C2971">
        <v>31</v>
      </c>
      <c r="D2971">
        <v>0</v>
      </c>
      <c r="E2971">
        <v>0</v>
      </c>
      <c r="F2971" s="14">
        <v>3818.0160000000001</v>
      </c>
      <c r="G2971" s="14">
        <v>4670.402</v>
      </c>
      <c r="H2971">
        <f t="shared" si="95"/>
        <v>0.40584261969301788</v>
      </c>
      <c r="I2971">
        <f t="shared" si="96"/>
        <v>0.33495181020894099</v>
      </c>
    </row>
    <row r="2972" spans="1:9" x14ac:dyDescent="0.3">
      <c r="A2972" s="1">
        <v>33652</v>
      </c>
      <c r="B2972">
        <v>28</v>
      </c>
      <c r="C2972">
        <v>30</v>
      </c>
      <c r="D2972">
        <v>0</v>
      </c>
      <c r="E2972">
        <v>0</v>
      </c>
      <c r="F2972" s="14">
        <v>5203.3549999999996</v>
      </c>
      <c r="G2972" s="14">
        <v>6370.8860000000004</v>
      </c>
      <c r="H2972">
        <f t="shared" si="95"/>
        <v>0.36656752746466131</v>
      </c>
      <c r="I2972">
        <f t="shared" si="96"/>
        <v>0.32414691310542681</v>
      </c>
    </row>
    <row r="2973" spans="1:9" x14ac:dyDescent="0.3">
      <c r="A2973" s="1">
        <v>33653</v>
      </c>
      <c r="B2973">
        <v>26</v>
      </c>
      <c r="C2973">
        <v>29</v>
      </c>
      <c r="D2973">
        <v>0</v>
      </c>
      <c r="E2973">
        <v>0</v>
      </c>
      <c r="F2973" s="14">
        <v>3623.8510000000001</v>
      </c>
      <c r="G2973" s="14">
        <v>4303.9290000000001</v>
      </c>
      <c r="H2973">
        <f t="shared" si="95"/>
        <v>0.34038413264575695</v>
      </c>
      <c r="I2973">
        <f t="shared" si="96"/>
        <v>0.31334201600191253</v>
      </c>
    </row>
    <row r="2974" spans="1:9" x14ac:dyDescent="0.3">
      <c r="A2974" s="1">
        <v>33654</v>
      </c>
      <c r="B2974">
        <v>26</v>
      </c>
      <c r="C2974">
        <v>27</v>
      </c>
      <c r="D2974">
        <v>0</v>
      </c>
      <c r="E2974">
        <v>0</v>
      </c>
      <c r="F2974" s="14">
        <v>4530.0910000000003</v>
      </c>
      <c r="G2974" s="14">
        <v>4940.7879999999996</v>
      </c>
      <c r="H2974">
        <f t="shared" si="95"/>
        <v>0.34038413264575695</v>
      </c>
      <c r="I2974">
        <f t="shared" si="96"/>
        <v>0.29173222179488417</v>
      </c>
    </row>
    <row r="2975" spans="1:9" x14ac:dyDescent="0.3">
      <c r="A2975" s="1">
        <v>33655</v>
      </c>
      <c r="B2975">
        <v>24</v>
      </c>
      <c r="C2975">
        <v>26</v>
      </c>
      <c r="D2975">
        <v>13.553000000000001</v>
      </c>
      <c r="E2975">
        <v>9.2370000000000001</v>
      </c>
      <c r="F2975">
        <v>581.154</v>
      </c>
      <c r="G2975">
        <v>825.24599999999998</v>
      </c>
      <c r="H2975">
        <f t="shared" si="95"/>
        <v>0.31420073782685254</v>
      </c>
      <c r="I2975">
        <f t="shared" si="96"/>
        <v>0.28092732469136988</v>
      </c>
    </row>
    <row r="2976" spans="1:9" x14ac:dyDescent="0.3">
      <c r="A2976" s="1">
        <v>33656</v>
      </c>
      <c r="B2976">
        <v>63</v>
      </c>
      <c r="C2976">
        <v>26</v>
      </c>
      <c r="D2976">
        <v>40.314999999999998</v>
      </c>
      <c r="E2976">
        <v>54.055999999999997</v>
      </c>
      <c r="F2976">
        <v>42.500999999999998</v>
      </c>
      <c r="G2976">
        <v>58.808</v>
      </c>
      <c r="H2976">
        <f t="shared" si="95"/>
        <v>0.82477693679548791</v>
      </c>
      <c r="I2976">
        <f t="shared" si="96"/>
        <v>0.28092732469136988</v>
      </c>
    </row>
    <row r="2977" spans="1:9" x14ac:dyDescent="0.3">
      <c r="A2977" s="1">
        <v>33657</v>
      </c>
      <c r="B2977">
        <v>125</v>
      </c>
      <c r="C2977">
        <v>29</v>
      </c>
      <c r="D2977">
        <v>0</v>
      </c>
      <c r="E2977">
        <v>0</v>
      </c>
      <c r="F2977" s="14">
        <v>1910.9159999999999</v>
      </c>
      <c r="G2977">
        <v>940.37199999999996</v>
      </c>
      <c r="H2977">
        <f t="shared" si="95"/>
        <v>1.6364621761815239</v>
      </c>
      <c r="I2977">
        <f t="shared" si="96"/>
        <v>0.31334201600191253</v>
      </c>
    </row>
    <row r="2978" spans="1:9" x14ac:dyDescent="0.3">
      <c r="A2978" s="1">
        <v>33658</v>
      </c>
      <c r="B2978">
        <v>103</v>
      </c>
      <c r="C2978">
        <v>32</v>
      </c>
      <c r="D2978">
        <v>0</v>
      </c>
      <c r="E2978">
        <v>0</v>
      </c>
      <c r="F2978" s="14">
        <v>4988.1049999999996</v>
      </c>
      <c r="G2978" s="14">
        <v>4293.8450000000003</v>
      </c>
      <c r="H2978">
        <f t="shared" si="95"/>
        <v>1.3484448331735757</v>
      </c>
      <c r="I2978">
        <f t="shared" si="96"/>
        <v>0.34575670731245528</v>
      </c>
    </row>
    <row r="2979" spans="1:9" x14ac:dyDescent="0.3">
      <c r="A2979" s="1">
        <v>33659</v>
      </c>
      <c r="B2979">
        <v>85</v>
      </c>
      <c r="C2979">
        <v>35</v>
      </c>
      <c r="D2979">
        <v>0</v>
      </c>
      <c r="E2979">
        <v>0</v>
      </c>
      <c r="F2979" s="14">
        <v>3679.732</v>
      </c>
      <c r="G2979" s="14">
        <v>5397.13</v>
      </c>
      <c r="H2979">
        <f t="shared" si="95"/>
        <v>1.1127942798034363</v>
      </c>
      <c r="I2979">
        <f t="shared" si="96"/>
        <v>0.37817139862299792</v>
      </c>
    </row>
    <row r="2980" spans="1:9" x14ac:dyDescent="0.3">
      <c r="A2980" s="1">
        <v>33660</v>
      </c>
      <c r="B2980">
        <v>76</v>
      </c>
      <c r="C2980">
        <v>38</v>
      </c>
      <c r="D2980">
        <v>0</v>
      </c>
      <c r="E2980">
        <v>0</v>
      </c>
      <c r="F2980" s="14">
        <v>2009.7570000000001</v>
      </c>
      <c r="G2980" s="14">
        <v>2655.5210000000002</v>
      </c>
      <c r="H2980">
        <f t="shared" si="95"/>
        <v>0.99496900311836645</v>
      </c>
      <c r="I2980">
        <f t="shared" si="96"/>
        <v>0.41058608993354062</v>
      </c>
    </row>
    <row r="2981" spans="1:9" x14ac:dyDescent="0.3">
      <c r="A2981" s="1">
        <v>33661</v>
      </c>
      <c r="B2981">
        <v>83</v>
      </c>
      <c r="C2981">
        <v>44</v>
      </c>
      <c r="D2981">
        <v>3.1080000000000001</v>
      </c>
      <c r="E2981">
        <v>1.972</v>
      </c>
      <c r="F2981" s="14">
        <v>4247.2179999999998</v>
      </c>
      <c r="G2981" s="14">
        <v>3847.2020000000002</v>
      </c>
      <c r="H2981">
        <f t="shared" si="95"/>
        <v>1.0866108849845317</v>
      </c>
      <c r="I2981">
        <f t="shared" si="96"/>
        <v>0.47541547255462596</v>
      </c>
    </row>
    <row r="2982" spans="1:9" x14ac:dyDescent="0.3">
      <c r="A2982" s="1">
        <v>33662</v>
      </c>
      <c r="B2982">
        <v>94</v>
      </c>
      <c r="C2982">
        <v>53</v>
      </c>
      <c r="D2982">
        <v>0</v>
      </c>
      <c r="E2982">
        <v>0</v>
      </c>
      <c r="F2982" s="14">
        <v>6501.6189999999997</v>
      </c>
      <c r="G2982" s="14">
        <v>6483.3249999999998</v>
      </c>
      <c r="H2982">
        <f t="shared" si="95"/>
        <v>1.2306195564885061</v>
      </c>
      <c r="I2982">
        <f t="shared" si="96"/>
        <v>0.57265954648625406</v>
      </c>
    </row>
    <row r="2983" spans="1:9" x14ac:dyDescent="0.3">
      <c r="A2983" s="1">
        <v>33663</v>
      </c>
      <c r="B2983">
        <v>102</v>
      </c>
      <c r="C2983">
        <v>63</v>
      </c>
      <c r="D2983">
        <v>0</v>
      </c>
      <c r="E2983">
        <v>0</v>
      </c>
      <c r="F2983" s="14">
        <v>6538.3609999999999</v>
      </c>
      <c r="G2983" s="14">
        <v>6325.7510000000002</v>
      </c>
      <c r="H2983">
        <f t="shared" si="95"/>
        <v>1.3353531357641233</v>
      </c>
      <c r="I2983">
        <f t="shared" si="96"/>
        <v>0.68070851752139627</v>
      </c>
    </row>
    <row r="2984" spans="1:9" x14ac:dyDescent="0.3">
      <c r="A2984" s="1">
        <v>33664</v>
      </c>
      <c r="B2984">
        <v>104</v>
      </c>
      <c r="C2984">
        <v>74</v>
      </c>
      <c r="D2984">
        <v>0</v>
      </c>
      <c r="E2984">
        <v>0</v>
      </c>
      <c r="F2984" s="14">
        <v>3343.9079999999999</v>
      </c>
      <c r="G2984" s="14">
        <v>3853.1190000000001</v>
      </c>
      <c r="H2984">
        <f t="shared" si="95"/>
        <v>1.3615365305830278</v>
      </c>
      <c r="I2984">
        <f t="shared" si="96"/>
        <v>0.79956238566005278</v>
      </c>
    </row>
    <row r="2985" spans="1:9" x14ac:dyDescent="0.3">
      <c r="A2985" s="1">
        <v>33665</v>
      </c>
      <c r="B2985">
        <v>102</v>
      </c>
      <c r="C2985">
        <v>86</v>
      </c>
      <c r="D2985">
        <v>0</v>
      </c>
      <c r="E2985">
        <v>0</v>
      </c>
      <c r="F2985" s="14">
        <v>2794.8119999999999</v>
      </c>
      <c r="G2985" s="14">
        <v>3197.5729999999999</v>
      </c>
      <c r="H2985">
        <f t="shared" si="95"/>
        <v>1.3353531357641233</v>
      </c>
      <c r="I2985">
        <f t="shared" si="96"/>
        <v>0.92922115090222346</v>
      </c>
    </row>
    <row r="2986" spans="1:9" x14ac:dyDescent="0.3">
      <c r="A2986" s="1">
        <v>33666</v>
      </c>
      <c r="B2986">
        <v>96</v>
      </c>
      <c r="C2986">
        <v>99</v>
      </c>
      <c r="D2986">
        <v>0</v>
      </c>
      <c r="E2986">
        <v>0</v>
      </c>
      <c r="F2986">
        <v>535.37199999999996</v>
      </c>
      <c r="G2986">
        <v>596.35199999999998</v>
      </c>
      <c r="H2986">
        <f t="shared" si="95"/>
        <v>1.2568029513074102</v>
      </c>
      <c r="I2986">
        <f t="shared" si="96"/>
        <v>1.0696848132479084</v>
      </c>
    </row>
    <row r="2987" spans="1:9" x14ac:dyDescent="0.3">
      <c r="A2987" s="1">
        <v>33667</v>
      </c>
      <c r="B2987">
        <v>91</v>
      </c>
      <c r="C2987">
        <v>112</v>
      </c>
      <c r="D2987">
        <v>4.0000000000000001E-3</v>
      </c>
      <c r="E2987">
        <v>0.156</v>
      </c>
      <c r="F2987">
        <v>885.51700000000005</v>
      </c>
      <c r="G2987" s="14">
        <v>2401.1979999999999</v>
      </c>
      <c r="H2987">
        <f t="shared" si="95"/>
        <v>1.1913444642601494</v>
      </c>
      <c r="I2987">
        <f t="shared" si="96"/>
        <v>1.2101484755935934</v>
      </c>
    </row>
    <row r="2988" spans="1:9" x14ac:dyDescent="0.3">
      <c r="A2988" s="1">
        <v>33668</v>
      </c>
      <c r="B2988">
        <v>87</v>
      </c>
      <c r="C2988">
        <v>122</v>
      </c>
      <c r="D2988">
        <v>0.32300000000000001</v>
      </c>
      <c r="E2988">
        <v>0</v>
      </c>
      <c r="F2988" s="14">
        <v>2381.8220000000001</v>
      </c>
      <c r="G2988" s="14">
        <v>2124.1680000000001</v>
      </c>
      <c r="H2988">
        <f t="shared" si="95"/>
        <v>1.1389776746223406</v>
      </c>
      <c r="I2988">
        <f t="shared" si="96"/>
        <v>1.3181974466287358</v>
      </c>
    </row>
    <row r="2989" spans="1:9" x14ac:dyDescent="0.3">
      <c r="A2989" s="1">
        <v>33669</v>
      </c>
      <c r="B2989">
        <v>80</v>
      </c>
      <c r="C2989">
        <v>130</v>
      </c>
      <c r="D2989">
        <v>0</v>
      </c>
      <c r="E2989">
        <v>0</v>
      </c>
      <c r="F2989" s="14">
        <v>5260.6679999999997</v>
      </c>
      <c r="G2989" s="14">
        <v>4334.625</v>
      </c>
      <c r="H2989">
        <f t="shared" si="95"/>
        <v>1.0473357927561753</v>
      </c>
      <c r="I2989">
        <f t="shared" si="96"/>
        <v>1.4046366234568495</v>
      </c>
    </row>
    <row r="2990" spans="1:9" x14ac:dyDescent="0.3">
      <c r="A2990" s="1">
        <v>33670</v>
      </c>
      <c r="B2990">
        <v>68</v>
      </c>
      <c r="C2990">
        <v>133</v>
      </c>
      <c r="D2990">
        <v>0</v>
      </c>
      <c r="E2990">
        <v>0</v>
      </c>
      <c r="F2990" s="14">
        <v>4497.2030000000004</v>
      </c>
      <c r="G2990" s="14">
        <v>4669.3720000000003</v>
      </c>
      <c r="H2990">
        <f t="shared" si="95"/>
        <v>0.89023542384274901</v>
      </c>
      <c r="I2990">
        <f t="shared" si="96"/>
        <v>1.437051314767392</v>
      </c>
    </row>
    <row r="2991" spans="1:9" x14ac:dyDescent="0.3">
      <c r="A2991" s="1">
        <v>33671</v>
      </c>
      <c r="B2991">
        <v>51</v>
      </c>
      <c r="C2991">
        <v>128</v>
      </c>
      <c r="D2991">
        <v>0</v>
      </c>
      <c r="E2991">
        <v>0</v>
      </c>
      <c r="F2991" s="14">
        <v>2394.6950000000002</v>
      </c>
      <c r="G2991" s="14">
        <v>4481.8140000000003</v>
      </c>
      <c r="H2991">
        <f t="shared" si="95"/>
        <v>0.66767656788206164</v>
      </c>
      <c r="I2991">
        <f t="shared" si="96"/>
        <v>1.3830268292498211</v>
      </c>
    </row>
    <row r="2992" spans="1:9" x14ac:dyDescent="0.3">
      <c r="A2992" s="1">
        <v>33672</v>
      </c>
      <c r="B2992">
        <v>46</v>
      </c>
      <c r="C2992">
        <v>114</v>
      </c>
      <c r="D2992">
        <v>1.1839999999999999</v>
      </c>
      <c r="E2992">
        <v>18.032</v>
      </c>
      <c r="F2992" s="14">
        <v>2931.616</v>
      </c>
      <c r="G2992" s="14">
        <v>3777.4780000000001</v>
      </c>
      <c r="H2992">
        <f t="shared" si="95"/>
        <v>0.60221808083480077</v>
      </c>
      <c r="I2992">
        <f t="shared" si="96"/>
        <v>1.231758269800622</v>
      </c>
    </row>
    <row r="2993" spans="1:9" x14ac:dyDescent="0.3">
      <c r="A2993" s="1">
        <v>33673</v>
      </c>
      <c r="B2993">
        <v>62</v>
      </c>
      <c r="C2993">
        <v>94</v>
      </c>
      <c r="D2993">
        <v>14.766</v>
      </c>
      <c r="E2993">
        <v>6.2960000000000003</v>
      </c>
      <c r="F2993">
        <v>424.80500000000001</v>
      </c>
      <c r="G2993">
        <v>750.91700000000003</v>
      </c>
      <c r="H2993">
        <f t="shared" si="95"/>
        <v>0.81168523938603576</v>
      </c>
      <c r="I2993">
        <f t="shared" si="96"/>
        <v>1.0156603277303373</v>
      </c>
    </row>
    <row r="2994" spans="1:9" x14ac:dyDescent="0.3">
      <c r="A2994" s="1">
        <v>33674</v>
      </c>
      <c r="B2994">
        <v>112</v>
      </c>
      <c r="C2994">
        <v>78</v>
      </c>
      <c r="D2994">
        <v>0.72299999999999998</v>
      </c>
      <c r="E2994">
        <v>0</v>
      </c>
      <c r="F2994" s="14">
        <v>1536.07</v>
      </c>
      <c r="G2994" s="14">
        <v>2098.0410000000002</v>
      </c>
      <c r="H2994">
        <f t="shared" si="95"/>
        <v>1.4662701098586453</v>
      </c>
      <c r="I2994">
        <f t="shared" si="96"/>
        <v>0.84278197407410971</v>
      </c>
    </row>
    <row r="2995" spans="1:9" x14ac:dyDescent="0.3">
      <c r="A2995" s="1">
        <v>33675</v>
      </c>
      <c r="B2995">
        <v>120</v>
      </c>
      <c r="C2995">
        <v>69</v>
      </c>
      <c r="D2995">
        <v>2.58</v>
      </c>
      <c r="E2995">
        <v>18.353999999999999</v>
      </c>
      <c r="F2995">
        <v>388.78800000000001</v>
      </c>
      <c r="G2995" s="14">
        <v>1961.45</v>
      </c>
      <c r="H2995">
        <f t="shared" si="95"/>
        <v>1.5710036891342629</v>
      </c>
      <c r="I2995">
        <f t="shared" si="96"/>
        <v>0.74553790014248156</v>
      </c>
    </row>
    <row r="2996" spans="1:9" x14ac:dyDescent="0.3">
      <c r="A2996" s="1">
        <v>33676</v>
      </c>
      <c r="B2996">
        <v>95</v>
      </c>
      <c r="C2996">
        <v>57</v>
      </c>
      <c r="D2996">
        <v>6.0629999999999997</v>
      </c>
      <c r="E2996">
        <v>3.9409999999999998</v>
      </c>
      <c r="F2996" s="14">
        <v>3556.3319999999999</v>
      </c>
      <c r="G2996" s="14">
        <v>3799.902</v>
      </c>
      <c r="H2996">
        <f t="shared" si="95"/>
        <v>1.243711253897958</v>
      </c>
      <c r="I2996">
        <f t="shared" si="96"/>
        <v>0.61587913490031099</v>
      </c>
    </row>
    <row r="2997" spans="1:9" x14ac:dyDescent="0.3">
      <c r="A2997" s="1">
        <v>33677</v>
      </c>
      <c r="B2997">
        <v>69</v>
      </c>
      <c r="C2997">
        <v>48</v>
      </c>
      <c r="D2997">
        <v>11.11</v>
      </c>
      <c r="E2997">
        <v>2.3340000000000001</v>
      </c>
      <c r="F2997" s="14">
        <v>1695.3710000000001</v>
      </c>
      <c r="G2997" s="14">
        <v>1281.32</v>
      </c>
      <c r="H2997">
        <f t="shared" si="95"/>
        <v>0.90332712125220105</v>
      </c>
      <c r="I2997">
        <f t="shared" si="96"/>
        <v>0.51863506096868284</v>
      </c>
    </row>
    <row r="2998" spans="1:9" x14ac:dyDescent="0.3">
      <c r="A2998" s="1">
        <v>33678</v>
      </c>
      <c r="B2998">
        <v>60</v>
      </c>
      <c r="C2998">
        <v>44</v>
      </c>
      <c r="D2998">
        <v>1.2889999999999999</v>
      </c>
      <c r="E2998">
        <v>0</v>
      </c>
      <c r="F2998" s="14">
        <v>2539.3020000000001</v>
      </c>
      <c r="G2998" s="14">
        <v>2391.0859999999998</v>
      </c>
      <c r="H2998">
        <f t="shared" si="95"/>
        <v>0.78550184456713146</v>
      </c>
      <c r="I2998">
        <f t="shared" si="96"/>
        <v>0.47541547255462596</v>
      </c>
    </row>
    <row r="2999" spans="1:9" x14ac:dyDescent="0.3">
      <c r="A2999" s="1">
        <v>33679</v>
      </c>
      <c r="B2999">
        <v>58</v>
      </c>
      <c r="C2999">
        <v>41</v>
      </c>
      <c r="D2999">
        <v>0</v>
      </c>
      <c r="E2999">
        <v>0</v>
      </c>
      <c r="F2999" s="14">
        <v>5528.7849999999999</v>
      </c>
      <c r="G2999" s="14">
        <v>6198.9859999999999</v>
      </c>
      <c r="H2999">
        <f t="shared" si="95"/>
        <v>0.75931844974822693</v>
      </c>
      <c r="I2999">
        <f t="shared" si="96"/>
        <v>0.44300078124408332</v>
      </c>
    </row>
    <row r="3000" spans="1:9" x14ac:dyDescent="0.3">
      <c r="A3000" s="1">
        <v>33680</v>
      </c>
      <c r="B3000">
        <v>60</v>
      </c>
      <c r="C3000">
        <v>38</v>
      </c>
      <c r="D3000">
        <v>0</v>
      </c>
      <c r="E3000">
        <v>0</v>
      </c>
      <c r="F3000" s="14">
        <v>6189.8370000000004</v>
      </c>
      <c r="G3000" s="14">
        <v>6198.4539999999997</v>
      </c>
      <c r="H3000">
        <f t="shared" si="95"/>
        <v>0.78550184456713146</v>
      </c>
      <c r="I3000">
        <f t="shared" si="96"/>
        <v>0.41058608993354062</v>
      </c>
    </row>
    <row r="3001" spans="1:9" x14ac:dyDescent="0.3">
      <c r="A3001" s="1">
        <v>33681</v>
      </c>
      <c r="B3001">
        <v>62</v>
      </c>
      <c r="C3001">
        <v>34</v>
      </c>
      <c r="D3001">
        <v>0</v>
      </c>
      <c r="E3001">
        <v>0</v>
      </c>
      <c r="F3001" s="14">
        <v>4640.6270000000004</v>
      </c>
      <c r="G3001" s="14">
        <v>4756.7359999999999</v>
      </c>
      <c r="H3001">
        <f t="shared" si="95"/>
        <v>0.81168523938603576</v>
      </c>
      <c r="I3001">
        <f t="shared" si="96"/>
        <v>0.36736650151948375</v>
      </c>
    </row>
    <row r="3002" spans="1:9" x14ac:dyDescent="0.3">
      <c r="A3002" s="1">
        <v>33682</v>
      </c>
      <c r="B3002">
        <v>59</v>
      </c>
      <c r="C3002">
        <v>30</v>
      </c>
      <c r="D3002">
        <v>0</v>
      </c>
      <c r="E3002">
        <v>0</v>
      </c>
      <c r="F3002" s="14">
        <v>4788.1120000000001</v>
      </c>
      <c r="G3002" s="14">
        <v>3729.596</v>
      </c>
      <c r="H3002">
        <f t="shared" si="95"/>
        <v>0.77241014715767919</v>
      </c>
      <c r="I3002">
        <f t="shared" si="96"/>
        <v>0.32414691310542681</v>
      </c>
    </row>
    <row r="3003" spans="1:9" x14ac:dyDescent="0.3">
      <c r="A3003" s="1">
        <v>33683</v>
      </c>
      <c r="B3003">
        <v>51</v>
      </c>
      <c r="C3003">
        <v>27</v>
      </c>
      <c r="D3003">
        <v>1.52</v>
      </c>
      <c r="E3003">
        <v>1.4850000000000001</v>
      </c>
      <c r="F3003" s="14">
        <v>1068.982</v>
      </c>
      <c r="G3003" s="14">
        <v>2831.7</v>
      </c>
      <c r="H3003">
        <f t="shared" si="95"/>
        <v>0.66767656788206164</v>
      </c>
      <c r="I3003">
        <f t="shared" si="96"/>
        <v>0.29173222179488417</v>
      </c>
    </row>
    <row r="3004" spans="1:9" x14ac:dyDescent="0.3">
      <c r="A3004" s="1">
        <v>33684</v>
      </c>
      <c r="B3004">
        <v>45</v>
      </c>
      <c r="C3004">
        <v>24</v>
      </c>
      <c r="D3004">
        <v>11.6</v>
      </c>
      <c r="E3004">
        <v>23.003</v>
      </c>
      <c r="F3004">
        <v>1.21</v>
      </c>
      <c r="G3004">
        <v>855.17899999999997</v>
      </c>
      <c r="H3004">
        <f t="shared" si="95"/>
        <v>0.58912638342534851</v>
      </c>
      <c r="I3004">
        <f t="shared" si="96"/>
        <v>0.25931753048434142</v>
      </c>
    </row>
    <row r="3005" spans="1:9" x14ac:dyDescent="0.3">
      <c r="A3005" s="1">
        <v>33685</v>
      </c>
      <c r="B3005">
        <v>48</v>
      </c>
      <c r="C3005">
        <v>21</v>
      </c>
      <c r="D3005">
        <v>3.3610000000000002</v>
      </c>
      <c r="E3005">
        <v>0.97099999999999997</v>
      </c>
      <c r="F3005" s="14">
        <v>2628.4050000000002</v>
      </c>
      <c r="G3005" s="14">
        <v>1860.6120000000001</v>
      </c>
      <c r="H3005">
        <f t="shared" si="95"/>
        <v>0.62840147565370508</v>
      </c>
      <c r="I3005">
        <f t="shared" si="96"/>
        <v>0.22690283917379875</v>
      </c>
    </row>
    <row r="3006" spans="1:9" x14ac:dyDescent="0.3">
      <c r="A3006" s="1">
        <v>33686</v>
      </c>
      <c r="B3006">
        <v>42</v>
      </c>
      <c r="C3006">
        <v>19</v>
      </c>
      <c r="D3006">
        <v>0.152</v>
      </c>
      <c r="E3006">
        <v>0</v>
      </c>
      <c r="F3006" s="14">
        <v>3167.6030000000001</v>
      </c>
      <c r="G3006" s="14">
        <v>3190.9119999999998</v>
      </c>
      <c r="H3006">
        <f t="shared" si="95"/>
        <v>0.54985129119699194</v>
      </c>
      <c r="I3006">
        <f t="shared" si="96"/>
        <v>0.20529304496677031</v>
      </c>
    </row>
    <row r="3007" spans="1:9" x14ac:dyDescent="0.3">
      <c r="A3007" s="1">
        <v>33687</v>
      </c>
      <c r="B3007">
        <v>40</v>
      </c>
      <c r="C3007">
        <v>17</v>
      </c>
      <c r="D3007">
        <v>0</v>
      </c>
      <c r="E3007">
        <v>0</v>
      </c>
      <c r="F3007" s="14">
        <v>4389.6289999999999</v>
      </c>
      <c r="G3007" s="14">
        <v>4535.0829999999996</v>
      </c>
      <c r="H3007">
        <f t="shared" si="95"/>
        <v>0.52366789637808764</v>
      </c>
      <c r="I3007">
        <f t="shared" si="96"/>
        <v>0.18368325075974187</v>
      </c>
    </row>
    <row r="3008" spans="1:9" x14ac:dyDescent="0.3">
      <c r="A3008" s="1">
        <v>33688</v>
      </c>
      <c r="B3008">
        <v>40</v>
      </c>
      <c r="C3008">
        <v>16</v>
      </c>
      <c r="D3008">
        <v>0</v>
      </c>
      <c r="E3008">
        <v>0</v>
      </c>
      <c r="F3008" s="14">
        <v>3087.5360000000001</v>
      </c>
      <c r="G3008" s="14">
        <v>1933.8810000000001</v>
      </c>
      <c r="H3008">
        <f t="shared" si="95"/>
        <v>0.52366789637808764</v>
      </c>
      <c r="I3008">
        <f t="shared" si="96"/>
        <v>0.17287835365622764</v>
      </c>
    </row>
    <row r="3009" spans="1:9" x14ac:dyDescent="0.3">
      <c r="A3009" s="1">
        <v>33689</v>
      </c>
      <c r="B3009">
        <v>40</v>
      </c>
      <c r="C3009">
        <v>15</v>
      </c>
      <c r="D3009">
        <v>1.6990000000000001</v>
      </c>
      <c r="E3009">
        <v>5.22</v>
      </c>
      <c r="F3009" s="14">
        <v>2325.806</v>
      </c>
      <c r="G3009" s="14">
        <v>4273.7240000000002</v>
      </c>
      <c r="H3009">
        <f t="shared" si="95"/>
        <v>0.52366789637808764</v>
      </c>
      <c r="I3009">
        <f t="shared" si="96"/>
        <v>0.16207345655271341</v>
      </c>
    </row>
    <row r="3010" spans="1:9" x14ac:dyDescent="0.3">
      <c r="A3010" s="1">
        <v>33690</v>
      </c>
      <c r="B3010">
        <v>44</v>
      </c>
      <c r="C3010">
        <v>16</v>
      </c>
      <c r="D3010">
        <v>39.911999999999999</v>
      </c>
      <c r="E3010">
        <v>55.796999999999997</v>
      </c>
      <c r="F3010">
        <v>0.56799999999999995</v>
      </c>
      <c r="G3010">
        <v>0</v>
      </c>
      <c r="H3010">
        <f t="shared" ref="H3010:H3073" si="97">(B3010*60*60*24/1000000)/(1000*$N$3/1000000)</f>
        <v>0.57603468601589636</v>
      </c>
      <c r="I3010">
        <f t="shared" ref="I3010:I3073" si="98">(C3010*60*60*24/1000000)/(1000*$N$4/1000000)</f>
        <v>0.17287835365622764</v>
      </c>
    </row>
    <row r="3011" spans="1:9" x14ac:dyDescent="0.3">
      <c r="A3011" s="1">
        <v>33691</v>
      </c>
      <c r="B3011">
        <v>65</v>
      </c>
      <c r="C3011">
        <v>19</v>
      </c>
      <c r="D3011">
        <v>6.5069999999999997</v>
      </c>
      <c r="E3011">
        <v>2.2010000000000001</v>
      </c>
      <c r="F3011" s="14">
        <v>4911.3890000000001</v>
      </c>
      <c r="G3011" s="14">
        <v>4749.5630000000001</v>
      </c>
      <c r="H3011">
        <f t="shared" si="97"/>
        <v>0.85096033161439233</v>
      </c>
      <c r="I3011">
        <f t="shared" si="98"/>
        <v>0.20529304496677031</v>
      </c>
    </row>
    <row r="3012" spans="1:9" x14ac:dyDescent="0.3">
      <c r="A3012" s="1">
        <v>33692</v>
      </c>
      <c r="B3012">
        <v>82</v>
      </c>
      <c r="C3012">
        <v>23</v>
      </c>
      <c r="D3012">
        <v>0</v>
      </c>
      <c r="E3012">
        <v>0</v>
      </c>
      <c r="F3012">
        <v>646.95100000000002</v>
      </c>
      <c r="G3012">
        <v>-109.432</v>
      </c>
      <c r="H3012">
        <f t="shared" si="97"/>
        <v>1.0735191875750796</v>
      </c>
      <c r="I3012">
        <f t="shared" si="98"/>
        <v>0.24851263338082721</v>
      </c>
    </row>
    <row r="3013" spans="1:9" x14ac:dyDescent="0.3">
      <c r="A3013" s="1">
        <v>33693</v>
      </c>
      <c r="B3013">
        <v>96</v>
      </c>
      <c r="C3013">
        <v>24</v>
      </c>
      <c r="D3013">
        <v>0</v>
      </c>
      <c r="E3013">
        <v>0</v>
      </c>
      <c r="F3013" s="14">
        <v>2170.6860000000001</v>
      </c>
      <c r="G3013" s="14">
        <v>1345.4849999999999</v>
      </c>
      <c r="H3013">
        <f t="shared" si="97"/>
        <v>1.2568029513074102</v>
      </c>
      <c r="I3013">
        <f t="shared" si="98"/>
        <v>0.25931753048434142</v>
      </c>
    </row>
    <row r="3014" spans="1:9" x14ac:dyDescent="0.3">
      <c r="A3014" s="1">
        <v>33694</v>
      </c>
      <c r="B3014">
        <v>111</v>
      </c>
      <c r="C3014">
        <v>25</v>
      </c>
      <c r="D3014">
        <v>0</v>
      </c>
      <c r="E3014">
        <v>0</v>
      </c>
      <c r="F3014" s="14">
        <v>4400.8490000000002</v>
      </c>
      <c r="G3014" s="14">
        <v>2852.8519999999999</v>
      </c>
      <c r="H3014">
        <f t="shared" si="97"/>
        <v>1.4531784124491931</v>
      </c>
      <c r="I3014">
        <f t="shared" si="98"/>
        <v>0.27012242758785571</v>
      </c>
    </row>
    <row r="3015" spans="1:9" x14ac:dyDescent="0.3">
      <c r="A3015" s="1">
        <v>33695</v>
      </c>
      <c r="B3015">
        <v>121</v>
      </c>
      <c r="C3015">
        <v>25</v>
      </c>
      <c r="D3015">
        <v>0</v>
      </c>
      <c r="E3015">
        <v>0</v>
      </c>
      <c r="F3015" s="14">
        <v>2275.7330000000002</v>
      </c>
      <c r="G3015" s="14">
        <v>1871.5519999999999</v>
      </c>
      <c r="H3015">
        <f t="shared" si="97"/>
        <v>1.5840953865437148</v>
      </c>
      <c r="I3015">
        <f t="shared" si="98"/>
        <v>0.27012242758785571</v>
      </c>
    </row>
    <row r="3016" spans="1:9" x14ac:dyDescent="0.3">
      <c r="A3016" s="1">
        <v>33696</v>
      </c>
      <c r="B3016">
        <v>129</v>
      </c>
      <c r="C3016">
        <v>25</v>
      </c>
      <c r="D3016">
        <v>1.036</v>
      </c>
      <c r="E3016">
        <v>0.34200000000000003</v>
      </c>
      <c r="F3016" s="14">
        <v>2464.52</v>
      </c>
      <c r="G3016" s="14">
        <v>2424.5410000000002</v>
      </c>
      <c r="H3016">
        <f t="shared" si="97"/>
        <v>1.6888289658193325</v>
      </c>
      <c r="I3016">
        <f t="shared" si="98"/>
        <v>0.27012242758785571</v>
      </c>
    </row>
    <row r="3017" spans="1:9" x14ac:dyDescent="0.3">
      <c r="A3017" s="1">
        <v>33697</v>
      </c>
      <c r="B3017">
        <v>136</v>
      </c>
      <c r="C3017">
        <v>25</v>
      </c>
      <c r="D3017">
        <v>0.30599999999999999</v>
      </c>
      <c r="E3017">
        <v>0.90900000000000003</v>
      </c>
      <c r="F3017" s="14">
        <v>2861.6770000000001</v>
      </c>
      <c r="G3017" s="14">
        <v>3360.28</v>
      </c>
      <c r="H3017">
        <f t="shared" si="97"/>
        <v>1.780470847685498</v>
      </c>
      <c r="I3017">
        <f t="shared" si="98"/>
        <v>0.27012242758785571</v>
      </c>
    </row>
    <row r="3018" spans="1:9" x14ac:dyDescent="0.3">
      <c r="A3018" s="1">
        <v>33698</v>
      </c>
      <c r="B3018">
        <v>140</v>
      </c>
      <c r="C3018">
        <v>28</v>
      </c>
      <c r="D3018">
        <v>0</v>
      </c>
      <c r="E3018">
        <v>0</v>
      </c>
      <c r="F3018" s="14">
        <v>3359.6170000000002</v>
      </c>
      <c r="G3018" s="14">
        <v>3679.201</v>
      </c>
      <c r="H3018">
        <f t="shared" si="97"/>
        <v>1.8328376373233066</v>
      </c>
      <c r="I3018">
        <f t="shared" si="98"/>
        <v>0.30253711889839835</v>
      </c>
    </row>
    <row r="3019" spans="1:9" x14ac:dyDescent="0.3">
      <c r="A3019" s="1">
        <v>33699</v>
      </c>
      <c r="B3019">
        <v>139</v>
      </c>
      <c r="C3019">
        <v>32</v>
      </c>
      <c r="D3019">
        <v>0.21099999999999999</v>
      </c>
      <c r="E3019">
        <v>3.911</v>
      </c>
      <c r="F3019">
        <v>45.616999999999997</v>
      </c>
      <c r="G3019">
        <v>759.42100000000005</v>
      </c>
      <c r="H3019">
        <f t="shared" si="97"/>
        <v>1.8197459399138545</v>
      </c>
      <c r="I3019">
        <f t="shared" si="98"/>
        <v>0.34575670731245528</v>
      </c>
    </row>
    <row r="3020" spans="1:9" x14ac:dyDescent="0.3">
      <c r="A3020" s="1">
        <v>33700</v>
      </c>
      <c r="B3020">
        <v>129</v>
      </c>
      <c r="C3020">
        <v>35</v>
      </c>
      <c r="D3020">
        <v>28.32</v>
      </c>
      <c r="E3020">
        <v>40.301000000000002</v>
      </c>
      <c r="F3020" s="14">
        <v>1295.9970000000001</v>
      </c>
      <c r="G3020">
        <v>247.51300000000001</v>
      </c>
      <c r="H3020">
        <f t="shared" si="97"/>
        <v>1.6888289658193325</v>
      </c>
      <c r="I3020">
        <f t="shared" si="98"/>
        <v>0.37817139862299792</v>
      </c>
    </row>
    <row r="3021" spans="1:9" x14ac:dyDescent="0.3">
      <c r="A3021" s="1">
        <v>33701</v>
      </c>
      <c r="B3021">
        <v>102</v>
      </c>
      <c r="C3021">
        <v>36</v>
      </c>
      <c r="D3021">
        <v>0</v>
      </c>
      <c r="E3021">
        <v>0</v>
      </c>
      <c r="F3021" s="14">
        <v>5956.4650000000001</v>
      </c>
      <c r="G3021" s="14">
        <v>5787.3879999999999</v>
      </c>
      <c r="H3021">
        <f t="shared" si="97"/>
        <v>1.3353531357641233</v>
      </c>
      <c r="I3021">
        <f t="shared" si="98"/>
        <v>0.38897629572651216</v>
      </c>
    </row>
    <row r="3022" spans="1:9" x14ac:dyDescent="0.3">
      <c r="A3022" s="1">
        <v>33702</v>
      </c>
      <c r="B3022">
        <v>84</v>
      </c>
      <c r="C3022">
        <v>35</v>
      </c>
      <c r="D3022">
        <v>0</v>
      </c>
      <c r="E3022">
        <v>0</v>
      </c>
      <c r="F3022" s="14">
        <v>5984.9979999999996</v>
      </c>
      <c r="G3022" s="14">
        <v>3709.2489999999998</v>
      </c>
      <c r="H3022">
        <f t="shared" si="97"/>
        <v>1.0997025823939839</v>
      </c>
      <c r="I3022">
        <f t="shared" si="98"/>
        <v>0.37817139862299792</v>
      </c>
    </row>
    <row r="3023" spans="1:9" x14ac:dyDescent="0.3">
      <c r="A3023" s="1">
        <v>33703</v>
      </c>
      <c r="B3023">
        <v>94</v>
      </c>
      <c r="C3023">
        <v>31</v>
      </c>
      <c r="D3023">
        <v>0</v>
      </c>
      <c r="E3023">
        <v>0</v>
      </c>
      <c r="F3023" s="14">
        <v>6001.2</v>
      </c>
      <c r="G3023" s="14">
        <v>5657.759</v>
      </c>
      <c r="H3023">
        <f t="shared" si="97"/>
        <v>1.2306195564885061</v>
      </c>
      <c r="I3023">
        <f t="shared" si="98"/>
        <v>0.33495181020894099</v>
      </c>
    </row>
    <row r="3024" spans="1:9" x14ac:dyDescent="0.3">
      <c r="A3024" s="1">
        <v>33704</v>
      </c>
      <c r="B3024">
        <v>116</v>
      </c>
      <c r="C3024">
        <v>26</v>
      </c>
      <c r="D3024">
        <v>0.1</v>
      </c>
      <c r="E3024">
        <v>0</v>
      </c>
      <c r="F3024" s="14">
        <v>3768.1149999999998</v>
      </c>
      <c r="G3024" s="14">
        <v>3836.6039999999998</v>
      </c>
      <c r="H3024">
        <f t="shared" si="97"/>
        <v>1.5186368994964539</v>
      </c>
      <c r="I3024">
        <f t="shared" si="98"/>
        <v>0.28092732469136988</v>
      </c>
    </row>
    <row r="3025" spans="1:9" x14ac:dyDescent="0.3">
      <c r="A3025" s="1">
        <v>33705</v>
      </c>
      <c r="B3025">
        <v>166</v>
      </c>
      <c r="C3025">
        <v>32</v>
      </c>
      <c r="D3025">
        <v>43.710999999999999</v>
      </c>
      <c r="E3025">
        <v>71.319999999999993</v>
      </c>
      <c r="F3025">
        <v>1.121</v>
      </c>
      <c r="G3025">
        <v>0.69099999999999995</v>
      </c>
      <c r="H3025">
        <f t="shared" si="97"/>
        <v>2.1732217699690635</v>
      </c>
      <c r="I3025">
        <f t="shared" si="98"/>
        <v>0.34575670731245528</v>
      </c>
    </row>
    <row r="3026" spans="1:9" x14ac:dyDescent="0.3">
      <c r="A3026" s="1">
        <v>33706</v>
      </c>
      <c r="B3026">
        <v>283</v>
      </c>
      <c r="C3026">
        <v>58</v>
      </c>
      <c r="D3026">
        <v>44.347999999999999</v>
      </c>
      <c r="E3026">
        <v>35.637</v>
      </c>
      <c r="F3026">
        <v>-11.166</v>
      </c>
      <c r="G3026">
        <v>7.7889999999999997</v>
      </c>
      <c r="H3026">
        <f t="shared" si="97"/>
        <v>3.7049503668749697</v>
      </c>
      <c r="I3026">
        <f t="shared" si="98"/>
        <v>0.62668403200382505</v>
      </c>
    </row>
    <row r="3027" spans="1:9" x14ac:dyDescent="0.3">
      <c r="A3027" s="1">
        <v>33707</v>
      </c>
      <c r="B3027">
        <v>328</v>
      </c>
      <c r="C3027">
        <v>87</v>
      </c>
      <c r="D3027">
        <v>42.073999999999998</v>
      </c>
      <c r="E3027">
        <v>12.73</v>
      </c>
      <c r="F3027" s="14">
        <v>2119.9090000000001</v>
      </c>
      <c r="G3027" s="14">
        <v>1685.2059999999999</v>
      </c>
      <c r="H3027">
        <f t="shared" si="97"/>
        <v>4.2940767503003183</v>
      </c>
      <c r="I3027">
        <f t="shared" si="98"/>
        <v>0.94002604800573775</v>
      </c>
    </row>
    <row r="3028" spans="1:9" x14ac:dyDescent="0.3">
      <c r="A3028" s="1">
        <v>33708</v>
      </c>
      <c r="B3028">
        <v>447</v>
      </c>
      <c r="C3028">
        <v>110</v>
      </c>
      <c r="D3028">
        <v>0.34300000000000003</v>
      </c>
      <c r="E3028">
        <v>0</v>
      </c>
      <c r="F3028" s="14">
        <v>1139.0930000000001</v>
      </c>
      <c r="G3028">
        <v>-251.83099999999999</v>
      </c>
      <c r="H3028">
        <f t="shared" si="97"/>
        <v>5.8519887420251289</v>
      </c>
      <c r="I3028">
        <f t="shared" si="98"/>
        <v>1.1885386813865648</v>
      </c>
    </row>
    <row r="3029" spans="1:9" x14ac:dyDescent="0.3">
      <c r="A3029" s="1">
        <v>33709</v>
      </c>
      <c r="B3029">
        <v>634</v>
      </c>
      <c r="C3029">
        <v>138</v>
      </c>
      <c r="D3029">
        <v>0</v>
      </c>
      <c r="E3029">
        <v>0</v>
      </c>
      <c r="F3029">
        <v>-629.18399999999997</v>
      </c>
      <c r="G3029">
        <v>589.928</v>
      </c>
      <c r="H3029">
        <f t="shared" si="97"/>
        <v>8.3001361575926875</v>
      </c>
      <c r="I3029">
        <f t="shared" si="98"/>
        <v>1.4910758002849631</v>
      </c>
    </row>
    <row r="3030" spans="1:9" x14ac:dyDescent="0.3">
      <c r="A3030" s="1">
        <v>33710</v>
      </c>
      <c r="B3030">
        <v>707</v>
      </c>
      <c r="C3030">
        <v>168</v>
      </c>
      <c r="D3030">
        <v>0</v>
      </c>
      <c r="E3030">
        <v>0</v>
      </c>
      <c r="F3030">
        <v>797.77499999999998</v>
      </c>
      <c r="G3030" s="14">
        <v>1763.0329999999999</v>
      </c>
      <c r="H3030">
        <f t="shared" si="97"/>
        <v>9.2558300684826982</v>
      </c>
      <c r="I3030">
        <f t="shared" si="98"/>
        <v>1.81522271339039</v>
      </c>
    </row>
    <row r="3031" spans="1:9" x14ac:dyDescent="0.3">
      <c r="A3031" s="1">
        <v>33711</v>
      </c>
      <c r="B3031">
        <v>817</v>
      </c>
      <c r="C3031">
        <v>282</v>
      </c>
      <c r="D3031">
        <v>0</v>
      </c>
      <c r="E3031">
        <v>0</v>
      </c>
      <c r="F3031" s="14">
        <v>2338.5410000000002</v>
      </c>
      <c r="G3031" s="14">
        <v>1762.875</v>
      </c>
      <c r="H3031">
        <f t="shared" si="97"/>
        <v>10.69591678352244</v>
      </c>
      <c r="I3031">
        <f t="shared" si="98"/>
        <v>3.0469809831910117</v>
      </c>
    </row>
    <row r="3032" spans="1:9" x14ac:dyDescent="0.3">
      <c r="A3032" s="1">
        <v>33712</v>
      </c>
      <c r="B3032">
        <v>833</v>
      </c>
      <c r="C3032">
        <v>1051</v>
      </c>
      <c r="D3032">
        <v>0</v>
      </c>
      <c r="E3032">
        <v>0</v>
      </c>
      <c r="F3032" s="14">
        <v>3627.7069999999999</v>
      </c>
      <c r="G3032" s="14">
        <v>2754.2489999999998</v>
      </c>
      <c r="H3032">
        <f t="shared" si="97"/>
        <v>10.905383942073673</v>
      </c>
      <c r="I3032">
        <f t="shared" si="98"/>
        <v>11.355946855793452</v>
      </c>
    </row>
    <row r="3033" spans="1:9" x14ac:dyDescent="0.3">
      <c r="A3033" s="1">
        <v>33713</v>
      </c>
      <c r="B3033">
        <v>782</v>
      </c>
      <c r="C3033">
        <v>1252</v>
      </c>
      <c r="D3033">
        <v>2.4609999999999999</v>
      </c>
      <c r="E3033">
        <v>0.85199999999999998</v>
      </c>
      <c r="F3033">
        <v>594.45000000000005</v>
      </c>
      <c r="G3033">
        <v>804.221</v>
      </c>
      <c r="H3033">
        <f t="shared" si="97"/>
        <v>10.237707374191613</v>
      </c>
      <c r="I3033">
        <f t="shared" si="98"/>
        <v>13.527731173599811</v>
      </c>
    </row>
    <row r="3034" spans="1:9" x14ac:dyDescent="0.3">
      <c r="A3034" s="1">
        <v>33714</v>
      </c>
      <c r="B3034">
        <v>720</v>
      </c>
      <c r="C3034">
        <v>1075</v>
      </c>
      <c r="D3034">
        <v>0</v>
      </c>
      <c r="E3034">
        <v>0</v>
      </c>
      <c r="F3034" s="14">
        <v>5301.9579999999996</v>
      </c>
      <c r="G3034" s="14">
        <v>5209.8130000000001</v>
      </c>
      <c r="H3034">
        <f t="shared" si="97"/>
        <v>9.4260221348055762</v>
      </c>
      <c r="I3034">
        <f t="shared" si="98"/>
        <v>11.615264386277794</v>
      </c>
    </row>
    <row r="3035" spans="1:9" x14ac:dyDescent="0.3">
      <c r="A3035" s="1">
        <v>33715</v>
      </c>
      <c r="B3035">
        <v>665</v>
      </c>
      <c r="C3035">
        <v>843</v>
      </c>
      <c r="D3035">
        <v>0</v>
      </c>
      <c r="E3035">
        <v>0</v>
      </c>
      <c r="F3035" s="14">
        <v>1855.0170000000001</v>
      </c>
      <c r="G3035" s="14">
        <v>3886.9070000000002</v>
      </c>
      <c r="H3035">
        <f t="shared" si="97"/>
        <v>8.705978777285706</v>
      </c>
      <c r="I3035">
        <f t="shared" si="98"/>
        <v>9.1085282582624938</v>
      </c>
    </row>
    <row r="3036" spans="1:9" x14ac:dyDescent="0.3">
      <c r="A3036" s="1">
        <v>33716</v>
      </c>
      <c r="B3036">
        <v>607</v>
      </c>
      <c r="C3036">
        <v>688</v>
      </c>
      <c r="D3036">
        <v>4.16</v>
      </c>
      <c r="E3036">
        <v>10.538</v>
      </c>
      <c r="F3036">
        <v>324.61399999999998</v>
      </c>
      <c r="G3036" s="14">
        <v>2708.41</v>
      </c>
      <c r="H3036">
        <f t="shared" si="97"/>
        <v>7.9466603275374794</v>
      </c>
      <c r="I3036">
        <f t="shared" si="98"/>
        <v>7.4337692072177877</v>
      </c>
    </row>
    <row r="3037" spans="1:9" x14ac:dyDescent="0.3">
      <c r="A3037" s="1">
        <v>33717</v>
      </c>
      <c r="B3037">
        <v>563</v>
      </c>
      <c r="C3037">
        <v>602</v>
      </c>
      <c r="D3037">
        <v>25.640999999999998</v>
      </c>
      <c r="E3037">
        <v>33.475999999999999</v>
      </c>
      <c r="F3037">
        <v>-8.3659999999999997</v>
      </c>
      <c r="G3037" s="14">
        <v>1434.9369999999999</v>
      </c>
      <c r="H3037">
        <f t="shared" si="97"/>
        <v>7.3706256415215829</v>
      </c>
      <c r="I3037">
        <f t="shared" si="98"/>
        <v>6.5045480563155644</v>
      </c>
    </row>
    <row r="3038" spans="1:9" x14ac:dyDescent="0.3">
      <c r="A3038" s="1">
        <v>33718</v>
      </c>
      <c r="B3038">
        <v>511</v>
      </c>
      <c r="C3038">
        <v>590</v>
      </c>
      <c r="D3038">
        <v>0</v>
      </c>
      <c r="E3038">
        <v>0</v>
      </c>
      <c r="F3038" s="14">
        <v>4400.9989999999998</v>
      </c>
      <c r="G3038" s="14">
        <v>3513.1390000000001</v>
      </c>
      <c r="H3038">
        <f t="shared" si="97"/>
        <v>6.6898573762300684</v>
      </c>
      <c r="I3038">
        <f t="shared" si="98"/>
        <v>6.3748892910733934</v>
      </c>
    </row>
    <row r="3039" spans="1:9" x14ac:dyDescent="0.3">
      <c r="A3039" s="1">
        <v>33719</v>
      </c>
      <c r="B3039">
        <v>456</v>
      </c>
      <c r="C3039">
        <v>577</v>
      </c>
      <c r="D3039">
        <v>0</v>
      </c>
      <c r="E3039">
        <v>0</v>
      </c>
      <c r="F3039" s="14">
        <v>3785.9140000000002</v>
      </c>
      <c r="G3039" s="14">
        <v>3596.2939999999999</v>
      </c>
      <c r="H3039">
        <f t="shared" si="97"/>
        <v>5.9698140187101991</v>
      </c>
      <c r="I3039">
        <f t="shared" si="98"/>
        <v>6.2344256287277089</v>
      </c>
    </row>
    <row r="3040" spans="1:9" x14ac:dyDescent="0.3">
      <c r="A3040" s="1">
        <v>33720</v>
      </c>
      <c r="B3040">
        <v>401</v>
      </c>
      <c r="C3040">
        <v>524</v>
      </c>
      <c r="D3040">
        <v>0</v>
      </c>
      <c r="E3040">
        <v>0</v>
      </c>
      <c r="F3040">
        <v>-109.806</v>
      </c>
      <c r="G3040">
        <v>170.221</v>
      </c>
      <c r="H3040">
        <f t="shared" si="97"/>
        <v>5.2497706611903281</v>
      </c>
      <c r="I3040">
        <f t="shared" si="98"/>
        <v>5.6617660822414546</v>
      </c>
    </row>
    <row r="3041" spans="1:9" x14ac:dyDescent="0.3">
      <c r="A3041" s="1">
        <v>33721</v>
      </c>
      <c r="B3041">
        <v>325</v>
      </c>
      <c r="C3041">
        <v>475</v>
      </c>
      <c r="D3041">
        <v>0</v>
      </c>
      <c r="E3041">
        <v>0</v>
      </c>
      <c r="F3041" s="14">
        <v>3084.7020000000002</v>
      </c>
      <c r="G3041" s="14">
        <v>4170.87</v>
      </c>
      <c r="H3041">
        <f t="shared" si="97"/>
        <v>4.2548016580719619</v>
      </c>
      <c r="I3041">
        <f t="shared" si="98"/>
        <v>5.1323261241692579</v>
      </c>
    </row>
    <row r="3042" spans="1:9" x14ac:dyDescent="0.3">
      <c r="A3042" s="1">
        <v>33722</v>
      </c>
      <c r="B3042">
        <v>313</v>
      </c>
      <c r="C3042">
        <v>436</v>
      </c>
      <c r="D3042">
        <v>21.693999999999999</v>
      </c>
      <c r="E3042">
        <v>31.728000000000002</v>
      </c>
      <c r="F3042">
        <v>161.41999999999999</v>
      </c>
      <c r="G3042">
        <v>586.85</v>
      </c>
      <c r="H3042">
        <f t="shared" si="97"/>
        <v>4.0977012891585352</v>
      </c>
      <c r="I3042">
        <f t="shared" si="98"/>
        <v>4.7109351371322026</v>
      </c>
    </row>
    <row r="3043" spans="1:9" x14ac:dyDescent="0.3">
      <c r="A3043" s="1">
        <v>33723</v>
      </c>
      <c r="B3043">
        <v>379</v>
      </c>
      <c r="C3043">
        <v>427</v>
      </c>
      <c r="D3043">
        <v>28.503</v>
      </c>
      <c r="E3043">
        <v>34.99</v>
      </c>
      <c r="F3043">
        <v>-9.7520000000000007</v>
      </c>
      <c r="G3043">
        <v>-78.501999999999995</v>
      </c>
      <c r="H3043">
        <f t="shared" si="97"/>
        <v>4.9617533181823807</v>
      </c>
      <c r="I3043">
        <f t="shared" si="98"/>
        <v>4.6136910632005748</v>
      </c>
    </row>
    <row r="3044" spans="1:9" x14ac:dyDescent="0.3">
      <c r="A3044" s="1">
        <v>33724</v>
      </c>
      <c r="B3044">
        <v>397</v>
      </c>
      <c r="C3044">
        <v>417</v>
      </c>
      <c r="D3044">
        <v>0</v>
      </c>
      <c r="E3044">
        <v>0</v>
      </c>
      <c r="F3044">
        <v>-196.61500000000001</v>
      </c>
      <c r="G3044">
        <v>100.744</v>
      </c>
      <c r="H3044">
        <f t="shared" si="97"/>
        <v>5.1974038715525195</v>
      </c>
      <c r="I3044">
        <f t="shared" si="98"/>
        <v>4.5056420921654325</v>
      </c>
    </row>
    <row r="3045" spans="1:9" x14ac:dyDescent="0.3">
      <c r="A3045" s="1">
        <v>33725</v>
      </c>
      <c r="B3045">
        <v>413</v>
      </c>
      <c r="C3045">
        <v>394</v>
      </c>
      <c r="D3045">
        <v>0</v>
      </c>
      <c r="E3045">
        <v>0</v>
      </c>
      <c r="F3045" s="14">
        <v>5612.1670000000004</v>
      </c>
      <c r="G3045" s="14">
        <v>5426.9949999999999</v>
      </c>
      <c r="H3045">
        <f t="shared" si="97"/>
        <v>5.4068710301037539</v>
      </c>
      <c r="I3045">
        <f t="shared" si="98"/>
        <v>4.2571294587846058</v>
      </c>
    </row>
    <row r="3046" spans="1:9" x14ac:dyDescent="0.3">
      <c r="A3046" s="1">
        <v>33726</v>
      </c>
      <c r="B3046">
        <v>486</v>
      </c>
      <c r="C3046">
        <v>373</v>
      </c>
      <c r="D3046">
        <v>0</v>
      </c>
      <c r="E3046">
        <v>0</v>
      </c>
      <c r="F3046" s="14">
        <v>5478.91</v>
      </c>
      <c r="G3046" s="14">
        <v>5269.4080000000004</v>
      </c>
      <c r="H3046">
        <f t="shared" si="97"/>
        <v>6.3625649409937646</v>
      </c>
      <c r="I3046">
        <f t="shared" si="98"/>
        <v>4.030226619610807</v>
      </c>
    </row>
    <row r="3047" spans="1:9" x14ac:dyDescent="0.3">
      <c r="A3047" s="1">
        <v>33727</v>
      </c>
      <c r="B3047">
        <v>503</v>
      </c>
      <c r="C3047">
        <v>357</v>
      </c>
      <c r="D3047">
        <v>0</v>
      </c>
      <c r="E3047">
        <v>0</v>
      </c>
      <c r="F3047" s="14">
        <v>4950.924</v>
      </c>
      <c r="G3047" s="14">
        <v>5033.174</v>
      </c>
      <c r="H3047">
        <f t="shared" si="97"/>
        <v>6.585123796954452</v>
      </c>
      <c r="I3047">
        <f t="shared" si="98"/>
        <v>3.8573482659545788</v>
      </c>
    </row>
    <row r="3048" spans="1:9" x14ac:dyDescent="0.3">
      <c r="A3048" s="1">
        <v>33728</v>
      </c>
      <c r="B3048">
        <v>525</v>
      </c>
      <c r="C3048">
        <v>343</v>
      </c>
      <c r="D3048">
        <v>0</v>
      </c>
      <c r="E3048">
        <v>0</v>
      </c>
      <c r="F3048" s="14">
        <v>4011.5419999999999</v>
      </c>
      <c r="G3048" s="14">
        <v>3514.2550000000001</v>
      </c>
      <c r="H3048">
        <f t="shared" si="97"/>
        <v>6.8731411399623994</v>
      </c>
      <c r="I3048">
        <f t="shared" si="98"/>
        <v>3.7060797065053799</v>
      </c>
    </row>
    <row r="3049" spans="1:9" x14ac:dyDescent="0.3">
      <c r="A3049" s="1">
        <v>33729</v>
      </c>
      <c r="B3049">
        <v>472</v>
      </c>
      <c r="C3049">
        <v>331</v>
      </c>
      <c r="D3049">
        <v>0</v>
      </c>
      <c r="E3049">
        <v>0</v>
      </c>
      <c r="F3049" s="14">
        <v>4746.53</v>
      </c>
      <c r="G3049" s="14">
        <v>4833.7219999999998</v>
      </c>
      <c r="H3049">
        <f t="shared" si="97"/>
        <v>6.1792811772614336</v>
      </c>
      <c r="I3049">
        <f t="shared" si="98"/>
        <v>3.5764209412632093</v>
      </c>
    </row>
    <row r="3050" spans="1:9" x14ac:dyDescent="0.3">
      <c r="A3050" s="1">
        <v>33730</v>
      </c>
      <c r="B3050">
        <v>468</v>
      </c>
      <c r="C3050">
        <v>324</v>
      </c>
      <c r="D3050">
        <v>0</v>
      </c>
      <c r="E3050">
        <v>0</v>
      </c>
      <c r="F3050" s="14">
        <v>4410.6279999999997</v>
      </c>
      <c r="G3050" s="14">
        <v>4172.2160000000003</v>
      </c>
      <c r="H3050">
        <f t="shared" si="97"/>
        <v>6.1269143876236249</v>
      </c>
      <c r="I3050">
        <f t="shared" si="98"/>
        <v>3.5007866615386094</v>
      </c>
    </row>
    <row r="3051" spans="1:9" x14ac:dyDescent="0.3">
      <c r="A3051" s="1">
        <v>33731</v>
      </c>
      <c r="B3051">
        <v>484</v>
      </c>
      <c r="C3051">
        <v>323</v>
      </c>
      <c r="D3051">
        <v>15.38</v>
      </c>
      <c r="E3051">
        <v>14.345000000000001</v>
      </c>
      <c r="F3051">
        <v>-175.536</v>
      </c>
      <c r="G3051">
        <v>169.52</v>
      </c>
      <c r="H3051">
        <f t="shared" si="97"/>
        <v>6.3363815461748594</v>
      </c>
      <c r="I3051">
        <f t="shared" si="98"/>
        <v>3.489981764435095</v>
      </c>
    </row>
    <row r="3052" spans="1:9" x14ac:dyDescent="0.3">
      <c r="A3052" s="1">
        <v>33732</v>
      </c>
      <c r="B3052">
        <v>504</v>
      </c>
      <c r="C3052">
        <v>324</v>
      </c>
      <c r="D3052">
        <v>0</v>
      </c>
      <c r="E3052">
        <v>0.156</v>
      </c>
      <c r="F3052" s="14">
        <v>3647.4250000000002</v>
      </c>
      <c r="G3052" s="14">
        <v>3077.0320000000002</v>
      </c>
      <c r="H3052">
        <f t="shared" si="97"/>
        <v>6.5982154943639033</v>
      </c>
      <c r="I3052">
        <f t="shared" si="98"/>
        <v>3.5007866615386094</v>
      </c>
    </row>
    <row r="3053" spans="1:9" x14ac:dyDescent="0.3">
      <c r="A3053" s="1">
        <v>33733</v>
      </c>
      <c r="B3053">
        <v>490</v>
      </c>
      <c r="C3053">
        <v>324</v>
      </c>
      <c r="D3053">
        <v>2.3199999999999998</v>
      </c>
      <c r="E3053">
        <v>7.2729999999999997</v>
      </c>
      <c r="F3053">
        <v>-65.573999999999998</v>
      </c>
      <c r="G3053">
        <v>-90.236999999999995</v>
      </c>
      <c r="H3053">
        <f t="shared" si="97"/>
        <v>6.4149317306315732</v>
      </c>
      <c r="I3053">
        <f t="shared" si="98"/>
        <v>3.5007866615386094</v>
      </c>
    </row>
    <row r="3054" spans="1:9" x14ac:dyDescent="0.3">
      <c r="A3054" s="1">
        <v>33734</v>
      </c>
      <c r="B3054">
        <v>474</v>
      </c>
      <c r="C3054">
        <v>324</v>
      </c>
      <c r="D3054">
        <v>29.1</v>
      </c>
      <c r="E3054">
        <v>42.433</v>
      </c>
      <c r="F3054" s="14">
        <v>1647.481</v>
      </c>
      <c r="G3054" s="14">
        <v>1810.615</v>
      </c>
      <c r="H3054">
        <f t="shared" si="97"/>
        <v>6.2054645720803379</v>
      </c>
      <c r="I3054">
        <f t="shared" si="98"/>
        <v>3.5007866615386094</v>
      </c>
    </row>
    <row r="3055" spans="1:9" x14ac:dyDescent="0.3">
      <c r="A3055" s="1">
        <v>33735</v>
      </c>
      <c r="B3055">
        <v>579</v>
      </c>
      <c r="C3055">
        <v>343</v>
      </c>
      <c r="D3055">
        <v>42.991999999999997</v>
      </c>
      <c r="E3055">
        <v>63.095999999999997</v>
      </c>
      <c r="F3055" s="14">
        <v>1070.2059999999999</v>
      </c>
      <c r="G3055" s="14">
        <v>1245.3889999999999</v>
      </c>
      <c r="H3055">
        <f t="shared" si="97"/>
        <v>7.5800928000728174</v>
      </c>
      <c r="I3055">
        <f t="shared" si="98"/>
        <v>3.7060797065053799</v>
      </c>
    </row>
    <row r="3056" spans="1:9" x14ac:dyDescent="0.3">
      <c r="A3056" s="1">
        <v>33736</v>
      </c>
      <c r="B3056">
        <v>691</v>
      </c>
      <c r="C3056">
        <v>386</v>
      </c>
      <c r="D3056">
        <v>0</v>
      </c>
      <c r="E3056">
        <v>0</v>
      </c>
      <c r="F3056" s="14">
        <v>3633.86</v>
      </c>
      <c r="G3056" s="14">
        <v>2045.5319999999999</v>
      </c>
      <c r="H3056">
        <f t="shared" si="97"/>
        <v>9.046362909931462</v>
      </c>
      <c r="I3056">
        <f t="shared" si="98"/>
        <v>4.1706902819564915</v>
      </c>
    </row>
    <row r="3057" spans="1:9" x14ac:dyDescent="0.3">
      <c r="A3057" s="1">
        <v>33737</v>
      </c>
      <c r="B3057">
        <v>845</v>
      </c>
      <c r="C3057">
        <v>416</v>
      </c>
      <c r="D3057">
        <v>0</v>
      </c>
      <c r="E3057">
        <v>0</v>
      </c>
      <c r="F3057" s="14">
        <v>4509.3729999999996</v>
      </c>
      <c r="G3057" s="14">
        <v>4519.5659999999998</v>
      </c>
      <c r="H3057">
        <f t="shared" si="97"/>
        <v>11.0624843109871</v>
      </c>
      <c r="I3057">
        <f t="shared" si="98"/>
        <v>4.4948371950619181</v>
      </c>
    </row>
    <row r="3058" spans="1:9" x14ac:dyDescent="0.3">
      <c r="A3058" s="1">
        <v>33738</v>
      </c>
      <c r="B3058">
        <v>977</v>
      </c>
      <c r="C3058">
        <v>445</v>
      </c>
      <c r="D3058">
        <v>0</v>
      </c>
      <c r="E3058">
        <v>0.29299999999999998</v>
      </c>
      <c r="F3058" s="14">
        <v>2365.3000000000002</v>
      </c>
      <c r="G3058" s="14">
        <v>4507.6909999999998</v>
      </c>
      <c r="H3058">
        <f t="shared" si="97"/>
        <v>12.79058836903479</v>
      </c>
      <c r="I3058">
        <f t="shared" si="98"/>
        <v>4.8081792110638313</v>
      </c>
    </row>
    <row r="3059" spans="1:9" x14ac:dyDescent="0.3">
      <c r="A3059" s="1">
        <v>33739</v>
      </c>
      <c r="B3059">
        <v>1099</v>
      </c>
      <c r="C3059">
        <v>430</v>
      </c>
      <c r="D3059">
        <v>0.56899999999999995</v>
      </c>
      <c r="E3059">
        <v>0</v>
      </c>
      <c r="F3059">
        <v>281.41300000000001</v>
      </c>
      <c r="G3059">
        <v>555.07299999999998</v>
      </c>
      <c r="H3059">
        <f t="shared" si="97"/>
        <v>14.387775452987956</v>
      </c>
      <c r="I3059">
        <f t="shared" si="98"/>
        <v>4.646105754511118</v>
      </c>
    </row>
    <row r="3060" spans="1:9" x14ac:dyDescent="0.3">
      <c r="A3060" s="1">
        <v>33740</v>
      </c>
      <c r="B3060">
        <v>1141</v>
      </c>
      <c r="C3060">
        <v>383</v>
      </c>
      <c r="D3060">
        <v>0</v>
      </c>
      <c r="E3060">
        <v>0</v>
      </c>
      <c r="F3060" s="14">
        <v>1163.1500000000001</v>
      </c>
      <c r="G3060" s="14">
        <v>1794.0250000000001</v>
      </c>
      <c r="H3060">
        <f t="shared" si="97"/>
        <v>14.93762674418495</v>
      </c>
      <c r="I3060">
        <f t="shared" si="98"/>
        <v>4.1382755906459492</v>
      </c>
    </row>
    <row r="3061" spans="1:9" x14ac:dyDescent="0.3">
      <c r="A3061" s="1">
        <v>33741</v>
      </c>
      <c r="B3061">
        <v>1057</v>
      </c>
      <c r="C3061">
        <v>353</v>
      </c>
      <c r="D3061">
        <v>0</v>
      </c>
      <c r="E3061">
        <v>0</v>
      </c>
      <c r="F3061" s="14">
        <v>5730.6589999999997</v>
      </c>
      <c r="G3061" s="14">
        <v>5999.9340000000002</v>
      </c>
      <c r="H3061">
        <f t="shared" si="97"/>
        <v>13.837924161790964</v>
      </c>
      <c r="I3061">
        <f t="shared" si="98"/>
        <v>3.8141286775405217</v>
      </c>
    </row>
    <row r="3062" spans="1:9" x14ac:dyDescent="0.3">
      <c r="A3062" s="1">
        <v>33742</v>
      </c>
      <c r="B3062">
        <v>947</v>
      </c>
      <c r="C3062">
        <v>391</v>
      </c>
      <c r="D3062">
        <v>0</v>
      </c>
      <c r="E3062">
        <v>0</v>
      </c>
      <c r="F3062" s="14">
        <v>4104.558</v>
      </c>
      <c r="G3062" s="14">
        <v>4614.1629999999996</v>
      </c>
      <c r="H3062">
        <f t="shared" si="97"/>
        <v>12.397837446751225</v>
      </c>
      <c r="I3062">
        <f t="shared" si="98"/>
        <v>4.2247147674740626</v>
      </c>
    </row>
    <row r="3063" spans="1:9" x14ac:dyDescent="0.3">
      <c r="A3063" s="1">
        <v>33743</v>
      </c>
      <c r="B3063">
        <v>843</v>
      </c>
      <c r="C3063">
        <v>509</v>
      </c>
      <c r="D3063">
        <v>0</v>
      </c>
      <c r="E3063">
        <v>0</v>
      </c>
      <c r="F3063" s="14">
        <v>5246.3860000000004</v>
      </c>
      <c r="G3063" s="14">
        <v>5138.1040000000003</v>
      </c>
      <c r="H3063">
        <f t="shared" si="97"/>
        <v>11.036300916168196</v>
      </c>
      <c r="I3063">
        <f t="shared" si="98"/>
        <v>5.4996926256887413</v>
      </c>
    </row>
    <row r="3064" spans="1:9" x14ac:dyDescent="0.3">
      <c r="A3064" s="1">
        <v>33744</v>
      </c>
      <c r="B3064">
        <v>735</v>
      </c>
      <c r="C3064">
        <v>594</v>
      </c>
      <c r="D3064">
        <v>0</v>
      </c>
      <c r="E3064">
        <v>0</v>
      </c>
      <c r="F3064" s="14">
        <v>4792.9369999999999</v>
      </c>
      <c r="G3064" s="14">
        <v>4490.7049999999999</v>
      </c>
      <c r="H3064">
        <f t="shared" si="97"/>
        <v>9.6223975959473584</v>
      </c>
      <c r="I3064">
        <f t="shared" si="98"/>
        <v>6.4181088794874501</v>
      </c>
    </row>
    <row r="3065" spans="1:9" x14ac:dyDescent="0.3">
      <c r="A3065" s="1">
        <v>33745</v>
      </c>
      <c r="B3065">
        <v>626</v>
      </c>
      <c r="C3065">
        <v>596</v>
      </c>
      <c r="D3065">
        <v>0</v>
      </c>
      <c r="E3065">
        <v>0</v>
      </c>
      <c r="F3065">
        <v>453.97199999999998</v>
      </c>
      <c r="G3065" s="14">
        <v>2111.0419999999999</v>
      </c>
      <c r="H3065">
        <f t="shared" si="97"/>
        <v>8.1954025783170703</v>
      </c>
      <c r="I3065">
        <f t="shared" si="98"/>
        <v>6.4397186736944789</v>
      </c>
    </row>
    <row r="3066" spans="1:9" x14ac:dyDescent="0.3">
      <c r="A3066" s="1">
        <v>33746</v>
      </c>
      <c r="B3066">
        <v>517</v>
      </c>
      <c r="C3066">
        <v>560</v>
      </c>
      <c r="D3066">
        <v>9.4269999999999996</v>
      </c>
      <c r="E3066">
        <v>8.0370000000000008</v>
      </c>
      <c r="F3066" s="14">
        <v>2676.8420000000001</v>
      </c>
      <c r="G3066" s="14">
        <v>1135.6769999999999</v>
      </c>
      <c r="H3066">
        <f t="shared" si="97"/>
        <v>6.7684075606867822</v>
      </c>
      <c r="I3066">
        <f t="shared" si="98"/>
        <v>6.0507423779679668</v>
      </c>
    </row>
    <row r="3067" spans="1:9" x14ac:dyDescent="0.3">
      <c r="A3067" s="1">
        <v>33747</v>
      </c>
      <c r="B3067">
        <v>408</v>
      </c>
      <c r="C3067">
        <v>510</v>
      </c>
      <c r="D3067">
        <v>0</v>
      </c>
      <c r="E3067">
        <v>0</v>
      </c>
      <c r="F3067" s="14">
        <v>3666.5720000000001</v>
      </c>
      <c r="G3067" s="14">
        <v>4137.8149999999996</v>
      </c>
      <c r="H3067">
        <f t="shared" si="97"/>
        <v>5.3414125430564932</v>
      </c>
      <c r="I3067">
        <f t="shared" si="98"/>
        <v>5.5104975227922557</v>
      </c>
    </row>
    <row r="3068" spans="1:9" x14ac:dyDescent="0.3">
      <c r="A3068" s="1">
        <v>33748</v>
      </c>
      <c r="B3068">
        <v>324</v>
      </c>
      <c r="C3068">
        <v>450</v>
      </c>
      <c r="D3068">
        <v>3.7999999999999999E-2</v>
      </c>
      <c r="E3068">
        <v>0.19700000000000001</v>
      </c>
      <c r="F3068">
        <v>734.476</v>
      </c>
      <c r="G3068">
        <v>712.28200000000004</v>
      </c>
      <c r="H3068">
        <f t="shared" si="97"/>
        <v>4.2417099606625097</v>
      </c>
      <c r="I3068">
        <f t="shared" si="98"/>
        <v>4.8622036965814024</v>
      </c>
    </row>
    <row r="3069" spans="1:9" x14ac:dyDescent="0.3">
      <c r="A3069" s="1">
        <v>33749</v>
      </c>
      <c r="B3069">
        <v>221</v>
      </c>
      <c r="C3069">
        <v>394</v>
      </c>
      <c r="D3069">
        <v>0</v>
      </c>
      <c r="E3069">
        <v>0</v>
      </c>
      <c r="F3069">
        <v>-359.14</v>
      </c>
      <c r="G3069">
        <v>235.82499999999999</v>
      </c>
      <c r="H3069">
        <f t="shared" si="97"/>
        <v>2.8932651274889341</v>
      </c>
      <c r="I3069">
        <f t="shared" si="98"/>
        <v>4.2571294587846058</v>
      </c>
    </row>
    <row r="3070" spans="1:9" x14ac:dyDescent="0.3">
      <c r="A3070" s="1">
        <v>33750</v>
      </c>
      <c r="B3070">
        <v>139</v>
      </c>
      <c r="C3070">
        <v>330</v>
      </c>
      <c r="D3070">
        <v>15.295999999999999</v>
      </c>
      <c r="E3070">
        <v>6.274</v>
      </c>
      <c r="F3070">
        <v>-167.80699999999999</v>
      </c>
      <c r="G3070">
        <v>711.78</v>
      </c>
      <c r="H3070">
        <f t="shared" si="97"/>
        <v>1.8197459399138545</v>
      </c>
      <c r="I3070">
        <f t="shared" si="98"/>
        <v>3.5656160441596949</v>
      </c>
    </row>
    <row r="3071" spans="1:9" x14ac:dyDescent="0.3">
      <c r="A3071" s="1">
        <v>33751</v>
      </c>
      <c r="B3071">
        <v>106</v>
      </c>
      <c r="C3071">
        <v>305</v>
      </c>
      <c r="D3071">
        <v>18.419</v>
      </c>
      <c r="E3071">
        <v>17.024999999999999</v>
      </c>
      <c r="F3071" s="14">
        <v>1386.827</v>
      </c>
      <c r="G3071">
        <v>728.53899999999999</v>
      </c>
      <c r="H3071">
        <f t="shared" si="97"/>
        <v>1.3877199254019321</v>
      </c>
      <c r="I3071">
        <f t="shared" si="98"/>
        <v>3.2954936165718394</v>
      </c>
    </row>
    <row r="3072" spans="1:9" x14ac:dyDescent="0.3">
      <c r="A3072" s="1">
        <v>33752</v>
      </c>
      <c r="B3072">
        <v>106</v>
      </c>
      <c r="C3072">
        <v>274</v>
      </c>
      <c r="D3072">
        <v>0.30299999999999999</v>
      </c>
      <c r="E3072">
        <v>1.363</v>
      </c>
      <c r="F3072">
        <v>422.67099999999999</v>
      </c>
      <c r="G3072">
        <v>763.28300000000002</v>
      </c>
      <c r="H3072">
        <f t="shared" si="97"/>
        <v>1.3877199254019321</v>
      </c>
      <c r="I3072">
        <f t="shared" si="98"/>
        <v>2.9605418063628983</v>
      </c>
    </row>
    <row r="3073" spans="1:9" x14ac:dyDescent="0.3">
      <c r="A3073" s="1">
        <v>33753</v>
      </c>
      <c r="B3073">
        <v>135</v>
      </c>
      <c r="C3073">
        <v>238</v>
      </c>
      <c r="D3073">
        <v>5.3940000000000001</v>
      </c>
      <c r="E3073">
        <v>2.194</v>
      </c>
      <c r="F3073" s="14">
        <v>3146.2150000000001</v>
      </c>
      <c r="G3073">
        <v>662.05100000000004</v>
      </c>
      <c r="H3073">
        <f t="shared" si="97"/>
        <v>1.7673791502760456</v>
      </c>
      <c r="I3073">
        <f t="shared" si="98"/>
        <v>2.5715655106363857</v>
      </c>
    </row>
    <row r="3074" spans="1:9" x14ac:dyDescent="0.3">
      <c r="A3074" s="1">
        <v>33754</v>
      </c>
      <c r="B3074">
        <v>175</v>
      </c>
      <c r="C3074">
        <v>202</v>
      </c>
      <c r="D3074">
        <v>0</v>
      </c>
      <c r="E3074">
        <v>0</v>
      </c>
      <c r="F3074" s="14">
        <v>3649.0819999999999</v>
      </c>
      <c r="G3074" s="14">
        <v>3856.069</v>
      </c>
      <c r="H3074">
        <f t="shared" ref="H3074:H3137" si="99">(B3074*60*60*24/1000000)/(1000*$N$3/1000000)</f>
        <v>2.2910470466541333</v>
      </c>
      <c r="I3074">
        <f t="shared" ref="I3074:I3137" si="100">(C3074*60*60*24/1000000)/(1000*$N$4/1000000)</f>
        <v>2.1825892149098736</v>
      </c>
    </row>
    <row r="3075" spans="1:9" x14ac:dyDescent="0.3">
      <c r="A3075" s="1">
        <v>33755</v>
      </c>
      <c r="B3075">
        <v>237</v>
      </c>
      <c r="C3075">
        <v>171</v>
      </c>
      <c r="D3075">
        <v>0</v>
      </c>
      <c r="E3075">
        <v>0</v>
      </c>
      <c r="F3075" s="14">
        <v>3396.6439999999998</v>
      </c>
      <c r="G3075" s="14">
        <v>3818.4490000000001</v>
      </c>
      <c r="H3075">
        <f t="shared" si="99"/>
        <v>3.1027322860401689</v>
      </c>
      <c r="I3075">
        <f t="shared" si="100"/>
        <v>1.8476374047009327</v>
      </c>
    </row>
    <row r="3076" spans="1:9" x14ac:dyDescent="0.3">
      <c r="A3076" s="1">
        <v>33756</v>
      </c>
      <c r="B3076">
        <v>257</v>
      </c>
      <c r="C3076">
        <v>150</v>
      </c>
      <c r="D3076">
        <v>0</v>
      </c>
      <c r="E3076">
        <v>0</v>
      </c>
      <c r="F3076" s="14">
        <v>2792.0970000000002</v>
      </c>
      <c r="G3076" s="14">
        <v>3305.0250000000001</v>
      </c>
      <c r="H3076">
        <f t="shared" si="99"/>
        <v>3.3645662342292124</v>
      </c>
      <c r="I3076">
        <f t="shared" si="100"/>
        <v>1.6207345655271341</v>
      </c>
    </row>
    <row r="3077" spans="1:9" x14ac:dyDescent="0.3">
      <c r="A3077" s="1">
        <v>33757</v>
      </c>
      <c r="B3077">
        <v>253</v>
      </c>
      <c r="C3077">
        <v>141</v>
      </c>
      <c r="D3077">
        <v>16.811</v>
      </c>
      <c r="E3077">
        <v>18.527999999999999</v>
      </c>
      <c r="F3077">
        <v>461.02600000000001</v>
      </c>
      <c r="G3077">
        <v>-11.205</v>
      </c>
      <c r="H3077">
        <f t="shared" si="99"/>
        <v>3.3121994445914043</v>
      </c>
      <c r="I3077">
        <f t="shared" si="100"/>
        <v>1.5234904915955059</v>
      </c>
    </row>
    <row r="3078" spans="1:9" x14ac:dyDescent="0.3">
      <c r="A3078" s="1">
        <v>33758</v>
      </c>
      <c r="B3078">
        <v>269</v>
      </c>
      <c r="C3078">
        <v>159</v>
      </c>
      <c r="D3078">
        <v>0</v>
      </c>
      <c r="E3078">
        <v>0</v>
      </c>
      <c r="F3078" s="14">
        <v>5989.348</v>
      </c>
      <c r="G3078" s="14">
        <v>5525.3029999999999</v>
      </c>
      <c r="H3078">
        <f t="shared" si="99"/>
        <v>3.5216666031426387</v>
      </c>
      <c r="I3078">
        <f t="shared" si="100"/>
        <v>1.7179786394587622</v>
      </c>
    </row>
    <row r="3079" spans="1:9" x14ac:dyDescent="0.3">
      <c r="A3079" s="1">
        <v>33759</v>
      </c>
      <c r="B3079">
        <v>309</v>
      </c>
      <c r="C3079">
        <v>179</v>
      </c>
      <c r="D3079">
        <v>18.425000000000001</v>
      </c>
      <c r="E3079">
        <v>36.658000000000001</v>
      </c>
      <c r="F3079">
        <v>-101.15600000000001</v>
      </c>
      <c r="G3079">
        <v>-192.87299999999999</v>
      </c>
      <c r="H3079">
        <f t="shared" si="99"/>
        <v>4.0453344995207265</v>
      </c>
      <c r="I3079">
        <f t="shared" si="100"/>
        <v>1.9340765815290466</v>
      </c>
    </row>
    <row r="3080" spans="1:9" x14ac:dyDescent="0.3">
      <c r="A3080" s="1">
        <v>33760</v>
      </c>
      <c r="B3080">
        <v>477</v>
      </c>
      <c r="C3080">
        <v>231</v>
      </c>
      <c r="D3080">
        <v>34.844999999999999</v>
      </c>
      <c r="E3080">
        <v>51.668999999999997</v>
      </c>
      <c r="F3080">
        <v>419.185</v>
      </c>
      <c r="G3080">
        <v>866.279</v>
      </c>
      <c r="H3080">
        <f t="shared" si="99"/>
        <v>6.2447396643086952</v>
      </c>
      <c r="I3080">
        <f t="shared" si="100"/>
        <v>2.4959312309117867</v>
      </c>
    </row>
    <row r="3081" spans="1:9" x14ac:dyDescent="0.3">
      <c r="A3081" s="1">
        <v>33761</v>
      </c>
      <c r="B3081">
        <v>1111</v>
      </c>
      <c r="C3081">
        <v>362</v>
      </c>
      <c r="D3081">
        <v>1.504</v>
      </c>
      <c r="E3081">
        <v>0</v>
      </c>
      <c r="F3081">
        <v>-266.3</v>
      </c>
      <c r="G3081">
        <v>2.7810000000000001</v>
      </c>
      <c r="H3081">
        <f t="shared" si="99"/>
        <v>14.544875821901382</v>
      </c>
      <c r="I3081">
        <f t="shared" si="100"/>
        <v>3.9113727514721504</v>
      </c>
    </row>
    <row r="3082" spans="1:9" x14ac:dyDescent="0.3">
      <c r="A3082" s="1">
        <v>33762</v>
      </c>
      <c r="B3082">
        <v>1433</v>
      </c>
      <c r="C3082">
        <v>605</v>
      </c>
      <c r="D3082">
        <v>16.763999999999999</v>
      </c>
      <c r="E3082">
        <v>19.18</v>
      </c>
      <c r="F3082">
        <v>558.74099999999999</v>
      </c>
      <c r="G3082" s="14">
        <v>1642.606</v>
      </c>
      <c r="H3082">
        <f t="shared" si="99"/>
        <v>18.760402387744989</v>
      </c>
      <c r="I3082">
        <f t="shared" si="100"/>
        <v>6.5369627476261067</v>
      </c>
    </row>
    <row r="3083" spans="1:9" x14ac:dyDescent="0.3">
      <c r="A3083" s="1">
        <v>33763</v>
      </c>
      <c r="B3083">
        <v>1889</v>
      </c>
      <c r="C3083">
        <v>616</v>
      </c>
      <c r="D3083">
        <v>39.908000000000001</v>
      </c>
      <c r="E3083">
        <v>25.652000000000001</v>
      </c>
      <c r="F3083">
        <v>-446.16800000000001</v>
      </c>
      <c r="G3083">
        <v>-229.56399999999999</v>
      </c>
      <c r="H3083">
        <f t="shared" si="99"/>
        <v>24.730216406455185</v>
      </c>
      <c r="I3083">
        <f t="shared" si="100"/>
        <v>6.6558166157647634</v>
      </c>
    </row>
    <row r="3084" spans="1:9" x14ac:dyDescent="0.3">
      <c r="A3084" s="1">
        <v>33764</v>
      </c>
      <c r="B3084">
        <v>1923</v>
      </c>
      <c r="C3084">
        <v>620</v>
      </c>
      <c r="D3084">
        <v>2.5000000000000001E-2</v>
      </c>
      <c r="E3084">
        <v>0</v>
      </c>
      <c r="F3084" s="14">
        <v>1907.36</v>
      </c>
      <c r="G3084" s="14">
        <v>2026.5250000000001</v>
      </c>
      <c r="H3084">
        <f t="shared" si="99"/>
        <v>25.175334118376561</v>
      </c>
      <c r="I3084">
        <f t="shared" si="100"/>
        <v>6.6990362041788201</v>
      </c>
    </row>
    <row r="3085" spans="1:9" x14ac:dyDescent="0.3">
      <c r="A3085" s="1">
        <v>33765</v>
      </c>
      <c r="B3085">
        <v>1580</v>
      </c>
      <c r="C3085">
        <v>644</v>
      </c>
      <c r="D3085">
        <v>0</v>
      </c>
      <c r="E3085">
        <v>0</v>
      </c>
      <c r="F3085" s="14">
        <v>1653.7470000000001</v>
      </c>
      <c r="G3085" s="14">
        <v>1234.82</v>
      </c>
      <c r="H3085">
        <f t="shared" si="99"/>
        <v>20.684881906934461</v>
      </c>
      <c r="I3085">
        <f t="shared" si="100"/>
        <v>6.9583537346631612</v>
      </c>
    </row>
    <row r="3086" spans="1:9" x14ac:dyDescent="0.3">
      <c r="A3086" s="1">
        <v>33766</v>
      </c>
      <c r="B3086">
        <v>1271</v>
      </c>
      <c r="C3086">
        <v>749</v>
      </c>
      <c r="D3086">
        <v>0</v>
      </c>
      <c r="E3086">
        <v>0</v>
      </c>
      <c r="F3086" s="14">
        <v>5887.982</v>
      </c>
      <c r="G3086" s="14">
        <v>4837.3819999999996</v>
      </c>
      <c r="H3086">
        <f t="shared" si="99"/>
        <v>16.639547407413733</v>
      </c>
      <c r="I3086">
        <f t="shared" si="100"/>
        <v>8.0928679305321563</v>
      </c>
    </row>
    <row r="3087" spans="1:9" x14ac:dyDescent="0.3">
      <c r="A3087" s="1">
        <v>33767</v>
      </c>
      <c r="B3087">
        <v>1074</v>
      </c>
      <c r="C3087">
        <v>854</v>
      </c>
      <c r="D3087">
        <v>0</v>
      </c>
      <c r="E3087">
        <v>0</v>
      </c>
      <c r="F3087" s="14">
        <v>1367.422</v>
      </c>
      <c r="G3087" s="14">
        <v>5228.0169999999998</v>
      </c>
      <c r="H3087">
        <f t="shared" si="99"/>
        <v>14.060483017751652</v>
      </c>
      <c r="I3087">
        <f t="shared" si="100"/>
        <v>9.2273821264011495</v>
      </c>
    </row>
    <row r="3088" spans="1:9" x14ac:dyDescent="0.3">
      <c r="A3088" s="1">
        <v>33768</v>
      </c>
      <c r="B3088">
        <v>927</v>
      </c>
      <c r="C3088">
        <v>813</v>
      </c>
      <c r="D3088">
        <v>0</v>
      </c>
      <c r="E3088">
        <v>0</v>
      </c>
      <c r="F3088" s="14">
        <v>2652.52</v>
      </c>
      <c r="G3088" s="14">
        <v>3725.7109999999998</v>
      </c>
      <c r="H3088">
        <f t="shared" si="99"/>
        <v>12.136003498562179</v>
      </c>
      <c r="I3088">
        <f t="shared" si="100"/>
        <v>8.7843813451570671</v>
      </c>
    </row>
    <row r="3089" spans="1:9" x14ac:dyDescent="0.3">
      <c r="A3089" s="1">
        <v>33769</v>
      </c>
      <c r="B3089">
        <v>805</v>
      </c>
      <c r="C3089">
        <v>720</v>
      </c>
      <c r="D3089">
        <v>0</v>
      </c>
      <c r="E3089">
        <v>0</v>
      </c>
      <c r="F3089" s="14">
        <v>3456.1350000000002</v>
      </c>
      <c r="G3089" s="14">
        <v>3641.51</v>
      </c>
      <c r="H3089">
        <f t="shared" si="99"/>
        <v>10.538816414609014</v>
      </c>
      <c r="I3089">
        <f t="shared" si="100"/>
        <v>7.7795259145302431</v>
      </c>
    </row>
    <row r="3090" spans="1:9" x14ac:dyDescent="0.3">
      <c r="A3090" s="1">
        <v>33770</v>
      </c>
      <c r="B3090">
        <v>685</v>
      </c>
      <c r="C3090">
        <v>635</v>
      </c>
      <c r="D3090">
        <v>1.3919999999999999</v>
      </c>
      <c r="E3090">
        <v>4.33</v>
      </c>
      <c r="F3090">
        <v>-182.38900000000001</v>
      </c>
      <c r="G3090">
        <v>57.125</v>
      </c>
      <c r="H3090">
        <f t="shared" si="99"/>
        <v>8.9678127254747491</v>
      </c>
      <c r="I3090">
        <f t="shared" si="100"/>
        <v>6.8611096607315334</v>
      </c>
    </row>
    <row r="3091" spans="1:9" x14ac:dyDescent="0.3">
      <c r="A3091" s="1">
        <v>33771</v>
      </c>
      <c r="B3091">
        <v>595</v>
      </c>
      <c r="C3091">
        <v>579</v>
      </c>
      <c r="D3091">
        <v>4.7809999999999997</v>
      </c>
      <c r="E3091">
        <v>13.597</v>
      </c>
      <c r="F3091" s="14">
        <v>2234.2269999999999</v>
      </c>
      <c r="G3091" s="14">
        <v>2502.5830000000001</v>
      </c>
      <c r="H3091">
        <f t="shared" si="99"/>
        <v>7.7895599586240527</v>
      </c>
      <c r="I3091">
        <f t="shared" si="100"/>
        <v>6.2560354229347368</v>
      </c>
    </row>
    <row r="3092" spans="1:9" x14ac:dyDescent="0.3">
      <c r="A3092" s="1">
        <v>33772</v>
      </c>
      <c r="B3092">
        <v>507</v>
      </c>
      <c r="C3092">
        <v>525</v>
      </c>
      <c r="D3092">
        <v>0</v>
      </c>
      <c r="E3092">
        <v>0</v>
      </c>
      <c r="F3092" s="14">
        <v>1945.3389999999999</v>
      </c>
      <c r="G3092" s="14">
        <v>2310.6529999999998</v>
      </c>
      <c r="H3092">
        <f t="shared" si="99"/>
        <v>6.6374905865922607</v>
      </c>
      <c r="I3092">
        <f t="shared" si="100"/>
        <v>5.672570979344969</v>
      </c>
    </row>
    <row r="3093" spans="1:9" x14ac:dyDescent="0.3">
      <c r="A3093" s="1">
        <v>33773</v>
      </c>
      <c r="B3093">
        <v>415</v>
      </c>
      <c r="C3093">
        <v>465</v>
      </c>
      <c r="D3093">
        <v>0</v>
      </c>
      <c r="E3093">
        <v>0</v>
      </c>
      <c r="F3093">
        <v>-64.805999999999997</v>
      </c>
      <c r="G3093">
        <v>937.327</v>
      </c>
      <c r="H3093">
        <f t="shared" si="99"/>
        <v>5.4330544249226591</v>
      </c>
      <c r="I3093">
        <f t="shared" si="100"/>
        <v>5.0242771531341157</v>
      </c>
    </row>
    <row r="3094" spans="1:9" x14ac:dyDescent="0.3">
      <c r="A3094" s="1">
        <v>33774</v>
      </c>
      <c r="B3094">
        <v>352</v>
      </c>
      <c r="C3094">
        <v>409</v>
      </c>
      <c r="D3094">
        <v>0</v>
      </c>
      <c r="E3094">
        <v>0</v>
      </c>
      <c r="F3094" s="14">
        <v>5448.1390000000001</v>
      </c>
      <c r="G3094" s="14">
        <v>2082.4459999999999</v>
      </c>
      <c r="H3094">
        <f t="shared" si="99"/>
        <v>4.6082774881271709</v>
      </c>
      <c r="I3094">
        <f t="shared" si="100"/>
        <v>4.4192029153373191</v>
      </c>
    </row>
    <row r="3095" spans="1:9" x14ac:dyDescent="0.3">
      <c r="A3095" s="1">
        <v>33775</v>
      </c>
      <c r="B3095">
        <v>282</v>
      </c>
      <c r="C3095">
        <v>361</v>
      </c>
      <c r="D3095">
        <v>0</v>
      </c>
      <c r="E3095">
        <v>0</v>
      </c>
      <c r="F3095" s="14">
        <v>1069.8779999999999</v>
      </c>
      <c r="G3095" s="14">
        <v>3185.3319999999999</v>
      </c>
      <c r="H3095">
        <f t="shared" si="99"/>
        <v>3.6918586694655176</v>
      </c>
      <c r="I3095">
        <f t="shared" si="100"/>
        <v>3.900567854368636</v>
      </c>
    </row>
    <row r="3096" spans="1:9" x14ac:dyDescent="0.3">
      <c r="A3096" s="1">
        <v>33776</v>
      </c>
      <c r="B3096">
        <v>210</v>
      </c>
      <c r="C3096">
        <v>332</v>
      </c>
      <c r="D3096">
        <v>20.620999999999999</v>
      </c>
      <c r="E3096">
        <v>20.542000000000002</v>
      </c>
      <c r="F3096" s="14">
        <v>1644.83</v>
      </c>
      <c r="G3096" s="14">
        <v>1687.0329999999999</v>
      </c>
      <c r="H3096">
        <f t="shared" si="99"/>
        <v>2.7492564559849595</v>
      </c>
      <c r="I3096">
        <f t="shared" si="100"/>
        <v>3.5872258383667233</v>
      </c>
    </row>
    <row r="3097" spans="1:9" x14ac:dyDescent="0.3">
      <c r="A3097" s="1">
        <v>33777</v>
      </c>
      <c r="B3097">
        <v>170</v>
      </c>
      <c r="C3097">
        <v>319</v>
      </c>
      <c r="D3097">
        <v>6.5579999999999998</v>
      </c>
      <c r="E3097">
        <v>7.1529999999999996</v>
      </c>
      <c r="F3097" s="14">
        <v>1018.687</v>
      </c>
      <c r="G3097" s="14">
        <v>2526.5279999999998</v>
      </c>
      <c r="H3097">
        <f t="shared" si="99"/>
        <v>2.2255885596068725</v>
      </c>
      <c r="I3097">
        <f t="shared" si="100"/>
        <v>3.4467621760210383</v>
      </c>
    </row>
    <row r="3098" spans="1:9" x14ac:dyDescent="0.3">
      <c r="A3098" s="1">
        <v>33778</v>
      </c>
      <c r="B3098">
        <v>163</v>
      </c>
      <c r="C3098">
        <v>312</v>
      </c>
      <c r="D3098">
        <v>14.8</v>
      </c>
      <c r="E3098">
        <v>13.445</v>
      </c>
      <c r="F3098">
        <v>-562.96900000000005</v>
      </c>
      <c r="G3098">
        <v>297.48399999999998</v>
      </c>
      <c r="H3098">
        <f t="shared" si="99"/>
        <v>2.133946677740707</v>
      </c>
      <c r="I3098">
        <f t="shared" si="100"/>
        <v>3.3711278962964388</v>
      </c>
    </row>
    <row r="3099" spans="1:9" x14ac:dyDescent="0.3">
      <c r="A3099" s="1">
        <v>33779</v>
      </c>
      <c r="B3099">
        <v>195</v>
      </c>
      <c r="C3099">
        <v>311</v>
      </c>
      <c r="D3099">
        <v>3.3740000000000001</v>
      </c>
      <c r="E3099">
        <v>5.048</v>
      </c>
      <c r="F3099">
        <v>931.41</v>
      </c>
      <c r="G3099">
        <v>-42.189</v>
      </c>
      <c r="H3099">
        <f t="shared" si="99"/>
        <v>2.5528809948431768</v>
      </c>
      <c r="I3099">
        <f t="shared" si="100"/>
        <v>3.3603229991929244</v>
      </c>
    </row>
    <row r="3100" spans="1:9" x14ac:dyDescent="0.3">
      <c r="A3100" s="1">
        <v>33780</v>
      </c>
      <c r="B3100">
        <v>205</v>
      </c>
      <c r="C3100">
        <v>309</v>
      </c>
      <c r="D3100">
        <v>1.464</v>
      </c>
      <c r="E3100">
        <v>1.732</v>
      </c>
      <c r="F3100">
        <v>499.45100000000002</v>
      </c>
      <c r="G3100">
        <v>713.08100000000002</v>
      </c>
      <c r="H3100">
        <f t="shared" si="99"/>
        <v>2.6837979689376987</v>
      </c>
      <c r="I3100">
        <f t="shared" si="100"/>
        <v>3.3387132049858961</v>
      </c>
    </row>
    <row r="3101" spans="1:9" x14ac:dyDescent="0.3">
      <c r="A3101" s="1">
        <v>33781</v>
      </c>
      <c r="B3101">
        <v>194</v>
      </c>
      <c r="C3101">
        <v>297</v>
      </c>
      <c r="D3101">
        <v>3.0350000000000001</v>
      </c>
      <c r="E3101">
        <v>0.89500000000000002</v>
      </c>
      <c r="F3101">
        <v>-314.392</v>
      </c>
      <c r="G3101">
        <v>-343.69600000000003</v>
      </c>
      <c r="H3101">
        <f t="shared" si="99"/>
        <v>2.5397892974337251</v>
      </c>
      <c r="I3101">
        <f t="shared" si="100"/>
        <v>3.2090544397437251</v>
      </c>
    </row>
    <row r="3102" spans="1:9" x14ac:dyDescent="0.3">
      <c r="A3102" s="1">
        <v>33782</v>
      </c>
      <c r="B3102">
        <v>180</v>
      </c>
      <c r="C3102">
        <v>286</v>
      </c>
      <c r="D3102">
        <v>2.907</v>
      </c>
      <c r="E3102">
        <v>0.72199999999999998</v>
      </c>
      <c r="F3102" s="14">
        <v>3668.5540000000001</v>
      </c>
      <c r="G3102">
        <v>-21.667999999999999</v>
      </c>
      <c r="H3102">
        <f t="shared" si="99"/>
        <v>2.356505533701394</v>
      </c>
      <c r="I3102">
        <f t="shared" si="100"/>
        <v>3.0902005716050689</v>
      </c>
    </row>
    <row r="3103" spans="1:9" x14ac:dyDescent="0.3">
      <c r="A3103" s="1">
        <v>33783</v>
      </c>
      <c r="B3103">
        <v>177</v>
      </c>
      <c r="C3103">
        <v>280</v>
      </c>
      <c r="D3103">
        <v>0</v>
      </c>
      <c r="E3103">
        <v>0</v>
      </c>
      <c r="F3103" s="14">
        <v>4867.9390000000003</v>
      </c>
      <c r="G3103" s="14">
        <v>5526.3670000000002</v>
      </c>
      <c r="H3103">
        <f t="shared" si="99"/>
        <v>2.3172304414730376</v>
      </c>
      <c r="I3103">
        <f t="shared" si="100"/>
        <v>3.0253711889839834</v>
      </c>
    </row>
    <row r="3104" spans="1:9" x14ac:dyDescent="0.3">
      <c r="A3104" s="1">
        <v>33784</v>
      </c>
      <c r="B3104">
        <v>183</v>
      </c>
      <c r="C3104">
        <v>281</v>
      </c>
      <c r="D3104">
        <v>11.787000000000001</v>
      </c>
      <c r="E3104">
        <v>9.5559999999999992</v>
      </c>
      <c r="F3104">
        <v>124.863</v>
      </c>
      <c r="G3104">
        <v>-116.262</v>
      </c>
      <c r="H3104">
        <f t="shared" si="99"/>
        <v>2.3957806259297505</v>
      </c>
      <c r="I3104">
        <f t="shared" si="100"/>
        <v>3.0361760860874978</v>
      </c>
    </row>
    <row r="3105" spans="1:9" x14ac:dyDescent="0.3">
      <c r="A3105" s="1">
        <v>33785</v>
      </c>
      <c r="B3105">
        <v>201</v>
      </c>
      <c r="C3105">
        <v>286</v>
      </c>
      <c r="D3105">
        <v>18.138000000000002</v>
      </c>
      <c r="E3105">
        <v>17.283000000000001</v>
      </c>
      <c r="F3105" s="14">
        <v>1069.338</v>
      </c>
      <c r="G3105" s="14">
        <v>1524.364</v>
      </c>
      <c r="H3105">
        <f t="shared" si="99"/>
        <v>2.6314311792998901</v>
      </c>
      <c r="I3105">
        <f t="shared" si="100"/>
        <v>3.0902005716050689</v>
      </c>
    </row>
    <row r="3106" spans="1:9" x14ac:dyDescent="0.3">
      <c r="A3106" s="1">
        <v>33786</v>
      </c>
      <c r="B3106">
        <v>223</v>
      </c>
      <c r="C3106">
        <v>287</v>
      </c>
      <c r="D3106">
        <v>24.731000000000002</v>
      </c>
      <c r="E3106">
        <v>15.384</v>
      </c>
      <c r="F3106">
        <v>-344.39400000000001</v>
      </c>
      <c r="G3106">
        <v>87.632000000000005</v>
      </c>
      <c r="H3106">
        <f t="shared" si="99"/>
        <v>2.9194485223078384</v>
      </c>
      <c r="I3106">
        <f t="shared" si="100"/>
        <v>3.1010054687085833</v>
      </c>
    </row>
    <row r="3107" spans="1:9" x14ac:dyDescent="0.3">
      <c r="A3107" s="1">
        <v>33787</v>
      </c>
      <c r="B3107">
        <v>224</v>
      </c>
      <c r="C3107">
        <v>286</v>
      </c>
      <c r="D3107">
        <v>1.0209999999999999</v>
      </c>
      <c r="E3107">
        <v>0</v>
      </c>
      <c r="F3107" s="14">
        <v>2655.2640000000001</v>
      </c>
      <c r="G3107" s="14">
        <v>2650.0839999999998</v>
      </c>
      <c r="H3107">
        <f t="shared" si="99"/>
        <v>2.9325402197172905</v>
      </c>
      <c r="I3107">
        <f t="shared" si="100"/>
        <v>3.0902005716050689</v>
      </c>
    </row>
    <row r="3108" spans="1:9" x14ac:dyDescent="0.3">
      <c r="A3108" s="1">
        <v>33788</v>
      </c>
      <c r="B3108">
        <v>206</v>
      </c>
      <c r="C3108">
        <v>285</v>
      </c>
      <c r="D3108">
        <v>0</v>
      </c>
      <c r="E3108">
        <v>0</v>
      </c>
      <c r="F3108" s="14">
        <v>2647.3719999999998</v>
      </c>
      <c r="G3108" s="14">
        <v>3123.723</v>
      </c>
      <c r="H3108">
        <f t="shared" si="99"/>
        <v>2.6968896663471513</v>
      </c>
      <c r="I3108">
        <f t="shared" si="100"/>
        <v>3.0793956745015545</v>
      </c>
    </row>
    <row r="3109" spans="1:9" x14ac:dyDescent="0.3">
      <c r="A3109" s="1">
        <v>33789</v>
      </c>
      <c r="B3109">
        <v>183</v>
      </c>
      <c r="C3109">
        <v>285</v>
      </c>
      <c r="D3109">
        <v>0</v>
      </c>
      <c r="E3109">
        <v>0</v>
      </c>
      <c r="F3109">
        <v>-495.08499999999998</v>
      </c>
      <c r="G3109">
        <v>-308.60000000000002</v>
      </c>
      <c r="H3109">
        <f t="shared" si="99"/>
        <v>2.3957806259297505</v>
      </c>
      <c r="I3109">
        <f t="shared" si="100"/>
        <v>3.0793956745015545</v>
      </c>
    </row>
    <row r="3110" spans="1:9" x14ac:dyDescent="0.3">
      <c r="A3110" s="1">
        <v>33790</v>
      </c>
      <c r="B3110">
        <v>158</v>
      </c>
      <c r="C3110">
        <v>286</v>
      </c>
      <c r="D3110">
        <v>2.0950000000000002</v>
      </c>
      <c r="E3110">
        <v>1E-3</v>
      </c>
      <c r="F3110">
        <v>223.625</v>
      </c>
      <c r="G3110" s="14">
        <v>1102.394</v>
      </c>
      <c r="H3110">
        <f t="shared" si="99"/>
        <v>2.0684881906934458</v>
      </c>
      <c r="I3110">
        <f t="shared" si="100"/>
        <v>3.0902005716050689</v>
      </c>
    </row>
    <row r="3111" spans="1:9" x14ac:dyDescent="0.3">
      <c r="A3111" s="1">
        <v>33791</v>
      </c>
      <c r="B3111">
        <v>134</v>
      </c>
      <c r="C3111">
        <v>288</v>
      </c>
      <c r="D3111">
        <v>0</v>
      </c>
      <c r="E3111">
        <v>0</v>
      </c>
      <c r="F3111" s="14">
        <v>5243.1509999999998</v>
      </c>
      <c r="G3111" s="14">
        <v>5481.9889999999996</v>
      </c>
      <c r="H3111">
        <f t="shared" si="99"/>
        <v>1.7542874528665935</v>
      </c>
      <c r="I3111">
        <f t="shared" si="100"/>
        <v>3.1118103658120972</v>
      </c>
    </row>
    <row r="3112" spans="1:9" x14ac:dyDescent="0.3">
      <c r="A3112" s="1">
        <v>33792</v>
      </c>
      <c r="B3112">
        <v>113</v>
      </c>
      <c r="C3112">
        <v>292</v>
      </c>
      <c r="D3112">
        <v>0</v>
      </c>
      <c r="E3112">
        <v>0</v>
      </c>
      <c r="F3112" s="14">
        <v>4826.5039999999999</v>
      </c>
      <c r="G3112" s="14">
        <v>4913.6729999999998</v>
      </c>
      <c r="H3112">
        <f t="shared" si="99"/>
        <v>1.4793618072680974</v>
      </c>
      <c r="I3112">
        <f t="shared" si="100"/>
        <v>3.155029954226154</v>
      </c>
    </row>
    <row r="3113" spans="1:9" x14ac:dyDescent="0.3">
      <c r="A3113" s="1">
        <v>33793</v>
      </c>
      <c r="B3113">
        <v>101</v>
      </c>
      <c r="C3113">
        <v>293</v>
      </c>
      <c r="D3113">
        <v>0</v>
      </c>
      <c r="E3113">
        <v>0</v>
      </c>
      <c r="F3113" s="14">
        <v>3287.88</v>
      </c>
      <c r="G3113" s="14">
        <v>3698.2809999999999</v>
      </c>
      <c r="H3113">
        <f t="shared" si="99"/>
        <v>1.3222614383546711</v>
      </c>
      <c r="I3113">
        <f t="shared" si="100"/>
        <v>3.1658348513296684</v>
      </c>
    </row>
    <row r="3114" spans="1:9" x14ac:dyDescent="0.3">
      <c r="A3114" s="1">
        <v>33794</v>
      </c>
      <c r="B3114">
        <v>94</v>
      </c>
      <c r="C3114">
        <v>292</v>
      </c>
      <c r="D3114">
        <v>0</v>
      </c>
      <c r="E3114">
        <v>0.47099999999999997</v>
      </c>
      <c r="F3114" s="14">
        <v>3243.3029999999999</v>
      </c>
      <c r="G3114" s="14">
        <v>3552.192</v>
      </c>
      <c r="H3114">
        <f t="shared" si="99"/>
        <v>1.2306195564885061</v>
      </c>
      <c r="I3114">
        <f t="shared" si="100"/>
        <v>3.155029954226154</v>
      </c>
    </row>
    <row r="3115" spans="1:9" x14ac:dyDescent="0.3">
      <c r="A3115" s="1">
        <v>33795</v>
      </c>
      <c r="B3115">
        <v>88</v>
      </c>
      <c r="C3115">
        <v>285</v>
      </c>
      <c r="D3115">
        <v>0</v>
      </c>
      <c r="E3115">
        <v>0</v>
      </c>
      <c r="F3115" s="14">
        <v>3010.6970000000001</v>
      </c>
      <c r="G3115" s="14">
        <v>3142.69</v>
      </c>
      <c r="H3115">
        <f t="shared" si="99"/>
        <v>1.1520693720317927</v>
      </c>
      <c r="I3115">
        <f t="shared" si="100"/>
        <v>3.0793956745015545</v>
      </c>
    </row>
    <row r="3116" spans="1:9" x14ac:dyDescent="0.3">
      <c r="A3116" s="1">
        <v>33796</v>
      </c>
      <c r="B3116">
        <v>81</v>
      </c>
      <c r="C3116">
        <v>273</v>
      </c>
      <c r="D3116">
        <v>0</v>
      </c>
      <c r="E3116">
        <v>0</v>
      </c>
      <c r="F3116" s="14">
        <v>2934.518</v>
      </c>
      <c r="G3116" s="14">
        <v>3292.241</v>
      </c>
      <c r="H3116">
        <f t="shared" si="99"/>
        <v>1.0604274901656274</v>
      </c>
      <c r="I3116">
        <f t="shared" si="100"/>
        <v>2.9497369092593839</v>
      </c>
    </row>
    <row r="3117" spans="1:9" x14ac:dyDescent="0.3">
      <c r="A3117" s="1">
        <v>33797</v>
      </c>
      <c r="B3117">
        <v>75</v>
      </c>
      <c r="C3117">
        <v>255</v>
      </c>
      <c r="D3117">
        <v>0</v>
      </c>
      <c r="E3117">
        <v>0</v>
      </c>
      <c r="F3117" s="14">
        <v>2280.9209999999998</v>
      </c>
      <c r="G3117" s="14">
        <v>3153.97</v>
      </c>
      <c r="H3117">
        <f t="shared" si="99"/>
        <v>0.98187730570891429</v>
      </c>
      <c r="I3117">
        <f t="shared" si="100"/>
        <v>2.7552487613961278</v>
      </c>
    </row>
    <row r="3118" spans="1:9" x14ac:dyDescent="0.3">
      <c r="A3118" s="1">
        <v>33798</v>
      </c>
      <c r="B3118">
        <v>70</v>
      </c>
      <c r="C3118">
        <v>232</v>
      </c>
      <c r="D3118">
        <v>0</v>
      </c>
      <c r="E3118">
        <v>0</v>
      </c>
      <c r="F3118" s="14">
        <v>1056.8564999999999</v>
      </c>
      <c r="H3118">
        <f t="shared" si="99"/>
        <v>0.91641881866165331</v>
      </c>
      <c r="I3118">
        <f t="shared" si="100"/>
        <v>2.5067361280153002</v>
      </c>
    </row>
    <row r="3119" spans="1:9" x14ac:dyDescent="0.3">
      <c r="A3119" s="1">
        <v>33799</v>
      </c>
      <c r="B3119">
        <v>89</v>
      </c>
      <c r="C3119">
        <v>241</v>
      </c>
      <c r="D3119">
        <v>0</v>
      </c>
      <c r="E3119">
        <v>0</v>
      </c>
      <c r="F3119">
        <v>-167.208</v>
      </c>
      <c r="G3119">
        <v>-337.95</v>
      </c>
      <c r="H3119">
        <f t="shared" si="99"/>
        <v>1.1651610694412449</v>
      </c>
      <c r="I3119">
        <f t="shared" si="100"/>
        <v>2.6039802019469285</v>
      </c>
    </row>
    <row r="3120" spans="1:9" x14ac:dyDescent="0.3">
      <c r="A3120" s="1">
        <v>33800</v>
      </c>
      <c r="B3120">
        <v>158</v>
      </c>
      <c r="C3120">
        <v>256</v>
      </c>
      <c r="D3120">
        <v>0</v>
      </c>
      <c r="E3120">
        <v>0</v>
      </c>
      <c r="F3120">
        <v>-125.15</v>
      </c>
      <c r="G3120">
        <v>-683.85500000000002</v>
      </c>
      <c r="H3120">
        <f t="shared" si="99"/>
        <v>2.0684881906934458</v>
      </c>
      <c r="I3120">
        <f t="shared" si="100"/>
        <v>2.7660536584996422</v>
      </c>
    </row>
    <row r="3121" spans="1:9" x14ac:dyDescent="0.3">
      <c r="A3121" s="1">
        <v>33801</v>
      </c>
      <c r="B3121">
        <v>180</v>
      </c>
      <c r="C3121">
        <v>282</v>
      </c>
      <c r="D3121">
        <v>0</v>
      </c>
      <c r="E3121">
        <v>0</v>
      </c>
      <c r="F3121" s="14">
        <v>2883.1239999999998</v>
      </c>
      <c r="G3121" s="14">
        <v>2025.809</v>
      </c>
      <c r="H3121">
        <f t="shared" si="99"/>
        <v>2.356505533701394</v>
      </c>
      <c r="I3121">
        <f t="shared" si="100"/>
        <v>3.0469809831910117</v>
      </c>
    </row>
    <row r="3122" spans="1:9" x14ac:dyDescent="0.3">
      <c r="A3122" s="1">
        <v>33802</v>
      </c>
      <c r="B3122">
        <v>208</v>
      </c>
      <c r="C3122">
        <v>297</v>
      </c>
      <c r="D3122">
        <v>0</v>
      </c>
      <c r="E3122">
        <v>0</v>
      </c>
      <c r="F3122" s="14">
        <v>1163.4190000000001</v>
      </c>
      <c r="G3122" s="14">
        <v>1239.6320000000001</v>
      </c>
      <c r="H3122">
        <f t="shared" si="99"/>
        <v>2.7230730611660556</v>
      </c>
      <c r="I3122">
        <f t="shared" si="100"/>
        <v>3.2090544397437251</v>
      </c>
    </row>
    <row r="3123" spans="1:9" x14ac:dyDescent="0.3">
      <c r="A3123" s="1">
        <v>33803</v>
      </c>
      <c r="B3123">
        <v>249</v>
      </c>
      <c r="C3123">
        <v>288</v>
      </c>
      <c r="D3123">
        <v>3.0840000000000001</v>
      </c>
      <c r="E3123">
        <v>0</v>
      </c>
      <c r="F3123">
        <v>-133.096</v>
      </c>
      <c r="G3123">
        <v>-251.53399999999999</v>
      </c>
      <c r="H3123">
        <f t="shared" si="99"/>
        <v>3.2598326549535952</v>
      </c>
      <c r="I3123">
        <f t="shared" si="100"/>
        <v>3.1118103658120972</v>
      </c>
    </row>
    <row r="3124" spans="1:9" x14ac:dyDescent="0.3">
      <c r="A3124" s="1">
        <v>33804</v>
      </c>
      <c r="B3124">
        <v>269</v>
      </c>
      <c r="C3124">
        <v>269</v>
      </c>
      <c r="D3124">
        <v>0</v>
      </c>
      <c r="E3124">
        <v>0</v>
      </c>
      <c r="F3124" s="14">
        <v>2936.2289999999998</v>
      </c>
      <c r="G3124" s="14">
        <v>2519.779</v>
      </c>
      <c r="H3124">
        <f t="shared" si="99"/>
        <v>3.5216666031426387</v>
      </c>
      <c r="I3124">
        <f t="shared" si="100"/>
        <v>2.9065173208453268</v>
      </c>
    </row>
    <row r="3125" spans="1:9" x14ac:dyDescent="0.3">
      <c r="A3125" s="1">
        <v>33805</v>
      </c>
      <c r="B3125">
        <v>264</v>
      </c>
      <c r="C3125">
        <v>253</v>
      </c>
      <c r="D3125">
        <v>0</v>
      </c>
      <c r="E3125">
        <v>0</v>
      </c>
      <c r="F3125" s="14">
        <v>2882.54</v>
      </c>
      <c r="G3125" s="14">
        <v>3458.4059999999999</v>
      </c>
      <c r="H3125">
        <f t="shared" si="99"/>
        <v>3.4562081160953779</v>
      </c>
      <c r="I3125">
        <f t="shared" si="100"/>
        <v>2.7336389671890995</v>
      </c>
    </row>
    <row r="3126" spans="1:9" x14ac:dyDescent="0.3">
      <c r="A3126" s="1">
        <v>33806</v>
      </c>
      <c r="B3126">
        <v>250</v>
      </c>
      <c r="C3126">
        <v>238</v>
      </c>
      <c r="D3126">
        <v>0</v>
      </c>
      <c r="E3126">
        <v>0</v>
      </c>
      <c r="F3126" s="14">
        <v>2101.7890000000002</v>
      </c>
      <c r="G3126" s="14">
        <v>2520.0940000000001</v>
      </c>
      <c r="H3126">
        <f t="shared" si="99"/>
        <v>3.2729243523630478</v>
      </c>
      <c r="I3126">
        <f t="shared" si="100"/>
        <v>2.5715655106363857</v>
      </c>
    </row>
    <row r="3127" spans="1:9" x14ac:dyDescent="0.3">
      <c r="A3127" s="1">
        <v>33807</v>
      </c>
      <c r="B3127">
        <v>236</v>
      </c>
      <c r="C3127">
        <v>232</v>
      </c>
      <c r="D3127">
        <v>0</v>
      </c>
      <c r="E3127">
        <v>0</v>
      </c>
      <c r="F3127" s="14">
        <v>4766.0150000000003</v>
      </c>
      <c r="G3127" s="14">
        <v>1030.585</v>
      </c>
      <c r="H3127">
        <f t="shared" si="99"/>
        <v>3.0896405886307168</v>
      </c>
      <c r="I3127">
        <f t="shared" si="100"/>
        <v>2.5067361280153002</v>
      </c>
    </row>
    <row r="3128" spans="1:9" x14ac:dyDescent="0.3">
      <c r="A3128" s="1">
        <v>33808</v>
      </c>
      <c r="B3128">
        <v>215</v>
      </c>
      <c r="C3128">
        <v>235</v>
      </c>
      <c r="D3128">
        <v>0</v>
      </c>
      <c r="E3128">
        <v>0</v>
      </c>
      <c r="F3128" s="14">
        <v>4872.6970000000001</v>
      </c>
      <c r="G3128" s="14">
        <v>4856.2610000000004</v>
      </c>
      <c r="H3128">
        <f t="shared" si="99"/>
        <v>2.8147149430322207</v>
      </c>
      <c r="I3128">
        <f t="shared" si="100"/>
        <v>2.539150819325843</v>
      </c>
    </row>
    <row r="3129" spans="1:9" x14ac:dyDescent="0.3">
      <c r="A3129" s="1">
        <v>33809</v>
      </c>
      <c r="B3129">
        <v>175</v>
      </c>
      <c r="C3129">
        <v>240</v>
      </c>
      <c r="D3129">
        <v>0</v>
      </c>
      <c r="E3129">
        <v>0</v>
      </c>
      <c r="F3129" s="14">
        <v>3884.4859999999999</v>
      </c>
      <c r="G3129" s="14">
        <v>3579.645</v>
      </c>
      <c r="H3129">
        <f t="shared" si="99"/>
        <v>2.2910470466541333</v>
      </c>
      <c r="I3129">
        <f t="shared" si="100"/>
        <v>2.5931753048434145</v>
      </c>
    </row>
    <row r="3130" spans="1:9" x14ac:dyDescent="0.3">
      <c r="A3130" s="1">
        <v>33810</v>
      </c>
      <c r="B3130">
        <v>134</v>
      </c>
      <c r="C3130">
        <v>246</v>
      </c>
      <c r="D3130">
        <v>2.8559999999999999</v>
      </c>
      <c r="E3130">
        <v>2.4820000000000002</v>
      </c>
      <c r="F3130">
        <v>816.18700000000001</v>
      </c>
      <c r="G3130" s="14">
        <v>1598.5429999999999</v>
      </c>
      <c r="H3130">
        <f t="shared" si="99"/>
        <v>1.7542874528665935</v>
      </c>
      <c r="I3130">
        <f t="shared" si="100"/>
        <v>2.6580046874644996</v>
      </c>
    </row>
    <row r="3131" spans="1:9" x14ac:dyDescent="0.3">
      <c r="A3131" s="1">
        <v>33811</v>
      </c>
      <c r="B3131">
        <v>104</v>
      </c>
      <c r="C3131">
        <v>250</v>
      </c>
      <c r="D3131">
        <v>45.18</v>
      </c>
      <c r="E3131">
        <v>48.814999999999998</v>
      </c>
      <c r="F3131">
        <v>98.213999999999999</v>
      </c>
      <c r="G3131">
        <v>451.613</v>
      </c>
      <c r="H3131">
        <f t="shared" si="99"/>
        <v>1.3615365305830278</v>
      </c>
      <c r="I3131">
        <f t="shared" si="100"/>
        <v>2.7012242758785567</v>
      </c>
    </row>
    <row r="3132" spans="1:9" x14ac:dyDescent="0.3">
      <c r="A3132" s="1">
        <v>33812</v>
      </c>
      <c r="B3132">
        <v>87</v>
      </c>
      <c r="C3132">
        <v>252</v>
      </c>
      <c r="D3132">
        <v>3.335</v>
      </c>
      <c r="E3132">
        <v>2.38</v>
      </c>
      <c r="F3132" s="14">
        <v>3111.4180000000001</v>
      </c>
      <c r="G3132" s="14">
        <v>3482.1970000000001</v>
      </c>
      <c r="H3132">
        <f t="shared" si="99"/>
        <v>1.1389776746223406</v>
      </c>
      <c r="I3132">
        <f t="shared" si="100"/>
        <v>2.7228340700855851</v>
      </c>
    </row>
    <row r="3133" spans="1:9" x14ac:dyDescent="0.3">
      <c r="A3133" s="1">
        <v>33813</v>
      </c>
      <c r="B3133">
        <v>80</v>
      </c>
      <c r="C3133">
        <v>247</v>
      </c>
      <c r="D3133">
        <v>0</v>
      </c>
      <c r="E3133">
        <v>0</v>
      </c>
      <c r="F3133">
        <v>-490.18299999999999</v>
      </c>
      <c r="G3133">
        <v>-514.10799999999995</v>
      </c>
      <c r="H3133">
        <f t="shared" si="99"/>
        <v>1.0473357927561753</v>
      </c>
      <c r="I3133">
        <f t="shared" si="100"/>
        <v>2.668809584568014</v>
      </c>
    </row>
    <row r="3134" spans="1:9" x14ac:dyDescent="0.3">
      <c r="A3134" s="1">
        <v>33814</v>
      </c>
      <c r="B3134">
        <v>81</v>
      </c>
      <c r="C3134">
        <v>236</v>
      </c>
      <c r="D3134">
        <v>0</v>
      </c>
      <c r="E3134">
        <v>0</v>
      </c>
      <c r="F3134" s="14">
        <v>1789.7139999999999</v>
      </c>
      <c r="G3134" s="14">
        <v>2952.0590000000002</v>
      </c>
      <c r="H3134">
        <f t="shared" si="99"/>
        <v>1.0604274901656274</v>
      </c>
      <c r="I3134">
        <f t="shared" si="100"/>
        <v>2.5499557164293574</v>
      </c>
    </row>
    <row r="3135" spans="1:9" x14ac:dyDescent="0.3">
      <c r="A3135" s="1">
        <v>33815</v>
      </c>
      <c r="B3135">
        <v>87</v>
      </c>
      <c r="C3135">
        <v>219</v>
      </c>
      <c r="D3135">
        <v>19.161000000000001</v>
      </c>
      <c r="E3135">
        <v>8.5519999999999996</v>
      </c>
      <c r="F3135" s="14">
        <v>2645.4180000000001</v>
      </c>
      <c r="H3135">
        <f t="shared" si="99"/>
        <v>1.1389776746223406</v>
      </c>
      <c r="I3135">
        <f t="shared" si="100"/>
        <v>2.3662724656696157</v>
      </c>
    </row>
    <row r="3136" spans="1:9" x14ac:dyDescent="0.3">
      <c r="A3136" s="1">
        <v>33816</v>
      </c>
      <c r="B3136">
        <v>103</v>
      </c>
      <c r="C3136">
        <v>200</v>
      </c>
      <c r="D3136">
        <v>0</v>
      </c>
      <c r="E3136">
        <v>0</v>
      </c>
      <c r="F3136">
        <v>-158.761</v>
      </c>
      <c r="G3136">
        <v>-51.877000000000002</v>
      </c>
      <c r="H3136">
        <f t="shared" si="99"/>
        <v>1.3484448331735757</v>
      </c>
      <c r="I3136">
        <f t="shared" si="100"/>
        <v>2.1609794207028457</v>
      </c>
    </row>
    <row r="3137" spans="1:9" x14ac:dyDescent="0.3">
      <c r="A3137" s="1">
        <v>33817</v>
      </c>
      <c r="B3137">
        <v>131</v>
      </c>
      <c r="C3137">
        <v>182</v>
      </c>
      <c r="D3137">
        <v>0</v>
      </c>
      <c r="E3137">
        <v>0</v>
      </c>
      <c r="F3137">
        <v>562.88900000000001</v>
      </c>
      <c r="G3137">
        <v>-119.00700000000001</v>
      </c>
      <c r="H3137">
        <f t="shared" si="99"/>
        <v>1.715012360638237</v>
      </c>
      <c r="I3137">
        <f t="shared" si="100"/>
        <v>1.9664912728395894</v>
      </c>
    </row>
    <row r="3138" spans="1:9" x14ac:dyDescent="0.3">
      <c r="A3138" s="1">
        <v>33818</v>
      </c>
      <c r="B3138">
        <v>157</v>
      </c>
      <c r="C3138">
        <v>165</v>
      </c>
      <c r="D3138">
        <v>0</v>
      </c>
      <c r="E3138">
        <v>0</v>
      </c>
      <c r="F3138" s="14">
        <v>1712.2625</v>
      </c>
      <c r="H3138">
        <f t="shared" ref="H3138:H3201" si="101">(B3138*60*60*24/1000000)/(1000*$N$3/1000000)</f>
        <v>2.0553964932839937</v>
      </c>
      <c r="I3138">
        <f t="shared" ref="I3138:I3201" si="102">(C3138*60*60*24/1000000)/(1000*$N$4/1000000)</f>
        <v>1.7828080220798475</v>
      </c>
    </row>
    <row r="3139" spans="1:9" x14ac:dyDescent="0.3">
      <c r="A3139" s="1">
        <v>33819</v>
      </c>
      <c r="B3139">
        <v>190</v>
      </c>
      <c r="C3139">
        <v>151</v>
      </c>
      <c r="D3139">
        <v>0</v>
      </c>
      <c r="E3139">
        <v>0</v>
      </c>
      <c r="F3139" s="14">
        <v>2861.636</v>
      </c>
      <c r="G3139" s="14">
        <v>2240.02</v>
      </c>
      <c r="H3139">
        <f t="shared" si="101"/>
        <v>2.487422507795916</v>
      </c>
      <c r="I3139">
        <f t="shared" si="102"/>
        <v>1.6315394626306483</v>
      </c>
    </row>
    <row r="3140" spans="1:9" x14ac:dyDescent="0.3">
      <c r="A3140" s="1">
        <v>33820</v>
      </c>
      <c r="B3140">
        <v>200</v>
      </c>
      <c r="C3140">
        <v>145</v>
      </c>
      <c r="D3140">
        <v>0.89600000000000002</v>
      </c>
      <c r="E3140">
        <v>8.0000000000000002E-3</v>
      </c>
      <c r="F3140" s="14">
        <v>2699.1669999999999</v>
      </c>
      <c r="G3140" s="14">
        <v>2570.9580000000001</v>
      </c>
      <c r="H3140">
        <f t="shared" si="101"/>
        <v>2.618339481890438</v>
      </c>
      <c r="I3140">
        <f t="shared" si="102"/>
        <v>1.566710080009563</v>
      </c>
    </row>
    <row r="3141" spans="1:9" x14ac:dyDescent="0.3">
      <c r="A3141" s="1">
        <v>33821</v>
      </c>
      <c r="B3141">
        <v>193</v>
      </c>
      <c r="C3141">
        <v>145</v>
      </c>
      <c r="D3141">
        <v>0</v>
      </c>
      <c r="E3141">
        <v>0</v>
      </c>
      <c r="F3141" s="14">
        <v>3168.5149999999999</v>
      </c>
      <c r="G3141" s="14">
        <v>3530.8850000000002</v>
      </c>
      <c r="H3141">
        <f t="shared" si="101"/>
        <v>2.5266976000242725</v>
      </c>
      <c r="I3141">
        <f t="shared" si="102"/>
        <v>1.566710080009563</v>
      </c>
    </row>
    <row r="3142" spans="1:9" x14ac:dyDescent="0.3">
      <c r="A3142" s="1">
        <v>33822</v>
      </c>
      <c r="B3142">
        <v>182</v>
      </c>
      <c r="C3142">
        <v>150</v>
      </c>
      <c r="D3142">
        <v>0</v>
      </c>
      <c r="E3142">
        <v>0</v>
      </c>
      <c r="F3142" s="14">
        <v>2166.8879999999999</v>
      </c>
      <c r="G3142" s="14">
        <v>2692.319</v>
      </c>
      <c r="H3142">
        <f t="shared" si="101"/>
        <v>2.3826889285202988</v>
      </c>
      <c r="I3142">
        <f t="shared" si="102"/>
        <v>1.6207345655271341</v>
      </c>
    </row>
    <row r="3143" spans="1:9" x14ac:dyDescent="0.3">
      <c r="A3143" s="1">
        <v>33823</v>
      </c>
      <c r="B3143">
        <v>176</v>
      </c>
      <c r="C3143">
        <v>161</v>
      </c>
      <c r="D3143">
        <v>2.6680000000000001</v>
      </c>
      <c r="E3143">
        <v>8.2000000000000003E-2</v>
      </c>
      <c r="F3143">
        <v>-156.53700000000001</v>
      </c>
      <c r="G3143">
        <v>-57.295999999999999</v>
      </c>
      <c r="H3143">
        <f t="shared" si="101"/>
        <v>2.3041387440635854</v>
      </c>
      <c r="I3143">
        <f t="shared" si="102"/>
        <v>1.7395884336657903</v>
      </c>
    </row>
    <row r="3144" spans="1:9" x14ac:dyDescent="0.3">
      <c r="A3144" s="1">
        <v>33824</v>
      </c>
      <c r="B3144">
        <v>161</v>
      </c>
      <c r="C3144">
        <v>175</v>
      </c>
      <c r="D3144">
        <v>0</v>
      </c>
      <c r="E3144">
        <v>0</v>
      </c>
      <c r="F3144" s="14">
        <v>4009.4059999999999</v>
      </c>
      <c r="G3144" s="14">
        <v>4030.491</v>
      </c>
      <c r="H3144">
        <f t="shared" si="101"/>
        <v>2.1077632829218023</v>
      </c>
      <c r="I3144">
        <f t="shared" si="102"/>
        <v>1.8908569931149897</v>
      </c>
    </row>
    <row r="3145" spans="1:9" x14ac:dyDescent="0.3">
      <c r="A3145" s="1">
        <v>33825</v>
      </c>
      <c r="B3145">
        <v>139</v>
      </c>
      <c r="C3145">
        <v>193</v>
      </c>
      <c r="D3145">
        <v>0</v>
      </c>
      <c r="E3145">
        <v>0</v>
      </c>
      <c r="F3145">
        <v>-653.28099999999995</v>
      </c>
      <c r="G3145">
        <v>41.298000000000002</v>
      </c>
      <c r="H3145">
        <f t="shared" si="101"/>
        <v>1.8197459399138545</v>
      </c>
      <c r="I3145">
        <f t="shared" si="102"/>
        <v>2.0853451409782457</v>
      </c>
    </row>
    <row r="3146" spans="1:9" x14ac:dyDescent="0.3">
      <c r="A3146" s="1">
        <v>33826</v>
      </c>
      <c r="B3146">
        <v>110</v>
      </c>
      <c r="C3146">
        <v>210</v>
      </c>
      <c r="D3146">
        <v>0.09</v>
      </c>
      <c r="E3146">
        <v>0</v>
      </c>
      <c r="F3146" s="14">
        <v>1314.3610000000001</v>
      </c>
      <c r="G3146">
        <v>70.989999999999995</v>
      </c>
      <c r="H3146">
        <f t="shared" si="101"/>
        <v>1.4400867150397407</v>
      </c>
      <c r="I3146">
        <f t="shared" si="102"/>
        <v>2.2690283917379874</v>
      </c>
    </row>
    <row r="3147" spans="1:9" x14ac:dyDescent="0.3">
      <c r="A3147" s="1">
        <v>33827</v>
      </c>
      <c r="B3147">
        <v>83</v>
      </c>
      <c r="C3147">
        <v>222</v>
      </c>
      <c r="D3147">
        <v>3.5000000000000003E-2</v>
      </c>
      <c r="E3147">
        <v>0</v>
      </c>
      <c r="F3147" s="14">
        <v>1438.5719999999999</v>
      </c>
      <c r="G3147">
        <v>497.74200000000002</v>
      </c>
      <c r="H3147">
        <f t="shared" si="101"/>
        <v>1.0866108849845317</v>
      </c>
      <c r="I3147">
        <f t="shared" si="102"/>
        <v>2.3986871569801584</v>
      </c>
    </row>
    <row r="3148" spans="1:9" x14ac:dyDescent="0.3">
      <c r="A3148" s="1">
        <v>33828</v>
      </c>
      <c r="B3148">
        <v>68</v>
      </c>
      <c r="C3148">
        <v>226</v>
      </c>
      <c r="D3148">
        <v>0</v>
      </c>
      <c r="E3148">
        <v>0</v>
      </c>
      <c r="F3148" s="14">
        <v>3086.7150000000001</v>
      </c>
      <c r="G3148" s="14">
        <v>3547.0349999999999</v>
      </c>
      <c r="H3148">
        <f t="shared" si="101"/>
        <v>0.89023542384274901</v>
      </c>
      <c r="I3148">
        <f t="shared" si="102"/>
        <v>2.4419067453942152</v>
      </c>
    </row>
    <row r="3149" spans="1:9" x14ac:dyDescent="0.3">
      <c r="A3149" s="1">
        <v>33829</v>
      </c>
      <c r="B3149">
        <v>60</v>
      </c>
      <c r="C3149">
        <v>219</v>
      </c>
      <c r="D3149">
        <v>0</v>
      </c>
      <c r="E3149">
        <v>0</v>
      </c>
      <c r="F3149" s="14">
        <v>2764.0430000000001</v>
      </c>
      <c r="G3149" s="14">
        <v>3114.21</v>
      </c>
      <c r="H3149">
        <f t="shared" si="101"/>
        <v>0.78550184456713146</v>
      </c>
      <c r="I3149">
        <f t="shared" si="102"/>
        <v>2.3662724656696157</v>
      </c>
    </row>
    <row r="3150" spans="1:9" x14ac:dyDescent="0.3">
      <c r="A3150" s="1">
        <v>33830</v>
      </c>
      <c r="B3150">
        <v>55</v>
      </c>
      <c r="C3150">
        <v>198</v>
      </c>
      <c r="D3150">
        <v>0</v>
      </c>
      <c r="E3150">
        <v>0</v>
      </c>
      <c r="F3150" s="14">
        <v>2347.5650000000001</v>
      </c>
      <c r="G3150" s="14">
        <v>3098.799</v>
      </c>
      <c r="H3150">
        <f t="shared" si="101"/>
        <v>0.72004335751987036</v>
      </c>
      <c r="I3150">
        <f t="shared" si="102"/>
        <v>2.1393696264958169</v>
      </c>
    </row>
    <row r="3151" spans="1:9" x14ac:dyDescent="0.3">
      <c r="A3151" s="1">
        <v>33831</v>
      </c>
      <c r="B3151">
        <v>50</v>
      </c>
      <c r="C3151">
        <v>162</v>
      </c>
      <c r="D3151">
        <v>0</v>
      </c>
      <c r="E3151">
        <v>8.5000000000000006E-2</v>
      </c>
      <c r="F3151">
        <v>827.33600000000001</v>
      </c>
      <c r="G3151" s="14">
        <v>2573.4050000000002</v>
      </c>
      <c r="H3151">
        <f t="shared" si="101"/>
        <v>0.65458487047260949</v>
      </c>
      <c r="I3151">
        <f t="shared" si="102"/>
        <v>1.7503933307693047</v>
      </c>
    </row>
    <row r="3152" spans="1:9" x14ac:dyDescent="0.3">
      <c r="A3152" s="1">
        <v>33832</v>
      </c>
      <c r="B3152">
        <v>47</v>
      </c>
      <c r="C3152">
        <v>121</v>
      </c>
      <c r="D3152">
        <v>0</v>
      </c>
      <c r="E3152">
        <v>0.26400000000000001</v>
      </c>
      <c r="F3152" s="14">
        <v>3663.6619999999998</v>
      </c>
      <c r="G3152" s="14">
        <v>3225.683</v>
      </c>
      <c r="H3152">
        <f t="shared" si="101"/>
        <v>0.61530977824425304</v>
      </c>
      <c r="I3152">
        <f t="shared" si="102"/>
        <v>1.3073925495252214</v>
      </c>
    </row>
    <row r="3153" spans="1:9" x14ac:dyDescent="0.3">
      <c r="A3153" s="1">
        <v>33833</v>
      </c>
      <c r="B3153">
        <v>45</v>
      </c>
      <c r="C3153">
        <v>87</v>
      </c>
      <c r="D3153">
        <v>0</v>
      </c>
      <c r="E3153">
        <v>0</v>
      </c>
      <c r="F3153">
        <v>-608.75099999999998</v>
      </c>
      <c r="G3153" s="14">
        <v>1462.1849999999999</v>
      </c>
      <c r="H3153">
        <f t="shared" si="101"/>
        <v>0.58912638342534851</v>
      </c>
      <c r="I3153">
        <f t="shared" si="102"/>
        <v>0.94002604800573775</v>
      </c>
    </row>
    <row r="3154" spans="1:9" x14ac:dyDescent="0.3">
      <c r="A3154" s="1">
        <v>33834</v>
      </c>
      <c r="B3154">
        <v>43</v>
      </c>
      <c r="C3154">
        <v>64</v>
      </c>
      <c r="D3154">
        <v>0</v>
      </c>
      <c r="E3154">
        <v>0</v>
      </c>
      <c r="F3154" s="14">
        <v>2058.585</v>
      </c>
      <c r="G3154" s="14">
        <v>2753.174</v>
      </c>
      <c r="H3154">
        <f t="shared" si="101"/>
        <v>0.56294298860644409</v>
      </c>
      <c r="I3154">
        <f t="shared" si="102"/>
        <v>0.69151341462491056</v>
      </c>
    </row>
    <row r="3155" spans="1:9" x14ac:dyDescent="0.3">
      <c r="A3155" s="1">
        <v>33835</v>
      </c>
      <c r="B3155">
        <v>41</v>
      </c>
      <c r="C3155">
        <v>52</v>
      </c>
      <c r="D3155">
        <v>0</v>
      </c>
      <c r="E3155">
        <v>0</v>
      </c>
      <c r="F3155" s="14">
        <v>3445.9929999999999</v>
      </c>
      <c r="G3155" s="14">
        <v>3362.482</v>
      </c>
      <c r="H3155">
        <f t="shared" si="101"/>
        <v>0.53675959378753979</v>
      </c>
      <c r="I3155">
        <f t="shared" si="102"/>
        <v>0.56185464938273977</v>
      </c>
    </row>
    <row r="3156" spans="1:9" x14ac:dyDescent="0.3">
      <c r="A3156" s="1">
        <v>33836</v>
      </c>
      <c r="B3156">
        <v>38</v>
      </c>
      <c r="C3156">
        <v>45</v>
      </c>
      <c r="D3156">
        <v>0</v>
      </c>
      <c r="E3156">
        <v>0</v>
      </c>
      <c r="F3156" s="14">
        <v>3094.4380000000001</v>
      </c>
      <c r="G3156" s="14">
        <v>3172.0569999999998</v>
      </c>
      <c r="H3156">
        <f t="shared" si="101"/>
        <v>0.49748450155918322</v>
      </c>
      <c r="I3156">
        <f t="shared" si="102"/>
        <v>0.48622036965814019</v>
      </c>
    </row>
    <row r="3157" spans="1:9" x14ac:dyDescent="0.3">
      <c r="A3157" s="1">
        <v>33837</v>
      </c>
      <c r="B3157">
        <v>37</v>
      </c>
      <c r="C3157">
        <v>40</v>
      </c>
      <c r="D3157">
        <v>0</v>
      </c>
      <c r="E3157">
        <v>0</v>
      </c>
      <c r="F3157" s="14">
        <v>3025.527</v>
      </c>
      <c r="G3157" s="14">
        <v>3236.8719999999998</v>
      </c>
      <c r="H3157">
        <f t="shared" si="101"/>
        <v>0.48439280414973102</v>
      </c>
      <c r="I3157">
        <f t="shared" si="102"/>
        <v>0.43219588414056909</v>
      </c>
    </row>
    <row r="3158" spans="1:9" x14ac:dyDescent="0.3">
      <c r="A3158" s="1">
        <v>33838</v>
      </c>
      <c r="B3158">
        <v>39</v>
      </c>
      <c r="C3158">
        <v>36</v>
      </c>
      <c r="D3158">
        <v>10.849</v>
      </c>
      <c r="E3158">
        <v>15.791</v>
      </c>
      <c r="F3158">
        <v>1.6040000000000001</v>
      </c>
      <c r="G3158">
        <v>-43.991</v>
      </c>
      <c r="H3158">
        <f t="shared" si="101"/>
        <v>0.51057619896863538</v>
      </c>
      <c r="I3158">
        <f t="shared" si="102"/>
        <v>0.38897629572651216</v>
      </c>
    </row>
    <row r="3159" spans="1:9" x14ac:dyDescent="0.3">
      <c r="A3159" s="1">
        <v>33839</v>
      </c>
      <c r="B3159">
        <v>40</v>
      </c>
      <c r="C3159">
        <v>38</v>
      </c>
      <c r="D3159">
        <v>19.533999999999999</v>
      </c>
      <c r="E3159">
        <v>2.5950000000000002</v>
      </c>
      <c r="F3159" s="14">
        <v>2765.431</v>
      </c>
      <c r="G3159" s="14">
        <v>3183.0520000000001</v>
      </c>
      <c r="H3159">
        <f t="shared" si="101"/>
        <v>0.52366789637808764</v>
      </c>
      <c r="I3159">
        <f t="shared" si="102"/>
        <v>0.41058608993354062</v>
      </c>
    </row>
    <row r="3160" spans="1:9" x14ac:dyDescent="0.3">
      <c r="A3160" s="1">
        <v>33840</v>
      </c>
      <c r="B3160">
        <v>41</v>
      </c>
      <c r="C3160">
        <v>48</v>
      </c>
      <c r="D3160">
        <v>0</v>
      </c>
      <c r="E3160">
        <v>0</v>
      </c>
      <c r="F3160" s="14">
        <v>4518.5010000000002</v>
      </c>
      <c r="G3160" s="14">
        <v>3345.6469999999999</v>
      </c>
      <c r="H3160">
        <f t="shared" si="101"/>
        <v>0.53675959378753979</v>
      </c>
      <c r="I3160">
        <f t="shared" si="102"/>
        <v>0.51863506096868284</v>
      </c>
    </row>
    <row r="3161" spans="1:9" x14ac:dyDescent="0.3">
      <c r="A3161" s="1">
        <v>33841</v>
      </c>
      <c r="B3161">
        <v>43</v>
      </c>
      <c r="C3161">
        <v>55</v>
      </c>
      <c r="D3161">
        <v>0</v>
      </c>
      <c r="E3161">
        <v>0</v>
      </c>
      <c r="F3161" s="14">
        <v>4358.1030000000001</v>
      </c>
      <c r="G3161" s="14">
        <v>4516.2160000000003</v>
      </c>
      <c r="H3161">
        <f t="shared" si="101"/>
        <v>0.56294298860644409</v>
      </c>
      <c r="I3161">
        <f t="shared" si="102"/>
        <v>0.59426934069328241</v>
      </c>
    </row>
    <row r="3162" spans="1:9" x14ac:dyDescent="0.3">
      <c r="A3162" s="1">
        <v>33842</v>
      </c>
      <c r="B3162">
        <v>44</v>
      </c>
      <c r="C3162">
        <v>61</v>
      </c>
      <c r="D3162">
        <v>0</v>
      </c>
      <c r="E3162">
        <v>0</v>
      </c>
      <c r="F3162" s="14">
        <v>4075.8249999999998</v>
      </c>
      <c r="G3162" s="14">
        <v>4158.4650000000001</v>
      </c>
      <c r="H3162">
        <f t="shared" si="101"/>
        <v>0.57603468601589636</v>
      </c>
      <c r="I3162">
        <f t="shared" si="102"/>
        <v>0.65909872331436792</v>
      </c>
    </row>
    <row r="3163" spans="1:9" x14ac:dyDescent="0.3">
      <c r="A3163" s="1">
        <v>33843</v>
      </c>
      <c r="B3163">
        <v>45</v>
      </c>
      <c r="C3163">
        <v>73</v>
      </c>
      <c r="D3163">
        <v>0</v>
      </c>
      <c r="E3163">
        <v>0</v>
      </c>
      <c r="F3163" s="14">
        <v>2916.663</v>
      </c>
      <c r="G3163" s="14">
        <v>2131.7289999999998</v>
      </c>
      <c r="H3163">
        <f t="shared" si="101"/>
        <v>0.58912638342534851</v>
      </c>
      <c r="I3163">
        <f t="shared" si="102"/>
        <v>0.78875748855653849</v>
      </c>
    </row>
    <row r="3164" spans="1:9" x14ac:dyDescent="0.3">
      <c r="A3164" s="1">
        <v>33844</v>
      </c>
      <c r="B3164">
        <v>47</v>
      </c>
      <c r="C3164">
        <v>87</v>
      </c>
      <c r="D3164">
        <v>0</v>
      </c>
      <c r="E3164">
        <v>0</v>
      </c>
      <c r="F3164" s="14">
        <v>3037.386</v>
      </c>
      <c r="G3164" s="14">
        <v>3561.2</v>
      </c>
      <c r="H3164">
        <f t="shared" si="101"/>
        <v>0.61530977824425304</v>
      </c>
      <c r="I3164">
        <f t="shared" si="102"/>
        <v>0.94002604800573775</v>
      </c>
    </row>
    <row r="3165" spans="1:9" x14ac:dyDescent="0.3">
      <c r="A3165" s="1">
        <v>33845</v>
      </c>
      <c r="B3165">
        <v>47</v>
      </c>
      <c r="C3165">
        <v>98</v>
      </c>
      <c r="D3165">
        <v>0.36299999999999999</v>
      </c>
      <c r="E3165">
        <v>0.53100000000000003</v>
      </c>
      <c r="F3165" s="14">
        <v>2024.0129999999999</v>
      </c>
      <c r="G3165" s="14">
        <v>1938.954</v>
      </c>
      <c r="H3165">
        <f t="shared" si="101"/>
        <v>0.61530977824425304</v>
      </c>
      <c r="I3165">
        <f t="shared" si="102"/>
        <v>1.0588799161443943</v>
      </c>
    </row>
    <row r="3166" spans="1:9" x14ac:dyDescent="0.3">
      <c r="A3166" s="1">
        <v>33846</v>
      </c>
      <c r="B3166">
        <v>46</v>
      </c>
      <c r="C3166">
        <v>109</v>
      </c>
      <c r="D3166">
        <v>9.4570000000000007</v>
      </c>
      <c r="E3166">
        <v>14.382999999999999</v>
      </c>
      <c r="F3166">
        <v>116.414</v>
      </c>
      <c r="G3166">
        <v>391.71300000000002</v>
      </c>
      <c r="H3166">
        <f t="shared" si="101"/>
        <v>0.60221808083480077</v>
      </c>
      <c r="I3166">
        <f t="shared" si="102"/>
        <v>1.1777337842830506</v>
      </c>
    </row>
    <row r="3167" spans="1:9" x14ac:dyDescent="0.3">
      <c r="A3167" s="1">
        <v>33847</v>
      </c>
      <c r="B3167">
        <v>46</v>
      </c>
      <c r="C3167">
        <v>120</v>
      </c>
      <c r="D3167">
        <v>4.8520000000000003</v>
      </c>
      <c r="E3167">
        <v>4.8449999999999998</v>
      </c>
      <c r="F3167">
        <v>-461.99900000000002</v>
      </c>
      <c r="G3167">
        <v>-266.76600000000002</v>
      </c>
      <c r="H3167">
        <f t="shared" si="101"/>
        <v>0.60221808083480077</v>
      </c>
      <c r="I3167">
        <f t="shared" si="102"/>
        <v>1.2965876524217073</v>
      </c>
    </row>
    <row r="3168" spans="1:9" x14ac:dyDescent="0.3">
      <c r="A3168" s="1">
        <v>33848</v>
      </c>
      <c r="B3168">
        <v>47</v>
      </c>
      <c r="C3168">
        <v>132</v>
      </c>
      <c r="D3168">
        <v>0</v>
      </c>
      <c r="E3168">
        <v>0</v>
      </c>
      <c r="F3168">
        <v>596.12599999999998</v>
      </c>
      <c r="G3168">
        <v>908.97400000000005</v>
      </c>
      <c r="H3168">
        <f t="shared" si="101"/>
        <v>0.61530977824425304</v>
      </c>
      <c r="I3168">
        <f t="shared" si="102"/>
        <v>1.4262464176638778</v>
      </c>
    </row>
    <row r="3169" spans="1:9" x14ac:dyDescent="0.3">
      <c r="A3169" s="1">
        <v>33849</v>
      </c>
      <c r="B3169">
        <v>48</v>
      </c>
      <c r="C3169">
        <v>144</v>
      </c>
      <c r="D3169">
        <v>0</v>
      </c>
      <c r="E3169">
        <v>0</v>
      </c>
      <c r="F3169" s="14">
        <v>1285.1110000000001</v>
      </c>
      <c r="G3169" s="14">
        <v>1546.1880000000001</v>
      </c>
      <c r="H3169">
        <f t="shared" si="101"/>
        <v>0.62840147565370508</v>
      </c>
      <c r="I3169">
        <f t="shared" si="102"/>
        <v>1.5559051829060486</v>
      </c>
    </row>
    <row r="3170" spans="1:9" x14ac:dyDescent="0.3">
      <c r="A3170" s="1">
        <v>33850</v>
      </c>
      <c r="B3170">
        <v>46</v>
      </c>
      <c r="C3170">
        <v>147</v>
      </c>
      <c r="D3170">
        <v>0</v>
      </c>
      <c r="E3170">
        <v>0</v>
      </c>
      <c r="F3170">
        <v>-554.899</v>
      </c>
      <c r="G3170">
        <v>-351.87200000000001</v>
      </c>
      <c r="H3170">
        <f t="shared" si="101"/>
        <v>0.60221808083480077</v>
      </c>
      <c r="I3170">
        <f t="shared" si="102"/>
        <v>1.5883198742165912</v>
      </c>
    </row>
    <row r="3171" spans="1:9" x14ac:dyDescent="0.3">
      <c r="A3171" s="1">
        <v>33851</v>
      </c>
      <c r="B3171">
        <v>44</v>
      </c>
      <c r="C3171">
        <v>145</v>
      </c>
      <c r="D3171">
        <v>0</v>
      </c>
      <c r="E3171">
        <v>0</v>
      </c>
      <c r="F3171" s="14">
        <v>3677.7939999999999</v>
      </c>
      <c r="G3171" s="14">
        <v>1650.904</v>
      </c>
      <c r="H3171">
        <f t="shared" si="101"/>
        <v>0.57603468601589636</v>
      </c>
      <c r="I3171">
        <f t="shared" si="102"/>
        <v>1.566710080009563</v>
      </c>
    </row>
    <row r="3172" spans="1:9" x14ac:dyDescent="0.3">
      <c r="A3172" s="1">
        <v>33852</v>
      </c>
      <c r="B3172">
        <v>43</v>
      </c>
      <c r="C3172">
        <v>127</v>
      </c>
      <c r="D3172">
        <v>0</v>
      </c>
      <c r="E3172">
        <v>0</v>
      </c>
      <c r="F3172" s="14">
        <v>2311.1860000000001</v>
      </c>
      <c r="G3172" s="14">
        <v>2920.7979999999998</v>
      </c>
      <c r="H3172">
        <f t="shared" si="101"/>
        <v>0.56294298860644409</v>
      </c>
      <c r="I3172">
        <f t="shared" si="102"/>
        <v>1.3722219321463067</v>
      </c>
    </row>
    <row r="3173" spans="1:9" x14ac:dyDescent="0.3">
      <c r="A3173" s="1">
        <v>33853</v>
      </c>
      <c r="B3173">
        <v>41</v>
      </c>
      <c r="C3173">
        <v>106</v>
      </c>
      <c r="D3173">
        <v>0</v>
      </c>
      <c r="E3173">
        <v>0</v>
      </c>
      <c r="F3173" s="14">
        <v>3544.4189999999999</v>
      </c>
      <c r="G3173" s="14">
        <v>2658.3939999999998</v>
      </c>
      <c r="H3173">
        <f t="shared" si="101"/>
        <v>0.53675959378753979</v>
      </c>
      <c r="I3173">
        <f t="shared" si="102"/>
        <v>1.1453190929725081</v>
      </c>
    </row>
    <row r="3174" spans="1:9" x14ac:dyDescent="0.3">
      <c r="A3174" s="1">
        <v>33854</v>
      </c>
      <c r="B3174">
        <v>35</v>
      </c>
      <c r="C3174">
        <v>77</v>
      </c>
      <c r="D3174">
        <v>0</v>
      </c>
      <c r="E3174">
        <v>0</v>
      </c>
      <c r="F3174">
        <v>819.80600000000004</v>
      </c>
      <c r="G3174" s="14">
        <v>1333.9590000000001</v>
      </c>
      <c r="H3174">
        <f t="shared" si="101"/>
        <v>0.45820940933082666</v>
      </c>
      <c r="I3174">
        <f t="shared" si="102"/>
        <v>0.83197707697059542</v>
      </c>
    </row>
    <row r="3175" spans="1:9" x14ac:dyDescent="0.3">
      <c r="A3175" s="1">
        <v>33855</v>
      </c>
      <c r="B3175">
        <v>31</v>
      </c>
      <c r="C3175">
        <v>58</v>
      </c>
      <c r="D3175">
        <v>0</v>
      </c>
      <c r="E3175">
        <v>0</v>
      </c>
      <c r="F3175">
        <v>-130.178</v>
      </c>
      <c r="G3175">
        <v>339.18400000000003</v>
      </c>
      <c r="H3175">
        <f t="shared" si="101"/>
        <v>0.40584261969301788</v>
      </c>
      <c r="I3175">
        <f t="shared" si="102"/>
        <v>0.62668403200382505</v>
      </c>
    </row>
    <row r="3176" spans="1:9" x14ac:dyDescent="0.3">
      <c r="A3176" s="1">
        <v>33856</v>
      </c>
      <c r="B3176">
        <v>28</v>
      </c>
      <c r="C3176">
        <v>47</v>
      </c>
      <c r="D3176">
        <v>0</v>
      </c>
      <c r="E3176">
        <v>0</v>
      </c>
      <c r="F3176">
        <v>-25.111000000000001</v>
      </c>
      <c r="G3176">
        <v>235.99</v>
      </c>
      <c r="H3176">
        <f t="shared" si="101"/>
        <v>0.36656752746466131</v>
      </c>
      <c r="I3176">
        <f t="shared" si="102"/>
        <v>0.50783016386516866</v>
      </c>
    </row>
    <row r="3177" spans="1:9" x14ac:dyDescent="0.3">
      <c r="A3177" s="1">
        <v>33857</v>
      </c>
      <c r="B3177">
        <v>25</v>
      </c>
      <c r="C3177">
        <v>41</v>
      </c>
      <c r="D3177">
        <v>0</v>
      </c>
      <c r="E3177">
        <v>0</v>
      </c>
      <c r="F3177">
        <v>12.637</v>
      </c>
      <c r="G3177">
        <v>427.10700000000003</v>
      </c>
      <c r="H3177">
        <f t="shared" si="101"/>
        <v>0.32729243523630475</v>
      </c>
      <c r="I3177">
        <f t="shared" si="102"/>
        <v>0.44300078124408332</v>
      </c>
    </row>
    <row r="3178" spans="1:9" x14ac:dyDescent="0.3">
      <c r="A3178" s="1">
        <v>33858</v>
      </c>
      <c r="B3178">
        <v>25</v>
      </c>
      <c r="C3178">
        <v>38</v>
      </c>
      <c r="D3178">
        <v>3.6320000000000001</v>
      </c>
      <c r="E3178">
        <v>0.106</v>
      </c>
      <c r="F3178">
        <v>-534.40200000000004</v>
      </c>
      <c r="G3178">
        <v>-547.41499999999996</v>
      </c>
      <c r="H3178">
        <f t="shared" si="101"/>
        <v>0.32729243523630475</v>
      </c>
      <c r="I3178">
        <f t="shared" si="102"/>
        <v>0.41058608993354062</v>
      </c>
    </row>
    <row r="3179" spans="1:9" x14ac:dyDescent="0.3">
      <c r="A3179" s="1">
        <v>33859</v>
      </c>
      <c r="B3179">
        <v>35</v>
      </c>
      <c r="C3179">
        <v>41</v>
      </c>
      <c r="D3179">
        <v>12.118</v>
      </c>
      <c r="E3179">
        <v>0.186</v>
      </c>
      <c r="F3179" s="14">
        <v>2479.4989999999998</v>
      </c>
      <c r="G3179">
        <v>-543.17399999999998</v>
      </c>
      <c r="H3179">
        <f t="shared" si="101"/>
        <v>0.45820940933082666</v>
      </c>
      <c r="I3179">
        <f t="shared" si="102"/>
        <v>0.44300078124408332</v>
      </c>
    </row>
    <row r="3180" spans="1:9" x14ac:dyDescent="0.3">
      <c r="A3180" s="1">
        <v>33860</v>
      </c>
      <c r="B3180">
        <v>64</v>
      </c>
      <c r="C3180">
        <v>44</v>
      </c>
      <c r="D3180">
        <v>0</v>
      </c>
      <c r="E3180">
        <v>0</v>
      </c>
      <c r="F3180" s="14">
        <v>1956.452</v>
      </c>
      <c r="G3180" s="14">
        <v>1745.934</v>
      </c>
      <c r="H3180">
        <f t="shared" si="101"/>
        <v>0.83786863420494018</v>
      </c>
      <c r="I3180">
        <f t="shared" si="102"/>
        <v>0.47541547255462596</v>
      </c>
    </row>
    <row r="3181" spans="1:9" x14ac:dyDescent="0.3">
      <c r="A3181" s="1">
        <v>33861</v>
      </c>
      <c r="B3181">
        <v>80</v>
      </c>
      <c r="C3181">
        <v>50</v>
      </c>
      <c r="D3181">
        <v>0</v>
      </c>
      <c r="E3181">
        <v>0</v>
      </c>
      <c r="F3181" s="14">
        <v>4032.453</v>
      </c>
      <c r="G3181" s="14">
        <v>3501.8620000000001</v>
      </c>
      <c r="H3181">
        <f t="shared" si="101"/>
        <v>1.0473357927561753</v>
      </c>
      <c r="I3181">
        <f t="shared" si="102"/>
        <v>0.54024485517571141</v>
      </c>
    </row>
    <row r="3182" spans="1:9" x14ac:dyDescent="0.3">
      <c r="A3182" s="1">
        <v>33862</v>
      </c>
      <c r="B3182">
        <v>75</v>
      </c>
      <c r="C3182">
        <v>55</v>
      </c>
      <c r="D3182">
        <v>0</v>
      </c>
      <c r="E3182">
        <v>0</v>
      </c>
      <c r="F3182" s="14">
        <v>1857.165</v>
      </c>
      <c r="G3182" s="14">
        <v>2075.9169999999999</v>
      </c>
      <c r="H3182">
        <f t="shared" si="101"/>
        <v>0.98187730570891429</v>
      </c>
      <c r="I3182">
        <f t="shared" si="102"/>
        <v>0.59426934069328241</v>
      </c>
    </row>
    <row r="3183" spans="1:9" x14ac:dyDescent="0.3">
      <c r="A3183" s="1">
        <v>33863</v>
      </c>
      <c r="B3183">
        <v>68</v>
      </c>
      <c r="C3183">
        <v>60</v>
      </c>
      <c r="D3183">
        <v>0</v>
      </c>
      <c r="E3183">
        <v>0</v>
      </c>
      <c r="F3183" s="14">
        <v>3092.4859999999999</v>
      </c>
      <c r="G3183" s="14">
        <v>2528.5320000000002</v>
      </c>
      <c r="H3183">
        <f t="shared" si="101"/>
        <v>0.89023542384274901</v>
      </c>
      <c r="I3183">
        <f t="shared" si="102"/>
        <v>0.64829382621085363</v>
      </c>
    </row>
    <row r="3184" spans="1:9" x14ac:dyDescent="0.3">
      <c r="A3184" s="1">
        <v>33864</v>
      </c>
      <c r="B3184">
        <v>64</v>
      </c>
      <c r="C3184">
        <v>64</v>
      </c>
      <c r="D3184">
        <v>9.9179999999999993</v>
      </c>
      <c r="E3184">
        <v>10.507999999999999</v>
      </c>
      <c r="F3184">
        <v>28.222999999999999</v>
      </c>
      <c r="G3184">
        <v>577.97299999999996</v>
      </c>
      <c r="H3184">
        <f t="shared" si="101"/>
        <v>0.83786863420494018</v>
      </c>
      <c r="I3184">
        <f t="shared" si="102"/>
        <v>0.69151341462491056</v>
      </c>
    </row>
    <row r="3185" spans="1:9" x14ac:dyDescent="0.3">
      <c r="A3185" s="1">
        <v>33865</v>
      </c>
      <c r="B3185">
        <v>58</v>
      </c>
      <c r="C3185">
        <v>66</v>
      </c>
      <c r="D3185">
        <v>14.045</v>
      </c>
      <c r="E3185">
        <v>2.875</v>
      </c>
      <c r="F3185" s="14">
        <v>3288.8229999999999</v>
      </c>
      <c r="G3185" s="14">
        <v>3357.9839999999999</v>
      </c>
      <c r="H3185">
        <f t="shared" si="101"/>
        <v>0.75931844974822693</v>
      </c>
      <c r="I3185">
        <f t="shared" si="102"/>
        <v>0.71312320883193892</v>
      </c>
    </row>
    <row r="3186" spans="1:9" x14ac:dyDescent="0.3">
      <c r="A3186" s="1">
        <v>33866</v>
      </c>
      <c r="B3186">
        <v>51</v>
      </c>
      <c r="C3186">
        <v>70</v>
      </c>
      <c r="D3186">
        <v>0</v>
      </c>
      <c r="E3186">
        <v>0</v>
      </c>
      <c r="F3186" s="14">
        <v>3959.8690000000001</v>
      </c>
      <c r="G3186" s="14">
        <v>4238.9759999999997</v>
      </c>
      <c r="H3186">
        <f t="shared" si="101"/>
        <v>0.66767656788206164</v>
      </c>
      <c r="I3186">
        <f t="shared" si="102"/>
        <v>0.75634279724599585</v>
      </c>
    </row>
    <row r="3187" spans="1:9" x14ac:dyDescent="0.3">
      <c r="A3187" s="1">
        <v>33867</v>
      </c>
      <c r="B3187">
        <v>45</v>
      </c>
      <c r="C3187">
        <v>76</v>
      </c>
      <c r="D3187">
        <v>0</v>
      </c>
      <c r="E3187">
        <v>0</v>
      </c>
      <c r="F3187" s="14">
        <v>4839.3500000000004</v>
      </c>
      <c r="G3187" s="14">
        <v>4927.9390000000003</v>
      </c>
      <c r="H3187">
        <f t="shared" si="101"/>
        <v>0.58912638342534851</v>
      </c>
      <c r="I3187">
        <f t="shared" si="102"/>
        <v>0.82117217986708124</v>
      </c>
    </row>
    <row r="3188" spans="1:9" x14ac:dyDescent="0.3">
      <c r="A3188" s="1">
        <v>33868</v>
      </c>
      <c r="B3188">
        <v>39</v>
      </c>
      <c r="C3188">
        <v>80</v>
      </c>
      <c r="D3188">
        <v>0</v>
      </c>
      <c r="E3188">
        <v>0</v>
      </c>
      <c r="F3188" s="14">
        <v>4726.5919999999996</v>
      </c>
      <c r="G3188" s="14">
        <v>4786.7920000000004</v>
      </c>
      <c r="H3188">
        <f t="shared" si="101"/>
        <v>0.51057619896863538</v>
      </c>
      <c r="I3188">
        <f t="shared" si="102"/>
        <v>0.86439176828113817</v>
      </c>
    </row>
    <row r="3189" spans="1:9" x14ac:dyDescent="0.3">
      <c r="A3189" s="1">
        <v>33869</v>
      </c>
      <c r="B3189">
        <v>38</v>
      </c>
      <c r="C3189">
        <v>86</v>
      </c>
      <c r="D3189">
        <v>28.073</v>
      </c>
      <c r="E3189">
        <v>38.08</v>
      </c>
      <c r="F3189">
        <v>189.315</v>
      </c>
      <c r="G3189">
        <v>609.92700000000002</v>
      </c>
      <c r="H3189">
        <f t="shared" si="101"/>
        <v>0.49748450155918322</v>
      </c>
      <c r="I3189">
        <f t="shared" si="102"/>
        <v>0.92922115090222346</v>
      </c>
    </row>
    <row r="3190" spans="1:9" x14ac:dyDescent="0.3">
      <c r="A3190" s="1">
        <v>33870</v>
      </c>
      <c r="B3190">
        <v>48</v>
      </c>
      <c r="C3190">
        <v>97</v>
      </c>
      <c r="D3190">
        <v>0.127</v>
      </c>
      <c r="E3190">
        <v>0</v>
      </c>
      <c r="F3190">
        <v>184.041</v>
      </c>
      <c r="G3190">
        <v>696.95399999999995</v>
      </c>
      <c r="H3190">
        <f t="shared" si="101"/>
        <v>0.62840147565370508</v>
      </c>
      <c r="I3190">
        <f t="shared" si="102"/>
        <v>1.0480750190408801</v>
      </c>
    </row>
    <row r="3191" spans="1:9" x14ac:dyDescent="0.3">
      <c r="A3191" s="1">
        <v>33871</v>
      </c>
      <c r="B3191">
        <v>80</v>
      </c>
      <c r="C3191">
        <v>111</v>
      </c>
      <c r="D3191">
        <v>29.536000000000001</v>
      </c>
      <c r="E3191">
        <v>20.312999999999999</v>
      </c>
      <c r="F3191">
        <v>6.524</v>
      </c>
      <c r="G3191">
        <v>3.2149999999999999</v>
      </c>
      <c r="H3191">
        <f t="shared" si="101"/>
        <v>1.0473357927561753</v>
      </c>
      <c r="I3191">
        <f t="shared" si="102"/>
        <v>1.1993435784900792</v>
      </c>
    </row>
    <row r="3192" spans="1:9" x14ac:dyDescent="0.3">
      <c r="A3192" s="1">
        <v>33872</v>
      </c>
      <c r="B3192">
        <v>127</v>
      </c>
      <c r="C3192">
        <v>142</v>
      </c>
      <c r="D3192">
        <v>0</v>
      </c>
      <c r="E3192">
        <v>0</v>
      </c>
      <c r="F3192" s="14">
        <v>1811.6990000000001</v>
      </c>
      <c r="G3192" s="14">
        <v>1713.3030000000001</v>
      </c>
      <c r="H3192">
        <f t="shared" si="101"/>
        <v>1.662645571000428</v>
      </c>
      <c r="I3192">
        <f t="shared" si="102"/>
        <v>1.5342953886990203</v>
      </c>
    </row>
    <row r="3193" spans="1:9" x14ac:dyDescent="0.3">
      <c r="A3193" s="1">
        <v>33873</v>
      </c>
      <c r="B3193">
        <v>147</v>
      </c>
      <c r="C3193">
        <v>174</v>
      </c>
      <c r="D3193">
        <v>0</v>
      </c>
      <c r="E3193">
        <v>0</v>
      </c>
      <c r="F3193" s="14">
        <v>3770.7350000000001</v>
      </c>
      <c r="G3193" s="14">
        <v>3526.9810000000002</v>
      </c>
      <c r="H3193">
        <f t="shared" si="101"/>
        <v>1.9244795191894717</v>
      </c>
      <c r="I3193">
        <f t="shared" si="102"/>
        <v>1.8800520960114755</v>
      </c>
    </row>
    <row r="3194" spans="1:9" x14ac:dyDescent="0.3">
      <c r="A3194" s="1">
        <v>33874</v>
      </c>
      <c r="B3194">
        <v>187</v>
      </c>
      <c r="C3194">
        <v>197</v>
      </c>
      <c r="D3194">
        <v>0</v>
      </c>
      <c r="E3194">
        <v>0</v>
      </c>
      <c r="F3194" s="14">
        <v>1741.345</v>
      </c>
      <c r="G3194" s="14">
        <v>1357.444</v>
      </c>
      <c r="H3194">
        <f t="shared" si="101"/>
        <v>2.4481474155675595</v>
      </c>
      <c r="I3194">
        <f t="shared" si="102"/>
        <v>2.1285647293923029</v>
      </c>
    </row>
    <row r="3195" spans="1:9" x14ac:dyDescent="0.3">
      <c r="A3195" s="1">
        <v>33875</v>
      </c>
      <c r="B3195">
        <v>223</v>
      </c>
      <c r="C3195">
        <v>214</v>
      </c>
      <c r="D3195">
        <v>3.3839999999999999</v>
      </c>
      <c r="E3195">
        <v>3.871</v>
      </c>
      <c r="F3195" s="14">
        <v>4203.1390000000001</v>
      </c>
      <c r="G3195" s="14">
        <v>4660.95</v>
      </c>
      <c r="H3195">
        <f t="shared" si="101"/>
        <v>2.9194485223078384</v>
      </c>
      <c r="I3195">
        <f t="shared" si="102"/>
        <v>2.3122479801520446</v>
      </c>
    </row>
    <row r="3196" spans="1:9" x14ac:dyDescent="0.3">
      <c r="A3196" s="1">
        <v>33876</v>
      </c>
      <c r="B3196">
        <v>227</v>
      </c>
      <c r="C3196">
        <v>218</v>
      </c>
      <c r="D3196">
        <v>0</v>
      </c>
      <c r="E3196">
        <v>0</v>
      </c>
      <c r="F3196" s="14">
        <v>4692.9369999999999</v>
      </c>
      <c r="G3196" s="14">
        <v>4660.5389999999998</v>
      </c>
      <c r="H3196">
        <f t="shared" si="101"/>
        <v>2.971815311945647</v>
      </c>
      <c r="I3196">
        <f t="shared" si="102"/>
        <v>2.3554675685661013</v>
      </c>
    </row>
    <row r="3197" spans="1:9" x14ac:dyDescent="0.3">
      <c r="A3197" s="1">
        <v>33877</v>
      </c>
      <c r="B3197">
        <v>214</v>
      </c>
      <c r="C3197">
        <v>217</v>
      </c>
      <c r="D3197">
        <v>0</v>
      </c>
      <c r="E3197">
        <v>0</v>
      </c>
      <c r="F3197" s="14">
        <v>4713.5619999999999</v>
      </c>
      <c r="G3197" s="14">
        <v>4580.4219999999996</v>
      </c>
      <c r="H3197">
        <f t="shared" si="101"/>
        <v>2.8016232456227685</v>
      </c>
      <c r="I3197">
        <f t="shared" si="102"/>
        <v>2.3446626714625869</v>
      </c>
    </row>
    <row r="3198" spans="1:9" x14ac:dyDescent="0.3">
      <c r="A3198" s="1">
        <v>33878</v>
      </c>
      <c r="B3198">
        <v>195</v>
      </c>
      <c r="C3198">
        <v>213</v>
      </c>
      <c r="D3198">
        <v>2.0019999999999998</v>
      </c>
      <c r="E3198">
        <v>2.0459999999999998</v>
      </c>
      <c r="F3198">
        <v>647.00300000000004</v>
      </c>
      <c r="G3198">
        <v>750.78099999999995</v>
      </c>
      <c r="H3198">
        <f t="shared" si="101"/>
        <v>2.5528809948431768</v>
      </c>
      <c r="I3198">
        <f t="shared" si="102"/>
        <v>2.3014430830485302</v>
      </c>
    </row>
    <row r="3199" spans="1:9" x14ac:dyDescent="0.3">
      <c r="A3199" s="1">
        <v>33879</v>
      </c>
      <c r="B3199">
        <v>166</v>
      </c>
      <c r="C3199">
        <v>211</v>
      </c>
      <c r="D3199">
        <v>0.65100000000000002</v>
      </c>
      <c r="E3199">
        <v>5.7000000000000002E-2</v>
      </c>
      <c r="F3199">
        <v>887.36199999999997</v>
      </c>
      <c r="G3199" s="14">
        <v>1155.366</v>
      </c>
      <c r="H3199">
        <f t="shared" si="101"/>
        <v>2.1732217699690635</v>
      </c>
      <c r="I3199">
        <f t="shared" si="102"/>
        <v>2.2798332888415018</v>
      </c>
    </row>
    <row r="3200" spans="1:9" x14ac:dyDescent="0.3">
      <c r="A3200" s="1">
        <v>33880</v>
      </c>
      <c r="B3200">
        <v>131</v>
      </c>
      <c r="C3200">
        <v>212</v>
      </c>
      <c r="D3200">
        <v>0</v>
      </c>
      <c r="E3200">
        <v>0</v>
      </c>
      <c r="F3200" s="14">
        <v>4571.4560000000001</v>
      </c>
      <c r="G3200" s="14">
        <v>1345.069</v>
      </c>
      <c r="H3200">
        <f t="shared" si="101"/>
        <v>1.715012360638237</v>
      </c>
      <c r="I3200">
        <f t="shared" si="102"/>
        <v>2.2906381859450162</v>
      </c>
    </row>
    <row r="3201" spans="1:9" x14ac:dyDescent="0.3">
      <c r="A3201" s="1">
        <v>33881</v>
      </c>
      <c r="B3201">
        <v>91</v>
      </c>
      <c r="C3201">
        <v>215</v>
      </c>
      <c r="D3201">
        <v>0</v>
      </c>
      <c r="E3201">
        <v>0</v>
      </c>
      <c r="F3201" s="14">
        <v>2438.2719999999999</v>
      </c>
      <c r="G3201" s="14">
        <v>4282.1540000000005</v>
      </c>
      <c r="H3201">
        <f t="shared" si="101"/>
        <v>1.1913444642601494</v>
      </c>
      <c r="I3201">
        <f t="shared" si="102"/>
        <v>2.323052877255559</v>
      </c>
    </row>
    <row r="3202" spans="1:9" x14ac:dyDescent="0.3">
      <c r="A3202" s="1">
        <v>33882</v>
      </c>
      <c r="B3202">
        <v>65</v>
      </c>
      <c r="C3202">
        <v>221</v>
      </c>
      <c r="D3202">
        <v>15.425000000000001</v>
      </c>
      <c r="E3202">
        <v>9.1440000000000001</v>
      </c>
      <c r="F3202" s="14">
        <v>1970.519</v>
      </c>
      <c r="G3202">
        <v>103.27800000000001</v>
      </c>
      <c r="H3202">
        <f t="shared" ref="H3202:H3265" si="103">(B3202*60*60*24/1000000)/(1000*$N$3/1000000)</f>
        <v>0.85096033161439233</v>
      </c>
      <c r="I3202">
        <f t="shared" ref="I3202:I3265" si="104">(C3202*60*60*24/1000000)/(1000*$N$4/1000000)</f>
        <v>2.387882259876644</v>
      </c>
    </row>
    <row r="3203" spans="1:9" x14ac:dyDescent="0.3">
      <c r="A3203" s="1">
        <v>33883</v>
      </c>
      <c r="B3203">
        <v>52</v>
      </c>
      <c r="C3203">
        <v>225</v>
      </c>
      <c r="D3203">
        <v>0.253</v>
      </c>
      <c r="E3203">
        <v>0</v>
      </c>
      <c r="F3203" s="14">
        <v>2591.288</v>
      </c>
      <c r="G3203" s="14">
        <v>3164.395</v>
      </c>
      <c r="H3203">
        <f t="shared" si="103"/>
        <v>0.68076826529151391</v>
      </c>
      <c r="I3203">
        <f t="shared" si="104"/>
        <v>2.4311018482907012</v>
      </c>
    </row>
    <row r="3204" spans="1:9" x14ac:dyDescent="0.3">
      <c r="A3204" s="1">
        <v>33884</v>
      </c>
      <c r="B3204">
        <v>45</v>
      </c>
      <c r="C3204">
        <v>224</v>
      </c>
      <c r="D3204">
        <v>9.9000000000000005E-2</v>
      </c>
      <c r="E3204">
        <v>0.45900000000000002</v>
      </c>
      <c r="F3204" s="14">
        <v>2708.05</v>
      </c>
      <c r="G3204">
        <v>981.99599999999998</v>
      </c>
      <c r="H3204">
        <f t="shared" si="103"/>
        <v>0.58912638342534851</v>
      </c>
      <c r="I3204">
        <f t="shared" si="104"/>
        <v>2.4202969511871868</v>
      </c>
    </row>
    <row r="3205" spans="1:9" x14ac:dyDescent="0.3">
      <c r="A3205" s="1">
        <v>33885</v>
      </c>
      <c r="B3205">
        <v>42</v>
      </c>
      <c r="C3205">
        <v>211</v>
      </c>
      <c r="D3205">
        <v>0</v>
      </c>
      <c r="E3205">
        <v>0</v>
      </c>
      <c r="F3205" s="14">
        <v>4914.1530000000002</v>
      </c>
      <c r="G3205" s="14">
        <v>5004.0749999999998</v>
      </c>
      <c r="H3205">
        <f t="shared" si="103"/>
        <v>0.54985129119699194</v>
      </c>
      <c r="I3205">
        <f t="shared" si="104"/>
        <v>2.2798332888415018</v>
      </c>
    </row>
    <row r="3206" spans="1:9" x14ac:dyDescent="0.3">
      <c r="A3206" s="1">
        <v>33886</v>
      </c>
      <c r="B3206">
        <v>38</v>
      </c>
      <c r="C3206">
        <v>184</v>
      </c>
      <c r="D3206">
        <v>0</v>
      </c>
      <c r="E3206">
        <v>0</v>
      </c>
      <c r="F3206" s="14">
        <v>5167.7030000000004</v>
      </c>
      <c r="G3206" s="14">
        <v>5277.299</v>
      </c>
      <c r="H3206">
        <f t="shared" si="103"/>
        <v>0.49748450155918322</v>
      </c>
      <c r="I3206">
        <f t="shared" si="104"/>
        <v>1.9881010670466177</v>
      </c>
    </row>
    <row r="3207" spans="1:9" x14ac:dyDescent="0.3">
      <c r="A3207" s="1">
        <v>33887</v>
      </c>
      <c r="B3207">
        <v>33</v>
      </c>
      <c r="C3207">
        <v>144</v>
      </c>
      <c r="D3207">
        <v>0</v>
      </c>
      <c r="E3207">
        <v>0</v>
      </c>
      <c r="F3207" s="14">
        <v>3954.2559999999999</v>
      </c>
      <c r="G3207" s="14">
        <v>3150.7460000000001</v>
      </c>
      <c r="H3207">
        <f t="shared" si="103"/>
        <v>0.43202601451192224</v>
      </c>
      <c r="I3207">
        <f t="shared" si="104"/>
        <v>1.5559051829060486</v>
      </c>
    </row>
    <row r="3208" spans="1:9" x14ac:dyDescent="0.3">
      <c r="A3208" s="1">
        <v>33888</v>
      </c>
      <c r="B3208">
        <v>30</v>
      </c>
      <c r="C3208">
        <v>108</v>
      </c>
      <c r="D3208">
        <v>0</v>
      </c>
      <c r="E3208">
        <v>0</v>
      </c>
      <c r="F3208" s="14">
        <v>2954.57</v>
      </c>
      <c r="G3208" s="14">
        <v>2642.402</v>
      </c>
      <c r="H3208">
        <f t="shared" si="103"/>
        <v>0.39275092228356573</v>
      </c>
      <c r="I3208">
        <f t="shared" si="104"/>
        <v>1.1669288871795367</v>
      </c>
    </row>
    <row r="3209" spans="1:9" x14ac:dyDescent="0.3">
      <c r="A3209" s="1">
        <v>33889</v>
      </c>
      <c r="B3209">
        <v>27</v>
      </c>
      <c r="C3209">
        <v>82</v>
      </c>
      <c r="D3209">
        <v>0</v>
      </c>
      <c r="E3209">
        <v>0</v>
      </c>
      <c r="F3209" s="14">
        <v>3412.0230000000001</v>
      </c>
      <c r="G3209" s="14">
        <v>3420.3820000000001</v>
      </c>
      <c r="H3209">
        <f t="shared" si="103"/>
        <v>0.35347583005520916</v>
      </c>
      <c r="I3209">
        <f t="shared" si="104"/>
        <v>0.88600156248816664</v>
      </c>
    </row>
    <row r="3210" spans="1:9" x14ac:dyDescent="0.3">
      <c r="A3210" s="1">
        <v>33890</v>
      </c>
      <c r="B3210">
        <v>24</v>
      </c>
      <c r="C3210">
        <v>66</v>
      </c>
      <c r="D3210">
        <v>0</v>
      </c>
      <c r="E3210">
        <v>0</v>
      </c>
      <c r="F3210" s="14">
        <v>5141.8220000000001</v>
      </c>
      <c r="G3210" s="14">
        <v>5150.8040000000001</v>
      </c>
      <c r="H3210">
        <f t="shared" si="103"/>
        <v>0.31420073782685254</v>
      </c>
      <c r="I3210">
        <f t="shared" si="104"/>
        <v>0.71312320883193892</v>
      </c>
    </row>
    <row r="3211" spans="1:9" x14ac:dyDescent="0.3">
      <c r="A3211" s="1">
        <v>33891</v>
      </c>
      <c r="B3211">
        <v>22</v>
      </c>
      <c r="C3211">
        <v>55</v>
      </c>
      <c r="D3211">
        <v>0</v>
      </c>
      <c r="E3211">
        <v>0</v>
      </c>
      <c r="F3211" s="14">
        <v>4821.1189999999997</v>
      </c>
      <c r="G3211" s="14">
        <v>5261.7709999999997</v>
      </c>
      <c r="H3211">
        <f t="shared" si="103"/>
        <v>0.28801734300794818</v>
      </c>
      <c r="I3211">
        <f t="shared" si="104"/>
        <v>0.59426934069328241</v>
      </c>
    </row>
    <row r="3212" spans="1:9" x14ac:dyDescent="0.3">
      <c r="A3212" s="1">
        <v>33892</v>
      </c>
      <c r="B3212">
        <v>20</v>
      </c>
      <c r="C3212">
        <v>44</v>
      </c>
      <c r="D3212">
        <v>3.7189999999999999</v>
      </c>
      <c r="E3212">
        <v>2.052</v>
      </c>
      <c r="F3212" s="14">
        <v>1303.758</v>
      </c>
      <c r="G3212" s="14">
        <v>1125.9290000000001</v>
      </c>
      <c r="H3212">
        <f t="shared" si="103"/>
        <v>0.26183394818904382</v>
      </c>
      <c r="I3212">
        <f t="shared" si="104"/>
        <v>0.47541547255462596</v>
      </c>
    </row>
    <row r="3213" spans="1:9" x14ac:dyDescent="0.3">
      <c r="A3213" s="1">
        <v>33893</v>
      </c>
      <c r="B3213">
        <v>25</v>
      </c>
      <c r="C3213">
        <v>38</v>
      </c>
      <c r="D3213">
        <v>25.556000000000001</v>
      </c>
      <c r="E3213">
        <v>29.754000000000001</v>
      </c>
      <c r="F3213">
        <v>828.697</v>
      </c>
      <c r="G3213">
        <v>911.88699999999994</v>
      </c>
      <c r="H3213">
        <f t="shared" si="103"/>
        <v>0.32729243523630475</v>
      </c>
      <c r="I3213">
        <f t="shared" si="104"/>
        <v>0.41058608993354062</v>
      </c>
    </row>
    <row r="3214" spans="1:9" x14ac:dyDescent="0.3">
      <c r="A3214" s="1">
        <v>33894</v>
      </c>
      <c r="B3214">
        <v>40</v>
      </c>
      <c r="C3214">
        <v>35</v>
      </c>
      <c r="D3214">
        <v>6.1840000000000002</v>
      </c>
      <c r="E3214">
        <v>13.837999999999999</v>
      </c>
      <c r="F3214" s="14">
        <v>4337.5129999999999</v>
      </c>
      <c r="G3214" s="14">
        <v>3574.3049999999998</v>
      </c>
      <c r="H3214">
        <f t="shared" si="103"/>
        <v>0.52366789637808764</v>
      </c>
      <c r="I3214">
        <f t="shared" si="104"/>
        <v>0.37817139862299792</v>
      </c>
    </row>
    <row r="3215" spans="1:9" x14ac:dyDescent="0.3">
      <c r="A3215" s="1">
        <v>33895</v>
      </c>
      <c r="B3215">
        <v>52</v>
      </c>
      <c r="C3215">
        <v>33</v>
      </c>
      <c r="D3215">
        <v>0</v>
      </c>
      <c r="E3215">
        <v>0</v>
      </c>
      <c r="F3215" s="14">
        <v>5652.8559999999998</v>
      </c>
      <c r="G3215" s="14">
        <v>5647.4229999999998</v>
      </c>
      <c r="H3215">
        <f t="shared" si="103"/>
        <v>0.68076826529151391</v>
      </c>
      <c r="I3215">
        <f t="shared" si="104"/>
        <v>0.35656160441596946</v>
      </c>
    </row>
    <row r="3216" spans="1:9" x14ac:dyDescent="0.3">
      <c r="A3216" s="1">
        <v>33896</v>
      </c>
      <c r="B3216">
        <v>54</v>
      </c>
      <c r="C3216">
        <v>33</v>
      </c>
      <c r="D3216">
        <v>9.5180000000000007</v>
      </c>
      <c r="E3216">
        <v>1.877</v>
      </c>
      <c r="F3216">
        <v>338.67700000000002</v>
      </c>
      <c r="G3216">
        <v>379.51100000000002</v>
      </c>
      <c r="H3216">
        <f t="shared" si="103"/>
        <v>0.70695166011041832</v>
      </c>
      <c r="I3216">
        <f t="shared" si="104"/>
        <v>0.35656160441596946</v>
      </c>
    </row>
    <row r="3217" spans="1:9" x14ac:dyDescent="0.3">
      <c r="A3217" s="1">
        <v>33897</v>
      </c>
      <c r="B3217">
        <v>61</v>
      </c>
      <c r="C3217">
        <v>35</v>
      </c>
      <c r="D3217">
        <v>1.218</v>
      </c>
      <c r="E3217">
        <v>1.4450000000000001</v>
      </c>
      <c r="F3217" s="14">
        <v>4438.4309999999996</v>
      </c>
      <c r="G3217" s="14">
        <v>3954.7530000000002</v>
      </c>
      <c r="H3217">
        <f t="shared" si="103"/>
        <v>0.79859354197658361</v>
      </c>
      <c r="I3217">
        <f t="shared" si="104"/>
        <v>0.37817139862299792</v>
      </c>
    </row>
    <row r="3218" spans="1:9" x14ac:dyDescent="0.3">
      <c r="A3218" s="1">
        <v>33898</v>
      </c>
      <c r="B3218">
        <v>76</v>
      </c>
      <c r="C3218">
        <v>37</v>
      </c>
      <c r="D3218">
        <v>0</v>
      </c>
      <c r="E3218">
        <v>0</v>
      </c>
      <c r="F3218" s="14">
        <v>5355.9840000000004</v>
      </c>
      <c r="G3218" s="14">
        <v>5174.4260000000004</v>
      </c>
      <c r="H3218">
        <f t="shared" si="103"/>
        <v>0.99496900311836645</v>
      </c>
      <c r="I3218">
        <f t="shared" si="104"/>
        <v>0.39978119283002639</v>
      </c>
    </row>
    <row r="3219" spans="1:9" x14ac:dyDescent="0.3">
      <c r="A3219" s="1">
        <v>33899</v>
      </c>
      <c r="B3219">
        <v>86</v>
      </c>
      <c r="C3219">
        <v>40</v>
      </c>
      <c r="D3219">
        <v>0</v>
      </c>
      <c r="E3219">
        <v>0</v>
      </c>
      <c r="F3219" s="14">
        <v>4909.4279999999999</v>
      </c>
      <c r="G3219" s="14">
        <v>4671.7659999999996</v>
      </c>
      <c r="H3219">
        <f t="shared" si="103"/>
        <v>1.1258859772128882</v>
      </c>
      <c r="I3219">
        <f t="shared" si="104"/>
        <v>0.43219588414056909</v>
      </c>
    </row>
    <row r="3220" spans="1:9" x14ac:dyDescent="0.3">
      <c r="A3220" s="1">
        <v>33900</v>
      </c>
      <c r="B3220">
        <v>86</v>
      </c>
      <c r="C3220">
        <v>45</v>
      </c>
      <c r="D3220">
        <v>0</v>
      </c>
      <c r="E3220">
        <v>0</v>
      </c>
      <c r="F3220" s="14">
        <v>5246.9610000000002</v>
      </c>
      <c r="G3220" s="14">
        <v>5487.3</v>
      </c>
      <c r="H3220">
        <f t="shared" si="103"/>
        <v>1.1258859772128882</v>
      </c>
      <c r="I3220">
        <f t="shared" si="104"/>
        <v>0.48622036965814019</v>
      </c>
    </row>
    <row r="3221" spans="1:9" x14ac:dyDescent="0.3">
      <c r="A3221" s="1">
        <v>33901</v>
      </c>
      <c r="B3221">
        <v>79</v>
      </c>
      <c r="C3221">
        <v>51</v>
      </c>
      <c r="D3221">
        <v>0</v>
      </c>
      <c r="E3221">
        <v>0</v>
      </c>
      <c r="F3221" s="14">
        <v>4921.7240000000002</v>
      </c>
      <c r="G3221" s="14">
        <v>4773.6549999999997</v>
      </c>
      <c r="H3221">
        <f t="shared" si="103"/>
        <v>1.0342440953467229</v>
      </c>
      <c r="I3221">
        <f t="shared" si="104"/>
        <v>0.55104975227922548</v>
      </c>
    </row>
    <row r="3222" spans="1:9" x14ac:dyDescent="0.3">
      <c r="A3222" s="1">
        <v>33902</v>
      </c>
      <c r="B3222">
        <v>66</v>
      </c>
      <c r="C3222">
        <v>57</v>
      </c>
      <c r="D3222">
        <v>3.7480000000000002</v>
      </c>
      <c r="E3222">
        <v>7.3239999999999998</v>
      </c>
      <c r="F3222" s="14">
        <v>3257.26</v>
      </c>
      <c r="G3222" s="14">
        <v>1588.039</v>
      </c>
      <c r="H3222">
        <f t="shared" si="103"/>
        <v>0.86405202902384448</v>
      </c>
      <c r="I3222">
        <f t="shared" si="104"/>
        <v>0.61587913490031099</v>
      </c>
    </row>
    <row r="3223" spans="1:9" x14ac:dyDescent="0.3">
      <c r="A3223" s="1">
        <v>33903</v>
      </c>
      <c r="B3223">
        <v>51</v>
      </c>
      <c r="C3223">
        <v>61</v>
      </c>
      <c r="D3223">
        <v>2.0390000000000001</v>
      </c>
      <c r="E3223">
        <v>4.4290000000000003</v>
      </c>
      <c r="F3223" s="14">
        <v>4179.5360000000001</v>
      </c>
      <c r="G3223" s="14">
        <v>5161.643</v>
      </c>
      <c r="H3223">
        <f t="shared" si="103"/>
        <v>0.66767656788206164</v>
      </c>
      <c r="I3223">
        <f t="shared" si="104"/>
        <v>0.65909872331436792</v>
      </c>
    </row>
    <row r="3224" spans="1:9" x14ac:dyDescent="0.3">
      <c r="A3224" s="1">
        <v>33904</v>
      </c>
      <c r="B3224">
        <v>40</v>
      </c>
      <c r="C3224">
        <v>61</v>
      </c>
      <c r="D3224">
        <v>0</v>
      </c>
      <c r="E3224">
        <v>0</v>
      </c>
      <c r="F3224" s="14">
        <v>3838.8980000000001</v>
      </c>
      <c r="G3224" s="14">
        <v>4950.9799999999996</v>
      </c>
      <c r="H3224">
        <f t="shared" si="103"/>
        <v>0.52366789637808764</v>
      </c>
      <c r="I3224">
        <f t="shared" si="104"/>
        <v>0.65909872331436792</v>
      </c>
    </row>
    <row r="3225" spans="1:9" x14ac:dyDescent="0.3">
      <c r="A3225" s="1">
        <v>33905</v>
      </c>
      <c r="B3225">
        <v>31</v>
      </c>
      <c r="C3225">
        <v>56</v>
      </c>
      <c r="D3225">
        <v>2.61</v>
      </c>
      <c r="E3225">
        <v>0.45500000000000002</v>
      </c>
      <c r="F3225">
        <v>41.281999999999996</v>
      </c>
      <c r="G3225">
        <v>45.451999999999998</v>
      </c>
      <c r="H3225">
        <f t="shared" si="103"/>
        <v>0.40584261969301788</v>
      </c>
      <c r="I3225">
        <f t="shared" si="104"/>
        <v>0.6050742377967967</v>
      </c>
    </row>
    <row r="3226" spans="1:9" x14ac:dyDescent="0.3">
      <c r="A3226" s="1">
        <v>33906</v>
      </c>
      <c r="B3226">
        <v>25</v>
      </c>
      <c r="C3226">
        <v>48</v>
      </c>
      <c r="D3226">
        <v>0</v>
      </c>
      <c r="E3226">
        <v>0</v>
      </c>
      <c r="F3226" s="14">
        <v>5029.63</v>
      </c>
      <c r="G3226" s="14">
        <v>5423.424</v>
      </c>
      <c r="H3226">
        <f t="shared" si="103"/>
        <v>0.32729243523630475</v>
      </c>
      <c r="I3226">
        <f t="shared" si="104"/>
        <v>0.51863506096868284</v>
      </c>
    </row>
    <row r="3227" spans="1:9" x14ac:dyDescent="0.3">
      <c r="A3227" s="1">
        <v>33907</v>
      </c>
      <c r="B3227">
        <v>21</v>
      </c>
      <c r="C3227">
        <v>39</v>
      </c>
      <c r="D3227">
        <v>0</v>
      </c>
      <c r="E3227">
        <v>0</v>
      </c>
      <c r="F3227" s="14">
        <v>5373.3789999999999</v>
      </c>
      <c r="G3227" s="14">
        <v>5175.1580000000004</v>
      </c>
      <c r="H3227">
        <f t="shared" si="103"/>
        <v>0.27492564559849597</v>
      </c>
      <c r="I3227">
        <f t="shared" si="104"/>
        <v>0.42139098703705485</v>
      </c>
    </row>
    <row r="3228" spans="1:9" x14ac:dyDescent="0.3">
      <c r="A3228" s="1">
        <v>33908</v>
      </c>
      <c r="B3228">
        <v>18</v>
      </c>
      <c r="C3228">
        <v>31</v>
      </c>
      <c r="D3228">
        <v>0</v>
      </c>
      <c r="E3228">
        <v>0</v>
      </c>
      <c r="F3228" s="14">
        <v>5127.8530000000001</v>
      </c>
      <c r="G3228" s="14">
        <v>5364.2030000000004</v>
      </c>
      <c r="H3228">
        <f t="shared" si="103"/>
        <v>0.2356505533701394</v>
      </c>
      <c r="I3228">
        <f t="shared" si="104"/>
        <v>0.33495181020894099</v>
      </c>
    </row>
    <row r="3229" spans="1:9" x14ac:dyDescent="0.3">
      <c r="A3229" s="1">
        <v>33909</v>
      </c>
      <c r="B3229">
        <v>16</v>
      </c>
      <c r="C3229">
        <v>24</v>
      </c>
      <c r="D3229">
        <v>0</v>
      </c>
      <c r="E3229">
        <v>0</v>
      </c>
      <c r="F3229" s="14">
        <v>5464.4570000000003</v>
      </c>
      <c r="G3229" s="14">
        <v>5721.41</v>
      </c>
      <c r="H3229">
        <f t="shared" si="103"/>
        <v>0.20946715855123504</v>
      </c>
      <c r="I3229">
        <f t="shared" si="104"/>
        <v>0.25931753048434142</v>
      </c>
    </row>
    <row r="3230" spans="1:9" x14ac:dyDescent="0.3">
      <c r="A3230" s="1">
        <v>33910</v>
      </c>
      <c r="B3230">
        <v>15</v>
      </c>
      <c r="C3230">
        <v>20</v>
      </c>
      <c r="D3230">
        <v>0</v>
      </c>
      <c r="E3230">
        <v>0</v>
      </c>
      <c r="F3230" s="14">
        <v>3567.6610000000001</v>
      </c>
      <c r="G3230" s="14">
        <v>4167.7529999999997</v>
      </c>
      <c r="H3230">
        <f t="shared" si="103"/>
        <v>0.19637546114178286</v>
      </c>
      <c r="I3230">
        <f t="shared" si="104"/>
        <v>0.21609794207028454</v>
      </c>
    </row>
    <row r="3231" spans="1:9" x14ac:dyDescent="0.3">
      <c r="A3231" s="1">
        <v>33911</v>
      </c>
      <c r="B3231">
        <v>15</v>
      </c>
      <c r="C3231">
        <v>17</v>
      </c>
      <c r="D3231">
        <v>6.1539999999999999</v>
      </c>
      <c r="E3231">
        <v>2.2210000000000001</v>
      </c>
      <c r="F3231" s="14">
        <v>5165.2479999999996</v>
      </c>
      <c r="G3231" s="14">
        <v>4031.4839999999999</v>
      </c>
      <c r="H3231">
        <f t="shared" si="103"/>
        <v>0.19637546114178286</v>
      </c>
      <c r="I3231">
        <f t="shared" si="104"/>
        <v>0.18368325075974187</v>
      </c>
    </row>
    <row r="3232" spans="1:9" x14ac:dyDescent="0.3">
      <c r="A3232" s="1">
        <v>33912</v>
      </c>
      <c r="B3232">
        <v>14</v>
      </c>
      <c r="C3232">
        <v>15</v>
      </c>
      <c r="D3232">
        <v>0</v>
      </c>
      <c r="E3232">
        <v>0</v>
      </c>
      <c r="F3232" s="14">
        <v>3148.8249999999998</v>
      </c>
      <c r="G3232" s="14">
        <v>3072.9920000000002</v>
      </c>
      <c r="H3232">
        <f t="shared" si="103"/>
        <v>0.18328376373233066</v>
      </c>
      <c r="I3232">
        <f t="shared" si="104"/>
        <v>0.16207345655271341</v>
      </c>
    </row>
    <row r="3233" spans="1:9" x14ac:dyDescent="0.3">
      <c r="A3233" s="1">
        <v>33913</v>
      </c>
      <c r="B3233">
        <v>13</v>
      </c>
      <c r="C3233">
        <v>13</v>
      </c>
      <c r="D3233">
        <v>0</v>
      </c>
      <c r="E3233">
        <v>0</v>
      </c>
      <c r="F3233" s="14">
        <v>3145.5610000000001</v>
      </c>
      <c r="G3233" s="14">
        <v>2944.3490000000002</v>
      </c>
      <c r="H3233">
        <f t="shared" si="103"/>
        <v>0.17019206632287848</v>
      </c>
      <c r="I3233">
        <f t="shared" si="104"/>
        <v>0.14046366234568494</v>
      </c>
    </row>
    <row r="3234" spans="1:9" x14ac:dyDescent="0.3">
      <c r="A3234" s="1">
        <v>33914</v>
      </c>
      <c r="B3234">
        <v>13</v>
      </c>
      <c r="C3234">
        <v>12</v>
      </c>
      <c r="D3234">
        <v>0</v>
      </c>
      <c r="E3234">
        <v>0</v>
      </c>
      <c r="F3234" s="14">
        <v>1752.8969999999999</v>
      </c>
      <c r="G3234" s="14">
        <v>2473.9580000000001</v>
      </c>
      <c r="H3234">
        <f t="shared" si="103"/>
        <v>0.17019206632287848</v>
      </c>
      <c r="I3234">
        <f t="shared" si="104"/>
        <v>0.12965876524217071</v>
      </c>
    </row>
    <row r="3235" spans="1:9" x14ac:dyDescent="0.3">
      <c r="A3235" s="1">
        <v>33915</v>
      </c>
      <c r="B3235">
        <v>12</v>
      </c>
      <c r="C3235">
        <v>12</v>
      </c>
      <c r="D3235">
        <v>0</v>
      </c>
      <c r="E3235">
        <v>0</v>
      </c>
      <c r="F3235" s="14">
        <v>5497.2460000000001</v>
      </c>
      <c r="G3235" s="14">
        <v>5301.1809999999996</v>
      </c>
      <c r="H3235">
        <f t="shared" si="103"/>
        <v>0.15710036891342627</v>
      </c>
      <c r="I3235">
        <f t="shared" si="104"/>
        <v>0.12965876524217071</v>
      </c>
    </row>
    <row r="3236" spans="1:9" x14ac:dyDescent="0.3">
      <c r="A3236" s="1">
        <v>33916</v>
      </c>
      <c r="B3236">
        <v>12</v>
      </c>
      <c r="C3236">
        <v>11</v>
      </c>
      <c r="D3236">
        <v>0</v>
      </c>
      <c r="E3236">
        <v>0</v>
      </c>
      <c r="F3236" s="14">
        <v>5420.0829999999996</v>
      </c>
      <c r="G3236" s="14">
        <v>4747.8040000000001</v>
      </c>
      <c r="H3236">
        <f t="shared" si="103"/>
        <v>0.15710036891342627</v>
      </c>
      <c r="I3236">
        <f t="shared" si="104"/>
        <v>0.11885386813865649</v>
      </c>
    </row>
    <row r="3237" spans="1:9" x14ac:dyDescent="0.3">
      <c r="A3237" s="1">
        <v>33917</v>
      </c>
      <c r="B3237">
        <v>12</v>
      </c>
      <c r="C3237">
        <v>10</v>
      </c>
      <c r="D3237">
        <v>0</v>
      </c>
      <c r="E3237">
        <v>0</v>
      </c>
      <c r="F3237" s="14">
        <v>5006.3959999999997</v>
      </c>
      <c r="G3237" s="14">
        <v>5030.1400000000003</v>
      </c>
      <c r="H3237">
        <f t="shared" si="103"/>
        <v>0.15710036891342627</v>
      </c>
      <c r="I3237">
        <f t="shared" si="104"/>
        <v>0.10804897103514227</v>
      </c>
    </row>
    <row r="3238" spans="1:9" x14ac:dyDescent="0.3">
      <c r="A3238" s="1">
        <v>33918</v>
      </c>
      <c r="B3238">
        <v>12</v>
      </c>
      <c r="C3238">
        <v>10</v>
      </c>
      <c r="D3238">
        <v>5.9379999999999997</v>
      </c>
      <c r="E3238">
        <v>7.9530000000000003</v>
      </c>
      <c r="F3238" s="14">
        <v>1244.2819999999999</v>
      </c>
      <c r="G3238" s="14">
        <v>1082.9000000000001</v>
      </c>
      <c r="H3238">
        <f t="shared" si="103"/>
        <v>0.15710036891342627</v>
      </c>
      <c r="I3238">
        <f t="shared" si="104"/>
        <v>0.10804897103514227</v>
      </c>
    </row>
    <row r="3239" spans="1:9" x14ac:dyDescent="0.3">
      <c r="A3239" s="1">
        <v>33919</v>
      </c>
      <c r="B3239">
        <v>12</v>
      </c>
      <c r="C3239">
        <v>9</v>
      </c>
      <c r="D3239">
        <v>0</v>
      </c>
      <c r="E3239">
        <v>0</v>
      </c>
      <c r="F3239" s="14">
        <v>2271.8829999999998</v>
      </c>
      <c r="G3239" s="14">
        <v>3087.8429999999998</v>
      </c>
      <c r="H3239">
        <f t="shared" si="103"/>
        <v>0.15710036891342627</v>
      </c>
      <c r="I3239">
        <f t="shared" si="104"/>
        <v>9.7244073931628039E-2</v>
      </c>
    </row>
    <row r="3240" spans="1:9" x14ac:dyDescent="0.3">
      <c r="A3240" s="1">
        <v>33920</v>
      </c>
      <c r="B3240">
        <v>11</v>
      </c>
      <c r="C3240">
        <v>8</v>
      </c>
      <c r="D3240">
        <v>2.6419999999999999</v>
      </c>
      <c r="E3240">
        <v>5.9489999999999998</v>
      </c>
      <c r="F3240" s="14">
        <v>5645.4409999999998</v>
      </c>
      <c r="G3240" s="14">
        <v>5602.4719999999998</v>
      </c>
      <c r="H3240">
        <f t="shared" si="103"/>
        <v>0.14400867150397409</v>
      </c>
      <c r="I3240">
        <f t="shared" si="104"/>
        <v>8.643917682811382E-2</v>
      </c>
    </row>
    <row r="3241" spans="1:9" x14ac:dyDescent="0.3">
      <c r="A3241" s="1">
        <v>33921</v>
      </c>
      <c r="B3241">
        <v>10</v>
      </c>
      <c r="C3241">
        <v>8</v>
      </c>
      <c r="D3241">
        <v>0</v>
      </c>
      <c r="E3241">
        <v>0</v>
      </c>
      <c r="F3241" s="14">
        <v>5752.8119999999999</v>
      </c>
      <c r="G3241" s="14">
        <v>5958.634</v>
      </c>
      <c r="H3241">
        <f t="shared" si="103"/>
        <v>0.13091697409452191</v>
      </c>
      <c r="I3241">
        <f t="shared" si="104"/>
        <v>8.643917682811382E-2</v>
      </c>
    </row>
    <row r="3242" spans="1:9" x14ac:dyDescent="0.3">
      <c r="A3242" s="1">
        <v>33922</v>
      </c>
      <c r="B3242">
        <v>10</v>
      </c>
      <c r="C3242">
        <v>7</v>
      </c>
      <c r="D3242">
        <v>0.27</v>
      </c>
      <c r="E3242">
        <v>0.41799999999999998</v>
      </c>
      <c r="F3242" s="14">
        <v>4342.6019999999999</v>
      </c>
      <c r="G3242" s="14">
        <v>4823.0240000000003</v>
      </c>
      <c r="H3242">
        <f t="shared" si="103"/>
        <v>0.13091697409452191</v>
      </c>
      <c r="I3242">
        <f t="shared" si="104"/>
        <v>7.5634279724599587E-2</v>
      </c>
    </row>
    <row r="3243" spans="1:9" x14ac:dyDescent="0.3">
      <c r="A3243" s="1">
        <v>33923</v>
      </c>
      <c r="B3243">
        <v>11</v>
      </c>
      <c r="C3243">
        <v>7</v>
      </c>
      <c r="D3243">
        <v>28.187000000000001</v>
      </c>
      <c r="E3243">
        <v>29.074999999999999</v>
      </c>
      <c r="F3243" s="14">
        <v>5330.4129999999996</v>
      </c>
      <c r="G3243" s="14">
        <v>2570.2959999999998</v>
      </c>
      <c r="H3243">
        <f t="shared" si="103"/>
        <v>0.14400867150397409</v>
      </c>
      <c r="I3243">
        <f t="shared" si="104"/>
        <v>7.5634279724599587E-2</v>
      </c>
    </row>
    <row r="3244" spans="1:9" x14ac:dyDescent="0.3">
      <c r="A3244" s="1">
        <v>33924</v>
      </c>
      <c r="B3244">
        <v>13</v>
      </c>
      <c r="C3244">
        <v>7</v>
      </c>
      <c r="D3244">
        <v>0</v>
      </c>
      <c r="E3244">
        <v>0</v>
      </c>
      <c r="F3244" s="14">
        <v>3122.7040000000002</v>
      </c>
      <c r="G3244" s="14">
        <v>1452.4390000000001</v>
      </c>
      <c r="H3244">
        <f t="shared" si="103"/>
        <v>0.17019206632287848</v>
      </c>
      <c r="I3244">
        <f t="shared" si="104"/>
        <v>7.5634279724599587E-2</v>
      </c>
    </row>
    <row r="3245" spans="1:9" x14ac:dyDescent="0.3">
      <c r="A3245" s="1">
        <v>33925</v>
      </c>
      <c r="B3245">
        <v>18</v>
      </c>
      <c r="C3245">
        <v>6</v>
      </c>
      <c r="D3245">
        <v>0</v>
      </c>
      <c r="E3245">
        <v>0</v>
      </c>
      <c r="F3245" s="14">
        <v>5670.9210000000003</v>
      </c>
      <c r="G3245" s="14">
        <v>5500.933</v>
      </c>
      <c r="H3245">
        <f t="shared" si="103"/>
        <v>0.2356505533701394</v>
      </c>
      <c r="I3245">
        <f t="shared" si="104"/>
        <v>6.4829382621085355E-2</v>
      </c>
    </row>
    <row r="3246" spans="1:9" x14ac:dyDescent="0.3">
      <c r="A3246" s="1">
        <v>33926</v>
      </c>
      <c r="B3246">
        <v>21</v>
      </c>
      <c r="C3246">
        <v>6</v>
      </c>
      <c r="D3246">
        <v>0</v>
      </c>
      <c r="E3246">
        <v>0</v>
      </c>
      <c r="F3246" s="14">
        <v>5750.7610000000004</v>
      </c>
      <c r="G3246" s="14">
        <v>5753.85</v>
      </c>
      <c r="H3246">
        <f t="shared" si="103"/>
        <v>0.27492564559849597</v>
      </c>
      <c r="I3246">
        <f t="shared" si="104"/>
        <v>6.4829382621085355E-2</v>
      </c>
    </row>
    <row r="3247" spans="1:9" x14ac:dyDescent="0.3">
      <c r="A3247" s="1">
        <v>33927</v>
      </c>
      <c r="B3247">
        <v>22</v>
      </c>
      <c r="C3247">
        <v>5</v>
      </c>
      <c r="D3247">
        <v>0.219</v>
      </c>
      <c r="E3247">
        <v>0.91200000000000003</v>
      </c>
      <c r="F3247" s="14">
        <v>5732.3310000000001</v>
      </c>
      <c r="G3247" s="14">
        <v>5680.5309999999999</v>
      </c>
      <c r="H3247">
        <f t="shared" si="103"/>
        <v>0.28801734300794818</v>
      </c>
      <c r="I3247">
        <f t="shared" si="104"/>
        <v>5.4024485517571136E-2</v>
      </c>
    </row>
    <row r="3248" spans="1:9" x14ac:dyDescent="0.3">
      <c r="A3248" s="1">
        <v>33928</v>
      </c>
      <c r="B3248">
        <v>22</v>
      </c>
      <c r="C3248">
        <v>5</v>
      </c>
      <c r="D3248">
        <v>8.9999999999999993E-3</v>
      </c>
      <c r="E3248">
        <v>5.8000000000000003E-2</v>
      </c>
      <c r="F3248" s="14">
        <v>1977.665</v>
      </c>
      <c r="G3248" s="14">
        <v>3503.386</v>
      </c>
      <c r="H3248">
        <f t="shared" si="103"/>
        <v>0.28801734300794818</v>
      </c>
      <c r="I3248">
        <f t="shared" si="104"/>
        <v>5.4024485517571136E-2</v>
      </c>
    </row>
    <row r="3249" spans="1:9" x14ac:dyDescent="0.3">
      <c r="A3249" s="1">
        <v>33929</v>
      </c>
      <c r="B3249">
        <v>21</v>
      </c>
      <c r="C3249">
        <v>4</v>
      </c>
      <c r="D3249">
        <v>0</v>
      </c>
      <c r="E3249">
        <v>0</v>
      </c>
      <c r="F3249" s="14">
        <v>2724.7314999999999</v>
      </c>
      <c r="H3249">
        <f t="shared" si="103"/>
        <v>0.27492564559849597</v>
      </c>
      <c r="I3249">
        <f t="shared" si="104"/>
        <v>4.321958841405691E-2</v>
      </c>
    </row>
    <row r="3250" spans="1:9" x14ac:dyDescent="0.3">
      <c r="A3250" s="1">
        <v>33930</v>
      </c>
      <c r="B3250">
        <v>19</v>
      </c>
      <c r="C3250">
        <v>3</v>
      </c>
      <c r="D3250">
        <v>0</v>
      </c>
      <c r="E3250">
        <v>0</v>
      </c>
      <c r="F3250" s="14">
        <v>3471.7979999999998</v>
      </c>
      <c r="G3250" s="14">
        <v>4426.0690000000004</v>
      </c>
      <c r="H3250">
        <f t="shared" si="103"/>
        <v>0.24874225077959161</v>
      </c>
      <c r="I3250">
        <f t="shared" si="104"/>
        <v>3.2414691310542677E-2</v>
      </c>
    </row>
    <row r="3251" spans="1:9" x14ac:dyDescent="0.3">
      <c r="A3251" s="1">
        <v>33931</v>
      </c>
      <c r="B3251">
        <v>16</v>
      </c>
      <c r="C3251">
        <v>3</v>
      </c>
      <c r="D3251">
        <v>0</v>
      </c>
      <c r="E3251">
        <v>0</v>
      </c>
      <c r="F3251">
        <v>180.79599999999999</v>
      </c>
      <c r="G3251" s="14">
        <v>1356.758</v>
      </c>
      <c r="H3251">
        <f t="shared" si="103"/>
        <v>0.20946715855123504</v>
      </c>
      <c r="I3251">
        <f t="shared" si="104"/>
        <v>3.2414691310542677E-2</v>
      </c>
    </row>
    <row r="3252" spans="1:9" x14ac:dyDescent="0.3">
      <c r="A3252" s="1">
        <v>33932</v>
      </c>
      <c r="B3252">
        <v>13</v>
      </c>
      <c r="C3252">
        <v>3</v>
      </c>
      <c r="D3252">
        <v>0</v>
      </c>
      <c r="E3252">
        <v>0</v>
      </c>
      <c r="F3252">
        <v>51.6</v>
      </c>
      <c r="G3252">
        <v>520.625</v>
      </c>
      <c r="H3252">
        <f t="shared" si="103"/>
        <v>0.17019206632287848</v>
      </c>
      <c r="I3252">
        <f t="shared" si="104"/>
        <v>3.2414691310542677E-2</v>
      </c>
    </row>
    <row r="3253" spans="1:9" x14ac:dyDescent="0.3">
      <c r="A3253" s="1">
        <v>33933</v>
      </c>
      <c r="B3253">
        <v>11</v>
      </c>
      <c r="C3253">
        <v>2</v>
      </c>
      <c r="D3253">
        <v>0</v>
      </c>
      <c r="E3253">
        <v>0</v>
      </c>
      <c r="F3253">
        <v>232.91399999999999</v>
      </c>
      <c r="G3253">
        <v>-488.84899999999999</v>
      </c>
      <c r="H3253">
        <f t="shared" si="103"/>
        <v>0.14400867150397409</v>
      </c>
      <c r="I3253">
        <f t="shared" si="104"/>
        <v>2.1609794207028455E-2</v>
      </c>
    </row>
    <row r="3254" spans="1:9" x14ac:dyDescent="0.3">
      <c r="A3254" s="1">
        <v>33934</v>
      </c>
      <c r="B3254">
        <v>10</v>
      </c>
      <c r="C3254">
        <v>2</v>
      </c>
      <c r="D3254">
        <v>0</v>
      </c>
      <c r="E3254">
        <v>0</v>
      </c>
      <c r="F3254" s="14">
        <v>4564.4040000000005</v>
      </c>
      <c r="G3254" s="14">
        <v>3909.7959999999998</v>
      </c>
      <c r="H3254">
        <f t="shared" si="103"/>
        <v>0.13091697409452191</v>
      </c>
      <c r="I3254">
        <f t="shared" si="104"/>
        <v>2.1609794207028455E-2</v>
      </c>
    </row>
    <row r="3255" spans="1:9" x14ac:dyDescent="0.3">
      <c r="A3255" s="1">
        <v>33935</v>
      </c>
      <c r="B3255">
        <v>8</v>
      </c>
      <c r="C3255">
        <v>2</v>
      </c>
      <c r="D3255">
        <v>0</v>
      </c>
      <c r="E3255">
        <v>0</v>
      </c>
      <c r="F3255" s="14">
        <v>5210.8779999999997</v>
      </c>
      <c r="G3255" s="14">
        <v>4146.8609999999999</v>
      </c>
      <c r="H3255">
        <f t="shared" si="103"/>
        <v>0.10473357927561752</v>
      </c>
      <c r="I3255">
        <f t="shared" si="104"/>
        <v>2.1609794207028455E-2</v>
      </c>
    </row>
    <row r="3256" spans="1:9" x14ac:dyDescent="0.3">
      <c r="A3256" s="1">
        <v>33936</v>
      </c>
      <c r="B3256">
        <v>8</v>
      </c>
      <c r="C3256">
        <v>2</v>
      </c>
      <c r="D3256">
        <v>4.1879999999999997</v>
      </c>
      <c r="E3256">
        <v>0.78700000000000003</v>
      </c>
      <c r="F3256" s="14">
        <v>2307.34</v>
      </c>
      <c r="G3256" s="14">
        <v>2163.8249999999998</v>
      </c>
      <c r="H3256">
        <f t="shared" si="103"/>
        <v>0.10473357927561752</v>
      </c>
      <c r="I3256">
        <f t="shared" si="104"/>
        <v>2.1609794207028455E-2</v>
      </c>
    </row>
    <row r="3257" spans="1:9" x14ac:dyDescent="0.3">
      <c r="A3257" s="1">
        <v>33937</v>
      </c>
      <c r="B3257">
        <v>7</v>
      </c>
      <c r="C3257">
        <v>1</v>
      </c>
      <c r="D3257">
        <v>6.194</v>
      </c>
      <c r="E3257">
        <v>2.431</v>
      </c>
      <c r="F3257">
        <v>701.7</v>
      </c>
      <c r="G3257">
        <v>545.08900000000006</v>
      </c>
      <c r="H3257">
        <f t="shared" si="103"/>
        <v>9.1641881866165328E-2</v>
      </c>
      <c r="I3257">
        <f t="shared" si="104"/>
        <v>1.0804897103514228E-2</v>
      </c>
    </row>
    <row r="3258" spans="1:9" x14ac:dyDescent="0.3">
      <c r="A3258" s="1">
        <v>33938</v>
      </c>
      <c r="B3258">
        <v>7</v>
      </c>
      <c r="C3258">
        <v>2</v>
      </c>
      <c r="D3258">
        <v>7.1139999999999999</v>
      </c>
      <c r="E3258">
        <v>1.7370000000000001</v>
      </c>
      <c r="F3258" s="14">
        <v>2737.373</v>
      </c>
      <c r="G3258">
        <v>260.74099999999999</v>
      </c>
      <c r="H3258">
        <f t="shared" si="103"/>
        <v>9.1641881866165328E-2</v>
      </c>
      <c r="I3258">
        <f t="shared" si="104"/>
        <v>2.1609794207028455E-2</v>
      </c>
    </row>
    <row r="3259" spans="1:9" x14ac:dyDescent="0.3">
      <c r="A3259" s="1">
        <v>33939</v>
      </c>
      <c r="B3259">
        <v>7</v>
      </c>
      <c r="C3259">
        <v>3</v>
      </c>
      <c r="D3259">
        <v>0</v>
      </c>
      <c r="E3259">
        <v>0</v>
      </c>
      <c r="F3259" s="14">
        <v>5173.5389999999998</v>
      </c>
      <c r="G3259" s="14">
        <v>5191.0119999999997</v>
      </c>
      <c r="H3259">
        <f t="shared" si="103"/>
        <v>9.1641881866165328E-2</v>
      </c>
      <c r="I3259">
        <f t="shared" si="104"/>
        <v>3.2414691310542677E-2</v>
      </c>
    </row>
    <row r="3260" spans="1:9" x14ac:dyDescent="0.3">
      <c r="A3260" s="1">
        <v>33940</v>
      </c>
      <c r="B3260">
        <v>11</v>
      </c>
      <c r="C3260">
        <v>20</v>
      </c>
      <c r="D3260">
        <v>0</v>
      </c>
      <c r="E3260">
        <v>0</v>
      </c>
      <c r="F3260" s="14">
        <v>5585.902</v>
      </c>
      <c r="G3260" s="14">
        <v>5415.335</v>
      </c>
      <c r="H3260">
        <f t="shared" si="103"/>
        <v>0.14400867150397409</v>
      </c>
      <c r="I3260">
        <f t="shared" si="104"/>
        <v>0.21609794207028454</v>
      </c>
    </row>
    <row r="3261" spans="1:9" x14ac:dyDescent="0.3">
      <c r="A3261" s="1">
        <v>33941</v>
      </c>
      <c r="B3261">
        <v>11</v>
      </c>
      <c r="C3261">
        <v>24</v>
      </c>
      <c r="D3261">
        <v>0</v>
      </c>
      <c r="E3261">
        <v>0</v>
      </c>
      <c r="F3261" s="14">
        <v>5252.3109999999997</v>
      </c>
      <c r="G3261" s="14">
        <v>5367.2749999999996</v>
      </c>
      <c r="H3261">
        <f t="shared" si="103"/>
        <v>0.14400867150397409</v>
      </c>
      <c r="I3261">
        <f t="shared" si="104"/>
        <v>0.25931753048434142</v>
      </c>
    </row>
    <row r="3262" spans="1:9" x14ac:dyDescent="0.3">
      <c r="A3262" s="1">
        <v>33942</v>
      </c>
      <c r="B3262">
        <v>11</v>
      </c>
      <c r="C3262">
        <v>18</v>
      </c>
      <c r="D3262">
        <v>4.3470000000000004</v>
      </c>
      <c r="E3262">
        <v>2.5470000000000002</v>
      </c>
      <c r="F3262" s="14">
        <v>5596.57</v>
      </c>
      <c r="G3262" s="14">
        <v>5689.2349999999997</v>
      </c>
      <c r="H3262">
        <f t="shared" si="103"/>
        <v>0.14400867150397409</v>
      </c>
      <c r="I3262">
        <f t="shared" si="104"/>
        <v>0.19448814786325608</v>
      </c>
    </row>
    <row r="3263" spans="1:9" x14ac:dyDescent="0.3">
      <c r="A3263" s="1">
        <v>33943</v>
      </c>
      <c r="B3263">
        <v>9</v>
      </c>
      <c r="C3263">
        <v>16</v>
      </c>
      <c r="D3263">
        <v>7.9009999999999998</v>
      </c>
      <c r="E3263">
        <v>4.0679999999999996</v>
      </c>
      <c r="F3263" s="14">
        <v>1125.548</v>
      </c>
      <c r="G3263" s="14">
        <v>1378.6510000000001</v>
      </c>
      <c r="H3263">
        <f t="shared" si="103"/>
        <v>0.1178252766850697</v>
      </c>
      <c r="I3263">
        <f t="shared" si="104"/>
        <v>0.17287835365622764</v>
      </c>
    </row>
    <row r="3264" spans="1:9" x14ac:dyDescent="0.3">
      <c r="A3264" s="1">
        <v>33944</v>
      </c>
      <c r="B3264">
        <v>8</v>
      </c>
      <c r="C3264">
        <v>16</v>
      </c>
      <c r="D3264">
        <v>2.0630000000000002</v>
      </c>
      <c r="E3264">
        <v>1.24</v>
      </c>
      <c r="F3264" s="14">
        <v>3878.904</v>
      </c>
      <c r="G3264" s="14">
        <v>4125.1909999999998</v>
      </c>
      <c r="H3264">
        <f t="shared" si="103"/>
        <v>0.10473357927561752</v>
      </c>
      <c r="I3264">
        <f t="shared" si="104"/>
        <v>0.17287835365622764</v>
      </c>
    </row>
    <row r="3265" spans="1:9" x14ac:dyDescent="0.3">
      <c r="A3265" s="1">
        <v>33945</v>
      </c>
      <c r="B3265">
        <v>7</v>
      </c>
      <c r="C3265">
        <v>15</v>
      </c>
      <c r="D3265">
        <v>0</v>
      </c>
      <c r="E3265">
        <v>0</v>
      </c>
      <c r="F3265" s="14">
        <v>3262.3765000000003</v>
      </c>
      <c r="H3265">
        <f t="shared" si="103"/>
        <v>9.1641881866165328E-2</v>
      </c>
      <c r="I3265">
        <f t="shared" si="104"/>
        <v>0.16207345655271341</v>
      </c>
    </row>
    <row r="3266" spans="1:9" x14ac:dyDescent="0.3">
      <c r="A3266" s="1">
        <v>33946</v>
      </c>
      <c r="B3266">
        <v>5</v>
      </c>
      <c r="C3266">
        <v>13</v>
      </c>
      <c r="D3266">
        <v>0</v>
      </c>
      <c r="E3266">
        <v>0</v>
      </c>
      <c r="F3266" s="14">
        <v>2645.8490000000002</v>
      </c>
      <c r="G3266" s="14">
        <v>3609.0479999999998</v>
      </c>
      <c r="H3266">
        <f t="shared" ref="H3266:H3329" si="105">(B3266*60*60*24/1000000)/(1000*$N$3/1000000)</f>
        <v>6.5458487047260955E-2</v>
      </c>
      <c r="I3266">
        <f t="shared" ref="I3266:I3329" si="106">(C3266*60*60*24/1000000)/(1000*$N$4/1000000)</f>
        <v>0.14046366234568494</v>
      </c>
    </row>
    <row r="3267" spans="1:9" x14ac:dyDescent="0.3">
      <c r="A3267" s="1">
        <v>33947</v>
      </c>
      <c r="B3267">
        <v>5</v>
      </c>
      <c r="C3267">
        <v>11</v>
      </c>
      <c r="D3267">
        <v>0</v>
      </c>
      <c r="E3267">
        <v>0</v>
      </c>
      <c r="F3267" s="14">
        <v>1408.6110000000001</v>
      </c>
      <c r="G3267" s="14">
        <v>2715.3150000000001</v>
      </c>
      <c r="H3267">
        <f t="shared" si="105"/>
        <v>6.5458487047260955E-2</v>
      </c>
      <c r="I3267">
        <f t="shared" si="106"/>
        <v>0.11885386813865649</v>
      </c>
    </row>
    <row r="3268" spans="1:9" x14ac:dyDescent="0.3">
      <c r="A3268" s="1">
        <v>33948</v>
      </c>
      <c r="B3268">
        <v>5</v>
      </c>
      <c r="C3268">
        <v>9</v>
      </c>
      <c r="D3268">
        <v>1.5449999999999999</v>
      </c>
      <c r="E3268">
        <v>0.67400000000000004</v>
      </c>
      <c r="F3268" s="14">
        <v>1053.797</v>
      </c>
      <c r="G3268" s="14">
        <v>1661.1510000000001</v>
      </c>
      <c r="H3268">
        <f t="shared" si="105"/>
        <v>6.5458487047260955E-2</v>
      </c>
      <c r="I3268">
        <f t="shared" si="106"/>
        <v>9.7244073931628039E-2</v>
      </c>
    </row>
    <row r="3269" spans="1:9" x14ac:dyDescent="0.3">
      <c r="A3269" s="1">
        <v>33949</v>
      </c>
      <c r="B3269">
        <v>5</v>
      </c>
      <c r="C3269">
        <v>8</v>
      </c>
      <c r="D3269">
        <v>0</v>
      </c>
      <c r="E3269">
        <v>0</v>
      </c>
      <c r="F3269" s="14">
        <v>2635.0990000000002</v>
      </c>
      <c r="G3269" s="14">
        <v>3082.6210000000001</v>
      </c>
      <c r="H3269">
        <f t="shared" si="105"/>
        <v>6.5458487047260955E-2</v>
      </c>
      <c r="I3269">
        <f t="shared" si="106"/>
        <v>8.643917682811382E-2</v>
      </c>
    </row>
    <row r="3270" spans="1:9" x14ac:dyDescent="0.3">
      <c r="A3270" s="1">
        <v>33950</v>
      </c>
      <c r="B3270">
        <v>5</v>
      </c>
      <c r="C3270">
        <v>9</v>
      </c>
      <c r="D3270">
        <v>0</v>
      </c>
      <c r="E3270">
        <v>0</v>
      </c>
      <c r="F3270" s="14">
        <v>4946.6019999999999</v>
      </c>
      <c r="G3270" s="14">
        <v>2771.2069999999999</v>
      </c>
      <c r="H3270">
        <f t="shared" si="105"/>
        <v>6.5458487047260955E-2</v>
      </c>
      <c r="I3270">
        <f t="shared" si="106"/>
        <v>9.7244073931628039E-2</v>
      </c>
    </row>
    <row r="3271" spans="1:9" x14ac:dyDescent="0.3">
      <c r="A3271" s="1">
        <v>33951</v>
      </c>
      <c r="B3271">
        <v>5</v>
      </c>
      <c r="C3271">
        <v>9</v>
      </c>
      <c r="D3271">
        <v>0</v>
      </c>
      <c r="E3271">
        <v>0</v>
      </c>
      <c r="F3271" s="14">
        <v>4091.5250000000001</v>
      </c>
      <c r="G3271" s="14">
        <v>4084.864</v>
      </c>
      <c r="H3271">
        <f t="shared" si="105"/>
        <v>6.5458487047260955E-2</v>
      </c>
      <c r="I3271">
        <f t="shared" si="106"/>
        <v>9.7244073931628039E-2</v>
      </c>
    </row>
    <row r="3272" spans="1:9" x14ac:dyDescent="0.3">
      <c r="A3272" s="1">
        <v>33952</v>
      </c>
      <c r="B3272">
        <v>5</v>
      </c>
      <c r="C3272">
        <v>8</v>
      </c>
      <c r="D3272">
        <v>2.0459999999999998</v>
      </c>
      <c r="E3272">
        <v>4.0000000000000001E-3</v>
      </c>
      <c r="F3272" s="14">
        <v>5115.2219999999998</v>
      </c>
      <c r="G3272" s="14">
        <v>3916.9639999999999</v>
      </c>
      <c r="H3272">
        <f t="shared" si="105"/>
        <v>6.5458487047260955E-2</v>
      </c>
      <c r="I3272">
        <f t="shared" si="106"/>
        <v>8.643917682811382E-2</v>
      </c>
    </row>
    <row r="3273" spans="1:9" x14ac:dyDescent="0.3">
      <c r="A3273" s="1">
        <v>33953</v>
      </c>
      <c r="B3273">
        <v>4</v>
      </c>
      <c r="C3273">
        <v>7</v>
      </c>
      <c r="D3273">
        <v>0</v>
      </c>
      <c r="E3273">
        <v>0</v>
      </c>
      <c r="F3273" s="14">
        <v>5584.366</v>
      </c>
      <c r="G3273" s="14">
        <v>5860.41</v>
      </c>
      <c r="H3273">
        <f t="shared" si="105"/>
        <v>5.2366789637808761E-2</v>
      </c>
      <c r="I3273">
        <f t="shared" si="106"/>
        <v>7.5634279724599587E-2</v>
      </c>
    </row>
    <row r="3274" spans="1:9" x14ac:dyDescent="0.3">
      <c r="A3274" s="1">
        <v>33954</v>
      </c>
      <c r="B3274">
        <v>4</v>
      </c>
      <c r="C3274">
        <v>6</v>
      </c>
      <c r="D3274">
        <v>0</v>
      </c>
      <c r="E3274">
        <v>0.16900000000000001</v>
      </c>
      <c r="F3274" s="14">
        <v>1734.212</v>
      </c>
      <c r="G3274" s="14">
        <v>2444.7579999999998</v>
      </c>
      <c r="H3274">
        <f t="shared" si="105"/>
        <v>5.2366789637808761E-2</v>
      </c>
      <c r="I3274">
        <f t="shared" si="106"/>
        <v>6.4829382621085355E-2</v>
      </c>
    </row>
    <row r="3275" spans="1:9" x14ac:dyDescent="0.3">
      <c r="A3275" s="1">
        <v>33955</v>
      </c>
      <c r="B3275">
        <v>3</v>
      </c>
      <c r="C3275">
        <v>5</v>
      </c>
      <c r="D3275">
        <v>1.0669999999999999</v>
      </c>
      <c r="E3275">
        <v>0.52800000000000002</v>
      </c>
      <c r="F3275">
        <v>414.072</v>
      </c>
      <c r="G3275">
        <v>698.89499999999998</v>
      </c>
      <c r="H3275">
        <f t="shared" si="105"/>
        <v>3.9275092228356567E-2</v>
      </c>
      <c r="I3275">
        <f t="shared" si="106"/>
        <v>5.4024485517571136E-2</v>
      </c>
    </row>
    <row r="3276" spans="1:9" x14ac:dyDescent="0.3">
      <c r="A3276" s="1">
        <v>33956</v>
      </c>
      <c r="B3276">
        <v>3</v>
      </c>
      <c r="C3276">
        <v>4</v>
      </c>
      <c r="D3276">
        <v>3.8119999999999998</v>
      </c>
      <c r="E3276">
        <v>2.2759999999999998</v>
      </c>
      <c r="F3276" s="14">
        <v>5045.0360000000001</v>
      </c>
      <c r="G3276" s="14">
        <v>5151.1679999999997</v>
      </c>
      <c r="H3276">
        <f t="shared" si="105"/>
        <v>3.9275092228356567E-2</v>
      </c>
      <c r="I3276">
        <f t="shared" si="106"/>
        <v>4.321958841405691E-2</v>
      </c>
    </row>
    <row r="3277" spans="1:9" x14ac:dyDescent="0.3">
      <c r="A3277" s="1">
        <v>33957</v>
      </c>
      <c r="B3277">
        <v>3</v>
      </c>
      <c r="C3277">
        <v>4</v>
      </c>
      <c r="D3277">
        <v>5.5179999999999998</v>
      </c>
      <c r="E3277">
        <v>1.7030000000000001</v>
      </c>
      <c r="F3277">
        <v>279.14800000000002</v>
      </c>
      <c r="G3277">
        <v>768.91300000000001</v>
      </c>
      <c r="H3277">
        <f t="shared" si="105"/>
        <v>3.9275092228356567E-2</v>
      </c>
      <c r="I3277">
        <f t="shared" si="106"/>
        <v>4.321958841405691E-2</v>
      </c>
    </row>
    <row r="3278" spans="1:9" x14ac:dyDescent="0.3">
      <c r="A3278" s="1">
        <v>33958</v>
      </c>
      <c r="B3278">
        <v>3</v>
      </c>
      <c r="C3278">
        <v>3</v>
      </c>
      <c r="D3278">
        <v>8.2940000000000005</v>
      </c>
      <c r="E3278">
        <v>5.3170000000000002</v>
      </c>
      <c r="F3278" s="14">
        <v>4540.7309999999998</v>
      </c>
      <c r="G3278" s="14">
        <v>5195.8819999999996</v>
      </c>
      <c r="H3278">
        <f t="shared" si="105"/>
        <v>3.9275092228356567E-2</v>
      </c>
      <c r="I3278">
        <f t="shared" si="106"/>
        <v>3.2414691310542677E-2</v>
      </c>
    </row>
    <row r="3279" spans="1:9" x14ac:dyDescent="0.3">
      <c r="A3279" s="1">
        <v>33959</v>
      </c>
      <c r="B3279">
        <v>2</v>
      </c>
      <c r="C3279">
        <v>2</v>
      </c>
      <c r="D3279">
        <v>6.5389999999999997</v>
      </c>
      <c r="E3279">
        <v>3.859</v>
      </c>
      <c r="F3279" s="14">
        <v>2305.6489999999999</v>
      </c>
      <c r="G3279" s="14">
        <v>4196.0569999999998</v>
      </c>
      <c r="H3279">
        <f t="shared" si="105"/>
        <v>2.6183394818904381E-2</v>
      </c>
      <c r="I3279">
        <f t="shared" si="106"/>
        <v>2.1609794207028455E-2</v>
      </c>
    </row>
    <row r="3280" spans="1:9" x14ac:dyDescent="0.3">
      <c r="A3280" s="1">
        <v>33960</v>
      </c>
      <c r="B3280">
        <v>2</v>
      </c>
      <c r="C3280">
        <v>2</v>
      </c>
      <c r="D3280">
        <v>0.14599999999999999</v>
      </c>
      <c r="E3280">
        <v>2.8820000000000001</v>
      </c>
      <c r="F3280" s="14">
        <v>1531.566</v>
      </c>
      <c r="G3280" s="14">
        <v>2897.1109999999999</v>
      </c>
      <c r="H3280">
        <f t="shared" si="105"/>
        <v>2.6183394818904381E-2</v>
      </c>
      <c r="I3280">
        <f t="shared" si="106"/>
        <v>2.1609794207028455E-2</v>
      </c>
    </row>
    <row r="3281" spans="1:9" x14ac:dyDescent="0.3">
      <c r="A3281" s="1">
        <v>33961</v>
      </c>
      <c r="B3281">
        <v>2</v>
      </c>
      <c r="C3281">
        <v>2</v>
      </c>
      <c r="D3281">
        <v>5.0199999999999996</v>
      </c>
      <c r="E3281">
        <v>10.409000000000001</v>
      </c>
      <c r="F3281" s="14">
        <v>1240.931</v>
      </c>
      <c r="G3281">
        <v>891.16399999999999</v>
      </c>
      <c r="H3281">
        <f t="shared" si="105"/>
        <v>2.6183394818904381E-2</v>
      </c>
      <c r="I3281">
        <f t="shared" si="106"/>
        <v>2.1609794207028455E-2</v>
      </c>
    </row>
    <row r="3282" spans="1:9" x14ac:dyDescent="0.3">
      <c r="A3282" s="1">
        <v>33962</v>
      </c>
      <c r="B3282">
        <v>3</v>
      </c>
      <c r="C3282">
        <v>1</v>
      </c>
      <c r="D3282">
        <v>0</v>
      </c>
      <c r="E3282">
        <v>0</v>
      </c>
      <c r="F3282" s="14">
        <v>3936.8629999999998</v>
      </c>
      <c r="G3282" s="14">
        <v>4102.0209999999997</v>
      </c>
      <c r="H3282">
        <f t="shared" si="105"/>
        <v>3.9275092228356567E-2</v>
      </c>
      <c r="I3282">
        <f t="shared" si="106"/>
        <v>1.0804897103514228E-2</v>
      </c>
    </row>
    <row r="3283" spans="1:9" x14ac:dyDescent="0.3">
      <c r="A3283" s="1">
        <v>33963</v>
      </c>
      <c r="B3283">
        <v>2</v>
      </c>
      <c r="C3283">
        <v>1</v>
      </c>
      <c r="D3283">
        <v>0</v>
      </c>
      <c r="E3283">
        <v>0</v>
      </c>
      <c r="F3283" s="14">
        <v>4617.183</v>
      </c>
      <c r="G3283" s="14">
        <v>4992.973</v>
      </c>
      <c r="H3283">
        <f t="shared" si="105"/>
        <v>2.6183394818904381E-2</v>
      </c>
      <c r="I3283">
        <f t="shared" si="106"/>
        <v>1.0804897103514228E-2</v>
      </c>
    </row>
    <row r="3284" spans="1:9" x14ac:dyDescent="0.3">
      <c r="A3284" s="1">
        <v>33964</v>
      </c>
      <c r="B3284">
        <v>2</v>
      </c>
      <c r="C3284">
        <v>1</v>
      </c>
      <c r="D3284">
        <v>0</v>
      </c>
      <c r="E3284">
        <v>0</v>
      </c>
      <c r="F3284" s="14">
        <v>5178.7359999999999</v>
      </c>
      <c r="G3284" s="14">
        <v>4705.1610000000001</v>
      </c>
      <c r="H3284">
        <f t="shared" si="105"/>
        <v>2.6183394818904381E-2</v>
      </c>
      <c r="I3284">
        <f t="shared" si="106"/>
        <v>1.0804897103514228E-2</v>
      </c>
    </row>
    <row r="3285" spans="1:9" x14ac:dyDescent="0.3">
      <c r="A3285" s="1">
        <v>33965</v>
      </c>
      <c r="B3285">
        <v>2</v>
      </c>
      <c r="C3285">
        <v>1</v>
      </c>
      <c r="D3285">
        <v>0</v>
      </c>
      <c r="E3285">
        <v>0</v>
      </c>
      <c r="F3285" s="14">
        <v>5026.7929999999997</v>
      </c>
      <c r="G3285" s="14">
        <v>4715.95</v>
      </c>
      <c r="H3285">
        <f t="shared" si="105"/>
        <v>2.6183394818904381E-2</v>
      </c>
      <c r="I3285">
        <f t="shared" si="106"/>
        <v>1.0804897103514228E-2</v>
      </c>
    </row>
    <row r="3286" spans="1:9" x14ac:dyDescent="0.3">
      <c r="A3286" s="1">
        <v>33966</v>
      </c>
      <c r="B3286">
        <v>2</v>
      </c>
      <c r="C3286">
        <v>0</v>
      </c>
      <c r="D3286">
        <v>0</v>
      </c>
      <c r="E3286">
        <v>0</v>
      </c>
      <c r="F3286" s="14">
        <v>4886.7719999999999</v>
      </c>
      <c r="G3286" s="14">
        <v>5258.5339999999997</v>
      </c>
      <c r="H3286">
        <f t="shared" si="105"/>
        <v>2.6183394818904381E-2</v>
      </c>
      <c r="I3286">
        <f t="shared" si="106"/>
        <v>0</v>
      </c>
    </row>
    <row r="3287" spans="1:9" x14ac:dyDescent="0.3">
      <c r="A3287" s="1">
        <v>33967</v>
      </c>
      <c r="B3287">
        <v>2</v>
      </c>
      <c r="C3287">
        <v>0</v>
      </c>
      <c r="D3287">
        <v>9.0359999999999996</v>
      </c>
      <c r="E3287">
        <v>22.72</v>
      </c>
      <c r="F3287" s="14">
        <v>1530.0160000000001</v>
      </c>
      <c r="G3287" s="14">
        <v>1641.4169999999999</v>
      </c>
      <c r="H3287">
        <f t="shared" si="105"/>
        <v>2.6183394818904381E-2</v>
      </c>
      <c r="I3287">
        <f t="shared" si="106"/>
        <v>0</v>
      </c>
    </row>
    <row r="3288" spans="1:9" x14ac:dyDescent="0.3">
      <c r="A3288" s="1">
        <v>33968</v>
      </c>
      <c r="B3288">
        <v>2</v>
      </c>
      <c r="C3288">
        <v>0</v>
      </c>
      <c r="D3288">
        <v>6.9039999999999999</v>
      </c>
      <c r="E3288">
        <v>10.928000000000001</v>
      </c>
      <c r="F3288">
        <v>981.37900000000002</v>
      </c>
      <c r="G3288" s="14">
        <v>1022.731</v>
      </c>
      <c r="H3288">
        <f t="shared" si="105"/>
        <v>2.6183394818904381E-2</v>
      </c>
      <c r="I3288">
        <f t="shared" si="106"/>
        <v>0</v>
      </c>
    </row>
    <row r="3289" spans="1:9" x14ac:dyDescent="0.3">
      <c r="A3289" s="1">
        <v>33969</v>
      </c>
      <c r="B3289">
        <v>5</v>
      </c>
      <c r="C3289">
        <v>1</v>
      </c>
      <c r="D3289">
        <v>20.683</v>
      </c>
      <c r="E3289">
        <v>21.177</v>
      </c>
      <c r="F3289">
        <v>482.42200000000003</v>
      </c>
      <c r="G3289">
        <v>611.79899999999998</v>
      </c>
      <c r="H3289">
        <f t="shared" si="105"/>
        <v>6.5458487047260955E-2</v>
      </c>
      <c r="I3289">
        <f t="shared" si="106"/>
        <v>1.0804897103514228E-2</v>
      </c>
    </row>
    <row r="3290" spans="1:9" x14ac:dyDescent="0.3">
      <c r="A3290" s="1">
        <v>33970</v>
      </c>
      <c r="B3290">
        <v>15</v>
      </c>
      <c r="C3290">
        <v>2</v>
      </c>
      <c r="D3290">
        <v>22.58</v>
      </c>
      <c r="E3290">
        <v>54.718000000000004</v>
      </c>
      <c r="F3290">
        <v>213.33199999999999</v>
      </c>
      <c r="G3290">
        <v>365.233</v>
      </c>
      <c r="H3290">
        <f t="shared" si="105"/>
        <v>0.19637546114178286</v>
      </c>
      <c r="I3290">
        <f t="shared" si="106"/>
        <v>2.1609794207028455E-2</v>
      </c>
    </row>
    <row r="3291" spans="1:9" x14ac:dyDescent="0.3">
      <c r="A3291" s="1">
        <v>33971</v>
      </c>
      <c r="B3291">
        <v>45</v>
      </c>
      <c r="C3291">
        <v>5</v>
      </c>
      <c r="D3291">
        <v>31.042999999999999</v>
      </c>
      <c r="E3291">
        <v>22.218</v>
      </c>
      <c r="F3291">
        <v>131.251</v>
      </c>
      <c r="G3291">
        <v>268.01499999999999</v>
      </c>
      <c r="H3291">
        <f t="shared" si="105"/>
        <v>0.58912638342534851</v>
      </c>
      <c r="I3291">
        <f t="shared" si="106"/>
        <v>5.4024485517571136E-2</v>
      </c>
    </row>
    <row r="3292" spans="1:9" x14ac:dyDescent="0.3">
      <c r="A3292" s="1">
        <v>33972</v>
      </c>
      <c r="B3292">
        <v>87</v>
      </c>
      <c r="C3292">
        <v>32</v>
      </c>
      <c r="D3292">
        <v>4.4539999999999997</v>
      </c>
      <c r="E3292">
        <v>5.0309999999999997</v>
      </c>
      <c r="F3292">
        <v>-46.874000000000002</v>
      </c>
      <c r="G3292">
        <v>208.69300000000001</v>
      </c>
      <c r="H3292">
        <f t="shared" si="105"/>
        <v>1.1389776746223406</v>
      </c>
      <c r="I3292">
        <f t="shared" si="106"/>
        <v>0.34575670731245528</v>
      </c>
    </row>
    <row r="3293" spans="1:9" x14ac:dyDescent="0.3">
      <c r="A3293" s="1">
        <v>33973</v>
      </c>
      <c r="B3293">
        <v>124</v>
      </c>
      <c r="C3293">
        <v>61</v>
      </c>
      <c r="D3293">
        <v>12.327999999999999</v>
      </c>
      <c r="E3293">
        <v>11.345000000000001</v>
      </c>
      <c r="F3293">
        <v>121.81100000000001</v>
      </c>
      <c r="G3293" s="14">
        <v>1573.078</v>
      </c>
      <c r="H3293">
        <f t="shared" si="105"/>
        <v>1.6233704787720715</v>
      </c>
      <c r="I3293">
        <f t="shared" si="106"/>
        <v>0.65909872331436792</v>
      </c>
    </row>
    <row r="3294" spans="1:9" x14ac:dyDescent="0.3">
      <c r="A3294" s="1">
        <v>33974</v>
      </c>
      <c r="B3294">
        <v>154</v>
      </c>
      <c r="C3294">
        <v>82</v>
      </c>
      <c r="D3294">
        <v>13.744999999999999</v>
      </c>
      <c r="E3294">
        <v>17.242999999999999</v>
      </c>
      <c r="F3294" s="14">
        <v>2157.886</v>
      </c>
      <c r="G3294" s="14">
        <v>2613.6260000000002</v>
      </c>
      <c r="H3294">
        <f t="shared" si="105"/>
        <v>2.0161214010556372</v>
      </c>
      <c r="I3294">
        <f t="shared" si="106"/>
        <v>0.88600156248816664</v>
      </c>
    </row>
    <row r="3295" spans="1:9" x14ac:dyDescent="0.3">
      <c r="A3295" s="1">
        <v>33975</v>
      </c>
      <c r="B3295">
        <v>180</v>
      </c>
      <c r="C3295">
        <v>99</v>
      </c>
      <c r="D3295">
        <v>0</v>
      </c>
      <c r="E3295">
        <v>3.3000000000000002E-2</v>
      </c>
      <c r="F3295" s="14">
        <v>5572.0820000000003</v>
      </c>
      <c r="G3295" s="14">
        <v>5683.4359999999997</v>
      </c>
      <c r="H3295">
        <f t="shared" si="105"/>
        <v>2.356505533701394</v>
      </c>
      <c r="I3295">
        <f t="shared" si="106"/>
        <v>1.0696848132479084</v>
      </c>
    </row>
    <row r="3296" spans="1:9" x14ac:dyDescent="0.3">
      <c r="A3296" s="1">
        <v>33976</v>
      </c>
      <c r="B3296">
        <v>221</v>
      </c>
      <c r="C3296">
        <v>115</v>
      </c>
      <c r="D3296">
        <v>12.396000000000001</v>
      </c>
      <c r="E3296">
        <v>20.667999999999999</v>
      </c>
      <c r="F3296" s="14">
        <v>2092.7730000000001</v>
      </c>
      <c r="G3296" s="14">
        <v>1264.056</v>
      </c>
      <c r="H3296">
        <f t="shared" si="105"/>
        <v>2.8932651274889341</v>
      </c>
      <c r="I3296">
        <f t="shared" si="106"/>
        <v>1.2425631669041362</v>
      </c>
    </row>
    <row r="3297" spans="1:9" x14ac:dyDescent="0.3">
      <c r="A3297" s="1">
        <v>33977</v>
      </c>
      <c r="B3297">
        <v>288</v>
      </c>
      <c r="C3297">
        <v>136</v>
      </c>
      <c r="D3297">
        <v>11.218999999999999</v>
      </c>
      <c r="E3297">
        <v>18.841000000000001</v>
      </c>
      <c r="F3297" s="14">
        <v>2919.21</v>
      </c>
      <c r="G3297" s="14">
        <v>1781.5139999999999</v>
      </c>
      <c r="H3297">
        <f t="shared" si="105"/>
        <v>3.7704088539222305</v>
      </c>
      <c r="I3297">
        <f t="shared" si="106"/>
        <v>1.469466006077935</v>
      </c>
    </row>
    <row r="3298" spans="1:9" x14ac:dyDescent="0.3">
      <c r="A3298" s="1">
        <v>33978</v>
      </c>
      <c r="B3298">
        <v>368</v>
      </c>
      <c r="C3298">
        <v>154</v>
      </c>
      <c r="D3298">
        <v>4.8630000000000004</v>
      </c>
      <c r="E3298">
        <v>3.7080000000000002</v>
      </c>
      <c r="F3298" s="14">
        <v>5620.4970000000003</v>
      </c>
      <c r="G3298" s="14">
        <v>4782.3310000000001</v>
      </c>
      <c r="H3298">
        <f t="shared" si="105"/>
        <v>4.8177446466784062</v>
      </c>
      <c r="I3298">
        <f t="shared" si="106"/>
        <v>1.6639541539411908</v>
      </c>
    </row>
    <row r="3299" spans="1:9" x14ac:dyDescent="0.3">
      <c r="A3299" s="1">
        <v>33979</v>
      </c>
      <c r="B3299">
        <v>440</v>
      </c>
      <c r="C3299">
        <v>169</v>
      </c>
      <c r="D3299">
        <v>0</v>
      </c>
      <c r="E3299">
        <v>0</v>
      </c>
      <c r="F3299" s="14">
        <v>6098.1980000000003</v>
      </c>
      <c r="G3299" s="14">
        <v>6166.7550000000001</v>
      </c>
      <c r="H3299">
        <f t="shared" si="105"/>
        <v>5.7603468601589629</v>
      </c>
      <c r="I3299">
        <f t="shared" si="106"/>
        <v>1.8260276104939042</v>
      </c>
    </row>
    <row r="3300" spans="1:9" x14ac:dyDescent="0.3">
      <c r="A3300" s="1">
        <v>33980</v>
      </c>
      <c r="B3300">
        <v>484</v>
      </c>
      <c r="C3300">
        <v>187</v>
      </c>
      <c r="D3300">
        <v>5.2480000000000002</v>
      </c>
      <c r="E3300">
        <v>6.1070000000000002</v>
      </c>
      <c r="F3300" s="14">
        <v>5675.7550000000001</v>
      </c>
      <c r="G3300" s="14">
        <v>5826.9409999999998</v>
      </c>
      <c r="H3300">
        <f t="shared" si="105"/>
        <v>6.3363815461748594</v>
      </c>
      <c r="I3300">
        <f t="shared" si="106"/>
        <v>2.0205157583571602</v>
      </c>
    </row>
    <row r="3301" spans="1:9" x14ac:dyDescent="0.3">
      <c r="A3301" s="1">
        <v>33981</v>
      </c>
      <c r="B3301">
        <v>485</v>
      </c>
      <c r="C3301">
        <v>202</v>
      </c>
      <c r="D3301">
        <v>9.2409999999999997</v>
      </c>
      <c r="E3301">
        <v>10.997999999999999</v>
      </c>
      <c r="F3301" s="14">
        <v>6002.3059999999996</v>
      </c>
      <c r="G3301" s="14">
        <v>6015.3339999999998</v>
      </c>
      <c r="H3301">
        <f t="shared" si="105"/>
        <v>6.3494732435843124</v>
      </c>
      <c r="I3301">
        <f t="shared" si="106"/>
        <v>2.1825892149098736</v>
      </c>
    </row>
    <row r="3302" spans="1:9" x14ac:dyDescent="0.3">
      <c r="A3302" s="1">
        <v>33982</v>
      </c>
      <c r="B3302">
        <v>437</v>
      </c>
      <c r="C3302">
        <v>215</v>
      </c>
      <c r="D3302">
        <v>5.4039999999999999</v>
      </c>
      <c r="E3302">
        <v>9.6010000000000009</v>
      </c>
      <c r="F3302">
        <v>574.86400000000003</v>
      </c>
      <c r="G3302" s="14">
        <v>3418.2289999999998</v>
      </c>
      <c r="H3302">
        <f t="shared" si="105"/>
        <v>5.7210717679306065</v>
      </c>
      <c r="I3302">
        <f t="shared" si="106"/>
        <v>2.323052877255559</v>
      </c>
    </row>
    <row r="3303" spans="1:9" x14ac:dyDescent="0.3">
      <c r="A3303" s="1">
        <v>33983</v>
      </c>
      <c r="B3303">
        <v>385</v>
      </c>
      <c r="C3303">
        <v>221</v>
      </c>
      <c r="D3303">
        <v>5.7619999999999996</v>
      </c>
      <c r="E3303">
        <v>1.647</v>
      </c>
      <c r="F3303" s="14">
        <v>4097.3389999999999</v>
      </c>
      <c r="G3303">
        <v>543.78300000000002</v>
      </c>
      <c r="H3303">
        <f t="shared" si="105"/>
        <v>5.0403035026390937</v>
      </c>
      <c r="I3303">
        <f t="shared" si="106"/>
        <v>2.387882259876644</v>
      </c>
    </row>
    <row r="3304" spans="1:9" x14ac:dyDescent="0.3">
      <c r="A3304" s="1">
        <v>33984</v>
      </c>
      <c r="B3304">
        <v>344</v>
      </c>
      <c r="C3304">
        <v>228</v>
      </c>
      <c r="D3304">
        <v>7.4930000000000003</v>
      </c>
      <c r="E3304">
        <v>4.7050000000000001</v>
      </c>
      <c r="F3304" s="14">
        <v>4159.8429999999998</v>
      </c>
      <c r="G3304" s="14">
        <v>4328.3779999999997</v>
      </c>
      <c r="H3304">
        <f t="shared" si="105"/>
        <v>4.5035439088515528</v>
      </c>
      <c r="I3304">
        <f t="shared" si="106"/>
        <v>2.4635165396012439</v>
      </c>
    </row>
    <row r="3305" spans="1:9" x14ac:dyDescent="0.3">
      <c r="A3305" s="1">
        <v>33985</v>
      </c>
      <c r="B3305">
        <v>280</v>
      </c>
      <c r="C3305">
        <v>223</v>
      </c>
      <c r="D3305">
        <v>0.71599999999999997</v>
      </c>
      <c r="E3305">
        <v>1.2370000000000001</v>
      </c>
      <c r="F3305" s="14">
        <v>4881.1329999999998</v>
      </c>
      <c r="G3305" s="14">
        <v>2038.4939999999999</v>
      </c>
      <c r="H3305">
        <f t="shared" si="105"/>
        <v>3.6656752746466132</v>
      </c>
      <c r="I3305">
        <f t="shared" si="106"/>
        <v>2.4094920540836724</v>
      </c>
    </row>
    <row r="3306" spans="1:9" x14ac:dyDescent="0.3">
      <c r="A3306" s="1">
        <v>33986</v>
      </c>
      <c r="B3306">
        <v>199</v>
      </c>
      <c r="C3306">
        <v>172</v>
      </c>
      <c r="D3306">
        <v>4.4059999999999997</v>
      </c>
      <c r="E3306">
        <v>3.4380000000000002</v>
      </c>
      <c r="F3306" s="14">
        <v>5552.4070000000002</v>
      </c>
      <c r="G3306" s="14">
        <v>5395.5910000000003</v>
      </c>
      <c r="H3306">
        <f t="shared" si="105"/>
        <v>2.6052477844809858</v>
      </c>
      <c r="I3306">
        <f t="shared" si="106"/>
        <v>1.8584423018044469</v>
      </c>
    </row>
    <row r="3307" spans="1:9" x14ac:dyDescent="0.3">
      <c r="A3307" s="1">
        <v>33987</v>
      </c>
      <c r="B3307">
        <v>151</v>
      </c>
      <c r="C3307">
        <v>186</v>
      </c>
      <c r="D3307">
        <v>0</v>
      </c>
      <c r="E3307">
        <v>0</v>
      </c>
      <c r="F3307" s="14">
        <v>3320.97</v>
      </c>
      <c r="G3307" s="14">
        <v>3600.692</v>
      </c>
      <c r="H3307">
        <f t="shared" si="105"/>
        <v>1.9768463088272807</v>
      </c>
      <c r="I3307">
        <f t="shared" si="106"/>
        <v>2.0097108612536463</v>
      </c>
    </row>
    <row r="3308" spans="1:9" x14ac:dyDescent="0.3">
      <c r="A3308" s="1">
        <v>33988</v>
      </c>
      <c r="B3308">
        <v>0</v>
      </c>
      <c r="C3308">
        <v>142</v>
      </c>
      <c r="D3308">
        <v>0.48199999999999998</v>
      </c>
      <c r="E3308">
        <v>0.59399999999999997</v>
      </c>
      <c r="F3308" s="14">
        <v>3797.8059999999996</v>
      </c>
      <c r="H3308">
        <f t="shared" si="105"/>
        <v>0</v>
      </c>
      <c r="I3308">
        <f t="shared" si="106"/>
        <v>1.5342953886990203</v>
      </c>
    </row>
    <row r="3309" spans="1:9" x14ac:dyDescent="0.3">
      <c r="A3309" s="1">
        <v>33989</v>
      </c>
      <c r="B3309">
        <v>0</v>
      </c>
      <c r="C3309">
        <v>90</v>
      </c>
      <c r="D3309">
        <v>3.496</v>
      </c>
      <c r="E3309">
        <v>5.016</v>
      </c>
      <c r="F3309" s="14">
        <v>4274.6419999999998</v>
      </c>
      <c r="G3309" s="14">
        <v>4803.7209999999995</v>
      </c>
      <c r="H3309">
        <f t="shared" si="105"/>
        <v>0</v>
      </c>
      <c r="I3309">
        <f t="shared" si="106"/>
        <v>0.97244073931628039</v>
      </c>
    </row>
    <row r="3310" spans="1:9" x14ac:dyDescent="0.3">
      <c r="A3310" s="1">
        <v>33990</v>
      </c>
      <c r="B3310">
        <v>0</v>
      </c>
      <c r="C3310">
        <v>48</v>
      </c>
      <c r="D3310">
        <v>0</v>
      </c>
      <c r="E3310">
        <v>0</v>
      </c>
      <c r="F3310" s="14">
        <v>5615.4489999999996</v>
      </c>
      <c r="G3310" s="14">
        <v>5338.8469999999998</v>
      </c>
      <c r="H3310">
        <f t="shared" si="105"/>
        <v>0</v>
      </c>
      <c r="I3310">
        <f t="shared" si="106"/>
        <v>0.51863506096868284</v>
      </c>
    </row>
    <row r="3311" spans="1:9" x14ac:dyDescent="0.3">
      <c r="A3311" s="1">
        <v>33991</v>
      </c>
      <c r="B3311">
        <v>94</v>
      </c>
      <c r="C3311">
        <v>31</v>
      </c>
      <c r="D3311">
        <v>5.4779999999999998</v>
      </c>
      <c r="E3311">
        <v>8.6349999999999998</v>
      </c>
      <c r="F3311" s="14">
        <v>5387.4960000000001</v>
      </c>
      <c r="G3311" s="14">
        <v>5691.7709999999997</v>
      </c>
      <c r="H3311">
        <f t="shared" si="105"/>
        <v>1.2306195564885061</v>
      </c>
      <c r="I3311">
        <f t="shared" si="106"/>
        <v>0.33495181020894099</v>
      </c>
    </row>
    <row r="3312" spans="1:9" x14ac:dyDescent="0.3">
      <c r="A3312" s="1">
        <v>33992</v>
      </c>
      <c r="B3312">
        <v>81</v>
      </c>
      <c r="C3312">
        <v>26</v>
      </c>
      <c r="D3312">
        <v>4.4889999999999999</v>
      </c>
      <c r="E3312">
        <v>3.3889999999999998</v>
      </c>
      <c r="F3312" s="14">
        <v>4175.1120000000001</v>
      </c>
      <c r="G3312" s="14">
        <v>4521.9269999999997</v>
      </c>
      <c r="H3312">
        <f t="shared" si="105"/>
        <v>1.0604274901656274</v>
      </c>
      <c r="I3312">
        <f t="shared" si="106"/>
        <v>0.28092732469136988</v>
      </c>
    </row>
    <row r="3313" spans="1:9" x14ac:dyDescent="0.3">
      <c r="A3313" s="1">
        <v>33993</v>
      </c>
      <c r="B3313">
        <v>65</v>
      </c>
      <c r="C3313">
        <v>25</v>
      </c>
      <c r="D3313">
        <v>0</v>
      </c>
      <c r="E3313">
        <v>0</v>
      </c>
      <c r="F3313" s="14">
        <v>4306.0919999999996</v>
      </c>
      <c r="G3313" s="14">
        <v>5708.5870000000004</v>
      </c>
      <c r="H3313">
        <f t="shared" si="105"/>
        <v>0.85096033161439233</v>
      </c>
      <c r="I3313">
        <f t="shared" si="106"/>
        <v>0.27012242758785571</v>
      </c>
    </row>
    <row r="3314" spans="1:9" x14ac:dyDescent="0.3">
      <c r="A3314" s="1">
        <v>33994</v>
      </c>
      <c r="B3314">
        <v>57</v>
      </c>
      <c r="C3314">
        <v>25</v>
      </c>
      <c r="D3314">
        <v>18.59</v>
      </c>
      <c r="E3314">
        <v>28.114999999999998</v>
      </c>
      <c r="F3314" s="15">
        <v>2752</v>
      </c>
      <c r="G3314" s="14">
        <v>3708.375</v>
      </c>
      <c r="H3314">
        <f t="shared" si="105"/>
        <v>0.74622675233877489</v>
      </c>
      <c r="I3314">
        <f t="shared" si="106"/>
        <v>0.27012242758785571</v>
      </c>
    </row>
    <row r="3315" spans="1:9" x14ac:dyDescent="0.3">
      <c r="A3315" s="1">
        <v>33995</v>
      </c>
      <c r="B3315">
        <v>72</v>
      </c>
      <c r="C3315">
        <v>23</v>
      </c>
      <c r="D3315">
        <v>0.90800000000000003</v>
      </c>
      <c r="E3315">
        <v>2.2730000000000001</v>
      </c>
      <c r="F3315" s="14">
        <v>4278.4250000000002</v>
      </c>
      <c r="G3315" s="14">
        <v>4542.3559999999998</v>
      </c>
      <c r="H3315">
        <f t="shared" si="105"/>
        <v>0.94260221348055762</v>
      </c>
      <c r="I3315">
        <f t="shared" si="106"/>
        <v>0.24851263338082721</v>
      </c>
    </row>
    <row r="3316" spans="1:9" x14ac:dyDescent="0.3">
      <c r="A3316" s="1">
        <v>33996</v>
      </c>
      <c r="B3316">
        <v>91</v>
      </c>
      <c r="C3316">
        <v>20</v>
      </c>
      <c r="D3316">
        <v>6.9290000000000003</v>
      </c>
      <c r="E3316">
        <v>4.5460000000000003</v>
      </c>
      <c r="F3316">
        <v>352.40899999999999</v>
      </c>
      <c r="G3316">
        <v>126.19499999999999</v>
      </c>
      <c r="H3316">
        <f t="shared" si="105"/>
        <v>1.1913444642601494</v>
      </c>
      <c r="I3316">
        <f t="shared" si="106"/>
        <v>0.21609794207028454</v>
      </c>
    </row>
    <row r="3317" spans="1:9" x14ac:dyDescent="0.3">
      <c r="A3317" s="1">
        <v>33997</v>
      </c>
      <c r="B3317">
        <v>92</v>
      </c>
      <c r="C3317">
        <v>17</v>
      </c>
      <c r="D3317">
        <v>0.72899999999999998</v>
      </c>
      <c r="E3317">
        <v>2.7370000000000001</v>
      </c>
      <c r="F3317" s="14">
        <v>4974.0050000000001</v>
      </c>
      <c r="G3317" s="14">
        <v>4478.9129999999996</v>
      </c>
      <c r="H3317">
        <f t="shared" si="105"/>
        <v>1.2044361616696015</v>
      </c>
      <c r="I3317">
        <f t="shared" si="106"/>
        <v>0.18368325075974187</v>
      </c>
    </row>
    <row r="3318" spans="1:9" x14ac:dyDescent="0.3">
      <c r="A3318" s="1">
        <v>33998</v>
      </c>
      <c r="B3318">
        <v>89</v>
      </c>
      <c r="C3318">
        <v>16</v>
      </c>
      <c r="D3318">
        <v>1.6559999999999999</v>
      </c>
      <c r="E3318">
        <v>1.028</v>
      </c>
      <c r="F3318" s="14">
        <v>5831.5429999999997</v>
      </c>
      <c r="G3318" s="14">
        <v>5265.2250000000004</v>
      </c>
      <c r="H3318">
        <f t="shared" si="105"/>
        <v>1.1651610694412449</v>
      </c>
      <c r="I3318">
        <f t="shared" si="106"/>
        <v>0.17287835365622764</v>
      </c>
    </row>
    <row r="3319" spans="1:9" x14ac:dyDescent="0.3">
      <c r="A3319" s="1">
        <v>33999</v>
      </c>
      <c r="B3319">
        <v>90</v>
      </c>
      <c r="C3319">
        <v>21</v>
      </c>
      <c r="D3319">
        <v>0</v>
      </c>
      <c r="E3319">
        <v>0</v>
      </c>
      <c r="F3319" s="14">
        <v>4785.9629999999997</v>
      </c>
      <c r="G3319" s="14">
        <v>4768.2060000000001</v>
      </c>
      <c r="H3319">
        <f t="shared" si="105"/>
        <v>1.178252766850697</v>
      </c>
      <c r="I3319">
        <f t="shared" si="106"/>
        <v>0.22690283917379875</v>
      </c>
    </row>
    <row r="3320" spans="1:9" x14ac:dyDescent="0.3">
      <c r="A3320" s="1">
        <v>34000</v>
      </c>
      <c r="B3320">
        <v>89</v>
      </c>
      <c r="C3320">
        <v>26</v>
      </c>
      <c r="D3320">
        <v>10.332000000000001</v>
      </c>
      <c r="E3320">
        <v>10.023999999999999</v>
      </c>
      <c r="F3320" s="14">
        <v>1583.6759999999999</v>
      </c>
      <c r="G3320" s="14">
        <v>1357.9469999999999</v>
      </c>
      <c r="H3320">
        <f t="shared" si="105"/>
        <v>1.1651610694412449</v>
      </c>
      <c r="I3320">
        <f t="shared" si="106"/>
        <v>0.28092732469136988</v>
      </c>
    </row>
    <row r="3321" spans="1:9" x14ac:dyDescent="0.3">
      <c r="A3321" s="1">
        <v>34001</v>
      </c>
      <c r="B3321">
        <v>95</v>
      </c>
      <c r="C3321">
        <v>34</v>
      </c>
      <c r="D3321">
        <v>0</v>
      </c>
      <c r="E3321">
        <v>0</v>
      </c>
      <c r="F3321" s="14">
        <v>2961.3980000000001</v>
      </c>
      <c r="G3321" s="14">
        <v>5998.5469999999996</v>
      </c>
      <c r="H3321">
        <f t="shared" si="105"/>
        <v>1.243711253897958</v>
      </c>
      <c r="I3321">
        <f t="shared" si="106"/>
        <v>0.36736650151948375</v>
      </c>
    </row>
    <row r="3322" spans="1:9" x14ac:dyDescent="0.3">
      <c r="A3322" s="1">
        <v>34002</v>
      </c>
      <c r="B3322">
        <v>106</v>
      </c>
      <c r="C3322">
        <v>45</v>
      </c>
      <c r="D3322">
        <v>0</v>
      </c>
      <c r="E3322">
        <v>0</v>
      </c>
      <c r="F3322" s="14">
        <v>5406.6149999999998</v>
      </c>
      <c r="G3322" s="14">
        <v>4888.2049999999999</v>
      </c>
      <c r="H3322">
        <f t="shared" si="105"/>
        <v>1.3877199254019321</v>
      </c>
      <c r="I3322">
        <f t="shared" si="106"/>
        <v>0.48622036965814019</v>
      </c>
    </row>
    <row r="3323" spans="1:9" x14ac:dyDescent="0.3">
      <c r="A3323" s="1">
        <v>34003</v>
      </c>
      <c r="B3323">
        <v>99</v>
      </c>
      <c r="C3323">
        <v>54</v>
      </c>
      <c r="D3323">
        <v>0</v>
      </c>
      <c r="E3323">
        <v>0</v>
      </c>
      <c r="F3323" s="14">
        <v>5313.5420000000004</v>
      </c>
      <c r="G3323" s="14">
        <v>5539.598</v>
      </c>
      <c r="H3323">
        <f t="shared" si="105"/>
        <v>1.2960780435357666</v>
      </c>
      <c r="I3323">
        <f t="shared" si="106"/>
        <v>0.58346444358976834</v>
      </c>
    </row>
    <row r="3324" spans="1:9" x14ac:dyDescent="0.3">
      <c r="A3324" s="1">
        <v>34004</v>
      </c>
      <c r="B3324">
        <v>84</v>
      </c>
      <c r="C3324">
        <v>61</v>
      </c>
      <c r="D3324">
        <v>0</v>
      </c>
      <c r="E3324">
        <v>0</v>
      </c>
      <c r="F3324" s="14">
        <v>5145.0010000000002</v>
      </c>
      <c r="G3324" s="14">
        <v>4692.6790000000001</v>
      </c>
      <c r="H3324">
        <f t="shared" si="105"/>
        <v>1.0997025823939839</v>
      </c>
      <c r="I3324">
        <f t="shared" si="106"/>
        <v>0.65909872331436792</v>
      </c>
    </row>
    <row r="3325" spans="1:9" x14ac:dyDescent="0.3">
      <c r="A3325" s="1">
        <v>34005</v>
      </c>
      <c r="B3325">
        <v>75</v>
      </c>
      <c r="C3325">
        <v>65</v>
      </c>
      <c r="D3325">
        <v>7.3929999999999998</v>
      </c>
      <c r="E3325">
        <v>14.507</v>
      </c>
      <c r="F3325" s="14">
        <v>5236.08</v>
      </c>
      <c r="G3325" s="14">
        <v>6016.8159999999998</v>
      </c>
      <c r="H3325">
        <f t="shared" si="105"/>
        <v>0.98187730570891429</v>
      </c>
      <c r="I3325">
        <f t="shared" si="106"/>
        <v>0.70231831172842474</v>
      </c>
    </row>
    <row r="3326" spans="1:9" x14ac:dyDescent="0.3">
      <c r="A3326" s="1">
        <v>34006</v>
      </c>
      <c r="B3326">
        <v>64</v>
      </c>
      <c r="C3326">
        <v>68</v>
      </c>
      <c r="D3326">
        <v>4.2839999999999998</v>
      </c>
      <c r="E3326">
        <v>0</v>
      </c>
      <c r="F3326" s="14">
        <v>3389.35</v>
      </c>
      <c r="G3326" s="14">
        <v>4506.375</v>
      </c>
      <c r="H3326">
        <f t="shared" si="105"/>
        <v>0.83786863420494018</v>
      </c>
      <c r="I3326">
        <f t="shared" si="106"/>
        <v>0.73473300303896749</v>
      </c>
    </row>
    <row r="3327" spans="1:9" x14ac:dyDescent="0.3">
      <c r="A3327" s="1">
        <v>34007</v>
      </c>
      <c r="B3327">
        <v>49</v>
      </c>
      <c r="C3327">
        <v>66</v>
      </c>
      <c r="D3327">
        <v>13.108000000000001</v>
      </c>
      <c r="E3327">
        <v>13.365</v>
      </c>
      <c r="F3327">
        <v>425.435</v>
      </c>
      <c r="G3327" s="14">
        <v>2590.7330000000002</v>
      </c>
      <c r="H3327">
        <f t="shared" si="105"/>
        <v>0.64149317306315734</v>
      </c>
      <c r="I3327">
        <f t="shared" si="106"/>
        <v>0.71312320883193892</v>
      </c>
    </row>
    <row r="3328" spans="1:9" x14ac:dyDescent="0.3">
      <c r="A3328" s="1">
        <v>34008</v>
      </c>
      <c r="B3328">
        <v>38</v>
      </c>
      <c r="C3328">
        <v>60</v>
      </c>
      <c r="D3328">
        <v>0</v>
      </c>
      <c r="E3328">
        <v>0</v>
      </c>
      <c r="F3328">
        <v>962.88499999999999</v>
      </c>
      <c r="G3328">
        <v>817.60500000000002</v>
      </c>
      <c r="H3328">
        <f t="shared" si="105"/>
        <v>0.49748450155918322</v>
      </c>
      <c r="I3328">
        <f t="shared" si="106"/>
        <v>0.64829382621085363</v>
      </c>
    </row>
    <row r="3329" spans="1:9" x14ac:dyDescent="0.3">
      <c r="A3329" s="1">
        <v>34009</v>
      </c>
      <c r="B3329">
        <v>27</v>
      </c>
      <c r="C3329">
        <v>53</v>
      </c>
      <c r="D3329">
        <v>0</v>
      </c>
      <c r="E3329">
        <v>0</v>
      </c>
      <c r="F3329" s="14">
        <v>3111.607</v>
      </c>
      <c r="G3329" s="14">
        <v>1973.298</v>
      </c>
      <c r="H3329">
        <f t="shared" si="105"/>
        <v>0.35347583005520916</v>
      </c>
      <c r="I3329">
        <f t="shared" si="106"/>
        <v>0.57265954648625406</v>
      </c>
    </row>
    <row r="3330" spans="1:9" x14ac:dyDescent="0.3">
      <c r="A3330" s="1">
        <v>34010</v>
      </c>
      <c r="B3330">
        <v>23</v>
      </c>
      <c r="C3330">
        <v>44</v>
      </c>
      <c r="D3330">
        <v>0</v>
      </c>
      <c r="E3330">
        <v>0</v>
      </c>
      <c r="F3330" s="14">
        <v>2988.527</v>
      </c>
      <c r="G3330" s="14">
        <v>3203.9479999999999</v>
      </c>
      <c r="H3330">
        <f t="shared" ref="H3330:H3393" si="107">(B3330*60*60*24/1000000)/(1000*$N$3/1000000)</f>
        <v>0.30110904041740039</v>
      </c>
      <c r="I3330">
        <f t="shared" ref="I3330:I3393" si="108">(C3330*60*60*24/1000000)/(1000*$N$4/1000000)</f>
        <v>0.47541547255462596</v>
      </c>
    </row>
    <row r="3331" spans="1:9" x14ac:dyDescent="0.3">
      <c r="A3331" s="1">
        <v>34011</v>
      </c>
      <c r="B3331">
        <v>19</v>
      </c>
      <c r="C3331">
        <v>36</v>
      </c>
      <c r="D3331">
        <v>0</v>
      </c>
      <c r="E3331">
        <v>0</v>
      </c>
      <c r="F3331" s="14">
        <v>5617.6769999999997</v>
      </c>
      <c r="G3331" s="14">
        <v>4611.3220000000001</v>
      </c>
      <c r="H3331">
        <f t="shared" si="107"/>
        <v>0.24874225077959161</v>
      </c>
      <c r="I3331">
        <f t="shared" si="108"/>
        <v>0.38897629572651216</v>
      </c>
    </row>
    <row r="3332" spans="1:9" x14ac:dyDescent="0.3">
      <c r="A3332" s="1">
        <v>34012</v>
      </c>
      <c r="B3332">
        <v>17</v>
      </c>
      <c r="C3332">
        <v>29</v>
      </c>
      <c r="D3332">
        <v>0</v>
      </c>
      <c r="E3332">
        <v>0</v>
      </c>
      <c r="F3332" s="14">
        <v>5715.8370000000004</v>
      </c>
      <c r="G3332" s="14">
        <v>5206.1570000000002</v>
      </c>
      <c r="H3332">
        <f t="shared" si="107"/>
        <v>0.22255885596068725</v>
      </c>
      <c r="I3332">
        <f t="shared" si="108"/>
        <v>0.31334201600191253</v>
      </c>
    </row>
    <row r="3333" spans="1:9" x14ac:dyDescent="0.3">
      <c r="A3333" s="1">
        <v>34013</v>
      </c>
      <c r="B3333">
        <v>15</v>
      </c>
      <c r="C3333">
        <v>23</v>
      </c>
      <c r="D3333">
        <v>6.3460000000000001</v>
      </c>
      <c r="E3333">
        <v>4.9400000000000004</v>
      </c>
      <c r="F3333">
        <v>861.00800000000004</v>
      </c>
      <c r="G3333" s="14">
        <v>1547.2629999999999</v>
      </c>
      <c r="H3333">
        <f t="shared" si="107"/>
        <v>0.19637546114178286</v>
      </c>
      <c r="I3333">
        <f t="shared" si="108"/>
        <v>0.24851263338082721</v>
      </c>
    </row>
    <row r="3334" spans="1:9" x14ac:dyDescent="0.3">
      <c r="A3334" s="1">
        <v>34014</v>
      </c>
      <c r="B3334">
        <v>13</v>
      </c>
      <c r="C3334">
        <v>19</v>
      </c>
      <c r="D3334">
        <v>1.0620000000000001</v>
      </c>
      <c r="E3334">
        <v>4.6139999999999999</v>
      </c>
      <c r="F3334" s="14">
        <v>3207.7730000000001</v>
      </c>
      <c r="G3334" s="14">
        <v>3014.2049999999999</v>
      </c>
      <c r="H3334">
        <f t="shared" si="107"/>
        <v>0.17019206632287848</v>
      </c>
      <c r="I3334">
        <f t="shared" si="108"/>
        <v>0.20529304496677031</v>
      </c>
    </row>
    <row r="3335" spans="1:9" x14ac:dyDescent="0.3">
      <c r="A3335" s="1">
        <v>34015</v>
      </c>
      <c r="B3335">
        <v>12</v>
      </c>
      <c r="C3335">
        <v>16</v>
      </c>
      <c r="D3335">
        <v>0</v>
      </c>
      <c r="E3335">
        <v>0</v>
      </c>
      <c r="F3335" s="14">
        <v>6110.7060000000001</v>
      </c>
      <c r="G3335" s="14">
        <v>5215.6769999999997</v>
      </c>
      <c r="H3335">
        <f t="shared" si="107"/>
        <v>0.15710036891342627</v>
      </c>
      <c r="I3335">
        <f t="shared" si="108"/>
        <v>0.17287835365622764</v>
      </c>
    </row>
    <row r="3336" spans="1:9" x14ac:dyDescent="0.3">
      <c r="A3336" s="1">
        <v>34016</v>
      </c>
      <c r="B3336">
        <v>10</v>
      </c>
      <c r="C3336">
        <v>14</v>
      </c>
      <c r="D3336">
        <v>7.2610000000000001</v>
      </c>
      <c r="E3336">
        <v>0.13</v>
      </c>
      <c r="F3336" s="14">
        <v>1281.8820000000001</v>
      </c>
      <c r="G3336" s="14">
        <v>1012.516</v>
      </c>
      <c r="H3336">
        <f t="shared" si="107"/>
        <v>0.13091697409452191</v>
      </c>
      <c r="I3336">
        <f t="shared" si="108"/>
        <v>0.15126855944919917</v>
      </c>
    </row>
    <row r="3337" spans="1:9" x14ac:dyDescent="0.3">
      <c r="A3337" s="1">
        <v>34017</v>
      </c>
      <c r="B3337">
        <v>10</v>
      </c>
      <c r="C3337">
        <v>13</v>
      </c>
      <c r="D3337">
        <v>8.1560000000000006</v>
      </c>
      <c r="E3337">
        <v>1.0960000000000001</v>
      </c>
      <c r="F3337" s="14">
        <v>4586.701</v>
      </c>
      <c r="G3337" s="14">
        <v>3469.52</v>
      </c>
      <c r="H3337">
        <f t="shared" si="107"/>
        <v>0.13091697409452191</v>
      </c>
      <c r="I3337">
        <f t="shared" si="108"/>
        <v>0.14046366234568494</v>
      </c>
    </row>
    <row r="3338" spans="1:9" x14ac:dyDescent="0.3">
      <c r="A3338" s="1">
        <v>34018</v>
      </c>
      <c r="B3338">
        <v>13</v>
      </c>
      <c r="C3338">
        <v>12</v>
      </c>
      <c r="D3338">
        <v>9.7420000000000009</v>
      </c>
      <c r="E3338">
        <v>0</v>
      </c>
      <c r="F3338" s="14">
        <v>3770.66</v>
      </c>
      <c r="G3338" s="14">
        <v>3356.4189999999999</v>
      </c>
      <c r="H3338">
        <f t="shared" si="107"/>
        <v>0.17019206632287848</v>
      </c>
      <c r="I3338">
        <f t="shared" si="108"/>
        <v>0.12965876524217071</v>
      </c>
    </row>
    <row r="3339" spans="1:9" x14ac:dyDescent="0.3">
      <c r="A3339" s="1">
        <v>34019</v>
      </c>
      <c r="B3339">
        <v>17</v>
      </c>
      <c r="C3339">
        <v>12</v>
      </c>
      <c r="D3339">
        <v>5.0659999999999998</v>
      </c>
      <c r="E3339">
        <v>33.499000000000002</v>
      </c>
      <c r="F3339">
        <v>977.96699999999998</v>
      </c>
      <c r="G3339" s="14">
        <v>1083.825</v>
      </c>
      <c r="H3339">
        <f t="shared" si="107"/>
        <v>0.22255885596068725</v>
      </c>
      <c r="I3339">
        <f t="shared" si="108"/>
        <v>0.12965876524217071</v>
      </c>
    </row>
    <row r="3340" spans="1:9" x14ac:dyDescent="0.3">
      <c r="A3340" s="1">
        <v>34020</v>
      </c>
      <c r="B3340">
        <v>30</v>
      </c>
      <c r="C3340">
        <v>15</v>
      </c>
      <c r="D3340">
        <v>6.7779999999999996</v>
      </c>
      <c r="E3340">
        <v>7.9359999999999999</v>
      </c>
      <c r="F3340">
        <v>828.92600000000004</v>
      </c>
      <c r="G3340">
        <v>744.80799999999999</v>
      </c>
      <c r="H3340">
        <f t="shared" si="107"/>
        <v>0.39275092228356573</v>
      </c>
      <c r="I3340">
        <f t="shared" si="108"/>
        <v>0.16207345655271341</v>
      </c>
    </row>
    <row r="3341" spans="1:9" x14ac:dyDescent="0.3">
      <c r="A3341" s="1">
        <v>34021</v>
      </c>
      <c r="B3341">
        <v>42</v>
      </c>
      <c r="C3341">
        <v>21</v>
      </c>
      <c r="D3341">
        <v>0</v>
      </c>
      <c r="E3341">
        <v>0</v>
      </c>
      <c r="F3341" s="14">
        <v>2904.203</v>
      </c>
      <c r="G3341" s="14">
        <v>2092.2800000000002</v>
      </c>
      <c r="H3341">
        <f t="shared" si="107"/>
        <v>0.54985129119699194</v>
      </c>
      <c r="I3341">
        <f t="shared" si="108"/>
        <v>0.22690283917379875</v>
      </c>
    </row>
    <row r="3342" spans="1:9" x14ac:dyDescent="0.3">
      <c r="A3342" s="1">
        <v>34022</v>
      </c>
      <c r="B3342">
        <v>48</v>
      </c>
      <c r="C3342">
        <v>24</v>
      </c>
      <c r="D3342">
        <v>0</v>
      </c>
      <c r="E3342">
        <v>0</v>
      </c>
      <c r="F3342" s="14">
        <v>4619.9520000000002</v>
      </c>
      <c r="G3342" s="14">
        <v>5087.25</v>
      </c>
      <c r="H3342">
        <f t="shared" si="107"/>
        <v>0.62840147565370508</v>
      </c>
      <c r="I3342">
        <f t="shared" si="108"/>
        <v>0.25931753048434142</v>
      </c>
    </row>
    <row r="3343" spans="1:9" x14ac:dyDescent="0.3">
      <c r="A3343" s="1">
        <v>34023</v>
      </c>
      <c r="B3343">
        <v>52</v>
      </c>
      <c r="C3343">
        <v>28</v>
      </c>
      <c r="D3343">
        <v>0</v>
      </c>
      <c r="E3343">
        <v>0</v>
      </c>
      <c r="F3343" s="14">
        <v>2202.672</v>
      </c>
      <c r="G3343" s="14">
        <v>2732.8560000000002</v>
      </c>
      <c r="H3343">
        <f t="shared" si="107"/>
        <v>0.68076826529151391</v>
      </c>
      <c r="I3343">
        <f t="shared" si="108"/>
        <v>0.30253711889839835</v>
      </c>
    </row>
    <row r="3344" spans="1:9" x14ac:dyDescent="0.3">
      <c r="A3344" s="1">
        <v>34024</v>
      </c>
      <c r="B3344">
        <v>55</v>
      </c>
      <c r="C3344">
        <v>28</v>
      </c>
      <c r="D3344">
        <v>0</v>
      </c>
      <c r="E3344">
        <v>0</v>
      </c>
      <c r="F3344" s="14">
        <v>5536.942</v>
      </c>
      <c r="G3344" s="14">
        <v>3945.6680000000001</v>
      </c>
      <c r="H3344">
        <f t="shared" si="107"/>
        <v>0.72004335751987036</v>
      </c>
      <c r="I3344">
        <f t="shared" si="108"/>
        <v>0.30253711889839835</v>
      </c>
    </row>
    <row r="3345" spans="1:9" x14ac:dyDescent="0.3">
      <c r="A3345" s="1">
        <v>34025</v>
      </c>
      <c r="B3345">
        <v>58</v>
      </c>
      <c r="C3345">
        <v>26</v>
      </c>
      <c r="D3345">
        <v>0</v>
      </c>
      <c r="E3345">
        <v>0</v>
      </c>
      <c r="F3345" s="14">
        <v>4791.9309999999996</v>
      </c>
      <c r="G3345" s="14">
        <v>5322.2349999999997</v>
      </c>
      <c r="H3345">
        <f t="shared" si="107"/>
        <v>0.75931844974822693</v>
      </c>
      <c r="I3345">
        <f t="shared" si="108"/>
        <v>0.28092732469136988</v>
      </c>
    </row>
    <row r="3346" spans="1:9" x14ac:dyDescent="0.3">
      <c r="A3346" s="1">
        <v>34026</v>
      </c>
      <c r="B3346">
        <v>57</v>
      </c>
      <c r="C3346">
        <v>24</v>
      </c>
      <c r="D3346">
        <v>0</v>
      </c>
      <c r="E3346">
        <v>0</v>
      </c>
      <c r="F3346" s="14">
        <v>6253.134</v>
      </c>
      <c r="G3346" s="14">
        <v>5685.5219999999999</v>
      </c>
      <c r="H3346">
        <f t="shared" si="107"/>
        <v>0.74622675233877489</v>
      </c>
      <c r="I3346">
        <f t="shared" si="108"/>
        <v>0.25931753048434142</v>
      </c>
    </row>
    <row r="3347" spans="1:9" x14ac:dyDescent="0.3">
      <c r="A3347" s="1">
        <v>34027</v>
      </c>
      <c r="B3347">
        <v>49</v>
      </c>
      <c r="C3347">
        <v>23</v>
      </c>
      <c r="D3347">
        <v>0</v>
      </c>
      <c r="E3347">
        <v>0</v>
      </c>
      <c r="F3347" s="14">
        <v>5851.0959999999995</v>
      </c>
      <c r="G3347" s="14">
        <v>5824.8639999999996</v>
      </c>
      <c r="H3347">
        <f t="shared" si="107"/>
        <v>0.64149317306315734</v>
      </c>
      <c r="I3347">
        <f t="shared" si="108"/>
        <v>0.24851263338082721</v>
      </c>
    </row>
    <row r="3348" spans="1:9" x14ac:dyDescent="0.3">
      <c r="A3348" s="1">
        <v>34028</v>
      </c>
      <c r="B3348">
        <v>38</v>
      </c>
      <c r="C3348">
        <v>22</v>
      </c>
      <c r="D3348">
        <v>0</v>
      </c>
      <c r="E3348">
        <v>0</v>
      </c>
      <c r="F3348">
        <v>466.48200000000003</v>
      </c>
      <c r="G3348" s="14">
        <v>3445.3879999999999</v>
      </c>
      <c r="H3348">
        <f t="shared" si="107"/>
        <v>0.49748450155918322</v>
      </c>
      <c r="I3348">
        <f t="shared" si="108"/>
        <v>0.23770773627731298</v>
      </c>
    </row>
    <row r="3349" spans="1:9" x14ac:dyDescent="0.3">
      <c r="A3349" s="1">
        <v>34029</v>
      </c>
      <c r="B3349">
        <v>28</v>
      </c>
      <c r="C3349">
        <v>22</v>
      </c>
      <c r="D3349">
        <v>0</v>
      </c>
      <c r="E3349">
        <v>0</v>
      </c>
      <c r="F3349" s="14">
        <v>3374.473</v>
      </c>
      <c r="G3349" s="14">
        <v>1365.2840000000001</v>
      </c>
      <c r="H3349">
        <f t="shared" si="107"/>
        <v>0.36656752746466131</v>
      </c>
      <c r="I3349">
        <f t="shared" si="108"/>
        <v>0.23770773627731298</v>
      </c>
    </row>
    <row r="3350" spans="1:9" x14ac:dyDescent="0.3">
      <c r="A3350" s="1">
        <v>34030</v>
      </c>
      <c r="B3350">
        <v>19</v>
      </c>
      <c r="C3350">
        <v>22</v>
      </c>
      <c r="D3350">
        <v>1.2E-2</v>
      </c>
      <c r="E3350">
        <v>0</v>
      </c>
      <c r="F3350" s="14">
        <v>2251.529</v>
      </c>
      <c r="G3350" s="14">
        <v>2324.1610000000001</v>
      </c>
      <c r="H3350">
        <f t="shared" si="107"/>
        <v>0.24874225077959161</v>
      </c>
      <c r="I3350">
        <f t="shared" si="108"/>
        <v>0.23770773627731298</v>
      </c>
    </row>
    <row r="3351" spans="1:9" x14ac:dyDescent="0.3">
      <c r="A3351" s="1">
        <v>34031</v>
      </c>
      <c r="B3351">
        <v>15</v>
      </c>
      <c r="C3351">
        <v>21</v>
      </c>
      <c r="D3351">
        <v>0</v>
      </c>
      <c r="E3351">
        <v>0.121</v>
      </c>
      <c r="F3351" s="14">
        <v>3825.44</v>
      </c>
      <c r="G3351" s="14">
        <v>3991.152</v>
      </c>
      <c r="H3351">
        <f t="shared" si="107"/>
        <v>0.19637546114178286</v>
      </c>
      <c r="I3351">
        <f t="shared" si="108"/>
        <v>0.22690283917379875</v>
      </c>
    </row>
    <row r="3352" spans="1:9" x14ac:dyDescent="0.3">
      <c r="A3352" s="1">
        <v>34032</v>
      </c>
      <c r="B3352">
        <v>13</v>
      </c>
      <c r="C3352">
        <v>18</v>
      </c>
      <c r="D3352">
        <v>0</v>
      </c>
      <c r="E3352">
        <v>0</v>
      </c>
      <c r="F3352" s="14">
        <v>4301.3410000000003</v>
      </c>
      <c r="G3352" s="14">
        <v>5533.4669999999996</v>
      </c>
      <c r="H3352">
        <f t="shared" si="107"/>
        <v>0.17019206632287848</v>
      </c>
      <c r="I3352">
        <f t="shared" si="108"/>
        <v>0.19448814786325608</v>
      </c>
    </row>
    <row r="3353" spans="1:9" x14ac:dyDescent="0.3">
      <c r="A3353" s="1">
        <v>34033</v>
      </c>
      <c r="B3353">
        <v>10</v>
      </c>
      <c r="C3353">
        <v>15</v>
      </c>
      <c r="D3353">
        <v>0</v>
      </c>
      <c r="E3353">
        <v>0</v>
      </c>
      <c r="F3353" s="14">
        <v>1237.0719999999999</v>
      </c>
      <c r="G3353" s="14">
        <v>2319.1750000000002</v>
      </c>
      <c r="H3353">
        <f t="shared" si="107"/>
        <v>0.13091697409452191</v>
      </c>
      <c r="I3353">
        <f t="shared" si="108"/>
        <v>0.16207345655271341</v>
      </c>
    </row>
    <row r="3354" spans="1:9" x14ac:dyDescent="0.3">
      <c r="A3354" s="1">
        <v>34034</v>
      </c>
      <c r="B3354">
        <v>9</v>
      </c>
      <c r="C3354">
        <v>13</v>
      </c>
      <c r="D3354">
        <v>2.42</v>
      </c>
      <c r="E3354">
        <v>1.151</v>
      </c>
      <c r="F3354" s="14">
        <v>1318.14</v>
      </c>
      <c r="G3354" s="14">
        <v>2706.8159999999998</v>
      </c>
      <c r="H3354">
        <f t="shared" si="107"/>
        <v>0.1178252766850697</v>
      </c>
      <c r="I3354">
        <f t="shared" si="108"/>
        <v>0.14046366234568494</v>
      </c>
    </row>
    <row r="3355" spans="1:9" x14ac:dyDescent="0.3">
      <c r="A3355" s="1">
        <v>34035</v>
      </c>
      <c r="B3355">
        <v>9</v>
      </c>
      <c r="C3355">
        <v>12</v>
      </c>
      <c r="D3355">
        <v>5.9619999999999997</v>
      </c>
      <c r="E3355">
        <v>6.9</v>
      </c>
      <c r="F3355">
        <v>691.72900000000004</v>
      </c>
      <c r="G3355">
        <v>711.83699999999999</v>
      </c>
      <c r="H3355">
        <f t="shared" si="107"/>
        <v>0.1178252766850697</v>
      </c>
      <c r="I3355">
        <f t="shared" si="108"/>
        <v>0.12965876524217071</v>
      </c>
    </row>
    <row r="3356" spans="1:9" x14ac:dyDescent="0.3">
      <c r="A3356" s="1">
        <v>34036</v>
      </c>
      <c r="B3356">
        <v>9</v>
      </c>
      <c r="C3356">
        <v>11</v>
      </c>
      <c r="D3356">
        <v>0.112</v>
      </c>
      <c r="E3356">
        <v>1.5940000000000001</v>
      </c>
      <c r="F3356" s="14">
        <v>4156.7619999999997</v>
      </c>
      <c r="G3356" s="14">
        <v>4857.7060000000001</v>
      </c>
      <c r="H3356">
        <f t="shared" si="107"/>
        <v>0.1178252766850697</v>
      </c>
      <c r="I3356">
        <f t="shared" si="108"/>
        <v>0.11885386813865649</v>
      </c>
    </row>
    <row r="3357" spans="1:9" x14ac:dyDescent="0.3">
      <c r="A3357" s="1">
        <v>34037</v>
      </c>
      <c r="B3357">
        <v>8</v>
      </c>
      <c r="C3357">
        <v>11</v>
      </c>
      <c r="D3357">
        <v>0</v>
      </c>
      <c r="E3357">
        <v>0</v>
      </c>
      <c r="F3357" s="14">
        <v>4267.1850000000004</v>
      </c>
      <c r="G3357" s="14">
        <v>5192.3389999999999</v>
      </c>
      <c r="H3357">
        <f t="shared" si="107"/>
        <v>0.10473357927561752</v>
      </c>
      <c r="I3357">
        <f t="shared" si="108"/>
        <v>0.11885386813865649</v>
      </c>
    </row>
    <row r="3358" spans="1:9" x14ac:dyDescent="0.3">
      <c r="A3358" s="1">
        <v>34038</v>
      </c>
      <c r="B3358">
        <v>7</v>
      </c>
      <c r="C3358">
        <v>10</v>
      </c>
      <c r="D3358">
        <v>0</v>
      </c>
      <c r="E3358">
        <v>0</v>
      </c>
      <c r="F3358" s="14">
        <v>5905.3379999999997</v>
      </c>
      <c r="G3358" s="14">
        <v>4006.9989999999998</v>
      </c>
      <c r="H3358">
        <f t="shared" si="107"/>
        <v>9.1641881866165328E-2</v>
      </c>
      <c r="I3358">
        <f t="shared" si="108"/>
        <v>0.10804897103514227</v>
      </c>
    </row>
    <row r="3359" spans="1:9" x14ac:dyDescent="0.3">
      <c r="A3359" s="1">
        <v>34039</v>
      </c>
      <c r="B3359">
        <v>7</v>
      </c>
      <c r="C3359">
        <v>10</v>
      </c>
      <c r="D3359">
        <v>0</v>
      </c>
      <c r="E3359">
        <v>0</v>
      </c>
      <c r="F3359" s="14">
        <v>5851.8339999999998</v>
      </c>
      <c r="G3359" s="14">
        <v>5458.8959999999997</v>
      </c>
      <c r="H3359">
        <f t="shared" si="107"/>
        <v>9.1641881866165328E-2</v>
      </c>
      <c r="I3359">
        <f t="shared" si="108"/>
        <v>0.10804897103514227</v>
      </c>
    </row>
    <row r="3360" spans="1:9" x14ac:dyDescent="0.3">
      <c r="A3360" s="1">
        <v>34040</v>
      </c>
      <c r="B3360">
        <v>6</v>
      </c>
      <c r="C3360">
        <v>10</v>
      </c>
      <c r="D3360">
        <v>1E-3</v>
      </c>
      <c r="E3360">
        <v>3.0840000000000001</v>
      </c>
      <c r="F3360">
        <v>402.01299999999998</v>
      </c>
      <c r="G3360" s="14">
        <v>2098.0459999999998</v>
      </c>
      <c r="H3360">
        <f t="shared" si="107"/>
        <v>7.8550184456713135E-2</v>
      </c>
      <c r="I3360">
        <f t="shared" si="108"/>
        <v>0.10804897103514227</v>
      </c>
    </row>
    <row r="3361" spans="1:9" x14ac:dyDescent="0.3">
      <c r="A3361" s="1">
        <v>34041</v>
      </c>
      <c r="B3361">
        <v>9</v>
      </c>
      <c r="C3361">
        <v>10</v>
      </c>
      <c r="D3361">
        <v>10.96</v>
      </c>
      <c r="E3361">
        <v>22.832000000000001</v>
      </c>
      <c r="F3361" s="14">
        <v>3048.4879999999998</v>
      </c>
      <c r="G3361" s="14">
        <v>1985.5650000000001</v>
      </c>
      <c r="H3361">
        <f t="shared" si="107"/>
        <v>0.1178252766850697</v>
      </c>
      <c r="I3361">
        <f t="shared" si="108"/>
        <v>0.10804897103514227</v>
      </c>
    </row>
    <row r="3362" spans="1:9" x14ac:dyDescent="0.3">
      <c r="A3362" s="1">
        <v>34042</v>
      </c>
      <c r="B3362">
        <v>11</v>
      </c>
      <c r="C3362">
        <v>10</v>
      </c>
      <c r="D3362">
        <v>0</v>
      </c>
      <c r="E3362">
        <v>0</v>
      </c>
      <c r="F3362" s="14">
        <v>6047.6229999999996</v>
      </c>
      <c r="G3362" s="14">
        <v>5681.5209999999997</v>
      </c>
      <c r="H3362">
        <f t="shared" si="107"/>
        <v>0.14400867150397409</v>
      </c>
      <c r="I3362">
        <f t="shared" si="108"/>
        <v>0.10804897103514227</v>
      </c>
    </row>
    <row r="3363" spans="1:9" x14ac:dyDescent="0.3">
      <c r="A3363" s="1">
        <v>34043</v>
      </c>
      <c r="B3363">
        <v>13</v>
      </c>
      <c r="C3363">
        <v>10</v>
      </c>
      <c r="D3363">
        <v>6.1260000000000003</v>
      </c>
      <c r="E3363">
        <v>9.67</v>
      </c>
      <c r="F3363" s="14">
        <v>1024.124</v>
      </c>
      <c r="G3363" s="14">
        <v>1533.585</v>
      </c>
      <c r="H3363">
        <f t="shared" si="107"/>
        <v>0.17019206632287848</v>
      </c>
      <c r="I3363">
        <f t="shared" si="108"/>
        <v>0.10804897103514227</v>
      </c>
    </row>
    <row r="3364" spans="1:9" x14ac:dyDescent="0.3">
      <c r="A3364" s="1">
        <v>34044</v>
      </c>
      <c r="B3364">
        <v>14</v>
      </c>
      <c r="C3364">
        <v>10</v>
      </c>
      <c r="D3364">
        <v>9.9960000000000004</v>
      </c>
      <c r="E3364">
        <v>17.478999999999999</v>
      </c>
      <c r="F3364" s="14">
        <v>1017.261</v>
      </c>
      <c r="G3364" s="14">
        <v>1374.8910000000001</v>
      </c>
      <c r="H3364">
        <f t="shared" si="107"/>
        <v>0.18328376373233066</v>
      </c>
      <c r="I3364">
        <f t="shared" si="108"/>
        <v>0.10804897103514227</v>
      </c>
    </row>
    <row r="3365" spans="1:9" x14ac:dyDescent="0.3">
      <c r="A3365" s="1">
        <v>34045</v>
      </c>
      <c r="B3365">
        <v>15</v>
      </c>
      <c r="C3365">
        <v>10</v>
      </c>
      <c r="D3365">
        <v>0.22800000000000001</v>
      </c>
      <c r="E3365">
        <v>0</v>
      </c>
      <c r="F3365" s="14">
        <v>4494.2280000000001</v>
      </c>
      <c r="G3365" s="14">
        <v>4017.6460000000002</v>
      </c>
      <c r="H3365">
        <f t="shared" si="107"/>
        <v>0.19637546114178286</v>
      </c>
      <c r="I3365">
        <f t="shared" si="108"/>
        <v>0.10804897103514227</v>
      </c>
    </row>
    <row r="3366" spans="1:9" x14ac:dyDescent="0.3">
      <c r="A3366" s="1">
        <v>34046</v>
      </c>
      <c r="B3366">
        <v>17</v>
      </c>
      <c r="C3366">
        <v>10</v>
      </c>
      <c r="D3366">
        <v>0</v>
      </c>
      <c r="E3366">
        <v>0</v>
      </c>
      <c r="F3366" s="14">
        <v>2509.6120000000001</v>
      </c>
      <c r="G3366" s="14">
        <v>4032.174</v>
      </c>
      <c r="H3366">
        <f t="shared" si="107"/>
        <v>0.22255885596068725</v>
      </c>
      <c r="I3366">
        <f t="shared" si="108"/>
        <v>0.10804897103514227</v>
      </c>
    </row>
    <row r="3367" spans="1:9" x14ac:dyDescent="0.3">
      <c r="A3367" s="1">
        <v>34047</v>
      </c>
      <c r="B3367">
        <v>18</v>
      </c>
      <c r="C3367">
        <v>10</v>
      </c>
      <c r="D3367">
        <v>0.92200000000000004</v>
      </c>
      <c r="E3367">
        <v>3.399</v>
      </c>
      <c r="F3367" s="14">
        <v>4270.0429999999997</v>
      </c>
      <c r="G3367" s="14">
        <v>5054.3850000000002</v>
      </c>
      <c r="H3367">
        <f t="shared" si="107"/>
        <v>0.2356505533701394</v>
      </c>
      <c r="I3367">
        <f t="shared" si="108"/>
        <v>0.10804897103514227</v>
      </c>
    </row>
    <row r="3368" spans="1:9" x14ac:dyDescent="0.3">
      <c r="A3368" s="1">
        <v>34048</v>
      </c>
      <c r="B3368">
        <v>17</v>
      </c>
      <c r="C3368">
        <v>10</v>
      </c>
      <c r="D3368">
        <v>0</v>
      </c>
      <c r="E3368">
        <v>0</v>
      </c>
      <c r="F3368" s="14">
        <v>3925.163</v>
      </c>
      <c r="G3368" s="14">
        <v>4304.7879999999996</v>
      </c>
      <c r="H3368">
        <f t="shared" si="107"/>
        <v>0.22255885596068725</v>
      </c>
      <c r="I3368">
        <f t="shared" si="108"/>
        <v>0.10804897103514227</v>
      </c>
    </row>
    <row r="3369" spans="1:9" x14ac:dyDescent="0.3">
      <c r="A3369" s="1">
        <v>34049</v>
      </c>
      <c r="B3369">
        <v>15</v>
      </c>
      <c r="C3369">
        <v>10</v>
      </c>
      <c r="D3369">
        <v>8.5000000000000006E-2</v>
      </c>
      <c r="E3369">
        <v>0.17599999999999999</v>
      </c>
      <c r="F3369" s="14">
        <v>2718.107</v>
      </c>
      <c r="G3369" s="14">
        <v>2489.1480000000001</v>
      </c>
      <c r="H3369">
        <f t="shared" si="107"/>
        <v>0.19637546114178286</v>
      </c>
      <c r="I3369">
        <f t="shared" si="108"/>
        <v>0.10804897103514227</v>
      </c>
    </row>
    <row r="3370" spans="1:9" x14ac:dyDescent="0.3">
      <c r="A3370" s="1">
        <v>34050</v>
      </c>
      <c r="B3370">
        <v>14</v>
      </c>
      <c r="C3370">
        <v>10</v>
      </c>
      <c r="D3370">
        <v>0</v>
      </c>
      <c r="E3370">
        <v>0</v>
      </c>
      <c r="F3370" s="14">
        <v>5672.4009999999998</v>
      </c>
      <c r="G3370" s="14">
        <v>5150.3220000000001</v>
      </c>
      <c r="H3370">
        <f t="shared" si="107"/>
        <v>0.18328376373233066</v>
      </c>
      <c r="I3370">
        <f t="shared" si="108"/>
        <v>0.10804897103514227</v>
      </c>
    </row>
    <row r="3371" spans="1:9" x14ac:dyDescent="0.3">
      <c r="A3371" s="1">
        <v>34051</v>
      </c>
      <c r="B3371">
        <v>13</v>
      </c>
      <c r="C3371">
        <v>9</v>
      </c>
      <c r="D3371">
        <v>0</v>
      </c>
      <c r="E3371">
        <v>0</v>
      </c>
      <c r="F3371" s="14">
        <v>5783.4549999999999</v>
      </c>
      <c r="G3371" s="14">
        <v>4577.8220000000001</v>
      </c>
      <c r="H3371">
        <f t="shared" si="107"/>
        <v>0.17019206632287848</v>
      </c>
      <c r="I3371">
        <f t="shared" si="108"/>
        <v>9.7244073931628039E-2</v>
      </c>
    </row>
    <row r="3372" spans="1:9" x14ac:dyDescent="0.3">
      <c r="A3372" s="1">
        <v>34052</v>
      </c>
      <c r="B3372">
        <v>10</v>
      </c>
      <c r="C3372">
        <v>8</v>
      </c>
      <c r="D3372">
        <v>0.34</v>
      </c>
      <c r="E3372">
        <v>6.9000000000000006E-2</v>
      </c>
      <c r="F3372" s="14">
        <v>4085.0740000000001</v>
      </c>
      <c r="G3372" s="14">
        <v>3406.683</v>
      </c>
      <c r="H3372">
        <f t="shared" si="107"/>
        <v>0.13091697409452191</v>
      </c>
      <c r="I3372">
        <f t="shared" si="108"/>
        <v>8.643917682811382E-2</v>
      </c>
    </row>
    <row r="3373" spans="1:9" x14ac:dyDescent="0.3">
      <c r="A3373" s="1">
        <v>34053</v>
      </c>
      <c r="B3373">
        <v>9</v>
      </c>
      <c r="C3373">
        <v>8</v>
      </c>
      <c r="D3373">
        <v>1.6240000000000001</v>
      </c>
      <c r="E3373">
        <v>1.1830000000000001</v>
      </c>
      <c r="F3373" s="14">
        <v>4875.9430000000002</v>
      </c>
      <c r="G3373" s="14">
        <v>4078.0039999999999</v>
      </c>
      <c r="H3373">
        <f t="shared" si="107"/>
        <v>0.1178252766850697</v>
      </c>
      <c r="I3373">
        <f t="shared" si="108"/>
        <v>8.643917682811382E-2</v>
      </c>
    </row>
    <row r="3374" spans="1:9" x14ac:dyDescent="0.3">
      <c r="A3374" s="1">
        <v>34054</v>
      </c>
      <c r="B3374">
        <v>8</v>
      </c>
      <c r="C3374">
        <v>8</v>
      </c>
      <c r="D3374">
        <v>0</v>
      </c>
      <c r="E3374">
        <v>0</v>
      </c>
      <c r="F3374" s="14">
        <v>2958.4870000000001</v>
      </c>
      <c r="G3374" s="14">
        <v>4608.6840000000002</v>
      </c>
      <c r="H3374">
        <f t="shared" si="107"/>
        <v>0.10473357927561752</v>
      </c>
      <c r="I3374">
        <f t="shared" si="108"/>
        <v>8.643917682811382E-2</v>
      </c>
    </row>
    <row r="3375" spans="1:9" x14ac:dyDescent="0.3">
      <c r="A3375" s="1">
        <v>34055</v>
      </c>
      <c r="B3375">
        <v>7</v>
      </c>
      <c r="C3375">
        <v>8</v>
      </c>
      <c r="D3375">
        <v>1E-3</v>
      </c>
      <c r="E3375">
        <v>0.35299999999999998</v>
      </c>
      <c r="F3375" s="14">
        <v>6050.1009999999997</v>
      </c>
      <c r="G3375" s="14">
        <v>5278.2359999999999</v>
      </c>
      <c r="H3375">
        <f t="shared" si="107"/>
        <v>9.1641881866165328E-2</v>
      </c>
      <c r="I3375">
        <f t="shared" si="108"/>
        <v>8.643917682811382E-2</v>
      </c>
    </row>
    <row r="3376" spans="1:9" x14ac:dyDescent="0.3">
      <c r="A3376" s="1">
        <v>34056</v>
      </c>
      <c r="B3376">
        <v>6</v>
      </c>
      <c r="C3376">
        <v>7</v>
      </c>
      <c r="D3376">
        <v>1E-3</v>
      </c>
      <c r="E3376">
        <v>0.22600000000000001</v>
      </c>
      <c r="F3376" s="14">
        <v>5772.2430000000004</v>
      </c>
      <c r="G3376" s="14">
        <v>4313.6779999999999</v>
      </c>
      <c r="H3376">
        <f t="shared" si="107"/>
        <v>7.8550184456713135E-2</v>
      </c>
      <c r="I3376">
        <f t="shared" si="108"/>
        <v>7.5634279724599587E-2</v>
      </c>
    </row>
    <row r="3377" spans="1:9" x14ac:dyDescent="0.3">
      <c r="A3377" s="1">
        <v>34057</v>
      </c>
      <c r="B3377">
        <v>6</v>
      </c>
      <c r="C3377">
        <v>7</v>
      </c>
      <c r="D3377">
        <v>0</v>
      </c>
      <c r="E3377">
        <v>0</v>
      </c>
      <c r="F3377" s="14">
        <v>4943.3580000000002</v>
      </c>
      <c r="G3377" s="14">
        <v>4322.473</v>
      </c>
      <c r="H3377">
        <f t="shared" si="107"/>
        <v>7.8550184456713135E-2</v>
      </c>
      <c r="I3377">
        <f t="shared" si="108"/>
        <v>7.5634279724599587E-2</v>
      </c>
    </row>
    <row r="3378" spans="1:9" x14ac:dyDescent="0.3">
      <c r="A3378" s="1">
        <v>34058</v>
      </c>
      <c r="B3378">
        <v>5</v>
      </c>
      <c r="C3378">
        <v>7</v>
      </c>
      <c r="D3378">
        <v>0</v>
      </c>
      <c r="E3378">
        <v>0</v>
      </c>
      <c r="F3378" s="14">
        <v>4093.7249999999999</v>
      </c>
      <c r="G3378" s="14">
        <v>3439.357</v>
      </c>
      <c r="H3378">
        <f t="shared" si="107"/>
        <v>6.5458487047260955E-2</v>
      </c>
      <c r="I3378">
        <f t="shared" si="108"/>
        <v>7.5634279724599587E-2</v>
      </c>
    </row>
    <row r="3379" spans="1:9" x14ac:dyDescent="0.3">
      <c r="A3379" s="1">
        <v>34059</v>
      </c>
      <c r="B3379">
        <v>5</v>
      </c>
      <c r="C3379">
        <v>6</v>
      </c>
      <c r="D3379">
        <v>0.51700000000000002</v>
      </c>
      <c r="E3379">
        <v>0.57799999999999996</v>
      </c>
      <c r="F3379" s="14">
        <v>2393.183</v>
      </c>
      <c r="G3379" s="14">
        <v>2698.8429999999998</v>
      </c>
      <c r="H3379">
        <f t="shared" si="107"/>
        <v>6.5458487047260955E-2</v>
      </c>
      <c r="I3379">
        <f t="shared" si="108"/>
        <v>6.4829382621085355E-2</v>
      </c>
    </row>
    <row r="3380" spans="1:9" x14ac:dyDescent="0.3">
      <c r="A3380" s="1">
        <v>34060</v>
      </c>
      <c r="B3380">
        <v>5</v>
      </c>
      <c r="C3380">
        <v>6</v>
      </c>
      <c r="D3380">
        <v>0</v>
      </c>
      <c r="E3380">
        <v>0</v>
      </c>
      <c r="F3380" s="14">
        <v>4663.9679999999998</v>
      </c>
      <c r="G3380" s="14">
        <v>3891.0410000000002</v>
      </c>
      <c r="H3380">
        <f t="shared" si="107"/>
        <v>6.5458487047260955E-2</v>
      </c>
      <c r="I3380">
        <f t="shared" si="108"/>
        <v>6.4829382621085355E-2</v>
      </c>
    </row>
    <row r="3381" spans="1:9" x14ac:dyDescent="0.3">
      <c r="A3381" s="1">
        <v>34061</v>
      </c>
      <c r="B3381">
        <v>4</v>
      </c>
      <c r="C3381">
        <v>5</v>
      </c>
      <c r="D3381">
        <v>3.0350000000000001</v>
      </c>
      <c r="E3381">
        <v>4.1589999999999998</v>
      </c>
      <c r="F3381" s="14">
        <v>3780.991</v>
      </c>
      <c r="G3381" s="14">
        <v>3215.3589999999999</v>
      </c>
      <c r="H3381">
        <f t="shared" si="107"/>
        <v>5.2366789637808761E-2</v>
      </c>
      <c r="I3381">
        <f t="shared" si="108"/>
        <v>5.4024485517571136E-2</v>
      </c>
    </row>
    <row r="3382" spans="1:9" x14ac:dyDescent="0.3">
      <c r="A3382" s="1">
        <v>34062</v>
      </c>
      <c r="B3382">
        <v>4</v>
      </c>
      <c r="C3382">
        <v>5</v>
      </c>
      <c r="D3382">
        <v>0.32</v>
      </c>
      <c r="E3382">
        <v>2.5720000000000001</v>
      </c>
      <c r="F3382">
        <v>93.856999999999999</v>
      </c>
      <c r="G3382">
        <v>721.24699999999996</v>
      </c>
      <c r="H3382">
        <f t="shared" si="107"/>
        <v>5.2366789637808761E-2</v>
      </c>
      <c r="I3382">
        <f t="shared" si="108"/>
        <v>5.4024485517571136E-2</v>
      </c>
    </row>
    <row r="3383" spans="1:9" x14ac:dyDescent="0.3">
      <c r="A3383" s="1">
        <v>34063</v>
      </c>
      <c r="B3383">
        <v>4</v>
      </c>
      <c r="C3383">
        <v>4</v>
      </c>
      <c r="D3383">
        <v>1.071</v>
      </c>
      <c r="E3383">
        <v>0.19500000000000001</v>
      </c>
      <c r="F3383" s="14">
        <v>5719.2669999999998</v>
      </c>
      <c r="G3383" s="14">
        <v>3119.7179999999998</v>
      </c>
      <c r="H3383">
        <f t="shared" si="107"/>
        <v>5.2366789637808761E-2</v>
      </c>
      <c r="I3383">
        <f t="shared" si="108"/>
        <v>4.321958841405691E-2</v>
      </c>
    </row>
    <row r="3384" spans="1:9" x14ac:dyDescent="0.3">
      <c r="A3384" s="1">
        <v>34064</v>
      </c>
      <c r="B3384">
        <v>4</v>
      </c>
      <c r="C3384">
        <v>4</v>
      </c>
      <c r="D3384">
        <v>6.8440000000000003</v>
      </c>
      <c r="E3384">
        <v>5.984</v>
      </c>
      <c r="F3384" s="14">
        <v>1981.94</v>
      </c>
      <c r="G3384" s="14">
        <v>1625.414</v>
      </c>
      <c r="H3384">
        <f t="shared" si="107"/>
        <v>5.2366789637808761E-2</v>
      </c>
      <c r="I3384">
        <f t="shared" si="108"/>
        <v>4.321958841405691E-2</v>
      </c>
    </row>
    <row r="3385" spans="1:9" x14ac:dyDescent="0.3">
      <c r="A3385" s="1">
        <v>34065</v>
      </c>
      <c r="B3385">
        <v>4</v>
      </c>
      <c r="C3385">
        <v>4</v>
      </c>
      <c r="D3385">
        <v>0</v>
      </c>
      <c r="E3385">
        <v>0</v>
      </c>
      <c r="F3385">
        <v>724.25099999999998</v>
      </c>
      <c r="G3385" s="14">
        <v>1441.2619999999999</v>
      </c>
      <c r="H3385">
        <f t="shared" si="107"/>
        <v>5.2366789637808761E-2</v>
      </c>
      <c r="I3385">
        <f t="shared" si="108"/>
        <v>4.321958841405691E-2</v>
      </c>
    </row>
    <row r="3386" spans="1:9" x14ac:dyDescent="0.3">
      <c r="A3386" s="1">
        <v>34066</v>
      </c>
      <c r="B3386">
        <v>5</v>
      </c>
      <c r="C3386">
        <v>4</v>
      </c>
      <c r="D3386">
        <v>0</v>
      </c>
      <c r="E3386">
        <v>0</v>
      </c>
      <c r="F3386" s="14">
        <v>1738.4659999999999</v>
      </c>
      <c r="G3386" s="14">
        <v>2199.3589999999999</v>
      </c>
      <c r="H3386">
        <f t="shared" si="107"/>
        <v>6.5458487047260955E-2</v>
      </c>
      <c r="I3386">
        <f t="shared" si="108"/>
        <v>4.321958841405691E-2</v>
      </c>
    </row>
    <row r="3387" spans="1:9" x14ac:dyDescent="0.3">
      <c r="A3387" s="1">
        <v>34067</v>
      </c>
      <c r="B3387">
        <v>5</v>
      </c>
      <c r="C3387">
        <v>5</v>
      </c>
      <c r="D3387">
        <v>0</v>
      </c>
      <c r="E3387">
        <v>0</v>
      </c>
      <c r="F3387" s="14">
        <v>5321.67</v>
      </c>
      <c r="G3387" s="14">
        <v>4622.9859999999999</v>
      </c>
      <c r="H3387">
        <f t="shared" si="107"/>
        <v>6.5458487047260955E-2</v>
      </c>
      <c r="I3387">
        <f t="shared" si="108"/>
        <v>5.4024485517571136E-2</v>
      </c>
    </row>
    <row r="3388" spans="1:9" x14ac:dyDescent="0.3">
      <c r="A3388" s="1">
        <v>34068</v>
      </c>
      <c r="B3388">
        <v>6</v>
      </c>
      <c r="C3388">
        <v>6</v>
      </c>
      <c r="D3388">
        <v>0</v>
      </c>
      <c r="E3388">
        <v>0</v>
      </c>
      <c r="F3388" s="14">
        <v>5166.5079999999998</v>
      </c>
      <c r="G3388" s="14">
        <v>4487.009</v>
      </c>
      <c r="H3388">
        <f t="shared" si="107"/>
        <v>7.8550184456713135E-2</v>
      </c>
      <c r="I3388">
        <f t="shared" si="108"/>
        <v>6.4829382621085355E-2</v>
      </c>
    </row>
    <row r="3389" spans="1:9" x14ac:dyDescent="0.3">
      <c r="A3389" s="1">
        <v>34069</v>
      </c>
      <c r="B3389">
        <v>7</v>
      </c>
      <c r="C3389">
        <v>6</v>
      </c>
      <c r="D3389">
        <v>0</v>
      </c>
      <c r="E3389">
        <v>0</v>
      </c>
      <c r="F3389" s="14">
        <v>4953.915</v>
      </c>
      <c r="G3389" s="14">
        <v>4414.75</v>
      </c>
      <c r="H3389">
        <f t="shared" si="107"/>
        <v>9.1641881866165328E-2</v>
      </c>
      <c r="I3389">
        <f t="shared" si="108"/>
        <v>6.4829382621085355E-2</v>
      </c>
    </row>
    <row r="3390" spans="1:9" x14ac:dyDescent="0.3">
      <c r="A3390" s="1">
        <v>34070</v>
      </c>
      <c r="B3390">
        <v>7</v>
      </c>
      <c r="C3390">
        <v>6</v>
      </c>
      <c r="D3390">
        <v>0</v>
      </c>
      <c r="E3390">
        <v>0</v>
      </c>
      <c r="F3390">
        <v>227.00700000000001</v>
      </c>
      <c r="G3390" s="14">
        <v>1583.268</v>
      </c>
      <c r="H3390">
        <f t="shared" si="107"/>
        <v>9.1641881866165328E-2</v>
      </c>
      <c r="I3390">
        <f t="shared" si="108"/>
        <v>6.4829382621085355E-2</v>
      </c>
    </row>
    <row r="3391" spans="1:9" x14ac:dyDescent="0.3">
      <c r="A3391" s="1">
        <v>34071</v>
      </c>
      <c r="B3391">
        <v>7</v>
      </c>
      <c r="C3391">
        <v>6</v>
      </c>
      <c r="D3391">
        <v>0</v>
      </c>
      <c r="E3391">
        <v>0</v>
      </c>
      <c r="F3391" s="14">
        <v>5851.6530000000002</v>
      </c>
      <c r="G3391" s="14">
        <v>2789.9189999999999</v>
      </c>
      <c r="H3391">
        <f t="shared" si="107"/>
        <v>9.1641881866165328E-2</v>
      </c>
      <c r="I3391">
        <f t="shared" si="108"/>
        <v>6.4829382621085355E-2</v>
      </c>
    </row>
    <row r="3392" spans="1:9" x14ac:dyDescent="0.3">
      <c r="A3392" s="1">
        <v>34072</v>
      </c>
      <c r="B3392">
        <v>7</v>
      </c>
      <c r="C3392">
        <v>6</v>
      </c>
      <c r="D3392">
        <v>0</v>
      </c>
      <c r="E3392">
        <v>0</v>
      </c>
      <c r="F3392" s="14">
        <v>5472.3890000000001</v>
      </c>
      <c r="G3392" s="14">
        <v>4824.5219999999999</v>
      </c>
      <c r="H3392">
        <f t="shared" si="107"/>
        <v>9.1641881866165328E-2</v>
      </c>
      <c r="I3392">
        <f t="shared" si="108"/>
        <v>6.4829382621085355E-2</v>
      </c>
    </row>
    <row r="3393" spans="1:9" x14ac:dyDescent="0.3">
      <c r="A3393" s="1">
        <v>34073</v>
      </c>
      <c r="B3393">
        <v>6</v>
      </c>
      <c r="C3393">
        <v>6</v>
      </c>
      <c r="D3393">
        <v>0.39900000000000002</v>
      </c>
      <c r="E3393">
        <v>2.7E-2</v>
      </c>
      <c r="F3393" s="14">
        <v>4603.72</v>
      </c>
      <c r="G3393">
        <v>-89.61</v>
      </c>
      <c r="H3393">
        <f t="shared" si="107"/>
        <v>7.8550184456713135E-2</v>
      </c>
      <c r="I3393">
        <f t="shared" si="108"/>
        <v>6.4829382621085355E-2</v>
      </c>
    </row>
    <row r="3394" spans="1:9" x14ac:dyDescent="0.3">
      <c r="A3394" s="1">
        <v>34074</v>
      </c>
      <c r="B3394">
        <v>7</v>
      </c>
      <c r="C3394">
        <v>6</v>
      </c>
      <c r="D3394">
        <v>15.936999999999999</v>
      </c>
      <c r="E3394">
        <v>21.306999999999999</v>
      </c>
      <c r="F3394" s="14">
        <v>1061.287</v>
      </c>
      <c r="G3394" s="14">
        <v>1351.33</v>
      </c>
      <c r="H3394">
        <f t="shared" ref="H3394:H3457" si="109">(B3394*60*60*24/1000000)/(1000*$N$3/1000000)</f>
        <v>9.1641881866165328E-2</v>
      </c>
      <c r="I3394">
        <f t="shared" ref="I3394:I3457" si="110">(C3394*60*60*24/1000000)/(1000*$N$4/1000000)</f>
        <v>6.4829382621085355E-2</v>
      </c>
    </row>
    <row r="3395" spans="1:9" x14ac:dyDescent="0.3">
      <c r="A3395" s="1">
        <v>34075</v>
      </c>
      <c r="B3395">
        <v>10</v>
      </c>
      <c r="C3395">
        <v>8</v>
      </c>
      <c r="D3395">
        <v>22.439</v>
      </c>
      <c r="E3395">
        <v>40.997999999999998</v>
      </c>
      <c r="F3395">
        <v>580.40700000000004</v>
      </c>
      <c r="G3395">
        <v>660.18200000000002</v>
      </c>
      <c r="H3395">
        <f t="shared" si="109"/>
        <v>0.13091697409452191</v>
      </c>
      <c r="I3395">
        <f t="shared" si="110"/>
        <v>8.643917682811382E-2</v>
      </c>
    </row>
    <row r="3396" spans="1:9" x14ac:dyDescent="0.3">
      <c r="A3396" s="1">
        <v>34076</v>
      </c>
      <c r="B3396">
        <v>17</v>
      </c>
      <c r="C3396">
        <v>8</v>
      </c>
      <c r="D3396">
        <v>25.161000000000001</v>
      </c>
      <c r="E3396">
        <v>5.22</v>
      </c>
      <c r="F3396" s="14">
        <v>2811.1860000000001</v>
      </c>
      <c r="G3396">
        <v>877.03599999999994</v>
      </c>
      <c r="H3396">
        <f t="shared" si="109"/>
        <v>0.22255885596068725</v>
      </c>
      <c r="I3396">
        <f t="shared" si="110"/>
        <v>8.643917682811382E-2</v>
      </c>
    </row>
    <row r="3397" spans="1:9" x14ac:dyDescent="0.3">
      <c r="A3397" s="1">
        <v>34077</v>
      </c>
      <c r="B3397">
        <v>31</v>
      </c>
      <c r="C3397">
        <v>8</v>
      </c>
      <c r="D3397">
        <v>13.035</v>
      </c>
      <c r="E3397">
        <v>2.9729999999999999</v>
      </c>
      <c r="F3397">
        <v>70.164000000000001</v>
      </c>
      <c r="G3397" s="14">
        <v>1988.271</v>
      </c>
      <c r="H3397">
        <f t="shared" si="109"/>
        <v>0.40584261969301788</v>
      </c>
      <c r="I3397">
        <f t="shared" si="110"/>
        <v>8.643917682811382E-2</v>
      </c>
    </row>
    <row r="3398" spans="1:9" x14ac:dyDescent="0.3">
      <c r="A3398" s="1">
        <v>34078</v>
      </c>
      <c r="B3398">
        <v>40</v>
      </c>
      <c r="C3398">
        <v>9</v>
      </c>
      <c r="D3398">
        <v>0</v>
      </c>
      <c r="E3398">
        <v>0</v>
      </c>
      <c r="F3398" s="14">
        <v>2137.5729999999999</v>
      </c>
      <c r="G3398" s="14">
        <v>2758.4830000000002</v>
      </c>
      <c r="H3398">
        <f t="shared" si="109"/>
        <v>0.52366789637808764</v>
      </c>
      <c r="I3398">
        <f t="shared" si="110"/>
        <v>9.7244073931628039E-2</v>
      </c>
    </row>
    <row r="3399" spans="1:9" x14ac:dyDescent="0.3">
      <c r="A3399" s="1">
        <v>34079</v>
      </c>
      <c r="B3399">
        <v>47</v>
      </c>
      <c r="C3399">
        <v>9</v>
      </c>
      <c r="D3399">
        <v>10.015000000000001</v>
      </c>
      <c r="E3399">
        <v>28.045000000000002</v>
      </c>
      <c r="F3399">
        <v>-190.16300000000001</v>
      </c>
      <c r="G3399">
        <v>-263.64600000000002</v>
      </c>
      <c r="H3399">
        <f t="shared" si="109"/>
        <v>0.61530977824425304</v>
      </c>
      <c r="I3399">
        <f t="shared" si="110"/>
        <v>9.7244073931628039E-2</v>
      </c>
    </row>
    <row r="3400" spans="1:9" x14ac:dyDescent="0.3">
      <c r="A3400" s="1">
        <v>34080</v>
      </c>
      <c r="B3400">
        <v>54</v>
      </c>
      <c r="C3400">
        <v>9</v>
      </c>
      <c r="D3400">
        <v>0</v>
      </c>
      <c r="E3400">
        <v>0</v>
      </c>
      <c r="F3400" s="14">
        <v>6301.4440000000004</v>
      </c>
      <c r="G3400" s="14">
        <v>2427.6950000000002</v>
      </c>
      <c r="H3400">
        <f t="shared" si="109"/>
        <v>0.70695166011041832</v>
      </c>
      <c r="I3400">
        <f t="shared" si="110"/>
        <v>9.7244073931628039E-2</v>
      </c>
    </row>
    <row r="3401" spans="1:9" x14ac:dyDescent="0.3">
      <c r="A3401" s="1">
        <v>34081</v>
      </c>
      <c r="B3401">
        <v>62</v>
      </c>
      <c r="C3401">
        <v>9</v>
      </c>
      <c r="D3401">
        <v>0</v>
      </c>
      <c r="E3401">
        <v>0</v>
      </c>
      <c r="F3401" s="14">
        <v>4665.63</v>
      </c>
      <c r="G3401" s="14">
        <v>4351.1840000000002</v>
      </c>
      <c r="H3401">
        <f t="shared" si="109"/>
        <v>0.81168523938603576</v>
      </c>
      <c r="I3401">
        <f t="shared" si="110"/>
        <v>9.7244073931628039E-2</v>
      </c>
    </row>
    <row r="3402" spans="1:9" x14ac:dyDescent="0.3">
      <c r="A3402" s="1">
        <v>34082</v>
      </c>
      <c r="B3402">
        <v>67</v>
      </c>
      <c r="C3402">
        <v>9</v>
      </c>
      <c r="D3402">
        <v>0</v>
      </c>
      <c r="E3402">
        <v>0</v>
      </c>
      <c r="F3402" s="14">
        <v>4677.3639999999996</v>
      </c>
      <c r="G3402" s="14">
        <v>3424.4520000000002</v>
      </c>
      <c r="H3402">
        <f t="shared" si="109"/>
        <v>0.87714372643329674</v>
      </c>
      <c r="I3402">
        <f t="shared" si="110"/>
        <v>9.7244073931628039E-2</v>
      </c>
    </row>
    <row r="3403" spans="1:9" x14ac:dyDescent="0.3">
      <c r="A3403" s="1">
        <v>34083</v>
      </c>
      <c r="B3403">
        <v>67</v>
      </c>
      <c r="C3403">
        <v>10</v>
      </c>
      <c r="D3403">
        <v>1.0429999999999999</v>
      </c>
      <c r="E3403">
        <v>0.96499999999999997</v>
      </c>
      <c r="F3403" s="14">
        <v>1349.4870000000001</v>
      </c>
      <c r="G3403" s="14">
        <v>2228.7350000000001</v>
      </c>
      <c r="H3403">
        <f t="shared" si="109"/>
        <v>0.87714372643329674</v>
      </c>
      <c r="I3403">
        <f t="shared" si="110"/>
        <v>0.10804897103514227</v>
      </c>
    </row>
    <row r="3404" spans="1:9" x14ac:dyDescent="0.3">
      <c r="A3404" s="1">
        <v>34084</v>
      </c>
      <c r="B3404">
        <v>65</v>
      </c>
      <c r="C3404">
        <v>11</v>
      </c>
      <c r="D3404">
        <v>0</v>
      </c>
      <c r="E3404">
        <v>3.0000000000000001E-3</v>
      </c>
      <c r="F3404">
        <v>655.93799999999999</v>
      </c>
      <c r="G3404">
        <v>821.53700000000003</v>
      </c>
      <c r="H3404">
        <f t="shared" si="109"/>
        <v>0.85096033161439233</v>
      </c>
      <c r="I3404">
        <f t="shared" si="110"/>
        <v>0.11885386813865649</v>
      </c>
    </row>
    <row r="3405" spans="1:9" x14ac:dyDescent="0.3">
      <c r="A3405" s="1">
        <v>34085</v>
      </c>
      <c r="B3405">
        <v>57</v>
      </c>
      <c r="C3405">
        <v>12</v>
      </c>
      <c r="D3405">
        <v>5.1999999999999998E-2</v>
      </c>
      <c r="E3405">
        <v>0</v>
      </c>
      <c r="F3405" s="14">
        <v>2291.3939999999998</v>
      </c>
      <c r="G3405" s="14">
        <v>2043.1969999999999</v>
      </c>
      <c r="H3405">
        <f t="shared" si="109"/>
        <v>0.74622675233877489</v>
      </c>
      <c r="I3405">
        <f t="shared" si="110"/>
        <v>0.12965876524217071</v>
      </c>
    </row>
    <row r="3406" spans="1:9" x14ac:dyDescent="0.3">
      <c r="A3406" s="1">
        <v>34086</v>
      </c>
      <c r="B3406">
        <v>46</v>
      </c>
      <c r="C3406">
        <v>12</v>
      </c>
      <c r="D3406">
        <v>0</v>
      </c>
      <c r="E3406">
        <v>0</v>
      </c>
      <c r="F3406" s="14">
        <v>3179.49</v>
      </c>
      <c r="G3406" s="14">
        <v>3178.962</v>
      </c>
      <c r="H3406">
        <f t="shared" si="109"/>
        <v>0.60221808083480077</v>
      </c>
      <c r="I3406">
        <f t="shared" si="110"/>
        <v>0.12965876524217071</v>
      </c>
    </row>
    <row r="3407" spans="1:9" x14ac:dyDescent="0.3">
      <c r="A3407" s="1">
        <v>34087</v>
      </c>
      <c r="B3407">
        <v>34</v>
      </c>
      <c r="C3407">
        <v>13</v>
      </c>
      <c r="D3407">
        <v>0</v>
      </c>
      <c r="E3407">
        <v>0</v>
      </c>
      <c r="F3407" s="14">
        <v>3135.259</v>
      </c>
      <c r="G3407" s="14">
        <v>3411.0819999999999</v>
      </c>
      <c r="H3407">
        <f t="shared" si="109"/>
        <v>0.4451177119213745</v>
      </c>
      <c r="I3407">
        <f t="shared" si="110"/>
        <v>0.14046366234568494</v>
      </c>
    </row>
    <row r="3408" spans="1:9" x14ac:dyDescent="0.3">
      <c r="A3408" s="1">
        <v>34088</v>
      </c>
      <c r="B3408">
        <v>24</v>
      </c>
      <c r="C3408">
        <v>12</v>
      </c>
      <c r="D3408">
        <v>0</v>
      </c>
      <c r="E3408">
        <v>0</v>
      </c>
      <c r="F3408">
        <v>651.572</v>
      </c>
      <c r="G3408">
        <v>723.31700000000001</v>
      </c>
      <c r="H3408">
        <f t="shared" si="109"/>
        <v>0.31420073782685254</v>
      </c>
      <c r="I3408">
        <f t="shared" si="110"/>
        <v>0.12965876524217071</v>
      </c>
    </row>
    <row r="3409" spans="1:9" x14ac:dyDescent="0.3">
      <c r="A3409" s="1">
        <v>34089</v>
      </c>
      <c r="B3409">
        <v>19</v>
      </c>
      <c r="C3409">
        <v>11</v>
      </c>
      <c r="D3409">
        <v>0</v>
      </c>
      <c r="E3409">
        <v>0</v>
      </c>
      <c r="F3409" s="14">
        <v>5873.5069999999996</v>
      </c>
      <c r="G3409" s="14">
        <v>1968.3340000000001</v>
      </c>
      <c r="H3409">
        <f t="shared" si="109"/>
        <v>0.24874225077959161</v>
      </c>
      <c r="I3409">
        <f t="shared" si="110"/>
        <v>0.11885386813865649</v>
      </c>
    </row>
    <row r="3410" spans="1:9" x14ac:dyDescent="0.3">
      <c r="A3410" s="1">
        <v>34090</v>
      </c>
      <c r="B3410">
        <v>16</v>
      </c>
      <c r="C3410">
        <v>10</v>
      </c>
      <c r="D3410">
        <v>1.3839999999999999</v>
      </c>
      <c r="E3410">
        <v>0.39900000000000002</v>
      </c>
      <c r="F3410" s="14">
        <v>4829.9440000000004</v>
      </c>
      <c r="G3410" s="14">
        <v>4661.5389999999998</v>
      </c>
      <c r="H3410">
        <f t="shared" si="109"/>
        <v>0.20946715855123504</v>
      </c>
      <c r="I3410">
        <f t="shared" si="110"/>
        <v>0.10804897103514227</v>
      </c>
    </row>
    <row r="3411" spans="1:9" x14ac:dyDescent="0.3">
      <c r="A3411" s="1">
        <v>34091</v>
      </c>
      <c r="B3411">
        <v>14</v>
      </c>
      <c r="C3411">
        <v>9</v>
      </c>
      <c r="D3411">
        <v>0</v>
      </c>
      <c r="E3411">
        <v>3.1E-2</v>
      </c>
      <c r="F3411" s="14">
        <v>3207.893</v>
      </c>
      <c r="G3411" s="14">
        <v>3896.1570000000002</v>
      </c>
      <c r="H3411">
        <f t="shared" si="109"/>
        <v>0.18328376373233066</v>
      </c>
      <c r="I3411">
        <f t="shared" si="110"/>
        <v>9.7244073931628039E-2</v>
      </c>
    </row>
    <row r="3412" spans="1:9" x14ac:dyDescent="0.3">
      <c r="A3412" s="1">
        <v>34092</v>
      </c>
      <c r="B3412">
        <v>12</v>
      </c>
      <c r="C3412">
        <v>9</v>
      </c>
      <c r="D3412">
        <v>8.1000000000000003E-2</v>
      </c>
      <c r="E3412">
        <v>0.23799999999999999</v>
      </c>
      <c r="F3412">
        <v>279.30399999999997</v>
      </c>
      <c r="G3412" s="14">
        <v>1277.0440000000001</v>
      </c>
      <c r="H3412">
        <f t="shared" si="109"/>
        <v>0.15710036891342627</v>
      </c>
      <c r="I3412">
        <f t="shared" si="110"/>
        <v>9.7244073931628039E-2</v>
      </c>
    </row>
    <row r="3413" spans="1:9" x14ac:dyDescent="0.3">
      <c r="A3413" s="1">
        <v>34093</v>
      </c>
      <c r="B3413">
        <v>12</v>
      </c>
      <c r="C3413">
        <v>9</v>
      </c>
      <c r="D3413">
        <v>12.276999999999999</v>
      </c>
      <c r="E3413">
        <v>7.9039999999999999</v>
      </c>
      <c r="F3413">
        <v>-125.42400000000001</v>
      </c>
      <c r="G3413">
        <v>-110.83799999999999</v>
      </c>
      <c r="H3413">
        <f t="shared" si="109"/>
        <v>0.15710036891342627</v>
      </c>
      <c r="I3413">
        <f t="shared" si="110"/>
        <v>9.7244073931628039E-2</v>
      </c>
    </row>
    <row r="3414" spans="1:9" x14ac:dyDescent="0.3">
      <c r="A3414" s="1">
        <v>34094</v>
      </c>
      <c r="B3414">
        <v>15</v>
      </c>
      <c r="C3414">
        <v>8</v>
      </c>
      <c r="D3414">
        <v>5.7569999999999997</v>
      </c>
      <c r="E3414">
        <v>4.7539999999999996</v>
      </c>
      <c r="F3414" s="14">
        <v>2971.3110000000001</v>
      </c>
      <c r="G3414" s="14">
        <v>2987.0680000000002</v>
      </c>
      <c r="H3414">
        <f t="shared" si="109"/>
        <v>0.19637546114178286</v>
      </c>
      <c r="I3414">
        <f t="shared" si="110"/>
        <v>8.643917682811382E-2</v>
      </c>
    </row>
    <row r="3415" spans="1:9" x14ac:dyDescent="0.3">
      <c r="A3415" s="1">
        <v>34095</v>
      </c>
      <c r="B3415">
        <v>21</v>
      </c>
      <c r="C3415">
        <v>8</v>
      </c>
      <c r="D3415">
        <v>0.20599999999999999</v>
      </c>
      <c r="E3415">
        <v>0</v>
      </c>
      <c r="F3415">
        <v>-732.80499999999995</v>
      </c>
      <c r="G3415" s="14">
        <v>1114.2829999999999</v>
      </c>
      <c r="H3415">
        <f t="shared" si="109"/>
        <v>0.27492564559849597</v>
      </c>
      <c r="I3415">
        <f t="shared" si="110"/>
        <v>8.643917682811382E-2</v>
      </c>
    </row>
    <row r="3416" spans="1:9" x14ac:dyDescent="0.3">
      <c r="A3416" s="1">
        <v>34096</v>
      </c>
      <c r="B3416">
        <v>29</v>
      </c>
      <c r="C3416">
        <v>8</v>
      </c>
      <c r="D3416">
        <v>0.20899999999999999</v>
      </c>
      <c r="E3416">
        <v>0</v>
      </c>
      <c r="F3416">
        <v>-454.91</v>
      </c>
      <c r="G3416">
        <v>-470.45800000000003</v>
      </c>
      <c r="H3416">
        <f t="shared" si="109"/>
        <v>0.37965922487411347</v>
      </c>
      <c r="I3416">
        <f t="shared" si="110"/>
        <v>8.643917682811382E-2</v>
      </c>
    </row>
    <row r="3417" spans="1:9" x14ac:dyDescent="0.3">
      <c r="A3417" s="1">
        <v>34097</v>
      </c>
      <c r="B3417">
        <v>59</v>
      </c>
      <c r="C3417">
        <v>8</v>
      </c>
      <c r="D3417">
        <v>40.563000000000002</v>
      </c>
      <c r="E3417">
        <v>44.414000000000001</v>
      </c>
      <c r="F3417">
        <v>-325.27499999999998</v>
      </c>
      <c r="G3417">
        <v>-185.86799999999999</v>
      </c>
      <c r="H3417">
        <f t="shared" si="109"/>
        <v>0.77241014715767919</v>
      </c>
      <c r="I3417">
        <f t="shared" si="110"/>
        <v>8.643917682811382E-2</v>
      </c>
    </row>
    <row r="3418" spans="1:9" x14ac:dyDescent="0.3">
      <c r="A3418" s="1">
        <v>34098</v>
      </c>
      <c r="B3418">
        <v>184</v>
      </c>
      <c r="C3418">
        <v>17</v>
      </c>
      <c r="D3418">
        <v>42.012999999999998</v>
      </c>
      <c r="E3418">
        <v>53.390999999999998</v>
      </c>
      <c r="F3418" s="14">
        <v>1047.2380000000001</v>
      </c>
      <c r="G3418">
        <v>552.55399999999997</v>
      </c>
      <c r="H3418">
        <f t="shared" si="109"/>
        <v>2.4088723233392031</v>
      </c>
      <c r="I3418">
        <f t="shared" si="110"/>
        <v>0.18368325075974187</v>
      </c>
    </row>
    <row r="3419" spans="1:9" x14ac:dyDescent="0.3">
      <c r="A3419" s="1">
        <v>34099</v>
      </c>
      <c r="B3419">
        <v>404</v>
      </c>
      <c r="C3419">
        <v>72</v>
      </c>
      <c r="D3419">
        <v>31.1</v>
      </c>
      <c r="E3419">
        <v>40.420999999999999</v>
      </c>
      <c r="F3419">
        <v>22.518999999999998</v>
      </c>
      <c r="G3419">
        <v>612.74900000000002</v>
      </c>
      <c r="H3419">
        <f t="shared" si="109"/>
        <v>5.2890457534186845</v>
      </c>
      <c r="I3419">
        <f t="shared" si="110"/>
        <v>0.77795259145302431</v>
      </c>
    </row>
    <row r="3420" spans="1:9" x14ac:dyDescent="0.3">
      <c r="A3420" s="1">
        <v>34100</v>
      </c>
      <c r="B3420">
        <v>899</v>
      </c>
      <c r="C3420">
        <v>227</v>
      </c>
      <c r="D3420">
        <v>48.356000000000002</v>
      </c>
      <c r="E3420">
        <v>65.453000000000003</v>
      </c>
      <c r="F3420">
        <v>-401.82900000000001</v>
      </c>
      <c r="G3420">
        <v>-321.87099999999998</v>
      </c>
      <c r="H3420">
        <f t="shared" si="109"/>
        <v>11.769435971097518</v>
      </c>
      <c r="I3420">
        <f t="shared" si="110"/>
        <v>2.4527116424977295</v>
      </c>
    </row>
    <row r="3421" spans="1:9" x14ac:dyDescent="0.3">
      <c r="A3421" s="1">
        <v>34101</v>
      </c>
      <c r="B3421">
        <v>1708</v>
      </c>
      <c r="C3421">
        <v>392</v>
      </c>
      <c r="D3421">
        <v>16.396000000000001</v>
      </c>
      <c r="E3421">
        <v>16.468</v>
      </c>
      <c r="F3421">
        <v>-244.31800000000001</v>
      </c>
      <c r="G3421">
        <v>-561.16700000000003</v>
      </c>
      <c r="H3421">
        <f t="shared" si="109"/>
        <v>22.36061917534434</v>
      </c>
      <c r="I3421">
        <f t="shared" si="110"/>
        <v>4.235519664577577</v>
      </c>
    </row>
    <row r="3422" spans="1:9" x14ac:dyDescent="0.3">
      <c r="A3422" s="1">
        <v>34102</v>
      </c>
      <c r="B3422">
        <v>2403</v>
      </c>
      <c r="C3422">
        <v>475</v>
      </c>
      <c r="D3422">
        <v>13.797000000000001</v>
      </c>
      <c r="E3422">
        <v>13.698</v>
      </c>
      <c r="F3422">
        <v>-353.35899999999998</v>
      </c>
      <c r="G3422">
        <v>-455.48899999999998</v>
      </c>
      <c r="H3422">
        <f t="shared" si="109"/>
        <v>31.459348874913612</v>
      </c>
      <c r="I3422">
        <f t="shared" si="110"/>
        <v>5.1323261241692579</v>
      </c>
    </row>
    <row r="3423" spans="1:9" x14ac:dyDescent="0.3">
      <c r="A3423" s="1">
        <v>34103</v>
      </c>
      <c r="B3423">
        <v>2293</v>
      </c>
      <c r="C3423">
        <v>461</v>
      </c>
      <c r="D3423">
        <v>0</v>
      </c>
      <c r="E3423">
        <v>0</v>
      </c>
      <c r="F3423" s="14">
        <v>1633.086</v>
      </c>
      <c r="G3423" s="14">
        <v>1128.145</v>
      </c>
      <c r="H3423">
        <f t="shared" si="109"/>
        <v>30.019262159873868</v>
      </c>
      <c r="I3423">
        <f t="shared" si="110"/>
        <v>4.9810575647200581</v>
      </c>
    </row>
    <row r="3424" spans="1:9" x14ac:dyDescent="0.3">
      <c r="A3424" s="1">
        <v>34104</v>
      </c>
      <c r="B3424">
        <v>1893</v>
      </c>
      <c r="C3424">
        <v>739</v>
      </c>
      <c r="D3424">
        <v>6.1719999999999997</v>
      </c>
      <c r="E3424">
        <v>9.9120000000000008</v>
      </c>
      <c r="F3424" s="14">
        <v>1528.4929999999999</v>
      </c>
      <c r="G3424" s="14">
        <v>1253.7460000000001</v>
      </c>
      <c r="H3424">
        <f t="shared" si="109"/>
        <v>24.782583196092997</v>
      </c>
      <c r="I3424">
        <f t="shared" si="110"/>
        <v>7.984818959497014</v>
      </c>
    </row>
    <row r="3425" spans="1:9" x14ac:dyDescent="0.3">
      <c r="A3425" s="1">
        <v>34105</v>
      </c>
      <c r="B3425">
        <v>1640</v>
      </c>
      <c r="C3425">
        <v>1061</v>
      </c>
      <c r="D3425">
        <v>1.224</v>
      </c>
      <c r="E3425">
        <v>1.1379999999999999</v>
      </c>
      <c r="F3425" s="14">
        <v>1616.231</v>
      </c>
      <c r="G3425" s="14">
        <v>1690.5070000000001</v>
      </c>
      <c r="H3425">
        <f t="shared" si="109"/>
        <v>21.47038375150159</v>
      </c>
      <c r="I3425">
        <f t="shared" si="110"/>
        <v>11.463995826828594</v>
      </c>
    </row>
    <row r="3426" spans="1:9" x14ac:dyDescent="0.3">
      <c r="A3426" s="1">
        <v>34106</v>
      </c>
      <c r="B3426">
        <v>1380</v>
      </c>
      <c r="C3426">
        <v>1073</v>
      </c>
      <c r="D3426">
        <v>0</v>
      </c>
      <c r="E3426">
        <v>0</v>
      </c>
      <c r="F3426" s="14">
        <v>3135.3744999999999</v>
      </c>
      <c r="G3426" s="14">
        <v>1851.2629999999999</v>
      </c>
      <c r="H3426">
        <f t="shared" si="109"/>
        <v>18.066542425044023</v>
      </c>
      <c r="I3426">
        <f t="shared" si="110"/>
        <v>11.593654592070765</v>
      </c>
    </row>
    <row r="3427" spans="1:9" x14ac:dyDescent="0.3">
      <c r="A3427" s="1">
        <v>34107</v>
      </c>
      <c r="B3427">
        <v>1178</v>
      </c>
      <c r="C3427">
        <v>942</v>
      </c>
      <c r="D3427">
        <v>0</v>
      </c>
      <c r="E3427">
        <v>0</v>
      </c>
      <c r="F3427" s="14">
        <v>4654.518</v>
      </c>
      <c r="G3427" s="14">
        <v>5012.9530000000004</v>
      </c>
      <c r="H3427">
        <f t="shared" si="109"/>
        <v>15.42201954833468</v>
      </c>
      <c r="I3427">
        <f t="shared" si="110"/>
        <v>10.178213071510402</v>
      </c>
    </row>
    <row r="3428" spans="1:9" x14ac:dyDescent="0.3">
      <c r="A3428" s="1">
        <v>34108</v>
      </c>
      <c r="B3428">
        <v>1001</v>
      </c>
      <c r="C3428">
        <v>801</v>
      </c>
      <c r="D3428">
        <v>0</v>
      </c>
      <c r="E3428">
        <v>0</v>
      </c>
      <c r="F3428" s="14">
        <v>2688.2820000000002</v>
      </c>
      <c r="G3428" s="14">
        <v>3519.2289999999998</v>
      </c>
      <c r="H3428">
        <f t="shared" si="109"/>
        <v>13.104789106861643</v>
      </c>
      <c r="I3428">
        <f t="shared" si="110"/>
        <v>8.6547225799148961</v>
      </c>
    </row>
    <row r="3429" spans="1:9" x14ac:dyDescent="0.3">
      <c r="A3429" s="1">
        <v>34109</v>
      </c>
      <c r="B3429">
        <v>872</v>
      </c>
      <c r="C3429">
        <v>687</v>
      </c>
      <c r="D3429">
        <v>0</v>
      </c>
      <c r="E3429">
        <v>0</v>
      </c>
      <c r="F3429" s="14">
        <v>2135.556</v>
      </c>
      <c r="G3429" s="14">
        <v>2295.92</v>
      </c>
      <c r="H3429">
        <f t="shared" si="109"/>
        <v>11.41596014104231</v>
      </c>
      <c r="I3429">
        <f t="shared" si="110"/>
        <v>7.4229643101142733</v>
      </c>
    </row>
    <row r="3430" spans="1:9" x14ac:dyDescent="0.3">
      <c r="A3430" s="1">
        <v>34110</v>
      </c>
      <c r="B3430">
        <v>0</v>
      </c>
      <c r="C3430">
        <v>602</v>
      </c>
      <c r="D3430">
        <v>0</v>
      </c>
      <c r="E3430">
        <v>0</v>
      </c>
      <c r="F3430" s="14">
        <v>1743.7280000000001</v>
      </c>
      <c r="G3430" s="14">
        <v>2272.3850000000002</v>
      </c>
      <c r="H3430">
        <f t="shared" si="109"/>
        <v>0</v>
      </c>
      <c r="I3430">
        <f t="shared" si="110"/>
        <v>6.5045480563155644</v>
      </c>
    </row>
    <row r="3431" spans="1:9" x14ac:dyDescent="0.3">
      <c r="A3431" s="1">
        <v>34111</v>
      </c>
      <c r="B3431">
        <v>609</v>
      </c>
      <c r="C3431">
        <v>503</v>
      </c>
      <c r="D3431">
        <v>0</v>
      </c>
      <c r="E3431">
        <v>0</v>
      </c>
      <c r="F3431" s="14">
        <v>1658.982</v>
      </c>
      <c r="G3431" s="14">
        <v>1378.104</v>
      </c>
      <c r="H3431">
        <f t="shared" si="109"/>
        <v>7.9728437223563837</v>
      </c>
      <c r="I3431">
        <f t="shared" si="110"/>
        <v>5.4348632430676567</v>
      </c>
    </row>
    <row r="3432" spans="1:9" x14ac:dyDescent="0.3">
      <c r="A3432" s="1">
        <v>34112</v>
      </c>
      <c r="B3432">
        <v>504</v>
      </c>
      <c r="C3432">
        <v>445</v>
      </c>
      <c r="D3432">
        <v>0</v>
      </c>
      <c r="E3432">
        <v>0</v>
      </c>
      <c r="F3432" s="14">
        <v>1311.7170000000001</v>
      </c>
      <c r="G3432" s="14">
        <v>1270.702</v>
      </c>
      <c r="H3432">
        <f t="shared" si="109"/>
        <v>6.5982154943639033</v>
      </c>
      <c r="I3432">
        <f t="shared" si="110"/>
        <v>4.8081792110638313</v>
      </c>
    </row>
    <row r="3433" spans="1:9" x14ac:dyDescent="0.3">
      <c r="A3433" s="1">
        <v>34113</v>
      </c>
      <c r="B3433">
        <v>403</v>
      </c>
      <c r="C3433">
        <v>395</v>
      </c>
      <c r="D3433">
        <v>0</v>
      </c>
      <c r="E3433">
        <v>1.476</v>
      </c>
      <c r="F3433">
        <v>-330.93700000000001</v>
      </c>
      <c r="G3433">
        <v>-431.06299999999999</v>
      </c>
      <c r="H3433">
        <f t="shared" si="109"/>
        <v>5.2759540560092324</v>
      </c>
      <c r="I3433">
        <f t="shared" si="110"/>
        <v>4.2679343558881193</v>
      </c>
    </row>
    <row r="3434" spans="1:9" x14ac:dyDescent="0.3">
      <c r="A3434" s="1">
        <v>34114</v>
      </c>
      <c r="B3434">
        <v>333</v>
      </c>
      <c r="C3434">
        <v>354</v>
      </c>
      <c r="D3434">
        <v>18.248000000000001</v>
      </c>
      <c r="E3434">
        <v>23.062999999999999</v>
      </c>
      <c r="F3434">
        <v>-601.34500000000003</v>
      </c>
      <c r="G3434">
        <v>-589.10900000000004</v>
      </c>
      <c r="H3434">
        <f t="shared" si="109"/>
        <v>4.3595352373475791</v>
      </c>
      <c r="I3434">
        <f t="shared" si="110"/>
        <v>3.824933574644036</v>
      </c>
    </row>
    <row r="3435" spans="1:9" x14ac:dyDescent="0.3">
      <c r="A3435" s="1">
        <v>34115</v>
      </c>
      <c r="B3435">
        <v>258</v>
      </c>
      <c r="C3435">
        <v>324</v>
      </c>
      <c r="D3435">
        <v>11.881</v>
      </c>
      <c r="E3435">
        <v>7.093</v>
      </c>
      <c r="F3435" s="14">
        <v>3206.32</v>
      </c>
      <c r="H3435">
        <f t="shared" si="109"/>
        <v>3.377657931638665</v>
      </c>
      <c r="I3435">
        <f t="shared" si="110"/>
        <v>3.5007866615386094</v>
      </c>
    </row>
    <row r="3436" spans="1:9" x14ac:dyDescent="0.3">
      <c r="A3436" s="1">
        <v>34116</v>
      </c>
      <c r="B3436">
        <v>222</v>
      </c>
      <c r="C3436">
        <v>307</v>
      </c>
      <c r="D3436">
        <v>7.1589999999999998</v>
      </c>
      <c r="E3436">
        <v>6.2050000000000001</v>
      </c>
      <c r="F3436" s="14">
        <v>2570.9769999999999</v>
      </c>
      <c r="G3436" s="14">
        <v>3229.4430000000002</v>
      </c>
      <c r="H3436">
        <f t="shared" si="109"/>
        <v>2.9063568248983862</v>
      </c>
      <c r="I3436">
        <f t="shared" si="110"/>
        <v>3.3171034107788673</v>
      </c>
    </row>
    <row r="3437" spans="1:9" x14ac:dyDescent="0.3">
      <c r="A3437" s="1">
        <v>34117</v>
      </c>
      <c r="B3437">
        <v>230</v>
      </c>
      <c r="C3437">
        <v>289</v>
      </c>
      <c r="D3437">
        <v>0</v>
      </c>
      <c r="E3437">
        <v>0</v>
      </c>
      <c r="F3437">
        <v>696.45</v>
      </c>
      <c r="G3437" s="14">
        <v>1850.2360000000001</v>
      </c>
      <c r="H3437">
        <f t="shared" si="109"/>
        <v>3.0110904041740039</v>
      </c>
      <c r="I3437">
        <f t="shared" si="110"/>
        <v>3.1226152629156116</v>
      </c>
    </row>
    <row r="3438" spans="1:9" x14ac:dyDescent="0.3">
      <c r="A3438" s="1">
        <v>34118</v>
      </c>
      <c r="B3438">
        <v>279</v>
      </c>
      <c r="C3438">
        <v>265</v>
      </c>
      <c r="D3438">
        <v>0</v>
      </c>
      <c r="E3438">
        <v>0</v>
      </c>
      <c r="F3438">
        <v>-177.303</v>
      </c>
      <c r="G3438">
        <v>-440.202</v>
      </c>
      <c r="H3438">
        <f t="shared" si="109"/>
        <v>3.6525835772371607</v>
      </c>
      <c r="I3438">
        <f t="shared" si="110"/>
        <v>2.8632977324312701</v>
      </c>
    </row>
    <row r="3439" spans="1:9" x14ac:dyDescent="0.3">
      <c r="A3439" s="1">
        <v>34119</v>
      </c>
      <c r="B3439">
        <v>312</v>
      </c>
      <c r="C3439">
        <v>236</v>
      </c>
      <c r="D3439">
        <v>3.3</v>
      </c>
      <c r="E3439">
        <v>2.2429999999999999</v>
      </c>
      <c r="F3439">
        <v>-500.73099999999999</v>
      </c>
      <c r="G3439">
        <v>-588.37099999999998</v>
      </c>
      <c r="H3439">
        <f t="shared" si="109"/>
        <v>4.084609591749083</v>
      </c>
      <c r="I3439">
        <f t="shared" si="110"/>
        <v>2.5499557164293574</v>
      </c>
    </row>
    <row r="3440" spans="1:9" x14ac:dyDescent="0.3">
      <c r="A3440" s="1">
        <v>34120</v>
      </c>
      <c r="B3440">
        <v>305</v>
      </c>
      <c r="C3440">
        <v>210</v>
      </c>
      <c r="D3440">
        <v>6.0090000000000003</v>
      </c>
      <c r="E3440">
        <v>2.7450000000000001</v>
      </c>
      <c r="F3440" s="14">
        <v>1353.434</v>
      </c>
      <c r="G3440" s="14">
        <v>1003.891</v>
      </c>
      <c r="H3440">
        <f t="shared" si="109"/>
        <v>3.9929677098829179</v>
      </c>
      <c r="I3440">
        <f t="shared" si="110"/>
        <v>2.2690283917379874</v>
      </c>
    </row>
    <row r="3441" spans="1:9" x14ac:dyDescent="0.3">
      <c r="A3441" s="1">
        <v>34121</v>
      </c>
      <c r="B3441">
        <v>281</v>
      </c>
      <c r="C3441">
        <v>190</v>
      </c>
      <c r="D3441">
        <v>0</v>
      </c>
      <c r="E3441">
        <v>0</v>
      </c>
      <c r="F3441" s="14">
        <v>1282.0150000000001</v>
      </c>
      <c r="G3441" s="14">
        <v>1632.011</v>
      </c>
      <c r="H3441">
        <f t="shared" si="109"/>
        <v>3.6787669720560654</v>
      </c>
      <c r="I3441">
        <f t="shared" si="110"/>
        <v>2.052930449667703</v>
      </c>
    </row>
    <row r="3442" spans="1:9" x14ac:dyDescent="0.3">
      <c r="A3442" s="1">
        <v>34122</v>
      </c>
      <c r="B3442">
        <v>264</v>
      </c>
      <c r="C3442">
        <v>177</v>
      </c>
      <c r="D3442">
        <v>0</v>
      </c>
      <c r="E3442">
        <v>1.234</v>
      </c>
      <c r="F3442">
        <v>751.68299999999999</v>
      </c>
      <c r="G3442" s="14">
        <v>1212.1099999999999</v>
      </c>
      <c r="H3442">
        <f t="shared" si="109"/>
        <v>3.4562081160953779</v>
      </c>
      <c r="I3442">
        <f t="shared" si="110"/>
        <v>1.912466787322018</v>
      </c>
    </row>
    <row r="3443" spans="1:9" x14ac:dyDescent="0.3">
      <c r="A3443" s="1">
        <v>34123</v>
      </c>
      <c r="B3443">
        <v>255</v>
      </c>
      <c r="C3443">
        <v>173</v>
      </c>
      <c r="D3443">
        <v>5.9889999999999999</v>
      </c>
      <c r="E3443">
        <v>2.5409999999999999</v>
      </c>
      <c r="F3443" s="14">
        <v>107.93650000000002</v>
      </c>
      <c r="H3443">
        <f t="shared" si="109"/>
        <v>3.3383828394103086</v>
      </c>
      <c r="I3443">
        <f t="shared" si="110"/>
        <v>1.8692471989079613</v>
      </c>
    </row>
    <row r="3444" spans="1:9" x14ac:dyDescent="0.3">
      <c r="A3444" s="1">
        <v>34124</v>
      </c>
      <c r="B3444">
        <v>253</v>
      </c>
      <c r="C3444">
        <v>181</v>
      </c>
      <c r="D3444">
        <v>31.202000000000002</v>
      </c>
      <c r="E3444">
        <v>37.082999999999998</v>
      </c>
      <c r="F3444">
        <v>-535.80999999999995</v>
      </c>
      <c r="G3444">
        <v>548.899</v>
      </c>
      <c r="H3444">
        <f t="shared" si="109"/>
        <v>3.3121994445914043</v>
      </c>
      <c r="I3444">
        <f t="shared" si="110"/>
        <v>1.9556863757360752</v>
      </c>
    </row>
    <row r="3445" spans="1:9" x14ac:dyDescent="0.3">
      <c r="A3445" s="1">
        <v>34125</v>
      </c>
      <c r="B3445">
        <v>275</v>
      </c>
      <c r="C3445">
        <v>198</v>
      </c>
      <c r="D3445">
        <v>0</v>
      </c>
      <c r="E3445">
        <v>0</v>
      </c>
      <c r="F3445">
        <v>326.16000000000003</v>
      </c>
      <c r="G3445">
        <v>-155.70099999999999</v>
      </c>
      <c r="H3445">
        <f t="shared" si="109"/>
        <v>3.6002167875993525</v>
      </c>
      <c r="I3445">
        <f t="shared" si="110"/>
        <v>2.1393696264958169</v>
      </c>
    </row>
    <row r="3446" spans="1:9" x14ac:dyDescent="0.3">
      <c r="A3446" s="1">
        <v>34126</v>
      </c>
      <c r="B3446">
        <v>302</v>
      </c>
      <c r="C3446">
        <v>221</v>
      </c>
      <c r="D3446">
        <v>0</v>
      </c>
      <c r="E3446">
        <v>0</v>
      </c>
      <c r="F3446">
        <v>177.684</v>
      </c>
      <c r="G3446">
        <v>-254.70400000000001</v>
      </c>
      <c r="H3446">
        <f t="shared" si="109"/>
        <v>3.9536926176545615</v>
      </c>
      <c r="I3446">
        <f t="shared" si="110"/>
        <v>2.387882259876644</v>
      </c>
    </row>
    <row r="3447" spans="1:9" x14ac:dyDescent="0.3">
      <c r="A3447" s="1">
        <v>34127</v>
      </c>
      <c r="B3447">
        <v>408</v>
      </c>
      <c r="C3447">
        <v>242</v>
      </c>
      <c r="D3447">
        <v>5.3559999999999999</v>
      </c>
      <c r="E3447">
        <v>6.4619999999999997</v>
      </c>
      <c r="F3447">
        <v>-270.738</v>
      </c>
      <c r="G3447">
        <v>-665.65899999999999</v>
      </c>
      <c r="H3447">
        <f t="shared" si="109"/>
        <v>5.3414125430564932</v>
      </c>
      <c r="I3447">
        <f t="shared" si="110"/>
        <v>2.6147850990504429</v>
      </c>
    </row>
    <row r="3448" spans="1:9" x14ac:dyDescent="0.3">
      <c r="A3448" s="1">
        <v>34128</v>
      </c>
      <c r="B3448">
        <v>512</v>
      </c>
      <c r="C3448">
        <v>267</v>
      </c>
      <c r="D3448">
        <v>23.952999999999999</v>
      </c>
      <c r="E3448">
        <v>17.771000000000001</v>
      </c>
      <c r="F3448">
        <v>-569.46900000000005</v>
      </c>
      <c r="G3448">
        <v>-721.09799999999996</v>
      </c>
      <c r="H3448">
        <f t="shared" si="109"/>
        <v>6.7029490736395214</v>
      </c>
      <c r="I3448">
        <f t="shared" si="110"/>
        <v>2.8849075266382984</v>
      </c>
    </row>
    <row r="3449" spans="1:9" x14ac:dyDescent="0.3">
      <c r="A3449" s="1">
        <v>34129</v>
      </c>
      <c r="B3449">
        <v>512</v>
      </c>
      <c r="C3449">
        <v>285</v>
      </c>
      <c r="D3449">
        <v>0</v>
      </c>
      <c r="E3449">
        <v>0</v>
      </c>
      <c r="F3449">
        <v>-519.32799999999997</v>
      </c>
      <c r="G3449">
        <v>-680.77800000000002</v>
      </c>
      <c r="H3449">
        <f t="shared" si="109"/>
        <v>6.7029490736395214</v>
      </c>
      <c r="I3449">
        <f t="shared" si="110"/>
        <v>3.0793956745015545</v>
      </c>
    </row>
    <row r="3450" spans="1:9" x14ac:dyDescent="0.3">
      <c r="A3450" s="1">
        <v>34130</v>
      </c>
      <c r="B3450">
        <v>405</v>
      </c>
      <c r="C3450">
        <v>302</v>
      </c>
      <c r="D3450">
        <v>0</v>
      </c>
      <c r="E3450">
        <v>0</v>
      </c>
      <c r="F3450">
        <v>-472.64699999999999</v>
      </c>
      <c r="G3450">
        <v>-585.976</v>
      </c>
      <c r="H3450">
        <f t="shared" si="109"/>
        <v>5.3021374508281367</v>
      </c>
      <c r="I3450">
        <f t="shared" si="110"/>
        <v>3.2630789252612966</v>
      </c>
    </row>
    <row r="3451" spans="1:9" x14ac:dyDescent="0.3">
      <c r="A3451" s="1">
        <v>34131</v>
      </c>
      <c r="B3451">
        <v>365</v>
      </c>
      <c r="C3451">
        <v>322</v>
      </c>
      <c r="D3451">
        <v>0</v>
      </c>
      <c r="E3451">
        <v>0</v>
      </c>
      <c r="F3451" s="14">
        <v>465.68550000000005</v>
      </c>
      <c r="H3451">
        <f t="shared" si="109"/>
        <v>4.7784695544500497</v>
      </c>
      <c r="I3451">
        <f t="shared" si="110"/>
        <v>3.4791768673315806</v>
      </c>
    </row>
    <row r="3452" spans="1:9" x14ac:dyDescent="0.3">
      <c r="A3452" s="1">
        <v>34132</v>
      </c>
      <c r="B3452">
        <v>357</v>
      </c>
      <c r="C3452">
        <v>363</v>
      </c>
      <c r="D3452">
        <v>0</v>
      </c>
      <c r="E3452">
        <v>0.06</v>
      </c>
      <c r="F3452" s="14">
        <v>1404.018</v>
      </c>
      <c r="H3452">
        <f t="shared" si="109"/>
        <v>4.6737359751744316</v>
      </c>
      <c r="I3452">
        <f t="shared" si="110"/>
        <v>3.9221776485756643</v>
      </c>
    </row>
    <row r="3453" spans="1:9" x14ac:dyDescent="0.3">
      <c r="A3453" s="1">
        <v>34133</v>
      </c>
      <c r="B3453">
        <v>356</v>
      </c>
      <c r="C3453">
        <v>405</v>
      </c>
      <c r="D3453">
        <v>0.13</v>
      </c>
      <c r="E3453">
        <v>2E-3</v>
      </c>
      <c r="F3453">
        <v>9.4890000000000008</v>
      </c>
      <c r="G3453">
        <v>-571.03300000000002</v>
      </c>
      <c r="H3453">
        <f t="shared" si="109"/>
        <v>4.6606442777649795</v>
      </c>
      <c r="I3453">
        <f t="shared" si="110"/>
        <v>4.3759833269232615</v>
      </c>
    </row>
    <row r="3454" spans="1:9" x14ac:dyDescent="0.3">
      <c r="A3454" s="1">
        <v>34134</v>
      </c>
      <c r="B3454">
        <v>334</v>
      </c>
      <c r="C3454">
        <v>444</v>
      </c>
      <c r="D3454">
        <v>2.41</v>
      </c>
      <c r="E3454">
        <v>2.298</v>
      </c>
      <c r="F3454">
        <v>-324.50099999999998</v>
      </c>
      <c r="G3454">
        <v>390.85</v>
      </c>
      <c r="H3454">
        <f t="shared" si="109"/>
        <v>4.3726269347570312</v>
      </c>
      <c r="I3454">
        <f t="shared" si="110"/>
        <v>4.7973743139603169</v>
      </c>
    </row>
    <row r="3455" spans="1:9" x14ac:dyDescent="0.3">
      <c r="A3455" s="1">
        <v>34135</v>
      </c>
      <c r="B3455">
        <v>306</v>
      </c>
      <c r="C3455">
        <v>431</v>
      </c>
      <c r="D3455">
        <v>5.9980000000000002</v>
      </c>
      <c r="E3455">
        <v>5</v>
      </c>
      <c r="F3455">
        <v>-340.14800000000002</v>
      </c>
      <c r="G3455">
        <v>52.027000000000001</v>
      </c>
      <c r="H3455">
        <f t="shared" si="109"/>
        <v>4.0060594072923701</v>
      </c>
      <c r="I3455">
        <f t="shared" si="110"/>
        <v>4.6569106516146315</v>
      </c>
    </row>
    <row r="3456" spans="1:9" x14ac:dyDescent="0.3">
      <c r="A3456" s="1">
        <v>34136</v>
      </c>
      <c r="B3456">
        <v>278</v>
      </c>
      <c r="C3456">
        <v>421</v>
      </c>
      <c r="D3456">
        <v>39.939</v>
      </c>
      <c r="E3456">
        <v>37.860999999999997</v>
      </c>
      <c r="F3456">
        <v>-279.45600000000002</v>
      </c>
      <c r="G3456">
        <v>-257.82600000000002</v>
      </c>
      <c r="H3456">
        <f t="shared" si="109"/>
        <v>3.6394918798277089</v>
      </c>
      <c r="I3456">
        <f t="shared" si="110"/>
        <v>4.5488616805794893</v>
      </c>
    </row>
    <row r="3457" spans="1:9" x14ac:dyDescent="0.3">
      <c r="A3457" s="1">
        <v>34137</v>
      </c>
      <c r="B3457">
        <v>280</v>
      </c>
      <c r="C3457">
        <v>410</v>
      </c>
      <c r="D3457">
        <v>0</v>
      </c>
      <c r="E3457">
        <v>0</v>
      </c>
      <c r="F3457">
        <v>-457.64800000000002</v>
      </c>
      <c r="G3457">
        <v>-627.255</v>
      </c>
      <c r="H3457">
        <f t="shared" si="109"/>
        <v>3.6656752746466132</v>
      </c>
      <c r="I3457">
        <f t="shared" si="110"/>
        <v>4.4300078124408326</v>
      </c>
    </row>
    <row r="3458" spans="1:9" x14ac:dyDescent="0.3">
      <c r="A3458" s="1">
        <v>34138</v>
      </c>
      <c r="B3458">
        <v>280</v>
      </c>
      <c r="C3458">
        <v>403</v>
      </c>
      <c r="D3458">
        <v>0</v>
      </c>
      <c r="E3458">
        <v>0</v>
      </c>
      <c r="F3458" s="14">
        <v>1157.4469999999999</v>
      </c>
      <c r="G3458" s="14">
        <v>1138.1590000000001</v>
      </c>
      <c r="H3458">
        <f t="shared" ref="H3458:H3521" si="111">(B3458*60*60*24/1000000)/(1000*$N$3/1000000)</f>
        <v>3.6656752746466132</v>
      </c>
      <c r="I3458">
        <f t="shared" ref="I3458:I3521" si="112">(C3458*60*60*24/1000000)/(1000*$N$4/1000000)</f>
        <v>4.3543735327162336</v>
      </c>
    </row>
    <row r="3459" spans="1:9" x14ac:dyDescent="0.3">
      <c r="A3459" s="1">
        <v>34139</v>
      </c>
      <c r="B3459">
        <v>267</v>
      </c>
      <c r="C3459">
        <v>400</v>
      </c>
      <c r="D3459">
        <v>0</v>
      </c>
      <c r="E3459">
        <v>0</v>
      </c>
      <c r="F3459" s="14">
        <v>2821.3065000000001</v>
      </c>
      <c r="G3459">
        <v>482</v>
      </c>
      <c r="H3459">
        <f t="shared" si="111"/>
        <v>3.4954832083237348</v>
      </c>
      <c r="I3459">
        <f t="shared" si="112"/>
        <v>4.3219588414056913</v>
      </c>
    </row>
    <row r="3460" spans="1:9" x14ac:dyDescent="0.3">
      <c r="A3460" s="1">
        <v>34140</v>
      </c>
      <c r="B3460">
        <v>267</v>
      </c>
      <c r="C3460">
        <v>377</v>
      </c>
      <c r="D3460">
        <v>0</v>
      </c>
      <c r="E3460">
        <v>0</v>
      </c>
      <c r="F3460" s="14">
        <v>4485.1660000000002</v>
      </c>
      <c r="H3460">
        <f t="shared" si="111"/>
        <v>3.4954832083237348</v>
      </c>
      <c r="I3460">
        <f t="shared" si="112"/>
        <v>4.0734462080248637</v>
      </c>
    </row>
    <row r="3461" spans="1:9" x14ac:dyDescent="0.3">
      <c r="A3461" s="1">
        <v>34141</v>
      </c>
      <c r="B3461">
        <v>261</v>
      </c>
      <c r="C3461">
        <v>339</v>
      </c>
      <c r="D3461">
        <v>2.0790000000000002</v>
      </c>
      <c r="E3461">
        <v>1.903</v>
      </c>
      <c r="F3461">
        <v>367.48700000000002</v>
      </c>
      <c r="G3461">
        <v>714.625</v>
      </c>
      <c r="H3461">
        <f t="shared" si="111"/>
        <v>3.4169330238670215</v>
      </c>
      <c r="I3461">
        <f t="shared" si="112"/>
        <v>3.6628601180913227</v>
      </c>
    </row>
    <row r="3462" spans="1:9" x14ac:dyDescent="0.3">
      <c r="A3462" s="1">
        <v>34142</v>
      </c>
      <c r="B3462">
        <v>183</v>
      </c>
      <c r="C3462">
        <v>313</v>
      </c>
      <c r="D3462">
        <v>0</v>
      </c>
      <c r="E3462">
        <v>0</v>
      </c>
      <c r="F3462">
        <v>-506.34899999999999</v>
      </c>
      <c r="G3462">
        <v>-331.70400000000001</v>
      </c>
      <c r="H3462">
        <f t="shared" si="111"/>
        <v>2.3957806259297505</v>
      </c>
      <c r="I3462">
        <f t="shared" si="112"/>
        <v>3.3819327933999528</v>
      </c>
    </row>
    <row r="3463" spans="1:9" x14ac:dyDescent="0.3">
      <c r="A3463" s="1">
        <v>34143</v>
      </c>
      <c r="B3463">
        <v>260</v>
      </c>
      <c r="C3463">
        <v>290</v>
      </c>
      <c r="D3463">
        <v>0</v>
      </c>
      <c r="E3463">
        <v>3.9E-2</v>
      </c>
      <c r="F3463">
        <v>-340.404</v>
      </c>
      <c r="G3463">
        <v>-673.78399999999999</v>
      </c>
      <c r="H3463">
        <f t="shared" si="111"/>
        <v>3.4038413264575693</v>
      </c>
      <c r="I3463">
        <f t="shared" si="112"/>
        <v>3.133420160019126</v>
      </c>
    </row>
    <row r="3464" spans="1:9" x14ac:dyDescent="0.3">
      <c r="A3464" s="1">
        <v>34144</v>
      </c>
      <c r="B3464">
        <v>252</v>
      </c>
      <c r="C3464">
        <v>270</v>
      </c>
      <c r="D3464">
        <v>0</v>
      </c>
      <c r="E3464">
        <v>0</v>
      </c>
      <c r="F3464">
        <v>479.19</v>
      </c>
      <c r="G3464">
        <v>282.71899999999999</v>
      </c>
      <c r="H3464">
        <f t="shared" si="111"/>
        <v>3.2991077471819517</v>
      </c>
      <c r="I3464">
        <f t="shared" si="112"/>
        <v>2.9173222179488412</v>
      </c>
    </row>
    <row r="3465" spans="1:9" x14ac:dyDescent="0.3">
      <c r="A3465" s="1">
        <v>34145</v>
      </c>
      <c r="B3465">
        <v>245</v>
      </c>
      <c r="C3465">
        <v>259</v>
      </c>
      <c r="D3465">
        <v>0</v>
      </c>
      <c r="E3465">
        <v>0.71699999999999997</v>
      </c>
      <c r="F3465">
        <v>-296.67399999999998</v>
      </c>
      <c r="G3465">
        <v>-499.49599999999998</v>
      </c>
      <c r="H3465">
        <f t="shared" si="111"/>
        <v>3.2074658653157866</v>
      </c>
      <c r="I3465">
        <f t="shared" si="112"/>
        <v>2.798468349810185</v>
      </c>
    </row>
    <row r="3466" spans="1:9" x14ac:dyDescent="0.3">
      <c r="A3466" s="1">
        <v>34146</v>
      </c>
      <c r="B3466">
        <v>233</v>
      </c>
      <c r="C3466">
        <v>259</v>
      </c>
      <c r="D3466">
        <v>0.11799999999999999</v>
      </c>
      <c r="E3466">
        <v>4.8000000000000001E-2</v>
      </c>
      <c r="F3466">
        <v>-559.96699999999998</v>
      </c>
      <c r="G3466">
        <v>-630.90899999999999</v>
      </c>
      <c r="H3466">
        <f t="shared" si="111"/>
        <v>3.0503654964023603</v>
      </c>
      <c r="I3466">
        <f t="shared" si="112"/>
        <v>2.798468349810185</v>
      </c>
    </row>
    <row r="3467" spans="1:9" x14ac:dyDescent="0.3">
      <c r="A3467" s="1">
        <v>34147</v>
      </c>
      <c r="B3467">
        <v>203</v>
      </c>
      <c r="C3467">
        <v>264</v>
      </c>
      <c r="D3467">
        <v>0.72899999999999998</v>
      </c>
      <c r="E3467">
        <v>0</v>
      </c>
      <c r="F3467" s="14">
        <v>1539.0449999999998</v>
      </c>
      <c r="G3467">
        <v>-881.02300000000002</v>
      </c>
      <c r="H3467">
        <f t="shared" si="111"/>
        <v>2.6576145741187949</v>
      </c>
      <c r="I3467">
        <f t="shared" si="112"/>
        <v>2.8524928353277557</v>
      </c>
    </row>
    <row r="3468" spans="1:9" x14ac:dyDescent="0.3">
      <c r="A3468" s="1">
        <v>34148</v>
      </c>
      <c r="B3468">
        <v>156</v>
      </c>
      <c r="C3468">
        <v>265</v>
      </c>
      <c r="D3468">
        <v>1.2470000000000001</v>
      </c>
      <c r="E3468">
        <v>0.97799999999999998</v>
      </c>
      <c r="F3468" s="14">
        <v>3638.0569999999998</v>
      </c>
      <c r="H3468">
        <f t="shared" si="111"/>
        <v>2.0423047958745415</v>
      </c>
      <c r="I3468">
        <f t="shared" si="112"/>
        <v>2.8632977324312701</v>
      </c>
    </row>
    <row r="3469" spans="1:9" x14ac:dyDescent="0.3">
      <c r="A3469" s="1">
        <v>34149</v>
      </c>
      <c r="B3469">
        <v>117</v>
      </c>
      <c r="C3469">
        <v>268</v>
      </c>
      <c r="D3469">
        <v>0</v>
      </c>
      <c r="E3469">
        <v>0</v>
      </c>
      <c r="F3469">
        <v>335.017</v>
      </c>
      <c r="G3469">
        <v>-343.44400000000002</v>
      </c>
      <c r="H3469">
        <f t="shared" si="111"/>
        <v>1.5317285969059062</v>
      </c>
      <c r="I3469">
        <f t="shared" si="112"/>
        <v>2.8957124237418128</v>
      </c>
    </row>
    <row r="3470" spans="1:9" x14ac:dyDescent="0.3">
      <c r="A3470" s="1">
        <v>34150</v>
      </c>
      <c r="B3470">
        <v>90</v>
      </c>
      <c r="C3470">
        <v>259</v>
      </c>
      <c r="D3470">
        <v>0</v>
      </c>
      <c r="E3470">
        <v>0</v>
      </c>
      <c r="F3470">
        <v>761.06799999999998</v>
      </c>
      <c r="G3470">
        <v>907.66600000000005</v>
      </c>
      <c r="H3470">
        <f t="shared" si="111"/>
        <v>1.178252766850697</v>
      </c>
      <c r="I3470">
        <f t="shared" si="112"/>
        <v>2.798468349810185</v>
      </c>
    </row>
    <row r="3471" spans="1:9" x14ac:dyDescent="0.3">
      <c r="A3471" s="1">
        <v>34151</v>
      </c>
      <c r="B3471">
        <v>71</v>
      </c>
      <c r="C3471">
        <v>238</v>
      </c>
      <c r="D3471">
        <v>0</v>
      </c>
      <c r="E3471">
        <v>0</v>
      </c>
      <c r="F3471">
        <v>-292.46899999999999</v>
      </c>
      <c r="G3471">
        <v>-413.06799999999998</v>
      </c>
      <c r="H3471">
        <f t="shared" si="111"/>
        <v>0.92951051607110557</v>
      </c>
      <c r="I3471">
        <f t="shared" si="112"/>
        <v>2.5715655106363857</v>
      </c>
    </row>
    <row r="3472" spans="1:9" x14ac:dyDescent="0.3">
      <c r="A3472" s="1">
        <v>34152</v>
      </c>
      <c r="B3472">
        <v>61</v>
      </c>
      <c r="C3472">
        <v>201</v>
      </c>
      <c r="D3472">
        <v>0</v>
      </c>
      <c r="E3472">
        <v>0</v>
      </c>
      <c r="F3472">
        <v>-313.08600000000001</v>
      </c>
      <c r="G3472">
        <v>91.378</v>
      </c>
      <c r="H3472">
        <f t="shared" si="111"/>
        <v>0.79859354197658361</v>
      </c>
      <c r="I3472">
        <f t="shared" si="112"/>
        <v>2.1717843178063596</v>
      </c>
    </row>
    <row r="3473" spans="1:9" x14ac:dyDescent="0.3">
      <c r="A3473" s="1">
        <v>34153</v>
      </c>
      <c r="B3473">
        <v>56</v>
      </c>
      <c r="C3473">
        <v>156</v>
      </c>
      <c r="D3473">
        <v>0</v>
      </c>
      <c r="E3473">
        <v>0</v>
      </c>
      <c r="F3473">
        <v>-547.30600000000004</v>
      </c>
      <c r="G3473">
        <v>-582.61699999999996</v>
      </c>
      <c r="H3473">
        <f t="shared" si="111"/>
        <v>0.73313505492932263</v>
      </c>
      <c r="I3473">
        <f t="shared" si="112"/>
        <v>1.6855639481482194</v>
      </c>
    </row>
    <row r="3474" spans="1:9" x14ac:dyDescent="0.3">
      <c r="A3474" s="1">
        <v>34154</v>
      </c>
      <c r="B3474">
        <v>51</v>
      </c>
      <c r="C3474">
        <v>111</v>
      </c>
      <c r="D3474">
        <v>0</v>
      </c>
      <c r="E3474">
        <v>0</v>
      </c>
      <c r="F3474">
        <v>-335.99799999999999</v>
      </c>
      <c r="G3474">
        <v>-598.10799999999995</v>
      </c>
      <c r="H3474">
        <f t="shared" si="111"/>
        <v>0.66767656788206164</v>
      </c>
      <c r="I3474">
        <f t="shared" si="112"/>
        <v>1.1993435784900792</v>
      </c>
    </row>
    <row r="3475" spans="1:9" x14ac:dyDescent="0.3">
      <c r="A3475" s="1">
        <v>34155</v>
      </c>
      <c r="B3475">
        <v>49</v>
      </c>
      <c r="C3475">
        <v>75</v>
      </c>
      <c r="D3475">
        <v>5.4429999999999996</v>
      </c>
      <c r="E3475">
        <v>3.3959999999999999</v>
      </c>
      <c r="F3475" s="14">
        <v>1050.944</v>
      </c>
      <c r="G3475">
        <v>-641.71799999999996</v>
      </c>
      <c r="H3475">
        <f t="shared" si="111"/>
        <v>0.64149317306315734</v>
      </c>
      <c r="I3475">
        <f t="shared" si="112"/>
        <v>0.81036728276356707</v>
      </c>
    </row>
    <row r="3476" spans="1:9" x14ac:dyDescent="0.3">
      <c r="A3476" s="1">
        <v>34156</v>
      </c>
      <c r="B3476">
        <v>53</v>
      </c>
      <c r="C3476">
        <v>56</v>
      </c>
      <c r="D3476">
        <v>8.3870000000000005</v>
      </c>
      <c r="E3476">
        <v>9.0739999999999998</v>
      </c>
      <c r="F3476" s="14">
        <v>2437.886</v>
      </c>
      <c r="H3476">
        <f t="shared" si="111"/>
        <v>0.69385996270096606</v>
      </c>
      <c r="I3476">
        <f t="shared" si="112"/>
        <v>0.6050742377967967</v>
      </c>
    </row>
    <row r="3477" spans="1:9" x14ac:dyDescent="0.3">
      <c r="A3477" s="1">
        <v>34157</v>
      </c>
      <c r="B3477">
        <v>64</v>
      </c>
      <c r="C3477">
        <v>51</v>
      </c>
      <c r="D3477">
        <v>0</v>
      </c>
      <c r="E3477">
        <v>0</v>
      </c>
      <c r="F3477" s="14">
        <v>1303.5619999999999</v>
      </c>
      <c r="G3477" s="14">
        <v>2208.3470000000002</v>
      </c>
      <c r="H3477">
        <f t="shared" si="111"/>
        <v>0.83786863420494018</v>
      </c>
      <c r="I3477">
        <f t="shared" si="112"/>
        <v>0.55104975227922548</v>
      </c>
    </row>
    <row r="3478" spans="1:9" x14ac:dyDescent="0.3">
      <c r="A3478" s="1">
        <v>34158</v>
      </c>
      <c r="B3478">
        <v>78</v>
      </c>
      <c r="C3478">
        <v>46</v>
      </c>
      <c r="D3478">
        <v>0</v>
      </c>
      <c r="E3478">
        <v>0</v>
      </c>
      <c r="F3478">
        <v>510.84100000000001</v>
      </c>
      <c r="G3478">
        <v>890.22</v>
      </c>
      <c r="H3478">
        <f t="shared" si="111"/>
        <v>1.0211523979372708</v>
      </c>
      <c r="I3478">
        <f t="shared" si="112"/>
        <v>0.49702526676165443</v>
      </c>
    </row>
    <row r="3479" spans="1:9" x14ac:dyDescent="0.3">
      <c r="A3479" s="1">
        <v>34159</v>
      </c>
      <c r="B3479">
        <v>81</v>
      </c>
      <c r="C3479">
        <v>43</v>
      </c>
      <c r="D3479">
        <v>0</v>
      </c>
      <c r="E3479">
        <v>0</v>
      </c>
      <c r="F3479">
        <v>-471.51499999999999</v>
      </c>
      <c r="G3479">
        <v>-463.68700000000001</v>
      </c>
      <c r="H3479">
        <f t="shared" si="111"/>
        <v>1.0604274901656274</v>
      </c>
      <c r="I3479">
        <f t="shared" si="112"/>
        <v>0.46461057545111173</v>
      </c>
    </row>
    <row r="3480" spans="1:9" x14ac:dyDescent="0.3">
      <c r="A3480" s="1">
        <v>34160</v>
      </c>
      <c r="B3480">
        <v>82</v>
      </c>
      <c r="C3480">
        <v>43</v>
      </c>
      <c r="D3480">
        <v>4.5890000000000004</v>
      </c>
      <c r="E3480">
        <v>2.4620000000000002</v>
      </c>
      <c r="F3480">
        <v>-173.30099999999999</v>
      </c>
      <c r="G3480">
        <v>-348.15300000000002</v>
      </c>
      <c r="H3480">
        <f t="shared" si="111"/>
        <v>1.0735191875750796</v>
      </c>
      <c r="I3480">
        <f t="shared" si="112"/>
        <v>0.46461057545111173</v>
      </c>
    </row>
    <row r="3481" spans="1:9" x14ac:dyDescent="0.3">
      <c r="A3481" s="1">
        <v>34161</v>
      </c>
      <c r="B3481">
        <v>84</v>
      </c>
      <c r="C3481">
        <v>46</v>
      </c>
      <c r="D3481">
        <v>0.153</v>
      </c>
      <c r="E3481">
        <v>1.2E-2</v>
      </c>
      <c r="F3481">
        <v>757.48800000000006</v>
      </c>
      <c r="G3481">
        <v>879.92600000000004</v>
      </c>
      <c r="H3481">
        <f t="shared" si="111"/>
        <v>1.0997025823939839</v>
      </c>
      <c r="I3481">
        <f t="shared" si="112"/>
        <v>0.49702526676165443</v>
      </c>
    </row>
    <row r="3482" spans="1:9" x14ac:dyDescent="0.3">
      <c r="A3482" s="1">
        <v>34162</v>
      </c>
      <c r="B3482">
        <v>85</v>
      </c>
      <c r="C3482">
        <v>48</v>
      </c>
      <c r="D3482">
        <v>1.847</v>
      </c>
      <c r="E3482">
        <v>1.5229999999999999</v>
      </c>
      <c r="F3482">
        <v>-401.983</v>
      </c>
      <c r="G3482">
        <v>-151.01599999999999</v>
      </c>
      <c r="H3482">
        <f t="shared" si="111"/>
        <v>1.1127942798034363</v>
      </c>
      <c r="I3482">
        <f t="shared" si="112"/>
        <v>0.51863506096868284</v>
      </c>
    </row>
    <row r="3483" spans="1:9" x14ac:dyDescent="0.3">
      <c r="A3483" s="1">
        <v>34163</v>
      </c>
      <c r="B3483">
        <v>84</v>
      </c>
      <c r="C3483">
        <v>56</v>
      </c>
      <c r="D3483">
        <v>0.313</v>
      </c>
      <c r="E3483">
        <v>2.8000000000000001E-2</v>
      </c>
      <c r="F3483">
        <v>-224.87799999999999</v>
      </c>
      <c r="G3483">
        <v>-453.209</v>
      </c>
      <c r="H3483">
        <f t="shared" si="111"/>
        <v>1.0997025823939839</v>
      </c>
      <c r="I3483">
        <f t="shared" si="112"/>
        <v>0.6050742377967967</v>
      </c>
    </row>
    <row r="3484" spans="1:9" x14ac:dyDescent="0.3">
      <c r="A3484" s="1">
        <v>34164</v>
      </c>
      <c r="B3484">
        <v>78</v>
      </c>
      <c r="C3484">
        <v>64</v>
      </c>
      <c r="D3484">
        <v>0.83799999999999997</v>
      </c>
      <c r="E3484">
        <v>1.5229999999999999</v>
      </c>
      <c r="F3484" s="14">
        <v>5075.7879999999996</v>
      </c>
      <c r="H3484">
        <f t="shared" si="111"/>
        <v>1.0211523979372708</v>
      </c>
      <c r="I3484">
        <f t="shared" si="112"/>
        <v>0.69151341462491056</v>
      </c>
    </row>
    <row r="3485" spans="1:9" x14ac:dyDescent="0.3">
      <c r="A3485" s="1">
        <v>34165</v>
      </c>
      <c r="B3485">
        <v>55</v>
      </c>
      <c r="C3485">
        <v>70</v>
      </c>
      <c r="D3485">
        <v>1.956</v>
      </c>
      <c r="E3485">
        <v>1.5229999999999999</v>
      </c>
      <c r="F3485" s="14">
        <v>1876.414</v>
      </c>
      <c r="G3485" s="14">
        <v>2873.1170000000002</v>
      </c>
      <c r="H3485">
        <f t="shared" si="111"/>
        <v>0.72004335751987036</v>
      </c>
      <c r="I3485">
        <f t="shared" si="112"/>
        <v>0.75634279724599585</v>
      </c>
    </row>
    <row r="3486" spans="1:9" x14ac:dyDescent="0.3">
      <c r="A3486" s="1">
        <v>34166</v>
      </c>
      <c r="B3486">
        <v>62</v>
      </c>
      <c r="C3486">
        <v>75</v>
      </c>
      <c r="D3486">
        <v>0</v>
      </c>
      <c r="E3486">
        <v>0</v>
      </c>
      <c r="F3486" s="14">
        <v>1143.155</v>
      </c>
      <c r="G3486" s="14">
        <v>1582.5239999999999</v>
      </c>
      <c r="H3486">
        <f t="shared" si="111"/>
        <v>0.81168523938603576</v>
      </c>
      <c r="I3486">
        <f t="shared" si="112"/>
        <v>0.81036728276356707</v>
      </c>
    </row>
    <row r="3487" spans="1:9" x14ac:dyDescent="0.3">
      <c r="A3487" s="1">
        <v>34167</v>
      </c>
      <c r="B3487">
        <v>54</v>
      </c>
      <c r="C3487">
        <v>77</v>
      </c>
      <c r="D3487">
        <v>0</v>
      </c>
      <c r="E3487">
        <v>0</v>
      </c>
      <c r="F3487">
        <v>-26.888999999999999</v>
      </c>
      <c r="G3487">
        <v>156.69</v>
      </c>
      <c r="H3487">
        <f t="shared" si="111"/>
        <v>0.70695166011041832</v>
      </c>
      <c r="I3487">
        <f t="shared" si="112"/>
        <v>0.83197707697059542</v>
      </c>
    </row>
    <row r="3488" spans="1:9" x14ac:dyDescent="0.3">
      <c r="A3488" s="1">
        <v>34168</v>
      </c>
      <c r="B3488">
        <v>49</v>
      </c>
      <c r="C3488">
        <v>74</v>
      </c>
      <c r="D3488">
        <v>0</v>
      </c>
      <c r="E3488">
        <v>0</v>
      </c>
      <c r="F3488">
        <v>-610.00800000000004</v>
      </c>
      <c r="G3488">
        <v>-537.92100000000005</v>
      </c>
      <c r="H3488">
        <f t="shared" si="111"/>
        <v>0.64149317306315734</v>
      </c>
      <c r="I3488">
        <f t="shared" si="112"/>
        <v>0.79956238566005278</v>
      </c>
    </row>
    <row r="3489" spans="1:9" x14ac:dyDescent="0.3">
      <c r="A3489" s="1">
        <v>34169</v>
      </c>
      <c r="B3489">
        <v>45</v>
      </c>
      <c r="C3489">
        <v>65</v>
      </c>
      <c r="D3489">
        <v>0</v>
      </c>
      <c r="E3489">
        <v>0</v>
      </c>
      <c r="F3489">
        <v>-127.98699999999999</v>
      </c>
      <c r="G3489">
        <v>243.178</v>
      </c>
      <c r="H3489">
        <f t="shared" si="111"/>
        <v>0.58912638342534851</v>
      </c>
      <c r="I3489">
        <f t="shared" si="112"/>
        <v>0.70231831172842474</v>
      </c>
    </row>
    <row r="3490" spans="1:9" x14ac:dyDescent="0.3">
      <c r="A3490" s="1">
        <v>34170</v>
      </c>
      <c r="B3490">
        <v>42</v>
      </c>
      <c r="C3490">
        <v>56</v>
      </c>
      <c r="D3490">
        <v>0</v>
      </c>
      <c r="E3490">
        <v>0</v>
      </c>
      <c r="F3490">
        <v>-686.51700000000005</v>
      </c>
      <c r="G3490">
        <v>-663.39700000000005</v>
      </c>
      <c r="H3490">
        <f t="shared" si="111"/>
        <v>0.54985129119699194</v>
      </c>
      <c r="I3490">
        <f t="shared" si="112"/>
        <v>0.6050742377967967</v>
      </c>
    </row>
    <row r="3491" spans="1:9" x14ac:dyDescent="0.3">
      <c r="A3491" s="1">
        <v>34171</v>
      </c>
      <c r="B3491">
        <v>40</v>
      </c>
      <c r="C3491">
        <v>46</v>
      </c>
      <c r="D3491">
        <v>1.7789999999999999</v>
      </c>
      <c r="E3491">
        <v>0.245</v>
      </c>
      <c r="F3491">
        <v>-520.83900000000006</v>
      </c>
      <c r="G3491">
        <v>-640.15800000000002</v>
      </c>
      <c r="H3491">
        <f t="shared" si="111"/>
        <v>0.52366789637808764</v>
      </c>
      <c r="I3491">
        <f t="shared" si="112"/>
        <v>0.49702526676165443</v>
      </c>
    </row>
    <row r="3492" spans="1:9" x14ac:dyDescent="0.3">
      <c r="A3492" s="1">
        <v>34172</v>
      </c>
      <c r="B3492">
        <v>39</v>
      </c>
      <c r="C3492">
        <v>41</v>
      </c>
      <c r="D3492">
        <v>0.39500000000000002</v>
      </c>
      <c r="E3492">
        <v>0</v>
      </c>
      <c r="F3492">
        <v>337.45299999999997</v>
      </c>
      <c r="G3492">
        <v>658.01800000000003</v>
      </c>
      <c r="H3492">
        <f t="shared" si="111"/>
        <v>0.51057619896863538</v>
      </c>
      <c r="I3492">
        <f t="shared" si="112"/>
        <v>0.44300078124408332</v>
      </c>
    </row>
    <row r="3493" spans="1:9" x14ac:dyDescent="0.3">
      <c r="A3493" s="1">
        <v>34173</v>
      </c>
      <c r="B3493">
        <v>37</v>
      </c>
      <c r="C3493">
        <v>36</v>
      </c>
      <c r="D3493">
        <v>0.28499999999999998</v>
      </c>
      <c r="E3493">
        <v>0.09</v>
      </c>
      <c r="F3493">
        <v>-697.07899999999995</v>
      </c>
      <c r="G3493">
        <v>-600.85299999999995</v>
      </c>
      <c r="H3493">
        <f t="shared" si="111"/>
        <v>0.48439280414973102</v>
      </c>
      <c r="I3493">
        <f t="shared" si="112"/>
        <v>0.38897629572651216</v>
      </c>
    </row>
    <row r="3494" spans="1:9" x14ac:dyDescent="0.3">
      <c r="A3494" s="1">
        <v>34174</v>
      </c>
      <c r="B3494">
        <v>34</v>
      </c>
      <c r="C3494">
        <v>32</v>
      </c>
      <c r="D3494">
        <v>0</v>
      </c>
      <c r="E3494">
        <v>0</v>
      </c>
      <c r="F3494" s="14">
        <v>1560.7380000000001</v>
      </c>
      <c r="G3494" s="14">
        <v>2015.6120000000001</v>
      </c>
      <c r="H3494">
        <f t="shared" si="111"/>
        <v>0.4451177119213745</v>
      </c>
      <c r="I3494">
        <f t="shared" si="112"/>
        <v>0.34575670731245528</v>
      </c>
    </row>
    <row r="3495" spans="1:9" x14ac:dyDescent="0.3">
      <c r="A3495" s="1">
        <v>34175</v>
      </c>
      <c r="B3495">
        <v>33</v>
      </c>
      <c r="C3495">
        <v>28</v>
      </c>
      <c r="D3495">
        <v>0</v>
      </c>
      <c r="E3495">
        <v>0</v>
      </c>
      <c r="F3495">
        <v>254.17500000000001</v>
      </c>
      <c r="G3495">
        <v>460.71899999999999</v>
      </c>
      <c r="H3495">
        <f t="shared" si="111"/>
        <v>0.43202601451192224</v>
      </c>
      <c r="I3495">
        <f t="shared" si="112"/>
        <v>0.30253711889839835</v>
      </c>
    </row>
    <row r="3496" spans="1:9" x14ac:dyDescent="0.3">
      <c r="A3496" s="1">
        <v>34176</v>
      </c>
      <c r="B3496">
        <v>31</v>
      </c>
      <c r="C3496">
        <v>25</v>
      </c>
      <c r="D3496">
        <v>0</v>
      </c>
      <c r="E3496">
        <v>0.32200000000000001</v>
      </c>
      <c r="F3496">
        <v>-227.446</v>
      </c>
      <c r="G3496">
        <v>-394.26100000000002</v>
      </c>
      <c r="H3496">
        <f t="shared" si="111"/>
        <v>0.40584261969301788</v>
      </c>
      <c r="I3496">
        <f t="shared" si="112"/>
        <v>0.27012242758785571</v>
      </c>
    </row>
    <row r="3497" spans="1:9" x14ac:dyDescent="0.3">
      <c r="A3497" s="1">
        <v>34177</v>
      </c>
      <c r="B3497">
        <v>31</v>
      </c>
      <c r="C3497">
        <v>23</v>
      </c>
      <c r="D3497">
        <v>1.879</v>
      </c>
      <c r="E3497">
        <v>0.37</v>
      </c>
      <c r="F3497">
        <v>-638.16300000000001</v>
      </c>
      <c r="G3497">
        <v>-689.37800000000004</v>
      </c>
      <c r="H3497">
        <f t="shared" si="111"/>
        <v>0.40584261969301788</v>
      </c>
      <c r="I3497">
        <f t="shared" si="112"/>
        <v>0.24851263338082721</v>
      </c>
    </row>
    <row r="3498" spans="1:9" x14ac:dyDescent="0.3">
      <c r="A3498" s="1">
        <v>34178</v>
      </c>
      <c r="B3498">
        <v>33</v>
      </c>
      <c r="C3498">
        <v>24</v>
      </c>
      <c r="D3498">
        <v>19.623000000000001</v>
      </c>
      <c r="E3498">
        <v>23.481999999999999</v>
      </c>
      <c r="F3498" s="14">
        <v>-576.70050000000003</v>
      </c>
      <c r="G3498">
        <v>-4.3360000000000003</v>
      </c>
      <c r="H3498">
        <f t="shared" si="111"/>
        <v>0.43202601451192224</v>
      </c>
      <c r="I3498">
        <f t="shared" si="112"/>
        <v>0.25931753048434142</v>
      </c>
    </row>
    <row r="3499" spans="1:9" x14ac:dyDescent="0.3">
      <c r="A3499" s="1">
        <v>34179</v>
      </c>
      <c r="B3499">
        <v>76</v>
      </c>
      <c r="C3499">
        <v>36</v>
      </c>
      <c r="D3499">
        <v>13.109</v>
      </c>
      <c r="E3499">
        <v>10.398</v>
      </c>
      <c r="F3499">
        <v>-515.23800000000006</v>
      </c>
      <c r="G3499">
        <v>-642.41700000000003</v>
      </c>
      <c r="H3499">
        <f t="shared" si="111"/>
        <v>0.99496900311836645</v>
      </c>
      <c r="I3499">
        <f t="shared" si="112"/>
        <v>0.38897629572651216</v>
      </c>
    </row>
    <row r="3500" spans="1:9" x14ac:dyDescent="0.3">
      <c r="A3500" s="1">
        <v>34180</v>
      </c>
      <c r="B3500">
        <v>109</v>
      </c>
      <c r="C3500">
        <v>60</v>
      </c>
      <c r="D3500">
        <v>3.9670000000000001</v>
      </c>
      <c r="E3500">
        <v>0</v>
      </c>
      <c r="F3500">
        <v>225.43100000000001</v>
      </c>
      <c r="G3500" s="14">
        <v>1077.203</v>
      </c>
      <c r="H3500">
        <f t="shared" si="111"/>
        <v>1.4269950176302888</v>
      </c>
      <c r="I3500">
        <f t="shared" si="112"/>
        <v>0.64829382621085363</v>
      </c>
    </row>
    <row r="3501" spans="1:9" x14ac:dyDescent="0.3">
      <c r="A3501" s="1">
        <v>34181</v>
      </c>
      <c r="B3501">
        <v>113</v>
      </c>
      <c r="C3501">
        <v>88</v>
      </c>
      <c r="D3501">
        <v>16.068000000000001</v>
      </c>
      <c r="E3501">
        <v>12.794</v>
      </c>
      <c r="F3501">
        <v>-204.42500000000001</v>
      </c>
      <c r="G3501">
        <v>-23.975999999999999</v>
      </c>
      <c r="H3501">
        <f t="shared" si="111"/>
        <v>1.4793618072680974</v>
      </c>
      <c r="I3501">
        <f t="shared" si="112"/>
        <v>0.95083094510925192</v>
      </c>
    </row>
    <row r="3502" spans="1:9" x14ac:dyDescent="0.3">
      <c r="A3502" s="1">
        <v>34182</v>
      </c>
      <c r="B3502">
        <v>131</v>
      </c>
      <c r="C3502">
        <v>122</v>
      </c>
      <c r="D3502">
        <v>0</v>
      </c>
      <c r="E3502">
        <v>0</v>
      </c>
      <c r="F3502" s="14">
        <v>1618.049</v>
      </c>
      <c r="G3502" s="14">
        <v>2265.3719999999998</v>
      </c>
      <c r="H3502">
        <f t="shared" si="111"/>
        <v>1.715012360638237</v>
      </c>
      <c r="I3502">
        <f t="shared" si="112"/>
        <v>1.3181974466287358</v>
      </c>
    </row>
    <row r="3503" spans="1:9" x14ac:dyDescent="0.3">
      <c r="A3503" s="1">
        <v>34183</v>
      </c>
      <c r="B3503">
        <v>148</v>
      </c>
      <c r="C3503">
        <v>156</v>
      </c>
      <c r="D3503">
        <v>0</v>
      </c>
      <c r="E3503">
        <v>0</v>
      </c>
      <c r="F3503" s="14">
        <v>1374.5719999999999</v>
      </c>
      <c r="G3503" s="14">
        <v>2261.346</v>
      </c>
      <c r="H3503">
        <f t="shared" si="111"/>
        <v>1.9375712165989241</v>
      </c>
      <c r="I3503">
        <f t="shared" si="112"/>
        <v>1.6855639481482194</v>
      </c>
    </row>
    <row r="3504" spans="1:9" x14ac:dyDescent="0.3">
      <c r="A3504" s="1">
        <v>34184</v>
      </c>
      <c r="B3504">
        <v>162</v>
      </c>
      <c r="C3504">
        <v>174</v>
      </c>
      <c r="D3504">
        <v>0</v>
      </c>
      <c r="E3504">
        <v>0</v>
      </c>
      <c r="F3504" s="14">
        <v>1270.039</v>
      </c>
      <c r="G3504" s="14">
        <v>2057.7399999999998</v>
      </c>
      <c r="H3504">
        <f t="shared" si="111"/>
        <v>2.1208549803312549</v>
      </c>
      <c r="I3504">
        <f t="shared" si="112"/>
        <v>1.8800520960114755</v>
      </c>
    </row>
    <row r="3505" spans="1:9" x14ac:dyDescent="0.3">
      <c r="A3505" s="1">
        <v>34185</v>
      </c>
      <c r="B3505">
        <v>163</v>
      </c>
      <c r="C3505">
        <v>182</v>
      </c>
      <c r="D3505">
        <v>0</v>
      </c>
      <c r="E3505">
        <v>0</v>
      </c>
      <c r="F3505">
        <v>-424.53199999999998</v>
      </c>
      <c r="G3505">
        <v>418.07600000000002</v>
      </c>
      <c r="H3505">
        <f t="shared" si="111"/>
        <v>2.133946677740707</v>
      </c>
      <c r="I3505">
        <f t="shared" si="112"/>
        <v>1.9664912728395894</v>
      </c>
    </row>
    <row r="3506" spans="1:9" x14ac:dyDescent="0.3">
      <c r="A3506" s="1">
        <v>34186</v>
      </c>
      <c r="B3506">
        <v>158</v>
      </c>
      <c r="C3506">
        <v>181</v>
      </c>
      <c r="D3506">
        <v>0</v>
      </c>
      <c r="E3506">
        <v>0</v>
      </c>
      <c r="F3506">
        <v>-807.71799999999996</v>
      </c>
      <c r="G3506">
        <v>-792.27700000000004</v>
      </c>
      <c r="H3506">
        <f t="shared" si="111"/>
        <v>2.0684881906934458</v>
      </c>
      <c r="I3506">
        <f t="shared" si="112"/>
        <v>1.9556863757360752</v>
      </c>
    </row>
    <row r="3507" spans="1:9" x14ac:dyDescent="0.3">
      <c r="A3507" s="1">
        <v>34187</v>
      </c>
      <c r="B3507">
        <v>145</v>
      </c>
      <c r="C3507">
        <v>177</v>
      </c>
      <c r="D3507">
        <v>0.161</v>
      </c>
      <c r="E3507">
        <v>3.9220000000000002</v>
      </c>
      <c r="F3507">
        <v>-179.398</v>
      </c>
      <c r="G3507">
        <v>-818.09199999999998</v>
      </c>
      <c r="H3507">
        <f t="shared" si="111"/>
        <v>1.8982961243705676</v>
      </c>
      <c r="I3507">
        <f t="shared" si="112"/>
        <v>1.912466787322018</v>
      </c>
    </row>
    <row r="3508" spans="1:9" x14ac:dyDescent="0.3">
      <c r="A3508" s="1">
        <v>34188</v>
      </c>
      <c r="B3508">
        <v>126</v>
      </c>
      <c r="C3508">
        <v>146</v>
      </c>
      <c r="D3508">
        <v>3.4000000000000002E-2</v>
      </c>
      <c r="E3508">
        <v>1.1599999999999999</v>
      </c>
      <c r="F3508" s="14">
        <v>2377.2159999999999</v>
      </c>
      <c r="G3508" s="14">
        <v>2394.1770000000001</v>
      </c>
      <c r="H3508">
        <f t="shared" si="111"/>
        <v>1.6495538735909758</v>
      </c>
      <c r="I3508">
        <f t="shared" si="112"/>
        <v>1.577514977113077</v>
      </c>
    </row>
    <row r="3509" spans="1:9" x14ac:dyDescent="0.3">
      <c r="A3509" s="1">
        <v>34189</v>
      </c>
      <c r="B3509">
        <v>97</v>
      </c>
      <c r="C3509">
        <v>179</v>
      </c>
      <c r="D3509">
        <v>2.238</v>
      </c>
      <c r="E3509">
        <v>0.01</v>
      </c>
      <c r="F3509">
        <v>-308.97500000000002</v>
      </c>
      <c r="G3509">
        <v>59.658999999999999</v>
      </c>
      <c r="H3509">
        <f t="shared" si="111"/>
        <v>1.2698946487168625</v>
      </c>
      <c r="I3509">
        <f t="shared" si="112"/>
        <v>1.9340765815290466</v>
      </c>
    </row>
    <row r="3510" spans="1:9" x14ac:dyDescent="0.3">
      <c r="A3510" s="1">
        <v>34190</v>
      </c>
      <c r="B3510">
        <v>73</v>
      </c>
      <c r="C3510">
        <v>195</v>
      </c>
      <c r="D3510">
        <v>0</v>
      </c>
      <c r="E3510">
        <v>0</v>
      </c>
      <c r="F3510" s="14">
        <v>2225.17</v>
      </c>
      <c r="G3510" s="14">
        <v>3040.2049999999999</v>
      </c>
      <c r="H3510">
        <f t="shared" si="111"/>
        <v>0.95569391089000988</v>
      </c>
      <c r="I3510">
        <f t="shared" si="112"/>
        <v>2.1069549351852741</v>
      </c>
    </row>
    <row r="3511" spans="1:9" x14ac:dyDescent="0.3">
      <c r="A3511" s="1">
        <v>34191</v>
      </c>
      <c r="B3511">
        <v>60</v>
      </c>
      <c r="C3511">
        <v>201</v>
      </c>
      <c r="D3511">
        <v>0</v>
      </c>
      <c r="E3511">
        <v>0</v>
      </c>
      <c r="F3511" s="14">
        <v>1622.5150000000001</v>
      </c>
      <c r="G3511" s="14">
        <v>2438.9639999999999</v>
      </c>
      <c r="H3511">
        <f t="shared" si="111"/>
        <v>0.78550184456713146</v>
      </c>
      <c r="I3511">
        <f t="shared" si="112"/>
        <v>2.1717843178063596</v>
      </c>
    </row>
    <row r="3512" spans="1:9" x14ac:dyDescent="0.3">
      <c r="A3512" s="1">
        <v>34192</v>
      </c>
      <c r="B3512">
        <v>52</v>
      </c>
      <c r="C3512">
        <v>206</v>
      </c>
      <c r="D3512">
        <v>0</v>
      </c>
      <c r="E3512">
        <v>0</v>
      </c>
      <c r="F3512">
        <v>-134.024</v>
      </c>
      <c r="G3512">
        <v>181.07400000000001</v>
      </c>
      <c r="H3512">
        <f t="shared" si="111"/>
        <v>0.68076826529151391</v>
      </c>
      <c r="I3512">
        <f t="shared" si="112"/>
        <v>2.2258088033239307</v>
      </c>
    </row>
    <row r="3513" spans="1:9" x14ac:dyDescent="0.3">
      <c r="A3513" s="1">
        <v>34193</v>
      </c>
      <c r="B3513">
        <v>47</v>
      </c>
      <c r="C3513">
        <v>201</v>
      </c>
      <c r="D3513">
        <v>0</v>
      </c>
      <c r="E3513">
        <v>1.371</v>
      </c>
      <c r="F3513">
        <v>-200.54300000000001</v>
      </c>
      <c r="G3513">
        <v>-264.37299999999999</v>
      </c>
      <c r="H3513">
        <f t="shared" si="111"/>
        <v>0.61530977824425304</v>
      </c>
      <c r="I3513">
        <f t="shared" si="112"/>
        <v>2.1717843178063596</v>
      </c>
    </row>
    <row r="3514" spans="1:9" x14ac:dyDescent="0.3">
      <c r="A3514" s="1">
        <v>34194</v>
      </c>
      <c r="B3514">
        <v>42</v>
      </c>
      <c r="C3514">
        <v>188</v>
      </c>
      <c r="D3514">
        <v>0</v>
      </c>
      <c r="E3514">
        <v>0.60199999999999998</v>
      </c>
      <c r="F3514">
        <v>-381.36099999999999</v>
      </c>
      <c r="G3514">
        <v>-6.36</v>
      </c>
      <c r="H3514">
        <f t="shared" si="111"/>
        <v>0.54985129119699194</v>
      </c>
      <c r="I3514">
        <f t="shared" si="112"/>
        <v>2.0313206554606746</v>
      </c>
    </row>
    <row r="3515" spans="1:9" x14ac:dyDescent="0.3">
      <c r="A3515" s="1">
        <v>34195</v>
      </c>
      <c r="B3515">
        <v>38</v>
      </c>
      <c r="C3515">
        <v>159</v>
      </c>
      <c r="D3515">
        <v>0</v>
      </c>
      <c r="E3515">
        <v>0</v>
      </c>
      <c r="F3515">
        <v>-405.02</v>
      </c>
      <c r="G3515">
        <v>-490.65100000000001</v>
      </c>
      <c r="H3515">
        <f t="shared" si="111"/>
        <v>0.49748450155918322</v>
      </c>
      <c r="I3515">
        <f t="shared" si="112"/>
        <v>1.7179786394587622</v>
      </c>
    </row>
    <row r="3516" spans="1:9" x14ac:dyDescent="0.3">
      <c r="A3516" s="1">
        <v>34196</v>
      </c>
      <c r="B3516">
        <v>34</v>
      </c>
      <c r="C3516">
        <v>116</v>
      </c>
      <c r="D3516">
        <v>0</v>
      </c>
      <c r="E3516">
        <v>0</v>
      </c>
      <c r="F3516" s="14">
        <v>3184.645</v>
      </c>
      <c r="G3516" s="14">
        <v>3467.5050000000001</v>
      </c>
      <c r="H3516">
        <f t="shared" si="111"/>
        <v>0.4451177119213745</v>
      </c>
      <c r="I3516">
        <f t="shared" si="112"/>
        <v>1.2533680640076501</v>
      </c>
    </row>
    <row r="3517" spans="1:9" x14ac:dyDescent="0.3">
      <c r="A3517" s="1">
        <v>34197</v>
      </c>
      <c r="B3517">
        <v>31</v>
      </c>
      <c r="C3517">
        <v>78</v>
      </c>
      <c r="D3517">
        <v>0</v>
      </c>
      <c r="E3517">
        <v>0</v>
      </c>
      <c r="F3517">
        <v>486.06299999999999</v>
      </c>
      <c r="G3517">
        <v>828.91899999999998</v>
      </c>
      <c r="H3517">
        <f t="shared" si="111"/>
        <v>0.40584261969301788</v>
      </c>
      <c r="I3517">
        <f t="shared" si="112"/>
        <v>0.84278197407410971</v>
      </c>
    </row>
    <row r="3518" spans="1:9" x14ac:dyDescent="0.3">
      <c r="A3518" s="1">
        <v>34198</v>
      </c>
      <c r="B3518">
        <v>30</v>
      </c>
      <c r="C3518">
        <v>52</v>
      </c>
      <c r="D3518">
        <v>9.4239999999999995</v>
      </c>
      <c r="E3518">
        <v>5.4779999999999998</v>
      </c>
      <c r="F3518" s="14">
        <v>2593.8620000000001</v>
      </c>
      <c r="G3518" s="14">
        <v>3317.1680000000001</v>
      </c>
      <c r="H3518">
        <f t="shared" si="111"/>
        <v>0.39275092228356573</v>
      </c>
      <c r="I3518">
        <f t="shared" si="112"/>
        <v>0.56185464938273977</v>
      </c>
    </row>
    <row r="3519" spans="1:9" x14ac:dyDescent="0.3">
      <c r="A3519" s="1">
        <v>34199</v>
      </c>
      <c r="B3519">
        <v>30</v>
      </c>
      <c r="C3519">
        <v>39</v>
      </c>
      <c r="D3519">
        <v>0</v>
      </c>
      <c r="E3519">
        <v>0</v>
      </c>
      <c r="F3519" s="14">
        <v>1849.529</v>
      </c>
      <c r="G3519" s="14">
        <v>2902.9430000000002</v>
      </c>
      <c r="H3519">
        <f t="shared" si="111"/>
        <v>0.39275092228356573</v>
      </c>
      <c r="I3519">
        <f t="shared" si="112"/>
        <v>0.42139098703705485</v>
      </c>
    </row>
    <row r="3520" spans="1:9" x14ac:dyDescent="0.3">
      <c r="A3520" s="1">
        <v>34200</v>
      </c>
      <c r="B3520">
        <v>32</v>
      </c>
      <c r="C3520">
        <v>33</v>
      </c>
      <c r="D3520">
        <v>0</v>
      </c>
      <c r="E3520">
        <v>0</v>
      </c>
      <c r="F3520" s="14">
        <v>1382.1110000000001</v>
      </c>
      <c r="G3520" s="14">
        <v>2765.7130000000002</v>
      </c>
      <c r="H3520">
        <f t="shared" si="111"/>
        <v>0.41893431710247009</v>
      </c>
      <c r="I3520">
        <f t="shared" si="112"/>
        <v>0.35656160441596946</v>
      </c>
    </row>
    <row r="3521" spans="1:9" x14ac:dyDescent="0.3">
      <c r="A3521" s="1">
        <v>34201</v>
      </c>
      <c r="B3521">
        <v>37</v>
      </c>
      <c r="C3521">
        <v>30</v>
      </c>
      <c r="D3521">
        <v>0</v>
      </c>
      <c r="E3521">
        <v>0</v>
      </c>
      <c r="F3521">
        <v>664.25599999999997</v>
      </c>
      <c r="G3521" s="14">
        <v>1555.8</v>
      </c>
      <c r="H3521">
        <f t="shared" si="111"/>
        <v>0.48439280414973102</v>
      </c>
      <c r="I3521">
        <f t="shared" si="112"/>
        <v>0.32414691310542681</v>
      </c>
    </row>
    <row r="3522" spans="1:9" x14ac:dyDescent="0.3">
      <c r="A3522" s="1">
        <v>34202</v>
      </c>
      <c r="B3522">
        <v>37</v>
      </c>
      <c r="C3522">
        <v>27</v>
      </c>
      <c r="D3522">
        <v>0</v>
      </c>
      <c r="E3522">
        <v>0</v>
      </c>
      <c r="F3522" s="14">
        <v>1213.8630000000001</v>
      </c>
      <c r="G3522" s="14">
        <v>1849.5719999999999</v>
      </c>
      <c r="H3522">
        <f t="shared" ref="H3522:H3585" si="113">(B3522*60*60*24/1000000)/(1000*$N$3/1000000)</f>
        <v>0.48439280414973102</v>
      </c>
      <c r="I3522">
        <f t="shared" ref="I3522:I3585" si="114">(C3522*60*60*24/1000000)/(1000*$N$4/1000000)</f>
        <v>0.29173222179488417</v>
      </c>
    </row>
    <row r="3523" spans="1:9" x14ac:dyDescent="0.3">
      <c r="A3523" s="1">
        <v>34203</v>
      </c>
      <c r="B3523">
        <v>35</v>
      </c>
      <c r="C3523">
        <v>25</v>
      </c>
      <c r="D3523">
        <v>1.3839999999999999</v>
      </c>
      <c r="E3523">
        <v>5.6239999999999997</v>
      </c>
      <c r="F3523">
        <v>-452.69200000000001</v>
      </c>
      <c r="G3523">
        <v>-522.07899999999995</v>
      </c>
      <c r="H3523">
        <f t="shared" si="113"/>
        <v>0.45820940933082666</v>
      </c>
      <c r="I3523">
        <f t="shared" si="114"/>
        <v>0.27012242758785571</v>
      </c>
    </row>
    <row r="3524" spans="1:9" x14ac:dyDescent="0.3">
      <c r="A3524" s="1">
        <v>34204</v>
      </c>
      <c r="B3524">
        <v>34</v>
      </c>
      <c r="C3524">
        <v>23</v>
      </c>
      <c r="D3524">
        <v>0.27300000000000002</v>
      </c>
      <c r="E3524">
        <v>0.124</v>
      </c>
      <c r="F3524" s="14">
        <v>2516.5770000000002</v>
      </c>
      <c r="G3524" s="14">
        <v>1897.2180000000001</v>
      </c>
      <c r="H3524">
        <f t="shared" si="113"/>
        <v>0.4451177119213745</v>
      </c>
      <c r="I3524">
        <f t="shared" si="114"/>
        <v>0.24851263338082721</v>
      </c>
    </row>
    <row r="3525" spans="1:9" x14ac:dyDescent="0.3">
      <c r="A3525" s="1">
        <v>34205</v>
      </c>
      <c r="B3525">
        <v>31</v>
      </c>
      <c r="C3525">
        <v>22</v>
      </c>
      <c r="D3525">
        <v>0</v>
      </c>
      <c r="E3525">
        <v>0</v>
      </c>
      <c r="F3525" s="14">
        <v>2398.569</v>
      </c>
      <c r="G3525" s="14">
        <v>3065.5309999999999</v>
      </c>
      <c r="H3525">
        <f t="shared" si="113"/>
        <v>0.40584261969301788</v>
      </c>
      <c r="I3525">
        <f t="shared" si="114"/>
        <v>0.23770773627731298</v>
      </c>
    </row>
    <row r="3526" spans="1:9" x14ac:dyDescent="0.3">
      <c r="A3526" s="1">
        <v>34206</v>
      </c>
      <c r="B3526">
        <v>28</v>
      </c>
      <c r="C3526">
        <v>21</v>
      </c>
      <c r="D3526">
        <v>0</v>
      </c>
      <c r="E3526">
        <v>0</v>
      </c>
      <c r="F3526" s="14">
        <v>1762.742</v>
      </c>
      <c r="G3526" s="15">
        <v>2558</v>
      </c>
      <c r="H3526">
        <f t="shared" si="113"/>
        <v>0.36656752746466131</v>
      </c>
      <c r="I3526">
        <f t="shared" si="114"/>
        <v>0.22690283917379875</v>
      </c>
    </row>
    <row r="3527" spans="1:9" x14ac:dyDescent="0.3">
      <c r="A3527" s="1">
        <v>34207</v>
      </c>
      <c r="B3527">
        <v>25</v>
      </c>
      <c r="C3527">
        <v>20</v>
      </c>
      <c r="D3527">
        <v>2.4870000000000001</v>
      </c>
      <c r="E3527">
        <v>0</v>
      </c>
      <c r="F3527">
        <v>-409.476</v>
      </c>
      <c r="G3527">
        <v>-257.62</v>
      </c>
      <c r="H3527">
        <f t="shared" si="113"/>
        <v>0.32729243523630475</v>
      </c>
      <c r="I3527">
        <f t="shared" si="114"/>
        <v>0.21609794207028454</v>
      </c>
    </row>
    <row r="3528" spans="1:9" x14ac:dyDescent="0.3">
      <c r="A3528" s="1">
        <v>34208</v>
      </c>
      <c r="B3528">
        <v>24</v>
      </c>
      <c r="C3528">
        <v>19</v>
      </c>
      <c r="D3528">
        <v>0</v>
      </c>
      <c r="E3528">
        <v>6.0000000000000001E-3</v>
      </c>
      <c r="F3528">
        <v>25.87</v>
      </c>
      <c r="G3528">
        <v>719.99</v>
      </c>
      <c r="H3528">
        <f t="shared" si="113"/>
        <v>0.31420073782685254</v>
      </c>
      <c r="I3528">
        <f t="shared" si="114"/>
        <v>0.20529304496677031</v>
      </c>
    </row>
    <row r="3529" spans="1:9" x14ac:dyDescent="0.3">
      <c r="A3529" s="1">
        <v>34209</v>
      </c>
      <c r="B3529">
        <v>23</v>
      </c>
      <c r="C3529">
        <v>18</v>
      </c>
      <c r="D3529">
        <v>3.4820000000000002</v>
      </c>
      <c r="E3529">
        <v>0</v>
      </c>
      <c r="F3529">
        <v>-684.70799999999997</v>
      </c>
      <c r="G3529">
        <v>-770.46699999999998</v>
      </c>
      <c r="H3529">
        <f t="shared" si="113"/>
        <v>0.30110904041740039</v>
      </c>
      <c r="I3529">
        <f t="shared" si="114"/>
        <v>0.19448814786325608</v>
      </c>
    </row>
    <row r="3530" spans="1:9" x14ac:dyDescent="0.3">
      <c r="A3530" s="1">
        <v>34210</v>
      </c>
      <c r="B3530">
        <v>21</v>
      </c>
      <c r="C3530">
        <v>17</v>
      </c>
      <c r="D3530">
        <v>1.393</v>
      </c>
      <c r="E3530">
        <v>0</v>
      </c>
      <c r="F3530">
        <v>-620.71500000000003</v>
      </c>
      <c r="G3530">
        <v>-492.19499999999999</v>
      </c>
      <c r="H3530">
        <f t="shared" si="113"/>
        <v>0.27492564559849597</v>
      </c>
      <c r="I3530">
        <f t="shared" si="114"/>
        <v>0.18368325075974187</v>
      </c>
    </row>
    <row r="3531" spans="1:9" x14ac:dyDescent="0.3">
      <c r="A3531" s="1">
        <v>34211</v>
      </c>
      <c r="B3531">
        <v>26</v>
      </c>
      <c r="C3531">
        <v>18</v>
      </c>
      <c r="D3531">
        <v>22.460999999999999</v>
      </c>
      <c r="E3531">
        <v>11.132999999999999</v>
      </c>
      <c r="F3531">
        <v>-211.078</v>
      </c>
      <c r="G3531">
        <v>-548.59</v>
      </c>
      <c r="H3531">
        <f t="shared" si="113"/>
        <v>0.34038413264575695</v>
      </c>
      <c r="I3531">
        <f t="shared" si="114"/>
        <v>0.19448814786325608</v>
      </c>
    </row>
    <row r="3532" spans="1:9" x14ac:dyDescent="0.3">
      <c r="A3532" s="1">
        <v>34212</v>
      </c>
      <c r="B3532">
        <v>63</v>
      </c>
      <c r="C3532">
        <v>33</v>
      </c>
      <c r="D3532">
        <v>0.308</v>
      </c>
      <c r="E3532">
        <v>5.7000000000000002E-2</v>
      </c>
      <c r="F3532">
        <v>963.41499999999996</v>
      </c>
      <c r="G3532">
        <v>76.004000000000005</v>
      </c>
      <c r="H3532">
        <f t="shared" si="113"/>
        <v>0.82477693679548791</v>
      </c>
      <c r="I3532">
        <f t="shared" si="114"/>
        <v>0.35656160441596946</v>
      </c>
    </row>
    <row r="3533" spans="1:9" x14ac:dyDescent="0.3">
      <c r="A3533" s="1">
        <v>34213</v>
      </c>
      <c r="B3533">
        <v>72</v>
      </c>
      <c r="C3533">
        <v>58</v>
      </c>
      <c r="D3533">
        <v>0</v>
      </c>
      <c r="E3533">
        <v>0</v>
      </c>
      <c r="F3533" s="14">
        <v>1065.2370000000001</v>
      </c>
      <c r="G3533">
        <v>642.178</v>
      </c>
      <c r="H3533">
        <f t="shared" si="113"/>
        <v>0.94260221348055762</v>
      </c>
      <c r="I3533">
        <f t="shared" si="114"/>
        <v>0.62668403200382505</v>
      </c>
    </row>
    <row r="3534" spans="1:9" x14ac:dyDescent="0.3">
      <c r="A3534" s="1">
        <v>34214</v>
      </c>
      <c r="B3534">
        <v>62</v>
      </c>
      <c r="C3534">
        <v>95</v>
      </c>
      <c r="D3534">
        <v>0</v>
      </c>
      <c r="E3534">
        <v>0</v>
      </c>
      <c r="F3534" s="14">
        <v>1982.2760000000001</v>
      </c>
      <c r="G3534">
        <v>961.94399999999996</v>
      </c>
      <c r="H3534">
        <f t="shared" si="113"/>
        <v>0.81168523938603576</v>
      </c>
      <c r="I3534">
        <f t="shared" si="114"/>
        <v>1.0264652248338515</v>
      </c>
    </row>
    <row r="3535" spans="1:9" x14ac:dyDescent="0.3">
      <c r="A3535" s="1">
        <v>34215</v>
      </c>
      <c r="B3535">
        <v>55</v>
      </c>
      <c r="C3535">
        <v>123</v>
      </c>
      <c r="D3535">
        <v>0</v>
      </c>
      <c r="E3535">
        <v>0</v>
      </c>
      <c r="F3535" s="14">
        <v>3033.25</v>
      </c>
      <c r="G3535" s="14">
        <v>3885.998</v>
      </c>
      <c r="H3535">
        <f t="shared" si="113"/>
        <v>0.72004335751987036</v>
      </c>
      <c r="I3535">
        <f t="shared" si="114"/>
        <v>1.3290023437322498</v>
      </c>
    </row>
    <row r="3536" spans="1:9" x14ac:dyDescent="0.3">
      <c r="A3536" s="1">
        <v>34216</v>
      </c>
      <c r="B3536">
        <v>48</v>
      </c>
      <c r="C3536">
        <v>124</v>
      </c>
      <c r="D3536">
        <v>0</v>
      </c>
      <c r="E3536">
        <v>0</v>
      </c>
      <c r="F3536" s="14">
        <v>2483.433</v>
      </c>
      <c r="G3536" s="14">
        <v>3564.8440000000001</v>
      </c>
      <c r="H3536">
        <f t="shared" si="113"/>
        <v>0.62840147565370508</v>
      </c>
      <c r="I3536">
        <f t="shared" si="114"/>
        <v>1.339807240835764</v>
      </c>
    </row>
    <row r="3537" spans="1:9" x14ac:dyDescent="0.3">
      <c r="A3537" s="1">
        <v>34217</v>
      </c>
      <c r="B3537">
        <v>42</v>
      </c>
      <c r="C3537">
        <v>109</v>
      </c>
      <c r="D3537">
        <v>0</v>
      </c>
      <c r="E3537">
        <v>0</v>
      </c>
      <c r="F3537" s="14">
        <v>1933.7449999999999</v>
      </c>
      <c r="G3537" s="14">
        <v>2932.9609999999998</v>
      </c>
      <c r="H3537">
        <f t="shared" si="113"/>
        <v>0.54985129119699194</v>
      </c>
      <c r="I3537">
        <f t="shared" si="114"/>
        <v>1.1777337842830506</v>
      </c>
    </row>
    <row r="3538" spans="1:9" x14ac:dyDescent="0.3">
      <c r="A3538" s="1">
        <v>34218</v>
      </c>
      <c r="B3538">
        <v>36</v>
      </c>
      <c r="C3538">
        <v>94</v>
      </c>
      <c r="D3538">
        <v>0</v>
      </c>
      <c r="E3538">
        <v>0</v>
      </c>
      <c r="F3538">
        <v>-737.37800000000004</v>
      </c>
      <c r="G3538">
        <v>-691.12599999999998</v>
      </c>
      <c r="H3538">
        <f t="shared" si="113"/>
        <v>0.47130110674027881</v>
      </c>
      <c r="I3538">
        <f t="shared" si="114"/>
        <v>1.0156603277303373</v>
      </c>
    </row>
    <row r="3539" spans="1:9" x14ac:dyDescent="0.3">
      <c r="A3539" s="1">
        <v>34219</v>
      </c>
      <c r="B3539">
        <v>31</v>
      </c>
      <c r="C3539">
        <v>79</v>
      </c>
      <c r="D3539">
        <v>8.1129999999999995</v>
      </c>
      <c r="E3539">
        <v>1.0369999999999999</v>
      </c>
      <c r="F3539" s="14">
        <v>5569.7939999999999</v>
      </c>
      <c r="G3539">
        <v>589.27700000000004</v>
      </c>
      <c r="H3539">
        <f t="shared" si="113"/>
        <v>0.40584261969301788</v>
      </c>
      <c r="I3539">
        <f t="shared" si="114"/>
        <v>0.85358687117762388</v>
      </c>
    </row>
    <row r="3540" spans="1:9" x14ac:dyDescent="0.3">
      <c r="A3540" s="1">
        <v>34220</v>
      </c>
      <c r="B3540">
        <v>27</v>
      </c>
      <c r="C3540">
        <v>68</v>
      </c>
      <c r="D3540">
        <v>0</v>
      </c>
      <c r="E3540">
        <v>0</v>
      </c>
      <c r="F3540" s="14">
        <v>4891.2820000000002</v>
      </c>
      <c r="G3540" s="14">
        <v>5195.5969999999998</v>
      </c>
      <c r="H3540">
        <f t="shared" si="113"/>
        <v>0.35347583005520916</v>
      </c>
      <c r="I3540">
        <f t="shared" si="114"/>
        <v>0.73473300303896749</v>
      </c>
    </row>
    <row r="3541" spans="1:9" x14ac:dyDescent="0.3">
      <c r="A3541" s="1">
        <v>34221</v>
      </c>
      <c r="B3541">
        <v>24</v>
      </c>
      <c r="C3541">
        <v>60</v>
      </c>
      <c r="D3541">
        <v>0</v>
      </c>
      <c r="E3541">
        <v>0</v>
      </c>
      <c r="F3541" s="14">
        <v>4046.9960000000001</v>
      </c>
      <c r="G3541" s="14">
        <v>4569.0739999999996</v>
      </c>
      <c r="H3541">
        <f t="shared" si="113"/>
        <v>0.31420073782685254</v>
      </c>
      <c r="I3541">
        <f t="shared" si="114"/>
        <v>0.64829382621085363</v>
      </c>
    </row>
    <row r="3542" spans="1:9" x14ac:dyDescent="0.3">
      <c r="A3542" s="1">
        <v>34222</v>
      </c>
      <c r="B3542">
        <v>21</v>
      </c>
      <c r="C3542">
        <v>51</v>
      </c>
      <c r="D3542">
        <v>0</v>
      </c>
      <c r="E3542">
        <v>0</v>
      </c>
      <c r="F3542" s="14">
        <v>3288.0929999999998</v>
      </c>
      <c r="G3542" s="14">
        <v>3683.8209999999999</v>
      </c>
      <c r="H3542">
        <f t="shared" si="113"/>
        <v>0.27492564559849597</v>
      </c>
      <c r="I3542">
        <f t="shared" si="114"/>
        <v>0.55104975227922548</v>
      </c>
    </row>
    <row r="3543" spans="1:9" x14ac:dyDescent="0.3">
      <c r="A3543" s="1">
        <v>34223</v>
      </c>
      <c r="B3543">
        <v>19</v>
      </c>
      <c r="C3543">
        <v>42</v>
      </c>
      <c r="D3543">
        <v>0</v>
      </c>
      <c r="E3543">
        <v>0</v>
      </c>
      <c r="F3543" s="14">
        <v>2914.7730000000001</v>
      </c>
      <c r="G3543" s="14">
        <v>3657.17</v>
      </c>
      <c r="H3543">
        <f t="shared" si="113"/>
        <v>0.24874225077959161</v>
      </c>
      <c r="I3543">
        <f t="shared" si="114"/>
        <v>0.4538056783475975</v>
      </c>
    </row>
    <row r="3544" spans="1:9" x14ac:dyDescent="0.3">
      <c r="A3544" s="1">
        <v>34224</v>
      </c>
      <c r="B3544">
        <v>17</v>
      </c>
      <c r="C3544">
        <v>37</v>
      </c>
      <c r="D3544">
        <v>0.67800000000000005</v>
      </c>
      <c r="E3544">
        <v>0.59399999999999997</v>
      </c>
      <c r="F3544" s="14">
        <v>2284.6729999999998</v>
      </c>
      <c r="G3544" s="14">
        <v>3473.2629999999999</v>
      </c>
      <c r="H3544">
        <f t="shared" si="113"/>
        <v>0.22255885596068725</v>
      </c>
      <c r="I3544">
        <f t="shared" si="114"/>
        <v>0.39978119283002639</v>
      </c>
    </row>
    <row r="3545" spans="1:9" x14ac:dyDescent="0.3">
      <c r="A3545" s="1">
        <v>34225</v>
      </c>
      <c r="B3545">
        <v>15</v>
      </c>
      <c r="C3545">
        <v>32</v>
      </c>
      <c r="D3545">
        <v>2.4239999999999999</v>
      </c>
      <c r="E3545">
        <v>1.631</v>
      </c>
      <c r="F3545">
        <v>-102.61799999999999</v>
      </c>
      <c r="G3545">
        <v>-1.3939999999999999</v>
      </c>
      <c r="H3545">
        <f t="shared" si="113"/>
        <v>0.19637546114178286</v>
      </c>
      <c r="I3545">
        <f t="shared" si="114"/>
        <v>0.34575670731245528</v>
      </c>
    </row>
    <row r="3546" spans="1:9" x14ac:dyDescent="0.3">
      <c r="A3546" s="1">
        <v>34226</v>
      </c>
      <c r="B3546">
        <v>14</v>
      </c>
      <c r="C3546">
        <v>27</v>
      </c>
      <c r="D3546">
        <v>4.3730000000000002</v>
      </c>
      <c r="E3546">
        <v>3.3180000000000001</v>
      </c>
      <c r="F3546">
        <v>-241.584</v>
      </c>
      <c r="G3546">
        <v>-200.63</v>
      </c>
      <c r="H3546">
        <f t="shared" si="113"/>
        <v>0.18328376373233066</v>
      </c>
      <c r="I3546">
        <f t="shared" si="114"/>
        <v>0.29173222179488417</v>
      </c>
    </row>
    <row r="3547" spans="1:9" x14ac:dyDescent="0.3">
      <c r="A3547" s="1">
        <v>34227</v>
      </c>
      <c r="B3547">
        <v>13</v>
      </c>
      <c r="C3547">
        <v>23</v>
      </c>
      <c r="D3547">
        <v>2.8929999999999998</v>
      </c>
      <c r="E3547">
        <v>3.7170000000000001</v>
      </c>
      <c r="F3547" s="14">
        <v>4758.3900000000003</v>
      </c>
      <c r="G3547" s="14">
        <v>1848.826</v>
      </c>
      <c r="H3547">
        <f t="shared" si="113"/>
        <v>0.17019206632287848</v>
      </c>
      <c r="I3547">
        <f t="shared" si="114"/>
        <v>0.24851263338082721</v>
      </c>
    </row>
    <row r="3548" spans="1:9" x14ac:dyDescent="0.3">
      <c r="A3548" s="1">
        <v>34228</v>
      </c>
      <c r="B3548">
        <v>13</v>
      </c>
      <c r="C3548">
        <v>20</v>
      </c>
      <c r="D3548">
        <v>1.524</v>
      </c>
      <c r="E3548">
        <v>5.2999999999999999E-2</v>
      </c>
      <c r="F3548" s="14">
        <v>4295.335</v>
      </c>
      <c r="G3548" s="14">
        <v>4946.527</v>
      </c>
      <c r="H3548">
        <f t="shared" si="113"/>
        <v>0.17019206632287848</v>
      </c>
      <c r="I3548">
        <f t="shared" si="114"/>
        <v>0.21609794207028454</v>
      </c>
    </row>
    <row r="3549" spans="1:9" x14ac:dyDescent="0.3">
      <c r="A3549" s="1">
        <v>34229</v>
      </c>
      <c r="B3549">
        <v>12</v>
      </c>
      <c r="C3549">
        <v>16</v>
      </c>
      <c r="D3549">
        <v>0.96</v>
      </c>
      <c r="E3549">
        <v>4.7E-2</v>
      </c>
      <c r="F3549" s="14">
        <v>4517.5690000000004</v>
      </c>
      <c r="G3549" s="14">
        <v>4336.6059999999998</v>
      </c>
      <c r="H3549">
        <f t="shared" si="113"/>
        <v>0.15710036891342627</v>
      </c>
      <c r="I3549">
        <f t="shared" si="114"/>
        <v>0.17287835365622764</v>
      </c>
    </row>
    <row r="3550" spans="1:9" x14ac:dyDescent="0.3">
      <c r="A3550" s="1">
        <v>34230</v>
      </c>
      <c r="B3550">
        <v>12</v>
      </c>
      <c r="C3550">
        <v>16</v>
      </c>
      <c r="D3550">
        <v>8.3230000000000004</v>
      </c>
      <c r="E3550">
        <v>20.721</v>
      </c>
      <c r="F3550" s="14">
        <v>2470.9360000000001</v>
      </c>
      <c r="G3550" s="14">
        <v>3581.3690000000001</v>
      </c>
      <c r="H3550">
        <f t="shared" si="113"/>
        <v>0.15710036891342627</v>
      </c>
      <c r="I3550">
        <f t="shared" si="114"/>
        <v>0.17287835365622764</v>
      </c>
    </row>
    <row r="3551" spans="1:9" x14ac:dyDescent="0.3">
      <c r="A3551" s="1">
        <v>34231</v>
      </c>
      <c r="B3551">
        <v>11</v>
      </c>
      <c r="C3551">
        <v>15</v>
      </c>
      <c r="D3551">
        <v>1.044</v>
      </c>
      <c r="E3551">
        <v>0.35699999999999998</v>
      </c>
      <c r="F3551">
        <v>986.28399999999999</v>
      </c>
      <c r="G3551" s="14">
        <v>2124.71</v>
      </c>
      <c r="H3551">
        <f t="shared" si="113"/>
        <v>0.14400867150397409</v>
      </c>
      <c r="I3551">
        <f t="shared" si="114"/>
        <v>0.16207345655271341</v>
      </c>
    </row>
    <row r="3552" spans="1:9" x14ac:dyDescent="0.3">
      <c r="A3552" s="1">
        <v>34232</v>
      </c>
      <c r="B3552">
        <v>11</v>
      </c>
      <c r="C3552">
        <v>14</v>
      </c>
      <c r="D3552">
        <v>1.732</v>
      </c>
      <c r="E3552">
        <v>5.2999999999999999E-2</v>
      </c>
      <c r="F3552">
        <v>11.893000000000001</v>
      </c>
      <c r="G3552">
        <v>388.113</v>
      </c>
      <c r="H3552">
        <f t="shared" si="113"/>
        <v>0.14400867150397409</v>
      </c>
      <c r="I3552">
        <f t="shared" si="114"/>
        <v>0.15126855944919917</v>
      </c>
    </row>
    <row r="3553" spans="1:9" x14ac:dyDescent="0.3">
      <c r="A3553" s="1">
        <v>34233</v>
      </c>
      <c r="B3553">
        <v>11</v>
      </c>
      <c r="C3553">
        <v>12</v>
      </c>
      <c r="D3553">
        <v>1.4610000000000001</v>
      </c>
      <c r="E3553">
        <v>1.052</v>
      </c>
      <c r="F3553">
        <v>-232.97300000000001</v>
      </c>
      <c r="G3553">
        <v>-381.81700000000001</v>
      </c>
      <c r="H3553">
        <f t="shared" si="113"/>
        <v>0.14400867150397409</v>
      </c>
      <c r="I3553">
        <f t="shared" si="114"/>
        <v>0.12965876524217071</v>
      </c>
    </row>
    <row r="3554" spans="1:9" x14ac:dyDescent="0.3">
      <c r="A3554" s="1">
        <v>34234</v>
      </c>
      <c r="B3554">
        <v>15</v>
      </c>
      <c r="C3554">
        <v>11</v>
      </c>
      <c r="D3554">
        <v>0</v>
      </c>
      <c r="E3554">
        <v>0</v>
      </c>
      <c r="F3554">
        <v>-199.37200000000001</v>
      </c>
      <c r="G3554">
        <v>-358.56299999999999</v>
      </c>
      <c r="H3554">
        <f t="shared" si="113"/>
        <v>0.19637546114178286</v>
      </c>
      <c r="I3554">
        <f t="shared" si="114"/>
        <v>0.11885386813865649</v>
      </c>
    </row>
    <row r="3555" spans="1:9" x14ac:dyDescent="0.3">
      <c r="A3555" s="1">
        <v>34235</v>
      </c>
      <c r="B3555">
        <v>18</v>
      </c>
      <c r="C3555">
        <v>11</v>
      </c>
      <c r="D3555">
        <v>0.13300000000000001</v>
      </c>
      <c r="E3555">
        <v>0</v>
      </c>
      <c r="F3555" s="14">
        <v>1021.877</v>
      </c>
      <c r="G3555">
        <v>90.555000000000007</v>
      </c>
      <c r="H3555">
        <f t="shared" si="113"/>
        <v>0.2356505533701394</v>
      </c>
      <c r="I3555">
        <f t="shared" si="114"/>
        <v>0.11885386813865649</v>
      </c>
    </row>
    <row r="3556" spans="1:9" x14ac:dyDescent="0.3">
      <c r="A3556" s="1">
        <v>34236</v>
      </c>
      <c r="B3556">
        <v>18</v>
      </c>
      <c r="C3556">
        <v>10</v>
      </c>
      <c r="D3556">
        <v>0.14599999999999999</v>
      </c>
      <c r="E3556">
        <v>0</v>
      </c>
      <c r="F3556">
        <v>134.78700000000001</v>
      </c>
      <c r="G3556">
        <v>604.82500000000005</v>
      </c>
      <c r="H3556">
        <f t="shared" si="113"/>
        <v>0.2356505533701394</v>
      </c>
      <c r="I3556">
        <f t="shared" si="114"/>
        <v>0.10804897103514227</v>
      </c>
    </row>
    <row r="3557" spans="1:9" x14ac:dyDescent="0.3">
      <c r="A3557" s="1">
        <v>34237</v>
      </c>
      <c r="B3557">
        <v>18</v>
      </c>
      <c r="C3557">
        <v>9</v>
      </c>
      <c r="D3557">
        <v>0</v>
      </c>
      <c r="E3557">
        <v>0</v>
      </c>
      <c r="F3557" s="14">
        <v>1038.2550000000001</v>
      </c>
      <c r="G3557" s="14">
        <v>3041.663</v>
      </c>
      <c r="H3557">
        <f t="shared" si="113"/>
        <v>0.2356505533701394</v>
      </c>
      <c r="I3557">
        <f t="shared" si="114"/>
        <v>9.7244073931628039E-2</v>
      </c>
    </row>
    <row r="3558" spans="1:9" x14ac:dyDescent="0.3">
      <c r="A3558" s="1">
        <v>34238</v>
      </c>
      <c r="B3558">
        <v>19</v>
      </c>
      <c r="C3558">
        <v>9</v>
      </c>
      <c r="D3558">
        <v>0</v>
      </c>
      <c r="E3558">
        <v>0</v>
      </c>
      <c r="F3558">
        <v>811.95799999999997</v>
      </c>
      <c r="G3558">
        <v>671.01800000000003</v>
      </c>
      <c r="H3558">
        <f t="shared" si="113"/>
        <v>0.24874225077959161</v>
      </c>
      <c r="I3558">
        <f t="shared" si="114"/>
        <v>9.7244073931628039E-2</v>
      </c>
    </row>
    <row r="3559" spans="1:9" x14ac:dyDescent="0.3">
      <c r="A3559" s="1">
        <v>34239</v>
      </c>
      <c r="B3559">
        <v>23</v>
      </c>
      <c r="C3559">
        <v>10</v>
      </c>
      <c r="D3559">
        <v>0</v>
      </c>
      <c r="E3559">
        <v>0</v>
      </c>
      <c r="F3559" s="14">
        <v>4313.2030000000004</v>
      </c>
      <c r="G3559" s="14">
        <v>4826.3789999999999</v>
      </c>
      <c r="H3559">
        <f t="shared" si="113"/>
        <v>0.30110904041740039</v>
      </c>
      <c r="I3559">
        <f t="shared" si="114"/>
        <v>0.10804897103514227</v>
      </c>
    </row>
    <row r="3560" spans="1:9" x14ac:dyDescent="0.3">
      <c r="A3560" s="1">
        <v>34240</v>
      </c>
      <c r="B3560">
        <v>33</v>
      </c>
      <c r="C3560">
        <v>10</v>
      </c>
      <c r="D3560">
        <v>0</v>
      </c>
      <c r="E3560">
        <v>0</v>
      </c>
      <c r="F3560">
        <v>846.04600000000005</v>
      </c>
      <c r="G3560" s="14">
        <v>2327.4090000000001</v>
      </c>
      <c r="H3560">
        <f t="shared" si="113"/>
        <v>0.43202601451192224</v>
      </c>
      <c r="I3560">
        <f t="shared" si="114"/>
        <v>0.10804897103514227</v>
      </c>
    </row>
    <row r="3561" spans="1:9" x14ac:dyDescent="0.3">
      <c r="A3561" s="1">
        <v>34241</v>
      </c>
      <c r="B3561">
        <v>39</v>
      </c>
      <c r="C3561">
        <v>10</v>
      </c>
      <c r="D3561">
        <v>0.96399999999999997</v>
      </c>
      <c r="E3561">
        <v>0</v>
      </c>
      <c r="F3561">
        <v>123.642</v>
      </c>
      <c r="G3561">
        <v>-251.661</v>
      </c>
      <c r="H3561">
        <f t="shared" si="113"/>
        <v>0.51057619896863538</v>
      </c>
      <c r="I3561">
        <f t="shared" si="114"/>
        <v>0.10804897103514227</v>
      </c>
    </row>
    <row r="3562" spans="1:9" x14ac:dyDescent="0.3">
      <c r="A3562" s="1">
        <v>34242</v>
      </c>
      <c r="B3562">
        <v>38</v>
      </c>
      <c r="C3562">
        <v>9</v>
      </c>
      <c r="D3562">
        <v>4.476</v>
      </c>
      <c r="E3562">
        <v>3.343</v>
      </c>
      <c r="F3562">
        <v>-348.72300000000001</v>
      </c>
      <c r="G3562">
        <v>269.63</v>
      </c>
      <c r="H3562">
        <f t="shared" si="113"/>
        <v>0.49748450155918322</v>
      </c>
      <c r="I3562">
        <f t="shared" si="114"/>
        <v>9.7244073931628039E-2</v>
      </c>
    </row>
    <row r="3563" spans="1:9" x14ac:dyDescent="0.3">
      <c r="A3563" s="1">
        <v>34243</v>
      </c>
      <c r="B3563">
        <v>34</v>
      </c>
      <c r="C3563">
        <v>9</v>
      </c>
      <c r="D3563">
        <v>0</v>
      </c>
      <c r="E3563">
        <v>0</v>
      </c>
      <c r="F3563">
        <v>925.50599999999997</v>
      </c>
      <c r="G3563" s="14">
        <v>2226.2860000000001</v>
      </c>
      <c r="H3563">
        <f t="shared" si="113"/>
        <v>0.4451177119213745</v>
      </c>
      <c r="I3563">
        <f t="shared" si="114"/>
        <v>9.7244073931628039E-2</v>
      </c>
    </row>
    <row r="3564" spans="1:9" x14ac:dyDescent="0.3">
      <c r="A3564" s="1">
        <v>34244</v>
      </c>
      <c r="B3564">
        <v>31</v>
      </c>
      <c r="C3564">
        <v>9</v>
      </c>
      <c r="D3564">
        <v>8.3699999999999992</v>
      </c>
      <c r="E3564">
        <v>7.41</v>
      </c>
      <c r="F3564">
        <v>77.03</v>
      </c>
      <c r="G3564">
        <v>-145.96</v>
      </c>
      <c r="H3564">
        <f t="shared" si="113"/>
        <v>0.40584261969301788</v>
      </c>
      <c r="I3564">
        <f t="shared" si="114"/>
        <v>9.7244073931628039E-2</v>
      </c>
    </row>
    <row r="3565" spans="1:9" x14ac:dyDescent="0.3">
      <c r="A3565" s="1">
        <v>34245</v>
      </c>
      <c r="B3565">
        <v>30</v>
      </c>
      <c r="C3565">
        <v>9</v>
      </c>
      <c r="D3565">
        <v>0</v>
      </c>
      <c r="E3565">
        <v>0</v>
      </c>
      <c r="F3565" s="14">
        <v>2376.587</v>
      </c>
      <c r="G3565" s="14">
        <v>3620.3389999999999</v>
      </c>
      <c r="H3565">
        <f t="shared" si="113"/>
        <v>0.39275092228356573</v>
      </c>
      <c r="I3565">
        <f t="shared" si="114"/>
        <v>9.7244073931628039E-2</v>
      </c>
    </row>
    <row r="3566" spans="1:9" x14ac:dyDescent="0.3">
      <c r="A3566" s="1">
        <v>34246</v>
      </c>
      <c r="B3566">
        <v>33</v>
      </c>
      <c r="C3566">
        <v>9</v>
      </c>
      <c r="D3566">
        <v>0</v>
      </c>
      <c r="E3566">
        <v>0</v>
      </c>
      <c r="F3566">
        <v>707.88900000000001</v>
      </c>
      <c r="G3566">
        <v>888.22400000000005</v>
      </c>
      <c r="H3566">
        <f t="shared" si="113"/>
        <v>0.43202601451192224</v>
      </c>
      <c r="I3566">
        <f t="shared" si="114"/>
        <v>9.7244073931628039E-2</v>
      </c>
    </row>
    <row r="3567" spans="1:9" x14ac:dyDescent="0.3">
      <c r="A3567" s="1">
        <v>34247</v>
      </c>
      <c r="B3567">
        <v>36</v>
      </c>
      <c r="C3567">
        <v>10</v>
      </c>
      <c r="D3567">
        <v>0.222</v>
      </c>
      <c r="E3567">
        <v>1.7729999999999999</v>
      </c>
      <c r="F3567" s="14">
        <v>4744.1049999999996</v>
      </c>
      <c r="G3567" s="14">
        <v>4317.5339999999997</v>
      </c>
      <c r="H3567">
        <f t="shared" si="113"/>
        <v>0.47130110674027881</v>
      </c>
      <c r="I3567">
        <f t="shared" si="114"/>
        <v>0.10804897103514227</v>
      </c>
    </row>
    <row r="3568" spans="1:9" x14ac:dyDescent="0.3">
      <c r="A3568" s="1">
        <v>34248</v>
      </c>
      <c r="B3568">
        <v>36</v>
      </c>
      <c r="C3568">
        <v>11</v>
      </c>
      <c r="D3568">
        <v>7.6999999999999999E-2</v>
      </c>
      <c r="E3568">
        <v>9.2999999999999999E-2</v>
      </c>
      <c r="F3568" s="14">
        <v>4562.4399999999996</v>
      </c>
      <c r="G3568" s="14">
        <v>4965.0690000000004</v>
      </c>
      <c r="H3568">
        <f t="shared" si="113"/>
        <v>0.47130110674027881</v>
      </c>
      <c r="I3568">
        <f t="shared" si="114"/>
        <v>0.11885386813865649</v>
      </c>
    </row>
    <row r="3569" spans="1:9" x14ac:dyDescent="0.3">
      <c r="A3569" s="1">
        <v>34249</v>
      </c>
      <c r="B3569">
        <v>36</v>
      </c>
      <c r="C3569">
        <v>12</v>
      </c>
      <c r="D3569">
        <v>0.219</v>
      </c>
      <c r="E3569">
        <v>0.11700000000000001</v>
      </c>
      <c r="F3569" s="14">
        <v>3995.2280000000001</v>
      </c>
      <c r="G3569" s="14">
        <v>4806.4189999999999</v>
      </c>
      <c r="H3569">
        <f t="shared" si="113"/>
        <v>0.47130110674027881</v>
      </c>
      <c r="I3569">
        <f t="shared" si="114"/>
        <v>0.12965876524217071</v>
      </c>
    </row>
    <row r="3570" spans="1:9" x14ac:dyDescent="0.3">
      <c r="A3570" s="1">
        <v>34250</v>
      </c>
      <c r="B3570">
        <v>35</v>
      </c>
      <c r="C3570">
        <v>11</v>
      </c>
      <c r="D3570">
        <v>0.20599999999999999</v>
      </c>
      <c r="E3570">
        <v>0.08</v>
      </c>
      <c r="F3570">
        <v>203.88499999999999</v>
      </c>
      <c r="G3570">
        <v>333.84800000000001</v>
      </c>
      <c r="H3570">
        <f t="shared" si="113"/>
        <v>0.45820940933082666</v>
      </c>
      <c r="I3570">
        <f t="shared" si="114"/>
        <v>0.11885386813865649</v>
      </c>
    </row>
    <row r="3571" spans="1:9" x14ac:dyDescent="0.3">
      <c r="A3571" s="1">
        <v>34251</v>
      </c>
      <c r="B3571">
        <v>34</v>
      </c>
      <c r="C3571">
        <v>10</v>
      </c>
      <c r="D3571">
        <v>0.128</v>
      </c>
      <c r="E3571">
        <v>8.4000000000000005E-2</v>
      </c>
      <c r="F3571" s="14">
        <v>5415.5870000000004</v>
      </c>
      <c r="G3571" s="14">
        <v>5661.415</v>
      </c>
      <c r="H3571">
        <f t="shared" si="113"/>
        <v>0.4451177119213745</v>
      </c>
      <c r="I3571">
        <f t="shared" si="114"/>
        <v>0.10804897103514227</v>
      </c>
    </row>
    <row r="3572" spans="1:9" x14ac:dyDescent="0.3">
      <c r="A3572" s="1">
        <v>34252</v>
      </c>
      <c r="B3572">
        <v>32</v>
      </c>
      <c r="C3572">
        <v>9</v>
      </c>
      <c r="D3572">
        <v>0.219</v>
      </c>
      <c r="E3572">
        <v>0.11700000000000001</v>
      </c>
      <c r="F3572" s="14">
        <v>4259.3540000000003</v>
      </c>
      <c r="G3572" s="14">
        <v>4747.2579999999998</v>
      </c>
      <c r="H3572">
        <f t="shared" si="113"/>
        <v>0.41893431710247009</v>
      </c>
      <c r="I3572">
        <f t="shared" si="114"/>
        <v>9.7244073931628039E-2</v>
      </c>
    </row>
    <row r="3573" spans="1:9" x14ac:dyDescent="0.3">
      <c r="A3573" s="1">
        <v>34253</v>
      </c>
      <c r="B3573">
        <v>29</v>
      </c>
      <c r="C3573">
        <v>9</v>
      </c>
      <c r="D3573">
        <v>26.95</v>
      </c>
      <c r="E3573">
        <v>12.887</v>
      </c>
      <c r="F3573" s="14">
        <v>4167.8100000000004</v>
      </c>
      <c r="G3573" s="14">
        <v>4271.9129999999996</v>
      </c>
      <c r="H3573">
        <f t="shared" si="113"/>
        <v>0.37965922487411347</v>
      </c>
      <c r="I3573">
        <f t="shared" si="114"/>
        <v>9.7244073931628039E-2</v>
      </c>
    </row>
    <row r="3574" spans="1:9" x14ac:dyDescent="0.3">
      <c r="A3574" s="1">
        <v>34254</v>
      </c>
      <c r="B3574">
        <v>26</v>
      </c>
      <c r="C3574">
        <v>9</v>
      </c>
      <c r="D3574">
        <v>4.5679999999999996</v>
      </c>
      <c r="E3574">
        <v>6.4809999999999999</v>
      </c>
      <c r="F3574">
        <v>844.45600000000002</v>
      </c>
      <c r="G3574">
        <v>971.21900000000005</v>
      </c>
      <c r="H3574">
        <f t="shared" si="113"/>
        <v>0.34038413264575695</v>
      </c>
      <c r="I3574">
        <f t="shared" si="114"/>
        <v>9.7244073931628039E-2</v>
      </c>
    </row>
    <row r="3575" spans="1:9" x14ac:dyDescent="0.3">
      <c r="A3575" s="1">
        <v>34255</v>
      </c>
      <c r="B3575">
        <v>24</v>
      </c>
      <c r="C3575">
        <v>9</v>
      </c>
      <c r="D3575">
        <v>7.8010000000000002</v>
      </c>
      <c r="E3575">
        <v>4.13</v>
      </c>
      <c r="F3575">
        <v>107.961</v>
      </c>
      <c r="G3575">
        <v>494.916</v>
      </c>
      <c r="H3575">
        <f t="shared" si="113"/>
        <v>0.31420073782685254</v>
      </c>
      <c r="I3575">
        <f t="shared" si="114"/>
        <v>9.7244073931628039E-2</v>
      </c>
    </row>
    <row r="3576" spans="1:9" x14ac:dyDescent="0.3">
      <c r="A3576" s="1">
        <v>34256</v>
      </c>
      <c r="B3576">
        <v>21</v>
      </c>
      <c r="C3576">
        <v>9</v>
      </c>
      <c r="D3576">
        <v>2.2490000000000001</v>
      </c>
      <c r="E3576">
        <v>1.53</v>
      </c>
      <c r="F3576">
        <v>-345.83199999999999</v>
      </c>
      <c r="G3576">
        <v>-331.488</v>
      </c>
      <c r="H3576">
        <f t="shared" si="113"/>
        <v>0.27492564559849597</v>
      </c>
      <c r="I3576">
        <f t="shared" si="114"/>
        <v>9.7244073931628039E-2</v>
      </c>
    </row>
    <row r="3577" spans="1:9" x14ac:dyDescent="0.3">
      <c r="A3577" s="1">
        <v>34257</v>
      </c>
      <c r="B3577">
        <v>23</v>
      </c>
      <c r="C3577">
        <v>12</v>
      </c>
      <c r="D3577">
        <v>4.7240000000000002</v>
      </c>
      <c r="E3577">
        <v>6.5359999999999996</v>
      </c>
      <c r="F3577" s="14">
        <v>3813.5169999999998</v>
      </c>
      <c r="G3577" s="14">
        <v>1693.962</v>
      </c>
      <c r="H3577">
        <f t="shared" si="113"/>
        <v>0.30110904041740039</v>
      </c>
      <c r="I3577">
        <f t="shared" si="114"/>
        <v>0.12965876524217071</v>
      </c>
    </row>
    <row r="3578" spans="1:9" x14ac:dyDescent="0.3">
      <c r="A3578" s="1">
        <v>34258</v>
      </c>
      <c r="B3578">
        <v>27</v>
      </c>
      <c r="C3578">
        <v>18</v>
      </c>
      <c r="D3578">
        <v>7.31</v>
      </c>
      <c r="E3578">
        <v>8.0050000000000008</v>
      </c>
      <c r="F3578" s="14">
        <v>1850.5139999999999</v>
      </c>
      <c r="G3578" s="14">
        <v>3769.48</v>
      </c>
      <c r="H3578">
        <f t="shared" si="113"/>
        <v>0.35347583005520916</v>
      </c>
      <c r="I3578">
        <f t="shared" si="114"/>
        <v>0.19448814786325608</v>
      </c>
    </row>
    <row r="3579" spans="1:9" x14ac:dyDescent="0.3">
      <c r="A3579" s="1">
        <v>34259</v>
      </c>
      <c r="B3579">
        <v>40</v>
      </c>
      <c r="C3579">
        <v>20</v>
      </c>
      <c r="D3579">
        <v>7.7389999999999999</v>
      </c>
      <c r="E3579">
        <v>11.206</v>
      </c>
      <c r="F3579">
        <v>190.221</v>
      </c>
      <c r="G3579" s="14">
        <v>1202.152</v>
      </c>
      <c r="H3579">
        <f t="shared" si="113"/>
        <v>0.52366789637808764</v>
      </c>
      <c r="I3579">
        <f t="shared" si="114"/>
        <v>0.21609794207028454</v>
      </c>
    </row>
    <row r="3580" spans="1:9" x14ac:dyDescent="0.3">
      <c r="A3580" s="1">
        <v>34260</v>
      </c>
      <c r="B3580">
        <v>68</v>
      </c>
      <c r="C3580">
        <v>26</v>
      </c>
      <c r="D3580">
        <v>7.0000000000000001E-3</v>
      </c>
      <c r="E3580">
        <v>3.3340000000000001</v>
      </c>
      <c r="F3580">
        <v>456.86099999999999</v>
      </c>
      <c r="G3580" s="14">
        <v>2077.6970000000001</v>
      </c>
      <c r="H3580">
        <f t="shared" si="113"/>
        <v>0.89023542384274901</v>
      </c>
      <c r="I3580">
        <f t="shared" si="114"/>
        <v>0.28092732469136988</v>
      </c>
    </row>
    <row r="3581" spans="1:9" x14ac:dyDescent="0.3">
      <c r="A3581" s="1">
        <v>34261</v>
      </c>
      <c r="B3581">
        <v>82</v>
      </c>
      <c r="C3581">
        <v>40</v>
      </c>
      <c r="D3581">
        <v>4.7709999999999999</v>
      </c>
      <c r="E3581">
        <v>8.2929999999999993</v>
      </c>
      <c r="F3581" s="14">
        <v>1417.078</v>
      </c>
      <c r="G3581">
        <v>-115.498</v>
      </c>
      <c r="H3581">
        <f t="shared" si="113"/>
        <v>1.0735191875750796</v>
      </c>
      <c r="I3581">
        <f t="shared" si="114"/>
        <v>0.43219588414056909</v>
      </c>
    </row>
    <row r="3582" spans="1:9" x14ac:dyDescent="0.3">
      <c r="A3582" s="1">
        <v>34262</v>
      </c>
      <c r="B3582">
        <v>85</v>
      </c>
      <c r="C3582">
        <v>48</v>
      </c>
      <c r="D3582">
        <v>10.821</v>
      </c>
      <c r="E3582">
        <v>9.2579999999999991</v>
      </c>
      <c r="F3582" s="14">
        <v>4413.5</v>
      </c>
      <c r="G3582" s="14">
        <v>5576.7879999999996</v>
      </c>
      <c r="H3582">
        <f t="shared" si="113"/>
        <v>1.1127942798034363</v>
      </c>
      <c r="I3582">
        <f t="shared" si="114"/>
        <v>0.51863506096868284</v>
      </c>
    </row>
    <row r="3583" spans="1:9" x14ac:dyDescent="0.3">
      <c r="A3583" s="1">
        <v>34263</v>
      </c>
      <c r="B3583">
        <v>94</v>
      </c>
      <c r="C3583">
        <v>50</v>
      </c>
      <c r="D3583">
        <v>19.041</v>
      </c>
      <c r="E3583">
        <v>25.501000000000001</v>
      </c>
      <c r="F3583">
        <v>978.29</v>
      </c>
      <c r="G3583" s="14">
        <v>1856.25</v>
      </c>
      <c r="H3583">
        <f t="shared" si="113"/>
        <v>1.2306195564885061</v>
      </c>
      <c r="I3583">
        <f t="shared" si="114"/>
        <v>0.54024485517571141</v>
      </c>
    </row>
    <row r="3584" spans="1:9" x14ac:dyDescent="0.3">
      <c r="A3584" s="1">
        <v>34264</v>
      </c>
      <c r="B3584">
        <v>108</v>
      </c>
      <c r="C3584">
        <v>56</v>
      </c>
      <c r="D3584">
        <v>11.135999999999999</v>
      </c>
      <c r="E3584">
        <v>9.8729999999999993</v>
      </c>
      <c r="F3584">
        <v>-222.89400000000001</v>
      </c>
      <c r="G3584">
        <v>-43.442</v>
      </c>
      <c r="H3584">
        <f t="shared" si="113"/>
        <v>1.4139033202208366</v>
      </c>
      <c r="I3584">
        <f t="shared" si="114"/>
        <v>0.6050742377967967</v>
      </c>
    </row>
    <row r="3585" spans="1:9" x14ac:dyDescent="0.3">
      <c r="A3585" s="1">
        <v>34265</v>
      </c>
      <c r="B3585">
        <v>126</v>
      </c>
      <c r="C3585">
        <v>66</v>
      </c>
      <c r="D3585">
        <v>0.113</v>
      </c>
      <c r="E3585">
        <v>0.66800000000000004</v>
      </c>
      <c r="F3585">
        <v>-76.555999999999997</v>
      </c>
      <c r="G3585">
        <v>177.99799999999999</v>
      </c>
      <c r="H3585">
        <f t="shared" si="113"/>
        <v>1.6495538735909758</v>
      </c>
      <c r="I3585">
        <f t="shared" si="114"/>
        <v>0.71312320883193892</v>
      </c>
    </row>
    <row r="3586" spans="1:9" x14ac:dyDescent="0.3">
      <c r="A3586" s="1">
        <v>34266</v>
      </c>
      <c r="B3586">
        <v>152</v>
      </c>
      <c r="C3586">
        <v>73</v>
      </c>
      <c r="D3586">
        <v>1.5489999999999999</v>
      </c>
      <c r="E3586">
        <v>2.2690000000000001</v>
      </c>
      <c r="F3586">
        <v>-229.92500000000001</v>
      </c>
      <c r="G3586">
        <v>-170.09200000000001</v>
      </c>
      <c r="H3586">
        <f t="shared" ref="H3586:H3649" si="115">(B3586*60*60*24/1000000)/(1000*$N$3/1000000)</f>
        <v>1.9899380062367329</v>
      </c>
      <c r="I3586">
        <f t="shared" ref="I3586:I3649" si="116">(C3586*60*60*24/1000000)/(1000*$N$4/1000000)</f>
        <v>0.78875748855653849</v>
      </c>
    </row>
    <row r="3587" spans="1:9" x14ac:dyDescent="0.3">
      <c r="A3587" s="1">
        <v>34267</v>
      </c>
      <c r="B3587">
        <v>194</v>
      </c>
      <c r="C3587">
        <v>76</v>
      </c>
      <c r="D3587">
        <v>0.129</v>
      </c>
      <c r="E3587">
        <v>1.7000000000000001E-2</v>
      </c>
      <c r="F3587" s="14">
        <v>3591.6129999999998</v>
      </c>
      <c r="G3587">
        <v>589.10199999999998</v>
      </c>
      <c r="H3587">
        <f t="shared" si="115"/>
        <v>2.5397892974337251</v>
      </c>
      <c r="I3587">
        <f t="shared" si="116"/>
        <v>0.82117217986708124</v>
      </c>
    </row>
    <row r="3588" spans="1:9" x14ac:dyDescent="0.3">
      <c r="A3588" s="1">
        <v>34268</v>
      </c>
      <c r="B3588">
        <v>237</v>
      </c>
      <c r="C3588">
        <v>80</v>
      </c>
      <c r="D3588">
        <v>5.5410000000000004</v>
      </c>
      <c r="E3588">
        <v>7.2270000000000003</v>
      </c>
      <c r="F3588" s="14">
        <v>6243.366</v>
      </c>
      <c r="G3588" s="14">
        <v>6421.6530000000002</v>
      </c>
      <c r="H3588">
        <f t="shared" si="115"/>
        <v>3.1027322860401689</v>
      </c>
      <c r="I3588">
        <f t="shared" si="116"/>
        <v>0.86439176828113817</v>
      </c>
    </row>
    <row r="3589" spans="1:9" x14ac:dyDescent="0.3">
      <c r="A3589" s="1">
        <v>34269</v>
      </c>
      <c r="B3589">
        <v>281</v>
      </c>
      <c r="C3589">
        <v>85</v>
      </c>
      <c r="D3589">
        <v>5.5410000000000004</v>
      </c>
      <c r="E3589">
        <v>7.2270000000000003</v>
      </c>
      <c r="F3589" s="14">
        <v>5469.1</v>
      </c>
      <c r="G3589" s="14">
        <v>5515.3559999999998</v>
      </c>
      <c r="H3589">
        <f t="shared" si="115"/>
        <v>3.6787669720560654</v>
      </c>
      <c r="I3589">
        <f t="shared" si="116"/>
        <v>0.91841625379870928</v>
      </c>
    </row>
    <row r="3590" spans="1:9" x14ac:dyDescent="0.3">
      <c r="A3590" s="1">
        <v>34270</v>
      </c>
      <c r="B3590">
        <v>310</v>
      </c>
      <c r="C3590">
        <v>87</v>
      </c>
      <c r="D3590">
        <v>1.6160000000000001</v>
      </c>
      <c r="E3590">
        <v>2.1080000000000001</v>
      </c>
      <c r="F3590" s="14">
        <v>5713.473</v>
      </c>
      <c r="G3590" s="14">
        <v>5945.884</v>
      </c>
      <c r="H3590">
        <f t="shared" si="115"/>
        <v>4.0584261969301787</v>
      </c>
      <c r="I3590">
        <f t="shared" si="116"/>
        <v>0.94002604800573775</v>
      </c>
    </row>
    <row r="3591" spans="1:9" x14ac:dyDescent="0.3">
      <c r="A3591" s="1">
        <v>34271</v>
      </c>
      <c r="B3591">
        <v>329</v>
      </c>
      <c r="C3591">
        <v>90</v>
      </c>
      <c r="D3591">
        <v>3.8170000000000002</v>
      </c>
      <c r="E3591">
        <v>5.9720000000000004</v>
      </c>
      <c r="F3591">
        <v>697.72799999999995</v>
      </c>
      <c r="G3591" s="14">
        <v>1308.144</v>
      </c>
      <c r="H3591">
        <f t="shared" si="115"/>
        <v>4.3071684477097705</v>
      </c>
      <c r="I3591">
        <f t="shared" si="116"/>
        <v>0.97244073931628039</v>
      </c>
    </row>
    <row r="3592" spans="1:9" x14ac:dyDescent="0.3">
      <c r="A3592" s="1">
        <v>34272</v>
      </c>
      <c r="B3592">
        <v>338</v>
      </c>
      <c r="C3592">
        <v>92</v>
      </c>
      <c r="D3592">
        <v>9.2210000000000001</v>
      </c>
      <c r="E3592">
        <v>14.523999999999999</v>
      </c>
      <c r="F3592">
        <v>133.52199999999999</v>
      </c>
      <c r="G3592">
        <v>107.373</v>
      </c>
      <c r="H3592">
        <f t="shared" si="115"/>
        <v>4.4249937243948398</v>
      </c>
      <c r="I3592">
        <f t="shared" si="116"/>
        <v>0.99405053352330885</v>
      </c>
    </row>
    <row r="3593" spans="1:9" x14ac:dyDescent="0.3">
      <c r="A3593" s="1">
        <v>34273</v>
      </c>
      <c r="B3593">
        <v>339</v>
      </c>
      <c r="C3593">
        <v>99</v>
      </c>
      <c r="D3593">
        <v>3.41</v>
      </c>
      <c r="E3593">
        <v>5.1829999999999998</v>
      </c>
      <c r="F3593">
        <v>-1.343</v>
      </c>
      <c r="G3593">
        <v>133.249</v>
      </c>
      <c r="H3593">
        <f t="shared" si="115"/>
        <v>4.438085421804292</v>
      </c>
      <c r="I3593">
        <f t="shared" si="116"/>
        <v>1.0696848132479084</v>
      </c>
    </row>
    <row r="3594" spans="1:9" x14ac:dyDescent="0.3">
      <c r="A3594" s="1">
        <v>34274</v>
      </c>
      <c r="B3594">
        <v>339</v>
      </c>
      <c r="C3594">
        <v>111</v>
      </c>
      <c r="D3594">
        <v>0</v>
      </c>
      <c r="E3594">
        <v>0</v>
      </c>
      <c r="F3594">
        <v>537.95899999999995</v>
      </c>
      <c r="G3594">
        <v>346.99299999999999</v>
      </c>
      <c r="H3594">
        <f t="shared" si="115"/>
        <v>4.438085421804292</v>
      </c>
      <c r="I3594">
        <f t="shared" si="116"/>
        <v>1.1993435784900792</v>
      </c>
    </row>
    <row r="3595" spans="1:9" x14ac:dyDescent="0.3">
      <c r="A3595" s="1">
        <v>34275</v>
      </c>
      <c r="B3595">
        <v>314</v>
      </c>
      <c r="C3595">
        <v>126</v>
      </c>
      <c r="D3595">
        <v>0</v>
      </c>
      <c r="E3595">
        <v>0</v>
      </c>
      <c r="F3595" s="14">
        <v>6491.2820000000002</v>
      </c>
      <c r="G3595" s="14">
        <v>5092.4960000000001</v>
      </c>
      <c r="H3595">
        <f t="shared" si="115"/>
        <v>4.1107929865679873</v>
      </c>
      <c r="I3595">
        <f t="shared" si="116"/>
        <v>1.3614170350427925</v>
      </c>
    </row>
    <row r="3596" spans="1:9" x14ac:dyDescent="0.3">
      <c r="A3596" s="1">
        <v>34276</v>
      </c>
      <c r="B3596">
        <v>278</v>
      </c>
      <c r="C3596">
        <v>131</v>
      </c>
      <c r="D3596">
        <v>0</v>
      </c>
      <c r="E3596">
        <v>0</v>
      </c>
      <c r="F3596" s="14">
        <v>6197.8289999999997</v>
      </c>
      <c r="G3596" s="14">
        <v>6298.268</v>
      </c>
      <c r="H3596">
        <f t="shared" si="115"/>
        <v>3.6394918798277089</v>
      </c>
      <c r="I3596">
        <f t="shared" si="116"/>
        <v>1.4154415205603637</v>
      </c>
    </row>
    <row r="3597" spans="1:9" x14ac:dyDescent="0.3">
      <c r="A3597" s="1">
        <v>34277</v>
      </c>
      <c r="B3597">
        <v>264</v>
      </c>
      <c r="C3597">
        <v>132</v>
      </c>
      <c r="D3597">
        <v>0</v>
      </c>
      <c r="E3597">
        <v>0</v>
      </c>
      <c r="F3597" s="14">
        <v>6149.902</v>
      </c>
      <c r="G3597" s="14">
        <v>5568.6970000000001</v>
      </c>
      <c r="H3597">
        <f t="shared" si="115"/>
        <v>3.4562081160953779</v>
      </c>
      <c r="I3597">
        <f t="shared" si="116"/>
        <v>1.4262464176638778</v>
      </c>
    </row>
    <row r="3598" spans="1:9" x14ac:dyDescent="0.3">
      <c r="A3598" s="1">
        <v>34278</v>
      </c>
      <c r="B3598">
        <v>262</v>
      </c>
      <c r="C3598">
        <v>124</v>
      </c>
      <c r="D3598">
        <v>17.609000000000002</v>
      </c>
      <c r="E3598">
        <v>16.901</v>
      </c>
      <c r="F3598">
        <v>697.10400000000004</v>
      </c>
      <c r="G3598">
        <v>779.83399999999995</v>
      </c>
      <c r="H3598">
        <f t="shared" si="115"/>
        <v>3.4300247212764741</v>
      </c>
      <c r="I3598">
        <f t="shared" si="116"/>
        <v>1.339807240835764</v>
      </c>
    </row>
    <row r="3599" spans="1:9" x14ac:dyDescent="0.3">
      <c r="A3599" s="1">
        <v>34279</v>
      </c>
      <c r="B3599">
        <v>264</v>
      </c>
      <c r="C3599">
        <v>110</v>
      </c>
      <c r="D3599">
        <v>0</v>
      </c>
      <c r="E3599">
        <v>0</v>
      </c>
      <c r="F3599" s="14">
        <v>3728.1320000000001</v>
      </c>
      <c r="G3599" s="14">
        <v>2177.3809999999999</v>
      </c>
      <c r="H3599">
        <f t="shared" si="115"/>
        <v>3.4562081160953779</v>
      </c>
      <c r="I3599">
        <f t="shared" si="116"/>
        <v>1.1885386813865648</v>
      </c>
    </row>
    <row r="3600" spans="1:9" x14ac:dyDescent="0.3">
      <c r="A3600" s="1">
        <v>34280</v>
      </c>
      <c r="B3600">
        <v>261</v>
      </c>
      <c r="C3600">
        <v>92</v>
      </c>
      <c r="D3600">
        <v>0</v>
      </c>
      <c r="E3600">
        <v>0</v>
      </c>
      <c r="F3600" s="14">
        <v>5916.8329999999996</v>
      </c>
      <c r="G3600" s="14">
        <v>5826.5429999999997</v>
      </c>
      <c r="H3600">
        <f t="shared" si="115"/>
        <v>3.4169330238670215</v>
      </c>
      <c r="I3600">
        <f t="shared" si="116"/>
        <v>0.99405053352330885</v>
      </c>
    </row>
    <row r="3601" spans="1:9" x14ac:dyDescent="0.3">
      <c r="A3601" s="1">
        <v>34281</v>
      </c>
      <c r="B3601">
        <v>257</v>
      </c>
      <c r="C3601">
        <v>80</v>
      </c>
      <c r="D3601">
        <v>0</v>
      </c>
      <c r="E3601">
        <v>0</v>
      </c>
      <c r="F3601" s="14">
        <v>5618.5360000000001</v>
      </c>
      <c r="G3601" s="14">
        <v>5823.8010000000004</v>
      </c>
      <c r="H3601">
        <f t="shared" si="115"/>
        <v>3.3645662342292124</v>
      </c>
      <c r="I3601">
        <f t="shared" si="116"/>
        <v>0.86439176828113817</v>
      </c>
    </row>
    <row r="3602" spans="1:9" x14ac:dyDescent="0.3">
      <c r="A3602" s="1">
        <v>34282</v>
      </c>
      <c r="B3602">
        <v>243</v>
      </c>
      <c r="C3602">
        <v>72</v>
      </c>
      <c r="D3602">
        <v>0</v>
      </c>
      <c r="E3602">
        <v>0</v>
      </c>
      <c r="F3602" s="14">
        <v>4602.2610000000004</v>
      </c>
      <c r="G3602" s="14">
        <v>5515.5150000000003</v>
      </c>
      <c r="H3602">
        <f t="shared" si="115"/>
        <v>3.1812824704968823</v>
      </c>
      <c r="I3602">
        <f t="shared" si="116"/>
        <v>0.77795259145302431</v>
      </c>
    </row>
    <row r="3603" spans="1:9" x14ac:dyDescent="0.3">
      <c r="A3603" s="1">
        <v>34283</v>
      </c>
      <c r="B3603">
        <v>203</v>
      </c>
      <c r="C3603">
        <v>64</v>
      </c>
      <c r="D3603">
        <v>0.998</v>
      </c>
      <c r="E3603">
        <v>2.8919999999999999</v>
      </c>
      <c r="F3603">
        <v>-69.498999999999995</v>
      </c>
      <c r="G3603" s="14">
        <v>1051.069</v>
      </c>
      <c r="H3603">
        <f t="shared" si="115"/>
        <v>2.6576145741187949</v>
      </c>
      <c r="I3603">
        <f t="shared" si="116"/>
        <v>0.69151341462491056</v>
      </c>
    </row>
    <row r="3604" spans="1:9" x14ac:dyDescent="0.3">
      <c r="A3604" s="1">
        <v>34284</v>
      </c>
      <c r="B3604">
        <v>179</v>
      </c>
      <c r="C3604">
        <v>56</v>
      </c>
      <c r="D3604">
        <v>22.574999999999999</v>
      </c>
      <c r="E3604">
        <v>26.466000000000001</v>
      </c>
      <c r="F3604">
        <v>-229.095</v>
      </c>
      <c r="G3604">
        <v>32.671999999999997</v>
      </c>
      <c r="H3604">
        <f t="shared" si="115"/>
        <v>2.3434138362919419</v>
      </c>
      <c r="I3604">
        <f t="shared" si="116"/>
        <v>0.6050742377967967</v>
      </c>
    </row>
    <row r="3605" spans="1:9" x14ac:dyDescent="0.3">
      <c r="A3605" s="1">
        <v>34285</v>
      </c>
      <c r="B3605">
        <v>83</v>
      </c>
      <c r="C3605">
        <v>45</v>
      </c>
      <c r="D3605">
        <v>14.69</v>
      </c>
      <c r="E3605">
        <v>8.1760000000000002</v>
      </c>
      <c r="F3605">
        <v>537.16499999999996</v>
      </c>
      <c r="G3605" s="14">
        <v>1048.452</v>
      </c>
      <c r="H3605">
        <f t="shared" si="115"/>
        <v>1.0866108849845317</v>
      </c>
      <c r="I3605">
        <f t="shared" si="116"/>
        <v>0.48622036965814019</v>
      </c>
    </row>
    <row r="3606" spans="1:9" x14ac:dyDescent="0.3">
      <c r="A3606" s="1">
        <v>34286</v>
      </c>
      <c r="B3606">
        <v>56</v>
      </c>
      <c r="C3606">
        <v>34</v>
      </c>
      <c r="D3606">
        <v>10.192</v>
      </c>
      <c r="E3606">
        <v>12.377000000000001</v>
      </c>
      <c r="F3606">
        <v>563.11199999999997</v>
      </c>
      <c r="G3606" s="14">
        <v>1394.7380000000001</v>
      </c>
      <c r="H3606">
        <f t="shared" si="115"/>
        <v>0.73313505492932263</v>
      </c>
      <c r="I3606">
        <f t="shared" si="116"/>
        <v>0.36736650151948375</v>
      </c>
    </row>
    <row r="3607" spans="1:9" x14ac:dyDescent="0.3">
      <c r="A3607" s="1">
        <v>34287</v>
      </c>
      <c r="B3607">
        <v>68</v>
      </c>
      <c r="C3607">
        <v>25</v>
      </c>
      <c r="D3607">
        <v>2.6469999999999998</v>
      </c>
      <c r="E3607">
        <v>1.974</v>
      </c>
      <c r="F3607">
        <v>265.39</v>
      </c>
      <c r="G3607">
        <v>600.55100000000004</v>
      </c>
      <c r="H3607">
        <f t="shared" si="115"/>
        <v>0.89023542384274901</v>
      </c>
      <c r="I3607">
        <f t="shared" si="116"/>
        <v>0.27012242758785571</v>
      </c>
    </row>
    <row r="3608" spans="1:9" x14ac:dyDescent="0.3">
      <c r="A3608" s="1">
        <v>34288</v>
      </c>
      <c r="B3608">
        <v>125</v>
      </c>
      <c r="C3608">
        <v>25</v>
      </c>
      <c r="D3608">
        <v>12.131</v>
      </c>
      <c r="E3608">
        <v>11.272</v>
      </c>
      <c r="F3608" s="14">
        <v>1060.7670000000001</v>
      </c>
      <c r="G3608" s="14">
        <v>1638.4870000000001</v>
      </c>
      <c r="H3608">
        <f t="shared" si="115"/>
        <v>1.6364621761815239</v>
      </c>
      <c r="I3608">
        <f t="shared" si="116"/>
        <v>0.27012242758785571</v>
      </c>
    </row>
    <row r="3609" spans="1:9" x14ac:dyDescent="0.3">
      <c r="A3609" s="1">
        <v>34289</v>
      </c>
      <c r="B3609">
        <v>251</v>
      </c>
      <c r="C3609">
        <v>33</v>
      </c>
      <c r="D3609">
        <v>20.606999999999999</v>
      </c>
      <c r="E3609">
        <v>8.7810000000000006</v>
      </c>
      <c r="F3609">
        <v>14.624000000000001</v>
      </c>
      <c r="G3609">
        <v>21.292999999999999</v>
      </c>
      <c r="H3609">
        <f t="shared" si="115"/>
        <v>3.2860160497724995</v>
      </c>
      <c r="I3609">
        <f t="shared" si="116"/>
        <v>0.35656160441596946</v>
      </c>
    </row>
    <row r="3610" spans="1:9" x14ac:dyDescent="0.3">
      <c r="A3610" s="1">
        <v>34290</v>
      </c>
      <c r="B3610">
        <v>284</v>
      </c>
      <c r="C3610">
        <v>46</v>
      </c>
      <c r="D3610">
        <v>0</v>
      </c>
      <c r="E3610">
        <v>0</v>
      </c>
      <c r="F3610" s="14">
        <v>2053.7370000000001</v>
      </c>
      <c r="G3610">
        <v>986.13300000000004</v>
      </c>
      <c r="H3610">
        <f t="shared" si="115"/>
        <v>3.7180420642844223</v>
      </c>
      <c r="I3610">
        <f t="shared" si="116"/>
        <v>0.49702526676165443</v>
      </c>
    </row>
    <row r="3611" spans="1:9" x14ac:dyDescent="0.3">
      <c r="A3611" s="1">
        <v>34291</v>
      </c>
      <c r="B3611">
        <v>299</v>
      </c>
      <c r="C3611">
        <v>58</v>
      </c>
      <c r="D3611">
        <v>0</v>
      </c>
      <c r="E3611">
        <v>0</v>
      </c>
      <c r="F3611" s="14">
        <v>3043.5230000000001</v>
      </c>
      <c r="G3611">
        <v>488.976</v>
      </c>
      <c r="H3611">
        <f t="shared" si="115"/>
        <v>3.914417525426205</v>
      </c>
      <c r="I3611">
        <f t="shared" si="116"/>
        <v>0.62668403200382505</v>
      </c>
    </row>
    <row r="3612" spans="1:9" x14ac:dyDescent="0.3">
      <c r="A3612" s="1">
        <v>34292</v>
      </c>
      <c r="B3612">
        <v>329</v>
      </c>
      <c r="C3612">
        <v>69</v>
      </c>
      <c r="D3612">
        <v>0</v>
      </c>
      <c r="E3612">
        <v>0</v>
      </c>
      <c r="F3612" s="14">
        <v>6579.3059999999996</v>
      </c>
      <c r="G3612" s="14">
        <v>6415.4260000000004</v>
      </c>
      <c r="H3612">
        <f t="shared" si="115"/>
        <v>4.3071684477097705</v>
      </c>
      <c r="I3612">
        <f t="shared" si="116"/>
        <v>0.74553790014248156</v>
      </c>
    </row>
    <row r="3613" spans="1:9" x14ac:dyDescent="0.3">
      <c r="A3613" s="1">
        <v>34293</v>
      </c>
      <c r="B3613">
        <v>357</v>
      </c>
      <c r="C3613">
        <v>79</v>
      </c>
      <c r="D3613">
        <v>20.943000000000001</v>
      </c>
      <c r="E3613">
        <v>13.946</v>
      </c>
      <c r="F3613" s="14">
        <v>6172.9620000000004</v>
      </c>
      <c r="G3613" s="14">
        <v>6176.5450000000001</v>
      </c>
      <c r="H3613">
        <f t="shared" si="115"/>
        <v>4.6737359751744316</v>
      </c>
      <c r="I3613">
        <f t="shared" si="116"/>
        <v>0.85358687117762388</v>
      </c>
    </row>
    <row r="3614" spans="1:9" x14ac:dyDescent="0.3">
      <c r="A3614" s="1">
        <v>34294</v>
      </c>
      <c r="B3614">
        <v>357</v>
      </c>
      <c r="C3614">
        <v>97</v>
      </c>
      <c r="D3614">
        <v>2.4159999999999999</v>
      </c>
      <c r="E3614">
        <v>2.7</v>
      </c>
      <c r="F3614" s="14">
        <v>4195.3789999999999</v>
      </c>
      <c r="G3614" s="14">
        <v>3025.9850000000001</v>
      </c>
      <c r="H3614">
        <f t="shared" si="115"/>
        <v>4.6737359751744316</v>
      </c>
      <c r="I3614">
        <f t="shared" si="116"/>
        <v>1.0480750190408801</v>
      </c>
    </row>
    <row r="3615" spans="1:9" x14ac:dyDescent="0.3">
      <c r="A3615" s="1">
        <v>34295</v>
      </c>
      <c r="B3615">
        <v>345</v>
      </c>
      <c r="C3615">
        <v>110</v>
      </c>
      <c r="D3615">
        <v>2.331</v>
      </c>
      <c r="E3615">
        <v>2.5499999999999998</v>
      </c>
      <c r="F3615" s="14">
        <v>6136.6059999999998</v>
      </c>
      <c r="G3615" s="14">
        <v>6048.0789999999997</v>
      </c>
      <c r="H3615">
        <f t="shared" si="115"/>
        <v>4.5166356062610058</v>
      </c>
      <c r="I3615">
        <f t="shared" si="116"/>
        <v>1.1885386813865648</v>
      </c>
    </row>
    <row r="3616" spans="1:9" x14ac:dyDescent="0.3">
      <c r="A3616" s="1">
        <v>34296</v>
      </c>
      <c r="B3616">
        <v>319</v>
      </c>
      <c r="C3616">
        <v>170</v>
      </c>
      <c r="D3616">
        <v>0</v>
      </c>
      <c r="E3616">
        <v>0</v>
      </c>
      <c r="F3616" s="14">
        <v>5894.8119999999999</v>
      </c>
      <c r="G3616" s="14">
        <v>4046.8229999999999</v>
      </c>
      <c r="H3616">
        <f t="shared" si="115"/>
        <v>4.1762514736152481</v>
      </c>
      <c r="I3616">
        <f t="shared" si="116"/>
        <v>1.8368325075974186</v>
      </c>
    </row>
    <row r="3617" spans="1:9" x14ac:dyDescent="0.3">
      <c r="A3617" s="1">
        <v>34297</v>
      </c>
      <c r="B3617">
        <v>298</v>
      </c>
      <c r="C3617">
        <v>225</v>
      </c>
      <c r="D3617">
        <v>0.05</v>
      </c>
      <c r="E3617">
        <v>3.4000000000000002E-2</v>
      </c>
      <c r="F3617" s="14">
        <v>1428.8620000000001</v>
      </c>
      <c r="G3617" s="14">
        <v>2968.297</v>
      </c>
      <c r="H3617">
        <f t="shared" si="115"/>
        <v>3.9013258280167524</v>
      </c>
      <c r="I3617">
        <f t="shared" si="116"/>
        <v>2.4311018482907012</v>
      </c>
    </row>
    <row r="3618" spans="1:9" x14ac:dyDescent="0.3">
      <c r="A3618" s="1">
        <v>34298</v>
      </c>
      <c r="B3618">
        <v>268</v>
      </c>
      <c r="C3618">
        <v>273</v>
      </c>
      <c r="D3618">
        <v>1.5329999999999999</v>
      </c>
      <c r="E3618">
        <v>1.821</v>
      </c>
      <c r="F3618">
        <v>31.904</v>
      </c>
      <c r="G3618">
        <v>77.941000000000003</v>
      </c>
      <c r="H3618">
        <f t="shared" si="115"/>
        <v>3.508574905733187</v>
      </c>
      <c r="I3618">
        <f t="shared" si="116"/>
        <v>2.9497369092593839</v>
      </c>
    </row>
    <row r="3619" spans="1:9" x14ac:dyDescent="0.3">
      <c r="A3619" s="1">
        <v>34299</v>
      </c>
      <c r="B3619">
        <v>233</v>
      </c>
      <c r="C3619">
        <v>334</v>
      </c>
      <c r="D3619">
        <v>6.3840000000000003</v>
      </c>
      <c r="E3619">
        <v>0</v>
      </c>
      <c r="F3619" s="14">
        <v>1727.625</v>
      </c>
      <c r="G3619">
        <v>129.96100000000001</v>
      </c>
      <c r="H3619">
        <f t="shared" si="115"/>
        <v>3.0503654964023603</v>
      </c>
      <c r="I3619">
        <f t="shared" si="116"/>
        <v>3.6088356325737521</v>
      </c>
    </row>
    <row r="3620" spans="1:9" x14ac:dyDescent="0.3">
      <c r="A3620" s="1">
        <v>34300</v>
      </c>
      <c r="B3620">
        <v>167</v>
      </c>
      <c r="C3620">
        <v>463</v>
      </c>
      <c r="D3620">
        <v>0</v>
      </c>
      <c r="E3620">
        <v>0</v>
      </c>
      <c r="F3620">
        <v>-155.94999999999999</v>
      </c>
      <c r="G3620" s="14">
        <v>1514.152</v>
      </c>
      <c r="H3620">
        <f t="shared" si="115"/>
        <v>2.1863134673785156</v>
      </c>
      <c r="I3620">
        <f t="shared" si="116"/>
        <v>5.0026673589270869</v>
      </c>
    </row>
    <row r="3621" spans="1:9" x14ac:dyDescent="0.3">
      <c r="A3621" s="1">
        <v>34301</v>
      </c>
      <c r="B3621">
        <v>106</v>
      </c>
      <c r="C3621">
        <v>599</v>
      </c>
      <c r="D3621">
        <v>0</v>
      </c>
      <c r="E3621">
        <v>0</v>
      </c>
      <c r="F3621" s="14">
        <v>5303.0919999999996</v>
      </c>
      <c r="G3621">
        <v>978.34500000000003</v>
      </c>
      <c r="H3621">
        <f t="shared" si="115"/>
        <v>1.3877199254019321</v>
      </c>
      <c r="I3621">
        <f t="shared" si="116"/>
        <v>6.4721333650050212</v>
      </c>
    </row>
    <row r="3622" spans="1:9" x14ac:dyDescent="0.3">
      <c r="A3622" s="1">
        <v>34302</v>
      </c>
      <c r="B3622">
        <v>66</v>
      </c>
      <c r="C3622">
        <v>511</v>
      </c>
      <c r="D3622">
        <v>0</v>
      </c>
      <c r="E3622">
        <v>0</v>
      </c>
      <c r="F3622" s="14">
        <v>3279.8069999999998</v>
      </c>
      <c r="G3622" s="14">
        <v>3903.5419999999999</v>
      </c>
      <c r="H3622">
        <f t="shared" si="115"/>
        <v>0.86405202902384448</v>
      </c>
      <c r="I3622">
        <f t="shared" si="116"/>
        <v>5.5213024198957692</v>
      </c>
    </row>
    <row r="3623" spans="1:9" x14ac:dyDescent="0.3">
      <c r="A3623" s="1">
        <v>34303</v>
      </c>
      <c r="B3623">
        <v>47</v>
      </c>
      <c r="C3623">
        <v>447</v>
      </c>
      <c r="D3623">
        <v>18.66</v>
      </c>
      <c r="E3623">
        <v>10.375</v>
      </c>
      <c r="F3623">
        <v>698.23699999999997</v>
      </c>
      <c r="G3623">
        <v>620.62699999999995</v>
      </c>
      <c r="H3623">
        <f t="shared" si="115"/>
        <v>0.61530977824425304</v>
      </c>
      <c r="I3623">
        <f t="shared" si="116"/>
        <v>4.8297890052708601</v>
      </c>
    </row>
    <row r="3624" spans="1:9" x14ac:dyDescent="0.3">
      <c r="A3624" s="1">
        <v>34304</v>
      </c>
      <c r="B3624">
        <v>42</v>
      </c>
      <c r="C3624">
        <v>358</v>
      </c>
      <c r="D3624">
        <v>0</v>
      </c>
      <c r="E3624">
        <v>0</v>
      </c>
      <c r="F3624" s="14">
        <v>6265.6139999999996</v>
      </c>
      <c r="G3624" s="14">
        <v>6242.6379999999999</v>
      </c>
      <c r="H3624">
        <f t="shared" si="115"/>
        <v>0.54985129119699194</v>
      </c>
      <c r="I3624">
        <f t="shared" si="116"/>
        <v>3.8681531630580932</v>
      </c>
    </row>
    <row r="3625" spans="1:9" x14ac:dyDescent="0.3">
      <c r="A3625" s="1">
        <v>34305</v>
      </c>
      <c r="B3625">
        <v>40</v>
      </c>
      <c r="C3625">
        <v>305</v>
      </c>
      <c r="D3625">
        <v>0</v>
      </c>
      <c r="E3625">
        <v>0</v>
      </c>
      <c r="F3625" s="14">
        <v>5619.2330000000002</v>
      </c>
      <c r="G3625" s="14">
        <v>5902.58</v>
      </c>
      <c r="H3625">
        <f t="shared" si="115"/>
        <v>0.52366789637808764</v>
      </c>
      <c r="I3625">
        <f t="shared" si="116"/>
        <v>3.2954936165718394</v>
      </c>
    </row>
    <row r="3626" spans="1:9" x14ac:dyDescent="0.3">
      <c r="A3626" s="1">
        <v>34306</v>
      </c>
      <c r="B3626">
        <v>43</v>
      </c>
      <c r="C3626">
        <v>253</v>
      </c>
      <c r="D3626">
        <v>29.114999999999998</v>
      </c>
      <c r="E3626">
        <v>46.576000000000001</v>
      </c>
      <c r="F3626">
        <v>2.0830000000000002</v>
      </c>
      <c r="G3626">
        <v>0.84899999999999998</v>
      </c>
      <c r="H3626">
        <f t="shared" si="115"/>
        <v>0.56294298860644409</v>
      </c>
      <c r="I3626">
        <f t="shared" si="116"/>
        <v>2.7336389671890995</v>
      </c>
    </row>
    <row r="3627" spans="1:9" x14ac:dyDescent="0.3">
      <c r="A3627" s="1">
        <v>34307</v>
      </c>
      <c r="B3627">
        <v>110</v>
      </c>
      <c r="C3627">
        <v>208</v>
      </c>
      <c r="D3627">
        <v>30.933</v>
      </c>
      <c r="E3627">
        <v>45.228000000000002</v>
      </c>
      <c r="F3627">
        <v>-184.923</v>
      </c>
      <c r="G3627">
        <v>-0.112</v>
      </c>
      <c r="H3627">
        <f t="shared" si="115"/>
        <v>1.4400867150397407</v>
      </c>
      <c r="I3627">
        <f t="shared" si="116"/>
        <v>2.2474185975309591</v>
      </c>
    </row>
    <row r="3628" spans="1:9" x14ac:dyDescent="0.3">
      <c r="A3628" s="1">
        <v>34308</v>
      </c>
      <c r="B3628">
        <v>334</v>
      </c>
      <c r="C3628">
        <v>196</v>
      </c>
      <c r="D3628">
        <v>30.731999999999999</v>
      </c>
      <c r="E3628">
        <v>29.971</v>
      </c>
      <c r="F3628" s="14">
        <v>6111.902</v>
      </c>
      <c r="G3628" s="14">
        <v>3899.9430000000002</v>
      </c>
      <c r="H3628">
        <f t="shared" si="115"/>
        <v>4.3726269347570312</v>
      </c>
      <c r="I3628">
        <f t="shared" si="116"/>
        <v>2.1177598322887885</v>
      </c>
    </row>
    <row r="3629" spans="1:9" x14ac:dyDescent="0.3">
      <c r="A3629" s="1">
        <v>34309</v>
      </c>
      <c r="B3629">
        <v>378</v>
      </c>
      <c r="C3629">
        <v>196</v>
      </c>
      <c r="D3629">
        <v>0</v>
      </c>
      <c r="E3629">
        <v>0</v>
      </c>
      <c r="F3629">
        <v>170.35499999999999</v>
      </c>
      <c r="G3629">
        <v>105.333</v>
      </c>
      <c r="H3629">
        <f t="shared" si="115"/>
        <v>4.9486616207729277</v>
      </c>
      <c r="I3629">
        <f t="shared" si="116"/>
        <v>2.1177598322887885</v>
      </c>
    </row>
    <row r="3630" spans="1:9" x14ac:dyDescent="0.3">
      <c r="A3630" s="1">
        <v>34310</v>
      </c>
      <c r="B3630">
        <v>592</v>
      </c>
      <c r="C3630">
        <v>212</v>
      </c>
      <c r="D3630">
        <v>0</v>
      </c>
      <c r="E3630">
        <v>0</v>
      </c>
      <c r="F3630" s="14">
        <v>4106.0240000000003</v>
      </c>
      <c r="G3630" s="14">
        <v>5208.7759999999998</v>
      </c>
      <c r="H3630">
        <f t="shared" si="115"/>
        <v>7.7502848663956962</v>
      </c>
      <c r="I3630">
        <f t="shared" si="116"/>
        <v>2.2906381859450162</v>
      </c>
    </row>
    <row r="3631" spans="1:9" x14ac:dyDescent="0.3">
      <c r="A3631" s="1">
        <v>34311</v>
      </c>
      <c r="B3631">
        <v>708</v>
      </c>
      <c r="C3631">
        <v>217</v>
      </c>
      <c r="D3631">
        <v>0</v>
      </c>
      <c r="E3631">
        <v>0</v>
      </c>
      <c r="F3631" s="14">
        <v>5741.7510000000002</v>
      </c>
      <c r="G3631" s="14">
        <v>5827.4979999999996</v>
      </c>
      <c r="H3631">
        <f t="shared" si="115"/>
        <v>9.2689217658921503</v>
      </c>
      <c r="I3631">
        <f t="shared" si="116"/>
        <v>2.3446626714625869</v>
      </c>
    </row>
    <row r="3632" spans="1:9" x14ac:dyDescent="0.3">
      <c r="A3632" s="1">
        <v>34312</v>
      </c>
      <c r="B3632">
        <v>656</v>
      </c>
      <c r="C3632">
        <v>207</v>
      </c>
      <c r="D3632">
        <v>0</v>
      </c>
      <c r="E3632">
        <v>0</v>
      </c>
      <c r="F3632" s="14">
        <v>3564.154</v>
      </c>
      <c r="G3632" s="14">
        <v>5215.7389999999996</v>
      </c>
      <c r="H3632">
        <f t="shared" si="115"/>
        <v>8.5881535006006366</v>
      </c>
      <c r="I3632">
        <f t="shared" si="116"/>
        <v>2.2366137004274447</v>
      </c>
    </row>
    <row r="3633" spans="1:9" x14ac:dyDescent="0.3">
      <c r="A3633" s="1">
        <v>34313</v>
      </c>
      <c r="B3633">
        <v>652</v>
      </c>
      <c r="C3633">
        <v>188</v>
      </c>
      <c r="D3633">
        <v>0.10299999999999999</v>
      </c>
      <c r="E3633">
        <v>3.3000000000000002E-2</v>
      </c>
      <c r="F3633" s="14">
        <v>5844.009</v>
      </c>
      <c r="G3633" s="14">
        <v>5270.4359999999997</v>
      </c>
      <c r="H3633">
        <f t="shared" si="115"/>
        <v>8.535786710962828</v>
      </c>
      <c r="I3633">
        <f t="shared" si="116"/>
        <v>2.0313206554606746</v>
      </c>
    </row>
    <row r="3634" spans="1:9" x14ac:dyDescent="0.3">
      <c r="A3634" s="1">
        <v>34314</v>
      </c>
      <c r="B3634">
        <v>613</v>
      </c>
      <c r="C3634">
        <v>179</v>
      </c>
      <c r="D3634">
        <v>0</v>
      </c>
      <c r="E3634">
        <v>0</v>
      </c>
      <c r="F3634" s="14">
        <v>5530.9560000000001</v>
      </c>
      <c r="G3634" s="14">
        <v>5719.0320000000002</v>
      </c>
      <c r="H3634">
        <f t="shared" si="115"/>
        <v>8.0252105119941923</v>
      </c>
      <c r="I3634">
        <f t="shared" si="116"/>
        <v>1.9340765815290466</v>
      </c>
    </row>
    <row r="3635" spans="1:9" x14ac:dyDescent="0.3">
      <c r="A3635" s="1">
        <v>34315</v>
      </c>
      <c r="B3635">
        <v>530</v>
      </c>
      <c r="C3635">
        <v>180</v>
      </c>
      <c r="D3635">
        <v>0</v>
      </c>
      <c r="E3635">
        <v>0</v>
      </c>
      <c r="F3635" s="14">
        <v>3184.915</v>
      </c>
      <c r="G3635" s="14">
        <v>4358.5590000000002</v>
      </c>
      <c r="H3635">
        <f t="shared" si="115"/>
        <v>6.938599627009661</v>
      </c>
      <c r="I3635">
        <f t="shared" si="116"/>
        <v>1.9448814786325608</v>
      </c>
    </row>
    <row r="3636" spans="1:9" x14ac:dyDescent="0.3">
      <c r="A3636" s="1">
        <v>34316</v>
      </c>
      <c r="B3636">
        <v>470</v>
      </c>
      <c r="C3636">
        <v>225</v>
      </c>
      <c r="D3636">
        <v>36.189</v>
      </c>
      <c r="E3636">
        <v>35.97</v>
      </c>
      <c r="F3636" s="14">
        <v>2534.6379999999999</v>
      </c>
      <c r="G3636" s="14">
        <v>2009.019</v>
      </c>
      <c r="H3636">
        <f t="shared" si="115"/>
        <v>6.1530977824425284</v>
      </c>
      <c r="I3636">
        <f t="shared" si="116"/>
        <v>2.4311018482907012</v>
      </c>
    </row>
    <row r="3637" spans="1:9" x14ac:dyDescent="0.3">
      <c r="A3637" s="1">
        <v>34317</v>
      </c>
      <c r="B3637">
        <v>410</v>
      </c>
      <c r="C3637">
        <v>244</v>
      </c>
      <c r="D3637">
        <v>0</v>
      </c>
      <c r="E3637">
        <v>0</v>
      </c>
      <c r="F3637">
        <v>-191.14099999999999</v>
      </c>
      <c r="G3637" s="14">
        <v>1225.605</v>
      </c>
      <c r="H3637">
        <f t="shared" si="115"/>
        <v>5.3675959378753975</v>
      </c>
      <c r="I3637">
        <f t="shared" si="116"/>
        <v>2.6363948932574717</v>
      </c>
    </row>
    <row r="3638" spans="1:9" x14ac:dyDescent="0.3">
      <c r="A3638" s="1">
        <v>34318</v>
      </c>
      <c r="B3638">
        <v>367</v>
      </c>
      <c r="C3638">
        <v>255</v>
      </c>
      <c r="D3638">
        <v>6.9130000000000003</v>
      </c>
      <c r="E3638">
        <v>8.2249999999999996</v>
      </c>
      <c r="F3638">
        <v>910.89499999999998</v>
      </c>
      <c r="G3638">
        <v>998.05</v>
      </c>
      <c r="H3638">
        <f t="shared" si="115"/>
        <v>4.804652949268954</v>
      </c>
      <c r="I3638">
        <f t="shared" si="116"/>
        <v>2.7552487613961278</v>
      </c>
    </row>
    <row r="3639" spans="1:9" x14ac:dyDescent="0.3">
      <c r="A3639" s="1">
        <v>34319</v>
      </c>
      <c r="B3639">
        <v>314</v>
      </c>
      <c r="C3639">
        <v>265</v>
      </c>
      <c r="D3639">
        <v>0</v>
      </c>
      <c r="E3639">
        <v>0</v>
      </c>
      <c r="F3639" s="14">
        <v>4231.5619999999999</v>
      </c>
      <c r="G3639" s="14">
        <v>3890.808</v>
      </c>
      <c r="H3639">
        <f t="shared" si="115"/>
        <v>4.1107929865679873</v>
      </c>
      <c r="I3639">
        <f t="shared" si="116"/>
        <v>2.8632977324312701</v>
      </c>
    </row>
    <row r="3640" spans="1:9" x14ac:dyDescent="0.3">
      <c r="A3640" s="1">
        <v>34320</v>
      </c>
      <c r="B3640">
        <v>261</v>
      </c>
      <c r="C3640">
        <v>273</v>
      </c>
      <c r="D3640">
        <v>0</v>
      </c>
      <c r="E3640">
        <v>0</v>
      </c>
      <c r="F3640" s="14">
        <v>6367.232</v>
      </c>
      <c r="G3640" s="14">
        <v>5925.0240000000003</v>
      </c>
      <c r="H3640">
        <f t="shared" si="115"/>
        <v>3.4169330238670215</v>
      </c>
      <c r="I3640">
        <f t="shared" si="116"/>
        <v>2.9497369092593839</v>
      </c>
    </row>
    <row r="3641" spans="1:9" x14ac:dyDescent="0.3">
      <c r="A3641" s="1">
        <v>34321</v>
      </c>
      <c r="B3641">
        <v>226</v>
      </c>
      <c r="C3641">
        <v>275</v>
      </c>
      <c r="D3641">
        <v>0.46700000000000003</v>
      </c>
      <c r="E3641">
        <v>2.2309999999999999</v>
      </c>
      <c r="F3641" s="14">
        <v>3072.1529999999998</v>
      </c>
      <c r="G3641" s="14">
        <v>2638.826</v>
      </c>
      <c r="H3641">
        <f t="shared" si="115"/>
        <v>2.9587236145361948</v>
      </c>
      <c r="I3641">
        <f t="shared" si="116"/>
        <v>2.9713467034664127</v>
      </c>
    </row>
    <row r="3642" spans="1:9" x14ac:dyDescent="0.3">
      <c r="A3642" s="1">
        <v>34322</v>
      </c>
      <c r="B3642">
        <v>214</v>
      </c>
      <c r="C3642">
        <v>263</v>
      </c>
      <c r="D3642">
        <v>0</v>
      </c>
      <c r="E3642">
        <v>0</v>
      </c>
      <c r="F3642" s="14">
        <v>4057.29</v>
      </c>
      <c r="G3642" s="14">
        <v>5634.0929999999998</v>
      </c>
      <c r="H3642">
        <f t="shared" si="115"/>
        <v>2.8016232456227685</v>
      </c>
      <c r="I3642">
        <f t="shared" si="116"/>
        <v>2.8416879382242413</v>
      </c>
    </row>
    <row r="3643" spans="1:9" x14ac:dyDescent="0.3">
      <c r="A3643" s="1">
        <v>34323</v>
      </c>
      <c r="B3643">
        <v>225</v>
      </c>
      <c r="C3643">
        <v>230</v>
      </c>
      <c r="D3643">
        <v>0</v>
      </c>
      <c r="E3643">
        <v>0</v>
      </c>
      <c r="F3643" s="14">
        <v>5575.1480000000001</v>
      </c>
      <c r="G3643" s="14">
        <v>5521.9979999999996</v>
      </c>
      <c r="H3643">
        <f t="shared" si="115"/>
        <v>2.9456319171267431</v>
      </c>
      <c r="I3643">
        <f t="shared" si="116"/>
        <v>2.4851263338082723</v>
      </c>
    </row>
    <row r="3644" spans="1:9" x14ac:dyDescent="0.3">
      <c r="A3644" s="1">
        <v>34324</v>
      </c>
      <c r="B3644">
        <v>233</v>
      </c>
      <c r="C3644">
        <v>186</v>
      </c>
      <c r="D3644">
        <v>0</v>
      </c>
      <c r="E3644">
        <v>0</v>
      </c>
      <c r="F3644" s="14">
        <v>6512.2610000000004</v>
      </c>
      <c r="G3644" s="14">
        <v>5906.442</v>
      </c>
      <c r="H3644">
        <f t="shared" si="115"/>
        <v>3.0503654964023603</v>
      </c>
      <c r="I3644">
        <f t="shared" si="116"/>
        <v>2.0097108612536463</v>
      </c>
    </row>
    <row r="3645" spans="1:9" x14ac:dyDescent="0.3">
      <c r="A3645" s="1">
        <v>34325</v>
      </c>
      <c r="B3645">
        <v>232</v>
      </c>
      <c r="C3645">
        <v>142</v>
      </c>
      <c r="D3645">
        <v>0</v>
      </c>
      <c r="E3645">
        <v>0</v>
      </c>
      <c r="F3645" s="14">
        <v>4212.0690000000004</v>
      </c>
      <c r="G3645" s="14">
        <v>5315.7460000000001</v>
      </c>
      <c r="H3645">
        <f t="shared" si="115"/>
        <v>3.0372737989929077</v>
      </c>
      <c r="I3645">
        <f t="shared" si="116"/>
        <v>1.5342953886990203</v>
      </c>
    </row>
    <row r="3646" spans="1:9" x14ac:dyDescent="0.3">
      <c r="A3646" s="1">
        <v>34326</v>
      </c>
      <c r="B3646">
        <v>222</v>
      </c>
      <c r="C3646">
        <v>114</v>
      </c>
      <c r="D3646">
        <v>0.70799999999999996</v>
      </c>
      <c r="E3646">
        <v>1.395</v>
      </c>
      <c r="F3646" s="14">
        <v>5380.2359999999999</v>
      </c>
      <c r="G3646" s="14">
        <v>4119.8450000000003</v>
      </c>
      <c r="H3646">
        <f t="shared" si="115"/>
        <v>2.9063568248983862</v>
      </c>
      <c r="I3646">
        <f t="shared" si="116"/>
        <v>1.231758269800622</v>
      </c>
    </row>
    <row r="3647" spans="1:9" x14ac:dyDescent="0.3">
      <c r="A3647" s="1">
        <v>34327</v>
      </c>
      <c r="B3647">
        <v>184</v>
      </c>
      <c r="C3647">
        <v>100</v>
      </c>
      <c r="D3647">
        <v>0</v>
      </c>
      <c r="E3647">
        <v>0</v>
      </c>
      <c r="F3647" s="14">
        <v>5451.3320000000003</v>
      </c>
      <c r="G3647" s="14">
        <v>5178.6040000000003</v>
      </c>
      <c r="H3647">
        <f t="shared" si="115"/>
        <v>2.4088723233392031</v>
      </c>
      <c r="I3647">
        <f t="shared" si="116"/>
        <v>1.0804897103514228</v>
      </c>
    </row>
    <row r="3648" spans="1:9" x14ac:dyDescent="0.3">
      <c r="A3648" s="1">
        <v>34328</v>
      </c>
      <c r="B3648">
        <v>126</v>
      </c>
      <c r="C3648">
        <v>93</v>
      </c>
      <c r="D3648">
        <v>0</v>
      </c>
      <c r="E3648">
        <v>0</v>
      </c>
      <c r="F3648" s="14">
        <v>2460.5250000000001</v>
      </c>
      <c r="G3648" s="14">
        <v>3148.252</v>
      </c>
      <c r="H3648">
        <f t="shared" si="115"/>
        <v>1.6495538735909758</v>
      </c>
      <c r="I3648">
        <f t="shared" si="116"/>
        <v>1.0048554306268231</v>
      </c>
    </row>
    <row r="3649" spans="1:9" x14ac:dyDescent="0.3">
      <c r="A3649" s="1">
        <v>34329</v>
      </c>
      <c r="B3649">
        <v>73</v>
      </c>
      <c r="C3649">
        <v>90</v>
      </c>
      <c r="D3649">
        <v>1.022</v>
      </c>
      <c r="E3649">
        <v>1.7949999999999999</v>
      </c>
      <c r="F3649" s="14">
        <v>3157.4360000000001</v>
      </c>
      <c r="G3649" s="14">
        <v>4496.232</v>
      </c>
      <c r="H3649">
        <f t="shared" si="115"/>
        <v>0.95569391089000988</v>
      </c>
      <c r="I3649">
        <f t="shared" si="116"/>
        <v>0.97244073931628039</v>
      </c>
    </row>
    <row r="3650" spans="1:9" x14ac:dyDescent="0.3">
      <c r="A3650" s="1">
        <v>34330</v>
      </c>
      <c r="B3650">
        <v>51</v>
      </c>
      <c r="C3650">
        <v>89</v>
      </c>
      <c r="D3650">
        <v>25.292999999999999</v>
      </c>
      <c r="E3650">
        <v>31.95</v>
      </c>
      <c r="F3650">
        <v>2.4329999999999998</v>
      </c>
      <c r="G3650">
        <v>198.42599999999999</v>
      </c>
      <c r="H3650">
        <f t="shared" ref="H3650:H3713" si="117">(B3650*60*60*24/1000000)/(1000*$N$3/1000000)</f>
        <v>0.66767656788206164</v>
      </c>
      <c r="I3650">
        <f t="shared" ref="I3650:I3713" si="118">(C3650*60*60*24/1000000)/(1000*$N$4/1000000)</f>
        <v>0.96163584221276621</v>
      </c>
    </row>
    <row r="3651" spans="1:9" x14ac:dyDescent="0.3">
      <c r="A3651" s="1">
        <v>34331</v>
      </c>
      <c r="B3651">
        <v>45</v>
      </c>
      <c r="C3651">
        <v>74</v>
      </c>
      <c r="D3651">
        <v>12.853</v>
      </c>
      <c r="E3651">
        <v>0.109</v>
      </c>
      <c r="F3651" s="14">
        <v>2919.1149999999998</v>
      </c>
      <c r="G3651" s="14">
        <v>4092.1509999999998</v>
      </c>
      <c r="H3651">
        <f t="shared" si="117"/>
        <v>0.58912638342534851</v>
      </c>
      <c r="I3651">
        <f t="shared" si="118"/>
        <v>0.79956238566005278</v>
      </c>
    </row>
    <row r="3652" spans="1:9" x14ac:dyDescent="0.3">
      <c r="A3652" s="1">
        <v>34332</v>
      </c>
      <c r="B3652">
        <v>43</v>
      </c>
      <c r="C3652">
        <v>56</v>
      </c>
      <c r="D3652">
        <v>0</v>
      </c>
      <c r="E3652">
        <v>0</v>
      </c>
      <c r="F3652" s="14">
        <v>5004.5450000000001</v>
      </c>
      <c r="G3652" s="14">
        <v>4197.7420000000002</v>
      </c>
      <c r="H3652">
        <f t="shared" si="117"/>
        <v>0.56294298860644409</v>
      </c>
      <c r="I3652">
        <f t="shared" si="118"/>
        <v>0.6050742377967967</v>
      </c>
    </row>
    <row r="3653" spans="1:9" x14ac:dyDescent="0.3">
      <c r="A3653" s="1">
        <v>34333</v>
      </c>
      <c r="B3653">
        <v>41</v>
      </c>
      <c r="C3653">
        <v>42</v>
      </c>
      <c r="D3653">
        <v>0</v>
      </c>
      <c r="E3653">
        <v>0</v>
      </c>
      <c r="F3653" s="14">
        <v>6449.335</v>
      </c>
      <c r="G3653" s="14">
        <v>6384.1080000000002</v>
      </c>
      <c r="H3653">
        <f t="shared" si="117"/>
        <v>0.53675959378753979</v>
      </c>
      <c r="I3653">
        <f t="shared" si="118"/>
        <v>0.4538056783475975</v>
      </c>
    </row>
    <row r="3654" spans="1:9" x14ac:dyDescent="0.3">
      <c r="A3654" s="1">
        <v>34334</v>
      </c>
      <c r="B3654">
        <v>39</v>
      </c>
      <c r="C3654">
        <v>31</v>
      </c>
      <c r="D3654">
        <v>0</v>
      </c>
      <c r="E3654">
        <v>0</v>
      </c>
      <c r="F3654" s="14">
        <v>6341.5730000000003</v>
      </c>
      <c r="G3654" s="14">
        <v>6232.1719999999996</v>
      </c>
      <c r="H3654">
        <f t="shared" si="117"/>
        <v>0.51057619896863538</v>
      </c>
      <c r="I3654">
        <f t="shared" si="118"/>
        <v>0.33495181020894099</v>
      </c>
    </row>
    <row r="3655" spans="1:9" x14ac:dyDescent="0.3">
      <c r="A3655" s="1">
        <v>34335</v>
      </c>
      <c r="B3655">
        <v>37</v>
      </c>
      <c r="C3655">
        <v>33</v>
      </c>
      <c r="D3655">
        <v>0</v>
      </c>
      <c r="E3655">
        <v>0</v>
      </c>
      <c r="F3655" s="14">
        <v>4660.9799999999996</v>
      </c>
      <c r="G3655" s="14">
        <v>4905.53</v>
      </c>
      <c r="H3655">
        <f t="shared" si="117"/>
        <v>0.48439280414973102</v>
      </c>
      <c r="I3655">
        <f t="shared" si="118"/>
        <v>0.35656160441596946</v>
      </c>
    </row>
    <row r="3656" spans="1:9" x14ac:dyDescent="0.3">
      <c r="A3656" s="1">
        <v>34336</v>
      </c>
      <c r="B3656">
        <v>36</v>
      </c>
      <c r="C3656">
        <v>38</v>
      </c>
      <c r="D3656">
        <v>0</v>
      </c>
      <c r="E3656">
        <v>0</v>
      </c>
      <c r="F3656" s="14">
        <v>2967.3809999999999</v>
      </c>
      <c r="G3656" s="14">
        <v>4228.7269999999999</v>
      </c>
      <c r="H3656">
        <f t="shared" si="117"/>
        <v>0.47130110674027881</v>
      </c>
      <c r="I3656">
        <f t="shared" si="118"/>
        <v>0.41058608993354062</v>
      </c>
    </row>
    <row r="3657" spans="1:9" x14ac:dyDescent="0.3">
      <c r="A3657" s="1">
        <v>34337</v>
      </c>
      <c r="B3657">
        <v>33</v>
      </c>
      <c r="C3657">
        <v>45</v>
      </c>
      <c r="D3657">
        <v>0</v>
      </c>
      <c r="E3657">
        <v>0</v>
      </c>
      <c r="F3657" s="14">
        <v>6449.83</v>
      </c>
      <c r="G3657" s="14">
        <v>6343.0169999999998</v>
      </c>
      <c r="H3657">
        <f t="shared" si="117"/>
        <v>0.43202601451192224</v>
      </c>
      <c r="I3657">
        <f t="shared" si="118"/>
        <v>0.48622036965814019</v>
      </c>
    </row>
    <row r="3658" spans="1:9" x14ac:dyDescent="0.3">
      <c r="A3658" s="1">
        <v>34338</v>
      </c>
      <c r="B3658">
        <v>29</v>
      </c>
      <c r="C3658">
        <v>53</v>
      </c>
      <c r="D3658">
        <v>0</v>
      </c>
      <c r="E3658">
        <v>0</v>
      </c>
      <c r="F3658" s="14">
        <v>5475.36</v>
      </c>
      <c r="G3658" s="14">
        <v>6115.1059999999998</v>
      </c>
      <c r="H3658">
        <f t="shared" si="117"/>
        <v>0.37965922487411347</v>
      </c>
      <c r="I3658">
        <f t="shared" si="118"/>
        <v>0.57265954648625406</v>
      </c>
    </row>
    <row r="3659" spans="1:9" x14ac:dyDescent="0.3">
      <c r="A3659" s="1">
        <v>34339</v>
      </c>
      <c r="B3659">
        <v>25</v>
      </c>
      <c r="C3659">
        <v>62</v>
      </c>
      <c r="D3659">
        <v>2.2519999999999998</v>
      </c>
      <c r="E3659">
        <v>2.9540000000000002</v>
      </c>
      <c r="F3659" s="14">
        <v>5033.7110000000002</v>
      </c>
      <c r="G3659" s="14">
        <v>5124.93</v>
      </c>
      <c r="H3659">
        <f t="shared" si="117"/>
        <v>0.32729243523630475</v>
      </c>
      <c r="I3659">
        <f t="shared" si="118"/>
        <v>0.66990362041788198</v>
      </c>
    </row>
    <row r="3660" spans="1:9" x14ac:dyDescent="0.3">
      <c r="A3660" s="1">
        <v>34340</v>
      </c>
      <c r="B3660">
        <v>20</v>
      </c>
      <c r="C3660">
        <v>69</v>
      </c>
      <c r="D3660">
        <v>1.4330000000000001</v>
      </c>
      <c r="E3660">
        <v>2.81</v>
      </c>
      <c r="F3660" s="14">
        <v>1106.2619999999999</v>
      </c>
      <c r="G3660">
        <v>501.512</v>
      </c>
      <c r="H3660">
        <f t="shared" si="117"/>
        <v>0.26183394818904382</v>
      </c>
      <c r="I3660">
        <f t="shared" si="118"/>
        <v>0.74553790014248156</v>
      </c>
    </row>
    <row r="3661" spans="1:9" x14ac:dyDescent="0.3">
      <c r="A3661" s="1">
        <v>34341</v>
      </c>
      <c r="B3661">
        <v>18</v>
      </c>
      <c r="C3661">
        <v>75</v>
      </c>
      <c r="D3661">
        <v>19.454999999999998</v>
      </c>
      <c r="E3661">
        <v>14.005000000000001</v>
      </c>
      <c r="F3661" s="14">
        <v>1457.8779999999999</v>
      </c>
      <c r="G3661">
        <v>646.67999999999995</v>
      </c>
      <c r="H3661">
        <f t="shared" si="117"/>
        <v>0.2356505533701394</v>
      </c>
      <c r="I3661">
        <f t="shared" si="118"/>
        <v>0.81036728276356707</v>
      </c>
    </row>
    <row r="3662" spans="1:9" x14ac:dyDescent="0.3">
      <c r="A3662" s="1">
        <v>34342</v>
      </c>
      <c r="B3662">
        <v>20</v>
      </c>
      <c r="C3662">
        <v>80</v>
      </c>
      <c r="D3662">
        <v>15.497</v>
      </c>
      <c r="E3662">
        <v>12.074</v>
      </c>
      <c r="F3662">
        <v>617.51700000000005</v>
      </c>
      <c r="G3662">
        <v>989.12400000000002</v>
      </c>
      <c r="H3662">
        <f t="shared" si="117"/>
        <v>0.26183394818904382</v>
      </c>
      <c r="I3662">
        <f t="shared" si="118"/>
        <v>0.86439176828113817</v>
      </c>
    </row>
    <row r="3663" spans="1:9" x14ac:dyDescent="0.3">
      <c r="A3663" s="1">
        <v>34343</v>
      </c>
      <c r="B3663">
        <v>23</v>
      </c>
      <c r="C3663">
        <v>79</v>
      </c>
      <c r="D3663">
        <v>0</v>
      </c>
      <c r="E3663">
        <v>0</v>
      </c>
      <c r="F3663" s="14">
        <v>4782.3149999999996</v>
      </c>
      <c r="G3663" s="14">
        <v>4537.8429999999998</v>
      </c>
      <c r="H3663">
        <f t="shared" si="117"/>
        <v>0.30110904041740039</v>
      </c>
      <c r="I3663">
        <f t="shared" si="118"/>
        <v>0.85358687117762388</v>
      </c>
    </row>
    <row r="3664" spans="1:9" x14ac:dyDescent="0.3">
      <c r="A3664" s="1">
        <v>34344</v>
      </c>
      <c r="B3664">
        <v>25</v>
      </c>
      <c r="C3664">
        <v>69</v>
      </c>
      <c r="D3664">
        <v>0</v>
      </c>
      <c r="E3664">
        <v>0</v>
      </c>
      <c r="F3664" s="14">
        <v>6307.1909999999998</v>
      </c>
      <c r="G3664" s="14">
        <v>6253.4769999999999</v>
      </c>
      <c r="H3664">
        <f t="shared" si="117"/>
        <v>0.32729243523630475</v>
      </c>
      <c r="I3664">
        <f t="shared" si="118"/>
        <v>0.74553790014248156</v>
      </c>
    </row>
    <row r="3665" spans="1:9" x14ac:dyDescent="0.3">
      <c r="A3665" s="1">
        <v>34345</v>
      </c>
      <c r="B3665">
        <v>25</v>
      </c>
      <c r="C3665">
        <v>49</v>
      </c>
      <c r="D3665">
        <v>4.1109999999999998</v>
      </c>
      <c r="E3665">
        <v>3.3410000000000002</v>
      </c>
      <c r="F3665" s="14">
        <v>5462.3035</v>
      </c>
      <c r="H3665">
        <f t="shared" si="117"/>
        <v>0.32729243523630475</v>
      </c>
      <c r="I3665">
        <f t="shared" si="118"/>
        <v>0.52943995807219713</v>
      </c>
    </row>
    <row r="3666" spans="1:9" x14ac:dyDescent="0.3">
      <c r="A3666" s="1">
        <v>34346</v>
      </c>
      <c r="B3666">
        <v>23</v>
      </c>
      <c r="C3666">
        <v>30</v>
      </c>
      <c r="D3666">
        <v>0</v>
      </c>
      <c r="E3666">
        <v>0</v>
      </c>
      <c r="F3666" s="14">
        <v>4617.4160000000002</v>
      </c>
      <c r="G3666" s="14">
        <v>5356.5789999999997</v>
      </c>
      <c r="H3666">
        <f t="shared" si="117"/>
        <v>0.30110904041740039</v>
      </c>
      <c r="I3666">
        <f t="shared" si="118"/>
        <v>0.32414691310542681</v>
      </c>
    </row>
    <row r="3667" spans="1:9" x14ac:dyDescent="0.3">
      <c r="A3667" s="1">
        <v>34347</v>
      </c>
      <c r="B3667">
        <v>21</v>
      </c>
      <c r="C3667">
        <v>20</v>
      </c>
      <c r="D3667">
        <v>0</v>
      </c>
      <c r="E3667">
        <v>0</v>
      </c>
      <c r="F3667" s="14">
        <v>4075.7930000000001</v>
      </c>
      <c r="G3667" s="14">
        <v>2695.297</v>
      </c>
      <c r="H3667">
        <f t="shared" si="117"/>
        <v>0.27492564559849597</v>
      </c>
      <c r="I3667">
        <f t="shared" si="118"/>
        <v>0.21609794207028454</v>
      </c>
    </row>
    <row r="3668" spans="1:9" x14ac:dyDescent="0.3">
      <c r="A3668" s="1">
        <v>34348</v>
      </c>
      <c r="B3668">
        <v>18</v>
      </c>
      <c r="C3668">
        <v>16</v>
      </c>
      <c r="D3668">
        <v>0</v>
      </c>
      <c r="E3668">
        <v>0</v>
      </c>
      <c r="F3668" s="14">
        <v>6204.5860000000002</v>
      </c>
      <c r="G3668" s="14">
        <v>5284.7939999999999</v>
      </c>
      <c r="H3668">
        <f t="shared" si="117"/>
        <v>0.2356505533701394</v>
      </c>
      <c r="I3668">
        <f t="shared" si="118"/>
        <v>0.17287835365622764</v>
      </c>
    </row>
    <row r="3669" spans="1:9" x14ac:dyDescent="0.3">
      <c r="A3669" s="1">
        <v>34349</v>
      </c>
      <c r="B3669">
        <v>15</v>
      </c>
      <c r="C3669">
        <v>16</v>
      </c>
      <c r="D3669">
        <v>0</v>
      </c>
      <c r="E3669">
        <v>0</v>
      </c>
      <c r="F3669" s="14">
        <v>5912.3310000000001</v>
      </c>
      <c r="G3669" s="14">
        <v>5079.2470000000003</v>
      </c>
      <c r="H3669">
        <f t="shared" si="117"/>
        <v>0.19637546114178286</v>
      </c>
      <c r="I3669">
        <f t="shared" si="118"/>
        <v>0.17287835365622764</v>
      </c>
    </row>
    <row r="3670" spans="1:9" x14ac:dyDescent="0.3">
      <c r="A3670" s="1">
        <v>34350</v>
      </c>
      <c r="B3670">
        <v>12</v>
      </c>
      <c r="C3670">
        <v>22</v>
      </c>
      <c r="D3670">
        <v>0</v>
      </c>
      <c r="E3670">
        <v>0</v>
      </c>
      <c r="F3670" s="14">
        <v>5487.335</v>
      </c>
      <c r="G3670" s="14">
        <v>4956.7669999999998</v>
      </c>
      <c r="H3670">
        <f t="shared" si="117"/>
        <v>0.15710036891342627</v>
      </c>
      <c r="I3670">
        <f t="shared" si="118"/>
        <v>0.23770773627731298</v>
      </c>
    </row>
    <row r="3671" spans="1:9" x14ac:dyDescent="0.3">
      <c r="A3671" s="1">
        <v>34351</v>
      </c>
      <c r="B3671">
        <v>10</v>
      </c>
      <c r="C3671">
        <v>27</v>
      </c>
      <c r="D3671">
        <v>0</v>
      </c>
      <c r="E3671">
        <v>0</v>
      </c>
      <c r="F3671" s="14">
        <v>4380.433</v>
      </c>
      <c r="G3671" s="14">
        <v>4411.3310000000001</v>
      </c>
      <c r="H3671">
        <f t="shared" si="117"/>
        <v>0.13091697409452191</v>
      </c>
      <c r="I3671">
        <f t="shared" si="118"/>
        <v>0.29173222179488417</v>
      </c>
    </row>
    <row r="3672" spans="1:9" x14ac:dyDescent="0.3">
      <c r="A3672" s="1">
        <v>34352</v>
      </c>
      <c r="B3672">
        <v>9</v>
      </c>
      <c r="C3672">
        <v>28</v>
      </c>
      <c r="D3672">
        <v>3.9790000000000001</v>
      </c>
      <c r="E3672">
        <v>3.008</v>
      </c>
      <c r="F3672" s="14">
        <v>5178.0169999999998</v>
      </c>
      <c r="G3672" s="14">
        <v>4014.8679999999999</v>
      </c>
      <c r="H3672">
        <f t="shared" si="117"/>
        <v>0.1178252766850697</v>
      </c>
      <c r="I3672">
        <f t="shared" si="118"/>
        <v>0.30253711889839835</v>
      </c>
    </row>
    <row r="3673" spans="1:9" x14ac:dyDescent="0.3">
      <c r="A3673" s="1">
        <v>34353</v>
      </c>
      <c r="B3673">
        <v>8</v>
      </c>
      <c r="C3673">
        <v>25</v>
      </c>
      <c r="D3673">
        <v>0</v>
      </c>
      <c r="E3673">
        <v>0</v>
      </c>
      <c r="F3673" s="14">
        <v>5279.2550000000001</v>
      </c>
      <c r="G3673" s="14">
        <v>5229.5860000000002</v>
      </c>
      <c r="H3673">
        <f t="shared" si="117"/>
        <v>0.10473357927561752</v>
      </c>
      <c r="I3673">
        <f t="shared" si="118"/>
        <v>0.27012242758785571</v>
      </c>
    </row>
    <row r="3674" spans="1:9" x14ac:dyDescent="0.3">
      <c r="A3674" s="1">
        <v>34354</v>
      </c>
      <c r="B3674">
        <v>7</v>
      </c>
      <c r="C3674">
        <v>20</v>
      </c>
      <c r="D3674">
        <v>0</v>
      </c>
      <c r="E3674">
        <v>0</v>
      </c>
      <c r="F3674" s="14">
        <v>4177.9489999999996</v>
      </c>
      <c r="G3674" s="14">
        <v>5399.4219999999996</v>
      </c>
      <c r="H3674">
        <f t="shared" si="117"/>
        <v>9.1641881866165328E-2</v>
      </c>
      <c r="I3674">
        <f t="shared" si="118"/>
        <v>0.21609794207028454</v>
      </c>
    </row>
    <row r="3675" spans="1:9" x14ac:dyDescent="0.3">
      <c r="A3675" s="1">
        <v>34355</v>
      </c>
      <c r="B3675">
        <v>6</v>
      </c>
      <c r="C3675">
        <v>15</v>
      </c>
      <c r="D3675">
        <v>0</v>
      </c>
      <c r="E3675">
        <v>0</v>
      </c>
      <c r="F3675" s="14">
        <v>3230.6149999999998</v>
      </c>
      <c r="G3675" s="14">
        <v>3182.8159999999998</v>
      </c>
      <c r="H3675">
        <f t="shared" si="117"/>
        <v>7.8550184456713135E-2</v>
      </c>
      <c r="I3675">
        <f t="shared" si="118"/>
        <v>0.16207345655271341</v>
      </c>
    </row>
    <row r="3676" spans="1:9" x14ac:dyDescent="0.3">
      <c r="A3676" s="1">
        <v>34356</v>
      </c>
      <c r="B3676">
        <v>6</v>
      </c>
      <c r="C3676">
        <v>12</v>
      </c>
      <c r="D3676">
        <v>0</v>
      </c>
      <c r="E3676">
        <v>0</v>
      </c>
      <c r="F3676" s="14">
        <v>4249.7359999999999</v>
      </c>
      <c r="G3676" s="14">
        <v>4049.9450000000002</v>
      </c>
      <c r="H3676">
        <f t="shared" si="117"/>
        <v>7.8550184456713135E-2</v>
      </c>
      <c r="I3676">
        <f t="shared" si="118"/>
        <v>0.12965876524217071</v>
      </c>
    </row>
    <row r="3677" spans="1:9" x14ac:dyDescent="0.3">
      <c r="A3677" s="1">
        <v>34357</v>
      </c>
      <c r="B3677">
        <v>5</v>
      </c>
      <c r="C3677">
        <v>9</v>
      </c>
      <c r="D3677">
        <v>0</v>
      </c>
      <c r="E3677">
        <v>0</v>
      </c>
      <c r="F3677" s="14">
        <v>3241.297</v>
      </c>
      <c r="G3677" s="14">
        <v>4232.3819999999996</v>
      </c>
      <c r="H3677">
        <f t="shared" si="117"/>
        <v>6.5458487047260955E-2</v>
      </c>
      <c r="I3677">
        <f t="shared" si="118"/>
        <v>9.7244073931628039E-2</v>
      </c>
    </row>
    <row r="3678" spans="1:9" x14ac:dyDescent="0.3">
      <c r="A3678" s="1">
        <v>34358</v>
      </c>
      <c r="B3678">
        <v>5</v>
      </c>
      <c r="C3678">
        <v>8</v>
      </c>
      <c r="D3678">
        <v>5.1609999999999996</v>
      </c>
      <c r="E3678">
        <v>5.6749999999999998</v>
      </c>
      <c r="F3678">
        <v>-39.44</v>
      </c>
      <c r="G3678">
        <v>115.36199999999999</v>
      </c>
      <c r="H3678">
        <f t="shared" si="117"/>
        <v>6.5458487047260955E-2</v>
      </c>
      <c r="I3678">
        <f t="shared" si="118"/>
        <v>8.643917682811382E-2</v>
      </c>
    </row>
    <row r="3679" spans="1:9" x14ac:dyDescent="0.3">
      <c r="A3679" s="1">
        <v>34359</v>
      </c>
      <c r="B3679">
        <v>5</v>
      </c>
      <c r="C3679">
        <v>7</v>
      </c>
      <c r="D3679">
        <v>2.2930000000000001</v>
      </c>
      <c r="E3679">
        <v>2.1560000000000001</v>
      </c>
      <c r="F3679" s="14">
        <v>1814.771</v>
      </c>
      <c r="G3679" s="14">
        <v>2221.59</v>
      </c>
      <c r="H3679">
        <f t="shared" si="117"/>
        <v>6.5458487047260955E-2</v>
      </c>
      <c r="I3679">
        <f t="shared" si="118"/>
        <v>7.5634279724599587E-2</v>
      </c>
    </row>
    <row r="3680" spans="1:9" x14ac:dyDescent="0.3">
      <c r="A3680" s="1">
        <v>34360</v>
      </c>
      <c r="B3680">
        <v>4</v>
      </c>
      <c r="C3680">
        <v>6</v>
      </c>
      <c r="D3680">
        <v>0</v>
      </c>
      <c r="E3680">
        <v>0</v>
      </c>
      <c r="F3680" s="14">
        <v>4403.8469999999998</v>
      </c>
      <c r="G3680" s="14">
        <v>4089.038</v>
      </c>
      <c r="H3680">
        <f t="shared" si="117"/>
        <v>5.2366789637808761E-2</v>
      </c>
      <c r="I3680">
        <f t="shared" si="118"/>
        <v>6.4829382621085355E-2</v>
      </c>
    </row>
    <row r="3681" spans="1:9" x14ac:dyDescent="0.3">
      <c r="A3681" s="1">
        <v>34361</v>
      </c>
      <c r="B3681">
        <v>4</v>
      </c>
      <c r="C3681">
        <v>5</v>
      </c>
      <c r="D3681">
        <v>0</v>
      </c>
      <c r="E3681">
        <v>0</v>
      </c>
      <c r="F3681" s="14">
        <v>4286.9690000000001</v>
      </c>
      <c r="G3681" s="14">
        <v>3255.4189999999999</v>
      </c>
      <c r="H3681">
        <f t="shared" si="117"/>
        <v>5.2366789637808761E-2</v>
      </c>
      <c r="I3681">
        <f t="shared" si="118"/>
        <v>5.4024485517571136E-2</v>
      </c>
    </row>
    <row r="3682" spans="1:9" x14ac:dyDescent="0.3">
      <c r="A3682" s="1">
        <v>34362</v>
      </c>
      <c r="B3682">
        <v>4</v>
      </c>
      <c r="C3682">
        <v>4</v>
      </c>
      <c r="D3682">
        <v>0</v>
      </c>
      <c r="E3682">
        <v>0</v>
      </c>
      <c r="F3682" s="14">
        <v>5402.2529999999997</v>
      </c>
      <c r="G3682" s="14">
        <v>4839.335</v>
      </c>
      <c r="H3682">
        <f t="shared" si="117"/>
        <v>5.2366789637808761E-2</v>
      </c>
      <c r="I3682">
        <f t="shared" si="118"/>
        <v>4.321958841405691E-2</v>
      </c>
    </row>
    <row r="3683" spans="1:9" x14ac:dyDescent="0.3">
      <c r="A3683" s="1">
        <v>34363</v>
      </c>
      <c r="B3683">
        <v>4</v>
      </c>
      <c r="C3683">
        <v>4</v>
      </c>
      <c r="D3683">
        <v>0</v>
      </c>
      <c r="E3683">
        <v>0</v>
      </c>
      <c r="F3683" s="14">
        <v>3586.3910000000001</v>
      </c>
      <c r="G3683" s="14">
        <v>4401.2070000000003</v>
      </c>
      <c r="H3683">
        <f t="shared" si="117"/>
        <v>5.2366789637808761E-2</v>
      </c>
      <c r="I3683">
        <f t="shared" si="118"/>
        <v>4.321958841405691E-2</v>
      </c>
    </row>
    <row r="3684" spans="1:9" x14ac:dyDescent="0.3">
      <c r="A3684" s="1">
        <v>34364</v>
      </c>
      <c r="B3684">
        <v>3</v>
      </c>
      <c r="C3684">
        <v>3</v>
      </c>
      <c r="D3684">
        <v>4.2249999999999996</v>
      </c>
      <c r="E3684">
        <v>1.6859999999999999</v>
      </c>
      <c r="F3684" s="14">
        <v>1244.759</v>
      </c>
      <c r="G3684">
        <v>481.31700000000001</v>
      </c>
      <c r="H3684">
        <f t="shared" si="117"/>
        <v>3.9275092228356567E-2</v>
      </c>
      <c r="I3684">
        <f t="shared" si="118"/>
        <v>3.2414691310542677E-2</v>
      </c>
    </row>
    <row r="3685" spans="1:9" x14ac:dyDescent="0.3">
      <c r="A3685" s="1">
        <v>34365</v>
      </c>
      <c r="B3685">
        <v>3</v>
      </c>
      <c r="C3685">
        <v>3</v>
      </c>
      <c r="D3685">
        <v>0.29399999999999998</v>
      </c>
      <c r="E3685">
        <v>0</v>
      </c>
      <c r="F3685" s="14">
        <v>1819.8869999999999</v>
      </c>
      <c r="G3685">
        <v>870.54499999999996</v>
      </c>
      <c r="H3685">
        <f t="shared" si="117"/>
        <v>3.9275092228356567E-2</v>
      </c>
      <c r="I3685">
        <f t="shared" si="118"/>
        <v>3.2414691310542677E-2</v>
      </c>
    </row>
    <row r="3686" spans="1:9" x14ac:dyDescent="0.3">
      <c r="A3686" s="1">
        <v>34366</v>
      </c>
      <c r="B3686">
        <v>3</v>
      </c>
      <c r="C3686">
        <v>3</v>
      </c>
      <c r="D3686">
        <v>0</v>
      </c>
      <c r="E3686">
        <v>0</v>
      </c>
      <c r="F3686" s="14">
        <v>2993.1350000000002</v>
      </c>
      <c r="G3686" s="14">
        <v>2447.8910000000001</v>
      </c>
      <c r="H3686">
        <f t="shared" si="117"/>
        <v>3.9275092228356567E-2</v>
      </c>
      <c r="I3686">
        <f t="shared" si="118"/>
        <v>3.2414691310542677E-2</v>
      </c>
    </row>
    <row r="3687" spans="1:9" x14ac:dyDescent="0.3">
      <c r="A3687" s="1">
        <v>34367</v>
      </c>
      <c r="B3687">
        <v>4</v>
      </c>
      <c r="C3687">
        <v>4</v>
      </c>
      <c r="D3687">
        <v>2.577</v>
      </c>
      <c r="E3687">
        <v>5.3529999999999998</v>
      </c>
      <c r="F3687" s="14">
        <v>4672.8059999999996</v>
      </c>
      <c r="G3687" s="14">
        <v>4527.2830000000004</v>
      </c>
      <c r="H3687">
        <f t="shared" si="117"/>
        <v>5.2366789637808761E-2</v>
      </c>
      <c r="I3687">
        <f t="shared" si="118"/>
        <v>4.321958841405691E-2</v>
      </c>
    </row>
    <row r="3688" spans="1:9" x14ac:dyDescent="0.3">
      <c r="A3688" s="1">
        <v>34368</v>
      </c>
      <c r="B3688">
        <v>4</v>
      </c>
      <c r="C3688">
        <v>4</v>
      </c>
      <c r="D3688">
        <v>7.5640000000000001</v>
      </c>
      <c r="E3688">
        <v>12.423999999999999</v>
      </c>
      <c r="F3688" s="14">
        <v>2997.2919999999999</v>
      </c>
      <c r="G3688" s="14">
        <v>2130.56</v>
      </c>
      <c r="H3688">
        <f t="shared" si="117"/>
        <v>5.2366789637808761E-2</v>
      </c>
      <c r="I3688">
        <f t="shared" si="118"/>
        <v>4.321958841405691E-2</v>
      </c>
    </row>
    <row r="3689" spans="1:9" x14ac:dyDescent="0.3">
      <c r="A3689" s="1">
        <v>34369</v>
      </c>
      <c r="B3689">
        <v>4</v>
      </c>
      <c r="C3689">
        <v>4</v>
      </c>
      <c r="D3689">
        <v>16.111000000000001</v>
      </c>
      <c r="E3689">
        <v>8.5749999999999993</v>
      </c>
      <c r="F3689" s="14">
        <v>3408.0360000000001</v>
      </c>
      <c r="G3689" s="14">
        <v>4596.93</v>
      </c>
      <c r="H3689">
        <f t="shared" si="117"/>
        <v>5.2366789637808761E-2</v>
      </c>
      <c r="I3689">
        <f t="shared" si="118"/>
        <v>4.321958841405691E-2</v>
      </c>
    </row>
    <row r="3690" spans="1:9" x14ac:dyDescent="0.3">
      <c r="A3690" s="1">
        <v>34370</v>
      </c>
      <c r="B3690">
        <v>6</v>
      </c>
      <c r="C3690">
        <v>4</v>
      </c>
      <c r="D3690">
        <v>0.374</v>
      </c>
      <c r="E3690">
        <v>6.3E-2</v>
      </c>
      <c r="F3690" s="14">
        <v>4578.6459999999997</v>
      </c>
      <c r="G3690" s="14">
        <v>4558.8289999999997</v>
      </c>
      <c r="H3690">
        <f t="shared" si="117"/>
        <v>7.8550184456713135E-2</v>
      </c>
      <c r="I3690">
        <f t="shared" si="118"/>
        <v>4.321958841405691E-2</v>
      </c>
    </row>
    <row r="3691" spans="1:9" x14ac:dyDescent="0.3">
      <c r="A3691" s="1">
        <v>34371</v>
      </c>
      <c r="B3691">
        <v>8</v>
      </c>
      <c r="C3691">
        <v>4</v>
      </c>
      <c r="D3691">
        <v>0</v>
      </c>
      <c r="E3691">
        <v>0</v>
      </c>
      <c r="F3691" s="14">
        <v>5263.41</v>
      </c>
      <c r="G3691" s="14">
        <v>5554.9489999999996</v>
      </c>
      <c r="H3691">
        <f t="shared" si="117"/>
        <v>0.10473357927561752</v>
      </c>
      <c r="I3691">
        <f t="shared" si="118"/>
        <v>4.321958841405691E-2</v>
      </c>
    </row>
    <row r="3692" spans="1:9" x14ac:dyDescent="0.3">
      <c r="A3692" s="1">
        <v>34372</v>
      </c>
      <c r="B3692">
        <v>8</v>
      </c>
      <c r="C3692">
        <v>5</v>
      </c>
      <c r="D3692">
        <v>0</v>
      </c>
      <c r="E3692">
        <v>0</v>
      </c>
      <c r="F3692" s="14">
        <v>4080.3890000000001</v>
      </c>
      <c r="G3692" s="14">
        <v>4658.6409999999996</v>
      </c>
      <c r="H3692">
        <f t="shared" si="117"/>
        <v>0.10473357927561752</v>
      </c>
      <c r="I3692">
        <f t="shared" si="118"/>
        <v>5.4024485517571136E-2</v>
      </c>
    </row>
    <row r="3693" spans="1:9" x14ac:dyDescent="0.3">
      <c r="A3693" s="1">
        <v>34373</v>
      </c>
      <c r="B3693">
        <v>7</v>
      </c>
      <c r="C3693">
        <v>5</v>
      </c>
      <c r="D3693">
        <v>0</v>
      </c>
      <c r="E3693">
        <v>0</v>
      </c>
      <c r="F3693" s="14">
        <v>3083.5970000000002</v>
      </c>
      <c r="G3693" s="14">
        <v>3553.875</v>
      </c>
      <c r="H3693">
        <f t="shared" si="117"/>
        <v>9.1641881866165328E-2</v>
      </c>
      <c r="I3693">
        <f t="shared" si="118"/>
        <v>5.4024485517571136E-2</v>
      </c>
    </row>
    <row r="3694" spans="1:9" x14ac:dyDescent="0.3">
      <c r="A3694" s="1">
        <v>34374</v>
      </c>
      <c r="B3694">
        <v>9</v>
      </c>
      <c r="C3694">
        <v>7</v>
      </c>
      <c r="D3694">
        <v>34.920999999999999</v>
      </c>
      <c r="E3694">
        <v>55.326000000000001</v>
      </c>
      <c r="F3694">
        <v>994.89300000000003</v>
      </c>
      <c r="G3694" s="14">
        <v>1518.1210000000001</v>
      </c>
      <c r="H3694">
        <f t="shared" si="117"/>
        <v>0.1178252766850697</v>
      </c>
      <c r="I3694">
        <f t="shared" si="118"/>
        <v>7.5634279724599587E-2</v>
      </c>
    </row>
    <row r="3695" spans="1:9" x14ac:dyDescent="0.3">
      <c r="A3695" s="1">
        <v>34375</v>
      </c>
      <c r="B3695">
        <v>33</v>
      </c>
      <c r="C3695">
        <v>9</v>
      </c>
      <c r="D3695">
        <v>0</v>
      </c>
      <c r="E3695">
        <v>0</v>
      </c>
      <c r="F3695" s="14">
        <v>3604.9830000000002</v>
      </c>
      <c r="G3695" s="14">
        <v>2226.2640000000001</v>
      </c>
      <c r="H3695">
        <f t="shared" si="117"/>
        <v>0.43202601451192224</v>
      </c>
      <c r="I3695">
        <f t="shared" si="118"/>
        <v>9.7244073931628039E-2</v>
      </c>
    </row>
    <row r="3696" spans="1:9" x14ac:dyDescent="0.3">
      <c r="A3696" s="1">
        <v>34376</v>
      </c>
      <c r="B3696">
        <v>52</v>
      </c>
      <c r="C3696">
        <v>10</v>
      </c>
      <c r="D3696">
        <v>0</v>
      </c>
      <c r="E3696">
        <v>0</v>
      </c>
      <c r="F3696" s="14">
        <v>1968.2160000000001</v>
      </c>
      <c r="H3696">
        <f t="shared" si="117"/>
        <v>0.68076826529151391</v>
      </c>
      <c r="I3696">
        <f t="shared" si="118"/>
        <v>0.10804897103514227</v>
      </c>
    </row>
    <row r="3697" spans="1:9" x14ac:dyDescent="0.3">
      <c r="A3697" s="1">
        <v>34377</v>
      </c>
      <c r="B3697">
        <v>59</v>
      </c>
      <c r="C3697">
        <v>11</v>
      </c>
      <c r="D3697">
        <v>0</v>
      </c>
      <c r="E3697">
        <v>0</v>
      </c>
      <c r="F3697" s="14">
        <v>854.63100000000009</v>
      </c>
      <c r="H3697">
        <f t="shared" si="117"/>
        <v>0.77241014715767919</v>
      </c>
      <c r="I3697">
        <f t="shared" si="118"/>
        <v>0.11885386813865649</v>
      </c>
    </row>
    <row r="3698" spans="1:9" x14ac:dyDescent="0.3">
      <c r="A3698" s="1">
        <v>34378</v>
      </c>
      <c r="B3698">
        <v>61</v>
      </c>
      <c r="C3698">
        <v>10</v>
      </c>
      <c r="D3698">
        <v>10.688000000000001</v>
      </c>
      <c r="E3698">
        <v>4.3259999999999996</v>
      </c>
      <c r="F3698">
        <v>331.44900000000001</v>
      </c>
      <c r="G3698">
        <v>137.767</v>
      </c>
      <c r="H3698">
        <f t="shared" si="117"/>
        <v>0.79859354197658361</v>
      </c>
      <c r="I3698">
        <f t="shared" si="118"/>
        <v>0.10804897103514227</v>
      </c>
    </row>
    <row r="3699" spans="1:9" x14ac:dyDescent="0.3">
      <c r="A3699" s="1">
        <v>34379</v>
      </c>
      <c r="B3699">
        <v>63</v>
      </c>
      <c r="C3699">
        <v>11</v>
      </c>
      <c r="D3699">
        <v>13.48</v>
      </c>
      <c r="E3699">
        <v>6.0579999999999998</v>
      </c>
      <c r="F3699">
        <v>-258.95400000000001</v>
      </c>
      <c r="G3699">
        <v>-115.187</v>
      </c>
      <c r="H3699">
        <f t="shared" si="117"/>
        <v>0.82477693679548791</v>
      </c>
      <c r="I3699">
        <f t="shared" si="118"/>
        <v>0.11885386813865649</v>
      </c>
    </row>
    <row r="3700" spans="1:9" x14ac:dyDescent="0.3">
      <c r="A3700" s="1">
        <v>34380</v>
      </c>
      <c r="B3700">
        <v>60</v>
      </c>
      <c r="C3700">
        <v>14</v>
      </c>
      <c r="D3700">
        <v>0</v>
      </c>
      <c r="E3700">
        <v>0</v>
      </c>
      <c r="F3700" s="14">
        <v>2599.3180000000002</v>
      </c>
      <c r="G3700" s="14">
        <v>2145.8319999999999</v>
      </c>
      <c r="H3700">
        <f t="shared" si="117"/>
        <v>0.78550184456713146</v>
      </c>
      <c r="I3700">
        <f t="shared" si="118"/>
        <v>0.15126855944919917</v>
      </c>
    </row>
    <row r="3701" spans="1:9" x14ac:dyDescent="0.3">
      <c r="A3701" s="1">
        <v>34381</v>
      </c>
      <c r="B3701">
        <v>54</v>
      </c>
      <c r="C3701">
        <v>18</v>
      </c>
      <c r="D3701">
        <v>23.550999999999998</v>
      </c>
      <c r="E3701">
        <v>29.856000000000002</v>
      </c>
      <c r="F3701" s="14">
        <v>2599.538</v>
      </c>
      <c r="G3701" s="14">
        <v>2408.2460000000001</v>
      </c>
      <c r="H3701">
        <f t="shared" si="117"/>
        <v>0.70695166011041832</v>
      </c>
      <c r="I3701">
        <f t="shared" si="118"/>
        <v>0.19448814786325608</v>
      </c>
    </row>
    <row r="3702" spans="1:9" x14ac:dyDescent="0.3">
      <c r="A3702" s="1">
        <v>34382</v>
      </c>
      <c r="B3702">
        <v>62</v>
      </c>
      <c r="C3702">
        <v>25</v>
      </c>
      <c r="D3702">
        <v>13.986000000000001</v>
      </c>
      <c r="E3702">
        <v>17.687000000000001</v>
      </c>
      <c r="F3702" s="14">
        <v>3377.944</v>
      </c>
      <c r="G3702">
        <v>374.64100000000002</v>
      </c>
      <c r="H3702">
        <f t="shared" si="117"/>
        <v>0.81168523938603576</v>
      </c>
      <c r="I3702">
        <f t="shared" si="118"/>
        <v>0.27012242758785571</v>
      </c>
    </row>
    <row r="3703" spans="1:9" x14ac:dyDescent="0.3">
      <c r="A3703" s="1">
        <v>34383</v>
      </c>
      <c r="B3703">
        <v>83</v>
      </c>
      <c r="C3703">
        <v>32</v>
      </c>
      <c r="D3703">
        <v>0</v>
      </c>
      <c r="E3703">
        <v>0</v>
      </c>
      <c r="F3703" s="14">
        <v>5778.6930000000002</v>
      </c>
      <c r="G3703" s="14">
        <v>5991.201</v>
      </c>
      <c r="H3703">
        <f t="shared" si="117"/>
        <v>1.0866108849845317</v>
      </c>
      <c r="I3703">
        <f t="shared" si="118"/>
        <v>0.34575670731245528</v>
      </c>
    </row>
    <row r="3704" spans="1:9" x14ac:dyDescent="0.3">
      <c r="A3704" s="1">
        <v>34384</v>
      </c>
      <c r="B3704">
        <v>98</v>
      </c>
      <c r="C3704">
        <v>41</v>
      </c>
      <c r="D3704">
        <v>7.8970000000000002</v>
      </c>
      <c r="E3704">
        <v>9.5359999999999996</v>
      </c>
      <c r="F3704" s="14">
        <v>5627.7979999999998</v>
      </c>
      <c r="G3704" s="14">
        <v>4833.6000000000004</v>
      </c>
      <c r="H3704">
        <f t="shared" si="117"/>
        <v>1.2829863461263147</v>
      </c>
      <c r="I3704">
        <f t="shared" si="118"/>
        <v>0.44300078124408332</v>
      </c>
    </row>
    <row r="3705" spans="1:9" x14ac:dyDescent="0.3">
      <c r="A3705" s="1">
        <v>34385</v>
      </c>
      <c r="B3705">
        <v>103</v>
      </c>
      <c r="C3705">
        <v>49</v>
      </c>
      <c r="D3705">
        <v>0</v>
      </c>
      <c r="E3705">
        <v>0</v>
      </c>
      <c r="F3705" s="14">
        <v>5528.9120000000003</v>
      </c>
      <c r="G3705" s="14">
        <v>5438.4340000000002</v>
      </c>
      <c r="H3705">
        <f t="shared" si="117"/>
        <v>1.3484448331735757</v>
      </c>
      <c r="I3705">
        <f t="shared" si="118"/>
        <v>0.52943995807219713</v>
      </c>
    </row>
    <row r="3706" spans="1:9" x14ac:dyDescent="0.3">
      <c r="A3706" s="1">
        <v>34386</v>
      </c>
      <c r="B3706">
        <v>105</v>
      </c>
      <c r="C3706">
        <v>56</v>
      </c>
      <c r="D3706">
        <v>10.529</v>
      </c>
      <c r="E3706">
        <v>5.3390000000000004</v>
      </c>
      <c r="F3706">
        <v>284.48399999999998</v>
      </c>
      <c r="G3706">
        <v>697.65099999999995</v>
      </c>
      <c r="H3706">
        <f t="shared" si="117"/>
        <v>1.3746282279924797</v>
      </c>
      <c r="I3706">
        <f t="shared" si="118"/>
        <v>0.6050742377967967</v>
      </c>
    </row>
    <row r="3707" spans="1:9" x14ac:dyDescent="0.3">
      <c r="A3707" s="1">
        <v>34387</v>
      </c>
      <c r="B3707">
        <v>107</v>
      </c>
      <c r="C3707">
        <v>64</v>
      </c>
      <c r="D3707">
        <v>11.221</v>
      </c>
      <c r="E3707">
        <v>0.13300000000000001</v>
      </c>
      <c r="F3707">
        <v>-64.042000000000002</v>
      </c>
      <c r="G3707">
        <v>-21.195</v>
      </c>
      <c r="H3707">
        <f t="shared" si="117"/>
        <v>1.4008116228113843</v>
      </c>
      <c r="I3707">
        <f t="shared" si="118"/>
        <v>0.69151341462491056</v>
      </c>
    </row>
    <row r="3708" spans="1:9" x14ac:dyDescent="0.3">
      <c r="A3708" s="1">
        <v>34388</v>
      </c>
      <c r="B3708">
        <v>105</v>
      </c>
      <c r="C3708">
        <v>75</v>
      </c>
      <c r="D3708">
        <v>2.5459999999999998</v>
      </c>
      <c r="E3708">
        <v>0</v>
      </c>
      <c r="F3708">
        <v>-315.2</v>
      </c>
      <c r="G3708">
        <v>-201.34700000000001</v>
      </c>
      <c r="H3708">
        <f t="shared" si="117"/>
        <v>1.3746282279924797</v>
      </c>
      <c r="I3708">
        <f t="shared" si="118"/>
        <v>0.81036728276356707</v>
      </c>
    </row>
    <row r="3709" spans="1:9" x14ac:dyDescent="0.3">
      <c r="A3709" s="1">
        <v>34389</v>
      </c>
      <c r="B3709">
        <v>99</v>
      </c>
      <c r="C3709">
        <v>86</v>
      </c>
      <c r="D3709">
        <v>0</v>
      </c>
      <c r="E3709">
        <v>0</v>
      </c>
      <c r="F3709" s="14">
        <v>4250.5439999999999</v>
      </c>
      <c r="G3709" s="14">
        <v>2431.3580000000002</v>
      </c>
      <c r="H3709">
        <f t="shared" si="117"/>
        <v>1.2960780435357666</v>
      </c>
      <c r="I3709">
        <f t="shared" si="118"/>
        <v>0.92922115090222346</v>
      </c>
    </row>
    <row r="3710" spans="1:9" x14ac:dyDescent="0.3">
      <c r="A3710" s="1">
        <v>34390</v>
      </c>
      <c r="B3710">
        <v>83</v>
      </c>
      <c r="C3710">
        <v>96</v>
      </c>
      <c r="D3710">
        <v>0</v>
      </c>
      <c r="E3710">
        <v>0</v>
      </c>
      <c r="F3710" s="14">
        <v>5969.55</v>
      </c>
      <c r="G3710" s="14">
        <v>5111.2669999999998</v>
      </c>
      <c r="H3710">
        <f t="shared" si="117"/>
        <v>1.0866108849845317</v>
      </c>
      <c r="I3710">
        <f t="shared" si="118"/>
        <v>1.0372701219373657</v>
      </c>
    </row>
    <row r="3711" spans="1:9" x14ac:dyDescent="0.3">
      <c r="A3711" s="1">
        <v>34391</v>
      </c>
      <c r="B3711">
        <v>63</v>
      </c>
      <c r="C3711">
        <v>105</v>
      </c>
      <c r="D3711">
        <v>0.23899999999999999</v>
      </c>
      <c r="E3711">
        <v>0.30399999999999999</v>
      </c>
      <c r="F3711" s="14">
        <v>5260.91</v>
      </c>
      <c r="G3711" s="14">
        <v>4200.6790000000001</v>
      </c>
      <c r="H3711">
        <f t="shared" si="117"/>
        <v>0.82477693679548791</v>
      </c>
      <c r="I3711">
        <f t="shared" si="118"/>
        <v>1.1345141958689937</v>
      </c>
    </row>
    <row r="3712" spans="1:9" x14ac:dyDescent="0.3">
      <c r="A3712" s="1">
        <v>34392</v>
      </c>
      <c r="B3712">
        <v>47</v>
      </c>
      <c r="C3712">
        <v>112</v>
      </c>
      <c r="D3712">
        <v>0</v>
      </c>
      <c r="E3712">
        <v>0</v>
      </c>
      <c r="F3712" s="14">
        <v>5206.1319999999996</v>
      </c>
      <c r="G3712" s="14">
        <v>5697.201</v>
      </c>
      <c r="H3712">
        <f t="shared" si="117"/>
        <v>0.61530977824425304</v>
      </c>
      <c r="I3712">
        <f t="shared" si="118"/>
        <v>1.2101484755935934</v>
      </c>
    </row>
    <row r="3713" spans="1:9" x14ac:dyDescent="0.3">
      <c r="A3713" s="1">
        <v>34393</v>
      </c>
      <c r="B3713">
        <v>35</v>
      </c>
      <c r="C3713">
        <v>116</v>
      </c>
      <c r="D3713">
        <v>0.40600000000000003</v>
      </c>
      <c r="E3713">
        <v>2.4430000000000001</v>
      </c>
      <c r="F3713">
        <v>352.60300000000001</v>
      </c>
      <c r="G3713" s="14">
        <v>1032.364</v>
      </c>
      <c r="H3713">
        <f t="shared" si="117"/>
        <v>0.45820940933082666</v>
      </c>
      <c r="I3713">
        <f t="shared" si="118"/>
        <v>1.2533680640076501</v>
      </c>
    </row>
    <row r="3714" spans="1:9" x14ac:dyDescent="0.3">
      <c r="A3714" s="1">
        <v>34394</v>
      </c>
      <c r="B3714">
        <v>26</v>
      </c>
      <c r="C3714">
        <v>114</v>
      </c>
      <c r="D3714">
        <v>0</v>
      </c>
      <c r="E3714">
        <v>0</v>
      </c>
      <c r="F3714" s="14">
        <v>5946.0820000000003</v>
      </c>
      <c r="G3714" s="14">
        <v>5851.4620000000004</v>
      </c>
      <c r="H3714">
        <f t="shared" ref="H3714:H3777" si="119">(B3714*60*60*24/1000000)/(1000*$N$3/1000000)</f>
        <v>0.34038413264575695</v>
      </c>
      <c r="I3714">
        <f t="shared" ref="I3714:I3777" si="120">(C3714*60*60*24/1000000)/(1000*$N$4/1000000)</f>
        <v>1.231758269800622</v>
      </c>
    </row>
    <row r="3715" spans="1:9" x14ac:dyDescent="0.3">
      <c r="A3715" s="1">
        <v>34395</v>
      </c>
      <c r="B3715">
        <v>22</v>
      </c>
      <c r="C3715">
        <v>103</v>
      </c>
      <c r="D3715">
        <v>0</v>
      </c>
      <c r="E3715">
        <v>0</v>
      </c>
      <c r="F3715" s="14">
        <v>5379.4170000000004</v>
      </c>
      <c r="G3715" s="14">
        <v>6025.8779999999997</v>
      </c>
      <c r="H3715">
        <f t="shared" si="119"/>
        <v>0.28801734300794818</v>
      </c>
      <c r="I3715">
        <f t="shared" si="120"/>
        <v>1.1129044016619654</v>
      </c>
    </row>
    <row r="3716" spans="1:9" x14ac:dyDescent="0.3">
      <c r="A3716" s="1">
        <v>34396</v>
      </c>
      <c r="B3716">
        <v>19</v>
      </c>
      <c r="C3716">
        <v>85</v>
      </c>
      <c r="D3716">
        <v>0</v>
      </c>
      <c r="E3716">
        <v>0</v>
      </c>
      <c r="F3716" s="14">
        <v>4851.7529999999997</v>
      </c>
      <c r="G3716" s="14">
        <v>5524.3819999999996</v>
      </c>
      <c r="H3716">
        <f t="shared" si="119"/>
        <v>0.24874225077959161</v>
      </c>
      <c r="I3716">
        <f t="shared" si="120"/>
        <v>0.91841625379870928</v>
      </c>
    </row>
    <row r="3717" spans="1:9" x14ac:dyDescent="0.3">
      <c r="A3717" s="1">
        <v>34397</v>
      </c>
      <c r="B3717">
        <v>17</v>
      </c>
      <c r="C3717">
        <v>67</v>
      </c>
      <c r="D3717">
        <v>3.4729999999999999</v>
      </c>
      <c r="E3717">
        <v>2.419</v>
      </c>
      <c r="F3717" s="14">
        <v>6296.7209999999995</v>
      </c>
      <c r="G3717" s="14">
        <v>5858.4179999999997</v>
      </c>
      <c r="H3717">
        <f t="shared" si="119"/>
        <v>0.22255885596068725</v>
      </c>
      <c r="I3717">
        <f t="shared" si="120"/>
        <v>0.7239281059354532</v>
      </c>
    </row>
    <row r="3718" spans="1:9" x14ac:dyDescent="0.3">
      <c r="A3718" s="1">
        <v>34398</v>
      </c>
      <c r="B3718">
        <v>14</v>
      </c>
      <c r="C3718">
        <v>51</v>
      </c>
      <c r="D3718">
        <v>0</v>
      </c>
      <c r="E3718">
        <v>0</v>
      </c>
      <c r="F3718" s="14">
        <v>6421.4589999999998</v>
      </c>
      <c r="G3718" s="14">
        <v>6426.0060000000003</v>
      </c>
      <c r="H3718">
        <f t="shared" si="119"/>
        <v>0.18328376373233066</v>
      </c>
      <c r="I3718">
        <f t="shared" si="120"/>
        <v>0.55104975227922548</v>
      </c>
    </row>
    <row r="3719" spans="1:9" x14ac:dyDescent="0.3">
      <c r="A3719" s="1">
        <v>34399</v>
      </c>
      <c r="B3719">
        <v>12</v>
      </c>
      <c r="C3719">
        <v>41</v>
      </c>
      <c r="D3719">
        <v>0</v>
      </c>
      <c r="E3719">
        <v>0</v>
      </c>
      <c r="F3719" s="14">
        <v>4095.857</v>
      </c>
      <c r="G3719" s="14">
        <v>5605.3850000000002</v>
      </c>
      <c r="H3719">
        <f t="shared" si="119"/>
        <v>0.15710036891342627</v>
      </c>
      <c r="I3719">
        <f t="shared" si="120"/>
        <v>0.44300078124408332</v>
      </c>
    </row>
    <row r="3720" spans="1:9" x14ac:dyDescent="0.3">
      <c r="A3720" s="1">
        <v>34400</v>
      </c>
      <c r="B3720">
        <v>10</v>
      </c>
      <c r="C3720">
        <v>33</v>
      </c>
      <c r="D3720">
        <v>0</v>
      </c>
      <c r="E3720">
        <v>0</v>
      </c>
      <c r="F3720" s="14">
        <v>5140.7219999999998</v>
      </c>
      <c r="G3720" s="14">
        <v>4923.5860000000002</v>
      </c>
      <c r="H3720">
        <f t="shared" si="119"/>
        <v>0.13091697409452191</v>
      </c>
      <c r="I3720">
        <f t="shared" si="120"/>
        <v>0.35656160441596946</v>
      </c>
    </row>
    <row r="3721" spans="1:9" x14ac:dyDescent="0.3">
      <c r="A3721" s="1">
        <v>34401</v>
      </c>
      <c r="B3721">
        <v>9</v>
      </c>
      <c r="C3721">
        <v>27</v>
      </c>
      <c r="D3721">
        <v>0.438</v>
      </c>
      <c r="E3721">
        <v>0</v>
      </c>
      <c r="F3721" s="14">
        <v>3681.627</v>
      </c>
      <c r="G3721" s="14">
        <v>1859.114</v>
      </c>
      <c r="H3721">
        <f t="shared" si="119"/>
        <v>0.1178252766850697</v>
      </c>
      <c r="I3721">
        <f t="shared" si="120"/>
        <v>0.29173222179488417</v>
      </c>
    </row>
    <row r="3722" spans="1:9" x14ac:dyDescent="0.3">
      <c r="A3722" s="1">
        <v>34402</v>
      </c>
      <c r="B3722">
        <v>8</v>
      </c>
      <c r="C3722">
        <v>22</v>
      </c>
      <c r="D3722">
        <v>0.54900000000000004</v>
      </c>
      <c r="E3722">
        <v>0.68200000000000005</v>
      </c>
      <c r="F3722" s="14">
        <v>2086.8850000000002</v>
      </c>
      <c r="G3722">
        <v>867.21299999999997</v>
      </c>
      <c r="H3722">
        <f t="shared" si="119"/>
        <v>0.10473357927561752</v>
      </c>
      <c r="I3722">
        <f t="shared" si="120"/>
        <v>0.23770773627731298</v>
      </c>
    </row>
    <row r="3723" spans="1:9" x14ac:dyDescent="0.3">
      <c r="A3723" s="1">
        <v>34403</v>
      </c>
      <c r="B3723">
        <v>8</v>
      </c>
      <c r="C3723">
        <v>18</v>
      </c>
      <c r="D3723">
        <v>0</v>
      </c>
      <c r="E3723">
        <v>0</v>
      </c>
      <c r="F3723" s="14">
        <v>3597.6709999999998</v>
      </c>
      <c r="G3723" s="14">
        <v>5262.4070000000002</v>
      </c>
      <c r="H3723">
        <f t="shared" si="119"/>
        <v>0.10473357927561752</v>
      </c>
      <c r="I3723">
        <f t="shared" si="120"/>
        <v>0.19448814786325608</v>
      </c>
    </row>
    <row r="3724" spans="1:9" x14ac:dyDescent="0.3">
      <c r="A3724" s="1">
        <v>34404</v>
      </c>
      <c r="B3724">
        <v>7</v>
      </c>
      <c r="C3724">
        <v>16</v>
      </c>
      <c r="D3724">
        <v>0</v>
      </c>
      <c r="E3724">
        <v>0</v>
      </c>
      <c r="F3724" s="14">
        <v>3332.9459999999999</v>
      </c>
      <c r="G3724" s="14">
        <v>4548.2979999999998</v>
      </c>
      <c r="H3724">
        <f t="shared" si="119"/>
        <v>9.1641881866165328E-2</v>
      </c>
      <c r="I3724">
        <f t="shared" si="120"/>
        <v>0.17287835365622764</v>
      </c>
    </row>
    <row r="3725" spans="1:9" x14ac:dyDescent="0.3">
      <c r="A3725" s="1">
        <v>34405</v>
      </c>
      <c r="B3725">
        <v>7</v>
      </c>
      <c r="C3725">
        <v>14</v>
      </c>
      <c r="D3725">
        <v>0</v>
      </c>
      <c r="E3725">
        <v>0</v>
      </c>
      <c r="F3725" s="14">
        <v>3935.386</v>
      </c>
      <c r="G3725" s="14">
        <v>3850.1309999999999</v>
      </c>
      <c r="H3725">
        <f t="shared" si="119"/>
        <v>9.1641881866165328E-2</v>
      </c>
      <c r="I3725">
        <f t="shared" si="120"/>
        <v>0.15126855944919917</v>
      </c>
    </row>
    <row r="3726" spans="1:9" x14ac:dyDescent="0.3">
      <c r="A3726" s="1">
        <v>34406</v>
      </c>
      <c r="B3726">
        <v>6</v>
      </c>
      <c r="C3726">
        <v>13</v>
      </c>
      <c r="D3726">
        <v>0</v>
      </c>
      <c r="E3726">
        <v>0</v>
      </c>
      <c r="F3726" s="14">
        <v>6203.1760000000004</v>
      </c>
      <c r="G3726" s="14">
        <v>5117.6909999999998</v>
      </c>
      <c r="H3726">
        <f t="shared" si="119"/>
        <v>7.8550184456713135E-2</v>
      </c>
      <c r="I3726">
        <f t="shared" si="120"/>
        <v>0.14046366234568494</v>
      </c>
    </row>
    <row r="3727" spans="1:9" x14ac:dyDescent="0.3">
      <c r="A3727" s="1">
        <v>34407</v>
      </c>
      <c r="B3727">
        <v>5</v>
      </c>
      <c r="C3727">
        <v>12</v>
      </c>
      <c r="D3727">
        <v>0</v>
      </c>
      <c r="E3727">
        <v>0.58399999999999996</v>
      </c>
      <c r="F3727" s="14">
        <v>2798.1570000000002</v>
      </c>
      <c r="G3727" s="14">
        <v>4674.0739999999996</v>
      </c>
      <c r="H3727">
        <f t="shared" si="119"/>
        <v>6.5458487047260955E-2</v>
      </c>
      <c r="I3727">
        <f t="shared" si="120"/>
        <v>0.12965876524217071</v>
      </c>
    </row>
    <row r="3728" spans="1:9" x14ac:dyDescent="0.3">
      <c r="A3728" s="1">
        <v>34408</v>
      </c>
      <c r="B3728">
        <v>5</v>
      </c>
      <c r="C3728">
        <v>10</v>
      </c>
      <c r="D3728">
        <v>4.2770000000000001</v>
      </c>
      <c r="E3728">
        <v>2.323</v>
      </c>
      <c r="F3728" s="14">
        <v>1007.819</v>
      </c>
      <c r="G3728" s="14">
        <v>1451.7149999999999</v>
      </c>
      <c r="H3728">
        <f t="shared" si="119"/>
        <v>6.5458487047260955E-2</v>
      </c>
      <c r="I3728">
        <f t="shared" si="120"/>
        <v>0.10804897103514227</v>
      </c>
    </row>
    <row r="3729" spans="1:9" x14ac:dyDescent="0.3">
      <c r="A3729" s="1">
        <v>34409</v>
      </c>
      <c r="B3729">
        <v>5</v>
      </c>
      <c r="C3729">
        <v>10</v>
      </c>
      <c r="D3729">
        <v>15.647</v>
      </c>
      <c r="E3729">
        <v>10.885999999999999</v>
      </c>
      <c r="F3729">
        <v>311.20600000000002</v>
      </c>
      <c r="G3729">
        <v>689.42200000000003</v>
      </c>
      <c r="H3729">
        <f t="shared" si="119"/>
        <v>6.5458487047260955E-2</v>
      </c>
      <c r="I3729">
        <f t="shared" si="120"/>
        <v>0.10804897103514227</v>
      </c>
    </row>
    <row r="3730" spans="1:9" x14ac:dyDescent="0.3">
      <c r="A3730" s="1">
        <v>34410</v>
      </c>
      <c r="B3730">
        <v>5</v>
      </c>
      <c r="C3730">
        <v>10</v>
      </c>
      <c r="D3730">
        <v>15.531000000000001</v>
      </c>
      <c r="E3730">
        <v>5.0960000000000001</v>
      </c>
      <c r="F3730">
        <v>-242.64400000000001</v>
      </c>
      <c r="G3730">
        <v>108.294</v>
      </c>
      <c r="H3730">
        <f t="shared" si="119"/>
        <v>6.5458487047260955E-2</v>
      </c>
      <c r="I3730">
        <f t="shared" si="120"/>
        <v>0.10804897103514227</v>
      </c>
    </row>
    <row r="3731" spans="1:9" x14ac:dyDescent="0.3">
      <c r="A3731" s="1">
        <v>34411</v>
      </c>
      <c r="B3731">
        <v>6</v>
      </c>
      <c r="C3731">
        <v>11</v>
      </c>
      <c r="D3731">
        <v>11.260999999999999</v>
      </c>
      <c r="E3731">
        <v>6.0060000000000002</v>
      </c>
      <c r="F3731" s="14">
        <v>1840.029</v>
      </c>
      <c r="G3731" s="14">
        <v>1231.673</v>
      </c>
      <c r="H3731">
        <f t="shared" si="119"/>
        <v>7.8550184456713135E-2</v>
      </c>
      <c r="I3731">
        <f t="shared" si="120"/>
        <v>0.11885386813865649</v>
      </c>
    </row>
    <row r="3732" spans="1:9" x14ac:dyDescent="0.3">
      <c r="A3732" s="1">
        <v>34412</v>
      </c>
      <c r="B3732">
        <v>8</v>
      </c>
      <c r="C3732">
        <v>11</v>
      </c>
      <c r="D3732">
        <v>9.1999999999999998E-2</v>
      </c>
      <c r="E3732">
        <v>0</v>
      </c>
      <c r="F3732">
        <v>787.21</v>
      </c>
      <c r="G3732" s="14">
        <v>1558.64</v>
      </c>
      <c r="H3732">
        <f t="shared" si="119"/>
        <v>0.10473357927561752</v>
      </c>
      <c r="I3732">
        <f t="shared" si="120"/>
        <v>0.11885386813865649</v>
      </c>
    </row>
    <row r="3733" spans="1:9" x14ac:dyDescent="0.3">
      <c r="A3733" s="1">
        <v>34413</v>
      </c>
      <c r="B3733">
        <v>11</v>
      </c>
      <c r="C3733">
        <v>12</v>
      </c>
      <c r="D3733">
        <v>3.778</v>
      </c>
      <c r="E3733">
        <v>8.7479999999999993</v>
      </c>
      <c r="F3733">
        <v>60.078000000000003</v>
      </c>
      <c r="G3733">
        <v>958.10299999999995</v>
      </c>
      <c r="H3733">
        <f t="shared" si="119"/>
        <v>0.14400867150397409</v>
      </c>
      <c r="I3733">
        <f t="shared" si="120"/>
        <v>0.12965876524217071</v>
      </c>
    </row>
    <row r="3734" spans="1:9" x14ac:dyDescent="0.3">
      <c r="A3734" s="1">
        <v>34414</v>
      </c>
      <c r="B3734">
        <v>12</v>
      </c>
      <c r="C3734">
        <v>14</v>
      </c>
      <c r="D3734">
        <v>0.27200000000000002</v>
      </c>
      <c r="E3734">
        <v>0</v>
      </c>
      <c r="F3734">
        <v>-127.16500000000001</v>
      </c>
      <c r="G3734">
        <v>-255.25800000000001</v>
      </c>
      <c r="H3734">
        <f t="shared" si="119"/>
        <v>0.15710036891342627</v>
      </c>
      <c r="I3734">
        <f t="shared" si="120"/>
        <v>0.15126855944919917</v>
      </c>
    </row>
    <row r="3735" spans="1:9" x14ac:dyDescent="0.3">
      <c r="A3735" s="1">
        <v>34415</v>
      </c>
      <c r="B3735">
        <v>15</v>
      </c>
      <c r="C3735">
        <v>17</v>
      </c>
      <c r="D3735">
        <v>0</v>
      </c>
      <c r="E3735">
        <v>0</v>
      </c>
      <c r="F3735" s="14">
        <v>4152.1750000000002</v>
      </c>
      <c r="G3735" s="14">
        <v>1222.3699999999999</v>
      </c>
      <c r="H3735">
        <f t="shared" si="119"/>
        <v>0.19637546114178286</v>
      </c>
      <c r="I3735">
        <f t="shared" si="120"/>
        <v>0.18368325075974187</v>
      </c>
    </row>
    <row r="3736" spans="1:9" x14ac:dyDescent="0.3">
      <c r="A3736" s="1">
        <v>34416</v>
      </c>
      <c r="B3736">
        <v>18</v>
      </c>
      <c r="C3736">
        <v>21</v>
      </c>
      <c r="D3736">
        <v>0</v>
      </c>
      <c r="E3736">
        <v>0</v>
      </c>
      <c r="F3736" s="14">
        <v>5808.15</v>
      </c>
      <c r="G3736" s="14">
        <v>6126.1980000000003</v>
      </c>
      <c r="H3736">
        <f t="shared" si="119"/>
        <v>0.2356505533701394</v>
      </c>
      <c r="I3736">
        <f t="shared" si="120"/>
        <v>0.22690283917379875</v>
      </c>
    </row>
    <row r="3737" spans="1:9" x14ac:dyDescent="0.3">
      <c r="A3737" s="1">
        <v>34417</v>
      </c>
      <c r="B3737">
        <v>19</v>
      </c>
      <c r="C3737">
        <v>25</v>
      </c>
      <c r="D3737">
        <v>0</v>
      </c>
      <c r="E3737">
        <v>0</v>
      </c>
      <c r="F3737" s="14">
        <v>4768.3109999999997</v>
      </c>
      <c r="G3737" s="14">
        <v>5493.0680000000002</v>
      </c>
      <c r="H3737">
        <f t="shared" si="119"/>
        <v>0.24874225077959161</v>
      </c>
      <c r="I3737">
        <f t="shared" si="120"/>
        <v>0.27012242758785571</v>
      </c>
    </row>
    <row r="3738" spans="1:9" x14ac:dyDescent="0.3">
      <c r="A3738" s="1">
        <v>34418</v>
      </c>
      <c r="B3738">
        <v>20</v>
      </c>
      <c r="C3738">
        <v>32</v>
      </c>
      <c r="D3738">
        <v>24.664000000000001</v>
      </c>
      <c r="E3738">
        <v>24.190999999999999</v>
      </c>
      <c r="F3738" s="14">
        <v>1379.09</v>
      </c>
      <c r="G3738" s="14">
        <v>2033.768</v>
      </c>
      <c r="H3738">
        <f t="shared" si="119"/>
        <v>0.26183394818904382</v>
      </c>
      <c r="I3738">
        <f t="shared" si="120"/>
        <v>0.34575670731245528</v>
      </c>
    </row>
    <row r="3739" spans="1:9" x14ac:dyDescent="0.3">
      <c r="A3739" s="1">
        <v>34419</v>
      </c>
      <c r="B3739">
        <v>20</v>
      </c>
      <c r="C3739">
        <v>39</v>
      </c>
      <c r="D3739">
        <v>0</v>
      </c>
      <c r="E3739">
        <v>0</v>
      </c>
      <c r="F3739" s="14">
        <v>3965.1570000000002</v>
      </c>
      <c r="G3739" s="14">
        <v>5010.1360000000004</v>
      </c>
      <c r="H3739">
        <f t="shared" si="119"/>
        <v>0.26183394818904382</v>
      </c>
      <c r="I3739">
        <f t="shared" si="120"/>
        <v>0.42139098703705485</v>
      </c>
    </row>
    <row r="3740" spans="1:9" x14ac:dyDescent="0.3">
      <c r="A3740" s="1">
        <v>34420</v>
      </c>
      <c r="B3740">
        <v>25</v>
      </c>
      <c r="C3740">
        <v>45</v>
      </c>
      <c r="D3740">
        <v>0</v>
      </c>
      <c r="E3740">
        <v>0</v>
      </c>
      <c r="F3740" s="14">
        <v>3633.2570000000001</v>
      </c>
      <c r="G3740" s="14">
        <v>4845.067</v>
      </c>
      <c r="H3740">
        <f t="shared" si="119"/>
        <v>0.32729243523630475</v>
      </c>
      <c r="I3740">
        <f t="shared" si="120"/>
        <v>0.48622036965814019</v>
      </c>
    </row>
    <row r="3741" spans="1:9" x14ac:dyDescent="0.3">
      <c r="A3741" s="1">
        <v>34421</v>
      </c>
      <c r="B3741">
        <v>30</v>
      </c>
      <c r="C3741">
        <v>49</v>
      </c>
      <c r="D3741">
        <v>0</v>
      </c>
      <c r="E3741">
        <v>0</v>
      </c>
      <c r="F3741">
        <v>601.63800000000003</v>
      </c>
      <c r="G3741" s="14">
        <v>1620.6859999999999</v>
      </c>
      <c r="H3741">
        <f t="shared" si="119"/>
        <v>0.39275092228356573</v>
      </c>
      <c r="I3741">
        <f t="shared" si="120"/>
        <v>0.52943995807219713</v>
      </c>
    </row>
    <row r="3742" spans="1:9" x14ac:dyDescent="0.3">
      <c r="A3742" s="1">
        <v>34422</v>
      </c>
      <c r="B3742">
        <v>35</v>
      </c>
      <c r="C3742">
        <v>82</v>
      </c>
      <c r="D3742">
        <v>47.737000000000002</v>
      </c>
      <c r="E3742">
        <v>21.341000000000001</v>
      </c>
      <c r="F3742" s="14">
        <v>1265.846</v>
      </c>
      <c r="H3742">
        <f t="shared" si="119"/>
        <v>0.45820940933082666</v>
      </c>
      <c r="I3742">
        <f t="shared" si="120"/>
        <v>0.88600156248816664</v>
      </c>
    </row>
    <row r="3743" spans="1:9" x14ac:dyDescent="0.3">
      <c r="A3743" s="1">
        <v>34423</v>
      </c>
      <c r="B3743">
        <v>46</v>
      </c>
      <c r="C3743">
        <v>136</v>
      </c>
      <c r="D3743">
        <v>9.3810000000000002</v>
      </c>
      <c r="E3743">
        <v>2.64</v>
      </c>
      <c r="F3743" s="14">
        <v>1930.0540000000001</v>
      </c>
      <c r="G3743" s="14">
        <v>2325.2280000000001</v>
      </c>
      <c r="H3743">
        <f t="shared" si="119"/>
        <v>0.60221808083480077</v>
      </c>
      <c r="I3743">
        <f t="shared" si="120"/>
        <v>1.469466006077935</v>
      </c>
    </row>
    <row r="3744" spans="1:9" x14ac:dyDescent="0.3">
      <c r="A3744" s="1">
        <v>34424</v>
      </c>
      <c r="B3744">
        <v>51</v>
      </c>
      <c r="C3744">
        <v>170</v>
      </c>
      <c r="D3744">
        <v>0</v>
      </c>
      <c r="E3744">
        <v>0</v>
      </c>
      <c r="F3744" s="14">
        <v>5952.08</v>
      </c>
      <c r="G3744" s="14">
        <v>5821.8270000000002</v>
      </c>
      <c r="H3744">
        <f t="shared" si="119"/>
        <v>0.66767656788206164</v>
      </c>
      <c r="I3744">
        <f t="shared" si="120"/>
        <v>1.8368325075974186</v>
      </c>
    </row>
    <row r="3745" spans="1:9" x14ac:dyDescent="0.3">
      <c r="A3745" s="1">
        <v>34425</v>
      </c>
      <c r="B3745">
        <v>55</v>
      </c>
      <c r="C3745">
        <v>185</v>
      </c>
      <c r="D3745">
        <v>0</v>
      </c>
      <c r="E3745">
        <v>0</v>
      </c>
      <c r="F3745" s="14">
        <v>5098.0780000000004</v>
      </c>
      <c r="G3745" s="14">
        <v>5565.2129999999997</v>
      </c>
      <c r="H3745">
        <f t="shared" si="119"/>
        <v>0.72004335751987036</v>
      </c>
      <c r="I3745">
        <f t="shared" si="120"/>
        <v>1.9989059641501319</v>
      </c>
    </row>
    <row r="3746" spans="1:9" x14ac:dyDescent="0.3">
      <c r="A3746" s="1">
        <v>34426</v>
      </c>
      <c r="B3746">
        <v>54</v>
      </c>
      <c r="C3746">
        <v>194</v>
      </c>
      <c r="D3746">
        <v>0</v>
      </c>
      <c r="E3746">
        <v>0</v>
      </c>
      <c r="F3746" s="14">
        <v>3677.7260000000001</v>
      </c>
      <c r="G3746" s="14">
        <v>4935.6949999999997</v>
      </c>
      <c r="H3746">
        <f t="shared" si="119"/>
        <v>0.70695166011041832</v>
      </c>
      <c r="I3746">
        <f t="shared" si="120"/>
        <v>2.0961500380817601</v>
      </c>
    </row>
    <row r="3747" spans="1:9" x14ac:dyDescent="0.3">
      <c r="A3747" s="1">
        <v>34427</v>
      </c>
      <c r="B3747">
        <v>48</v>
      </c>
      <c r="C3747">
        <v>202</v>
      </c>
      <c r="D3747">
        <v>0.82199999999999995</v>
      </c>
      <c r="E3747">
        <v>1.5429999999999999</v>
      </c>
      <c r="F3747">
        <v>-283.34100000000001</v>
      </c>
      <c r="G3747">
        <v>-471.03199999999998</v>
      </c>
      <c r="H3747">
        <f t="shared" si="119"/>
        <v>0.62840147565370508</v>
      </c>
      <c r="I3747">
        <f t="shared" si="120"/>
        <v>2.1825892149098736</v>
      </c>
    </row>
    <row r="3748" spans="1:9" x14ac:dyDescent="0.3">
      <c r="A3748" s="1">
        <v>34428</v>
      </c>
      <c r="B3748">
        <v>43</v>
      </c>
      <c r="C3748">
        <v>209</v>
      </c>
      <c r="D3748">
        <v>10.025</v>
      </c>
      <c r="E3748">
        <v>9.6509999999999998</v>
      </c>
      <c r="F3748">
        <v>-246.292</v>
      </c>
      <c r="G3748">
        <v>-698.51199999999994</v>
      </c>
      <c r="H3748">
        <f t="shared" si="119"/>
        <v>0.56294298860644409</v>
      </c>
      <c r="I3748">
        <f t="shared" si="120"/>
        <v>2.2582234946344735</v>
      </c>
    </row>
    <row r="3749" spans="1:9" x14ac:dyDescent="0.3">
      <c r="A3749" s="1">
        <v>34429</v>
      </c>
      <c r="B3749">
        <v>31</v>
      </c>
      <c r="C3749">
        <v>210</v>
      </c>
      <c r="D3749">
        <v>4.3879999999999999</v>
      </c>
      <c r="E3749">
        <v>5.7190000000000003</v>
      </c>
      <c r="F3749">
        <v>-14.635999999999999</v>
      </c>
      <c r="G3749">
        <v>-175.804</v>
      </c>
      <c r="H3749">
        <f t="shared" si="119"/>
        <v>0.40584261969301788</v>
      </c>
      <c r="I3749">
        <f t="shared" si="120"/>
        <v>2.2690283917379874</v>
      </c>
    </row>
    <row r="3750" spans="1:9" x14ac:dyDescent="0.3">
      <c r="A3750" s="1">
        <v>34430</v>
      </c>
      <c r="B3750">
        <v>24</v>
      </c>
      <c r="C3750">
        <v>205</v>
      </c>
      <c r="D3750">
        <v>5.7910000000000004</v>
      </c>
      <c r="E3750">
        <v>5.601</v>
      </c>
      <c r="F3750">
        <v>-399.44900000000001</v>
      </c>
      <c r="G3750">
        <v>-354.38200000000001</v>
      </c>
      <c r="H3750">
        <f t="shared" si="119"/>
        <v>0.31420073782685254</v>
      </c>
      <c r="I3750">
        <f t="shared" si="120"/>
        <v>2.2150039062204163</v>
      </c>
    </row>
    <row r="3751" spans="1:9" x14ac:dyDescent="0.3">
      <c r="A3751" s="1">
        <v>34431</v>
      </c>
      <c r="B3751">
        <v>20</v>
      </c>
      <c r="C3751">
        <v>193</v>
      </c>
      <c r="D3751">
        <v>0</v>
      </c>
      <c r="E3751">
        <v>0</v>
      </c>
      <c r="F3751">
        <v>410.89400000000001</v>
      </c>
      <c r="G3751">
        <v>590.41899999999998</v>
      </c>
      <c r="H3751">
        <f t="shared" si="119"/>
        <v>0.26183394818904382</v>
      </c>
      <c r="I3751">
        <f t="shared" si="120"/>
        <v>2.0853451409782457</v>
      </c>
    </row>
    <row r="3752" spans="1:9" x14ac:dyDescent="0.3">
      <c r="A3752" s="1">
        <v>34432</v>
      </c>
      <c r="B3752">
        <v>17</v>
      </c>
      <c r="C3752">
        <v>174</v>
      </c>
      <c r="D3752">
        <v>1.452</v>
      </c>
      <c r="E3752">
        <v>1.5620000000000001</v>
      </c>
      <c r="F3752" s="14">
        <v>-4.9455000000000098</v>
      </c>
      <c r="H3752">
        <f t="shared" si="119"/>
        <v>0.22255885596068725</v>
      </c>
      <c r="I3752">
        <f t="shared" si="120"/>
        <v>1.8800520960114755</v>
      </c>
    </row>
    <row r="3753" spans="1:9" x14ac:dyDescent="0.3">
      <c r="A3753" s="1">
        <v>34433</v>
      </c>
      <c r="B3753">
        <v>15</v>
      </c>
      <c r="C3753">
        <v>152</v>
      </c>
      <c r="D3753">
        <v>0.05</v>
      </c>
      <c r="E3753">
        <v>0</v>
      </c>
      <c r="F3753">
        <v>-420.78500000000003</v>
      </c>
      <c r="G3753" s="14">
        <v>1813.15</v>
      </c>
      <c r="H3753">
        <f t="shared" si="119"/>
        <v>0.19637546114178286</v>
      </c>
      <c r="I3753">
        <f t="shared" si="120"/>
        <v>1.6423443597341625</v>
      </c>
    </row>
    <row r="3754" spans="1:9" x14ac:dyDescent="0.3">
      <c r="A3754" s="1">
        <v>34434</v>
      </c>
      <c r="B3754">
        <v>13</v>
      </c>
      <c r="C3754">
        <v>125</v>
      </c>
      <c r="D3754">
        <v>2.1379999999999999</v>
      </c>
      <c r="E3754">
        <v>2.5030000000000001</v>
      </c>
      <c r="F3754" s="14">
        <v>2857.53</v>
      </c>
      <c r="G3754" s="14">
        <v>3981.6410000000001</v>
      </c>
      <c r="H3754">
        <f t="shared" si="119"/>
        <v>0.17019206632287848</v>
      </c>
      <c r="I3754">
        <f t="shared" si="120"/>
        <v>1.3506121379392784</v>
      </c>
    </row>
    <row r="3755" spans="1:9" x14ac:dyDescent="0.3">
      <c r="A3755" s="1">
        <v>34435</v>
      </c>
      <c r="B3755">
        <v>12</v>
      </c>
      <c r="C3755">
        <v>96</v>
      </c>
      <c r="D3755">
        <v>0</v>
      </c>
      <c r="E3755">
        <v>0</v>
      </c>
      <c r="F3755" s="14">
        <v>1334.2449999999999</v>
      </c>
      <c r="G3755" s="14">
        <v>2362.3029999999999</v>
      </c>
      <c r="H3755">
        <f t="shared" si="119"/>
        <v>0.15710036891342627</v>
      </c>
      <c r="I3755">
        <f t="shared" si="120"/>
        <v>1.0372701219373657</v>
      </c>
    </row>
    <row r="3756" spans="1:9" x14ac:dyDescent="0.3">
      <c r="A3756" s="1">
        <v>34436</v>
      </c>
      <c r="B3756">
        <v>11</v>
      </c>
      <c r="C3756">
        <v>70</v>
      </c>
      <c r="D3756">
        <v>0</v>
      </c>
      <c r="E3756">
        <v>0</v>
      </c>
      <c r="F3756" s="14">
        <v>2119.5430000000001</v>
      </c>
      <c r="G3756" s="14">
        <v>2646.009</v>
      </c>
      <c r="H3756">
        <f t="shared" si="119"/>
        <v>0.14400867150397409</v>
      </c>
      <c r="I3756">
        <f t="shared" si="120"/>
        <v>0.75634279724599585</v>
      </c>
    </row>
    <row r="3757" spans="1:9" x14ac:dyDescent="0.3">
      <c r="A3757" s="1">
        <v>34437</v>
      </c>
      <c r="B3757">
        <v>10</v>
      </c>
      <c r="C3757">
        <v>50</v>
      </c>
      <c r="D3757">
        <v>0</v>
      </c>
      <c r="E3757">
        <v>0</v>
      </c>
      <c r="F3757" s="14">
        <v>2496.6509999999998</v>
      </c>
      <c r="G3757" s="14">
        <v>2976.6120000000001</v>
      </c>
      <c r="H3757">
        <f t="shared" si="119"/>
        <v>0.13091697409452191</v>
      </c>
      <c r="I3757">
        <f t="shared" si="120"/>
        <v>0.54024485517571141</v>
      </c>
    </row>
    <row r="3758" spans="1:9" x14ac:dyDescent="0.3">
      <c r="A3758" s="1">
        <v>34438</v>
      </c>
      <c r="B3758">
        <v>9</v>
      </c>
      <c r="C3758">
        <v>38</v>
      </c>
      <c r="D3758">
        <v>0</v>
      </c>
      <c r="E3758">
        <v>0</v>
      </c>
      <c r="F3758" s="14">
        <v>2178.0439999999999</v>
      </c>
      <c r="G3758" s="14">
        <v>2755.663</v>
      </c>
      <c r="H3758">
        <f t="shared" si="119"/>
        <v>0.1178252766850697</v>
      </c>
      <c r="I3758">
        <f t="shared" si="120"/>
        <v>0.41058608993354062</v>
      </c>
    </row>
    <row r="3759" spans="1:9" x14ac:dyDescent="0.3">
      <c r="A3759" s="1">
        <v>34439</v>
      </c>
      <c r="B3759">
        <v>9</v>
      </c>
      <c r="C3759">
        <v>31</v>
      </c>
      <c r="D3759">
        <v>0</v>
      </c>
      <c r="E3759">
        <v>0</v>
      </c>
      <c r="F3759" s="14">
        <v>1183.8599999999999</v>
      </c>
      <c r="G3759" s="14">
        <v>1991.655</v>
      </c>
      <c r="H3759">
        <f t="shared" si="119"/>
        <v>0.1178252766850697</v>
      </c>
      <c r="I3759">
        <f t="shared" si="120"/>
        <v>0.33495181020894099</v>
      </c>
    </row>
    <row r="3760" spans="1:9" x14ac:dyDescent="0.3">
      <c r="A3760" s="1">
        <v>34440</v>
      </c>
      <c r="B3760">
        <v>9</v>
      </c>
      <c r="C3760">
        <v>27</v>
      </c>
      <c r="D3760">
        <v>0</v>
      </c>
      <c r="E3760">
        <v>0</v>
      </c>
      <c r="F3760" s="14">
        <v>1784.9189999999999</v>
      </c>
      <c r="G3760">
        <v>1944.4507157724365</v>
      </c>
      <c r="H3760">
        <f t="shared" si="119"/>
        <v>0.1178252766850697</v>
      </c>
      <c r="I3760">
        <f t="shared" si="120"/>
        <v>0.29173222179488417</v>
      </c>
    </row>
    <row r="3761" spans="1:9" x14ac:dyDescent="0.3">
      <c r="A3761" s="1">
        <v>34441</v>
      </c>
      <c r="B3761">
        <v>8</v>
      </c>
      <c r="C3761">
        <v>24</v>
      </c>
      <c r="D3761">
        <v>17.882000000000001</v>
      </c>
      <c r="E3761">
        <v>18.353000000000002</v>
      </c>
      <c r="F3761" s="14">
        <v>1786.7204999999999</v>
      </c>
      <c r="G3761">
        <v>3484.1062947764858</v>
      </c>
      <c r="H3761">
        <f t="shared" si="119"/>
        <v>0.10473357927561752</v>
      </c>
      <c r="I3761">
        <f t="shared" si="120"/>
        <v>0.25931753048434142</v>
      </c>
    </row>
    <row r="3762" spans="1:9" x14ac:dyDescent="0.3">
      <c r="A3762" s="1">
        <v>34442</v>
      </c>
      <c r="B3762">
        <v>8</v>
      </c>
      <c r="C3762">
        <v>22</v>
      </c>
      <c r="D3762">
        <v>0</v>
      </c>
      <c r="E3762">
        <v>0</v>
      </c>
      <c r="F3762" s="14">
        <v>2385.9780000000001</v>
      </c>
      <c r="G3762" s="14">
        <v>5378.5429999999997</v>
      </c>
      <c r="H3762">
        <f t="shared" si="119"/>
        <v>0.10473357927561752</v>
      </c>
      <c r="I3762">
        <f t="shared" si="120"/>
        <v>0.23770773627731298</v>
      </c>
    </row>
    <row r="3763" spans="1:9" x14ac:dyDescent="0.3">
      <c r="A3763" s="1">
        <v>34443</v>
      </c>
      <c r="B3763">
        <v>8</v>
      </c>
      <c r="C3763">
        <v>23</v>
      </c>
      <c r="D3763">
        <v>0</v>
      </c>
      <c r="E3763">
        <v>0</v>
      </c>
      <c r="F3763" s="14">
        <v>1788.5219999999999</v>
      </c>
      <c r="G3763">
        <v>404.06299999999999</v>
      </c>
      <c r="H3763">
        <f t="shared" si="119"/>
        <v>0.10473357927561752</v>
      </c>
      <c r="I3763">
        <f t="shared" si="120"/>
        <v>0.24851263338082721</v>
      </c>
    </row>
    <row r="3764" spans="1:9" x14ac:dyDescent="0.3">
      <c r="A3764" s="1">
        <v>34444</v>
      </c>
      <c r="B3764">
        <v>9</v>
      </c>
      <c r="C3764">
        <v>26</v>
      </c>
      <c r="D3764">
        <v>0</v>
      </c>
      <c r="E3764">
        <v>0</v>
      </c>
      <c r="F3764">
        <v>-394.93799999999999</v>
      </c>
      <c r="G3764">
        <v>-649.01400000000001</v>
      </c>
      <c r="H3764">
        <f t="shared" si="119"/>
        <v>0.1178252766850697</v>
      </c>
      <c r="I3764">
        <f t="shared" si="120"/>
        <v>0.28092732469136988</v>
      </c>
    </row>
    <row r="3765" spans="1:9" x14ac:dyDescent="0.3">
      <c r="A3765" s="1">
        <v>34445</v>
      </c>
      <c r="B3765">
        <v>10</v>
      </c>
      <c r="C3765">
        <v>29</v>
      </c>
      <c r="D3765">
        <v>0.34599999999999997</v>
      </c>
      <c r="E3765">
        <v>1.3089999999999999</v>
      </c>
      <c r="F3765">
        <v>-277.15100000000001</v>
      </c>
      <c r="G3765">
        <v>423.53300000000002</v>
      </c>
      <c r="H3765">
        <f t="shared" si="119"/>
        <v>0.13091697409452191</v>
      </c>
      <c r="I3765">
        <f t="shared" si="120"/>
        <v>0.31334201600191253</v>
      </c>
    </row>
    <row r="3766" spans="1:9" x14ac:dyDescent="0.3">
      <c r="A3766" s="1">
        <v>34446</v>
      </c>
      <c r="B3766">
        <v>11</v>
      </c>
      <c r="C3766">
        <v>30</v>
      </c>
      <c r="D3766">
        <v>0</v>
      </c>
      <c r="E3766">
        <v>0</v>
      </c>
      <c r="F3766" s="14">
        <v>1223.471</v>
      </c>
      <c r="G3766" s="14">
        <v>1471.7860000000001</v>
      </c>
      <c r="H3766">
        <f t="shared" si="119"/>
        <v>0.14400867150397409</v>
      </c>
      <c r="I3766">
        <f t="shared" si="120"/>
        <v>0.32414691310542681</v>
      </c>
    </row>
    <row r="3767" spans="1:9" x14ac:dyDescent="0.3">
      <c r="A3767" s="1">
        <v>34447</v>
      </c>
      <c r="B3767">
        <v>13</v>
      </c>
      <c r="C3767">
        <v>32</v>
      </c>
      <c r="D3767">
        <v>0</v>
      </c>
      <c r="E3767">
        <v>0</v>
      </c>
      <c r="F3767">
        <v>-428.44299999999998</v>
      </c>
      <c r="G3767">
        <v>204.66</v>
      </c>
      <c r="H3767">
        <f t="shared" si="119"/>
        <v>0.17019206632287848</v>
      </c>
      <c r="I3767">
        <f t="shared" si="120"/>
        <v>0.34575670731245528</v>
      </c>
    </row>
    <row r="3768" spans="1:9" x14ac:dyDescent="0.3">
      <c r="A3768" s="1">
        <v>34448</v>
      </c>
      <c r="B3768">
        <v>13</v>
      </c>
      <c r="C3768">
        <v>33</v>
      </c>
      <c r="D3768">
        <v>2.2770000000000001</v>
      </c>
      <c r="E3768">
        <v>3.4020000000000001</v>
      </c>
      <c r="F3768" s="14">
        <v>1507.2429999999999</v>
      </c>
      <c r="G3768">
        <v>2270.079669280693</v>
      </c>
      <c r="H3768">
        <f t="shared" si="119"/>
        <v>0.17019206632287848</v>
      </c>
      <c r="I3768">
        <f t="shared" si="120"/>
        <v>0.35656160441596946</v>
      </c>
    </row>
    <row r="3769" spans="1:9" x14ac:dyDescent="0.3">
      <c r="A3769" s="1">
        <v>34449</v>
      </c>
      <c r="B3769">
        <v>12</v>
      </c>
      <c r="C3769">
        <v>33</v>
      </c>
      <c r="D3769">
        <v>6.0990000000000002</v>
      </c>
      <c r="E3769">
        <v>5.8710000000000004</v>
      </c>
      <c r="F3769" s="14">
        <v>619.87799999999993</v>
      </c>
      <c r="G3769">
        <v>3212.1541108251295</v>
      </c>
      <c r="H3769">
        <f t="shared" si="119"/>
        <v>0.15710036891342627</v>
      </c>
      <c r="I3769">
        <f t="shared" si="120"/>
        <v>0.35656160441596946</v>
      </c>
    </row>
    <row r="3770" spans="1:9" x14ac:dyDescent="0.3">
      <c r="A3770" s="1">
        <v>34450</v>
      </c>
      <c r="B3770">
        <v>13</v>
      </c>
      <c r="C3770">
        <v>33</v>
      </c>
      <c r="D3770">
        <v>9.1240000000000006</v>
      </c>
      <c r="E3770">
        <v>1.736</v>
      </c>
      <c r="F3770" s="14">
        <v>173.82699999999997</v>
      </c>
      <c r="G3770">
        <v>-94.37477291647474</v>
      </c>
      <c r="H3770">
        <f t="shared" si="119"/>
        <v>0.17019206632287848</v>
      </c>
      <c r="I3770">
        <f t="shared" si="120"/>
        <v>0.35656160441596946</v>
      </c>
    </row>
    <row r="3771" spans="1:9" x14ac:dyDescent="0.3">
      <c r="A3771" s="1">
        <v>34451</v>
      </c>
      <c r="B3771">
        <v>17</v>
      </c>
      <c r="C3771">
        <v>32</v>
      </c>
      <c r="D3771">
        <v>0.10199999999999999</v>
      </c>
      <c r="E3771">
        <v>0.38700000000000001</v>
      </c>
      <c r="F3771" s="14">
        <v>3442.9290000000001</v>
      </c>
      <c r="G3771" s="14">
        <v>3331.7150000000001</v>
      </c>
      <c r="H3771">
        <f t="shared" si="119"/>
        <v>0.22255885596068725</v>
      </c>
      <c r="I3771">
        <f t="shared" si="120"/>
        <v>0.34575670731245528</v>
      </c>
    </row>
    <row r="3772" spans="1:9" x14ac:dyDescent="0.3">
      <c r="A3772" s="1">
        <v>34452</v>
      </c>
      <c r="B3772">
        <v>35</v>
      </c>
      <c r="C3772">
        <v>30</v>
      </c>
      <c r="D3772">
        <v>11.018000000000001</v>
      </c>
      <c r="E3772">
        <v>22.027999999999999</v>
      </c>
      <c r="F3772">
        <v>-267.48700000000002</v>
      </c>
      <c r="G3772">
        <v>-415.49700000000001</v>
      </c>
      <c r="H3772">
        <f t="shared" si="119"/>
        <v>0.45820940933082666</v>
      </c>
      <c r="I3772">
        <f t="shared" si="120"/>
        <v>0.32414691310542681</v>
      </c>
    </row>
    <row r="3773" spans="1:9" x14ac:dyDescent="0.3">
      <c r="A3773" s="1">
        <v>34453</v>
      </c>
      <c r="B3773">
        <v>47</v>
      </c>
      <c r="C3773">
        <v>27</v>
      </c>
      <c r="D3773">
        <v>4.8410000000000002</v>
      </c>
      <c r="E3773">
        <v>5.65</v>
      </c>
      <c r="F3773">
        <v>-272.22399999999999</v>
      </c>
      <c r="G3773">
        <v>-553.20500000000004</v>
      </c>
      <c r="H3773">
        <f t="shared" si="119"/>
        <v>0.61530977824425304</v>
      </c>
      <c r="I3773">
        <f t="shared" si="120"/>
        <v>0.29173222179488417</v>
      </c>
    </row>
    <row r="3774" spans="1:9" x14ac:dyDescent="0.3">
      <c r="A3774" s="1">
        <v>34454</v>
      </c>
      <c r="B3774">
        <v>45</v>
      </c>
      <c r="C3774">
        <v>24</v>
      </c>
      <c r="D3774">
        <v>0</v>
      </c>
      <c r="E3774">
        <v>0</v>
      </c>
      <c r="F3774">
        <v>-110.524</v>
      </c>
      <c r="G3774">
        <v>-304.99799999999999</v>
      </c>
      <c r="H3774">
        <f t="shared" si="119"/>
        <v>0.58912638342534851</v>
      </c>
      <c r="I3774">
        <f t="shared" si="120"/>
        <v>0.25931753048434142</v>
      </c>
    </row>
    <row r="3775" spans="1:9" x14ac:dyDescent="0.3">
      <c r="A3775" s="1">
        <v>34455</v>
      </c>
      <c r="B3775">
        <v>89</v>
      </c>
      <c r="C3775">
        <v>22</v>
      </c>
      <c r="D3775">
        <v>1.2989999999999999</v>
      </c>
      <c r="E3775">
        <v>4.2910000000000004</v>
      </c>
      <c r="F3775">
        <v>-566.65499999999997</v>
      </c>
      <c r="G3775">
        <v>-737.58500000000004</v>
      </c>
      <c r="H3775">
        <f t="shared" si="119"/>
        <v>1.1651610694412449</v>
      </c>
      <c r="I3775">
        <f t="shared" si="120"/>
        <v>0.23770773627731298</v>
      </c>
    </row>
    <row r="3776" spans="1:9" x14ac:dyDescent="0.3">
      <c r="A3776" s="1">
        <v>34456</v>
      </c>
      <c r="B3776">
        <v>91</v>
      </c>
      <c r="C3776">
        <v>26</v>
      </c>
      <c r="D3776">
        <v>14.58</v>
      </c>
      <c r="E3776">
        <v>11.967000000000001</v>
      </c>
      <c r="F3776">
        <v>-409.14474274645431</v>
      </c>
      <c r="G3776">
        <v>1786.826106460966</v>
      </c>
      <c r="H3776">
        <f t="shared" si="119"/>
        <v>1.1913444642601494</v>
      </c>
      <c r="I3776">
        <f t="shared" si="120"/>
        <v>0.28092732469136988</v>
      </c>
    </row>
    <row r="3777" spans="1:9" x14ac:dyDescent="0.3">
      <c r="A3777" s="1">
        <v>34457</v>
      </c>
      <c r="B3777">
        <v>101</v>
      </c>
      <c r="C3777">
        <v>33</v>
      </c>
      <c r="D3777">
        <v>13.205</v>
      </c>
      <c r="E3777">
        <v>12.9</v>
      </c>
      <c r="F3777">
        <v>29.742757710408654</v>
      </c>
      <c r="G3777">
        <v>2477.0272817161904</v>
      </c>
      <c r="H3777">
        <f t="shared" si="119"/>
        <v>1.3222614383546711</v>
      </c>
      <c r="I3777">
        <f t="shared" si="120"/>
        <v>0.35656160441596946</v>
      </c>
    </row>
    <row r="3778" spans="1:9" x14ac:dyDescent="0.3">
      <c r="A3778" s="1">
        <v>34458</v>
      </c>
      <c r="B3778">
        <v>105</v>
      </c>
      <c r="C3778">
        <v>55</v>
      </c>
      <c r="D3778">
        <v>3.9649999999999999</v>
      </c>
      <c r="E3778">
        <v>1.657</v>
      </c>
      <c r="F3778">
        <v>898.9015413341624</v>
      </c>
      <c r="G3778">
        <v>1561.1284418041423</v>
      </c>
      <c r="H3778">
        <f t="shared" ref="H3778:H3841" si="121">(B3778*60*60*24/1000000)/(1000*$N$3/1000000)</f>
        <v>1.3746282279924797</v>
      </c>
      <c r="I3778">
        <f t="shared" ref="I3778:I3841" si="122">(C3778*60*60*24/1000000)/(1000*$N$4/1000000)</f>
        <v>0.59426934069328241</v>
      </c>
    </row>
    <row r="3779" spans="1:9" x14ac:dyDescent="0.3">
      <c r="A3779" s="1">
        <v>34459</v>
      </c>
      <c r="B3779">
        <v>107</v>
      </c>
      <c r="C3779">
        <v>68</v>
      </c>
      <c r="D3779">
        <v>0</v>
      </c>
      <c r="E3779">
        <v>0</v>
      </c>
      <c r="F3779">
        <v>604.02060676572125</v>
      </c>
      <c r="G3779">
        <v>35.22294696978588</v>
      </c>
      <c r="H3779">
        <f t="shared" si="121"/>
        <v>1.4008116228113843</v>
      </c>
      <c r="I3779">
        <f t="shared" si="122"/>
        <v>0.73473300303896749</v>
      </c>
    </row>
    <row r="3780" spans="1:9" x14ac:dyDescent="0.3">
      <c r="A3780" s="1">
        <v>34460</v>
      </c>
      <c r="B3780">
        <v>107</v>
      </c>
      <c r="C3780">
        <v>75</v>
      </c>
      <c r="D3780">
        <v>0</v>
      </c>
      <c r="E3780">
        <v>0</v>
      </c>
      <c r="F3780" s="14">
        <v>4624.7389999999996</v>
      </c>
      <c r="G3780" s="14">
        <v>4300.2809999999999</v>
      </c>
      <c r="H3780">
        <f t="shared" si="121"/>
        <v>1.4008116228113843</v>
      </c>
      <c r="I3780">
        <f t="shared" si="122"/>
        <v>0.81036728276356707</v>
      </c>
    </row>
    <row r="3781" spans="1:9" x14ac:dyDescent="0.3">
      <c r="A3781" s="1">
        <v>34461</v>
      </c>
      <c r="B3781">
        <v>102</v>
      </c>
      <c r="C3781">
        <v>82</v>
      </c>
      <c r="D3781">
        <v>2.8559999999999999</v>
      </c>
      <c r="E3781">
        <v>0.41699999999999998</v>
      </c>
      <c r="F3781">
        <v>790.54899999999998</v>
      </c>
      <c r="G3781">
        <v>-416.92399999999998</v>
      </c>
      <c r="H3781">
        <f t="shared" si="121"/>
        <v>1.3353531357641233</v>
      </c>
      <c r="I3781">
        <f t="shared" si="122"/>
        <v>0.88600156248816664</v>
      </c>
    </row>
    <row r="3782" spans="1:9" x14ac:dyDescent="0.3">
      <c r="A3782" s="1">
        <v>34462</v>
      </c>
      <c r="B3782">
        <v>93</v>
      </c>
      <c r="C3782">
        <v>89</v>
      </c>
      <c r="D3782">
        <v>8.4260000000000002</v>
      </c>
      <c r="E3782">
        <v>8.6370000000000005</v>
      </c>
      <c r="F3782">
        <v>-155.18</v>
      </c>
      <c r="G3782">
        <v>-365.71800000000002</v>
      </c>
      <c r="H3782">
        <f t="shared" si="121"/>
        <v>1.2175278590790537</v>
      </c>
      <c r="I3782">
        <f t="shared" si="122"/>
        <v>0.96163584221276621</v>
      </c>
    </row>
    <row r="3783" spans="1:9" x14ac:dyDescent="0.3">
      <c r="A3783" s="1">
        <v>34463</v>
      </c>
      <c r="B3783">
        <v>88</v>
      </c>
      <c r="C3783">
        <v>99</v>
      </c>
      <c r="D3783">
        <v>18.07</v>
      </c>
      <c r="E3783">
        <v>17.297999999999998</v>
      </c>
      <c r="F3783">
        <v>-79.228999999999999</v>
      </c>
      <c r="G3783">
        <v>-596.00800000000004</v>
      </c>
      <c r="H3783">
        <f t="shared" si="121"/>
        <v>1.1520693720317927</v>
      </c>
      <c r="I3783">
        <f t="shared" si="122"/>
        <v>1.0696848132479084</v>
      </c>
    </row>
    <row r="3784" spans="1:9" x14ac:dyDescent="0.3">
      <c r="A3784" s="1">
        <v>34464</v>
      </c>
      <c r="B3784">
        <v>92</v>
      </c>
      <c r="C3784">
        <v>104</v>
      </c>
      <c r="D3784">
        <v>0</v>
      </c>
      <c r="E3784">
        <v>0</v>
      </c>
      <c r="F3784">
        <v>-229.97424905582125</v>
      </c>
      <c r="G3784">
        <v>-527.06700000000001</v>
      </c>
      <c r="H3784">
        <f t="shared" si="121"/>
        <v>1.2044361616696015</v>
      </c>
      <c r="I3784">
        <f t="shared" si="122"/>
        <v>1.1237092987654795</v>
      </c>
    </row>
    <row r="3785" spans="1:9" x14ac:dyDescent="0.3">
      <c r="A3785" s="1">
        <v>34465</v>
      </c>
      <c r="B3785">
        <v>93</v>
      </c>
      <c r="C3785">
        <v>106</v>
      </c>
      <c r="D3785">
        <v>4.8419999999999996</v>
      </c>
      <c r="E3785">
        <v>5.1189999999999998</v>
      </c>
      <c r="F3785">
        <v>-430.77835681133223</v>
      </c>
      <c r="G3785">
        <v>2201.4642888214189</v>
      </c>
      <c r="H3785">
        <f t="shared" si="121"/>
        <v>1.2175278590790537</v>
      </c>
      <c r="I3785">
        <f t="shared" si="122"/>
        <v>1.1453190929725081</v>
      </c>
    </row>
    <row r="3786" spans="1:9" x14ac:dyDescent="0.3">
      <c r="A3786" s="1">
        <v>34466</v>
      </c>
      <c r="B3786">
        <v>87</v>
      </c>
      <c r="C3786">
        <v>108</v>
      </c>
      <c r="D3786">
        <v>0</v>
      </c>
      <c r="E3786">
        <v>0</v>
      </c>
      <c r="F3786">
        <v>-622.76392761378656</v>
      </c>
      <c r="G3786">
        <v>1231.0345734595041</v>
      </c>
      <c r="H3786">
        <f t="shared" si="121"/>
        <v>1.1389776746223406</v>
      </c>
      <c r="I3786">
        <f t="shared" si="122"/>
        <v>1.1669288871795367</v>
      </c>
    </row>
    <row r="3787" spans="1:9" x14ac:dyDescent="0.3">
      <c r="A3787" s="1">
        <v>34467</v>
      </c>
      <c r="B3787">
        <v>79</v>
      </c>
      <c r="C3787">
        <v>111</v>
      </c>
      <c r="D3787">
        <v>0</v>
      </c>
      <c r="E3787">
        <v>0</v>
      </c>
      <c r="F3787">
        <v>-619.19174171419104</v>
      </c>
      <c r="G3787">
        <v>1243.5922762850707</v>
      </c>
      <c r="H3787">
        <f t="shared" si="121"/>
        <v>1.0342440953467229</v>
      </c>
      <c r="I3787">
        <f t="shared" si="122"/>
        <v>1.1993435784900792</v>
      </c>
    </row>
    <row r="3788" spans="1:9" x14ac:dyDescent="0.3">
      <c r="A3788" s="1">
        <v>34468</v>
      </c>
      <c r="B3788">
        <v>72</v>
      </c>
      <c r="C3788">
        <v>115</v>
      </c>
      <c r="D3788">
        <v>0</v>
      </c>
      <c r="E3788">
        <v>0</v>
      </c>
      <c r="F3788">
        <v>-1121.6264553581448</v>
      </c>
      <c r="G3788">
        <v>345.7436148773611</v>
      </c>
      <c r="H3788">
        <f t="shared" si="121"/>
        <v>0.94260221348055762</v>
      </c>
      <c r="I3788">
        <f t="shared" si="122"/>
        <v>1.2425631669041362</v>
      </c>
    </row>
    <row r="3789" spans="1:9" x14ac:dyDescent="0.3">
      <c r="A3789" s="1">
        <v>34469</v>
      </c>
      <c r="B3789">
        <v>66</v>
      </c>
      <c r="C3789">
        <v>117</v>
      </c>
      <c r="D3789">
        <v>0</v>
      </c>
      <c r="E3789">
        <v>0</v>
      </c>
      <c r="F3789" s="14">
        <v>2842.5120000000002</v>
      </c>
      <c r="G3789" s="14">
        <v>4617.1540000000005</v>
      </c>
      <c r="H3789">
        <f t="shared" si="121"/>
        <v>0.86405202902384448</v>
      </c>
      <c r="I3789">
        <f t="shared" si="122"/>
        <v>1.2641729611111645</v>
      </c>
    </row>
    <row r="3790" spans="1:9" x14ac:dyDescent="0.3">
      <c r="A3790" s="1">
        <v>34470</v>
      </c>
      <c r="B3790">
        <v>60</v>
      </c>
      <c r="C3790">
        <v>118</v>
      </c>
      <c r="D3790">
        <v>0</v>
      </c>
      <c r="E3790">
        <v>0</v>
      </c>
      <c r="F3790">
        <v>437.74299999999999</v>
      </c>
      <c r="G3790">
        <v>-219.15299999999999</v>
      </c>
      <c r="H3790">
        <f t="shared" si="121"/>
        <v>0.78550184456713146</v>
      </c>
      <c r="I3790">
        <f t="shared" si="122"/>
        <v>1.2749778582146787</v>
      </c>
    </row>
    <row r="3791" spans="1:9" x14ac:dyDescent="0.3">
      <c r="A3791" s="1">
        <v>34471</v>
      </c>
      <c r="B3791">
        <v>53</v>
      </c>
      <c r="C3791">
        <v>119</v>
      </c>
      <c r="D3791">
        <v>0</v>
      </c>
      <c r="E3791">
        <v>0</v>
      </c>
      <c r="F3791">
        <v>-207.03200000000001</v>
      </c>
      <c r="G3791">
        <v>-417.49400000000003</v>
      </c>
      <c r="H3791">
        <f t="shared" si="121"/>
        <v>0.69385996270096606</v>
      </c>
      <c r="I3791">
        <f t="shared" si="122"/>
        <v>1.2857827553181929</v>
      </c>
    </row>
    <row r="3792" spans="1:9" x14ac:dyDescent="0.3">
      <c r="A3792" s="1">
        <v>34472</v>
      </c>
      <c r="B3792">
        <v>46</v>
      </c>
      <c r="C3792">
        <v>123</v>
      </c>
      <c r="D3792">
        <v>0.434</v>
      </c>
      <c r="E3792">
        <v>0</v>
      </c>
      <c r="F3792">
        <v>914.34135703649383</v>
      </c>
      <c r="G3792">
        <v>-633.48299999999995</v>
      </c>
      <c r="H3792">
        <f t="shared" si="121"/>
        <v>0.60221808083480077</v>
      </c>
      <c r="I3792">
        <f t="shared" si="122"/>
        <v>1.3290023437322498</v>
      </c>
    </row>
    <row r="3793" spans="1:9" x14ac:dyDescent="0.3">
      <c r="A3793" s="1">
        <v>34473</v>
      </c>
      <c r="B3793">
        <v>40</v>
      </c>
      <c r="C3793">
        <v>128</v>
      </c>
      <c r="D3793">
        <v>3.532</v>
      </c>
      <c r="E3793">
        <v>0.19600000000000001</v>
      </c>
      <c r="F3793">
        <v>-118.34845608072342</v>
      </c>
      <c r="G3793">
        <v>1572.1789961582533</v>
      </c>
      <c r="H3793">
        <f t="shared" si="121"/>
        <v>0.52366789637808764</v>
      </c>
      <c r="I3793">
        <f t="shared" si="122"/>
        <v>1.3830268292498211</v>
      </c>
    </row>
    <row r="3794" spans="1:9" x14ac:dyDescent="0.3">
      <c r="A3794" s="1">
        <v>34474</v>
      </c>
      <c r="B3794">
        <v>36</v>
      </c>
      <c r="C3794">
        <v>133</v>
      </c>
      <c r="D3794">
        <v>0.32800000000000001</v>
      </c>
      <c r="E3794">
        <v>0</v>
      </c>
      <c r="F3794">
        <v>-305.02813532773052</v>
      </c>
      <c r="G3794">
        <v>449.54747983582672</v>
      </c>
      <c r="H3794">
        <f t="shared" si="121"/>
        <v>0.47130110674027881</v>
      </c>
      <c r="I3794">
        <f t="shared" si="122"/>
        <v>1.437051314767392</v>
      </c>
    </row>
    <row r="3795" spans="1:9" x14ac:dyDescent="0.3">
      <c r="A3795" s="1">
        <v>34475</v>
      </c>
      <c r="B3795">
        <v>32</v>
      </c>
      <c r="C3795">
        <v>132</v>
      </c>
      <c r="D3795">
        <v>0</v>
      </c>
      <c r="E3795">
        <v>0</v>
      </c>
      <c r="F3795">
        <v>818.20974905585967</v>
      </c>
      <c r="G3795">
        <v>225.35912701819632</v>
      </c>
      <c r="H3795">
        <f t="shared" si="121"/>
        <v>0.41893431710247009</v>
      </c>
      <c r="I3795">
        <f t="shared" si="122"/>
        <v>1.4262464176638778</v>
      </c>
    </row>
    <row r="3796" spans="1:9" x14ac:dyDescent="0.3">
      <c r="A3796" s="1">
        <v>34476</v>
      </c>
      <c r="B3796">
        <v>30</v>
      </c>
      <c r="C3796">
        <v>124</v>
      </c>
      <c r="D3796">
        <v>3.492</v>
      </c>
      <c r="E3796">
        <v>6.4989999999999997</v>
      </c>
      <c r="F3796">
        <v>-86.495946787411782</v>
      </c>
      <c r="G3796">
        <v>834.13843535310798</v>
      </c>
      <c r="H3796">
        <f t="shared" si="121"/>
        <v>0.39275092228356573</v>
      </c>
      <c r="I3796">
        <f t="shared" si="122"/>
        <v>1.339807240835764</v>
      </c>
    </row>
    <row r="3797" spans="1:9" x14ac:dyDescent="0.3">
      <c r="A3797" s="1">
        <v>34477</v>
      </c>
      <c r="B3797">
        <v>29</v>
      </c>
      <c r="C3797">
        <v>106</v>
      </c>
      <c r="D3797">
        <v>0.128</v>
      </c>
      <c r="E3797">
        <v>1.536</v>
      </c>
      <c r="F3797" s="14">
        <v>3000.4459999999999</v>
      </c>
      <c r="G3797">
        <v>2955.4652232058297</v>
      </c>
      <c r="H3797">
        <f t="shared" si="121"/>
        <v>0.37965922487411347</v>
      </c>
      <c r="I3797">
        <f t="shared" si="122"/>
        <v>1.1453190929725081</v>
      </c>
    </row>
    <row r="3798" spans="1:9" x14ac:dyDescent="0.3">
      <c r="A3798" s="1">
        <v>34478</v>
      </c>
      <c r="B3798">
        <v>29</v>
      </c>
      <c r="C3798">
        <v>81</v>
      </c>
      <c r="D3798">
        <v>1.103</v>
      </c>
      <c r="E3798">
        <v>3.3</v>
      </c>
      <c r="F3798" s="14">
        <v>1762.586</v>
      </c>
      <c r="G3798" s="14">
        <v>2447.837</v>
      </c>
      <c r="H3798">
        <f t="shared" si="121"/>
        <v>0.37965922487411347</v>
      </c>
      <c r="I3798">
        <f t="shared" si="122"/>
        <v>0.87519666538465235</v>
      </c>
    </row>
    <row r="3799" spans="1:9" x14ac:dyDescent="0.3">
      <c r="A3799" s="1">
        <v>34479</v>
      </c>
      <c r="B3799">
        <v>27</v>
      </c>
      <c r="C3799">
        <v>64</v>
      </c>
      <c r="D3799">
        <v>1.3320000000000001</v>
      </c>
      <c r="E3799">
        <v>0</v>
      </c>
      <c r="F3799">
        <v>-321.61099999999999</v>
      </c>
      <c r="G3799">
        <v>-525.27</v>
      </c>
      <c r="H3799">
        <f t="shared" si="121"/>
        <v>0.35347583005520916</v>
      </c>
      <c r="I3799">
        <f t="shared" si="122"/>
        <v>0.69151341462491056</v>
      </c>
    </row>
    <row r="3800" spans="1:9" x14ac:dyDescent="0.3">
      <c r="A3800" s="1">
        <v>34480</v>
      </c>
      <c r="B3800">
        <v>27</v>
      </c>
      <c r="C3800">
        <v>52</v>
      </c>
      <c r="D3800">
        <v>0</v>
      </c>
      <c r="E3800">
        <v>0.23499999999999999</v>
      </c>
      <c r="F3800">
        <v>541.74150376826924</v>
      </c>
      <c r="G3800">
        <v>-952.15599999999995</v>
      </c>
      <c r="H3800">
        <f t="shared" si="121"/>
        <v>0.35347583005520916</v>
      </c>
      <c r="I3800">
        <f t="shared" si="122"/>
        <v>0.56185464938273977</v>
      </c>
    </row>
    <row r="3801" spans="1:9" x14ac:dyDescent="0.3">
      <c r="A3801" s="1">
        <v>34481</v>
      </c>
      <c r="B3801">
        <v>32</v>
      </c>
      <c r="C3801">
        <v>46</v>
      </c>
      <c r="D3801">
        <v>4.8000000000000001E-2</v>
      </c>
      <c r="E3801">
        <v>3.2000000000000001E-2</v>
      </c>
      <c r="F3801">
        <v>444.67424393885653</v>
      </c>
      <c r="G3801">
        <v>1500.3391035088482</v>
      </c>
      <c r="H3801">
        <f t="shared" si="121"/>
        <v>0.41893431710247009</v>
      </c>
      <c r="I3801">
        <f t="shared" si="122"/>
        <v>0.49702526676165443</v>
      </c>
    </row>
    <row r="3802" spans="1:9" x14ac:dyDescent="0.3">
      <c r="A3802" s="1">
        <v>34482</v>
      </c>
      <c r="B3802">
        <v>35</v>
      </c>
      <c r="C3802">
        <v>41</v>
      </c>
      <c r="D3802">
        <v>1.0309999999999999</v>
      </c>
      <c r="E3802">
        <v>1.8660000000000001</v>
      </c>
      <c r="F3802">
        <v>334.3703463689024</v>
      </c>
      <c r="G3802">
        <v>3634.8684971814491</v>
      </c>
      <c r="H3802">
        <f t="shared" si="121"/>
        <v>0.45820940933082666</v>
      </c>
      <c r="I3802">
        <f t="shared" si="122"/>
        <v>0.44300078124408332</v>
      </c>
    </row>
    <row r="3803" spans="1:9" x14ac:dyDescent="0.3">
      <c r="A3803" s="1">
        <v>34483</v>
      </c>
      <c r="B3803">
        <v>35</v>
      </c>
      <c r="C3803">
        <v>37</v>
      </c>
      <c r="D3803">
        <v>0</v>
      </c>
      <c r="E3803">
        <v>0</v>
      </c>
      <c r="F3803">
        <v>276.78298719492682</v>
      </c>
      <c r="G3803">
        <v>-733.24156513316302</v>
      </c>
      <c r="H3803">
        <f t="shared" si="121"/>
        <v>0.45820940933082666</v>
      </c>
      <c r="I3803">
        <f t="shared" si="122"/>
        <v>0.39978119283002639</v>
      </c>
    </row>
    <row r="3804" spans="1:9" x14ac:dyDescent="0.3">
      <c r="A3804" s="1">
        <v>34484</v>
      </c>
      <c r="B3804">
        <v>34</v>
      </c>
      <c r="C3804">
        <v>33</v>
      </c>
      <c r="D3804">
        <v>0.91</v>
      </c>
      <c r="E3804">
        <v>1.119</v>
      </c>
      <c r="F3804">
        <v>158.50494564257826</v>
      </c>
      <c r="G3804">
        <v>787.47922600655374</v>
      </c>
      <c r="H3804">
        <f t="shared" si="121"/>
        <v>0.4451177119213745</v>
      </c>
      <c r="I3804">
        <f t="shared" si="122"/>
        <v>0.35656160441596946</v>
      </c>
    </row>
    <row r="3805" spans="1:9" x14ac:dyDescent="0.3">
      <c r="A3805" s="1">
        <v>34485</v>
      </c>
      <c r="B3805">
        <v>33</v>
      </c>
      <c r="C3805">
        <v>31</v>
      </c>
      <c r="D3805">
        <v>8.1980000000000004</v>
      </c>
      <c r="E3805">
        <v>10.132</v>
      </c>
      <c r="F3805">
        <v>-230.72429974788179</v>
      </c>
      <c r="G3805">
        <v>179.41722507945997</v>
      </c>
      <c r="H3805">
        <f t="shared" si="121"/>
        <v>0.43202601451192224</v>
      </c>
      <c r="I3805">
        <f t="shared" si="122"/>
        <v>0.33495181020894099</v>
      </c>
    </row>
    <row r="3806" spans="1:9" x14ac:dyDescent="0.3">
      <c r="A3806" s="1">
        <v>34486</v>
      </c>
      <c r="B3806">
        <v>28</v>
      </c>
      <c r="C3806">
        <v>32</v>
      </c>
      <c r="D3806">
        <v>0</v>
      </c>
      <c r="E3806">
        <v>0</v>
      </c>
      <c r="F3806">
        <v>-162.917</v>
      </c>
      <c r="G3806">
        <v>381.99099999999999</v>
      </c>
      <c r="H3806">
        <f t="shared" si="121"/>
        <v>0.36656752746466131</v>
      </c>
      <c r="I3806">
        <f t="shared" si="122"/>
        <v>0.34575670731245528</v>
      </c>
    </row>
    <row r="3807" spans="1:9" x14ac:dyDescent="0.3">
      <c r="A3807" s="1">
        <v>34487</v>
      </c>
      <c r="B3807">
        <v>24</v>
      </c>
      <c r="C3807">
        <v>34</v>
      </c>
      <c r="D3807">
        <v>3.7999999999999999E-2</v>
      </c>
      <c r="E3807">
        <v>0</v>
      </c>
      <c r="F3807">
        <v>-453.30900000000003</v>
      </c>
      <c r="G3807">
        <v>-637.46600000000001</v>
      </c>
      <c r="H3807">
        <f t="shared" si="121"/>
        <v>0.31420073782685254</v>
      </c>
      <c r="I3807">
        <f t="shared" si="122"/>
        <v>0.36736650151948375</v>
      </c>
    </row>
    <row r="3808" spans="1:9" x14ac:dyDescent="0.3">
      <c r="A3808" s="1">
        <v>34488</v>
      </c>
      <c r="B3808">
        <v>21</v>
      </c>
      <c r="C3808">
        <v>34</v>
      </c>
      <c r="D3808">
        <v>0.31900000000000001</v>
      </c>
      <c r="E3808">
        <v>4.7E-2</v>
      </c>
      <c r="F3808">
        <v>-139.66820690959247</v>
      </c>
      <c r="G3808">
        <v>-650.63400000000001</v>
      </c>
      <c r="H3808">
        <f t="shared" si="121"/>
        <v>0.27492564559849597</v>
      </c>
      <c r="I3808">
        <f t="shared" si="122"/>
        <v>0.36736650151948375</v>
      </c>
    </row>
    <row r="3809" spans="1:9" x14ac:dyDescent="0.3">
      <c r="A3809" s="1">
        <v>34489</v>
      </c>
      <c r="B3809">
        <v>19</v>
      </c>
      <c r="C3809">
        <v>31</v>
      </c>
      <c r="D3809">
        <v>0</v>
      </c>
      <c r="E3809">
        <v>0</v>
      </c>
      <c r="F3809">
        <v>-1143.2353114520547</v>
      </c>
      <c r="G3809">
        <v>-797.70906958996511</v>
      </c>
      <c r="H3809">
        <f t="shared" si="121"/>
        <v>0.24874225077959161</v>
      </c>
      <c r="I3809">
        <f t="shared" si="122"/>
        <v>0.33495181020894099</v>
      </c>
    </row>
    <row r="3810" spans="1:9" x14ac:dyDescent="0.3">
      <c r="A3810" s="1">
        <v>34490</v>
      </c>
      <c r="B3810">
        <v>19</v>
      </c>
      <c r="C3810">
        <v>27</v>
      </c>
      <c r="D3810">
        <v>0</v>
      </c>
      <c r="E3810">
        <v>0.25800000000000001</v>
      </c>
      <c r="F3810">
        <v>28.912029014986558</v>
      </c>
      <c r="G3810">
        <v>1935.7084616840998</v>
      </c>
      <c r="H3810">
        <f t="shared" si="121"/>
        <v>0.24874225077959161</v>
      </c>
      <c r="I3810">
        <f t="shared" si="122"/>
        <v>0.29173222179488417</v>
      </c>
    </row>
    <row r="3811" spans="1:9" x14ac:dyDescent="0.3">
      <c r="A3811" s="1">
        <v>34491</v>
      </c>
      <c r="B3811">
        <v>19</v>
      </c>
      <c r="C3811">
        <v>23</v>
      </c>
      <c r="D3811">
        <v>0.47599999999999998</v>
      </c>
      <c r="E3811">
        <v>3.1E-2</v>
      </c>
      <c r="F3811">
        <v>-857.03765847677846</v>
      </c>
      <c r="G3811">
        <v>3672.0988092858684</v>
      </c>
      <c r="H3811">
        <f t="shared" si="121"/>
        <v>0.24874225077959161</v>
      </c>
      <c r="I3811">
        <f t="shared" si="122"/>
        <v>0.24851263338082721</v>
      </c>
    </row>
    <row r="3812" spans="1:9" x14ac:dyDescent="0.3">
      <c r="A3812" s="1">
        <v>34492</v>
      </c>
      <c r="B3812">
        <v>19</v>
      </c>
      <c r="C3812">
        <v>21</v>
      </c>
      <c r="D3812">
        <v>0</v>
      </c>
      <c r="E3812">
        <v>0.52300000000000002</v>
      </c>
      <c r="F3812">
        <v>1682.1992911537395</v>
      </c>
      <c r="G3812">
        <v>2575.823194422564</v>
      </c>
      <c r="H3812">
        <f t="shared" si="121"/>
        <v>0.24874225077959161</v>
      </c>
      <c r="I3812">
        <f t="shared" si="122"/>
        <v>0.22690283917379875</v>
      </c>
    </row>
    <row r="3813" spans="1:9" x14ac:dyDescent="0.3">
      <c r="A3813" s="1">
        <v>34493</v>
      </c>
      <c r="B3813">
        <v>18</v>
      </c>
      <c r="C3813">
        <v>20</v>
      </c>
      <c r="D3813">
        <v>0</v>
      </c>
      <c r="E3813">
        <v>0</v>
      </c>
      <c r="F3813">
        <v>20.958750379738945</v>
      </c>
      <c r="G3813">
        <v>1072.2410596997577</v>
      </c>
      <c r="H3813">
        <f t="shared" si="121"/>
        <v>0.2356505533701394</v>
      </c>
      <c r="I3813">
        <f t="shared" si="122"/>
        <v>0.21609794207028454</v>
      </c>
    </row>
    <row r="3814" spans="1:9" x14ac:dyDescent="0.3">
      <c r="A3814" s="1">
        <v>34494</v>
      </c>
      <c r="B3814">
        <v>16</v>
      </c>
      <c r="C3814">
        <v>20</v>
      </c>
      <c r="D3814">
        <v>0</v>
      </c>
      <c r="E3814">
        <v>0</v>
      </c>
      <c r="F3814">
        <v>317.25887149653954</v>
      </c>
      <c r="G3814">
        <v>-315.11973447421565</v>
      </c>
      <c r="H3814">
        <f t="shared" si="121"/>
        <v>0.20946715855123504</v>
      </c>
      <c r="I3814">
        <f t="shared" si="122"/>
        <v>0.21609794207028454</v>
      </c>
    </row>
    <row r="3815" spans="1:9" x14ac:dyDescent="0.3">
      <c r="A3815" s="1">
        <v>34495</v>
      </c>
      <c r="B3815">
        <v>15</v>
      </c>
      <c r="C3815">
        <v>18</v>
      </c>
      <c r="D3815">
        <v>0</v>
      </c>
      <c r="E3815">
        <v>0</v>
      </c>
      <c r="F3815">
        <v>152.98400000000001</v>
      </c>
      <c r="G3815">
        <v>-842.2</v>
      </c>
      <c r="H3815">
        <f t="shared" si="121"/>
        <v>0.19637546114178286</v>
      </c>
      <c r="I3815">
        <f t="shared" si="122"/>
        <v>0.19448814786325608</v>
      </c>
    </row>
    <row r="3816" spans="1:9" x14ac:dyDescent="0.3">
      <c r="A3816" s="1">
        <v>34496</v>
      </c>
      <c r="B3816">
        <v>14</v>
      </c>
      <c r="C3816">
        <v>17</v>
      </c>
      <c r="D3816">
        <v>0</v>
      </c>
      <c r="E3816">
        <v>0</v>
      </c>
      <c r="F3816">
        <v>-572.95399999999995</v>
      </c>
      <c r="G3816">
        <v>-512.46799999999996</v>
      </c>
      <c r="H3816">
        <f t="shared" si="121"/>
        <v>0.18328376373233066</v>
      </c>
      <c r="I3816">
        <f t="shared" si="122"/>
        <v>0.18368325075974187</v>
      </c>
    </row>
    <row r="3817" spans="1:9" x14ac:dyDescent="0.3">
      <c r="A3817" s="1">
        <v>34497</v>
      </c>
      <c r="B3817">
        <v>13</v>
      </c>
      <c r="C3817">
        <v>16</v>
      </c>
      <c r="D3817">
        <v>0</v>
      </c>
      <c r="E3817">
        <v>0</v>
      </c>
      <c r="F3817">
        <v>-865.30257140191895</v>
      </c>
      <c r="G3817">
        <v>1796.7333781022812</v>
      </c>
      <c r="H3817">
        <f t="shared" si="121"/>
        <v>0.17019206632287848</v>
      </c>
      <c r="I3817">
        <f t="shared" si="122"/>
        <v>0.17287835365622764</v>
      </c>
    </row>
    <row r="3818" spans="1:9" x14ac:dyDescent="0.3">
      <c r="A3818" s="1">
        <v>34498</v>
      </c>
      <c r="B3818">
        <v>12</v>
      </c>
      <c r="C3818">
        <v>15</v>
      </c>
      <c r="D3818">
        <v>9.0999999999999998E-2</v>
      </c>
      <c r="E3818">
        <v>0</v>
      </c>
      <c r="F3818">
        <v>-539.87671378138782</v>
      </c>
      <c r="G3818">
        <v>-782.76732927379476</v>
      </c>
      <c r="H3818">
        <f t="shared" si="121"/>
        <v>0.15710036891342627</v>
      </c>
      <c r="I3818">
        <f t="shared" si="122"/>
        <v>0.16207345655271341</v>
      </c>
    </row>
    <row r="3819" spans="1:9" x14ac:dyDescent="0.3">
      <c r="A3819" s="1">
        <v>34499</v>
      </c>
      <c r="B3819">
        <v>11</v>
      </c>
      <c r="C3819">
        <v>14</v>
      </c>
      <c r="D3819">
        <v>0</v>
      </c>
      <c r="E3819">
        <v>0</v>
      </c>
      <c r="F3819">
        <v>-628.79865045976999</v>
      </c>
      <c r="G3819">
        <v>754.95250403125078</v>
      </c>
      <c r="H3819">
        <f t="shared" si="121"/>
        <v>0.14400867150397409</v>
      </c>
      <c r="I3819">
        <f t="shared" si="122"/>
        <v>0.15126855944919917</v>
      </c>
    </row>
    <row r="3820" spans="1:9" x14ac:dyDescent="0.3">
      <c r="A3820" s="1">
        <v>34500</v>
      </c>
      <c r="B3820">
        <v>11</v>
      </c>
      <c r="C3820">
        <v>13</v>
      </c>
      <c r="D3820">
        <v>1.091</v>
      </c>
      <c r="E3820">
        <v>3.7810000000000001</v>
      </c>
      <c r="F3820">
        <v>2458.7667019628834</v>
      </c>
      <c r="G3820">
        <v>3429.4345635976106</v>
      </c>
      <c r="H3820">
        <f t="shared" si="121"/>
        <v>0.14400867150397409</v>
      </c>
      <c r="I3820">
        <f t="shared" si="122"/>
        <v>0.14046366234568494</v>
      </c>
    </row>
    <row r="3821" spans="1:9" x14ac:dyDescent="0.3">
      <c r="A3821" s="1">
        <v>34501</v>
      </c>
      <c r="B3821">
        <v>13</v>
      </c>
      <c r="C3821">
        <v>13</v>
      </c>
      <c r="D3821">
        <v>24.263999999999999</v>
      </c>
      <c r="E3821">
        <v>24.992000000000001</v>
      </c>
      <c r="F3821">
        <v>1779.6042456577009</v>
      </c>
      <c r="G3821">
        <v>2593.9409647884795</v>
      </c>
      <c r="H3821">
        <f t="shared" si="121"/>
        <v>0.17019206632287848</v>
      </c>
      <c r="I3821">
        <f t="shared" si="122"/>
        <v>0.14046366234568494</v>
      </c>
    </row>
    <row r="3822" spans="1:9" x14ac:dyDescent="0.3">
      <c r="A3822" s="1">
        <v>34502</v>
      </c>
      <c r="B3822">
        <v>84</v>
      </c>
      <c r="C3822">
        <v>99</v>
      </c>
      <c r="D3822">
        <v>58.463000000000001</v>
      </c>
      <c r="E3822">
        <v>50.573</v>
      </c>
      <c r="F3822">
        <v>4.5990000000000002</v>
      </c>
      <c r="G3822">
        <v>79.515866922288069</v>
      </c>
      <c r="H3822">
        <f t="shared" si="121"/>
        <v>1.0997025823939839</v>
      </c>
      <c r="I3822">
        <f t="shared" si="122"/>
        <v>1.0696848132479084</v>
      </c>
    </row>
    <row r="3823" spans="1:9" x14ac:dyDescent="0.3">
      <c r="A3823" s="1">
        <v>34503</v>
      </c>
      <c r="B3823">
        <v>560</v>
      </c>
      <c r="C3823">
        <v>284</v>
      </c>
      <c r="D3823">
        <v>18.962</v>
      </c>
      <c r="E3823">
        <v>10.894</v>
      </c>
      <c r="F3823">
        <v>-175.339</v>
      </c>
      <c r="G3823">
        <v>-470.99200000000002</v>
      </c>
      <c r="H3823">
        <f t="shared" si="121"/>
        <v>7.3313505492932265</v>
      </c>
      <c r="I3823">
        <f t="shared" si="122"/>
        <v>3.0685907773980405</v>
      </c>
    </row>
    <row r="3824" spans="1:9" x14ac:dyDescent="0.3">
      <c r="A3824" s="1">
        <v>34504</v>
      </c>
      <c r="B3824">
        <v>575</v>
      </c>
      <c r="C3824">
        <v>622</v>
      </c>
      <c r="D3824">
        <v>11.663</v>
      </c>
      <c r="E3824">
        <v>3.2000000000000001E-2</v>
      </c>
      <c r="F3824">
        <v>-708.702</v>
      </c>
      <c r="G3824">
        <v>-585.30499999999995</v>
      </c>
      <c r="H3824">
        <f t="shared" si="121"/>
        <v>7.5277260104350088</v>
      </c>
      <c r="I3824">
        <f t="shared" si="122"/>
        <v>6.7206459983858489</v>
      </c>
    </row>
    <row r="3825" spans="1:9" x14ac:dyDescent="0.3">
      <c r="A3825" s="1">
        <v>34505</v>
      </c>
      <c r="B3825">
        <v>975</v>
      </c>
      <c r="C3825">
        <v>622</v>
      </c>
      <c r="D3825">
        <v>12.243</v>
      </c>
      <c r="E3825">
        <v>14.695</v>
      </c>
      <c r="F3825">
        <v>-13.130667453568378</v>
      </c>
      <c r="G3825">
        <v>378.88707615127925</v>
      </c>
      <c r="H3825">
        <f t="shared" si="121"/>
        <v>12.764404974215884</v>
      </c>
      <c r="I3825">
        <f t="shared" si="122"/>
        <v>6.7206459983858489</v>
      </c>
    </row>
    <row r="3826" spans="1:9" x14ac:dyDescent="0.3">
      <c r="A3826" s="1">
        <v>34506</v>
      </c>
      <c r="B3826">
        <v>905</v>
      </c>
      <c r="C3826">
        <v>774</v>
      </c>
      <c r="D3826">
        <v>13.489000000000001</v>
      </c>
      <c r="E3826">
        <v>9.6620000000000008</v>
      </c>
      <c r="F3826">
        <v>-234.54003716863133</v>
      </c>
      <c r="G3826">
        <v>1203.8946371777442</v>
      </c>
      <c r="H3826">
        <f t="shared" si="121"/>
        <v>11.847986155554231</v>
      </c>
      <c r="I3826">
        <f t="shared" si="122"/>
        <v>8.3629903581200118</v>
      </c>
    </row>
    <row r="3827" spans="1:9" x14ac:dyDescent="0.3">
      <c r="A3827" s="1">
        <v>34507</v>
      </c>
      <c r="B3827">
        <v>751</v>
      </c>
      <c r="C3827">
        <v>948</v>
      </c>
      <c r="D3827">
        <v>5.6689999999999996</v>
      </c>
      <c r="E3827">
        <v>9.2949999999999999</v>
      </c>
      <c r="F3827">
        <v>100.74312738011156</v>
      </c>
      <c r="G3827">
        <v>3005.9779693171699</v>
      </c>
      <c r="H3827">
        <f t="shared" si="121"/>
        <v>9.8318647544985946</v>
      </c>
      <c r="I3827">
        <f t="shared" si="122"/>
        <v>10.243042454131487</v>
      </c>
    </row>
    <row r="3828" spans="1:9" x14ac:dyDescent="0.3">
      <c r="A3828" s="1">
        <v>34508</v>
      </c>
      <c r="B3828">
        <v>644</v>
      </c>
      <c r="C3828">
        <v>892</v>
      </c>
      <c r="D3828">
        <v>0</v>
      </c>
      <c r="E3828">
        <v>0</v>
      </c>
      <c r="F3828">
        <v>-1097.0078283237849</v>
      </c>
      <c r="G3828">
        <v>1878.1253821730195</v>
      </c>
      <c r="H3828">
        <f t="shared" si="121"/>
        <v>8.431053131687209</v>
      </c>
      <c r="I3828">
        <f t="shared" si="122"/>
        <v>9.6379682163346896</v>
      </c>
    </row>
    <row r="3829" spans="1:9" x14ac:dyDescent="0.3">
      <c r="A3829" s="1">
        <v>34509</v>
      </c>
      <c r="B3829">
        <v>561</v>
      </c>
      <c r="C3829">
        <v>903</v>
      </c>
      <c r="D3829">
        <v>0.93899999999999995</v>
      </c>
      <c r="E3829">
        <v>0</v>
      </c>
      <c r="F3829">
        <v>-335.34032716080958</v>
      </c>
      <c r="G3829">
        <v>3006.0452105411646</v>
      </c>
      <c r="H3829">
        <f t="shared" si="121"/>
        <v>7.3444422467026778</v>
      </c>
      <c r="I3829">
        <f t="shared" si="122"/>
        <v>9.7568220844733471</v>
      </c>
    </row>
    <row r="3830" spans="1:9" x14ac:dyDescent="0.3">
      <c r="A3830" s="1">
        <v>34510</v>
      </c>
      <c r="B3830">
        <v>533</v>
      </c>
      <c r="C3830">
        <v>766</v>
      </c>
      <c r="D3830">
        <v>0</v>
      </c>
      <c r="E3830">
        <v>0</v>
      </c>
      <c r="F3830" s="14">
        <v>3750.4580000000001</v>
      </c>
      <c r="G3830">
        <v>1173.2491310624901</v>
      </c>
      <c r="H3830">
        <f t="shared" si="121"/>
        <v>6.9778747192380175</v>
      </c>
      <c r="I3830">
        <f t="shared" si="122"/>
        <v>8.2765511812918984</v>
      </c>
    </row>
    <row r="3831" spans="1:9" x14ac:dyDescent="0.3">
      <c r="A3831" s="1">
        <v>34511</v>
      </c>
      <c r="B3831">
        <v>490</v>
      </c>
      <c r="C3831">
        <v>676</v>
      </c>
      <c r="D3831">
        <v>0</v>
      </c>
      <c r="E3831">
        <v>0</v>
      </c>
      <c r="F3831">
        <v>-147.97800000000001</v>
      </c>
      <c r="G3831">
        <v>1164.7434305905517</v>
      </c>
      <c r="H3831">
        <f t="shared" si="121"/>
        <v>6.4149317306315732</v>
      </c>
      <c r="I3831">
        <f t="shared" si="122"/>
        <v>7.3041104419756167</v>
      </c>
    </row>
    <row r="3832" spans="1:9" x14ac:dyDescent="0.3">
      <c r="A3832" s="1">
        <v>34512</v>
      </c>
      <c r="B3832">
        <v>423</v>
      </c>
      <c r="C3832">
        <v>609</v>
      </c>
      <c r="D3832">
        <v>0</v>
      </c>
      <c r="E3832">
        <v>0</v>
      </c>
      <c r="F3832">
        <v>362.11399999999998</v>
      </c>
      <c r="G3832">
        <v>-15.207000000000001</v>
      </c>
      <c r="H3832">
        <f t="shared" si="121"/>
        <v>5.5377880041982754</v>
      </c>
      <c r="I3832">
        <f t="shared" si="122"/>
        <v>6.5801823360401643</v>
      </c>
    </row>
    <row r="3833" spans="1:9" x14ac:dyDescent="0.3">
      <c r="A3833" s="1">
        <v>34513</v>
      </c>
      <c r="B3833">
        <v>372</v>
      </c>
      <c r="C3833">
        <v>548</v>
      </c>
      <c r="D3833">
        <v>0</v>
      </c>
      <c r="E3833">
        <v>0</v>
      </c>
      <c r="F3833">
        <v>-391.78867377682383</v>
      </c>
      <c r="G3833">
        <v>480.80828364801266</v>
      </c>
      <c r="H3833">
        <f t="shared" si="121"/>
        <v>4.8701114363162148</v>
      </c>
      <c r="I3833">
        <f t="shared" si="122"/>
        <v>5.9210836127257966</v>
      </c>
    </row>
    <row r="3834" spans="1:9" x14ac:dyDescent="0.3">
      <c r="A3834" s="1">
        <v>34514</v>
      </c>
      <c r="B3834">
        <v>322</v>
      </c>
      <c r="C3834">
        <v>485</v>
      </c>
      <c r="D3834">
        <v>0</v>
      </c>
      <c r="E3834">
        <v>0</v>
      </c>
      <c r="F3834">
        <v>590.03081712263088</v>
      </c>
      <c r="G3834">
        <v>921.23750028659867</v>
      </c>
      <c r="H3834">
        <f t="shared" si="121"/>
        <v>4.2155265658436045</v>
      </c>
      <c r="I3834">
        <f t="shared" si="122"/>
        <v>5.2403750952044001</v>
      </c>
    </row>
    <row r="3835" spans="1:9" x14ac:dyDescent="0.3">
      <c r="A3835" s="1">
        <v>34515</v>
      </c>
      <c r="B3835">
        <v>258</v>
      </c>
      <c r="C3835">
        <v>434</v>
      </c>
      <c r="D3835">
        <v>0.625</v>
      </c>
      <c r="E3835">
        <v>6.2E-2</v>
      </c>
      <c r="F3835">
        <v>513.92224053617622</v>
      </c>
      <c r="G3835">
        <v>35.146058424338435</v>
      </c>
      <c r="H3835">
        <f t="shared" si="121"/>
        <v>3.377657931638665</v>
      </c>
      <c r="I3835">
        <f t="shared" si="122"/>
        <v>4.6893253429251738</v>
      </c>
    </row>
    <row r="3836" spans="1:9" x14ac:dyDescent="0.3">
      <c r="A3836" s="1">
        <v>34516</v>
      </c>
      <c r="B3836">
        <v>179</v>
      </c>
      <c r="C3836">
        <v>415</v>
      </c>
      <c r="D3836">
        <v>0</v>
      </c>
      <c r="E3836">
        <v>0</v>
      </c>
      <c r="F3836">
        <v>132.31774851113971</v>
      </c>
      <c r="G3836">
        <v>-572.889474310379</v>
      </c>
      <c r="H3836">
        <f t="shared" si="121"/>
        <v>2.3434138362919419</v>
      </c>
      <c r="I3836">
        <f t="shared" si="122"/>
        <v>4.4840322979584046</v>
      </c>
    </row>
    <row r="3837" spans="1:9" x14ac:dyDescent="0.3">
      <c r="A3837" s="1">
        <v>34517</v>
      </c>
      <c r="B3837">
        <v>114</v>
      </c>
      <c r="C3837">
        <v>382</v>
      </c>
      <c r="D3837">
        <v>0</v>
      </c>
      <c r="E3837">
        <v>0</v>
      </c>
      <c r="F3837">
        <v>169.35643160158804</v>
      </c>
      <c r="G3837">
        <v>-2201.9296991648644</v>
      </c>
      <c r="H3837">
        <f t="shared" si="121"/>
        <v>1.4924535046775498</v>
      </c>
      <c r="I3837">
        <f t="shared" si="122"/>
        <v>4.1274706935424348</v>
      </c>
    </row>
    <row r="3838" spans="1:9" x14ac:dyDescent="0.3">
      <c r="A3838" s="1">
        <v>34518</v>
      </c>
      <c r="B3838">
        <v>73</v>
      </c>
      <c r="C3838">
        <v>334</v>
      </c>
      <c r="D3838">
        <v>0</v>
      </c>
      <c r="E3838">
        <v>0</v>
      </c>
      <c r="F3838" s="14">
        <v>1844.2909999999999</v>
      </c>
      <c r="G3838">
        <v>-512.82321644807666</v>
      </c>
      <c r="H3838">
        <f t="shared" si="121"/>
        <v>0.95569391089000988</v>
      </c>
      <c r="I3838">
        <f t="shared" si="122"/>
        <v>3.6088356325737521</v>
      </c>
    </row>
    <row r="3839" spans="1:9" x14ac:dyDescent="0.3">
      <c r="A3839" s="1">
        <v>34519</v>
      </c>
      <c r="B3839">
        <v>54</v>
      </c>
      <c r="C3839">
        <v>305</v>
      </c>
      <c r="D3839">
        <v>2.9000000000000001E-2</v>
      </c>
      <c r="E3839">
        <v>2.5000000000000001E-2</v>
      </c>
      <c r="F3839">
        <v>81.91</v>
      </c>
      <c r="G3839">
        <v>-747.375</v>
      </c>
      <c r="H3839">
        <f t="shared" si="121"/>
        <v>0.70695166011041832</v>
      </c>
      <c r="I3839">
        <f t="shared" si="122"/>
        <v>3.2954936165718394</v>
      </c>
    </row>
    <row r="3840" spans="1:9" x14ac:dyDescent="0.3">
      <c r="A3840" s="1">
        <v>34520</v>
      </c>
      <c r="B3840">
        <v>45</v>
      </c>
      <c r="C3840">
        <v>285</v>
      </c>
      <c r="D3840">
        <v>3.9590000000000001</v>
      </c>
      <c r="E3840">
        <v>5.29</v>
      </c>
      <c r="F3840">
        <v>1313.4895355460749</v>
      </c>
      <c r="G3840">
        <v>711.16929371970582</v>
      </c>
      <c r="H3840">
        <f t="shared" si="121"/>
        <v>0.58912638342534851</v>
      </c>
      <c r="I3840">
        <f t="shared" si="122"/>
        <v>3.0793956745015545</v>
      </c>
    </row>
    <row r="3841" spans="1:9" x14ac:dyDescent="0.3">
      <c r="A3841" s="1">
        <v>34521</v>
      </c>
      <c r="B3841">
        <v>43</v>
      </c>
      <c r="C3841">
        <v>247</v>
      </c>
      <c r="D3841">
        <v>23.323</v>
      </c>
      <c r="E3841">
        <v>19.228000000000002</v>
      </c>
      <c r="F3841">
        <v>1632.9590790210143</v>
      </c>
      <c r="G3841">
        <v>35.332358306399897</v>
      </c>
      <c r="H3841">
        <f t="shared" si="121"/>
        <v>0.56294298860644409</v>
      </c>
      <c r="I3841">
        <f t="shared" si="122"/>
        <v>2.668809584568014</v>
      </c>
    </row>
    <row r="3842" spans="1:9" x14ac:dyDescent="0.3">
      <c r="A3842" s="1">
        <v>34522</v>
      </c>
      <c r="B3842">
        <v>47</v>
      </c>
      <c r="C3842">
        <v>192</v>
      </c>
      <c r="D3842">
        <v>0</v>
      </c>
      <c r="E3842">
        <v>0</v>
      </c>
      <c r="F3842">
        <v>552.81520047186734</v>
      </c>
      <c r="G3842">
        <v>-361.83657985507818</v>
      </c>
      <c r="H3842">
        <f t="shared" ref="H3842:H3905" si="123">(B3842*60*60*24/1000000)/(1000*$N$3/1000000)</f>
        <v>0.61530977824425304</v>
      </c>
      <c r="I3842">
        <f t="shared" ref="I3842:I3905" si="124">(C3842*60*60*24/1000000)/(1000*$N$4/1000000)</f>
        <v>2.0745402438747313</v>
      </c>
    </row>
    <row r="3843" spans="1:9" x14ac:dyDescent="0.3">
      <c r="A3843" s="1">
        <v>34523</v>
      </c>
      <c r="B3843">
        <v>51</v>
      </c>
      <c r="C3843">
        <v>130</v>
      </c>
      <c r="D3843">
        <v>0</v>
      </c>
      <c r="E3843">
        <v>0</v>
      </c>
      <c r="F3843">
        <v>-1695.8741298301729</v>
      </c>
      <c r="G3843">
        <v>717.25335822786133</v>
      </c>
      <c r="H3843">
        <f t="shared" si="123"/>
        <v>0.66767656788206164</v>
      </c>
      <c r="I3843">
        <f t="shared" si="124"/>
        <v>1.4046366234568495</v>
      </c>
    </row>
    <row r="3844" spans="1:9" x14ac:dyDescent="0.3">
      <c r="A3844" s="1">
        <v>34524</v>
      </c>
      <c r="B3844">
        <v>52</v>
      </c>
      <c r="C3844">
        <v>81</v>
      </c>
      <c r="D3844">
        <v>0</v>
      </c>
      <c r="E3844">
        <v>0</v>
      </c>
      <c r="F3844">
        <v>861.78092411640864</v>
      </c>
      <c r="G3844">
        <v>36.058767009057192</v>
      </c>
      <c r="H3844">
        <f t="shared" si="123"/>
        <v>0.68076826529151391</v>
      </c>
      <c r="I3844">
        <f t="shared" si="124"/>
        <v>0.87519666538465235</v>
      </c>
    </row>
    <row r="3845" spans="1:9" x14ac:dyDescent="0.3">
      <c r="A3845" s="1">
        <v>34525</v>
      </c>
      <c r="B3845">
        <v>53</v>
      </c>
      <c r="C3845">
        <v>56</v>
      </c>
      <c r="D3845">
        <v>0</v>
      </c>
      <c r="E3845">
        <v>0</v>
      </c>
      <c r="F3845">
        <v>-355.12473080145139</v>
      </c>
      <c r="G3845">
        <v>1436.9865664080621</v>
      </c>
      <c r="H3845">
        <f t="shared" si="123"/>
        <v>0.69385996270096606</v>
      </c>
      <c r="I3845">
        <f t="shared" si="124"/>
        <v>0.6050742377967967</v>
      </c>
    </row>
    <row r="3846" spans="1:9" x14ac:dyDescent="0.3">
      <c r="A3846" s="1">
        <v>34526</v>
      </c>
      <c r="B3846">
        <v>53</v>
      </c>
      <c r="C3846">
        <v>46</v>
      </c>
      <c r="D3846">
        <v>0</v>
      </c>
      <c r="E3846">
        <v>0</v>
      </c>
      <c r="F3846" s="14">
        <v>2775.0770000000002</v>
      </c>
      <c r="G3846" s="14">
        <v>3629.8890000000001</v>
      </c>
      <c r="H3846">
        <f t="shared" si="123"/>
        <v>0.69385996270096606</v>
      </c>
      <c r="I3846">
        <f t="shared" si="124"/>
        <v>0.49702526676165443</v>
      </c>
    </row>
    <row r="3847" spans="1:9" x14ac:dyDescent="0.3">
      <c r="A3847" s="1">
        <v>34527</v>
      </c>
      <c r="B3847">
        <v>52</v>
      </c>
      <c r="C3847">
        <v>42</v>
      </c>
      <c r="D3847">
        <v>0</v>
      </c>
      <c r="E3847">
        <v>0</v>
      </c>
      <c r="F3847">
        <v>53.692</v>
      </c>
      <c r="H3847">
        <f t="shared" si="123"/>
        <v>0.68076826529151391</v>
      </c>
      <c r="I3847">
        <f t="shared" si="124"/>
        <v>0.4538056783475975</v>
      </c>
    </row>
    <row r="3848" spans="1:9" x14ac:dyDescent="0.3">
      <c r="A3848" s="1">
        <v>34528</v>
      </c>
      <c r="B3848">
        <v>50</v>
      </c>
      <c r="C3848">
        <v>40</v>
      </c>
      <c r="D3848">
        <v>0</v>
      </c>
      <c r="E3848">
        <v>0</v>
      </c>
      <c r="F3848">
        <v>-575.57984505351169</v>
      </c>
      <c r="G3848">
        <v>-599.48099999999999</v>
      </c>
      <c r="H3848">
        <f t="shared" si="123"/>
        <v>0.65458487047260949</v>
      </c>
      <c r="I3848">
        <f t="shared" si="124"/>
        <v>0.43219588414056909</v>
      </c>
    </row>
    <row r="3849" spans="1:9" x14ac:dyDescent="0.3">
      <c r="A3849" s="1">
        <v>34529</v>
      </c>
      <c r="B3849">
        <v>46</v>
      </c>
      <c r="C3849">
        <v>41</v>
      </c>
      <c r="D3849">
        <v>0</v>
      </c>
      <c r="E3849">
        <v>0</v>
      </c>
      <c r="F3849">
        <v>-863.46560442154487</v>
      </c>
      <c r="G3849">
        <v>433.70505334934501</v>
      </c>
      <c r="H3849">
        <f t="shared" si="123"/>
        <v>0.60221808083480077</v>
      </c>
      <c r="I3849">
        <f t="shared" si="124"/>
        <v>0.44300078124408332</v>
      </c>
    </row>
    <row r="3850" spans="1:9" x14ac:dyDescent="0.3">
      <c r="A3850" s="1">
        <v>34530</v>
      </c>
      <c r="B3850">
        <v>42</v>
      </c>
      <c r="C3850">
        <v>43</v>
      </c>
      <c r="D3850">
        <v>0</v>
      </c>
      <c r="E3850">
        <v>0</v>
      </c>
      <c r="F3850">
        <v>-126.09746209354853</v>
      </c>
      <c r="G3850">
        <v>80.329425064628936</v>
      </c>
      <c r="H3850">
        <f t="shared" si="123"/>
        <v>0.54985129119699194</v>
      </c>
      <c r="I3850">
        <f t="shared" si="124"/>
        <v>0.46461057545111173</v>
      </c>
    </row>
    <row r="3851" spans="1:9" x14ac:dyDescent="0.3">
      <c r="A3851" s="1">
        <v>34531</v>
      </c>
      <c r="B3851">
        <v>37</v>
      </c>
      <c r="C3851">
        <v>43</v>
      </c>
      <c r="D3851">
        <v>0</v>
      </c>
      <c r="E3851">
        <v>0</v>
      </c>
      <c r="F3851">
        <v>447.97079538219714</v>
      </c>
      <c r="G3851">
        <v>313.7327725724333</v>
      </c>
      <c r="H3851">
        <f t="shared" si="123"/>
        <v>0.48439280414973102</v>
      </c>
      <c r="I3851">
        <f t="shared" si="124"/>
        <v>0.46461057545111173</v>
      </c>
    </row>
    <row r="3852" spans="1:9" x14ac:dyDescent="0.3">
      <c r="A3852" s="1">
        <v>34532</v>
      </c>
      <c r="B3852">
        <v>34</v>
      </c>
      <c r="C3852">
        <v>42</v>
      </c>
      <c r="D3852">
        <v>0</v>
      </c>
      <c r="E3852">
        <v>0</v>
      </c>
      <c r="F3852">
        <v>1514.4883306989964</v>
      </c>
      <c r="G3852">
        <v>1168.081392396929</v>
      </c>
      <c r="H3852">
        <f t="shared" si="123"/>
        <v>0.4451177119213745</v>
      </c>
      <c r="I3852">
        <f t="shared" si="124"/>
        <v>0.4538056783475975</v>
      </c>
    </row>
    <row r="3853" spans="1:9" x14ac:dyDescent="0.3">
      <c r="A3853" s="1">
        <v>34533</v>
      </c>
      <c r="B3853">
        <v>30</v>
      </c>
      <c r="C3853">
        <v>39</v>
      </c>
      <c r="D3853">
        <v>4.9000000000000002E-2</v>
      </c>
      <c r="E3853">
        <v>0.311</v>
      </c>
      <c r="F3853">
        <v>1304.9530697151843</v>
      </c>
      <c r="G3853">
        <v>95.87523376148124</v>
      </c>
      <c r="H3853">
        <f t="shared" si="123"/>
        <v>0.39275092228356573</v>
      </c>
      <c r="I3853">
        <f t="shared" si="124"/>
        <v>0.42139098703705485</v>
      </c>
    </row>
    <row r="3854" spans="1:9" x14ac:dyDescent="0.3">
      <c r="A3854" s="1">
        <v>34534</v>
      </c>
      <c r="B3854">
        <v>28</v>
      </c>
      <c r="C3854">
        <v>35</v>
      </c>
      <c r="D3854">
        <v>1.365</v>
      </c>
      <c r="E3854">
        <v>3.1859999999999999</v>
      </c>
      <c r="F3854">
        <v>-410.68099999999998</v>
      </c>
      <c r="G3854" s="14">
        <v>1620.1990000000001</v>
      </c>
      <c r="H3854">
        <f t="shared" si="123"/>
        <v>0.36656752746466131</v>
      </c>
      <c r="I3854">
        <f t="shared" si="124"/>
        <v>0.37817139862299792</v>
      </c>
    </row>
    <row r="3855" spans="1:9" x14ac:dyDescent="0.3">
      <c r="A3855" s="1">
        <v>34535</v>
      </c>
      <c r="B3855">
        <v>30</v>
      </c>
      <c r="C3855">
        <v>31</v>
      </c>
      <c r="D3855">
        <v>4.9989999999999997</v>
      </c>
      <c r="E3855">
        <v>3.2370000000000001</v>
      </c>
      <c r="F3855">
        <v>-254.66499999999999</v>
      </c>
      <c r="G3855">
        <v>-457.94600000000003</v>
      </c>
      <c r="H3855">
        <f t="shared" si="123"/>
        <v>0.39275092228356573</v>
      </c>
      <c r="I3855">
        <f t="shared" si="124"/>
        <v>0.33495181020894099</v>
      </c>
    </row>
    <row r="3856" spans="1:9" x14ac:dyDescent="0.3">
      <c r="A3856" s="1">
        <v>34536</v>
      </c>
      <c r="B3856">
        <v>49</v>
      </c>
      <c r="C3856">
        <v>28</v>
      </c>
      <c r="D3856">
        <v>1.9430000000000001</v>
      </c>
      <c r="E3856">
        <v>7.1020000000000003</v>
      </c>
      <c r="F3856">
        <v>-564.40499999999997</v>
      </c>
      <c r="G3856">
        <v>-551.30799999999999</v>
      </c>
      <c r="H3856">
        <f t="shared" si="123"/>
        <v>0.64149317306315734</v>
      </c>
      <c r="I3856">
        <f t="shared" si="124"/>
        <v>0.30253711889839835</v>
      </c>
    </row>
    <row r="3857" spans="1:9" x14ac:dyDescent="0.3">
      <c r="A3857" s="1">
        <v>34537</v>
      </c>
      <c r="B3857">
        <v>62</v>
      </c>
      <c r="C3857">
        <v>31</v>
      </c>
      <c r="D3857">
        <v>29.391999999999999</v>
      </c>
      <c r="E3857">
        <v>23.587</v>
      </c>
      <c r="F3857">
        <v>271.34995338359835</v>
      </c>
      <c r="G3857">
        <v>711.80698444119309</v>
      </c>
      <c r="H3857">
        <f t="shared" si="123"/>
        <v>0.81168523938603576</v>
      </c>
      <c r="I3857">
        <f t="shared" si="124"/>
        <v>0.33495181020894099</v>
      </c>
    </row>
    <row r="3858" spans="1:9" x14ac:dyDescent="0.3">
      <c r="A3858" s="1">
        <v>34538</v>
      </c>
      <c r="B3858">
        <v>60</v>
      </c>
      <c r="C3858">
        <v>39</v>
      </c>
      <c r="D3858">
        <v>0</v>
      </c>
      <c r="E3858">
        <v>0</v>
      </c>
      <c r="F3858">
        <v>-170.60633109034904</v>
      </c>
      <c r="G3858">
        <v>1264.5143749342033</v>
      </c>
      <c r="H3858">
        <f t="shared" si="123"/>
        <v>0.78550184456713146</v>
      </c>
      <c r="I3858">
        <f t="shared" si="124"/>
        <v>0.42139098703705485</v>
      </c>
    </row>
    <row r="3859" spans="1:9" x14ac:dyDescent="0.3">
      <c r="A3859" s="1">
        <v>34539</v>
      </c>
      <c r="B3859">
        <v>57</v>
      </c>
      <c r="C3859">
        <v>44</v>
      </c>
      <c r="D3859">
        <v>0</v>
      </c>
      <c r="E3859">
        <v>0</v>
      </c>
      <c r="F3859">
        <v>345.59595583976727</v>
      </c>
      <c r="G3859">
        <v>1615.0001428188793</v>
      </c>
      <c r="H3859">
        <f t="shared" si="123"/>
        <v>0.74622675233877489</v>
      </c>
      <c r="I3859">
        <f t="shared" si="124"/>
        <v>0.47541547255462596</v>
      </c>
    </row>
    <row r="3860" spans="1:9" x14ac:dyDescent="0.3">
      <c r="A3860" s="1">
        <v>34540</v>
      </c>
      <c r="B3860">
        <v>54</v>
      </c>
      <c r="C3860">
        <v>43</v>
      </c>
      <c r="D3860">
        <v>0.436</v>
      </c>
      <c r="E3860">
        <v>0</v>
      </c>
      <c r="F3860">
        <v>-31.186567647205273</v>
      </c>
      <c r="G3860">
        <v>1729.1739436152166</v>
      </c>
      <c r="H3860">
        <f t="shared" si="123"/>
        <v>0.70695166011041832</v>
      </c>
      <c r="I3860">
        <f t="shared" si="124"/>
        <v>0.46461057545111173</v>
      </c>
    </row>
    <row r="3861" spans="1:9" x14ac:dyDescent="0.3">
      <c r="A3861" s="1">
        <v>34541</v>
      </c>
      <c r="B3861">
        <v>95</v>
      </c>
      <c r="C3861">
        <v>42</v>
      </c>
      <c r="D3861">
        <v>0</v>
      </c>
      <c r="E3861">
        <v>0</v>
      </c>
      <c r="F3861">
        <v>-195.63603966966502</v>
      </c>
      <c r="G3861">
        <v>1413.6921768885204</v>
      </c>
      <c r="H3861">
        <f t="shared" si="123"/>
        <v>1.243711253897958</v>
      </c>
      <c r="I3861">
        <f t="shared" si="124"/>
        <v>0.4538056783475975</v>
      </c>
    </row>
    <row r="3862" spans="1:9" x14ac:dyDescent="0.3">
      <c r="A3862" s="1">
        <v>34542</v>
      </c>
      <c r="B3862">
        <v>59</v>
      </c>
      <c r="C3862">
        <v>42</v>
      </c>
      <c r="D3862">
        <v>0</v>
      </c>
      <c r="E3862">
        <v>0</v>
      </c>
      <c r="F3862">
        <v>472.49427474155868</v>
      </c>
      <c r="G3862">
        <v>-207.001</v>
      </c>
      <c r="H3862">
        <f t="shared" si="123"/>
        <v>0.77241014715767919</v>
      </c>
      <c r="I3862">
        <f t="shared" si="124"/>
        <v>0.4538056783475975</v>
      </c>
    </row>
    <row r="3863" spans="1:9" x14ac:dyDescent="0.3">
      <c r="A3863" s="1">
        <v>34543</v>
      </c>
      <c r="B3863">
        <v>196</v>
      </c>
      <c r="C3863">
        <v>130</v>
      </c>
      <c r="D3863">
        <v>68.096999999999994</v>
      </c>
      <c r="E3863">
        <v>69.572000000000003</v>
      </c>
      <c r="F3863">
        <v>1049.0000907453029</v>
      </c>
      <c r="G3863">
        <v>-331.81099999999998</v>
      </c>
      <c r="H3863">
        <f t="shared" si="123"/>
        <v>2.5659726922526294</v>
      </c>
      <c r="I3863">
        <f t="shared" si="124"/>
        <v>1.4046366234568495</v>
      </c>
    </row>
    <row r="3864" spans="1:9" x14ac:dyDescent="0.3">
      <c r="A3864" s="1">
        <v>34544</v>
      </c>
      <c r="B3864">
        <v>350</v>
      </c>
      <c r="C3864">
        <v>260</v>
      </c>
      <c r="D3864">
        <v>4.4080000000000004</v>
      </c>
      <c r="E3864">
        <v>0.114</v>
      </c>
      <c r="F3864">
        <v>180.3767478767985</v>
      </c>
      <c r="G3864">
        <v>-877.14700000000005</v>
      </c>
      <c r="H3864">
        <f t="shared" si="123"/>
        <v>4.5820940933082666</v>
      </c>
      <c r="I3864">
        <f t="shared" si="124"/>
        <v>2.809273246913699</v>
      </c>
    </row>
    <row r="3865" spans="1:9" x14ac:dyDescent="0.3">
      <c r="A3865" s="1">
        <v>34545</v>
      </c>
      <c r="B3865">
        <v>348</v>
      </c>
      <c r="C3865">
        <v>411</v>
      </c>
      <c r="D3865">
        <v>18.786999999999999</v>
      </c>
      <c r="E3865">
        <v>7.8049999999999997</v>
      </c>
      <c r="F3865">
        <v>1229.716580145365</v>
      </c>
      <c r="G3865">
        <v>2333.4388518309597</v>
      </c>
      <c r="H3865">
        <f t="shared" si="123"/>
        <v>4.5559106984893623</v>
      </c>
      <c r="I3865">
        <f t="shared" si="124"/>
        <v>4.440812709544347</v>
      </c>
    </row>
    <row r="3866" spans="1:9" x14ac:dyDescent="0.3">
      <c r="A3866" s="1">
        <v>34546</v>
      </c>
      <c r="B3866">
        <v>507</v>
      </c>
      <c r="C3866">
        <v>515</v>
      </c>
      <c r="D3866">
        <v>29.219000000000001</v>
      </c>
      <c r="E3866">
        <v>9.5129999999999999</v>
      </c>
      <c r="F3866">
        <v>1781.394625397807</v>
      </c>
      <c r="G3866">
        <v>2929.9357916213658</v>
      </c>
      <c r="H3866">
        <f t="shared" si="123"/>
        <v>6.6374905865922607</v>
      </c>
      <c r="I3866">
        <f t="shared" si="124"/>
        <v>5.5645220083098268</v>
      </c>
    </row>
    <row r="3867" spans="1:9" x14ac:dyDescent="0.3">
      <c r="A3867" s="1">
        <v>34547</v>
      </c>
      <c r="B3867">
        <v>674</v>
      </c>
      <c r="C3867">
        <v>622</v>
      </c>
      <c r="D3867">
        <v>2.5209999999999999</v>
      </c>
      <c r="E3867">
        <v>6.0970000000000004</v>
      </c>
      <c r="F3867">
        <v>2022.5074535683434</v>
      </c>
      <c r="G3867">
        <v>3455.223785988042</v>
      </c>
      <c r="H3867">
        <f t="shared" si="123"/>
        <v>8.8238040539707772</v>
      </c>
      <c r="I3867">
        <f t="shared" si="124"/>
        <v>6.7206459983858489</v>
      </c>
    </row>
    <row r="3868" spans="1:9" x14ac:dyDescent="0.3">
      <c r="A3868" s="1">
        <v>34548</v>
      </c>
      <c r="B3868">
        <v>706</v>
      </c>
      <c r="C3868">
        <v>630</v>
      </c>
      <c r="D3868">
        <v>8.3940000000000001</v>
      </c>
      <c r="E3868">
        <v>1.383</v>
      </c>
      <c r="F3868">
        <v>2112.4320694566195</v>
      </c>
      <c r="G3868">
        <v>1640.8073706931134</v>
      </c>
      <c r="H3868">
        <f t="shared" si="123"/>
        <v>9.242738371073246</v>
      </c>
      <c r="I3868">
        <f t="shared" si="124"/>
        <v>6.8070851752139632</v>
      </c>
    </row>
    <row r="3869" spans="1:9" x14ac:dyDescent="0.3">
      <c r="A3869" s="1">
        <v>34549</v>
      </c>
      <c r="B3869">
        <v>665</v>
      </c>
      <c r="C3869">
        <v>804</v>
      </c>
      <c r="D3869">
        <v>0</v>
      </c>
      <c r="E3869">
        <v>0</v>
      </c>
      <c r="F3869" s="14">
        <v>3827.5039999999999</v>
      </c>
      <c r="G3869">
        <v>3595.4901342906196</v>
      </c>
      <c r="H3869">
        <f t="shared" si="123"/>
        <v>8.705978777285706</v>
      </c>
      <c r="I3869">
        <f t="shared" si="124"/>
        <v>8.6871372712254384</v>
      </c>
    </row>
    <row r="3870" spans="1:9" x14ac:dyDescent="0.3">
      <c r="A3870" s="1">
        <v>34550</v>
      </c>
      <c r="B3870">
        <v>606</v>
      </c>
      <c r="C3870">
        <v>1186</v>
      </c>
      <c r="D3870">
        <v>0</v>
      </c>
      <c r="E3870">
        <v>0</v>
      </c>
      <c r="F3870" s="14">
        <v>1726.8520000000001</v>
      </c>
      <c r="G3870">
        <v>1249.1980647110533</v>
      </c>
      <c r="H3870">
        <f t="shared" si="123"/>
        <v>7.9335686301280273</v>
      </c>
      <c r="I3870">
        <f t="shared" si="124"/>
        <v>12.814607964767873</v>
      </c>
    </row>
    <row r="3871" spans="1:9" x14ac:dyDescent="0.3">
      <c r="A3871" s="1">
        <v>34551</v>
      </c>
      <c r="B3871">
        <v>536</v>
      </c>
      <c r="C3871">
        <v>1256</v>
      </c>
      <c r="D3871">
        <v>0</v>
      </c>
      <c r="E3871">
        <v>0</v>
      </c>
      <c r="F3871">
        <v>-330.71499999999997</v>
      </c>
      <c r="G3871">
        <v>-396.47500000000002</v>
      </c>
      <c r="H3871">
        <f t="shared" si="123"/>
        <v>7.017149811466374</v>
      </c>
      <c r="I3871">
        <f t="shared" si="124"/>
        <v>13.570950762013869</v>
      </c>
    </row>
    <row r="3872" spans="1:9" x14ac:dyDescent="0.3">
      <c r="A3872" s="1">
        <v>34552</v>
      </c>
      <c r="B3872">
        <v>455</v>
      </c>
      <c r="C3872">
        <v>1100</v>
      </c>
      <c r="D3872">
        <v>0</v>
      </c>
      <c r="E3872">
        <v>0</v>
      </c>
      <c r="F3872">
        <v>-218.166</v>
      </c>
      <c r="G3872">
        <v>-483.94099999999997</v>
      </c>
      <c r="H3872">
        <f t="shared" si="123"/>
        <v>5.9567223213007461</v>
      </c>
      <c r="I3872">
        <f t="shared" si="124"/>
        <v>11.885386813865651</v>
      </c>
    </row>
    <row r="3873" spans="1:9" x14ac:dyDescent="0.3">
      <c r="A3873" s="1">
        <v>34553</v>
      </c>
      <c r="B3873">
        <v>414</v>
      </c>
      <c r="C3873">
        <v>889</v>
      </c>
      <c r="D3873">
        <v>0</v>
      </c>
      <c r="E3873">
        <v>0.14099999999999999</v>
      </c>
      <c r="F3873">
        <v>1205.6260914365689</v>
      </c>
      <c r="G3873">
        <v>888.95699532613605</v>
      </c>
      <c r="H3873">
        <f t="shared" si="123"/>
        <v>5.4199627275132061</v>
      </c>
      <c r="I3873">
        <f t="shared" si="124"/>
        <v>9.6055535250241473</v>
      </c>
    </row>
    <row r="3874" spans="1:9" x14ac:dyDescent="0.3">
      <c r="A3874" s="1">
        <v>34554</v>
      </c>
      <c r="B3874">
        <v>381</v>
      </c>
      <c r="C3874">
        <v>734</v>
      </c>
      <c r="D3874">
        <v>3.8519999999999999</v>
      </c>
      <c r="E3874">
        <v>9.0690000000000008</v>
      </c>
      <c r="F3874">
        <v>1376.5219185377293</v>
      </c>
      <c r="G3874">
        <v>305.62249288712133</v>
      </c>
      <c r="H3874">
        <f t="shared" si="123"/>
        <v>4.9879367130012842</v>
      </c>
      <c r="I3874">
        <f t="shared" si="124"/>
        <v>7.930794473979442</v>
      </c>
    </row>
    <row r="3875" spans="1:9" x14ac:dyDescent="0.3">
      <c r="A3875" s="1">
        <v>34555</v>
      </c>
      <c r="B3875">
        <v>338</v>
      </c>
      <c r="C3875">
        <v>629</v>
      </c>
      <c r="D3875">
        <v>12.585000000000001</v>
      </c>
      <c r="E3875">
        <v>7.8079999999999998</v>
      </c>
      <c r="F3875">
        <v>1231.968594391104</v>
      </c>
      <c r="G3875">
        <v>812.19170084350787</v>
      </c>
      <c r="H3875">
        <f t="shared" si="123"/>
        <v>4.4249937243948398</v>
      </c>
      <c r="I3875">
        <f t="shared" si="124"/>
        <v>6.7962802781104479</v>
      </c>
    </row>
    <row r="3876" spans="1:9" x14ac:dyDescent="0.3">
      <c r="A3876" s="1">
        <v>34556</v>
      </c>
      <c r="B3876">
        <v>271</v>
      </c>
      <c r="C3876">
        <v>561</v>
      </c>
      <c r="D3876">
        <v>0</v>
      </c>
      <c r="E3876">
        <v>0</v>
      </c>
      <c r="F3876">
        <v>-756.79456719899213</v>
      </c>
      <c r="G3876">
        <v>947.83192285676216</v>
      </c>
      <c r="H3876">
        <f t="shared" si="123"/>
        <v>3.5478499979615434</v>
      </c>
      <c r="I3876">
        <f t="shared" si="124"/>
        <v>6.0615472750714812</v>
      </c>
    </row>
    <row r="3877" spans="1:9" x14ac:dyDescent="0.3">
      <c r="A3877" s="1">
        <v>34557</v>
      </c>
      <c r="B3877">
        <v>178</v>
      </c>
      <c r="C3877">
        <v>500</v>
      </c>
      <c r="D3877">
        <v>0</v>
      </c>
      <c r="E3877">
        <v>0</v>
      </c>
      <c r="F3877" s="14">
        <v>3878.5729999999999</v>
      </c>
      <c r="G3877" s="14">
        <v>3680.7</v>
      </c>
      <c r="H3877">
        <f t="shared" si="123"/>
        <v>2.3303221388824897</v>
      </c>
      <c r="I3877">
        <f t="shared" si="124"/>
        <v>5.4024485517571135</v>
      </c>
    </row>
    <row r="3878" spans="1:9" x14ac:dyDescent="0.3">
      <c r="A3878" s="1">
        <v>34558</v>
      </c>
      <c r="B3878">
        <v>116</v>
      </c>
      <c r="C3878">
        <v>440</v>
      </c>
      <c r="D3878">
        <v>0</v>
      </c>
      <c r="E3878">
        <v>0</v>
      </c>
      <c r="F3878" s="14">
        <v>1579.521</v>
      </c>
      <c r="G3878">
        <v>1979.7872443517524</v>
      </c>
      <c r="H3878">
        <f t="shared" si="123"/>
        <v>1.5186368994964539</v>
      </c>
      <c r="I3878">
        <f t="shared" si="124"/>
        <v>4.7541547255462593</v>
      </c>
    </row>
    <row r="3879" spans="1:9" x14ac:dyDescent="0.3">
      <c r="A3879" s="1">
        <v>34559</v>
      </c>
      <c r="B3879">
        <v>95</v>
      </c>
      <c r="C3879">
        <v>377</v>
      </c>
      <c r="D3879">
        <v>0</v>
      </c>
      <c r="E3879">
        <v>0</v>
      </c>
      <c r="F3879">
        <v>-401.47899999999998</v>
      </c>
      <c r="G3879">
        <v>-380.29399999999998</v>
      </c>
      <c r="H3879">
        <f t="shared" si="123"/>
        <v>1.243711253897958</v>
      </c>
      <c r="I3879">
        <f t="shared" si="124"/>
        <v>4.0734462080248637</v>
      </c>
    </row>
    <row r="3880" spans="1:9" x14ac:dyDescent="0.3">
      <c r="A3880" s="1">
        <v>34560</v>
      </c>
      <c r="B3880">
        <v>89</v>
      </c>
      <c r="C3880">
        <v>327</v>
      </c>
      <c r="D3880">
        <v>1.08</v>
      </c>
      <c r="E3880">
        <v>0</v>
      </c>
      <c r="F3880">
        <v>1607.9367082349727</v>
      </c>
      <c r="G3880">
        <v>-776.03800000000001</v>
      </c>
      <c r="H3880">
        <f t="shared" si="123"/>
        <v>1.1651610694412449</v>
      </c>
      <c r="I3880">
        <f t="shared" si="124"/>
        <v>3.5332013528491522</v>
      </c>
    </row>
    <row r="3881" spans="1:9" x14ac:dyDescent="0.3">
      <c r="A3881" s="1">
        <v>34561</v>
      </c>
      <c r="B3881">
        <v>85</v>
      </c>
      <c r="C3881">
        <v>298</v>
      </c>
      <c r="D3881">
        <v>1.976</v>
      </c>
      <c r="E3881">
        <v>0.84099999999999997</v>
      </c>
      <c r="F3881">
        <v>493.61272226913962</v>
      </c>
      <c r="G3881">
        <v>2052.2065915973785</v>
      </c>
      <c r="H3881">
        <f t="shared" si="123"/>
        <v>1.1127942798034363</v>
      </c>
      <c r="I3881">
        <f t="shared" si="124"/>
        <v>3.2198593368472395</v>
      </c>
    </row>
    <row r="3882" spans="1:9" x14ac:dyDescent="0.3">
      <c r="A3882" s="1">
        <v>34562</v>
      </c>
      <c r="B3882">
        <v>80</v>
      </c>
      <c r="C3882">
        <v>261</v>
      </c>
      <c r="D3882">
        <v>0</v>
      </c>
      <c r="E3882">
        <v>0</v>
      </c>
      <c r="F3882">
        <v>1773.8744997542201</v>
      </c>
      <c r="G3882">
        <v>1005.9638357744473</v>
      </c>
      <c r="H3882">
        <f t="shared" si="123"/>
        <v>1.0473357927561753</v>
      </c>
      <c r="I3882">
        <f t="shared" si="124"/>
        <v>2.8200781440172129</v>
      </c>
    </row>
    <row r="3883" spans="1:9" x14ac:dyDescent="0.3">
      <c r="A3883" s="1">
        <v>34563</v>
      </c>
      <c r="B3883">
        <v>73</v>
      </c>
      <c r="C3883">
        <v>219</v>
      </c>
      <c r="D3883">
        <v>0</v>
      </c>
      <c r="E3883">
        <v>0</v>
      </c>
      <c r="F3883">
        <v>1738.2632200929143</v>
      </c>
      <c r="G3883">
        <v>192.03885454047818</v>
      </c>
      <c r="H3883">
        <f t="shared" si="123"/>
        <v>0.95569391089000988</v>
      </c>
      <c r="I3883">
        <f t="shared" si="124"/>
        <v>2.3662724656696157</v>
      </c>
    </row>
    <row r="3884" spans="1:9" x14ac:dyDescent="0.3">
      <c r="A3884" s="1">
        <v>34564</v>
      </c>
      <c r="B3884">
        <v>65</v>
      </c>
      <c r="C3884">
        <v>181</v>
      </c>
      <c r="D3884">
        <v>0</v>
      </c>
      <c r="E3884">
        <v>0</v>
      </c>
      <c r="F3884">
        <v>1036.1352973451046</v>
      </c>
      <c r="G3884">
        <v>1577.4167520223373</v>
      </c>
      <c r="H3884">
        <f t="shared" si="123"/>
        <v>0.85096033161439233</v>
      </c>
      <c r="I3884">
        <f t="shared" si="124"/>
        <v>1.9556863757360752</v>
      </c>
    </row>
    <row r="3885" spans="1:9" x14ac:dyDescent="0.3">
      <c r="A3885" s="1">
        <v>34565</v>
      </c>
      <c r="B3885">
        <v>57</v>
      </c>
      <c r="C3885">
        <v>153</v>
      </c>
      <c r="D3885">
        <v>0</v>
      </c>
      <c r="E3885">
        <v>0</v>
      </c>
      <c r="F3885">
        <v>687.36199999999997</v>
      </c>
      <c r="G3885" s="14">
        <v>1697.192</v>
      </c>
      <c r="H3885">
        <f t="shared" si="123"/>
        <v>0.74622675233877489</v>
      </c>
      <c r="I3885">
        <f t="shared" si="124"/>
        <v>1.6531492568376767</v>
      </c>
    </row>
    <row r="3886" spans="1:9" x14ac:dyDescent="0.3">
      <c r="A3886" s="1">
        <v>34566</v>
      </c>
      <c r="B3886">
        <v>47</v>
      </c>
      <c r="C3886">
        <v>135</v>
      </c>
      <c r="D3886">
        <v>1.9E-2</v>
      </c>
      <c r="E3886">
        <v>0</v>
      </c>
      <c r="F3886">
        <v>-145.078</v>
      </c>
      <c r="G3886">
        <v>-196.49700000000001</v>
      </c>
      <c r="H3886">
        <f t="shared" si="123"/>
        <v>0.61530977824425304</v>
      </c>
      <c r="I3886">
        <f t="shared" si="124"/>
        <v>1.4586611089744206</v>
      </c>
    </row>
    <row r="3887" spans="1:9" x14ac:dyDescent="0.3">
      <c r="A3887" s="1">
        <v>34567</v>
      </c>
      <c r="B3887">
        <v>45</v>
      </c>
      <c r="C3887">
        <v>120</v>
      </c>
      <c r="D3887">
        <v>8.7999999999999995E-2</v>
      </c>
      <c r="E3887">
        <v>0</v>
      </c>
      <c r="F3887">
        <v>-257.25799999999998</v>
      </c>
      <c r="G3887">
        <v>-581.79499999999996</v>
      </c>
      <c r="H3887">
        <f t="shared" si="123"/>
        <v>0.58912638342534851</v>
      </c>
      <c r="I3887">
        <f t="shared" si="124"/>
        <v>1.2965876524217073</v>
      </c>
    </row>
    <row r="3888" spans="1:9" x14ac:dyDescent="0.3">
      <c r="A3888" s="1">
        <v>34568</v>
      </c>
      <c r="B3888">
        <v>43</v>
      </c>
      <c r="C3888">
        <v>102</v>
      </c>
      <c r="D3888">
        <v>3.1E-2</v>
      </c>
      <c r="E3888">
        <v>3.0000000000000001E-3</v>
      </c>
      <c r="F3888">
        <v>-570.01300000000003</v>
      </c>
      <c r="G3888">
        <v>-492.78</v>
      </c>
      <c r="H3888">
        <f t="shared" si="123"/>
        <v>0.56294298860644409</v>
      </c>
      <c r="I3888">
        <f t="shared" si="124"/>
        <v>1.102099504558451</v>
      </c>
    </row>
    <row r="3889" spans="1:9" x14ac:dyDescent="0.3">
      <c r="A3889" s="1">
        <v>34569</v>
      </c>
      <c r="B3889">
        <v>40</v>
      </c>
      <c r="C3889">
        <v>81</v>
      </c>
      <c r="D3889">
        <v>0</v>
      </c>
      <c r="E3889">
        <v>0.20599999999999999</v>
      </c>
      <c r="F3889">
        <v>-404.87369655059575</v>
      </c>
      <c r="G3889">
        <v>-369.76</v>
      </c>
      <c r="H3889">
        <f t="shared" si="123"/>
        <v>0.52366789637808764</v>
      </c>
      <c r="I3889">
        <f t="shared" si="124"/>
        <v>0.87519666538465235</v>
      </c>
    </row>
    <row r="3890" spans="1:9" x14ac:dyDescent="0.3">
      <c r="A3890" s="1">
        <v>34570</v>
      </c>
      <c r="B3890">
        <v>37</v>
      </c>
      <c r="C3890">
        <v>63</v>
      </c>
      <c r="D3890">
        <v>0</v>
      </c>
      <c r="E3890">
        <v>0</v>
      </c>
      <c r="F3890">
        <v>-960.75215822447421</v>
      </c>
      <c r="G3890">
        <v>1458.6198532241722</v>
      </c>
      <c r="H3890">
        <f t="shared" si="123"/>
        <v>0.48439280414973102</v>
      </c>
      <c r="I3890">
        <f t="shared" si="124"/>
        <v>0.68070851752139627</v>
      </c>
    </row>
    <row r="3891" spans="1:9" x14ac:dyDescent="0.3">
      <c r="A3891" s="1">
        <v>34571</v>
      </c>
      <c r="B3891">
        <v>33</v>
      </c>
      <c r="C3891">
        <v>50</v>
      </c>
      <c r="D3891">
        <v>0</v>
      </c>
      <c r="E3891">
        <v>0</v>
      </c>
      <c r="F3891">
        <v>-2164.4967943245683</v>
      </c>
      <c r="G3891">
        <v>958.26014606588319</v>
      </c>
      <c r="H3891">
        <f t="shared" si="123"/>
        <v>0.43202601451192224</v>
      </c>
      <c r="I3891">
        <f t="shared" si="124"/>
        <v>0.54024485517571141</v>
      </c>
    </row>
    <row r="3892" spans="1:9" x14ac:dyDescent="0.3">
      <c r="A3892" s="1">
        <v>34572</v>
      </c>
      <c r="B3892">
        <v>31</v>
      </c>
      <c r="C3892">
        <v>43</v>
      </c>
      <c r="D3892">
        <v>0.27300000000000002</v>
      </c>
      <c r="E3892">
        <v>0</v>
      </c>
      <c r="F3892">
        <v>-1709.0584859146752</v>
      </c>
      <c r="G3892">
        <v>1290.6521799676543</v>
      </c>
      <c r="H3892">
        <f t="shared" si="123"/>
        <v>0.40584261969301788</v>
      </c>
      <c r="I3892">
        <f t="shared" si="124"/>
        <v>0.46461057545111173</v>
      </c>
    </row>
    <row r="3893" spans="1:9" x14ac:dyDescent="0.3">
      <c r="A3893" s="1">
        <v>34573</v>
      </c>
      <c r="B3893">
        <v>28</v>
      </c>
      <c r="C3893">
        <v>38</v>
      </c>
      <c r="D3893">
        <v>4.0629999999999997</v>
      </c>
      <c r="E3893">
        <v>6.0179999999999998</v>
      </c>
      <c r="F3893">
        <v>8.0980000000000008</v>
      </c>
      <c r="G3893">
        <v>122.3325994192586</v>
      </c>
      <c r="H3893">
        <f t="shared" si="123"/>
        <v>0.36656752746466131</v>
      </c>
      <c r="I3893">
        <f t="shared" si="124"/>
        <v>0.41058608993354062</v>
      </c>
    </row>
    <row r="3894" spans="1:9" x14ac:dyDescent="0.3">
      <c r="A3894" s="1">
        <v>34574</v>
      </c>
      <c r="B3894">
        <v>28</v>
      </c>
      <c r="C3894">
        <v>35</v>
      </c>
      <c r="D3894">
        <v>12.824</v>
      </c>
      <c r="E3894">
        <v>15.244999999999999</v>
      </c>
      <c r="F3894">
        <v>-369.23899999999998</v>
      </c>
      <c r="G3894">
        <v>-597.34199999999998</v>
      </c>
      <c r="H3894">
        <f t="shared" si="123"/>
        <v>0.36656752746466131</v>
      </c>
      <c r="I3894">
        <f t="shared" si="124"/>
        <v>0.37817139862299792</v>
      </c>
    </row>
    <row r="3895" spans="1:9" x14ac:dyDescent="0.3">
      <c r="A3895" s="1">
        <v>34575</v>
      </c>
      <c r="B3895">
        <v>26</v>
      </c>
      <c r="C3895">
        <v>33</v>
      </c>
      <c r="D3895">
        <v>0</v>
      </c>
      <c r="E3895">
        <v>0</v>
      </c>
      <c r="F3895">
        <v>-348.12200000000001</v>
      </c>
      <c r="G3895">
        <v>-439.79199999999997</v>
      </c>
      <c r="H3895">
        <f t="shared" si="123"/>
        <v>0.34038413264575695</v>
      </c>
      <c r="I3895">
        <f t="shared" si="124"/>
        <v>0.35656160441596946</v>
      </c>
    </row>
    <row r="3896" spans="1:9" x14ac:dyDescent="0.3">
      <c r="A3896" s="1">
        <v>34576</v>
      </c>
      <c r="B3896">
        <v>28</v>
      </c>
      <c r="C3896">
        <v>31</v>
      </c>
      <c r="D3896">
        <v>7.056</v>
      </c>
      <c r="E3896">
        <v>3.238</v>
      </c>
      <c r="F3896">
        <v>-338.68900000000002</v>
      </c>
      <c r="G3896">
        <v>-754.99900000000002</v>
      </c>
      <c r="H3896">
        <f t="shared" si="123"/>
        <v>0.36656752746466131</v>
      </c>
      <c r="I3896">
        <f t="shared" si="124"/>
        <v>0.33495181020894099</v>
      </c>
    </row>
    <row r="3897" spans="1:9" x14ac:dyDescent="0.3">
      <c r="A3897" s="1">
        <v>34577</v>
      </c>
      <c r="B3897">
        <v>30</v>
      </c>
      <c r="C3897">
        <v>33</v>
      </c>
      <c r="D3897">
        <v>18.122</v>
      </c>
      <c r="E3897">
        <v>15.994</v>
      </c>
      <c r="F3897">
        <v>1205.7758544215078</v>
      </c>
      <c r="G3897">
        <v>417.99399297392063</v>
      </c>
      <c r="H3897">
        <f t="shared" si="123"/>
        <v>0.39275092228356573</v>
      </c>
      <c r="I3897">
        <f t="shared" si="124"/>
        <v>0.35656160441596946</v>
      </c>
    </row>
    <row r="3898" spans="1:9" x14ac:dyDescent="0.3">
      <c r="A3898" s="1">
        <v>34578</v>
      </c>
      <c r="B3898">
        <v>67</v>
      </c>
      <c r="C3898">
        <v>75</v>
      </c>
      <c r="D3898">
        <v>17.82</v>
      </c>
      <c r="E3898">
        <v>17.375</v>
      </c>
      <c r="F3898">
        <v>981.99518461672665</v>
      </c>
      <c r="G3898">
        <v>1344.0067801595574</v>
      </c>
      <c r="H3898">
        <f t="shared" si="123"/>
        <v>0.87714372643329674</v>
      </c>
      <c r="I3898">
        <f t="shared" si="124"/>
        <v>0.81036728276356707</v>
      </c>
    </row>
    <row r="3899" spans="1:9" x14ac:dyDescent="0.3">
      <c r="A3899" s="1">
        <v>34579</v>
      </c>
      <c r="B3899">
        <v>139</v>
      </c>
      <c r="C3899">
        <v>154</v>
      </c>
      <c r="D3899">
        <v>2.0459999999999998</v>
      </c>
      <c r="E3899">
        <v>4.8460000000000001</v>
      </c>
      <c r="F3899">
        <v>1104.8943460267794</v>
      </c>
      <c r="G3899">
        <v>567.4121884414933</v>
      </c>
      <c r="H3899">
        <f t="shared" si="123"/>
        <v>1.8197459399138545</v>
      </c>
      <c r="I3899">
        <f t="shared" si="124"/>
        <v>1.6639541539411908</v>
      </c>
    </row>
    <row r="3900" spans="1:9" x14ac:dyDescent="0.3">
      <c r="A3900" s="1">
        <v>34580</v>
      </c>
      <c r="B3900">
        <v>125</v>
      </c>
      <c r="C3900">
        <v>214</v>
      </c>
      <c r="D3900">
        <v>0</v>
      </c>
      <c r="E3900">
        <v>0</v>
      </c>
      <c r="F3900" s="14">
        <v>5478.2870000000003</v>
      </c>
      <c r="G3900">
        <v>340.62825964534716</v>
      </c>
      <c r="H3900">
        <f t="shared" si="123"/>
        <v>1.6364621761815239</v>
      </c>
      <c r="I3900">
        <f t="shared" si="124"/>
        <v>2.3122479801520446</v>
      </c>
    </row>
    <row r="3901" spans="1:9" x14ac:dyDescent="0.3">
      <c r="A3901" s="1">
        <v>34581</v>
      </c>
      <c r="B3901">
        <v>121</v>
      </c>
      <c r="C3901">
        <v>209</v>
      </c>
      <c r="D3901">
        <v>0</v>
      </c>
      <c r="E3901">
        <v>0</v>
      </c>
      <c r="F3901" s="14">
        <v>2157.8829999999998</v>
      </c>
      <c r="G3901">
        <v>439.43</v>
      </c>
      <c r="H3901">
        <f t="shared" si="123"/>
        <v>1.5840953865437148</v>
      </c>
      <c r="I3901">
        <f t="shared" si="124"/>
        <v>2.2582234946344735</v>
      </c>
    </row>
    <row r="3902" spans="1:9" x14ac:dyDescent="0.3">
      <c r="A3902" s="1">
        <v>34582</v>
      </c>
      <c r="B3902">
        <v>122</v>
      </c>
      <c r="C3902">
        <v>119</v>
      </c>
      <c r="D3902">
        <v>0</v>
      </c>
      <c r="E3902">
        <v>0</v>
      </c>
      <c r="F3902">
        <v>-200.48400000000001</v>
      </c>
      <c r="G3902">
        <v>-353.68</v>
      </c>
      <c r="H3902">
        <f t="shared" si="123"/>
        <v>1.5971870839531672</v>
      </c>
      <c r="I3902">
        <f t="shared" si="124"/>
        <v>1.2857827553181929</v>
      </c>
    </row>
    <row r="3903" spans="1:9" x14ac:dyDescent="0.3">
      <c r="A3903" s="1">
        <v>34583</v>
      </c>
      <c r="B3903">
        <v>120</v>
      </c>
      <c r="C3903">
        <v>144</v>
      </c>
      <c r="D3903">
        <v>0</v>
      </c>
      <c r="E3903">
        <v>0</v>
      </c>
      <c r="F3903">
        <v>-228.696</v>
      </c>
      <c r="G3903">
        <v>-494.24299999999999</v>
      </c>
      <c r="H3903">
        <f t="shared" si="123"/>
        <v>1.5710036891342629</v>
      </c>
      <c r="I3903">
        <f t="shared" si="124"/>
        <v>1.5559051829060486</v>
      </c>
    </row>
    <row r="3904" spans="1:9" x14ac:dyDescent="0.3">
      <c r="A3904" s="1">
        <v>34584</v>
      </c>
      <c r="B3904">
        <v>110</v>
      </c>
      <c r="C3904">
        <v>130</v>
      </c>
      <c r="D3904">
        <v>1</v>
      </c>
      <c r="E3904">
        <v>2.4670000000000001</v>
      </c>
      <c r="F3904">
        <v>-628.51700000000005</v>
      </c>
      <c r="G3904">
        <v>-372.01900000000001</v>
      </c>
      <c r="H3904">
        <f t="shared" si="123"/>
        <v>1.4400867150397407</v>
      </c>
      <c r="I3904">
        <f t="shared" si="124"/>
        <v>1.4046366234568495</v>
      </c>
    </row>
    <row r="3905" spans="1:9" x14ac:dyDescent="0.3">
      <c r="A3905" s="1">
        <v>34585</v>
      </c>
      <c r="B3905">
        <v>91</v>
      </c>
      <c r="C3905">
        <v>114</v>
      </c>
      <c r="D3905">
        <v>0</v>
      </c>
      <c r="E3905">
        <v>0</v>
      </c>
      <c r="F3905">
        <v>-1233.3476283548557</v>
      </c>
      <c r="G3905">
        <v>2674.4733087364843</v>
      </c>
      <c r="H3905">
        <f t="shared" si="123"/>
        <v>1.1913444642601494</v>
      </c>
      <c r="I3905">
        <f t="shared" si="124"/>
        <v>1.231758269800622</v>
      </c>
    </row>
    <row r="3906" spans="1:9" x14ac:dyDescent="0.3">
      <c r="A3906" s="1">
        <v>34586</v>
      </c>
      <c r="B3906">
        <v>68</v>
      </c>
      <c r="C3906">
        <v>105</v>
      </c>
      <c r="D3906">
        <v>0</v>
      </c>
      <c r="E3906">
        <v>0</v>
      </c>
      <c r="F3906">
        <v>346.78885799666847</v>
      </c>
      <c r="G3906">
        <v>2317.624052967672</v>
      </c>
      <c r="H3906">
        <f t="shared" ref="H3906:H3969" si="125">(B3906*60*60*24/1000000)/(1000*$N$3/1000000)</f>
        <v>0.89023542384274901</v>
      </c>
      <c r="I3906">
        <f t="shared" ref="I3906:I3969" si="126">(C3906*60*60*24/1000000)/(1000*$N$4/1000000)</f>
        <v>1.1345141958689937</v>
      </c>
    </row>
    <row r="3907" spans="1:9" x14ac:dyDescent="0.3">
      <c r="A3907" s="1">
        <v>34587</v>
      </c>
      <c r="B3907">
        <v>52</v>
      </c>
      <c r="C3907">
        <v>98</v>
      </c>
      <c r="D3907">
        <v>0</v>
      </c>
      <c r="E3907">
        <v>0</v>
      </c>
      <c r="F3907">
        <v>294.27092038124852</v>
      </c>
      <c r="G3907">
        <v>2696.6954467311052</v>
      </c>
      <c r="H3907">
        <f t="shared" si="125"/>
        <v>0.68076826529151391</v>
      </c>
      <c r="I3907">
        <f t="shared" si="126"/>
        <v>1.0588799161443943</v>
      </c>
    </row>
    <row r="3908" spans="1:9" x14ac:dyDescent="0.3">
      <c r="A3908" s="1">
        <v>34588</v>
      </c>
      <c r="B3908">
        <v>43</v>
      </c>
      <c r="C3908">
        <v>88</v>
      </c>
      <c r="D3908">
        <v>0</v>
      </c>
      <c r="E3908">
        <v>0</v>
      </c>
      <c r="F3908" s="14">
        <v>2836.6849999999999</v>
      </c>
      <c r="G3908">
        <v>1380.2709738001213</v>
      </c>
      <c r="H3908">
        <f t="shared" si="125"/>
        <v>0.56294298860644409</v>
      </c>
      <c r="I3908">
        <f t="shared" si="126"/>
        <v>0.95083094510925192</v>
      </c>
    </row>
    <row r="3909" spans="1:9" x14ac:dyDescent="0.3">
      <c r="A3909" s="1">
        <v>34589</v>
      </c>
      <c r="B3909">
        <v>38</v>
      </c>
      <c r="C3909">
        <v>70</v>
      </c>
      <c r="D3909">
        <v>9.6419999999999995</v>
      </c>
      <c r="E3909">
        <v>13.472</v>
      </c>
      <c r="F3909">
        <v>-57.192</v>
      </c>
      <c r="G3909">
        <v>-258.952</v>
      </c>
      <c r="H3909">
        <f t="shared" si="125"/>
        <v>0.49748450155918322</v>
      </c>
      <c r="I3909">
        <f t="shared" si="126"/>
        <v>0.75634279724599585</v>
      </c>
    </row>
    <row r="3910" spans="1:9" x14ac:dyDescent="0.3">
      <c r="A3910" s="1">
        <v>34590</v>
      </c>
      <c r="B3910">
        <v>35</v>
      </c>
      <c r="C3910">
        <v>51</v>
      </c>
      <c r="D3910">
        <v>10.129</v>
      </c>
      <c r="E3910">
        <v>10.866</v>
      </c>
      <c r="F3910">
        <v>-214.99600000000001</v>
      </c>
      <c r="G3910">
        <v>-288.68599999999998</v>
      </c>
      <c r="H3910">
        <f t="shared" si="125"/>
        <v>0.45820940933082666</v>
      </c>
      <c r="I3910">
        <f t="shared" si="126"/>
        <v>0.55104975227922548</v>
      </c>
    </row>
    <row r="3911" spans="1:9" x14ac:dyDescent="0.3">
      <c r="A3911" s="1">
        <v>34591</v>
      </c>
      <c r="B3911">
        <v>38</v>
      </c>
      <c r="C3911">
        <v>37</v>
      </c>
      <c r="D3911">
        <v>13.077</v>
      </c>
      <c r="E3911">
        <v>18.396000000000001</v>
      </c>
      <c r="F3911">
        <v>497.00843907329181</v>
      </c>
      <c r="G3911">
        <v>269.30986194057442</v>
      </c>
      <c r="H3911">
        <f t="shared" si="125"/>
        <v>0.49748450155918322</v>
      </c>
      <c r="I3911">
        <f t="shared" si="126"/>
        <v>0.39978119283002639</v>
      </c>
    </row>
    <row r="3912" spans="1:9" x14ac:dyDescent="0.3">
      <c r="A3912" s="1">
        <v>34592</v>
      </c>
      <c r="B3912">
        <v>49</v>
      </c>
      <c r="C3912">
        <v>30</v>
      </c>
      <c r="D3912">
        <v>1.6319999999999999</v>
      </c>
      <c r="E3912">
        <v>0.42199999999999999</v>
      </c>
      <c r="F3912">
        <v>1139.0678080133198</v>
      </c>
      <c r="G3912">
        <v>1116.4124886996747</v>
      </c>
      <c r="H3912">
        <f t="shared" si="125"/>
        <v>0.64149317306315734</v>
      </c>
      <c r="I3912">
        <f t="shared" si="126"/>
        <v>0.32414691310542681</v>
      </c>
    </row>
    <row r="3913" spans="1:9" x14ac:dyDescent="0.3">
      <c r="A3913" s="1">
        <v>34593</v>
      </c>
      <c r="B3913">
        <v>67</v>
      </c>
      <c r="C3913">
        <v>26</v>
      </c>
      <c r="D3913">
        <v>1.093</v>
      </c>
      <c r="E3913">
        <v>1.0780000000000001</v>
      </c>
      <c r="F3913">
        <v>612.71646251848642</v>
      </c>
      <c r="G3913">
        <v>81.492175632889115</v>
      </c>
      <c r="H3913">
        <f t="shared" si="125"/>
        <v>0.87714372643329674</v>
      </c>
      <c r="I3913">
        <f t="shared" si="126"/>
        <v>0.28092732469136988</v>
      </c>
    </row>
    <row r="3914" spans="1:9" x14ac:dyDescent="0.3">
      <c r="A3914" s="1">
        <v>34594</v>
      </c>
      <c r="B3914">
        <v>87</v>
      </c>
      <c r="C3914">
        <v>23</v>
      </c>
      <c r="D3914">
        <v>8.0000000000000002E-3</v>
      </c>
      <c r="E3914">
        <v>0</v>
      </c>
      <c r="F3914">
        <v>-9.3225035194560064</v>
      </c>
      <c r="G3914">
        <v>2576.602396317332</v>
      </c>
      <c r="H3914">
        <f t="shared" si="125"/>
        <v>1.1389776746223406</v>
      </c>
      <c r="I3914">
        <f t="shared" si="126"/>
        <v>0.24851263338082721</v>
      </c>
    </row>
    <row r="3915" spans="1:9" x14ac:dyDescent="0.3">
      <c r="A3915" s="1">
        <v>34595</v>
      </c>
      <c r="B3915">
        <v>103</v>
      </c>
      <c r="C3915">
        <v>21</v>
      </c>
      <c r="D3915">
        <v>0</v>
      </c>
      <c r="E3915">
        <v>0</v>
      </c>
      <c r="F3915">
        <v>-1397.0685056388802</v>
      </c>
      <c r="G3915">
        <v>1095.6073240189903</v>
      </c>
      <c r="H3915">
        <f t="shared" si="125"/>
        <v>1.3484448331735757</v>
      </c>
      <c r="I3915">
        <f t="shared" si="126"/>
        <v>0.22690283917379875</v>
      </c>
    </row>
    <row r="3916" spans="1:9" x14ac:dyDescent="0.3">
      <c r="A3916" s="1">
        <v>34596</v>
      </c>
      <c r="B3916">
        <v>113</v>
      </c>
      <c r="C3916">
        <v>20</v>
      </c>
      <c r="D3916">
        <v>0</v>
      </c>
      <c r="E3916">
        <v>0</v>
      </c>
      <c r="F3916">
        <v>-428.78213238344512</v>
      </c>
      <c r="G3916">
        <v>435.19799830155102</v>
      </c>
      <c r="H3916">
        <f t="shared" si="125"/>
        <v>1.4793618072680974</v>
      </c>
      <c r="I3916">
        <f t="shared" si="126"/>
        <v>0.21609794207028454</v>
      </c>
    </row>
    <row r="3917" spans="1:9" x14ac:dyDescent="0.3">
      <c r="A3917" s="1">
        <v>34597</v>
      </c>
      <c r="B3917">
        <v>117</v>
      </c>
      <c r="C3917">
        <v>19</v>
      </c>
      <c r="D3917">
        <v>0</v>
      </c>
      <c r="E3917">
        <v>0</v>
      </c>
      <c r="F3917" s="14">
        <v>1169.6880000000001</v>
      </c>
      <c r="G3917">
        <v>868.43217556490731</v>
      </c>
      <c r="H3917">
        <f t="shared" si="125"/>
        <v>1.5317285969059062</v>
      </c>
      <c r="I3917">
        <f t="shared" si="126"/>
        <v>0.20529304496677031</v>
      </c>
    </row>
    <row r="3918" spans="1:9" x14ac:dyDescent="0.3">
      <c r="A3918" s="1">
        <v>34598</v>
      </c>
      <c r="B3918">
        <v>119</v>
      </c>
      <c r="C3918">
        <v>22</v>
      </c>
      <c r="D3918">
        <v>1.7170000000000001</v>
      </c>
      <c r="E3918">
        <v>0</v>
      </c>
      <c r="F3918" s="14">
        <v>3036.4479999999999</v>
      </c>
      <c r="G3918" s="14">
        <v>2192.7310000000002</v>
      </c>
      <c r="H3918">
        <f t="shared" si="125"/>
        <v>1.5579119917248105</v>
      </c>
      <c r="I3918">
        <f t="shared" si="126"/>
        <v>0.23770773627731298</v>
      </c>
    </row>
    <row r="3919" spans="1:9" x14ac:dyDescent="0.3">
      <c r="A3919" s="1">
        <v>34599</v>
      </c>
      <c r="B3919">
        <v>115</v>
      </c>
      <c r="C3919">
        <v>25</v>
      </c>
      <c r="D3919">
        <v>8.2420000000000009</v>
      </c>
      <c r="E3919">
        <v>4.1609999999999996</v>
      </c>
      <c r="F3919">
        <v>3429.2146964578906</v>
      </c>
      <c r="G3919">
        <v>2506.9034640314908</v>
      </c>
      <c r="H3919">
        <f t="shared" si="125"/>
        <v>1.5055452020870019</v>
      </c>
      <c r="I3919">
        <f t="shared" si="126"/>
        <v>0.27012242758785571</v>
      </c>
    </row>
    <row r="3920" spans="1:9" x14ac:dyDescent="0.3">
      <c r="A3920" s="1">
        <v>34600</v>
      </c>
      <c r="B3920">
        <v>96</v>
      </c>
      <c r="C3920">
        <v>26</v>
      </c>
      <c r="D3920">
        <v>0</v>
      </c>
      <c r="E3920">
        <v>0</v>
      </c>
      <c r="F3920">
        <v>3348.9783363721172</v>
      </c>
      <c r="G3920">
        <v>2340.7417506646125</v>
      </c>
      <c r="H3920">
        <f t="shared" si="125"/>
        <v>1.2568029513074102</v>
      </c>
      <c r="I3920">
        <f t="shared" si="126"/>
        <v>0.28092732469136988</v>
      </c>
    </row>
    <row r="3921" spans="1:9" x14ac:dyDescent="0.3">
      <c r="A3921" s="1">
        <v>34601</v>
      </c>
      <c r="B3921">
        <v>67</v>
      </c>
      <c r="C3921">
        <v>25</v>
      </c>
      <c r="D3921">
        <v>0</v>
      </c>
      <c r="E3921">
        <v>3.3000000000000002E-2</v>
      </c>
      <c r="F3921">
        <v>2164.1989871494702</v>
      </c>
      <c r="G3921">
        <v>159.04430320531878</v>
      </c>
      <c r="H3921">
        <f t="shared" si="125"/>
        <v>0.87714372643329674</v>
      </c>
      <c r="I3921">
        <f t="shared" si="126"/>
        <v>0.27012242758785571</v>
      </c>
    </row>
    <row r="3922" spans="1:9" x14ac:dyDescent="0.3">
      <c r="A3922" s="1">
        <v>34602</v>
      </c>
      <c r="B3922">
        <v>52</v>
      </c>
      <c r="C3922">
        <v>22</v>
      </c>
      <c r="D3922">
        <v>9.7149999999999999</v>
      </c>
      <c r="E3922">
        <v>11.189</v>
      </c>
      <c r="F3922">
        <v>1186.0388706038611</v>
      </c>
      <c r="G3922">
        <v>417.66922732623982</v>
      </c>
      <c r="H3922">
        <f t="shared" si="125"/>
        <v>0.68076826529151391</v>
      </c>
      <c r="I3922">
        <f t="shared" si="126"/>
        <v>0.23770773627731298</v>
      </c>
    </row>
    <row r="3923" spans="1:9" x14ac:dyDescent="0.3">
      <c r="A3923" s="1">
        <v>34603</v>
      </c>
      <c r="B3923">
        <v>48</v>
      </c>
      <c r="C3923">
        <v>19</v>
      </c>
      <c r="D3923">
        <v>0</v>
      </c>
      <c r="E3923">
        <v>0</v>
      </c>
      <c r="F3923">
        <v>4178.322693995904</v>
      </c>
      <c r="G3923">
        <v>807.6160624481372</v>
      </c>
      <c r="H3923">
        <f t="shared" si="125"/>
        <v>0.62840147565370508</v>
      </c>
      <c r="I3923">
        <f t="shared" si="126"/>
        <v>0.20529304496677031</v>
      </c>
    </row>
    <row r="3924" spans="1:9" x14ac:dyDescent="0.3">
      <c r="A3924" s="1">
        <v>34604</v>
      </c>
      <c r="B3924">
        <v>47</v>
      </c>
      <c r="C3924">
        <v>18</v>
      </c>
      <c r="D3924">
        <v>0</v>
      </c>
      <c r="E3924">
        <v>0</v>
      </c>
      <c r="F3924">
        <v>3075.00460386532</v>
      </c>
      <c r="G3924">
        <v>782.77512941300949</v>
      </c>
      <c r="H3924">
        <f t="shared" si="125"/>
        <v>0.61530977824425304</v>
      </c>
      <c r="I3924">
        <f t="shared" si="126"/>
        <v>0.19448814786325608</v>
      </c>
    </row>
    <row r="3925" spans="1:9" x14ac:dyDescent="0.3">
      <c r="A3925" s="1">
        <v>34605</v>
      </c>
      <c r="B3925">
        <v>49</v>
      </c>
      <c r="C3925">
        <v>18</v>
      </c>
      <c r="D3925">
        <v>0</v>
      </c>
      <c r="E3925">
        <v>1.0860000000000001</v>
      </c>
      <c r="F3925">
        <v>2562.4194416111909</v>
      </c>
      <c r="G3925">
        <v>2366.4117583934308</v>
      </c>
      <c r="H3925">
        <f t="shared" si="125"/>
        <v>0.64149317306315734</v>
      </c>
      <c r="I3925">
        <f t="shared" si="126"/>
        <v>0.19448814786325608</v>
      </c>
    </row>
    <row r="3926" spans="1:9" x14ac:dyDescent="0.3">
      <c r="A3926" s="1">
        <v>34606</v>
      </c>
      <c r="B3926">
        <v>49</v>
      </c>
      <c r="C3926">
        <v>17</v>
      </c>
      <c r="D3926">
        <v>12.881</v>
      </c>
      <c r="E3926">
        <v>13.114000000000001</v>
      </c>
      <c r="F3926">
        <v>3444.3595288485558</v>
      </c>
      <c r="G3926">
        <v>498.13801564537266</v>
      </c>
      <c r="H3926">
        <f t="shared" si="125"/>
        <v>0.64149317306315734</v>
      </c>
      <c r="I3926">
        <f t="shared" si="126"/>
        <v>0.18368325075974187</v>
      </c>
    </row>
    <row r="3927" spans="1:9" x14ac:dyDescent="0.3">
      <c r="A3927" s="1">
        <v>34607</v>
      </c>
      <c r="B3927">
        <v>47</v>
      </c>
      <c r="C3927">
        <v>16</v>
      </c>
      <c r="D3927">
        <v>0</v>
      </c>
      <c r="E3927">
        <v>0</v>
      </c>
      <c r="F3927">
        <v>3527.8466564511896</v>
      </c>
      <c r="G3927">
        <v>540.79902445991524</v>
      </c>
      <c r="H3927">
        <f t="shared" si="125"/>
        <v>0.61530977824425304</v>
      </c>
      <c r="I3927">
        <f t="shared" si="126"/>
        <v>0.17287835365622764</v>
      </c>
    </row>
    <row r="3928" spans="1:9" x14ac:dyDescent="0.3">
      <c r="A3928" s="1">
        <v>34608</v>
      </c>
      <c r="B3928">
        <v>45</v>
      </c>
      <c r="C3928">
        <v>16</v>
      </c>
      <c r="D3928">
        <v>0</v>
      </c>
      <c r="E3928">
        <v>0</v>
      </c>
      <c r="F3928">
        <v>3124.8182981725413</v>
      </c>
      <c r="G3928">
        <v>1988.7610156775934</v>
      </c>
      <c r="H3928">
        <f t="shared" si="125"/>
        <v>0.58912638342534851</v>
      </c>
      <c r="I3928">
        <f t="shared" si="126"/>
        <v>0.17287835365622764</v>
      </c>
    </row>
    <row r="3929" spans="1:9" x14ac:dyDescent="0.3">
      <c r="A3929" s="1">
        <v>34609</v>
      </c>
      <c r="B3929">
        <v>43</v>
      </c>
      <c r="C3929">
        <v>17</v>
      </c>
      <c r="D3929">
        <v>3.149</v>
      </c>
      <c r="E3929">
        <v>2.0579999999999998</v>
      </c>
      <c r="F3929">
        <v>2563.898936995407</v>
      </c>
      <c r="G3929">
        <v>1157.5199444497873</v>
      </c>
      <c r="H3929">
        <f t="shared" si="125"/>
        <v>0.56294298860644409</v>
      </c>
      <c r="I3929">
        <f t="shared" si="126"/>
        <v>0.18368325075974187</v>
      </c>
    </row>
    <row r="3930" spans="1:9" x14ac:dyDescent="0.3">
      <c r="A3930" s="1">
        <v>34610</v>
      </c>
      <c r="B3930">
        <v>40</v>
      </c>
      <c r="C3930">
        <v>20</v>
      </c>
      <c r="D3930">
        <v>1.5860000000000001</v>
      </c>
      <c r="E3930">
        <v>3.2160000000000002</v>
      </c>
      <c r="F3930">
        <v>3386.5747822241469</v>
      </c>
      <c r="G3930">
        <v>995.87499317953348</v>
      </c>
      <c r="H3930">
        <f t="shared" si="125"/>
        <v>0.52366789637808764</v>
      </c>
      <c r="I3930">
        <f t="shared" si="126"/>
        <v>0.21609794207028454</v>
      </c>
    </row>
    <row r="3931" spans="1:9" x14ac:dyDescent="0.3">
      <c r="A3931" s="1">
        <v>34611</v>
      </c>
      <c r="B3931">
        <v>33</v>
      </c>
      <c r="C3931">
        <v>22</v>
      </c>
      <c r="D3931">
        <v>0.41399999999999998</v>
      </c>
      <c r="E3931">
        <v>1.4999999999999999E-2</v>
      </c>
      <c r="F3931">
        <v>3853.0043221522214</v>
      </c>
      <c r="G3931">
        <v>834.04774992236185</v>
      </c>
      <c r="H3931">
        <f t="shared" si="125"/>
        <v>0.43202601451192224</v>
      </c>
      <c r="I3931">
        <f t="shared" si="126"/>
        <v>0.23770773627731298</v>
      </c>
    </row>
    <row r="3932" spans="1:9" x14ac:dyDescent="0.3">
      <c r="A3932" s="1">
        <v>34612</v>
      </c>
      <c r="B3932">
        <v>29</v>
      </c>
      <c r="C3932">
        <v>21</v>
      </c>
      <c r="D3932">
        <v>0.64600000000000002</v>
      </c>
      <c r="E3932">
        <v>1.4999999999999999E-2</v>
      </c>
      <c r="F3932">
        <v>2409.055924009418</v>
      </c>
      <c r="G3932">
        <v>775.73347589697437</v>
      </c>
      <c r="H3932">
        <f t="shared" si="125"/>
        <v>0.37965922487411347</v>
      </c>
      <c r="I3932">
        <f t="shared" si="126"/>
        <v>0.22690283917379875</v>
      </c>
    </row>
    <row r="3933" spans="1:9" x14ac:dyDescent="0.3">
      <c r="A3933" s="1">
        <v>34613</v>
      </c>
      <c r="B3933">
        <v>26</v>
      </c>
      <c r="C3933">
        <v>18</v>
      </c>
      <c r="D3933">
        <v>0</v>
      </c>
      <c r="E3933">
        <v>0</v>
      </c>
      <c r="F3933">
        <v>4097.7002176218639</v>
      </c>
      <c r="G3933">
        <v>1070.7199851384628</v>
      </c>
      <c r="H3933">
        <f t="shared" si="125"/>
        <v>0.34038413264575695</v>
      </c>
      <c r="I3933">
        <f t="shared" si="126"/>
        <v>0.19448814786325608</v>
      </c>
    </row>
    <row r="3934" spans="1:9" x14ac:dyDescent="0.3">
      <c r="A3934" s="1">
        <v>34614</v>
      </c>
      <c r="B3934">
        <v>23</v>
      </c>
      <c r="C3934">
        <v>16</v>
      </c>
      <c r="D3934">
        <v>0</v>
      </c>
      <c r="E3934">
        <v>8.0000000000000002E-3</v>
      </c>
      <c r="F3934">
        <v>1955.3495053813983</v>
      </c>
      <c r="G3934">
        <v>383.22218184065207</v>
      </c>
      <c r="H3934">
        <f t="shared" si="125"/>
        <v>0.30110904041740039</v>
      </c>
      <c r="I3934">
        <f t="shared" si="126"/>
        <v>0.17287835365622764</v>
      </c>
    </row>
    <row r="3935" spans="1:9" x14ac:dyDescent="0.3">
      <c r="A3935" s="1">
        <v>34615</v>
      </c>
      <c r="B3935">
        <v>20</v>
      </c>
      <c r="C3935">
        <v>14</v>
      </c>
      <c r="D3935">
        <v>1.627</v>
      </c>
      <c r="E3935">
        <v>3.4950000000000001</v>
      </c>
      <c r="F3935">
        <v>2487.6504848363975</v>
      </c>
      <c r="G3935">
        <v>146.31446774788506</v>
      </c>
      <c r="H3935">
        <f t="shared" si="125"/>
        <v>0.26183394818904382</v>
      </c>
      <c r="I3935">
        <f t="shared" si="126"/>
        <v>0.15126855944919917</v>
      </c>
    </row>
    <row r="3936" spans="1:9" x14ac:dyDescent="0.3">
      <c r="A3936" s="1">
        <v>34616</v>
      </c>
      <c r="B3936">
        <v>19</v>
      </c>
      <c r="C3936">
        <v>12</v>
      </c>
      <c r="D3936">
        <v>6.383</v>
      </c>
      <c r="E3936">
        <v>13.097</v>
      </c>
      <c r="F3936">
        <v>832.80051398145929</v>
      </c>
      <c r="G3936">
        <v>251.52937538131241</v>
      </c>
      <c r="H3936">
        <f t="shared" si="125"/>
        <v>0.24874225077959161</v>
      </c>
      <c r="I3936">
        <f t="shared" si="126"/>
        <v>0.12965876524217071</v>
      </c>
    </row>
    <row r="3937" spans="1:9" x14ac:dyDescent="0.3">
      <c r="A3937" s="1">
        <v>34617</v>
      </c>
      <c r="B3937">
        <v>18</v>
      </c>
      <c r="C3937">
        <v>11</v>
      </c>
      <c r="D3937">
        <v>5.3440000000000003</v>
      </c>
      <c r="E3937">
        <v>10.885999999999999</v>
      </c>
      <c r="F3937">
        <v>1962.5395809499032</v>
      </c>
      <c r="G3937">
        <v>2475.776225673651</v>
      </c>
      <c r="H3937">
        <f t="shared" si="125"/>
        <v>0.2356505533701394</v>
      </c>
      <c r="I3937">
        <f t="shared" si="126"/>
        <v>0.11885386813865649</v>
      </c>
    </row>
    <row r="3938" spans="1:9" x14ac:dyDescent="0.3">
      <c r="A3938" s="1">
        <v>34618</v>
      </c>
      <c r="B3938">
        <v>19</v>
      </c>
      <c r="C3938">
        <v>10</v>
      </c>
      <c r="D3938">
        <v>10.798</v>
      </c>
      <c r="E3938">
        <v>11.234999999999999</v>
      </c>
      <c r="F3938">
        <v>3759.1743204391132</v>
      </c>
      <c r="G3938">
        <v>1172.3581061656007</v>
      </c>
      <c r="H3938">
        <f t="shared" si="125"/>
        <v>0.24874225077959161</v>
      </c>
      <c r="I3938">
        <f t="shared" si="126"/>
        <v>0.10804897103514227</v>
      </c>
    </row>
    <row r="3939" spans="1:9" x14ac:dyDescent="0.3">
      <c r="A3939" s="1">
        <v>34619</v>
      </c>
      <c r="B3939">
        <v>139</v>
      </c>
      <c r="C3939">
        <v>14</v>
      </c>
      <c r="D3939">
        <v>36.664000000000001</v>
      </c>
      <c r="E3939">
        <v>47.753</v>
      </c>
      <c r="F3939">
        <v>5057.9034153643133</v>
      </c>
      <c r="G3939">
        <v>1442.4275417483998</v>
      </c>
      <c r="H3939">
        <f t="shared" si="125"/>
        <v>1.8197459399138545</v>
      </c>
      <c r="I3939">
        <f t="shared" si="126"/>
        <v>0.15126855944919917</v>
      </c>
    </row>
    <row r="3940" spans="1:9" x14ac:dyDescent="0.3">
      <c r="A3940" s="1">
        <v>34620</v>
      </c>
      <c r="B3940">
        <v>249</v>
      </c>
      <c r="C3940">
        <v>35</v>
      </c>
      <c r="D3940">
        <v>19.622</v>
      </c>
      <c r="E3940">
        <v>26.372</v>
      </c>
      <c r="F3940">
        <v>3968.1533907099374</v>
      </c>
      <c r="G3940">
        <v>354.0742455586402</v>
      </c>
      <c r="H3940">
        <f t="shared" si="125"/>
        <v>3.2598326549535952</v>
      </c>
      <c r="I3940">
        <f t="shared" si="126"/>
        <v>0.37817139862299792</v>
      </c>
    </row>
    <row r="3941" spans="1:9" x14ac:dyDescent="0.3">
      <c r="A3941" s="1">
        <v>34621</v>
      </c>
      <c r="B3941">
        <v>296</v>
      </c>
      <c r="C3941">
        <v>70</v>
      </c>
      <c r="D3941">
        <v>0</v>
      </c>
      <c r="E3941">
        <v>0</v>
      </c>
      <c r="F3941">
        <v>3026.1360930841133</v>
      </c>
      <c r="G3941">
        <v>667.9004640659</v>
      </c>
      <c r="H3941">
        <f t="shared" si="125"/>
        <v>3.8751424331978481</v>
      </c>
      <c r="I3941">
        <f t="shared" si="126"/>
        <v>0.75634279724599585</v>
      </c>
    </row>
    <row r="3942" spans="1:9" x14ac:dyDescent="0.3">
      <c r="A3942" s="1">
        <v>34622</v>
      </c>
      <c r="B3942">
        <v>400</v>
      </c>
      <c r="C3942">
        <v>97</v>
      </c>
      <c r="D3942">
        <v>0</v>
      </c>
      <c r="E3942">
        <v>0</v>
      </c>
      <c r="F3942">
        <v>2077.4189644419516</v>
      </c>
      <c r="G3942">
        <v>372.94704318787944</v>
      </c>
      <c r="H3942">
        <f t="shared" si="125"/>
        <v>5.2366789637808759</v>
      </c>
      <c r="I3942">
        <f t="shared" si="126"/>
        <v>1.0480750190408801</v>
      </c>
    </row>
    <row r="3943" spans="1:9" x14ac:dyDescent="0.3">
      <c r="A3943" s="1">
        <v>34623</v>
      </c>
      <c r="B3943">
        <v>474</v>
      </c>
      <c r="C3943">
        <v>126</v>
      </c>
      <c r="D3943">
        <v>16.222000000000001</v>
      </c>
      <c r="E3943">
        <v>16.271999999999998</v>
      </c>
      <c r="F3943">
        <v>2296.5024391798502</v>
      </c>
      <c r="G3943">
        <v>1238.3814346350964</v>
      </c>
      <c r="H3943">
        <f t="shared" si="125"/>
        <v>6.2054645720803379</v>
      </c>
      <c r="I3943">
        <f t="shared" si="126"/>
        <v>1.3614170350427925</v>
      </c>
    </row>
    <row r="3944" spans="1:9" x14ac:dyDescent="0.3">
      <c r="A3944" s="1">
        <v>34624</v>
      </c>
      <c r="B3944">
        <v>500</v>
      </c>
      <c r="C3944">
        <v>174</v>
      </c>
      <c r="D3944">
        <v>22.12</v>
      </c>
      <c r="E3944">
        <v>15.42</v>
      </c>
      <c r="F3944">
        <v>2155.9357326134473</v>
      </c>
      <c r="G3944">
        <v>2765.9672778051199</v>
      </c>
      <c r="H3944">
        <f t="shared" si="125"/>
        <v>6.5458487047260956</v>
      </c>
      <c r="I3944">
        <f t="shared" si="126"/>
        <v>1.8800520960114755</v>
      </c>
    </row>
    <row r="3945" spans="1:9" x14ac:dyDescent="0.3">
      <c r="A3945" s="1">
        <v>34625</v>
      </c>
      <c r="B3945">
        <v>457</v>
      </c>
      <c r="C3945">
        <v>215</v>
      </c>
      <c r="D3945">
        <v>0</v>
      </c>
      <c r="E3945">
        <v>0</v>
      </c>
      <c r="F3945">
        <v>3995.3905931561217</v>
      </c>
      <c r="G3945">
        <v>2393.7022889227896</v>
      </c>
      <c r="H3945">
        <f t="shared" si="125"/>
        <v>5.9829057161196504</v>
      </c>
      <c r="I3945">
        <f t="shared" si="126"/>
        <v>2.323052877255559</v>
      </c>
    </row>
    <row r="3946" spans="1:9" x14ac:dyDescent="0.3">
      <c r="A3946" s="1">
        <v>34626</v>
      </c>
      <c r="B3946">
        <v>490</v>
      </c>
      <c r="C3946">
        <v>248</v>
      </c>
      <c r="D3946">
        <v>12.968999999999999</v>
      </c>
      <c r="E3946">
        <v>2.0339999999999998</v>
      </c>
      <c r="F3946">
        <v>2762.620680819583</v>
      </c>
      <c r="G3946">
        <v>973.15883967035836</v>
      </c>
      <c r="H3946">
        <f t="shared" si="125"/>
        <v>6.4149317306315732</v>
      </c>
      <c r="I3946">
        <f t="shared" si="126"/>
        <v>2.6796144816715279</v>
      </c>
    </row>
    <row r="3947" spans="1:9" x14ac:dyDescent="0.3">
      <c r="A3947" s="1">
        <v>34627</v>
      </c>
      <c r="B3947">
        <v>599</v>
      </c>
      <c r="C3947">
        <v>280</v>
      </c>
      <c r="D3947">
        <v>0.753</v>
      </c>
      <c r="E3947">
        <v>0</v>
      </c>
      <c r="F3947">
        <v>3084.1084251915045</v>
      </c>
      <c r="G3947">
        <v>414.64384914792106</v>
      </c>
      <c r="H3947">
        <f t="shared" si="125"/>
        <v>7.8419267482618613</v>
      </c>
      <c r="I3947">
        <f t="shared" si="126"/>
        <v>3.0253711889839834</v>
      </c>
    </row>
    <row r="3948" spans="1:9" x14ac:dyDescent="0.3">
      <c r="A3948" s="1">
        <v>34628</v>
      </c>
      <c r="B3948">
        <v>579</v>
      </c>
      <c r="C3948">
        <v>303</v>
      </c>
      <c r="D3948">
        <v>0</v>
      </c>
      <c r="E3948">
        <v>0</v>
      </c>
      <c r="F3948">
        <v>1776.784321558061</v>
      </c>
      <c r="G3948">
        <v>282.67939627557962</v>
      </c>
      <c r="H3948">
        <f t="shared" si="125"/>
        <v>7.5800928000728174</v>
      </c>
      <c r="I3948">
        <f t="shared" si="126"/>
        <v>3.273883822364811</v>
      </c>
    </row>
    <row r="3949" spans="1:9" x14ac:dyDescent="0.3">
      <c r="A3949" s="1">
        <v>34629</v>
      </c>
      <c r="B3949">
        <v>521</v>
      </c>
      <c r="C3949">
        <v>319</v>
      </c>
      <c r="D3949">
        <v>4.3639999999999999</v>
      </c>
      <c r="E3949">
        <v>3.05</v>
      </c>
      <c r="F3949">
        <v>2994.5757543696809</v>
      </c>
      <c r="G3949">
        <v>1164.6891843539051</v>
      </c>
      <c r="H3949">
        <f t="shared" si="125"/>
        <v>6.8207743503245908</v>
      </c>
      <c r="I3949">
        <f t="shared" si="126"/>
        <v>3.4467621760210383</v>
      </c>
    </row>
    <row r="3950" spans="1:9" x14ac:dyDescent="0.3">
      <c r="A3950" s="1">
        <v>34630</v>
      </c>
      <c r="B3950">
        <v>478</v>
      </c>
      <c r="C3950">
        <v>334</v>
      </c>
      <c r="D3950">
        <v>2.4510000000000001</v>
      </c>
      <c r="E3950">
        <v>5.0839999999999996</v>
      </c>
      <c r="F3950">
        <v>3013.7525640638191</v>
      </c>
      <c r="G3950">
        <v>1820.9924673137602</v>
      </c>
      <c r="H3950">
        <f t="shared" si="125"/>
        <v>6.2578313617181465</v>
      </c>
      <c r="I3950">
        <f t="shared" si="126"/>
        <v>3.6088356325737521</v>
      </c>
    </row>
    <row r="3951" spans="1:9" x14ac:dyDescent="0.3">
      <c r="A3951" s="1">
        <v>34631</v>
      </c>
      <c r="B3951">
        <v>428</v>
      </c>
      <c r="C3951">
        <v>357</v>
      </c>
      <c r="D3951">
        <v>0</v>
      </c>
      <c r="E3951">
        <v>0</v>
      </c>
      <c r="F3951">
        <v>3274.4785070567159</v>
      </c>
      <c r="G3951">
        <v>690.33670819867439</v>
      </c>
      <c r="H3951">
        <f t="shared" si="125"/>
        <v>5.6032464912455371</v>
      </c>
      <c r="I3951">
        <f t="shared" si="126"/>
        <v>3.8573482659545788</v>
      </c>
    </row>
    <row r="3952" spans="1:9" x14ac:dyDescent="0.3">
      <c r="A3952" s="1">
        <v>34632</v>
      </c>
      <c r="B3952">
        <v>388</v>
      </c>
      <c r="C3952">
        <v>363</v>
      </c>
      <c r="D3952">
        <v>0</v>
      </c>
      <c r="E3952">
        <v>0</v>
      </c>
      <c r="F3952">
        <v>1054.7978898769816</v>
      </c>
      <c r="G3952">
        <v>302.12949401495672</v>
      </c>
      <c r="H3952">
        <f t="shared" si="125"/>
        <v>5.0795785948674501</v>
      </c>
      <c r="I3952">
        <f t="shared" si="126"/>
        <v>3.9221776485756643</v>
      </c>
    </row>
    <row r="3953" spans="1:9" x14ac:dyDescent="0.3">
      <c r="A3953" s="1">
        <v>34633</v>
      </c>
      <c r="B3953">
        <v>352</v>
      </c>
      <c r="C3953">
        <v>349</v>
      </c>
      <c r="D3953">
        <v>0</v>
      </c>
      <c r="E3953">
        <v>0</v>
      </c>
      <c r="F3953">
        <v>2080.5121575483563</v>
      </c>
      <c r="G3953">
        <v>937.78102050301663</v>
      </c>
      <c r="H3953">
        <f t="shared" si="125"/>
        <v>4.6082774881271709</v>
      </c>
      <c r="I3953">
        <f t="shared" si="126"/>
        <v>3.7709090891264654</v>
      </c>
    </row>
    <row r="3954" spans="1:9" x14ac:dyDescent="0.3">
      <c r="A3954" s="1">
        <v>34634</v>
      </c>
      <c r="B3954">
        <v>299</v>
      </c>
      <c r="C3954">
        <v>334</v>
      </c>
      <c r="D3954">
        <v>0</v>
      </c>
      <c r="E3954">
        <v>0</v>
      </c>
      <c r="F3954">
        <v>3101.8847846126891</v>
      </c>
      <c r="G3954">
        <v>42.177962415013468</v>
      </c>
      <c r="H3954">
        <f t="shared" si="125"/>
        <v>3.914417525426205</v>
      </c>
      <c r="I3954">
        <f t="shared" si="126"/>
        <v>3.6088356325737521</v>
      </c>
    </row>
    <row r="3955" spans="1:9" x14ac:dyDescent="0.3">
      <c r="A3955" s="1">
        <v>34635</v>
      </c>
      <c r="B3955">
        <v>226</v>
      </c>
      <c r="C3955">
        <v>327</v>
      </c>
      <c r="D3955">
        <v>0</v>
      </c>
      <c r="E3955">
        <v>0</v>
      </c>
      <c r="F3955">
        <v>2441.9066713908023</v>
      </c>
      <c r="G3955">
        <v>611.87413516155709</v>
      </c>
      <c r="H3955">
        <f t="shared" si="125"/>
        <v>2.9587236145361948</v>
      </c>
      <c r="I3955">
        <f t="shared" si="126"/>
        <v>3.5332013528491522</v>
      </c>
    </row>
    <row r="3956" spans="1:9" x14ac:dyDescent="0.3">
      <c r="A3956" s="1">
        <v>34636</v>
      </c>
      <c r="B3956">
        <v>154</v>
      </c>
      <c r="C3956">
        <v>320</v>
      </c>
      <c r="D3956">
        <v>0</v>
      </c>
      <c r="E3956">
        <v>0</v>
      </c>
      <c r="F3956">
        <v>2596.8415327397415</v>
      </c>
      <c r="G3956">
        <v>914.41819157938562</v>
      </c>
      <c r="H3956">
        <f t="shared" si="125"/>
        <v>2.0161214010556372</v>
      </c>
      <c r="I3956">
        <f t="shared" si="126"/>
        <v>3.4575670731245527</v>
      </c>
    </row>
    <row r="3957" spans="1:9" x14ac:dyDescent="0.3">
      <c r="A3957" s="1">
        <v>34637</v>
      </c>
      <c r="B3957">
        <v>127</v>
      </c>
      <c r="C3957">
        <v>311</v>
      </c>
      <c r="D3957">
        <v>5.609</v>
      </c>
      <c r="E3957">
        <v>8.42</v>
      </c>
      <c r="F3957">
        <v>4330.2745237788695</v>
      </c>
      <c r="G3957">
        <v>1820.0383497981995</v>
      </c>
      <c r="H3957">
        <f t="shared" si="125"/>
        <v>1.662645571000428</v>
      </c>
      <c r="I3957">
        <f t="shared" si="126"/>
        <v>3.3603229991929244</v>
      </c>
    </row>
    <row r="3958" spans="1:9" x14ac:dyDescent="0.3">
      <c r="A3958" s="1">
        <v>34638</v>
      </c>
      <c r="B3958">
        <v>131</v>
      </c>
      <c r="C3958">
        <v>309</v>
      </c>
      <c r="D3958">
        <v>10.577</v>
      </c>
      <c r="E3958">
        <v>7.7050000000000001</v>
      </c>
      <c r="F3958">
        <v>4722.4448424454204</v>
      </c>
      <c r="G3958">
        <v>1530.1517395383762</v>
      </c>
      <c r="H3958">
        <f t="shared" si="125"/>
        <v>1.715012360638237</v>
      </c>
      <c r="I3958">
        <f t="shared" si="126"/>
        <v>3.3387132049858961</v>
      </c>
    </row>
    <row r="3959" spans="1:9" x14ac:dyDescent="0.3">
      <c r="A3959" s="1">
        <v>34639</v>
      </c>
      <c r="B3959">
        <v>126</v>
      </c>
      <c r="C3959">
        <v>315</v>
      </c>
      <c r="D3959">
        <v>0</v>
      </c>
      <c r="E3959">
        <v>0</v>
      </c>
      <c r="F3959">
        <v>-135.55639479474235</v>
      </c>
      <c r="G3959">
        <v>91.374383493181057</v>
      </c>
      <c r="H3959">
        <f t="shared" si="125"/>
        <v>1.6495538735909758</v>
      </c>
      <c r="I3959">
        <f t="shared" si="126"/>
        <v>3.4035425876069816</v>
      </c>
    </row>
    <row r="3960" spans="1:9" x14ac:dyDescent="0.3">
      <c r="A3960" s="1">
        <v>34640</v>
      </c>
      <c r="B3960">
        <v>130</v>
      </c>
      <c r="C3960">
        <v>311</v>
      </c>
      <c r="D3960">
        <v>0</v>
      </c>
      <c r="E3960">
        <v>0</v>
      </c>
      <c r="F3960">
        <v>2159.3547112012934</v>
      </c>
      <c r="G3960">
        <v>1712.6306872110479</v>
      </c>
      <c r="H3960">
        <f t="shared" si="125"/>
        <v>1.7019206632287847</v>
      </c>
      <c r="I3960">
        <f t="shared" si="126"/>
        <v>3.3603229991929244</v>
      </c>
    </row>
    <row r="3961" spans="1:9" x14ac:dyDescent="0.3">
      <c r="A3961" s="1">
        <v>34641</v>
      </c>
      <c r="B3961">
        <v>116</v>
      </c>
      <c r="C3961">
        <v>311</v>
      </c>
      <c r="D3961">
        <v>0</v>
      </c>
      <c r="E3961">
        <v>0</v>
      </c>
      <c r="F3961">
        <v>1973.1784935631679</v>
      </c>
      <c r="G3961">
        <v>519.28078125373918</v>
      </c>
      <c r="H3961">
        <f t="shared" si="125"/>
        <v>1.5186368994964539</v>
      </c>
      <c r="I3961">
        <f t="shared" si="126"/>
        <v>3.3603229991929244</v>
      </c>
    </row>
    <row r="3962" spans="1:9" x14ac:dyDescent="0.3">
      <c r="A3962" s="1">
        <v>34642</v>
      </c>
      <c r="B3962">
        <v>99</v>
      </c>
      <c r="C3962">
        <v>298</v>
      </c>
      <c r="D3962">
        <v>11.661</v>
      </c>
      <c r="E3962">
        <v>16.484000000000002</v>
      </c>
      <c r="F3962">
        <v>4068.8204551728468</v>
      </c>
      <c r="G3962">
        <v>1473.7839057307294</v>
      </c>
      <c r="H3962">
        <f t="shared" si="125"/>
        <v>1.2960780435357666</v>
      </c>
      <c r="I3962">
        <f t="shared" si="126"/>
        <v>3.2198593368472395</v>
      </c>
    </row>
    <row r="3963" spans="1:9" x14ac:dyDescent="0.3">
      <c r="A3963" s="1">
        <v>34643</v>
      </c>
      <c r="B3963">
        <v>88</v>
      </c>
      <c r="C3963">
        <v>260</v>
      </c>
      <c r="D3963">
        <v>25.873999999999999</v>
      </c>
      <c r="E3963">
        <v>17.417000000000002</v>
      </c>
      <c r="F3963">
        <v>2545.7834068193147</v>
      </c>
      <c r="G3963">
        <v>1495.1441877577361</v>
      </c>
      <c r="H3963">
        <f t="shared" si="125"/>
        <v>1.1520693720317927</v>
      </c>
      <c r="I3963">
        <f t="shared" si="126"/>
        <v>2.809273246913699</v>
      </c>
    </row>
    <row r="3964" spans="1:9" x14ac:dyDescent="0.3">
      <c r="A3964" s="1">
        <v>34644</v>
      </c>
      <c r="B3964">
        <v>80</v>
      </c>
      <c r="C3964">
        <v>208</v>
      </c>
      <c r="D3964">
        <v>0.40600000000000003</v>
      </c>
      <c r="E3964">
        <v>0.71899999999999997</v>
      </c>
      <c r="F3964">
        <v>4188.1400607100941</v>
      </c>
      <c r="G3964">
        <v>115.97183103475237</v>
      </c>
      <c r="H3964">
        <f t="shared" si="125"/>
        <v>1.0473357927561753</v>
      </c>
      <c r="I3964">
        <f t="shared" si="126"/>
        <v>2.2474185975309591</v>
      </c>
    </row>
    <row r="3965" spans="1:9" x14ac:dyDescent="0.3">
      <c r="A3965" s="1">
        <v>34645</v>
      </c>
      <c r="B3965">
        <v>73</v>
      </c>
      <c r="C3965">
        <v>154</v>
      </c>
      <c r="D3965">
        <v>0</v>
      </c>
      <c r="E3965">
        <v>0</v>
      </c>
      <c r="F3965">
        <v>1048.5809906570178</v>
      </c>
      <c r="G3965">
        <v>213.50797666533634</v>
      </c>
      <c r="H3965">
        <f t="shared" si="125"/>
        <v>0.95569391089000988</v>
      </c>
      <c r="I3965">
        <f t="shared" si="126"/>
        <v>1.6639541539411908</v>
      </c>
    </row>
    <row r="3966" spans="1:9" x14ac:dyDescent="0.3">
      <c r="A3966" s="1">
        <v>34646</v>
      </c>
      <c r="B3966">
        <v>66</v>
      </c>
      <c r="C3966">
        <v>110</v>
      </c>
      <c r="D3966">
        <v>1.2E-2</v>
      </c>
      <c r="E3966">
        <v>0.75</v>
      </c>
      <c r="F3966">
        <v>1862.4382660442354</v>
      </c>
      <c r="G3966">
        <v>185.81487451340163</v>
      </c>
      <c r="H3966">
        <f t="shared" si="125"/>
        <v>0.86405202902384448</v>
      </c>
      <c r="I3966">
        <f t="shared" si="126"/>
        <v>1.1885386813865648</v>
      </c>
    </row>
    <row r="3967" spans="1:9" x14ac:dyDescent="0.3">
      <c r="A3967" s="1">
        <v>34647</v>
      </c>
      <c r="B3967">
        <v>59</v>
      </c>
      <c r="C3967">
        <v>86</v>
      </c>
      <c r="D3967">
        <v>0.40799999999999997</v>
      </c>
      <c r="E3967">
        <v>0.91400000000000003</v>
      </c>
      <c r="F3967">
        <v>2888.1147838097545</v>
      </c>
      <c r="G3967">
        <v>1491.3582204171018</v>
      </c>
      <c r="H3967">
        <f t="shared" si="125"/>
        <v>0.77241014715767919</v>
      </c>
      <c r="I3967">
        <f t="shared" si="126"/>
        <v>0.92922115090222346</v>
      </c>
    </row>
    <row r="3968" spans="1:9" x14ac:dyDescent="0.3">
      <c r="A3968" s="1">
        <v>34648</v>
      </c>
      <c r="B3968">
        <v>52</v>
      </c>
      <c r="C3968">
        <v>74</v>
      </c>
      <c r="D3968">
        <v>0</v>
      </c>
      <c r="E3968">
        <v>0</v>
      </c>
      <c r="F3968">
        <v>3339.7619742887964</v>
      </c>
      <c r="G3968">
        <v>1042.9925394008926</v>
      </c>
      <c r="H3968">
        <f t="shared" si="125"/>
        <v>0.68076826529151391</v>
      </c>
      <c r="I3968">
        <f t="shared" si="126"/>
        <v>0.79956238566005278</v>
      </c>
    </row>
    <row r="3969" spans="1:9" x14ac:dyDescent="0.3">
      <c r="A3969" s="1">
        <v>34649</v>
      </c>
      <c r="B3969">
        <v>47</v>
      </c>
      <c r="C3969">
        <v>66</v>
      </c>
      <c r="D3969">
        <v>0</v>
      </c>
      <c r="E3969">
        <v>2.8000000000000001E-2</v>
      </c>
      <c r="F3969">
        <v>3917.2062153463639</v>
      </c>
      <c r="G3969">
        <v>947.84588708742274</v>
      </c>
      <c r="H3969">
        <f t="shared" si="125"/>
        <v>0.61530977824425304</v>
      </c>
      <c r="I3969">
        <f t="shared" si="126"/>
        <v>0.71312320883193892</v>
      </c>
    </row>
    <row r="3970" spans="1:9" x14ac:dyDescent="0.3">
      <c r="A3970" s="1">
        <v>34650</v>
      </c>
      <c r="B3970">
        <v>42</v>
      </c>
      <c r="C3970">
        <v>54</v>
      </c>
      <c r="D3970">
        <v>3.8210000000000002</v>
      </c>
      <c r="E3970">
        <v>9.0730000000000004</v>
      </c>
      <c r="F3970">
        <v>1710.0491738232336</v>
      </c>
      <c r="G3970">
        <v>675.07753349813743</v>
      </c>
      <c r="H3970">
        <f t="shared" ref="H3970:H4033" si="127">(B3970*60*60*24/1000000)/(1000*$N$3/1000000)</f>
        <v>0.54985129119699194</v>
      </c>
      <c r="I3970">
        <f t="shared" ref="I3970:I4033" si="128">(C3970*60*60*24/1000000)/(1000*$N$4/1000000)</f>
        <v>0.58346444358976834</v>
      </c>
    </row>
    <row r="3971" spans="1:9" x14ac:dyDescent="0.3">
      <c r="A3971" s="1">
        <v>34651</v>
      </c>
      <c r="B3971">
        <v>35</v>
      </c>
      <c r="C3971">
        <v>41</v>
      </c>
      <c r="D3971">
        <v>0</v>
      </c>
      <c r="E3971">
        <v>0</v>
      </c>
      <c r="F3971">
        <v>2375.4431526903741</v>
      </c>
      <c r="G3971">
        <v>482.39331188595042</v>
      </c>
      <c r="H3971">
        <f t="shared" si="127"/>
        <v>0.45820940933082666</v>
      </c>
      <c r="I3971">
        <f t="shared" si="128"/>
        <v>0.44300078124408332</v>
      </c>
    </row>
    <row r="3972" spans="1:9" x14ac:dyDescent="0.3">
      <c r="A3972" s="1">
        <v>34652</v>
      </c>
      <c r="B3972">
        <v>29</v>
      </c>
      <c r="C3972">
        <v>31</v>
      </c>
      <c r="D3972">
        <v>0</v>
      </c>
      <c r="E3972">
        <v>0</v>
      </c>
      <c r="F3972">
        <v>2060.4024283745448</v>
      </c>
      <c r="G3972">
        <v>935.0038640207631</v>
      </c>
      <c r="H3972">
        <f t="shared" si="127"/>
        <v>0.37965922487411347</v>
      </c>
      <c r="I3972">
        <f t="shared" si="128"/>
        <v>0.33495181020894099</v>
      </c>
    </row>
    <row r="3973" spans="1:9" x14ac:dyDescent="0.3">
      <c r="A3973" s="1">
        <v>34653</v>
      </c>
      <c r="B3973">
        <v>28</v>
      </c>
      <c r="C3973">
        <v>25</v>
      </c>
      <c r="D3973">
        <v>9.0950000000000006</v>
      </c>
      <c r="E3973">
        <v>18.754000000000001</v>
      </c>
      <c r="F3973">
        <v>1833.6288276807209</v>
      </c>
      <c r="G3973">
        <v>796.24931184634227</v>
      </c>
      <c r="H3973">
        <f t="shared" si="127"/>
        <v>0.36656752746466131</v>
      </c>
      <c r="I3973">
        <f t="shared" si="128"/>
        <v>0.27012242758785571</v>
      </c>
    </row>
    <row r="3974" spans="1:9" x14ac:dyDescent="0.3">
      <c r="A3974" s="1">
        <v>34654</v>
      </c>
      <c r="B3974">
        <v>37</v>
      </c>
      <c r="C3974">
        <v>20</v>
      </c>
      <c r="D3974">
        <v>0</v>
      </c>
      <c r="E3974">
        <v>0</v>
      </c>
      <c r="F3974">
        <v>1754.838072887931</v>
      </c>
      <c r="G3974">
        <v>1003.7075077556991</v>
      </c>
      <c r="H3974">
        <f t="shared" si="127"/>
        <v>0.48439280414973102</v>
      </c>
      <c r="I3974">
        <f t="shared" si="128"/>
        <v>0.21609794207028454</v>
      </c>
    </row>
    <row r="3975" spans="1:9" x14ac:dyDescent="0.3">
      <c r="A3975" s="1">
        <v>34655</v>
      </c>
      <c r="B3975">
        <v>50</v>
      </c>
      <c r="C3975">
        <v>17</v>
      </c>
      <c r="D3975">
        <v>0</v>
      </c>
      <c r="E3975">
        <v>0</v>
      </c>
      <c r="F3975">
        <v>2601.7327429277034</v>
      </c>
      <c r="G3975">
        <v>1532.0521335689232</v>
      </c>
      <c r="H3975">
        <f t="shared" si="127"/>
        <v>0.65458487047260949</v>
      </c>
      <c r="I3975">
        <f t="shared" si="128"/>
        <v>0.18368325075974187</v>
      </c>
    </row>
    <row r="3976" spans="1:9" x14ac:dyDescent="0.3">
      <c r="A3976" s="1">
        <v>34656</v>
      </c>
      <c r="B3976">
        <v>56</v>
      </c>
      <c r="C3976">
        <v>15</v>
      </c>
      <c r="D3976">
        <v>0</v>
      </c>
      <c r="E3976">
        <v>0</v>
      </c>
      <c r="F3976">
        <v>2955.5316851370612</v>
      </c>
      <c r="G3976">
        <v>1471.8633274573826</v>
      </c>
      <c r="H3976">
        <f t="shared" si="127"/>
        <v>0.73313505492932263</v>
      </c>
      <c r="I3976">
        <f t="shared" si="128"/>
        <v>0.16207345655271341</v>
      </c>
    </row>
    <row r="3977" spans="1:9" x14ac:dyDescent="0.3">
      <c r="A3977" s="1">
        <v>34657</v>
      </c>
      <c r="B3977">
        <v>58</v>
      </c>
      <c r="C3977">
        <v>14</v>
      </c>
      <c r="D3977">
        <v>0</v>
      </c>
      <c r="E3977">
        <v>0</v>
      </c>
      <c r="F3977">
        <v>1999.3427583929667</v>
      </c>
      <c r="G3977">
        <v>986.95536156614412</v>
      </c>
      <c r="H3977">
        <f t="shared" si="127"/>
        <v>0.75931844974822693</v>
      </c>
      <c r="I3977">
        <f t="shared" si="128"/>
        <v>0.15126855944919917</v>
      </c>
    </row>
    <row r="3978" spans="1:9" x14ac:dyDescent="0.3">
      <c r="A3978" s="1">
        <v>34658</v>
      </c>
      <c r="B3978">
        <v>59</v>
      </c>
      <c r="C3978">
        <v>12</v>
      </c>
      <c r="D3978">
        <v>0</v>
      </c>
      <c r="E3978">
        <v>0</v>
      </c>
      <c r="F3978">
        <v>2118.326515799336</v>
      </c>
      <c r="G3978">
        <v>485.15136761380336</v>
      </c>
      <c r="H3978">
        <f t="shared" si="127"/>
        <v>0.77241014715767919</v>
      </c>
      <c r="I3978">
        <f t="shared" si="128"/>
        <v>0.12965876524217071</v>
      </c>
    </row>
    <row r="3979" spans="1:9" x14ac:dyDescent="0.3">
      <c r="A3979" s="1">
        <v>34659</v>
      </c>
      <c r="B3979">
        <v>57</v>
      </c>
      <c r="C3979">
        <v>11</v>
      </c>
      <c r="D3979">
        <v>0</v>
      </c>
      <c r="E3979">
        <v>0</v>
      </c>
      <c r="F3979">
        <v>2356.8381234637809</v>
      </c>
      <c r="G3979">
        <v>1186.5126152979915</v>
      </c>
      <c r="H3979">
        <f t="shared" si="127"/>
        <v>0.74622675233877489</v>
      </c>
      <c r="I3979">
        <f t="shared" si="128"/>
        <v>0.11885386813865649</v>
      </c>
    </row>
    <row r="3980" spans="1:9" x14ac:dyDescent="0.3">
      <c r="A3980" s="1">
        <v>34660</v>
      </c>
      <c r="B3980">
        <v>51</v>
      </c>
      <c r="C3980">
        <v>11</v>
      </c>
      <c r="D3980">
        <v>0</v>
      </c>
      <c r="E3980">
        <v>0</v>
      </c>
      <c r="F3980">
        <v>1938.5880474254052</v>
      </c>
      <c r="G3980">
        <v>970.96286748845091</v>
      </c>
      <c r="H3980">
        <f t="shared" si="127"/>
        <v>0.66767656788206164</v>
      </c>
      <c r="I3980">
        <f t="shared" si="128"/>
        <v>0.11885386813865649</v>
      </c>
    </row>
    <row r="3981" spans="1:9" x14ac:dyDescent="0.3">
      <c r="A3981" s="1">
        <v>34661</v>
      </c>
      <c r="B3981">
        <v>42</v>
      </c>
      <c r="C3981">
        <v>11</v>
      </c>
      <c r="D3981">
        <v>0</v>
      </c>
      <c r="E3981">
        <v>0</v>
      </c>
      <c r="F3981">
        <v>1719.668844427563</v>
      </c>
      <c r="G3981">
        <v>398.43383066065263</v>
      </c>
      <c r="H3981">
        <f t="shared" si="127"/>
        <v>0.54985129119699194</v>
      </c>
      <c r="I3981">
        <f t="shared" si="128"/>
        <v>0.11885386813865649</v>
      </c>
    </row>
    <row r="3982" spans="1:9" x14ac:dyDescent="0.3">
      <c r="A3982" s="1">
        <v>34662</v>
      </c>
      <c r="B3982">
        <v>33</v>
      </c>
      <c r="C3982">
        <v>12</v>
      </c>
      <c r="D3982">
        <v>0</v>
      </c>
      <c r="E3982">
        <v>0</v>
      </c>
      <c r="F3982">
        <v>1947.4216987478362</v>
      </c>
      <c r="G3982">
        <v>1154.9680504393079</v>
      </c>
      <c r="H3982">
        <f t="shared" si="127"/>
        <v>0.43202601451192224</v>
      </c>
      <c r="I3982">
        <f t="shared" si="128"/>
        <v>0.12965876524217071</v>
      </c>
    </row>
    <row r="3983" spans="1:9" x14ac:dyDescent="0.3">
      <c r="A3983" s="1">
        <v>34663</v>
      </c>
      <c r="B3983">
        <v>26</v>
      </c>
      <c r="C3983">
        <v>11</v>
      </c>
      <c r="D3983">
        <v>0</v>
      </c>
      <c r="E3983">
        <v>0</v>
      </c>
      <c r="F3983">
        <v>1736.4134156728776</v>
      </c>
      <c r="G3983">
        <v>806.79693517085832</v>
      </c>
      <c r="H3983">
        <f t="shared" si="127"/>
        <v>0.34038413264575695</v>
      </c>
      <c r="I3983">
        <f t="shared" si="128"/>
        <v>0.11885386813865649</v>
      </c>
    </row>
    <row r="3984" spans="1:9" x14ac:dyDescent="0.3">
      <c r="A3984" s="1">
        <v>34664</v>
      </c>
      <c r="B3984">
        <v>21</v>
      </c>
      <c r="C3984">
        <v>10</v>
      </c>
      <c r="D3984">
        <v>2.4359999999999999</v>
      </c>
      <c r="E3984">
        <v>1.3009999999999999</v>
      </c>
      <c r="F3984">
        <v>2301.8834088221215</v>
      </c>
      <c r="G3984">
        <v>853.78873064803327</v>
      </c>
      <c r="H3984">
        <f t="shared" si="127"/>
        <v>0.27492564559849597</v>
      </c>
      <c r="I3984">
        <f t="shared" si="128"/>
        <v>0.10804897103514227</v>
      </c>
    </row>
    <row r="3985" spans="1:9" x14ac:dyDescent="0.3">
      <c r="A3985" s="1">
        <v>34665</v>
      </c>
      <c r="B3985">
        <v>18</v>
      </c>
      <c r="C3985">
        <v>8</v>
      </c>
      <c r="D3985">
        <v>0</v>
      </c>
      <c r="E3985">
        <v>0</v>
      </c>
      <c r="F3985">
        <v>3227.5435006739326</v>
      </c>
      <c r="G3985">
        <v>1536.2673862649099</v>
      </c>
      <c r="H3985">
        <f t="shared" si="127"/>
        <v>0.2356505533701394</v>
      </c>
      <c r="I3985">
        <f t="shared" si="128"/>
        <v>8.643917682811382E-2</v>
      </c>
    </row>
    <row r="3986" spans="1:9" x14ac:dyDescent="0.3">
      <c r="A3986" s="1">
        <v>34666</v>
      </c>
      <c r="B3986">
        <v>14</v>
      </c>
      <c r="C3986">
        <v>8</v>
      </c>
      <c r="D3986">
        <v>16.399000000000001</v>
      </c>
      <c r="E3986">
        <v>9.157</v>
      </c>
      <c r="F3986">
        <v>1981.8455751020936</v>
      </c>
      <c r="G3986">
        <v>815.54853081638157</v>
      </c>
      <c r="H3986">
        <f t="shared" si="127"/>
        <v>0.18328376373233066</v>
      </c>
      <c r="I3986">
        <f t="shared" si="128"/>
        <v>8.643917682811382E-2</v>
      </c>
    </row>
    <row r="3987" spans="1:9" x14ac:dyDescent="0.3">
      <c r="A3987" s="1">
        <v>34667</v>
      </c>
      <c r="B3987">
        <v>12</v>
      </c>
      <c r="C3987">
        <v>7</v>
      </c>
      <c r="D3987">
        <v>4.6230000000000002</v>
      </c>
      <c r="E3987">
        <v>0.63</v>
      </c>
      <c r="F3987">
        <v>-3.2913313722692692</v>
      </c>
      <c r="G3987">
        <v>705.87971384962043</v>
      </c>
      <c r="H3987">
        <f t="shared" si="127"/>
        <v>0.15710036891342627</v>
      </c>
      <c r="I3987">
        <f t="shared" si="128"/>
        <v>7.5634279724599587E-2</v>
      </c>
    </row>
    <row r="3988" spans="1:9" x14ac:dyDescent="0.3">
      <c r="A3988" s="1">
        <v>34668</v>
      </c>
      <c r="B3988">
        <v>12</v>
      </c>
      <c r="C3988">
        <v>6</v>
      </c>
      <c r="D3988">
        <v>0</v>
      </c>
      <c r="E3988">
        <v>0</v>
      </c>
      <c r="F3988">
        <v>715.43379552071883</v>
      </c>
      <c r="G3988">
        <v>1033.3322555714315</v>
      </c>
      <c r="H3988">
        <f t="shared" si="127"/>
        <v>0.15710036891342627</v>
      </c>
      <c r="I3988">
        <f t="shared" si="128"/>
        <v>6.4829382621085355E-2</v>
      </c>
    </row>
    <row r="3989" spans="1:9" x14ac:dyDescent="0.3">
      <c r="A3989" s="1">
        <v>34669</v>
      </c>
      <c r="B3989">
        <v>20</v>
      </c>
      <c r="C3989">
        <v>6</v>
      </c>
      <c r="D3989">
        <v>0</v>
      </c>
      <c r="E3989">
        <v>0</v>
      </c>
      <c r="F3989">
        <v>1070.5021745401623</v>
      </c>
      <c r="G3989">
        <v>120.7470841686912</v>
      </c>
      <c r="H3989">
        <f t="shared" si="127"/>
        <v>0.26183394818904382</v>
      </c>
      <c r="I3989">
        <f t="shared" si="128"/>
        <v>6.4829382621085355E-2</v>
      </c>
    </row>
    <row r="3990" spans="1:9" x14ac:dyDescent="0.3">
      <c r="A3990" s="1">
        <v>34670</v>
      </c>
      <c r="B3990">
        <v>38</v>
      </c>
      <c r="C3990">
        <v>6</v>
      </c>
      <c r="D3990">
        <v>12.941000000000001</v>
      </c>
      <c r="E3990">
        <v>13.321</v>
      </c>
      <c r="F3990">
        <v>3841.5091848041475</v>
      </c>
      <c r="G3990">
        <v>146.38295308437074</v>
      </c>
      <c r="H3990">
        <f t="shared" si="127"/>
        <v>0.49748450155918322</v>
      </c>
      <c r="I3990">
        <f t="shared" si="128"/>
        <v>6.4829382621085355E-2</v>
      </c>
    </row>
    <row r="3991" spans="1:9" x14ac:dyDescent="0.3">
      <c r="A3991" s="1">
        <v>34671</v>
      </c>
      <c r="B3991">
        <v>49</v>
      </c>
      <c r="C3991">
        <v>8</v>
      </c>
      <c r="D3991">
        <v>26.242000000000001</v>
      </c>
      <c r="E3991">
        <v>19.664999999999999</v>
      </c>
      <c r="F3991">
        <v>4005.2984890919706</v>
      </c>
      <c r="G3991">
        <v>216.16199740774351</v>
      </c>
      <c r="H3991">
        <f t="shared" si="127"/>
        <v>0.64149317306315734</v>
      </c>
      <c r="I3991">
        <f t="shared" si="128"/>
        <v>8.643917682811382E-2</v>
      </c>
    </row>
    <row r="3992" spans="1:9" x14ac:dyDescent="0.3">
      <c r="A3992" s="1">
        <v>34672</v>
      </c>
      <c r="B3992">
        <v>41</v>
      </c>
      <c r="C3992">
        <v>10</v>
      </c>
      <c r="D3992">
        <v>16.047999999999998</v>
      </c>
      <c r="E3992">
        <v>9.4139999999999997</v>
      </c>
      <c r="F3992">
        <v>2675.9293533616278</v>
      </c>
      <c r="G3992">
        <v>544.90312637070826</v>
      </c>
      <c r="H3992">
        <f t="shared" si="127"/>
        <v>0.53675959378753979</v>
      </c>
      <c r="I3992">
        <f t="shared" si="128"/>
        <v>0.10804897103514227</v>
      </c>
    </row>
    <row r="3993" spans="1:9" x14ac:dyDescent="0.3">
      <c r="A3993" s="1">
        <v>34673</v>
      </c>
      <c r="B3993">
        <v>46</v>
      </c>
      <c r="C3993">
        <v>10</v>
      </c>
      <c r="D3993">
        <v>0</v>
      </c>
      <c r="E3993">
        <v>0</v>
      </c>
      <c r="F3993">
        <v>3357.058254674479</v>
      </c>
      <c r="G3993">
        <v>1028.3715290138093</v>
      </c>
      <c r="H3993">
        <f t="shared" si="127"/>
        <v>0.60221808083480077</v>
      </c>
      <c r="I3993">
        <f t="shared" si="128"/>
        <v>0.10804897103514227</v>
      </c>
    </row>
    <row r="3994" spans="1:9" x14ac:dyDescent="0.3">
      <c r="A3994" s="1">
        <v>34674</v>
      </c>
      <c r="B3994">
        <v>43</v>
      </c>
      <c r="C3994">
        <v>9</v>
      </c>
      <c r="D3994">
        <v>0</v>
      </c>
      <c r="E3994">
        <v>0</v>
      </c>
      <c r="F3994">
        <v>2870.5642866801322</v>
      </c>
      <c r="G3994">
        <v>879.73418680744669</v>
      </c>
      <c r="H3994">
        <f t="shared" si="127"/>
        <v>0.56294298860644409</v>
      </c>
      <c r="I3994">
        <f t="shared" si="128"/>
        <v>9.7244073931628039E-2</v>
      </c>
    </row>
    <row r="3995" spans="1:9" x14ac:dyDescent="0.3">
      <c r="A3995" s="1">
        <v>34675</v>
      </c>
      <c r="B3995">
        <v>35</v>
      </c>
      <c r="C3995">
        <v>10</v>
      </c>
      <c r="D3995">
        <v>0</v>
      </c>
      <c r="E3995">
        <v>0</v>
      </c>
      <c r="F3995">
        <v>3168.0892556689414</v>
      </c>
      <c r="G3995">
        <v>128.28608543978083</v>
      </c>
      <c r="H3995">
        <f t="shared" si="127"/>
        <v>0.45820940933082666</v>
      </c>
      <c r="I3995">
        <f t="shared" si="128"/>
        <v>0.10804897103514227</v>
      </c>
    </row>
    <row r="3996" spans="1:9" x14ac:dyDescent="0.3">
      <c r="A3996" s="1">
        <v>34676</v>
      </c>
      <c r="B3996">
        <v>30</v>
      </c>
      <c r="C3996">
        <v>12</v>
      </c>
      <c r="D3996">
        <v>0</v>
      </c>
      <c r="E3996">
        <v>0</v>
      </c>
      <c r="F3996">
        <v>2188.5223800966032</v>
      </c>
      <c r="G3996">
        <v>425.49167633094476</v>
      </c>
      <c r="H3996">
        <f t="shared" si="127"/>
        <v>0.39275092228356573</v>
      </c>
      <c r="I3996">
        <f t="shared" si="128"/>
        <v>0.12965876524217071</v>
      </c>
    </row>
    <row r="3997" spans="1:9" x14ac:dyDescent="0.3">
      <c r="A3997" s="1">
        <v>34677</v>
      </c>
      <c r="B3997">
        <v>23</v>
      </c>
      <c r="C3997">
        <v>13</v>
      </c>
      <c r="D3997">
        <v>0.42199999999999999</v>
      </c>
      <c r="E3997">
        <v>0.27400000000000002</v>
      </c>
      <c r="F3997">
        <v>2929.4390389177033</v>
      </c>
      <c r="G3997">
        <v>1536.3581131522233</v>
      </c>
      <c r="H3997">
        <f t="shared" si="127"/>
        <v>0.30110904041740039</v>
      </c>
      <c r="I3997">
        <f t="shared" si="128"/>
        <v>0.14046366234568494</v>
      </c>
    </row>
    <row r="3998" spans="1:9" x14ac:dyDescent="0.3">
      <c r="A3998" s="1">
        <v>34678</v>
      </c>
      <c r="B3998">
        <v>16</v>
      </c>
      <c r="C3998">
        <v>16</v>
      </c>
      <c r="D3998">
        <v>0</v>
      </c>
      <c r="E3998">
        <v>0</v>
      </c>
      <c r="F3998">
        <v>1670.7142062599648</v>
      </c>
      <c r="G3998">
        <v>2044.7825232039254</v>
      </c>
      <c r="H3998">
        <f t="shared" si="127"/>
        <v>0.20946715855123504</v>
      </c>
      <c r="I3998">
        <f t="shared" si="128"/>
        <v>0.17287835365622764</v>
      </c>
    </row>
    <row r="3999" spans="1:9" x14ac:dyDescent="0.3">
      <c r="A3999" s="1">
        <v>34679</v>
      </c>
      <c r="B3999">
        <v>21</v>
      </c>
      <c r="C3999">
        <v>20</v>
      </c>
      <c r="D3999">
        <v>0.72299999999999998</v>
      </c>
      <c r="E3999">
        <v>1.5109999999999999</v>
      </c>
      <c r="F3999">
        <v>2143.3081659189725</v>
      </c>
      <c r="G3999">
        <v>2261.3749941162473</v>
      </c>
      <c r="H3999">
        <f t="shared" si="127"/>
        <v>0.27492564559849597</v>
      </c>
      <c r="I3999">
        <f t="shared" si="128"/>
        <v>0.21609794207028454</v>
      </c>
    </row>
    <row r="4000" spans="1:9" x14ac:dyDescent="0.3">
      <c r="A4000" s="1">
        <v>34680</v>
      </c>
      <c r="B4000">
        <v>22</v>
      </c>
      <c r="C4000">
        <v>25</v>
      </c>
      <c r="D4000">
        <v>4.3040000000000003</v>
      </c>
      <c r="E4000">
        <v>6.9009999999999998</v>
      </c>
      <c r="F4000">
        <v>-297.84570992073168</v>
      </c>
      <c r="G4000">
        <v>2138.8830602862213</v>
      </c>
      <c r="H4000">
        <f t="shared" si="127"/>
        <v>0.28801734300794818</v>
      </c>
      <c r="I4000">
        <f t="shared" si="128"/>
        <v>0.27012242758785571</v>
      </c>
    </row>
    <row r="4001" spans="1:9" x14ac:dyDescent="0.3">
      <c r="A4001" s="1">
        <v>34681</v>
      </c>
      <c r="B4001">
        <v>19</v>
      </c>
      <c r="C4001">
        <v>28</v>
      </c>
      <c r="D4001">
        <v>10.433999999999999</v>
      </c>
      <c r="E4001">
        <v>13.032</v>
      </c>
      <c r="F4001">
        <v>893.76385666647684</v>
      </c>
      <c r="G4001">
        <v>888.93407518881043</v>
      </c>
      <c r="H4001">
        <f t="shared" si="127"/>
        <v>0.24874225077959161</v>
      </c>
      <c r="I4001">
        <f t="shared" si="128"/>
        <v>0.30253711889839835</v>
      </c>
    </row>
    <row r="4002" spans="1:9" x14ac:dyDescent="0.3">
      <c r="A4002" s="1">
        <v>34682</v>
      </c>
      <c r="B4002">
        <v>13</v>
      </c>
      <c r="C4002">
        <v>25</v>
      </c>
      <c r="D4002">
        <v>6.0000000000000001E-3</v>
      </c>
      <c r="E4002">
        <v>0</v>
      </c>
      <c r="F4002">
        <v>3217.8297010700599</v>
      </c>
      <c r="G4002">
        <v>1230.6580571512332</v>
      </c>
      <c r="H4002">
        <f t="shared" si="127"/>
        <v>0.17019206632287848</v>
      </c>
      <c r="I4002">
        <f t="shared" si="128"/>
        <v>0.27012242758785571</v>
      </c>
    </row>
    <row r="4003" spans="1:9" x14ac:dyDescent="0.3">
      <c r="A4003" s="1">
        <v>34683</v>
      </c>
      <c r="B4003">
        <v>10</v>
      </c>
      <c r="C4003">
        <v>19</v>
      </c>
      <c r="D4003">
        <v>0</v>
      </c>
      <c r="E4003">
        <v>0</v>
      </c>
      <c r="F4003">
        <v>3155.1419859434209</v>
      </c>
      <c r="G4003">
        <v>2197.307407742393</v>
      </c>
      <c r="H4003">
        <f t="shared" si="127"/>
        <v>0.13091697409452191</v>
      </c>
      <c r="I4003">
        <f t="shared" si="128"/>
        <v>0.20529304496677031</v>
      </c>
    </row>
    <row r="4004" spans="1:9" x14ac:dyDescent="0.3">
      <c r="A4004" s="1">
        <v>34684</v>
      </c>
      <c r="B4004">
        <v>8</v>
      </c>
      <c r="C4004">
        <v>14</v>
      </c>
      <c r="D4004">
        <v>3.8029999999999999</v>
      </c>
      <c r="E4004">
        <v>6.7969999999999997</v>
      </c>
      <c r="F4004">
        <v>3620.1426426603421</v>
      </c>
      <c r="G4004">
        <v>1515.4226627633579</v>
      </c>
      <c r="H4004">
        <f t="shared" si="127"/>
        <v>0.10473357927561752</v>
      </c>
      <c r="I4004">
        <f t="shared" si="128"/>
        <v>0.15126855944919917</v>
      </c>
    </row>
    <row r="4005" spans="1:9" x14ac:dyDescent="0.3">
      <c r="A4005" s="1">
        <v>34685</v>
      </c>
      <c r="B4005">
        <v>8</v>
      </c>
      <c r="C4005">
        <v>11</v>
      </c>
      <c r="D4005">
        <v>0.30499999999999999</v>
      </c>
      <c r="E4005">
        <v>1.1040000000000001</v>
      </c>
      <c r="F4005">
        <v>2418.8700297494474</v>
      </c>
      <c r="G4005">
        <v>302.23220819872478</v>
      </c>
      <c r="H4005">
        <f t="shared" si="127"/>
        <v>0.10473357927561752</v>
      </c>
      <c r="I4005">
        <f t="shared" si="128"/>
        <v>0.11885386813865649</v>
      </c>
    </row>
    <row r="4006" spans="1:9" x14ac:dyDescent="0.3">
      <c r="A4006" s="1">
        <v>34686</v>
      </c>
      <c r="B4006">
        <v>7</v>
      </c>
      <c r="C4006">
        <v>9</v>
      </c>
      <c r="D4006">
        <v>0</v>
      </c>
      <c r="E4006">
        <v>0</v>
      </c>
      <c r="F4006">
        <v>2084.9023023768727</v>
      </c>
      <c r="G4006">
        <v>1297.1679105162493</v>
      </c>
      <c r="H4006">
        <f t="shared" si="127"/>
        <v>9.1641881866165328E-2</v>
      </c>
      <c r="I4006">
        <f t="shared" si="128"/>
        <v>9.7244073931628039E-2</v>
      </c>
    </row>
    <row r="4007" spans="1:9" x14ac:dyDescent="0.3">
      <c r="A4007" s="1">
        <v>34687</v>
      </c>
      <c r="B4007">
        <v>7</v>
      </c>
      <c r="C4007">
        <v>7</v>
      </c>
      <c r="D4007">
        <v>0</v>
      </c>
      <c r="E4007">
        <v>0.36699999999999999</v>
      </c>
      <c r="F4007">
        <v>1573.5389188096708</v>
      </c>
      <c r="G4007">
        <v>126.17631075199125</v>
      </c>
      <c r="H4007">
        <f t="shared" si="127"/>
        <v>9.1641881866165328E-2</v>
      </c>
      <c r="I4007">
        <f t="shared" si="128"/>
        <v>7.5634279724599587E-2</v>
      </c>
    </row>
    <row r="4008" spans="1:9" x14ac:dyDescent="0.3">
      <c r="A4008" s="1">
        <v>34688</v>
      </c>
      <c r="B4008">
        <v>6</v>
      </c>
      <c r="C4008">
        <v>5</v>
      </c>
      <c r="D4008">
        <v>0</v>
      </c>
      <c r="E4008">
        <v>0</v>
      </c>
      <c r="F4008">
        <v>868.04878178424633</v>
      </c>
      <c r="G4008">
        <v>1631.3330475054543</v>
      </c>
      <c r="H4008">
        <f t="shared" si="127"/>
        <v>7.8550184456713135E-2</v>
      </c>
      <c r="I4008">
        <f t="shared" si="128"/>
        <v>5.4024485517571136E-2</v>
      </c>
    </row>
    <row r="4009" spans="1:9" x14ac:dyDescent="0.3">
      <c r="A4009" s="1">
        <v>34689</v>
      </c>
      <c r="B4009">
        <v>6</v>
      </c>
      <c r="C4009">
        <v>4</v>
      </c>
      <c r="D4009">
        <v>0</v>
      </c>
      <c r="E4009">
        <v>0</v>
      </c>
      <c r="F4009">
        <v>2663.0086810278149</v>
      </c>
      <c r="G4009">
        <v>86.226533788006918</v>
      </c>
      <c r="H4009">
        <f t="shared" si="127"/>
        <v>7.8550184456713135E-2</v>
      </c>
      <c r="I4009">
        <f t="shared" si="128"/>
        <v>4.321958841405691E-2</v>
      </c>
    </row>
    <row r="4010" spans="1:9" x14ac:dyDescent="0.3">
      <c r="A4010" s="1">
        <v>34690</v>
      </c>
      <c r="B4010">
        <v>5</v>
      </c>
      <c r="C4010">
        <v>4</v>
      </c>
      <c r="D4010">
        <v>0.112</v>
      </c>
      <c r="E4010">
        <v>0</v>
      </c>
      <c r="F4010">
        <v>1376.3396289119155</v>
      </c>
      <c r="G4010">
        <v>1674.8703279533925</v>
      </c>
      <c r="H4010">
        <f t="shared" si="127"/>
        <v>6.5458487047260955E-2</v>
      </c>
      <c r="I4010">
        <f t="shared" si="128"/>
        <v>4.321958841405691E-2</v>
      </c>
    </row>
    <row r="4011" spans="1:9" x14ac:dyDescent="0.3">
      <c r="A4011" s="1">
        <v>34691</v>
      </c>
      <c r="B4011">
        <v>5</v>
      </c>
      <c r="C4011">
        <v>3</v>
      </c>
      <c r="D4011">
        <v>0</v>
      </c>
      <c r="E4011">
        <v>0</v>
      </c>
      <c r="F4011">
        <v>2054.9277980646384</v>
      </c>
      <c r="G4011">
        <v>2142.205198941087</v>
      </c>
      <c r="H4011">
        <f t="shared" si="127"/>
        <v>6.5458487047260955E-2</v>
      </c>
      <c r="I4011">
        <f t="shared" si="128"/>
        <v>3.2414691310542677E-2</v>
      </c>
    </row>
    <row r="4012" spans="1:9" x14ac:dyDescent="0.3">
      <c r="A4012" s="1">
        <v>34692</v>
      </c>
      <c r="B4012">
        <v>4</v>
      </c>
      <c r="C4012">
        <v>2</v>
      </c>
      <c r="D4012">
        <v>0.214</v>
      </c>
      <c r="E4012">
        <v>0</v>
      </c>
      <c r="F4012">
        <v>404.34182423230595</v>
      </c>
      <c r="G4012">
        <v>1755.2626420699098</v>
      </c>
      <c r="H4012">
        <f t="shared" si="127"/>
        <v>5.2366789637808761E-2</v>
      </c>
      <c r="I4012">
        <f t="shared" si="128"/>
        <v>2.1609794207028455E-2</v>
      </c>
    </row>
    <row r="4013" spans="1:9" x14ac:dyDescent="0.3">
      <c r="A4013" s="1">
        <v>34693</v>
      </c>
      <c r="B4013">
        <v>4</v>
      </c>
      <c r="C4013">
        <v>2</v>
      </c>
      <c r="D4013">
        <v>8.4000000000000005E-2</v>
      </c>
      <c r="E4013">
        <v>1.3939999999999999</v>
      </c>
      <c r="F4013">
        <v>1967.398034468059</v>
      </c>
      <c r="G4013">
        <v>941.59609245749107</v>
      </c>
      <c r="H4013">
        <f t="shared" si="127"/>
        <v>5.2366789637808761E-2</v>
      </c>
      <c r="I4013">
        <f t="shared" si="128"/>
        <v>2.1609794207028455E-2</v>
      </c>
    </row>
    <row r="4014" spans="1:9" x14ac:dyDescent="0.3">
      <c r="A4014" s="1">
        <v>34694</v>
      </c>
      <c r="B4014">
        <v>4</v>
      </c>
      <c r="C4014">
        <v>2</v>
      </c>
      <c r="D4014">
        <v>0.99299999999999999</v>
      </c>
      <c r="E4014">
        <v>4.4999999999999998E-2</v>
      </c>
      <c r="F4014">
        <v>2681.784721122518</v>
      </c>
      <c r="G4014">
        <v>539.26818139427905</v>
      </c>
      <c r="H4014">
        <f t="shared" si="127"/>
        <v>5.2366789637808761E-2</v>
      </c>
      <c r="I4014">
        <f t="shared" si="128"/>
        <v>2.1609794207028455E-2</v>
      </c>
    </row>
    <row r="4015" spans="1:9" x14ac:dyDescent="0.3">
      <c r="A4015" s="1">
        <v>34695</v>
      </c>
      <c r="B4015">
        <v>4</v>
      </c>
      <c r="C4015">
        <v>1</v>
      </c>
      <c r="D4015">
        <v>0.246</v>
      </c>
      <c r="E4015">
        <v>0.29599999999999999</v>
      </c>
      <c r="F4015">
        <v>1577.5852565430689</v>
      </c>
      <c r="G4015">
        <v>2337.4324147285797</v>
      </c>
      <c r="H4015">
        <f t="shared" si="127"/>
        <v>5.2366789637808761E-2</v>
      </c>
      <c r="I4015">
        <f t="shared" si="128"/>
        <v>1.0804897103514228E-2</v>
      </c>
    </row>
    <row r="4016" spans="1:9" x14ac:dyDescent="0.3">
      <c r="A4016" s="1">
        <v>34696</v>
      </c>
      <c r="B4016">
        <v>6</v>
      </c>
      <c r="C4016">
        <v>1</v>
      </c>
      <c r="D4016">
        <v>8.4130000000000003</v>
      </c>
      <c r="E4016">
        <v>9.3019999999999996</v>
      </c>
      <c r="F4016">
        <v>2145.3873543411009</v>
      </c>
      <c r="G4016">
        <v>1102.7428168642714</v>
      </c>
      <c r="H4016">
        <f t="shared" si="127"/>
        <v>7.8550184456713135E-2</v>
      </c>
      <c r="I4016">
        <f t="shared" si="128"/>
        <v>1.0804897103514228E-2</v>
      </c>
    </row>
    <row r="4017" spans="1:9" x14ac:dyDescent="0.3">
      <c r="A4017" s="1">
        <v>34697</v>
      </c>
      <c r="B4017">
        <v>9</v>
      </c>
      <c r="C4017">
        <v>1</v>
      </c>
      <c r="D4017">
        <v>1.2E-2</v>
      </c>
      <c r="E4017">
        <v>0</v>
      </c>
      <c r="F4017">
        <v>1959.4537785419991</v>
      </c>
      <c r="G4017">
        <v>872.15954161921536</v>
      </c>
      <c r="H4017">
        <f t="shared" si="127"/>
        <v>0.1178252766850697</v>
      </c>
      <c r="I4017">
        <f t="shared" si="128"/>
        <v>1.0804897103514228E-2</v>
      </c>
    </row>
    <row r="4018" spans="1:9" x14ac:dyDescent="0.3">
      <c r="A4018" s="1">
        <v>34698</v>
      </c>
      <c r="B4018">
        <v>10</v>
      </c>
      <c r="C4018">
        <v>1</v>
      </c>
      <c r="D4018">
        <v>0.48599999999999999</v>
      </c>
      <c r="E4018">
        <v>0</v>
      </c>
      <c r="F4018">
        <v>1316.1385144055705</v>
      </c>
      <c r="G4018">
        <v>514.56284173312201</v>
      </c>
      <c r="H4018">
        <f t="shared" si="127"/>
        <v>0.13091697409452191</v>
      </c>
      <c r="I4018">
        <f t="shared" si="128"/>
        <v>1.0804897103514228E-2</v>
      </c>
    </row>
    <row r="4019" spans="1:9" x14ac:dyDescent="0.3">
      <c r="A4019" s="1">
        <v>34699</v>
      </c>
      <c r="B4019">
        <v>9</v>
      </c>
      <c r="C4019">
        <v>1</v>
      </c>
      <c r="D4019">
        <v>0</v>
      </c>
      <c r="E4019">
        <v>0</v>
      </c>
      <c r="F4019">
        <v>3628.5418925743352</v>
      </c>
      <c r="G4019">
        <v>96.842973677759645</v>
      </c>
      <c r="H4019">
        <f t="shared" si="127"/>
        <v>0.1178252766850697</v>
      </c>
      <c r="I4019">
        <f t="shared" si="128"/>
        <v>1.0804897103514228E-2</v>
      </c>
    </row>
    <row r="4020" spans="1:9" x14ac:dyDescent="0.3">
      <c r="A4020" s="1">
        <v>34700</v>
      </c>
      <c r="B4020">
        <v>5</v>
      </c>
      <c r="C4020">
        <v>1</v>
      </c>
      <c r="D4020">
        <v>0</v>
      </c>
      <c r="E4020">
        <v>0</v>
      </c>
      <c r="F4020" s="14">
        <v>6121.3940000000002</v>
      </c>
      <c r="G4020" s="14">
        <v>5372.3209999999999</v>
      </c>
      <c r="H4020">
        <f t="shared" si="127"/>
        <v>6.5458487047260955E-2</v>
      </c>
      <c r="I4020">
        <f t="shared" si="128"/>
        <v>1.0804897103514228E-2</v>
      </c>
    </row>
    <row r="4021" spans="1:9" x14ac:dyDescent="0.3">
      <c r="A4021" s="1">
        <v>34701</v>
      </c>
      <c r="B4021">
        <v>7</v>
      </c>
      <c r="C4021">
        <v>1</v>
      </c>
      <c r="D4021">
        <v>7.8630000000000004</v>
      </c>
      <c r="E4021">
        <v>25.172999999999998</v>
      </c>
      <c r="F4021" s="14">
        <v>4066.953</v>
      </c>
      <c r="G4021" s="14">
        <v>3325.0889999999999</v>
      </c>
      <c r="H4021">
        <f t="shared" si="127"/>
        <v>9.1641881866165328E-2</v>
      </c>
      <c r="I4021">
        <f t="shared" si="128"/>
        <v>1.0804897103514228E-2</v>
      </c>
    </row>
    <row r="4022" spans="1:9" x14ac:dyDescent="0.3">
      <c r="A4022" s="1">
        <v>34702</v>
      </c>
      <c r="B4022">
        <v>9</v>
      </c>
      <c r="C4022">
        <v>0</v>
      </c>
      <c r="D4022">
        <v>0</v>
      </c>
      <c r="E4022">
        <v>2.0659999999999998</v>
      </c>
      <c r="F4022" s="14">
        <v>5519.0860000000002</v>
      </c>
      <c r="G4022" s="14">
        <v>4291.6090000000004</v>
      </c>
      <c r="H4022">
        <f t="shared" si="127"/>
        <v>0.1178252766850697</v>
      </c>
      <c r="I4022">
        <f t="shared" si="128"/>
        <v>0</v>
      </c>
    </row>
    <row r="4023" spans="1:9" x14ac:dyDescent="0.3">
      <c r="A4023" s="1">
        <v>34703</v>
      </c>
      <c r="B4023">
        <v>8</v>
      </c>
      <c r="C4023">
        <v>0</v>
      </c>
      <c r="D4023">
        <v>3.4060000000000001</v>
      </c>
      <c r="E4023">
        <v>19.190999999999999</v>
      </c>
      <c r="F4023" s="14">
        <v>1969.71</v>
      </c>
      <c r="G4023" s="14">
        <v>3891.2689999999998</v>
      </c>
      <c r="H4023">
        <f t="shared" si="127"/>
        <v>0.10473357927561752</v>
      </c>
      <c r="I4023">
        <f t="shared" si="128"/>
        <v>0</v>
      </c>
    </row>
    <row r="4024" spans="1:9" x14ac:dyDescent="0.3">
      <c r="A4024" s="1">
        <v>34704</v>
      </c>
      <c r="B4024">
        <v>7</v>
      </c>
      <c r="C4024">
        <v>1</v>
      </c>
      <c r="D4024">
        <v>5.194</v>
      </c>
      <c r="E4024">
        <v>0</v>
      </c>
      <c r="F4024" s="14">
        <v>2707.4920000000002</v>
      </c>
      <c r="G4024" s="14">
        <v>2348.2779999999998</v>
      </c>
      <c r="H4024">
        <f t="shared" si="127"/>
        <v>9.1641881866165328E-2</v>
      </c>
      <c r="I4024">
        <f t="shared" si="128"/>
        <v>1.0804897103514228E-2</v>
      </c>
    </row>
    <row r="4025" spans="1:9" x14ac:dyDescent="0.3">
      <c r="A4025" s="1">
        <v>34705</v>
      </c>
      <c r="B4025">
        <v>8</v>
      </c>
      <c r="C4025">
        <v>1</v>
      </c>
      <c r="D4025">
        <v>0</v>
      </c>
      <c r="E4025">
        <v>0</v>
      </c>
      <c r="F4025">
        <v>3428.4537781946219</v>
      </c>
      <c r="H4025">
        <f t="shared" si="127"/>
        <v>0.10473357927561752</v>
      </c>
      <c r="I4025">
        <f t="shared" si="128"/>
        <v>1.0804897103514228E-2</v>
      </c>
    </row>
    <row r="4026" spans="1:9" x14ac:dyDescent="0.3">
      <c r="A4026" s="1">
        <v>34706</v>
      </c>
      <c r="B4026">
        <v>11</v>
      </c>
      <c r="C4026">
        <v>2</v>
      </c>
      <c r="D4026">
        <v>0</v>
      </c>
      <c r="E4026">
        <v>0</v>
      </c>
      <c r="F4026">
        <v>2462.3144767959025</v>
      </c>
      <c r="H4026">
        <f t="shared" si="127"/>
        <v>0.14400867150397409</v>
      </c>
      <c r="I4026">
        <f t="shared" si="128"/>
        <v>2.1609794207028455E-2</v>
      </c>
    </row>
    <row r="4027" spans="1:9" x14ac:dyDescent="0.3">
      <c r="A4027" s="1">
        <v>34707</v>
      </c>
      <c r="B4027">
        <v>11</v>
      </c>
      <c r="C4027">
        <v>5</v>
      </c>
      <c r="D4027">
        <v>0</v>
      </c>
      <c r="E4027">
        <v>0</v>
      </c>
      <c r="F4027" s="14">
        <v>3671.366</v>
      </c>
      <c r="G4027" s="14">
        <v>4211.835</v>
      </c>
      <c r="H4027">
        <f t="shared" si="127"/>
        <v>0.14400867150397409</v>
      </c>
      <c r="I4027">
        <f t="shared" si="128"/>
        <v>5.4024485517571136E-2</v>
      </c>
    </row>
    <row r="4028" spans="1:9" x14ac:dyDescent="0.3">
      <c r="A4028" s="1">
        <v>34708</v>
      </c>
      <c r="B4028">
        <v>11</v>
      </c>
      <c r="C4028">
        <v>5</v>
      </c>
      <c r="D4028">
        <v>6.1589999999999998</v>
      </c>
      <c r="E4028">
        <v>2.1999999999999999E-2</v>
      </c>
      <c r="F4028" s="14">
        <v>2841.7359999999999</v>
      </c>
      <c r="G4028" s="14">
        <v>2412.5410000000002</v>
      </c>
      <c r="H4028">
        <f t="shared" si="127"/>
        <v>0.14400867150397409</v>
      </c>
      <c r="I4028">
        <f t="shared" si="128"/>
        <v>5.4024485517571136E-2</v>
      </c>
    </row>
    <row r="4029" spans="1:9" x14ac:dyDescent="0.3">
      <c r="A4029" s="1">
        <v>34709</v>
      </c>
      <c r="B4029">
        <v>11</v>
      </c>
      <c r="C4029">
        <v>4</v>
      </c>
      <c r="D4029">
        <v>0</v>
      </c>
      <c r="E4029">
        <v>0</v>
      </c>
      <c r="F4029" s="14">
        <v>6324.9620000000004</v>
      </c>
      <c r="G4029" s="14">
        <v>5928.03</v>
      </c>
      <c r="H4029">
        <f t="shared" si="127"/>
        <v>0.14400867150397409</v>
      </c>
      <c r="I4029">
        <f t="shared" si="128"/>
        <v>4.321958841405691E-2</v>
      </c>
    </row>
    <row r="4030" spans="1:9" x14ac:dyDescent="0.3">
      <c r="A4030" s="1">
        <v>34710</v>
      </c>
      <c r="B4030">
        <v>10</v>
      </c>
      <c r="C4030">
        <v>3</v>
      </c>
      <c r="D4030">
        <v>0</v>
      </c>
      <c r="E4030">
        <v>0</v>
      </c>
      <c r="F4030" s="14">
        <v>5188.2860000000001</v>
      </c>
      <c r="G4030" s="14">
        <v>3683.605</v>
      </c>
      <c r="H4030">
        <f t="shared" si="127"/>
        <v>0.13091697409452191</v>
      </c>
      <c r="I4030">
        <f t="shared" si="128"/>
        <v>3.2414691310542677E-2</v>
      </c>
    </row>
    <row r="4031" spans="1:9" x14ac:dyDescent="0.3">
      <c r="A4031" s="1">
        <v>34711</v>
      </c>
      <c r="B4031">
        <v>8</v>
      </c>
      <c r="C4031">
        <v>2</v>
      </c>
      <c r="D4031">
        <v>0.41499999999999998</v>
      </c>
      <c r="E4031">
        <v>0</v>
      </c>
      <c r="F4031" s="14">
        <v>2739.364</v>
      </c>
      <c r="G4031" s="14">
        <v>2138.5189999999998</v>
      </c>
      <c r="H4031">
        <f t="shared" si="127"/>
        <v>0.10473357927561752</v>
      </c>
      <c r="I4031">
        <f t="shared" si="128"/>
        <v>2.1609794207028455E-2</v>
      </c>
    </row>
    <row r="4032" spans="1:9" x14ac:dyDescent="0.3">
      <c r="A4032" s="1">
        <v>34712</v>
      </c>
      <c r="B4032">
        <v>6</v>
      </c>
      <c r="C4032">
        <v>3</v>
      </c>
      <c r="D4032">
        <v>6.4749999999999996</v>
      </c>
      <c r="E4032">
        <v>0.16200000000000001</v>
      </c>
      <c r="F4032" s="14">
        <v>2086.2550000000001</v>
      </c>
      <c r="G4032" s="14">
        <v>1722.3209999999999</v>
      </c>
      <c r="H4032">
        <f t="shared" si="127"/>
        <v>7.8550184456713135E-2</v>
      </c>
      <c r="I4032">
        <f t="shared" si="128"/>
        <v>3.2414691310542677E-2</v>
      </c>
    </row>
    <row r="4033" spans="1:9" x14ac:dyDescent="0.3">
      <c r="A4033" s="1">
        <v>34713</v>
      </c>
      <c r="B4033">
        <v>5</v>
      </c>
      <c r="C4033">
        <v>5</v>
      </c>
      <c r="D4033">
        <v>0.432</v>
      </c>
      <c r="E4033">
        <v>0</v>
      </c>
      <c r="F4033" s="14">
        <v>2163.6550000000002</v>
      </c>
      <c r="G4033" s="14">
        <v>2283.8539999999998</v>
      </c>
      <c r="H4033">
        <f t="shared" si="127"/>
        <v>6.5458487047260955E-2</v>
      </c>
      <c r="I4033">
        <f t="shared" si="128"/>
        <v>5.4024485517571136E-2</v>
      </c>
    </row>
    <row r="4034" spans="1:9" x14ac:dyDescent="0.3">
      <c r="A4034" s="1">
        <v>34714</v>
      </c>
      <c r="B4034">
        <v>5</v>
      </c>
      <c r="C4034">
        <v>7</v>
      </c>
      <c r="D4034">
        <v>8.5000000000000006E-2</v>
      </c>
      <c r="E4034">
        <v>0</v>
      </c>
      <c r="F4034" s="14">
        <v>1575.5340000000001</v>
      </c>
      <c r="G4034" s="14">
        <v>1981.5409999999999</v>
      </c>
      <c r="H4034">
        <f t="shared" ref="H4034:H4097" si="129">(B4034*60*60*24/1000000)/(1000*$N$3/1000000)</f>
        <v>6.5458487047260955E-2</v>
      </c>
      <c r="I4034">
        <f t="shared" ref="I4034:I4097" si="130">(C4034*60*60*24/1000000)/(1000*$N$4/1000000)</f>
        <v>7.5634279724599587E-2</v>
      </c>
    </row>
    <row r="4035" spans="1:9" x14ac:dyDescent="0.3">
      <c r="A4035" s="1">
        <v>34715</v>
      </c>
      <c r="B4035">
        <v>5</v>
      </c>
      <c r="C4035">
        <v>8</v>
      </c>
      <c r="D4035">
        <v>6.0110000000000001</v>
      </c>
      <c r="E4035">
        <v>1.2E-2</v>
      </c>
      <c r="F4035" s="14">
        <v>2839.2869999999998</v>
      </c>
      <c r="G4035" s="14">
        <v>2167.6060000000002</v>
      </c>
      <c r="H4035">
        <f t="shared" si="129"/>
        <v>6.5458487047260955E-2</v>
      </c>
      <c r="I4035">
        <f t="shared" si="130"/>
        <v>8.643917682811382E-2</v>
      </c>
    </row>
    <row r="4036" spans="1:9" x14ac:dyDescent="0.3">
      <c r="A4036" s="1">
        <v>34716</v>
      </c>
      <c r="B4036">
        <v>5</v>
      </c>
      <c r="C4036">
        <v>7</v>
      </c>
      <c r="D4036">
        <v>4.2999999999999997E-2</v>
      </c>
      <c r="E4036">
        <v>6.0000000000000001E-3</v>
      </c>
      <c r="F4036" s="14">
        <v>4030.9920000000002</v>
      </c>
      <c r="G4036" s="14">
        <v>3706.0810000000001</v>
      </c>
      <c r="H4036">
        <f t="shared" si="129"/>
        <v>6.5458487047260955E-2</v>
      </c>
      <c r="I4036">
        <f t="shared" si="130"/>
        <v>7.5634279724599587E-2</v>
      </c>
    </row>
    <row r="4037" spans="1:9" x14ac:dyDescent="0.3">
      <c r="A4037" s="1">
        <v>34717</v>
      </c>
      <c r="B4037">
        <v>5</v>
      </c>
      <c r="C4037">
        <v>6</v>
      </c>
      <c r="D4037">
        <v>0</v>
      </c>
      <c r="E4037">
        <v>0</v>
      </c>
      <c r="F4037" s="14">
        <v>5222.2719999999999</v>
      </c>
      <c r="G4037" s="14">
        <v>4371.0190000000002</v>
      </c>
      <c r="H4037">
        <f t="shared" si="129"/>
        <v>6.5458487047260955E-2</v>
      </c>
      <c r="I4037">
        <f t="shared" si="130"/>
        <v>6.4829382621085355E-2</v>
      </c>
    </row>
    <row r="4038" spans="1:9" x14ac:dyDescent="0.3">
      <c r="A4038" s="1">
        <v>34718</v>
      </c>
      <c r="B4038">
        <v>5</v>
      </c>
      <c r="C4038">
        <v>6</v>
      </c>
      <c r="D4038">
        <v>0</v>
      </c>
      <c r="E4038">
        <v>0</v>
      </c>
      <c r="F4038" s="14">
        <v>5298.4889999999996</v>
      </c>
      <c r="G4038" s="14">
        <v>4719.5510000000004</v>
      </c>
      <c r="H4038">
        <f t="shared" si="129"/>
        <v>6.5458487047260955E-2</v>
      </c>
      <c r="I4038">
        <f t="shared" si="130"/>
        <v>6.4829382621085355E-2</v>
      </c>
    </row>
    <row r="4039" spans="1:9" x14ac:dyDescent="0.3">
      <c r="A4039" s="1">
        <v>34719</v>
      </c>
      <c r="B4039">
        <v>5</v>
      </c>
      <c r="C4039">
        <v>5</v>
      </c>
      <c r="D4039">
        <v>0.247</v>
      </c>
      <c r="E4039">
        <v>0.20399999999999999</v>
      </c>
      <c r="F4039" s="14">
        <v>3521.578</v>
      </c>
      <c r="G4039" s="14">
        <v>2811.34</v>
      </c>
      <c r="H4039">
        <f t="shared" si="129"/>
        <v>6.5458487047260955E-2</v>
      </c>
      <c r="I4039">
        <f t="shared" si="130"/>
        <v>5.4024485517571136E-2</v>
      </c>
    </row>
    <row r="4040" spans="1:9" x14ac:dyDescent="0.3">
      <c r="A4040" s="1">
        <v>34720</v>
      </c>
      <c r="B4040">
        <v>4</v>
      </c>
      <c r="C4040">
        <v>4</v>
      </c>
      <c r="D4040">
        <v>0</v>
      </c>
      <c r="E4040">
        <v>0</v>
      </c>
      <c r="F4040" s="14">
        <v>4441.1390000000001</v>
      </c>
      <c r="G4040" s="14">
        <v>4470.1120000000001</v>
      </c>
      <c r="H4040">
        <f t="shared" si="129"/>
        <v>5.2366789637808761E-2</v>
      </c>
      <c r="I4040">
        <f t="shared" si="130"/>
        <v>4.321958841405691E-2</v>
      </c>
    </row>
    <row r="4041" spans="1:9" x14ac:dyDescent="0.3">
      <c r="A4041" s="1">
        <v>34721</v>
      </c>
      <c r="B4041">
        <v>4</v>
      </c>
      <c r="C4041">
        <v>3</v>
      </c>
      <c r="D4041">
        <v>1.123</v>
      </c>
      <c r="E4041">
        <v>0</v>
      </c>
      <c r="F4041" s="14">
        <v>3482.5320000000002</v>
      </c>
      <c r="G4041" s="14">
        <v>2705.9520000000002</v>
      </c>
      <c r="H4041">
        <f t="shared" si="129"/>
        <v>5.2366789637808761E-2</v>
      </c>
      <c r="I4041">
        <f t="shared" si="130"/>
        <v>3.2414691310542677E-2</v>
      </c>
    </row>
    <row r="4042" spans="1:9" x14ac:dyDescent="0.3">
      <c r="A4042" s="1">
        <v>34722</v>
      </c>
      <c r="B4042">
        <v>4</v>
      </c>
      <c r="C4042">
        <v>3</v>
      </c>
      <c r="D4042">
        <v>0.39300000000000002</v>
      </c>
      <c r="E4042">
        <v>0</v>
      </c>
      <c r="F4042" s="14">
        <v>1357.7760000000001</v>
      </c>
      <c r="G4042" s="14">
        <v>2123.3989999999999</v>
      </c>
      <c r="H4042">
        <f t="shared" si="129"/>
        <v>5.2366789637808761E-2</v>
      </c>
      <c r="I4042">
        <f t="shared" si="130"/>
        <v>3.2414691310542677E-2</v>
      </c>
    </row>
    <row r="4043" spans="1:9" x14ac:dyDescent="0.3">
      <c r="A4043" s="1">
        <v>34723</v>
      </c>
      <c r="B4043">
        <v>3</v>
      </c>
      <c r="C4043">
        <v>3</v>
      </c>
      <c r="D4043">
        <v>5.2999999999999999E-2</v>
      </c>
      <c r="E4043">
        <v>0</v>
      </c>
      <c r="F4043" s="14">
        <v>2574.8040000000001</v>
      </c>
      <c r="G4043" s="14">
        <v>1234.655</v>
      </c>
      <c r="H4043">
        <f t="shared" si="129"/>
        <v>3.9275092228356567E-2</v>
      </c>
      <c r="I4043">
        <f t="shared" si="130"/>
        <v>3.2414691310542677E-2</v>
      </c>
    </row>
    <row r="4044" spans="1:9" x14ac:dyDescent="0.3">
      <c r="A4044" s="1">
        <v>34724</v>
      </c>
      <c r="B4044">
        <v>4</v>
      </c>
      <c r="C4044">
        <v>3</v>
      </c>
      <c r="D4044">
        <v>1.5629999999999999</v>
      </c>
      <c r="E4044">
        <v>0.19800000000000001</v>
      </c>
      <c r="F4044" s="14">
        <v>5840.32</v>
      </c>
      <c r="G4044" s="14">
        <v>5261.5230000000001</v>
      </c>
      <c r="H4044">
        <f t="shared" si="129"/>
        <v>5.2366789637808761E-2</v>
      </c>
      <c r="I4044">
        <f t="shared" si="130"/>
        <v>3.2414691310542677E-2</v>
      </c>
    </row>
    <row r="4045" spans="1:9" x14ac:dyDescent="0.3">
      <c r="A4045" s="1">
        <v>34725</v>
      </c>
      <c r="B4045">
        <v>3</v>
      </c>
      <c r="C4045">
        <v>3</v>
      </c>
      <c r="D4045">
        <v>0</v>
      </c>
      <c r="E4045">
        <v>0</v>
      </c>
      <c r="F4045" s="14">
        <v>5719.6319999999996</v>
      </c>
      <c r="G4045" s="14">
        <v>5182.9409999999998</v>
      </c>
      <c r="H4045">
        <f t="shared" si="129"/>
        <v>3.9275092228356567E-2</v>
      </c>
      <c r="I4045">
        <f t="shared" si="130"/>
        <v>3.2414691310542677E-2</v>
      </c>
    </row>
    <row r="4046" spans="1:9" x14ac:dyDescent="0.3">
      <c r="A4046" s="1">
        <v>34726</v>
      </c>
      <c r="B4046">
        <v>3</v>
      </c>
      <c r="C4046">
        <v>3</v>
      </c>
      <c r="D4046">
        <v>4.6639999999999997</v>
      </c>
      <c r="E4046">
        <v>9.7669999999999995</v>
      </c>
      <c r="F4046" s="14">
        <v>4538.4799999999996</v>
      </c>
      <c r="G4046" s="14">
        <v>4761.0460000000003</v>
      </c>
      <c r="H4046">
        <f t="shared" si="129"/>
        <v>3.9275092228356567E-2</v>
      </c>
      <c r="I4046">
        <f t="shared" si="130"/>
        <v>3.2414691310542677E-2</v>
      </c>
    </row>
    <row r="4047" spans="1:9" x14ac:dyDescent="0.3">
      <c r="A4047" s="1">
        <v>34727</v>
      </c>
      <c r="B4047">
        <v>3</v>
      </c>
      <c r="C4047">
        <v>3</v>
      </c>
      <c r="D4047">
        <v>3.0830000000000002</v>
      </c>
      <c r="E4047">
        <v>0</v>
      </c>
      <c r="F4047" s="14">
        <v>4386.4269999999997</v>
      </c>
      <c r="G4047" s="14">
        <v>2832.482</v>
      </c>
      <c r="H4047">
        <f t="shared" si="129"/>
        <v>3.9275092228356567E-2</v>
      </c>
      <c r="I4047">
        <f t="shared" si="130"/>
        <v>3.2414691310542677E-2</v>
      </c>
    </row>
    <row r="4048" spans="1:9" x14ac:dyDescent="0.3">
      <c r="A4048" s="1">
        <v>34728</v>
      </c>
      <c r="B4048">
        <v>3</v>
      </c>
      <c r="C4048">
        <v>2</v>
      </c>
      <c r="D4048">
        <v>3.0979999999999999</v>
      </c>
      <c r="E4048">
        <v>1.7000000000000001E-2</v>
      </c>
      <c r="F4048" s="14">
        <v>4896.0020000000004</v>
      </c>
      <c r="G4048" s="14">
        <v>3648.8919999999998</v>
      </c>
      <c r="H4048">
        <f t="shared" si="129"/>
        <v>3.9275092228356567E-2</v>
      </c>
      <c r="I4048">
        <f t="shared" si="130"/>
        <v>2.1609794207028455E-2</v>
      </c>
    </row>
    <row r="4049" spans="1:9" x14ac:dyDescent="0.3">
      <c r="A4049" s="1">
        <v>34729</v>
      </c>
      <c r="B4049">
        <v>3</v>
      </c>
      <c r="C4049">
        <v>2</v>
      </c>
      <c r="D4049">
        <v>0.127</v>
      </c>
      <c r="E4049">
        <v>0</v>
      </c>
      <c r="F4049" s="14">
        <v>3959.3020000000001</v>
      </c>
      <c r="G4049" s="14">
        <v>3176.3389999999999</v>
      </c>
      <c r="H4049">
        <f t="shared" si="129"/>
        <v>3.9275092228356567E-2</v>
      </c>
      <c r="I4049">
        <f t="shared" si="130"/>
        <v>2.1609794207028455E-2</v>
      </c>
    </row>
    <row r="4050" spans="1:9" x14ac:dyDescent="0.3">
      <c r="A4050" s="1">
        <v>34730</v>
      </c>
      <c r="B4050">
        <v>3</v>
      </c>
      <c r="C4050">
        <v>2</v>
      </c>
      <c r="D4050">
        <v>0.40699999999999997</v>
      </c>
      <c r="E4050">
        <v>0</v>
      </c>
      <c r="F4050" s="14">
        <v>5112.4229999999998</v>
      </c>
      <c r="G4050" s="14">
        <v>5074.0469999999996</v>
      </c>
      <c r="H4050">
        <f t="shared" si="129"/>
        <v>3.9275092228356567E-2</v>
      </c>
      <c r="I4050">
        <f t="shared" si="130"/>
        <v>2.1609794207028455E-2</v>
      </c>
    </row>
    <row r="4051" spans="1:9" x14ac:dyDescent="0.3">
      <c r="A4051" s="1">
        <v>34731</v>
      </c>
      <c r="B4051">
        <v>2</v>
      </c>
      <c r="C4051">
        <v>2</v>
      </c>
      <c r="D4051">
        <v>0</v>
      </c>
      <c r="E4051">
        <v>12.648</v>
      </c>
      <c r="F4051" s="14">
        <v>1038.3389999999999</v>
      </c>
      <c r="G4051">
        <v>479.42599999999999</v>
      </c>
      <c r="H4051">
        <f t="shared" si="129"/>
        <v>2.6183394818904381E-2</v>
      </c>
      <c r="I4051">
        <f t="shared" si="130"/>
        <v>2.1609794207028455E-2</v>
      </c>
    </row>
    <row r="4052" spans="1:9" x14ac:dyDescent="0.3">
      <c r="A4052" s="1">
        <v>34732</v>
      </c>
      <c r="B4052">
        <v>2</v>
      </c>
      <c r="C4052">
        <v>2</v>
      </c>
      <c r="D4052">
        <v>0</v>
      </c>
      <c r="E4052">
        <v>0</v>
      </c>
      <c r="F4052" s="14">
        <v>5300.62</v>
      </c>
      <c r="G4052" s="14">
        <v>4956.5540000000001</v>
      </c>
      <c r="H4052">
        <f t="shared" si="129"/>
        <v>2.6183394818904381E-2</v>
      </c>
      <c r="I4052">
        <f t="shared" si="130"/>
        <v>2.1609794207028455E-2</v>
      </c>
    </row>
    <row r="4053" spans="1:9" x14ac:dyDescent="0.3">
      <c r="A4053" s="1">
        <v>34733</v>
      </c>
      <c r="B4053">
        <v>2</v>
      </c>
      <c r="C4053">
        <v>2</v>
      </c>
      <c r="D4053">
        <v>0</v>
      </c>
      <c r="E4053">
        <v>0</v>
      </c>
      <c r="F4053" s="14">
        <v>5356.0929999999998</v>
      </c>
      <c r="G4053" s="14">
        <v>4913.8609999999999</v>
      </c>
      <c r="H4053">
        <f t="shared" si="129"/>
        <v>2.6183394818904381E-2</v>
      </c>
      <c r="I4053">
        <f t="shared" si="130"/>
        <v>2.1609794207028455E-2</v>
      </c>
    </row>
    <row r="4054" spans="1:9" x14ac:dyDescent="0.3">
      <c r="A4054" s="1">
        <v>34734</v>
      </c>
      <c r="B4054">
        <v>2</v>
      </c>
      <c r="C4054">
        <v>1</v>
      </c>
      <c r="D4054">
        <v>0</v>
      </c>
      <c r="E4054">
        <v>0</v>
      </c>
      <c r="F4054" s="14">
        <v>4808.3590000000004</v>
      </c>
      <c r="G4054" s="14">
        <v>3601.8380000000002</v>
      </c>
      <c r="H4054">
        <f t="shared" si="129"/>
        <v>2.6183394818904381E-2</v>
      </c>
      <c r="I4054">
        <f t="shared" si="130"/>
        <v>1.0804897103514228E-2</v>
      </c>
    </row>
    <row r="4055" spans="1:9" x14ac:dyDescent="0.3">
      <c r="A4055" s="1">
        <v>34735</v>
      </c>
      <c r="B4055">
        <v>2</v>
      </c>
      <c r="C4055">
        <v>1</v>
      </c>
      <c r="D4055">
        <v>0</v>
      </c>
      <c r="E4055">
        <v>0</v>
      </c>
      <c r="F4055" s="14">
        <v>2889.2820000000002</v>
      </c>
      <c r="G4055" s="14">
        <v>2508.5859999999998</v>
      </c>
      <c r="H4055">
        <f t="shared" si="129"/>
        <v>2.6183394818904381E-2</v>
      </c>
      <c r="I4055">
        <f t="shared" si="130"/>
        <v>1.0804897103514228E-2</v>
      </c>
    </row>
    <row r="4056" spans="1:9" x14ac:dyDescent="0.3">
      <c r="A4056" s="1">
        <v>34736</v>
      </c>
      <c r="B4056">
        <v>2</v>
      </c>
      <c r="C4056">
        <v>1</v>
      </c>
      <c r="D4056">
        <v>0</v>
      </c>
      <c r="E4056">
        <v>0</v>
      </c>
      <c r="F4056" s="14">
        <v>5483.3879999999999</v>
      </c>
      <c r="G4056" s="14">
        <v>3931.9630000000002</v>
      </c>
      <c r="H4056">
        <f t="shared" si="129"/>
        <v>2.6183394818904381E-2</v>
      </c>
      <c r="I4056">
        <f t="shared" si="130"/>
        <v>1.0804897103514228E-2</v>
      </c>
    </row>
    <row r="4057" spans="1:9" x14ac:dyDescent="0.3">
      <c r="A4057" s="1">
        <v>34737</v>
      </c>
      <c r="B4057">
        <v>1</v>
      </c>
      <c r="C4057">
        <v>1</v>
      </c>
      <c r="D4057">
        <v>0</v>
      </c>
      <c r="E4057">
        <v>0</v>
      </c>
      <c r="F4057" s="14">
        <v>5159.9459999999999</v>
      </c>
      <c r="G4057" s="14">
        <v>3767.05</v>
      </c>
      <c r="H4057">
        <f t="shared" si="129"/>
        <v>1.309169740945219E-2</v>
      </c>
      <c r="I4057">
        <f t="shared" si="130"/>
        <v>1.0804897103514228E-2</v>
      </c>
    </row>
    <row r="4058" spans="1:9" x14ac:dyDescent="0.3">
      <c r="A4058" s="1">
        <v>34738</v>
      </c>
      <c r="B4058">
        <v>2</v>
      </c>
      <c r="C4058">
        <v>1</v>
      </c>
      <c r="D4058">
        <v>0</v>
      </c>
      <c r="E4058">
        <v>0</v>
      </c>
      <c r="F4058" s="14">
        <v>2670.0259999999998</v>
      </c>
      <c r="G4058" s="14">
        <v>3886.395</v>
      </c>
      <c r="H4058">
        <f t="shared" si="129"/>
        <v>2.6183394818904381E-2</v>
      </c>
      <c r="I4058">
        <f t="shared" si="130"/>
        <v>1.0804897103514228E-2</v>
      </c>
    </row>
    <row r="4059" spans="1:9" x14ac:dyDescent="0.3">
      <c r="A4059" s="1">
        <v>34739</v>
      </c>
      <c r="B4059">
        <v>2</v>
      </c>
      <c r="C4059">
        <v>1</v>
      </c>
      <c r="D4059">
        <v>3.1880000000000002</v>
      </c>
      <c r="E4059">
        <v>0.154</v>
      </c>
      <c r="F4059">
        <v>477.69600000000003</v>
      </c>
      <c r="G4059">
        <v>458.68400000000003</v>
      </c>
      <c r="H4059">
        <f t="shared" si="129"/>
        <v>2.6183394818904381E-2</v>
      </c>
      <c r="I4059">
        <f t="shared" si="130"/>
        <v>1.0804897103514228E-2</v>
      </c>
    </row>
    <row r="4060" spans="1:9" x14ac:dyDescent="0.3">
      <c r="A4060" s="1">
        <v>34740</v>
      </c>
      <c r="B4060">
        <v>2</v>
      </c>
      <c r="C4060">
        <v>1</v>
      </c>
      <c r="D4060">
        <v>0</v>
      </c>
      <c r="E4060">
        <v>0</v>
      </c>
      <c r="F4060">
        <v>703.06299999999999</v>
      </c>
      <c r="G4060" s="14">
        <v>2144.3789999999999</v>
      </c>
      <c r="H4060">
        <f t="shared" si="129"/>
        <v>2.6183394818904381E-2</v>
      </c>
      <c r="I4060">
        <f t="shared" si="130"/>
        <v>1.0804897103514228E-2</v>
      </c>
    </row>
    <row r="4061" spans="1:9" x14ac:dyDescent="0.3">
      <c r="A4061" s="1">
        <v>34741</v>
      </c>
      <c r="B4061">
        <v>2</v>
      </c>
      <c r="C4061">
        <v>1</v>
      </c>
      <c r="D4061">
        <v>0</v>
      </c>
      <c r="E4061">
        <v>0</v>
      </c>
      <c r="F4061" s="14">
        <v>1953.4059999999999</v>
      </c>
      <c r="G4061" s="14">
        <v>3020.201</v>
      </c>
      <c r="H4061">
        <f t="shared" si="129"/>
        <v>2.6183394818904381E-2</v>
      </c>
      <c r="I4061">
        <f t="shared" si="130"/>
        <v>1.0804897103514228E-2</v>
      </c>
    </row>
    <row r="4062" spans="1:9" x14ac:dyDescent="0.3">
      <c r="A4062" s="1">
        <v>34742</v>
      </c>
      <c r="B4062">
        <v>2</v>
      </c>
      <c r="C4062">
        <v>1</v>
      </c>
      <c r="D4062">
        <v>0</v>
      </c>
      <c r="E4062">
        <v>0</v>
      </c>
      <c r="F4062" s="14">
        <v>1541.1579999999999</v>
      </c>
      <c r="G4062" s="14">
        <v>1227.222</v>
      </c>
      <c r="H4062">
        <f t="shared" si="129"/>
        <v>2.6183394818904381E-2</v>
      </c>
      <c r="I4062">
        <f t="shared" si="130"/>
        <v>1.0804897103514228E-2</v>
      </c>
    </row>
    <row r="4063" spans="1:9" x14ac:dyDescent="0.3">
      <c r="A4063" s="1">
        <v>34743</v>
      </c>
      <c r="B4063">
        <v>3</v>
      </c>
      <c r="C4063">
        <v>1</v>
      </c>
      <c r="D4063">
        <v>26.658000000000001</v>
      </c>
      <c r="E4063">
        <v>31.596</v>
      </c>
      <c r="F4063" s="14">
        <v>1367.58</v>
      </c>
      <c r="G4063" s="14">
        <v>1547.047</v>
      </c>
      <c r="H4063">
        <f t="shared" si="129"/>
        <v>3.9275092228356567E-2</v>
      </c>
      <c r="I4063">
        <f t="shared" si="130"/>
        <v>1.0804897103514228E-2</v>
      </c>
    </row>
    <row r="4064" spans="1:9" x14ac:dyDescent="0.3">
      <c r="A4064" s="1">
        <v>34744</v>
      </c>
      <c r="B4064">
        <v>7</v>
      </c>
      <c r="C4064">
        <v>2</v>
      </c>
      <c r="D4064">
        <v>1.5069999999999999</v>
      </c>
      <c r="E4064">
        <v>0</v>
      </c>
      <c r="F4064">
        <v>3209.1365383594275</v>
      </c>
      <c r="H4064">
        <f t="shared" si="129"/>
        <v>9.1641881866165328E-2</v>
      </c>
      <c r="I4064">
        <f t="shared" si="130"/>
        <v>2.1609794207028455E-2</v>
      </c>
    </row>
    <row r="4065" spans="1:9" x14ac:dyDescent="0.3">
      <c r="A4065" s="1">
        <v>34745</v>
      </c>
      <c r="B4065">
        <v>9</v>
      </c>
      <c r="C4065">
        <v>4</v>
      </c>
      <c r="D4065">
        <v>0</v>
      </c>
      <c r="E4065">
        <v>0</v>
      </c>
      <c r="F4065" s="14">
        <v>3908.58</v>
      </c>
      <c r="G4065" s="14">
        <v>2803.652</v>
      </c>
      <c r="H4065">
        <f t="shared" si="129"/>
        <v>0.1178252766850697</v>
      </c>
      <c r="I4065">
        <f t="shared" si="130"/>
        <v>4.321958841405691E-2</v>
      </c>
    </row>
    <row r="4066" spans="1:9" x14ac:dyDescent="0.3">
      <c r="A4066" s="1">
        <v>34746</v>
      </c>
      <c r="B4066">
        <v>8</v>
      </c>
      <c r="C4066">
        <v>5</v>
      </c>
      <c r="D4066">
        <v>0</v>
      </c>
      <c r="E4066">
        <v>0</v>
      </c>
      <c r="F4066" s="14">
        <v>2736.2170000000001</v>
      </c>
      <c r="G4066" s="14">
        <v>2478.4430000000002</v>
      </c>
      <c r="H4066">
        <f t="shared" si="129"/>
        <v>0.10473357927561752</v>
      </c>
      <c r="I4066">
        <f t="shared" si="130"/>
        <v>5.4024485517571136E-2</v>
      </c>
    </row>
    <row r="4067" spans="1:9" x14ac:dyDescent="0.3">
      <c r="A4067" s="1">
        <v>34747</v>
      </c>
      <c r="B4067">
        <v>7</v>
      </c>
      <c r="C4067">
        <v>7</v>
      </c>
      <c r="D4067">
        <v>0</v>
      </c>
      <c r="E4067">
        <v>0</v>
      </c>
      <c r="F4067" s="14">
        <v>1886.836</v>
      </c>
      <c r="G4067" s="14">
        <v>2521.951</v>
      </c>
      <c r="H4067">
        <f t="shared" si="129"/>
        <v>9.1641881866165328E-2</v>
      </c>
      <c r="I4067">
        <f t="shared" si="130"/>
        <v>7.5634279724599587E-2</v>
      </c>
    </row>
    <row r="4068" spans="1:9" x14ac:dyDescent="0.3">
      <c r="A4068" s="1">
        <v>34748</v>
      </c>
      <c r="B4068">
        <v>7</v>
      </c>
      <c r="C4068">
        <v>8</v>
      </c>
      <c r="D4068">
        <v>0</v>
      </c>
      <c r="E4068">
        <v>0</v>
      </c>
      <c r="F4068" s="14">
        <v>6029.9120000000003</v>
      </c>
      <c r="G4068" s="14">
        <v>5822.4629999999997</v>
      </c>
      <c r="H4068">
        <f t="shared" si="129"/>
        <v>9.1641881866165328E-2</v>
      </c>
      <c r="I4068">
        <f t="shared" si="130"/>
        <v>8.643917682811382E-2</v>
      </c>
    </row>
    <row r="4069" spans="1:9" x14ac:dyDescent="0.3">
      <c r="A4069" s="1">
        <v>34749</v>
      </c>
      <c r="B4069">
        <v>7</v>
      </c>
      <c r="C4069">
        <v>9</v>
      </c>
      <c r="D4069">
        <v>0</v>
      </c>
      <c r="E4069">
        <v>0</v>
      </c>
      <c r="F4069" s="14">
        <v>5948.3959999999997</v>
      </c>
      <c r="G4069" s="14">
        <v>5824.7560000000003</v>
      </c>
      <c r="H4069">
        <f t="shared" si="129"/>
        <v>9.1641881866165328E-2</v>
      </c>
      <c r="I4069">
        <f t="shared" si="130"/>
        <v>9.7244073931628039E-2</v>
      </c>
    </row>
    <row r="4070" spans="1:9" x14ac:dyDescent="0.3">
      <c r="A4070" s="1">
        <v>34750</v>
      </c>
      <c r="B4070">
        <v>6</v>
      </c>
      <c r="C4070">
        <v>10</v>
      </c>
      <c r="D4070">
        <v>0</v>
      </c>
      <c r="E4070">
        <v>0</v>
      </c>
      <c r="F4070" s="14">
        <v>5777.7290000000003</v>
      </c>
      <c r="G4070" s="14">
        <v>5755.47</v>
      </c>
      <c r="H4070">
        <f t="shared" si="129"/>
        <v>7.8550184456713135E-2</v>
      </c>
      <c r="I4070">
        <f t="shared" si="130"/>
        <v>0.10804897103514227</v>
      </c>
    </row>
    <row r="4071" spans="1:9" x14ac:dyDescent="0.3">
      <c r="A4071" s="1">
        <v>34751</v>
      </c>
      <c r="B4071">
        <v>5</v>
      </c>
      <c r="C4071">
        <v>10</v>
      </c>
      <c r="D4071">
        <v>0</v>
      </c>
      <c r="E4071">
        <v>0</v>
      </c>
      <c r="F4071" s="14">
        <v>2955.2660000000001</v>
      </c>
      <c r="G4071" s="14">
        <v>3120.8270000000002</v>
      </c>
      <c r="H4071">
        <f t="shared" si="129"/>
        <v>6.5458487047260955E-2</v>
      </c>
      <c r="I4071">
        <f t="shared" si="130"/>
        <v>0.10804897103514227</v>
      </c>
    </row>
    <row r="4072" spans="1:9" x14ac:dyDescent="0.3">
      <c r="A4072" s="1">
        <v>34752</v>
      </c>
      <c r="B4072">
        <v>7</v>
      </c>
      <c r="C4072">
        <v>12</v>
      </c>
      <c r="D4072">
        <v>45.796999999999997</v>
      </c>
      <c r="E4072">
        <v>58.186</v>
      </c>
      <c r="F4072" s="14">
        <v>1447.817</v>
      </c>
      <c r="G4072">
        <v>996.13900000000001</v>
      </c>
      <c r="H4072">
        <f t="shared" si="129"/>
        <v>9.1641881866165328E-2</v>
      </c>
      <c r="I4072">
        <f t="shared" si="130"/>
        <v>0.12965876524217071</v>
      </c>
    </row>
    <row r="4073" spans="1:9" x14ac:dyDescent="0.3">
      <c r="A4073" s="1">
        <v>34753</v>
      </c>
      <c r="B4073">
        <v>9</v>
      </c>
      <c r="C4073">
        <v>14</v>
      </c>
      <c r="D4073">
        <v>11.695</v>
      </c>
      <c r="E4073">
        <v>16.870999999999999</v>
      </c>
      <c r="F4073" s="14">
        <v>1355.6669999999999</v>
      </c>
      <c r="G4073" s="14">
        <v>1268.3969999999999</v>
      </c>
      <c r="H4073">
        <f t="shared" si="129"/>
        <v>0.1178252766850697</v>
      </c>
      <c r="I4073">
        <f t="shared" si="130"/>
        <v>0.15126855944919917</v>
      </c>
    </row>
    <row r="4074" spans="1:9" x14ac:dyDescent="0.3">
      <c r="A4074" s="1">
        <v>34754</v>
      </c>
      <c r="B4074">
        <v>10</v>
      </c>
      <c r="C4074">
        <v>16</v>
      </c>
      <c r="D4074">
        <v>2.2559999999999998</v>
      </c>
      <c r="E4074">
        <v>0.14099999999999999</v>
      </c>
      <c r="F4074" s="14">
        <v>3447.933</v>
      </c>
      <c r="G4074" s="14">
        <v>3363.2959999999998</v>
      </c>
      <c r="H4074">
        <f t="shared" si="129"/>
        <v>0.13091697409452191</v>
      </c>
      <c r="I4074">
        <f t="shared" si="130"/>
        <v>0.17287835365622764</v>
      </c>
    </row>
    <row r="4075" spans="1:9" x14ac:dyDescent="0.3">
      <c r="A4075" s="1">
        <v>34755</v>
      </c>
      <c r="B4075">
        <v>11</v>
      </c>
      <c r="C4075">
        <v>15</v>
      </c>
      <c r="D4075">
        <v>0</v>
      </c>
      <c r="E4075">
        <v>0</v>
      </c>
      <c r="F4075" s="14">
        <v>6181.9930000000004</v>
      </c>
      <c r="G4075" s="14">
        <v>4823.5240000000003</v>
      </c>
      <c r="H4075">
        <f t="shared" si="129"/>
        <v>0.14400867150397409</v>
      </c>
      <c r="I4075">
        <f t="shared" si="130"/>
        <v>0.16207345655271341</v>
      </c>
    </row>
    <row r="4076" spans="1:9" x14ac:dyDescent="0.3">
      <c r="A4076" s="1">
        <v>34756</v>
      </c>
      <c r="B4076">
        <v>11</v>
      </c>
      <c r="C4076">
        <v>14</v>
      </c>
      <c r="D4076">
        <v>0</v>
      </c>
      <c r="E4076">
        <v>0</v>
      </c>
      <c r="F4076" s="14">
        <v>5800.6819999999998</v>
      </c>
      <c r="G4076" s="14">
        <v>5973.3760000000002</v>
      </c>
      <c r="H4076">
        <f t="shared" si="129"/>
        <v>0.14400867150397409</v>
      </c>
      <c r="I4076">
        <f t="shared" si="130"/>
        <v>0.15126855944919917</v>
      </c>
    </row>
    <row r="4077" spans="1:9" x14ac:dyDescent="0.3">
      <c r="A4077" s="1">
        <v>34757</v>
      </c>
      <c r="B4077">
        <v>16</v>
      </c>
      <c r="C4077">
        <v>18</v>
      </c>
      <c r="D4077">
        <v>42.786999999999999</v>
      </c>
      <c r="E4077">
        <v>69.506</v>
      </c>
      <c r="F4077" s="14">
        <v>1283.989</v>
      </c>
      <c r="G4077" s="14">
        <v>1702.046</v>
      </c>
      <c r="H4077">
        <f t="shared" si="129"/>
        <v>0.20946715855123504</v>
      </c>
      <c r="I4077">
        <f t="shared" si="130"/>
        <v>0.19448814786325608</v>
      </c>
    </row>
    <row r="4078" spans="1:9" x14ac:dyDescent="0.3">
      <c r="A4078" s="1">
        <v>34758</v>
      </c>
      <c r="B4078">
        <v>48</v>
      </c>
      <c r="C4078">
        <v>36</v>
      </c>
      <c r="D4078">
        <v>0</v>
      </c>
      <c r="E4078">
        <v>0.92200000000000004</v>
      </c>
      <c r="F4078">
        <v>848.76499999999999</v>
      </c>
      <c r="G4078" s="14">
        <v>3907.6489999999999</v>
      </c>
      <c r="H4078">
        <f t="shared" si="129"/>
        <v>0.62840147565370508</v>
      </c>
      <c r="I4078">
        <f t="shared" si="130"/>
        <v>0.38897629572651216</v>
      </c>
    </row>
    <row r="4079" spans="1:9" x14ac:dyDescent="0.3">
      <c r="A4079" s="1">
        <v>34759</v>
      </c>
      <c r="B4079">
        <v>89</v>
      </c>
      <c r="C4079">
        <v>42</v>
      </c>
      <c r="D4079">
        <v>0</v>
      </c>
      <c r="E4079">
        <v>0</v>
      </c>
      <c r="F4079">
        <v>785.66800000000001</v>
      </c>
      <c r="G4079">
        <v>618.99599999999998</v>
      </c>
      <c r="H4079">
        <f t="shared" si="129"/>
        <v>1.1651610694412449</v>
      </c>
      <c r="I4079">
        <f t="shared" si="130"/>
        <v>0.4538056783475975</v>
      </c>
    </row>
    <row r="4080" spans="1:9" x14ac:dyDescent="0.3">
      <c r="A4080" s="1">
        <v>34760</v>
      </c>
      <c r="B4080">
        <v>101</v>
      </c>
      <c r="C4080">
        <v>40</v>
      </c>
      <c r="D4080">
        <v>0</v>
      </c>
      <c r="E4080">
        <v>0</v>
      </c>
      <c r="F4080" s="14">
        <v>2011.463</v>
      </c>
      <c r="G4080" s="14">
        <v>2661.9</v>
      </c>
      <c r="H4080">
        <f t="shared" si="129"/>
        <v>1.3222614383546711</v>
      </c>
      <c r="I4080">
        <f t="shared" si="130"/>
        <v>0.43219588414056909</v>
      </c>
    </row>
    <row r="4081" spans="1:9" x14ac:dyDescent="0.3">
      <c r="A4081" s="1">
        <v>34761</v>
      </c>
      <c r="B4081">
        <v>98</v>
      </c>
      <c r="C4081">
        <v>37</v>
      </c>
      <c r="D4081">
        <v>8.9060000000000006</v>
      </c>
      <c r="E4081">
        <v>4.91</v>
      </c>
      <c r="F4081" s="14">
        <v>4985.03</v>
      </c>
      <c r="G4081" s="14">
        <v>4642.8119999999999</v>
      </c>
      <c r="H4081">
        <f t="shared" si="129"/>
        <v>1.2829863461263147</v>
      </c>
      <c r="I4081">
        <f t="shared" si="130"/>
        <v>0.39978119283002639</v>
      </c>
    </row>
    <row r="4082" spans="1:9" x14ac:dyDescent="0.3">
      <c r="A4082" s="1">
        <v>34762</v>
      </c>
      <c r="B4082">
        <v>106</v>
      </c>
      <c r="C4082">
        <v>35</v>
      </c>
      <c r="D4082">
        <v>19.623999999999999</v>
      </c>
      <c r="E4082">
        <v>25.971</v>
      </c>
      <c r="F4082" s="14">
        <v>5754.2780000000002</v>
      </c>
      <c r="H4082">
        <f t="shared" si="129"/>
        <v>1.3877199254019321</v>
      </c>
      <c r="I4082">
        <f t="shared" si="130"/>
        <v>0.37817139862299792</v>
      </c>
    </row>
    <row r="4083" spans="1:9" x14ac:dyDescent="0.3">
      <c r="A4083" s="1">
        <v>34763</v>
      </c>
      <c r="B4083">
        <v>113</v>
      </c>
      <c r="C4083">
        <v>34</v>
      </c>
      <c r="D4083">
        <v>0</v>
      </c>
      <c r="E4083">
        <v>0</v>
      </c>
      <c r="F4083" s="14">
        <v>6523.5259999999998</v>
      </c>
      <c r="G4083" s="14">
        <v>6530.29</v>
      </c>
      <c r="H4083">
        <f t="shared" si="129"/>
        <v>1.4793618072680974</v>
      </c>
      <c r="I4083">
        <f t="shared" si="130"/>
        <v>0.36736650151948375</v>
      </c>
    </row>
    <row r="4084" spans="1:9" x14ac:dyDescent="0.3">
      <c r="A4084" s="1">
        <v>34764</v>
      </c>
      <c r="B4084">
        <v>124</v>
      </c>
      <c r="C4084">
        <v>32</v>
      </c>
      <c r="D4084">
        <v>0</v>
      </c>
      <c r="E4084">
        <v>0</v>
      </c>
      <c r="F4084" s="14">
        <v>6537.95</v>
      </c>
      <c r="G4084" s="14">
        <v>6479.9960000000001</v>
      </c>
      <c r="H4084">
        <f t="shared" si="129"/>
        <v>1.6233704787720715</v>
      </c>
      <c r="I4084">
        <f t="shared" si="130"/>
        <v>0.34575670731245528</v>
      </c>
    </row>
    <row r="4085" spans="1:9" x14ac:dyDescent="0.3">
      <c r="A4085" s="1">
        <v>34765</v>
      </c>
      <c r="B4085">
        <v>194</v>
      </c>
      <c r="C4085">
        <v>35</v>
      </c>
      <c r="D4085">
        <v>45.04</v>
      </c>
      <c r="E4085">
        <v>61.14</v>
      </c>
      <c r="F4085">
        <v>5.5410000000000004</v>
      </c>
      <c r="G4085">
        <v>48.765000000000001</v>
      </c>
      <c r="H4085">
        <f t="shared" si="129"/>
        <v>2.5397892974337251</v>
      </c>
      <c r="I4085">
        <f t="shared" si="130"/>
        <v>0.37817139862299792</v>
      </c>
    </row>
    <row r="4086" spans="1:9" x14ac:dyDescent="0.3">
      <c r="A4086" s="1">
        <v>34766</v>
      </c>
      <c r="B4086">
        <v>236</v>
      </c>
      <c r="C4086">
        <v>58</v>
      </c>
      <c r="D4086">
        <v>21.187000000000001</v>
      </c>
      <c r="E4086">
        <v>14.472</v>
      </c>
      <c r="F4086" s="14">
        <v>3277.2995000000001</v>
      </c>
      <c r="H4086">
        <f t="shared" si="129"/>
        <v>3.0896405886307168</v>
      </c>
      <c r="I4086">
        <f t="shared" si="130"/>
        <v>0.62668403200382505</v>
      </c>
    </row>
    <row r="4087" spans="1:9" x14ac:dyDescent="0.3">
      <c r="A4087" s="1">
        <v>34767</v>
      </c>
      <c r="B4087">
        <v>263</v>
      </c>
      <c r="C4087">
        <v>72</v>
      </c>
      <c r="D4087">
        <v>0</v>
      </c>
      <c r="E4087">
        <v>0</v>
      </c>
      <c r="F4087" s="14">
        <v>6549.058</v>
      </c>
      <c r="G4087" s="14">
        <v>6638.0360000000001</v>
      </c>
      <c r="H4087">
        <f t="shared" si="129"/>
        <v>3.4431164186859258</v>
      </c>
      <c r="I4087">
        <f t="shared" si="130"/>
        <v>0.77795259145302431</v>
      </c>
    </row>
    <row r="4088" spans="1:9" x14ac:dyDescent="0.3">
      <c r="A4088" s="1">
        <v>34768</v>
      </c>
      <c r="B4088">
        <v>300</v>
      </c>
      <c r="C4088">
        <v>78</v>
      </c>
      <c r="D4088">
        <v>0</v>
      </c>
      <c r="E4088">
        <v>0</v>
      </c>
      <c r="F4088" s="14">
        <v>6317.6289999999999</v>
      </c>
      <c r="G4088" s="14">
        <v>6532.951</v>
      </c>
      <c r="H4088">
        <f t="shared" si="129"/>
        <v>3.9275092228356572</v>
      </c>
      <c r="I4088">
        <f t="shared" si="130"/>
        <v>0.84278197407410971</v>
      </c>
    </row>
    <row r="4089" spans="1:9" x14ac:dyDescent="0.3">
      <c r="A4089" s="1">
        <v>34769</v>
      </c>
      <c r="B4089">
        <v>325</v>
      </c>
      <c r="C4089">
        <v>80</v>
      </c>
      <c r="D4089">
        <v>0</v>
      </c>
      <c r="E4089">
        <v>0</v>
      </c>
      <c r="F4089" s="14">
        <v>4580.308</v>
      </c>
      <c r="G4089" s="14">
        <v>3467.4079999999999</v>
      </c>
      <c r="H4089">
        <f t="shared" si="129"/>
        <v>4.2548016580719619</v>
      </c>
      <c r="I4089">
        <f t="shared" si="130"/>
        <v>0.86439176828113817</v>
      </c>
    </row>
    <row r="4090" spans="1:9" x14ac:dyDescent="0.3">
      <c r="A4090" s="1">
        <v>34770</v>
      </c>
      <c r="B4090">
        <v>323</v>
      </c>
      <c r="C4090">
        <v>82</v>
      </c>
      <c r="D4090">
        <v>0</v>
      </c>
      <c r="E4090">
        <v>0</v>
      </c>
      <c r="F4090" s="14">
        <v>5291.7709999999997</v>
      </c>
      <c r="G4090" s="14">
        <v>6209.5839999999998</v>
      </c>
      <c r="H4090">
        <f t="shared" si="129"/>
        <v>4.2286182632530576</v>
      </c>
      <c r="I4090">
        <f t="shared" si="130"/>
        <v>0.88600156248816664</v>
      </c>
    </row>
    <row r="4091" spans="1:9" x14ac:dyDescent="0.3">
      <c r="A4091" s="1">
        <v>34771</v>
      </c>
      <c r="B4091">
        <v>305</v>
      </c>
      <c r="C4091">
        <v>80</v>
      </c>
      <c r="D4091">
        <v>0</v>
      </c>
      <c r="E4091">
        <v>0</v>
      </c>
      <c r="F4091" s="14">
        <v>5335.8130000000001</v>
      </c>
      <c r="G4091" s="14">
        <v>4372.835</v>
      </c>
      <c r="H4091">
        <f t="shared" si="129"/>
        <v>3.9929677098829179</v>
      </c>
      <c r="I4091">
        <f t="shared" si="130"/>
        <v>0.86439176828113817</v>
      </c>
    </row>
    <row r="4092" spans="1:9" x14ac:dyDescent="0.3">
      <c r="A4092" s="1">
        <v>34772</v>
      </c>
      <c r="B4092">
        <v>280</v>
      </c>
      <c r="C4092">
        <v>75</v>
      </c>
      <c r="D4092">
        <v>0</v>
      </c>
      <c r="E4092">
        <v>0</v>
      </c>
      <c r="F4092" s="14">
        <v>4504.2209999999995</v>
      </c>
      <c r="G4092" s="14">
        <v>3718.4859999999999</v>
      </c>
      <c r="H4092">
        <f t="shared" si="129"/>
        <v>3.6656752746466132</v>
      </c>
      <c r="I4092">
        <f t="shared" si="130"/>
        <v>0.81036728276356707</v>
      </c>
    </row>
    <row r="4093" spans="1:9" x14ac:dyDescent="0.3">
      <c r="A4093" s="1">
        <v>34773</v>
      </c>
      <c r="B4093">
        <v>247</v>
      </c>
      <c r="C4093">
        <v>71</v>
      </c>
      <c r="D4093">
        <v>0</v>
      </c>
      <c r="E4093">
        <v>0</v>
      </c>
      <c r="F4093" s="14">
        <v>6011.58</v>
      </c>
      <c r="G4093" s="14">
        <v>4610.9449999999997</v>
      </c>
      <c r="H4093">
        <f t="shared" si="129"/>
        <v>3.2336492601346913</v>
      </c>
      <c r="I4093">
        <f t="shared" si="130"/>
        <v>0.76714769434951013</v>
      </c>
    </row>
    <row r="4094" spans="1:9" x14ac:dyDescent="0.3">
      <c r="A4094" s="1">
        <v>34774</v>
      </c>
      <c r="B4094">
        <v>193</v>
      </c>
      <c r="C4094">
        <v>69</v>
      </c>
      <c r="D4094">
        <v>0</v>
      </c>
      <c r="E4094">
        <v>0</v>
      </c>
      <c r="F4094" s="14">
        <v>3748.607</v>
      </c>
      <c r="G4094" s="14">
        <v>3755.971</v>
      </c>
      <c r="H4094">
        <f t="shared" si="129"/>
        <v>2.5266976000242725</v>
      </c>
      <c r="I4094">
        <f t="shared" si="130"/>
        <v>0.74553790014248156</v>
      </c>
    </row>
    <row r="4095" spans="1:9" x14ac:dyDescent="0.3">
      <c r="A4095" s="1">
        <v>34775</v>
      </c>
      <c r="B4095">
        <v>116</v>
      </c>
      <c r="C4095">
        <v>68</v>
      </c>
      <c r="D4095">
        <v>0</v>
      </c>
      <c r="E4095">
        <v>5.0000000000000001E-3</v>
      </c>
      <c r="F4095" s="14">
        <v>6720.4849999999997</v>
      </c>
      <c r="G4095" s="14">
        <v>6621.8389999999999</v>
      </c>
      <c r="H4095">
        <f t="shared" si="129"/>
        <v>1.5186368994964539</v>
      </c>
      <c r="I4095">
        <f t="shared" si="130"/>
        <v>0.73473300303896749</v>
      </c>
    </row>
    <row r="4096" spans="1:9" x14ac:dyDescent="0.3">
      <c r="A4096" s="1">
        <v>34776</v>
      </c>
      <c r="B4096">
        <v>57</v>
      </c>
      <c r="C4096">
        <v>65</v>
      </c>
      <c r="D4096">
        <v>0</v>
      </c>
      <c r="E4096">
        <v>0</v>
      </c>
      <c r="F4096" s="14">
        <v>6422.5370000000003</v>
      </c>
      <c r="G4096" s="14">
        <v>6379.4229999999998</v>
      </c>
      <c r="H4096">
        <f t="shared" si="129"/>
        <v>0.74622675233877489</v>
      </c>
      <c r="I4096">
        <f t="shared" si="130"/>
        <v>0.70231831172842474</v>
      </c>
    </row>
    <row r="4097" spans="1:9" x14ac:dyDescent="0.3">
      <c r="A4097" s="1">
        <v>34777</v>
      </c>
      <c r="B4097">
        <v>39</v>
      </c>
      <c r="C4097">
        <v>57</v>
      </c>
      <c r="D4097">
        <v>0</v>
      </c>
      <c r="E4097">
        <v>0</v>
      </c>
      <c r="F4097" s="14">
        <v>6129.1890000000003</v>
      </c>
      <c r="G4097" s="14">
        <v>6201.5940000000001</v>
      </c>
      <c r="H4097">
        <f t="shared" si="129"/>
        <v>0.51057619896863538</v>
      </c>
      <c r="I4097">
        <f t="shared" si="130"/>
        <v>0.61587913490031099</v>
      </c>
    </row>
    <row r="4098" spans="1:9" x14ac:dyDescent="0.3">
      <c r="A4098" s="1">
        <v>34778</v>
      </c>
      <c r="B4098">
        <v>30</v>
      </c>
      <c r="C4098">
        <v>44</v>
      </c>
      <c r="D4098">
        <v>0</v>
      </c>
      <c r="E4098">
        <v>0</v>
      </c>
      <c r="F4098" s="14">
        <v>4067.1770000000001</v>
      </c>
      <c r="G4098" s="14">
        <v>5923.5349999999999</v>
      </c>
      <c r="H4098">
        <f t="shared" ref="H4098:H4161" si="131">(B4098*60*60*24/1000000)/(1000*$N$3/1000000)</f>
        <v>0.39275092228356573</v>
      </c>
      <c r="I4098">
        <f t="shared" ref="I4098:I4161" si="132">(C4098*60*60*24/1000000)/(1000*$N$4/1000000)</f>
        <v>0.47541547255462596</v>
      </c>
    </row>
    <row r="4099" spans="1:9" x14ac:dyDescent="0.3">
      <c r="A4099" s="1">
        <v>34779</v>
      </c>
      <c r="B4099">
        <v>25</v>
      </c>
      <c r="C4099">
        <v>32</v>
      </c>
      <c r="D4099">
        <v>0</v>
      </c>
      <c r="E4099">
        <v>0</v>
      </c>
      <c r="F4099" s="14">
        <v>3428.7130000000002</v>
      </c>
      <c r="G4099" s="14">
        <v>5436.0749999999998</v>
      </c>
      <c r="H4099">
        <f t="shared" si="131"/>
        <v>0.32729243523630475</v>
      </c>
      <c r="I4099">
        <f t="shared" si="132"/>
        <v>0.34575670731245528</v>
      </c>
    </row>
    <row r="4100" spans="1:9" x14ac:dyDescent="0.3">
      <c r="A4100" s="1">
        <v>34780</v>
      </c>
      <c r="B4100">
        <v>23</v>
      </c>
      <c r="C4100">
        <v>23</v>
      </c>
      <c r="D4100">
        <v>1.5580000000000001</v>
      </c>
      <c r="E4100">
        <v>1.488</v>
      </c>
      <c r="F4100">
        <v>813.19500000000005</v>
      </c>
      <c r="G4100" s="14">
        <v>1150.203</v>
      </c>
      <c r="H4100">
        <f t="shared" si="131"/>
        <v>0.30110904041740039</v>
      </c>
      <c r="I4100">
        <f t="shared" si="132"/>
        <v>0.24851263338082721</v>
      </c>
    </row>
    <row r="4101" spans="1:9" x14ac:dyDescent="0.3">
      <c r="A4101" s="1">
        <v>34781</v>
      </c>
      <c r="B4101">
        <v>26</v>
      </c>
      <c r="C4101">
        <v>18</v>
      </c>
      <c r="D4101">
        <v>1.742</v>
      </c>
      <c r="E4101">
        <v>4.6619999999999999</v>
      </c>
      <c r="F4101">
        <v>717.904</v>
      </c>
      <c r="G4101">
        <v>773.29200000000003</v>
      </c>
      <c r="H4101">
        <f t="shared" si="131"/>
        <v>0.34038413264575695</v>
      </c>
      <c r="I4101">
        <f t="shared" si="132"/>
        <v>0.19448814786325608</v>
      </c>
    </row>
    <row r="4102" spans="1:9" x14ac:dyDescent="0.3">
      <c r="A4102" s="1">
        <v>34782</v>
      </c>
      <c r="B4102">
        <v>28</v>
      </c>
      <c r="C4102">
        <v>15</v>
      </c>
      <c r="D4102">
        <v>0</v>
      </c>
      <c r="E4102">
        <v>0</v>
      </c>
      <c r="F4102" s="14">
        <v>6604.4489999999996</v>
      </c>
      <c r="G4102" s="14">
        <v>6487.2969999999996</v>
      </c>
      <c r="H4102">
        <f t="shared" si="131"/>
        <v>0.36656752746466131</v>
      </c>
      <c r="I4102">
        <f t="shared" si="132"/>
        <v>0.16207345655271341</v>
      </c>
    </row>
    <row r="4103" spans="1:9" x14ac:dyDescent="0.3">
      <c r="A4103" s="1">
        <v>34783</v>
      </c>
      <c r="B4103">
        <v>27</v>
      </c>
      <c r="C4103">
        <v>13</v>
      </c>
      <c r="D4103">
        <v>0</v>
      </c>
      <c r="E4103">
        <v>0.504</v>
      </c>
      <c r="F4103" s="14">
        <v>4358.982</v>
      </c>
      <c r="G4103" s="14">
        <v>4690.33</v>
      </c>
      <c r="H4103">
        <f t="shared" si="131"/>
        <v>0.35347583005520916</v>
      </c>
      <c r="I4103">
        <f t="shared" si="132"/>
        <v>0.14046366234568494</v>
      </c>
    </row>
    <row r="4104" spans="1:9" x14ac:dyDescent="0.3">
      <c r="A4104" s="1">
        <v>34784</v>
      </c>
      <c r="B4104">
        <v>27</v>
      </c>
      <c r="C4104">
        <v>12</v>
      </c>
      <c r="D4104">
        <v>0</v>
      </c>
      <c r="E4104">
        <v>0</v>
      </c>
      <c r="F4104" s="14">
        <v>1865.386</v>
      </c>
      <c r="G4104" s="14">
        <v>1728.393</v>
      </c>
      <c r="H4104">
        <f t="shared" si="131"/>
        <v>0.35347583005520916</v>
      </c>
      <c r="I4104">
        <f t="shared" si="132"/>
        <v>0.12965876524217071</v>
      </c>
    </row>
    <row r="4105" spans="1:9" x14ac:dyDescent="0.3">
      <c r="A4105" s="1">
        <v>34785</v>
      </c>
      <c r="B4105">
        <v>29</v>
      </c>
      <c r="C4105">
        <v>11</v>
      </c>
      <c r="D4105">
        <v>0</v>
      </c>
      <c r="E4105">
        <v>0</v>
      </c>
      <c r="F4105" s="14">
        <v>6318.4629999999997</v>
      </c>
      <c r="G4105" s="14">
        <v>6486.5450000000001</v>
      </c>
      <c r="H4105">
        <f t="shared" si="131"/>
        <v>0.37965922487411347</v>
      </c>
      <c r="I4105">
        <f t="shared" si="132"/>
        <v>0.11885386813865649</v>
      </c>
    </row>
    <row r="4106" spans="1:9" x14ac:dyDescent="0.3">
      <c r="A4106" s="1">
        <v>34786</v>
      </c>
      <c r="B4106">
        <v>29</v>
      </c>
      <c r="C4106">
        <v>10</v>
      </c>
      <c r="D4106">
        <v>0</v>
      </c>
      <c r="E4106">
        <v>0</v>
      </c>
      <c r="F4106" s="14">
        <v>2199.0810000000001</v>
      </c>
      <c r="G4106" s="14">
        <v>3272.3090000000002</v>
      </c>
      <c r="H4106">
        <f t="shared" si="131"/>
        <v>0.37965922487411347</v>
      </c>
      <c r="I4106">
        <f t="shared" si="132"/>
        <v>0.10804897103514227</v>
      </c>
    </row>
    <row r="4107" spans="1:9" x14ac:dyDescent="0.3">
      <c r="A4107" s="1">
        <v>34787</v>
      </c>
      <c r="B4107">
        <v>28</v>
      </c>
      <c r="C4107">
        <v>10</v>
      </c>
      <c r="D4107">
        <v>0</v>
      </c>
      <c r="E4107">
        <v>0</v>
      </c>
      <c r="F4107" s="14">
        <v>1148.798</v>
      </c>
      <c r="G4107">
        <v>857.66600000000005</v>
      </c>
      <c r="H4107">
        <f t="shared" si="131"/>
        <v>0.36656752746466131</v>
      </c>
      <c r="I4107">
        <f t="shared" si="132"/>
        <v>0.10804897103514227</v>
      </c>
    </row>
    <row r="4108" spans="1:9" x14ac:dyDescent="0.3">
      <c r="A4108" s="1">
        <v>34788</v>
      </c>
      <c r="B4108">
        <v>27</v>
      </c>
      <c r="C4108">
        <v>10</v>
      </c>
      <c r="D4108">
        <v>0</v>
      </c>
      <c r="E4108">
        <v>0</v>
      </c>
      <c r="F4108" s="14">
        <v>4783.1719999999996</v>
      </c>
      <c r="G4108" s="14">
        <v>4778.884</v>
      </c>
      <c r="H4108">
        <f t="shared" si="131"/>
        <v>0.35347583005520916</v>
      </c>
      <c r="I4108">
        <f t="shared" si="132"/>
        <v>0.10804897103514227</v>
      </c>
    </row>
    <row r="4109" spans="1:9" x14ac:dyDescent="0.3">
      <c r="A4109" s="1">
        <v>34789</v>
      </c>
      <c r="B4109">
        <v>25</v>
      </c>
      <c r="C4109">
        <v>11</v>
      </c>
      <c r="D4109">
        <v>10.228</v>
      </c>
      <c r="E4109">
        <v>16.984000000000002</v>
      </c>
      <c r="F4109">
        <v>867.29300000000001</v>
      </c>
      <c r="G4109">
        <v>852.11</v>
      </c>
      <c r="H4109">
        <f t="shared" si="131"/>
        <v>0.32729243523630475</v>
      </c>
      <c r="I4109">
        <f t="shared" si="132"/>
        <v>0.11885386813865649</v>
      </c>
    </row>
    <row r="4110" spans="1:9" x14ac:dyDescent="0.3">
      <c r="A4110" s="1">
        <v>34790</v>
      </c>
      <c r="B4110">
        <v>25</v>
      </c>
      <c r="C4110">
        <v>11</v>
      </c>
      <c r="D4110">
        <v>0</v>
      </c>
      <c r="E4110">
        <v>0</v>
      </c>
      <c r="F4110">
        <v>487.03199999999998</v>
      </c>
      <c r="G4110" s="14">
        <v>1001.775</v>
      </c>
      <c r="H4110">
        <f t="shared" si="131"/>
        <v>0.32729243523630475</v>
      </c>
      <c r="I4110">
        <f t="shared" si="132"/>
        <v>0.11885386813865649</v>
      </c>
    </row>
    <row r="4111" spans="1:9" x14ac:dyDescent="0.3">
      <c r="A4111" s="1">
        <v>34791</v>
      </c>
      <c r="B4111">
        <v>30</v>
      </c>
      <c r="C4111">
        <v>11</v>
      </c>
      <c r="D4111">
        <v>0</v>
      </c>
      <c r="E4111">
        <v>0</v>
      </c>
      <c r="F4111" s="14">
        <v>3527.6120000000001</v>
      </c>
      <c r="G4111" s="14">
        <v>3747.5149999999999</v>
      </c>
      <c r="H4111">
        <f t="shared" si="131"/>
        <v>0.39275092228356573</v>
      </c>
      <c r="I4111">
        <f t="shared" si="132"/>
        <v>0.11885386813865649</v>
      </c>
    </row>
    <row r="4112" spans="1:9" x14ac:dyDescent="0.3">
      <c r="A4112" s="1">
        <v>34792</v>
      </c>
      <c r="B4112">
        <v>35</v>
      </c>
      <c r="C4112">
        <v>11</v>
      </c>
      <c r="D4112">
        <v>0</v>
      </c>
      <c r="E4112">
        <v>0</v>
      </c>
      <c r="F4112" s="14">
        <v>5818.6</v>
      </c>
      <c r="G4112" s="14">
        <v>5316.1790000000001</v>
      </c>
      <c r="H4112">
        <f t="shared" si="131"/>
        <v>0.45820940933082666</v>
      </c>
      <c r="I4112">
        <f t="shared" si="132"/>
        <v>0.11885386813865649</v>
      </c>
    </row>
    <row r="4113" spans="1:9" x14ac:dyDescent="0.3">
      <c r="A4113" s="1">
        <v>34793</v>
      </c>
      <c r="B4113">
        <v>47</v>
      </c>
      <c r="C4113">
        <v>12</v>
      </c>
      <c r="D4113">
        <v>0</v>
      </c>
      <c r="E4113">
        <v>0</v>
      </c>
      <c r="F4113" s="14">
        <v>6565.68</v>
      </c>
      <c r="G4113" s="14">
        <v>6520.1229999999996</v>
      </c>
      <c r="H4113">
        <f t="shared" si="131"/>
        <v>0.61530977824425304</v>
      </c>
      <c r="I4113">
        <f t="shared" si="132"/>
        <v>0.12965876524217071</v>
      </c>
    </row>
    <row r="4114" spans="1:9" x14ac:dyDescent="0.3">
      <c r="A4114" s="1">
        <v>34794</v>
      </c>
      <c r="B4114">
        <v>54</v>
      </c>
      <c r="C4114">
        <v>14</v>
      </c>
      <c r="D4114">
        <v>0</v>
      </c>
      <c r="E4114">
        <v>0</v>
      </c>
      <c r="F4114" s="14">
        <v>6349.5910000000003</v>
      </c>
      <c r="G4114" s="14">
        <v>6407.42</v>
      </c>
      <c r="H4114">
        <f t="shared" si="131"/>
        <v>0.70695166011041832</v>
      </c>
      <c r="I4114">
        <f t="shared" si="132"/>
        <v>0.15126855944919917</v>
      </c>
    </row>
    <row r="4115" spans="1:9" x14ac:dyDescent="0.3">
      <c r="A4115" s="1">
        <v>34795</v>
      </c>
      <c r="B4115">
        <v>55</v>
      </c>
      <c r="C4115">
        <v>16</v>
      </c>
      <c r="D4115">
        <v>0</v>
      </c>
      <c r="E4115">
        <v>0</v>
      </c>
      <c r="F4115" s="14">
        <v>4892.1260000000002</v>
      </c>
      <c r="G4115" s="14">
        <v>5616.7939999999999</v>
      </c>
      <c r="H4115">
        <f t="shared" si="131"/>
        <v>0.72004335751987036</v>
      </c>
      <c r="I4115">
        <f t="shared" si="132"/>
        <v>0.17287835365622764</v>
      </c>
    </row>
    <row r="4116" spans="1:9" x14ac:dyDescent="0.3">
      <c r="A4116" s="1">
        <v>34796</v>
      </c>
      <c r="B4116">
        <v>52</v>
      </c>
      <c r="C4116">
        <v>18</v>
      </c>
      <c r="D4116">
        <v>0</v>
      </c>
      <c r="E4116">
        <v>0</v>
      </c>
      <c r="F4116" s="14">
        <v>2854.576</v>
      </c>
      <c r="G4116" s="14">
        <v>4033.9639999999999</v>
      </c>
      <c r="H4116">
        <f t="shared" si="131"/>
        <v>0.68076826529151391</v>
      </c>
      <c r="I4116">
        <f t="shared" si="132"/>
        <v>0.19448814786325608</v>
      </c>
    </row>
    <row r="4117" spans="1:9" x14ac:dyDescent="0.3">
      <c r="A4117" s="1">
        <v>34797</v>
      </c>
      <c r="B4117">
        <v>45</v>
      </c>
      <c r="C4117">
        <v>19</v>
      </c>
      <c r="D4117">
        <v>0</v>
      </c>
      <c r="E4117">
        <v>0</v>
      </c>
      <c r="F4117" s="14">
        <v>5591.692</v>
      </c>
      <c r="G4117" s="14">
        <v>5673.5079999999998</v>
      </c>
      <c r="H4117">
        <f t="shared" si="131"/>
        <v>0.58912638342534851</v>
      </c>
      <c r="I4117">
        <f t="shared" si="132"/>
        <v>0.20529304496677031</v>
      </c>
    </row>
    <row r="4118" spans="1:9" x14ac:dyDescent="0.3">
      <c r="A4118" s="1">
        <v>34798</v>
      </c>
      <c r="B4118">
        <v>36</v>
      </c>
      <c r="C4118">
        <v>21</v>
      </c>
      <c r="D4118">
        <v>0.71299999999999997</v>
      </c>
      <c r="E4118">
        <v>2.2429999999999999</v>
      </c>
      <c r="F4118">
        <v>917.29300000000001</v>
      </c>
      <c r="G4118">
        <v>812.52800000000002</v>
      </c>
      <c r="H4118">
        <f t="shared" si="131"/>
        <v>0.47130110674027881</v>
      </c>
      <c r="I4118">
        <f t="shared" si="132"/>
        <v>0.22690283917379875</v>
      </c>
    </row>
    <row r="4119" spans="1:9" x14ac:dyDescent="0.3">
      <c r="A4119" s="1">
        <v>34799</v>
      </c>
      <c r="B4119">
        <v>28</v>
      </c>
      <c r="C4119">
        <v>22</v>
      </c>
      <c r="D4119">
        <v>0</v>
      </c>
      <c r="E4119">
        <v>0</v>
      </c>
      <c r="F4119">
        <v>338.56599999999997</v>
      </c>
      <c r="G4119">
        <v>263.43</v>
      </c>
      <c r="H4119">
        <f t="shared" si="131"/>
        <v>0.36656752746466131</v>
      </c>
      <c r="I4119">
        <f t="shared" si="132"/>
        <v>0.23770773627731298</v>
      </c>
    </row>
    <row r="4120" spans="1:9" x14ac:dyDescent="0.3">
      <c r="A4120" s="1">
        <v>34800</v>
      </c>
      <c r="B4120">
        <v>23</v>
      </c>
      <c r="C4120">
        <v>21</v>
      </c>
      <c r="D4120">
        <v>0</v>
      </c>
      <c r="E4120">
        <v>0</v>
      </c>
      <c r="F4120" s="14">
        <v>2800.9140000000002</v>
      </c>
      <c r="G4120" s="14">
        <v>2415.5929999999998</v>
      </c>
      <c r="H4120">
        <f t="shared" si="131"/>
        <v>0.30110904041740039</v>
      </c>
      <c r="I4120">
        <f t="shared" si="132"/>
        <v>0.22690283917379875</v>
      </c>
    </row>
    <row r="4121" spans="1:9" x14ac:dyDescent="0.3">
      <c r="A4121" s="1">
        <v>34801</v>
      </c>
      <c r="B4121">
        <v>19</v>
      </c>
      <c r="C4121">
        <v>19</v>
      </c>
      <c r="D4121">
        <v>0</v>
      </c>
      <c r="E4121">
        <v>0</v>
      </c>
      <c r="F4121" s="14">
        <v>1559.671</v>
      </c>
      <c r="G4121" s="14">
        <v>2138.37</v>
      </c>
      <c r="H4121">
        <f t="shared" si="131"/>
        <v>0.24874225077959161</v>
      </c>
      <c r="I4121">
        <f t="shared" si="132"/>
        <v>0.20529304496677031</v>
      </c>
    </row>
    <row r="4122" spans="1:9" x14ac:dyDescent="0.3">
      <c r="A4122" s="1">
        <v>34802</v>
      </c>
      <c r="B4122">
        <v>17</v>
      </c>
      <c r="C4122">
        <v>17</v>
      </c>
      <c r="D4122">
        <v>0</v>
      </c>
      <c r="E4122">
        <v>0</v>
      </c>
      <c r="F4122" s="14">
        <v>4400.8590000000004</v>
      </c>
      <c r="G4122" s="14">
        <v>5828.0479999999998</v>
      </c>
      <c r="H4122">
        <f t="shared" si="131"/>
        <v>0.22255885596068725</v>
      </c>
      <c r="I4122">
        <f t="shared" si="132"/>
        <v>0.18368325075974187</v>
      </c>
    </row>
    <row r="4123" spans="1:9" x14ac:dyDescent="0.3">
      <c r="A4123" s="1">
        <v>34803</v>
      </c>
      <c r="B4123">
        <v>15</v>
      </c>
      <c r="C4123">
        <v>15</v>
      </c>
      <c r="D4123">
        <v>0</v>
      </c>
      <c r="E4123">
        <v>2.2949999999999999</v>
      </c>
      <c r="F4123" s="14">
        <v>4098.491</v>
      </c>
      <c r="G4123" s="14">
        <v>4587.3239999999996</v>
      </c>
      <c r="H4123">
        <f t="shared" si="131"/>
        <v>0.19637546114178286</v>
      </c>
      <c r="I4123">
        <f t="shared" si="132"/>
        <v>0.16207345655271341</v>
      </c>
    </row>
    <row r="4124" spans="1:9" x14ac:dyDescent="0.3">
      <c r="A4124" s="1">
        <v>34804</v>
      </c>
      <c r="B4124">
        <v>14</v>
      </c>
      <c r="C4124">
        <v>14</v>
      </c>
      <c r="D4124">
        <v>0.23599999999999999</v>
      </c>
      <c r="E4124">
        <v>0</v>
      </c>
      <c r="F4124" s="14">
        <v>3591.4209999999998</v>
      </c>
      <c r="G4124" s="14">
        <v>3966.8339999999998</v>
      </c>
      <c r="H4124">
        <f t="shared" si="131"/>
        <v>0.18328376373233066</v>
      </c>
      <c r="I4124">
        <f t="shared" si="132"/>
        <v>0.15126855944919917</v>
      </c>
    </row>
    <row r="4125" spans="1:9" x14ac:dyDescent="0.3">
      <c r="A4125" s="1">
        <v>34805</v>
      </c>
      <c r="B4125">
        <v>14</v>
      </c>
      <c r="C4125">
        <v>13</v>
      </c>
      <c r="D4125">
        <v>0</v>
      </c>
      <c r="E4125">
        <v>0</v>
      </c>
      <c r="F4125" s="14">
        <v>2430.92</v>
      </c>
      <c r="G4125" s="14">
        <v>3470.7359999999999</v>
      </c>
      <c r="H4125">
        <f t="shared" si="131"/>
        <v>0.18328376373233066</v>
      </c>
      <c r="I4125">
        <f t="shared" si="132"/>
        <v>0.14046366234568494</v>
      </c>
    </row>
    <row r="4126" spans="1:9" x14ac:dyDescent="0.3">
      <c r="A4126" s="1">
        <v>34806</v>
      </c>
      <c r="B4126">
        <v>13</v>
      </c>
      <c r="C4126">
        <v>12</v>
      </c>
      <c r="D4126">
        <v>1.8680000000000001</v>
      </c>
      <c r="E4126">
        <v>0</v>
      </c>
      <c r="F4126" s="14">
        <v>5985.3670000000002</v>
      </c>
      <c r="G4126" s="14">
        <v>5885.5339999999997</v>
      </c>
      <c r="H4126">
        <f t="shared" si="131"/>
        <v>0.17019206632287848</v>
      </c>
      <c r="I4126">
        <f t="shared" si="132"/>
        <v>0.12965876524217071</v>
      </c>
    </row>
    <row r="4127" spans="1:9" x14ac:dyDescent="0.3">
      <c r="A4127" s="1">
        <v>34807</v>
      </c>
      <c r="B4127">
        <v>12</v>
      </c>
      <c r="C4127">
        <v>11</v>
      </c>
      <c r="D4127">
        <v>0</v>
      </c>
      <c r="E4127">
        <v>0</v>
      </c>
      <c r="F4127" s="14">
        <v>6112.0259999999998</v>
      </c>
      <c r="G4127" s="14">
        <v>5719.32</v>
      </c>
      <c r="H4127">
        <f t="shared" si="131"/>
        <v>0.15710036891342627</v>
      </c>
      <c r="I4127">
        <f t="shared" si="132"/>
        <v>0.11885386813865649</v>
      </c>
    </row>
    <row r="4128" spans="1:9" x14ac:dyDescent="0.3">
      <c r="A4128" s="1">
        <v>34808</v>
      </c>
      <c r="B4128">
        <v>11</v>
      </c>
      <c r="C4128">
        <v>10</v>
      </c>
      <c r="D4128">
        <v>8.0410000000000004</v>
      </c>
      <c r="E4128">
        <v>3.0470000000000002</v>
      </c>
      <c r="F4128" s="14">
        <v>1367.4880000000001</v>
      </c>
      <c r="G4128" s="14">
        <v>2189.0929999999998</v>
      </c>
      <c r="H4128">
        <f t="shared" si="131"/>
        <v>0.14400867150397409</v>
      </c>
      <c r="I4128">
        <f t="shared" si="132"/>
        <v>0.10804897103514227</v>
      </c>
    </row>
    <row r="4129" spans="1:9" x14ac:dyDescent="0.3">
      <c r="A4129" s="1">
        <v>34809</v>
      </c>
      <c r="B4129">
        <v>9</v>
      </c>
      <c r="C4129">
        <v>9</v>
      </c>
      <c r="D4129">
        <v>1.1779999999999999</v>
      </c>
      <c r="E4129">
        <v>0</v>
      </c>
      <c r="F4129" s="14">
        <v>1197.742</v>
      </c>
      <c r="G4129" s="14">
        <v>2289.645</v>
      </c>
      <c r="H4129">
        <f t="shared" si="131"/>
        <v>0.1178252766850697</v>
      </c>
      <c r="I4129">
        <f t="shared" si="132"/>
        <v>9.7244073931628039E-2</v>
      </c>
    </row>
    <row r="4130" spans="1:9" x14ac:dyDescent="0.3">
      <c r="A4130" s="1">
        <v>34810</v>
      </c>
      <c r="B4130">
        <v>8</v>
      </c>
      <c r="C4130">
        <v>8</v>
      </c>
      <c r="D4130">
        <v>0</v>
      </c>
      <c r="E4130">
        <v>0</v>
      </c>
      <c r="F4130" s="14">
        <v>3874.348</v>
      </c>
      <c r="G4130" s="14">
        <v>1450.056</v>
      </c>
      <c r="H4130">
        <f t="shared" si="131"/>
        <v>0.10473357927561752</v>
      </c>
      <c r="I4130">
        <f t="shared" si="132"/>
        <v>8.643917682811382E-2</v>
      </c>
    </row>
    <row r="4131" spans="1:9" x14ac:dyDescent="0.3">
      <c r="A4131" s="1">
        <v>34811</v>
      </c>
      <c r="B4131">
        <v>7</v>
      </c>
      <c r="C4131">
        <v>8</v>
      </c>
      <c r="D4131">
        <v>0</v>
      </c>
      <c r="E4131">
        <v>0</v>
      </c>
      <c r="F4131" s="14">
        <v>6194.1360000000004</v>
      </c>
      <c r="G4131" s="14">
        <v>6070.933</v>
      </c>
      <c r="H4131">
        <f t="shared" si="131"/>
        <v>9.1641881866165328E-2</v>
      </c>
      <c r="I4131">
        <f t="shared" si="132"/>
        <v>8.643917682811382E-2</v>
      </c>
    </row>
    <row r="4132" spans="1:9" x14ac:dyDescent="0.3">
      <c r="A4132" s="1">
        <v>34812</v>
      </c>
      <c r="B4132">
        <v>6</v>
      </c>
      <c r="C4132">
        <v>7</v>
      </c>
      <c r="D4132">
        <v>0</v>
      </c>
      <c r="E4132">
        <v>0</v>
      </c>
      <c r="F4132" s="14">
        <v>6144.3230000000003</v>
      </c>
      <c r="G4132" s="14">
        <v>6135.6090000000004</v>
      </c>
      <c r="H4132">
        <f t="shared" si="131"/>
        <v>7.8550184456713135E-2</v>
      </c>
      <c r="I4132">
        <f t="shared" si="132"/>
        <v>7.5634279724599587E-2</v>
      </c>
    </row>
    <row r="4133" spans="1:9" x14ac:dyDescent="0.3">
      <c r="A4133" s="1">
        <v>34813</v>
      </c>
      <c r="B4133">
        <v>6</v>
      </c>
      <c r="C4133">
        <v>6</v>
      </c>
      <c r="D4133">
        <v>0</v>
      </c>
      <c r="E4133">
        <v>0</v>
      </c>
      <c r="F4133" s="14">
        <v>6115.6670000000004</v>
      </c>
      <c r="G4133" s="14">
        <v>6054.2759999999998</v>
      </c>
      <c r="H4133">
        <f t="shared" si="131"/>
        <v>7.8550184456713135E-2</v>
      </c>
      <c r="I4133">
        <f t="shared" si="132"/>
        <v>6.4829382621085355E-2</v>
      </c>
    </row>
    <row r="4134" spans="1:9" x14ac:dyDescent="0.3">
      <c r="A4134" s="1">
        <v>34814</v>
      </c>
      <c r="B4134">
        <v>6</v>
      </c>
      <c r="C4134">
        <v>6</v>
      </c>
      <c r="D4134">
        <v>0</v>
      </c>
      <c r="E4134">
        <v>0</v>
      </c>
      <c r="F4134" s="14">
        <v>6042.5619999999999</v>
      </c>
      <c r="G4134" s="14">
        <v>6060.9809999999998</v>
      </c>
      <c r="H4134">
        <f t="shared" si="131"/>
        <v>7.8550184456713135E-2</v>
      </c>
      <c r="I4134">
        <f t="shared" si="132"/>
        <v>6.4829382621085355E-2</v>
      </c>
    </row>
    <row r="4135" spans="1:9" x14ac:dyDescent="0.3">
      <c r="A4135" s="1">
        <v>34815</v>
      </c>
      <c r="B4135">
        <v>5</v>
      </c>
      <c r="C4135">
        <v>5</v>
      </c>
      <c r="D4135">
        <v>0</v>
      </c>
      <c r="E4135">
        <v>0</v>
      </c>
      <c r="F4135" s="14">
        <v>5764.8649999999998</v>
      </c>
      <c r="G4135" s="14">
        <v>5699.634</v>
      </c>
      <c r="H4135">
        <f t="shared" si="131"/>
        <v>6.5458487047260955E-2</v>
      </c>
      <c r="I4135">
        <f t="shared" si="132"/>
        <v>5.4024485517571136E-2</v>
      </c>
    </row>
    <row r="4136" spans="1:9" x14ac:dyDescent="0.3">
      <c r="A4136" s="1">
        <v>34816</v>
      </c>
      <c r="B4136">
        <v>6</v>
      </c>
      <c r="C4136">
        <v>5</v>
      </c>
      <c r="D4136">
        <v>0</v>
      </c>
      <c r="E4136">
        <v>0</v>
      </c>
      <c r="F4136" s="14">
        <v>5537.4459999999999</v>
      </c>
      <c r="G4136" s="14">
        <v>5468.5709999999999</v>
      </c>
      <c r="H4136">
        <f t="shared" si="131"/>
        <v>7.8550184456713135E-2</v>
      </c>
      <c r="I4136">
        <f t="shared" si="132"/>
        <v>5.4024485517571136E-2</v>
      </c>
    </row>
    <row r="4137" spans="1:9" x14ac:dyDescent="0.3">
      <c r="A4137" s="1">
        <v>34817</v>
      </c>
      <c r="B4137">
        <v>7</v>
      </c>
      <c r="C4137">
        <v>4</v>
      </c>
      <c r="D4137">
        <v>26.103000000000002</v>
      </c>
      <c r="E4137">
        <v>29.544</v>
      </c>
      <c r="F4137">
        <v>653.16600000000005</v>
      </c>
      <c r="G4137">
        <v>836.66200000000003</v>
      </c>
      <c r="H4137">
        <f t="shared" si="131"/>
        <v>9.1641881866165328E-2</v>
      </c>
      <c r="I4137">
        <f t="shared" si="132"/>
        <v>4.321958841405691E-2</v>
      </c>
    </row>
    <row r="4138" spans="1:9" x14ac:dyDescent="0.3">
      <c r="A4138" s="1">
        <v>34818</v>
      </c>
      <c r="B4138">
        <v>9</v>
      </c>
      <c r="C4138">
        <v>5</v>
      </c>
      <c r="D4138">
        <v>5.32</v>
      </c>
      <c r="E4138">
        <v>1.181</v>
      </c>
      <c r="F4138" s="14">
        <v>6268.3590000000004</v>
      </c>
      <c r="G4138" s="14">
        <v>6171.3429999999998</v>
      </c>
      <c r="H4138">
        <f t="shared" si="131"/>
        <v>0.1178252766850697</v>
      </c>
      <c r="I4138">
        <f t="shared" si="132"/>
        <v>5.4024485517571136E-2</v>
      </c>
    </row>
    <row r="4139" spans="1:9" x14ac:dyDescent="0.3">
      <c r="A4139" s="1">
        <v>34819</v>
      </c>
      <c r="B4139">
        <v>15</v>
      </c>
      <c r="C4139">
        <v>5</v>
      </c>
      <c r="D4139">
        <v>15.887</v>
      </c>
      <c r="E4139">
        <v>20.02</v>
      </c>
      <c r="F4139" s="14">
        <v>2119.9679999999998</v>
      </c>
      <c r="G4139">
        <v>717.197</v>
      </c>
      <c r="H4139">
        <f t="shared" si="131"/>
        <v>0.19637546114178286</v>
      </c>
      <c r="I4139">
        <f t="shared" si="132"/>
        <v>5.4024485517571136E-2</v>
      </c>
    </row>
    <row r="4140" spans="1:9" x14ac:dyDescent="0.3">
      <c r="A4140" s="1">
        <v>34820</v>
      </c>
      <c r="B4140">
        <v>28</v>
      </c>
      <c r="C4140">
        <v>9</v>
      </c>
      <c r="D4140">
        <v>58.898000000000003</v>
      </c>
      <c r="E4140">
        <v>47.442999999999998</v>
      </c>
      <c r="F4140">
        <v>794.95799999999997</v>
      </c>
      <c r="G4140">
        <v>794.30399999999997</v>
      </c>
      <c r="H4140">
        <f t="shared" si="131"/>
        <v>0.36656752746466131</v>
      </c>
      <c r="I4140">
        <f t="shared" si="132"/>
        <v>9.7244073931628039E-2</v>
      </c>
    </row>
    <row r="4141" spans="1:9" x14ac:dyDescent="0.3">
      <c r="A4141" s="1">
        <v>34821</v>
      </c>
      <c r="B4141">
        <v>58</v>
      </c>
      <c r="C4141">
        <v>30</v>
      </c>
      <c r="D4141">
        <v>0</v>
      </c>
      <c r="E4141">
        <v>0</v>
      </c>
      <c r="F4141" s="14">
        <v>5822.5789999999997</v>
      </c>
      <c r="G4141" s="14">
        <v>6110.1</v>
      </c>
      <c r="H4141">
        <f t="shared" si="131"/>
        <v>0.75931844974822693</v>
      </c>
      <c r="I4141">
        <f t="shared" si="132"/>
        <v>0.32414691310542681</v>
      </c>
    </row>
    <row r="4142" spans="1:9" x14ac:dyDescent="0.3">
      <c r="A4142" s="1">
        <v>34822</v>
      </c>
      <c r="B4142">
        <v>93</v>
      </c>
      <c r="C4142">
        <v>34</v>
      </c>
      <c r="D4142">
        <v>0</v>
      </c>
      <c r="E4142">
        <v>0</v>
      </c>
      <c r="F4142" s="14">
        <v>5984.4279999999999</v>
      </c>
      <c r="G4142" s="14">
        <v>5963.4979999999996</v>
      </c>
      <c r="H4142">
        <f t="shared" si="131"/>
        <v>1.2175278590790537</v>
      </c>
      <c r="I4142">
        <f t="shared" si="132"/>
        <v>0.36736650151948375</v>
      </c>
    </row>
    <row r="4143" spans="1:9" x14ac:dyDescent="0.3">
      <c r="A4143" s="1">
        <v>34823</v>
      </c>
      <c r="B4143">
        <v>107</v>
      </c>
      <c r="C4143">
        <v>35</v>
      </c>
      <c r="D4143">
        <v>0</v>
      </c>
      <c r="E4143">
        <v>0</v>
      </c>
      <c r="F4143" s="14">
        <v>5552.4059999999999</v>
      </c>
      <c r="G4143" s="14">
        <v>3461.837</v>
      </c>
      <c r="H4143">
        <f t="shared" si="131"/>
        <v>1.4008116228113843</v>
      </c>
      <c r="I4143">
        <f t="shared" si="132"/>
        <v>0.37817139862299792</v>
      </c>
    </row>
    <row r="4144" spans="1:9" x14ac:dyDescent="0.3">
      <c r="A4144" s="1">
        <v>34824</v>
      </c>
      <c r="B4144">
        <v>124</v>
      </c>
      <c r="C4144">
        <v>36</v>
      </c>
      <c r="D4144">
        <v>0</v>
      </c>
      <c r="E4144">
        <v>1.052</v>
      </c>
      <c r="F4144" s="14">
        <v>2732.6709999999998</v>
      </c>
      <c r="G4144" s="14">
        <v>4356.8980000000001</v>
      </c>
      <c r="H4144">
        <f t="shared" si="131"/>
        <v>1.6233704787720715</v>
      </c>
      <c r="I4144">
        <f t="shared" si="132"/>
        <v>0.38897629572651216</v>
      </c>
    </row>
    <row r="4145" spans="1:9" x14ac:dyDescent="0.3">
      <c r="A4145" s="1">
        <v>34825</v>
      </c>
      <c r="B4145">
        <v>144</v>
      </c>
      <c r="C4145">
        <v>39</v>
      </c>
      <c r="D4145">
        <v>11.137</v>
      </c>
      <c r="E4145">
        <v>9.2959999999999994</v>
      </c>
      <c r="F4145">
        <v>637.25599999999997</v>
      </c>
      <c r="G4145">
        <v>88.554000000000002</v>
      </c>
      <c r="H4145">
        <f t="shared" si="131"/>
        <v>1.8852044269611152</v>
      </c>
      <c r="I4145">
        <f t="shared" si="132"/>
        <v>0.42139098703705485</v>
      </c>
    </row>
    <row r="4146" spans="1:9" x14ac:dyDescent="0.3">
      <c r="A4146" s="1">
        <v>34826</v>
      </c>
      <c r="B4146">
        <v>165</v>
      </c>
      <c r="C4146">
        <v>38</v>
      </c>
      <c r="D4146">
        <v>0</v>
      </c>
      <c r="E4146">
        <v>0</v>
      </c>
      <c r="F4146" s="14">
        <v>5777.44</v>
      </c>
      <c r="G4146" s="14">
        <v>5781.3410000000003</v>
      </c>
      <c r="H4146">
        <f t="shared" si="131"/>
        <v>2.1601300725596113</v>
      </c>
      <c r="I4146">
        <f t="shared" si="132"/>
        <v>0.41058608993354062</v>
      </c>
    </row>
    <row r="4147" spans="1:9" x14ac:dyDescent="0.3">
      <c r="A4147" s="1">
        <v>34827</v>
      </c>
      <c r="B4147">
        <v>180</v>
      </c>
      <c r="C4147">
        <v>58</v>
      </c>
      <c r="D4147">
        <v>0</v>
      </c>
      <c r="E4147">
        <v>0</v>
      </c>
      <c r="F4147" s="14">
        <v>5743.6809999999996</v>
      </c>
      <c r="G4147" s="14">
        <v>5702.1289999999999</v>
      </c>
      <c r="H4147">
        <f t="shared" si="131"/>
        <v>2.356505533701394</v>
      </c>
      <c r="I4147">
        <f t="shared" si="132"/>
        <v>0.62668403200382505</v>
      </c>
    </row>
    <row r="4148" spans="1:9" x14ac:dyDescent="0.3">
      <c r="A4148" s="1">
        <v>34828</v>
      </c>
      <c r="B4148">
        <v>186</v>
      </c>
      <c r="C4148">
        <v>68</v>
      </c>
      <c r="D4148">
        <v>0</v>
      </c>
      <c r="E4148">
        <v>0</v>
      </c>
      <c r="F4148" s="14">
        <v>5847.2489999999998</v>
      </c>
      <c r="G4148" s="14">
        <v>5754.02</v>
      </c>
      <c r="H4148">
        <f t="shared" si="131"/>
        <v>2.4350557181581074</v>
      </c>
      <c r="I4148">
        <f t="shared" si="132"/>
        <v>0.73473300303896749</v>
      </c>
    </row>
    <row r="4149" spans="1:9" x14ac:dyDescent="0.3">
      <c r="A4149" s="1">
        <v>34829</v>
      </c>
      <c r="B4149">
        <v>191</v>
      </c>
      <c r="C4149">
        <v>76</v>
      </c>
      <c r="D4149">
        <v>0</v>
      </c>
      <c r="E4149">
        <v>0</v>
      </c>
      <c r="F4149" s="14">
        <v>1549.079</v>
      </c>
      <c r="G4149" s="14">
        <v>4910.3909999999996</v>
      </c>
      <c r="H4149">
        <f t="shared" si="131"/>
        <v>2.5005142052053686</v>
      </c>
      <c r="I4149">
        <f t="shared" si="132"/>
        <v>0.82117217986708124</v>
      </c>
    </row>
    <row r="4150" spans="1:9" x14ac:dyDescent="0.3">
      <c r="A4150" s="1">
        <v>34830</v>
      </c>
      <c r="B4150">
        <v>174</v>
      </c>
      <c r="C4150">
        <v>80</v>
      </c>
      <c r="D4150">
        <v>0</v>
      </c>
      <c r="E4150">
        <v>0</v>
      </c>
      <c r="F4150" s="14">
        <v>1414.4839999999999</v>
      </c>
      <c r="G4150" s="14">
        <v>2658.5079999999998</v>
      </c>
      <c r="H4150">
        <f t="shared" si="131"/>
        <v>2.2779553492446811</v>
      </c>
      <c r="I4150">
        <f t="shared" si="132"/>
        <v>0.86439176828113817</v>
      </c>
    </row>
    <row r="4151" spans="1:9" x14ac:dyDescent="0.3">
      <c r="A4151" s="1">
        <v>34831</v>
      </c>
      <c r="B4151">
        <v>133</v>
      </c>
      <c r="C4151">
        <v>83</v>
      </c>
      <c r="D4151">
        <v>0</v>
      </c>
      <c r="E4151">
        <v>9.1999999999999998E-2</v>
      </c>
      <c r="F4151" s="14">
        <v>2162.058</v>
      </c>
      <c r="G4151" s="14">
        <v>1326.8330000000001</v>
      </c>
      <c r="H4151">
        <f t="shared" si="131"/>
        <v>1.7411957554571411</v>
      </c>
      <c r="I4151">
        <f t="shared" si="132"/>
        <v>0.89680645959168082</v>
      </c>
    </row>
    <row r="4152" spans="1:9" x14ac:dyDescent="0.3">
      <c r="A4152" s="1">
        <v>34832</v>
      </c>
      <c r="B4152">
        <v>80</v>
      </c>
      <c r="C4152">
        <v>81</v>
      </c>
      <c r="D4152">
        <v>0</v>
      </c>
      <c r="E4152">
        <v>4.569</v>
      </c>
      <c r="F4152" s="14">
        <v>3009.4189999999999</v>
      </c>
      <c r="G4152" s="14">
        <v>4847.2610000000004</v>
      </c>
      <c r="H4152">
        <f t="shared" si="131"/>
        <v>1.0473357927561753</v>
      </c>
      <c r="I4152">
        <f t="shared" si="132"/>
        <v>0.87519666538465235</v>
      </c>
    </row>
    <row r="4153" spans="1:9" x14ac:dyDescent="0.3">
      <c r="A4153" s="1">
        <v>34833</v>
      </c>
      <c r="B4153">
        <v>51</v>
      </c>
      <c r="C4153">
        <v>79</v>
      </c>
      <c r="D4153">
        <v>13.571</v>
      </c>
      <c r="E4153">
        <v>0.82099999999999995</v>
      </c>
      <c r="F4153">
        <v>225.14599999999999</v>
      </c>
      <c r="G4153">
        <v>105.036</v>
      </c>
      <c r="H4153">
        <f t="shared" si="131"/>
        <v>0.66767656788206164</v>
      </c>
      <c r="I4153">
        <f t="shared" si="132"/>
        <v>0.85358687117762388</v>
      </c>
    </row>
    <row r="4154" spans="1:9" x14ac:dyDescent="0.3">
      <c r="A4154" s="1">
        <v>34834</v>
      </c>
      <c r="B4154">
        <v>44</v>
      </c>
      <c r="C4154">
        <v>84</v>
      </c>
      <c r="D4154">
        <v>0</v>
      </c>
      <c r="E4154">
        <v>0</v>
      </c>
      <c r="F4154" s="14">
        <v>1622.0250000000001</v>
      </c>
      <c r="G4154">
        <v>686.01400000000001</v>
      </c>
      <c r="H4154">
        <f t="shared" si="131"/>
        <v>0.57603468601589636</v>
      </c>
      <c r="I4154">
        <f t="shared" si="132"/>
        <v>0.90761135669519499</v>
      </c>
    </row>
    <row r="4155" spans="1:9" x14ac:dyDescent="0.3">
      <c r="A4155" s="1">
        <v>34835</v>
      </c>
      <c r="B4155">
        <v>41</v>
      </c>
      <c r="C4155">
        <v>85</v>
      </c>
      <c r="D4155">
        <v>0</v>
      </c>
      <c r="E4155">
        <v>0</v>
      </c>
      <c r="F4155">
        <v>683.80499999999995</v>
      </c>
      <c r="G4155">
        <v>383.39</v>
      </c>
      <c r="H4155">
        <f t="shared" si="131"/>
        <v>0.53675959378753979</v>
      </c>
      <c r="I4155">
        <f t="shared" si="132"/>
        <v>0.91841625379870928</v>
      </c>
    </row>
    <row r="4156" spans="1:9" x14ac:dyDescent="0.3">
      <c r="A4156" s="1">
        <v>34836</v>
      </c>
      <c r="B4156">
        <v>38</v>
      </c>
      <c r="C4156">
        <v>77</v>
      </c>
      <c r="D4156">
        <v>0.08</v>
      </c>
      <c r="E4156">
        <v>0</v>
      </c>
      <c r="F4156" s="14">
        <v>1623.261</v>
      </c>
      <c r="G4156" s="14">
        <v>1361.5630000000001</v>
      </c>
      <c r="H4156">
        <f t="shared" si="131"/>
        <v>0.49748450155918322</v>
      </c>
      <c r="I4156">
        <f t="shared" si="132"/>
        <v>0.83197707697059542</v>
      </c>
    </row>
    <row r="4157" spans="1:9" x14ac:dyDescent="0.3">
      <c r="A4157" s="1">
        <v>34837</v>
      </c>
      <c r="B4157">
        <v>35</v>
      </c>
      <c r="C4157">
        <v>63</v>
      </c>
      <c r="D4157">
        <v>2.1999999999999999E-2</v>
      </c>
      <c r="E4157">
        <v>0</v>
      </c>
      <c r="F4157" s="14">
        <v>3549.5439999999999</v>
      </c>
      <c r="G4157" s="14">
        <v>1698.345</v>
      </c>
      <c r="H4157">
        <f t="shared" si="131"/>
        <v>0.45820940933082666</v>
      </c>
      <c r="I4157">
        <f t="shared" si="132"/>
        <v>0.68070851752139627</v>
      </c>
    </row>
    <row r="4158" spans="1:9" x14ac:dyDescent="0.3">
      <c r="A4158" s="1">
        <v>34838</v>
      </c>
      <c r="B4158">
        <v>32</v>
      </c>
      <c r="C4158">
        <v>50</v>
      </c>
      <c r="D4158">
        <v>0</v>
      </c>
      <c r="E4158">
        <v>0</v>
      </c>
      <c r="F4158" s="14">
        <v>4289.9790000000003</v>
      </c>
      <c r="G4158" s="14">
        <v>5714.7169999999996</v>
      </c>
      <c r="H4158">
        <f t="shared" si="131"/>
        <v>0.41893431710247009</v>
      </c>
      <c r="I4158">
        <f t="shared" si="132"/>
        <v>0.54024485517571141</v>
      </c>
    </row>
    <row r="4159" spans="1:9" x14ac:dyDescent="0.3">
      <c r="A4159" s="1">
        <v>34839</v>
      </c>
      <c r="B4159">
        <v>28</v>
      </c>
      <c r="C4159">
        <v>40</v>
      </c>
      <c r="D4159">
        <v>0</v>
      </c>
      <c r="E4159">
        <v>0.47599999999999998</v>
      </c>
      <c r="F4159" s="14">
        <v>3771.34</v>
      </c>
      <c r="G4159" s="14">
        <v>4503.1859999999997</v>
      </c>
      <c r="H4159">
        <f t="shared" si="131"/>
        <v>0.36656752746466131</v>
      </c>
      <c r="I4159">
        <f t="shared" si="132"/>
        <v>0.43219588414056909</v>
      </c>
    </row>
    <row r="4160" spans="1:9" x14ac:dyDescent="0.3">
      <c r="A4160" s="1">
        <v>34840</v>
      </c>
      <c r="B4160">
        <v>24</v>
      </c>
      <c r="C4160">
        <v>32</v>
      </c>
      <c r="D4160">
        <v>0</v>
      </c>
      <c r="E4160">
        <v>0</v>
      </c>
      <c r="F4160" s="14">
        <v>4990.9690000000001</v>
      </c>
      <c r="G4160" s="14">
        <v>5182.3919999999998</v>
      </c>
      <c r="H4160">
        <f t="shared" si="131"/>
        <v>0.31420073782685254</v>
      </c>
      <c r="I4160">
        <f t="shared" si="132"/>
        <v>0.34575670731245528</v>
      </c>
    </row>
    <row r="4161" spans="1:9" x14ac:dyDescent="0.3">
      <c r="A4161" s="1">
        <v>34841</v>
      </c>
      <c r="B4161">
        <v>22</v>
      </c>
      <c r="C4161">
        <v>25</v>
      </c>
      <c r="D4161">
        <v>0</v>
      </c>
      <c r="E4161">
        <v>0</v>
      </c>
      <c r="F4161" s="14">
        <v>5112.0929999999998</v>
      </c>
      <c r="G4161" s="14">
        <v>4552.4539999999997</v>
      </c>
      <c r="H4161">
        <f t="shared" si="131"/>
        <v>0.28801734300794818</v>
      </c>
      <c r="I4161">
        <f t="shared" si="132"/>
        <v>0.27012242758785571</v>
      </c>
    </row>
    <row r="4162" spans="1:9" x14ac:dyDescent="0.3">
      <c r="A4162" s="1">
        <v>34842</v>
      </c>
      <c r="B4162">
        <v>19</v>
      </c>
      <c r="C4162">
        <v>21</v>
      </c>
      <c r="D4162">
        <v>0</v>
      </c>
      <c r="E4162">
        <v>0</v>
      </c>
      <c r="F4162">
        <v>622.04300000000001</v>
      </c>
      <c r="G4162">
        <v>900.88400000000001</v>
      </c>
      <c r="H4162">
        <f t="shared" ref="H4162:H4225" si="133">(B4162*60*60*24/1000000)/(1000*$N$3/1000000)</f>
        <v>0.24874225077959161</v>
      </c>
      <c r="I4162">
        <f t="shared" ref="I4162:I4225" si="134">(C4162*60*60*24/1000000)/(1000*$N$4/1000000)</f>
        <v>0.22690283917379875</v>
      </c>
    </row>
    <row r="4163" spans="1:9" x14ac:dyDescent="0.3">
      <c r="A4163" s="1">
        <v>34843</v>
      </c>
      <c r="B4163">
        <v>18</v>
      </c>
      <c r="C4163">
        <v>18</v>
      </c>
      <c r="D4163">
        <v>0.22</v>
      </c>
      <c r="E4163">
        <v>0</v>
      </c>
      <c r="F4163" s="14">
        <v>3172.4929999999999</v>
      </c>
      <c r="G4163" s="14">
        <v>3806.674</v>
      </c>
      <c r="H4163">
        <f t="shared" si="133"/>
        <v>0.2356505533701394</v>
      </c>
      <c r="I4163">
        <f t="shared" si="134"/>
        <v>0.19448814786325608</v>
      </c>
    </row>
    <row r="4164" spans="1:9" x14ac:dyDescent="0.3">
      <c r="A4164" s="1">
        <v>34844</v>
      </c>
      <c r="B4164">
        <v>16</v>
      </c>
      <c r="C4164">
        <v>16</v>
      </c>
      <c r="D4164">
        <v>0.753</v>
      </c>
      <c r="E4164">
        <v>0.505</v>
      </c>
      <c r="F4164" s="14">
        <v>5621.973</v>
      </c>
      <c r="G4164" s="14">
        <v>5549.7969999999996</v>
      </c>
      <c r="H4164">
        <f t="shared" si="133"/>
        <v>0.20946715855123504</v>
      </c>
      <c r="I4164">
        <f t="shared" si="134"/>
        <v>0.17287835365622764</v>
      </c>
    </row>
    <row r="4165" spans="1:9" x14ac:dyDescent="0.3">
      <c r="A4165" s="1">
        <v>34845</v>
      </c>
      <c r="B4165">
        <v>15</v>
      </c>
      <c r="C4165">
        <v>14</v>
      </c>
      <c r="D4165">
        <v>0</v>
      </c>
      <c r="E4165">
        <v>0</v>
      </c>
      <c r="F4165" s="14">
        <v>4120.5119999999997</v>
      </c>
      <c r="G4165" s="14">
        <v>3404.2919999999999</v>
      </c>
      <c r="H4165">
        <f t="shared" si="133"/>
        <v>0.19637546114178286</v>
      </c>
      <c r="I4165">
        <f t="shared" si="134"/>
        <v>0.15126855944919917</v>
      </c>
    </row>
    <row r="4166" spans="1:9" x14ac:dyDescent="0.3">
      <c r="A4166" s="1">
        <v>34846</v>
      </c>
      <c r="B4166">
        <v>14</v>
      </c>
      <c r="C4166">
        <v>13</v>
      </c>
      <c r="D4166">
        <v>0.156</v>
      </c>
      <c r="E4166">
        <v>0.11799999999999999</v>
      </c>
      <c r="F4166" s="14">
        <v>5071.8209999999999</v>
      </c>
      <c r="G4166" s="14">
        <v>4626.4440000000004</v>
      </c>
      <c r="H4166">
        <f t="shared" si="133"/>
        <v>0.18328376373233066</v>
      </c>
      <c r="I4166">
        <f t="shared" si="134"/>
        <v>0.14046366234568494</v>
      </c>
    </row>
    <row r="4167" spans="1:9" x14ac:dyDescent="0.3">
      <c r="A4167" s="1">
        <v>34847</v>
      </c>
      <c r="B4167">
        <v>13</v>
      </c>
      <c r="C4167">
        <v>12</v>
      </c>
      <c r="D4167">
        <v>0</v>
      </c>
      <c r="E4167">
        <v>0</v>
      </c>
      <c r="F4167" s="14">
        <v>3428.8870000000002</v>
      </c>
      <c r="G4167" s="14">
        <v>2607.8719999999998</v>
      </c>
      <c r="H4167">
        <f t="shared" si="133"/>
        <v>0.17019206632287848</v>
      </c>
      <c r="I4167">
        <f t="shared" si="134"/>
        <v>0.12965876524217071</v>
      </c>
    </row>
    <row r="4168" spans="1:9" x14ac:dyDescent="0.3">
      <c r="A4168" s="1">
        <v>34848</v>
      </c>
      <c r="B4168">
        <v>13</v>
      </c>
      <c r="C4168">
        <v>11</v>
      </c>
      <c r="D4168">
        <v>1.0589999999999999</v>
      </c>
      <c r="E4168">
        <v>0.31</v>
      </c>
      <c r="F4168">
        <v>-255.459</v>
      </c>
      <c r="G4168" s="14">
        <v>2601.9360000000001</v>
      </c>
      <c r="H4168">
        <f t="shared" si="133"/>
        <v>0.17019206632287848</v>
      </c>
      <c r="I4168">
        <f t="shared" si="134"/>
        <v>0.11885386813865649</v>
      </c>
    </row>
    <row r="4169" spans="1:9" x14ac:dyDescent="0.3">
      <c r="A4169" s="1">
        <v>34849</v>
      </c>
      <c r="B4169">
        <v>12</v>
      </c>
      <c r="C4169">
        <v>10</v>
      </c>
      <c r="D4169">
        <v>2.0430000000000001</v>
      </c>
      <c r="E4169">
        <v>1.038</v>
      </c>
      <c r="F4169">
        <v>-104.72499999999999</v>
      </c>
      <c r="G4169">
        <v>794.47</v>
      </c>
      <c r="H4169">
        <f t="shared" si="133"/>
        <v>0.15710036891342627</v>
      </c>
      <c r="I4169">
        <f t="shared" si="134"/>
        <v>0.10804897103514227</v>
      </c>
    </row>
    <row r="4170" spans="1:9" x14ac:dyDescent="0.3">
      <c r="A4170" s="1">
        <v>34850</v>
      </c>
      <c r="B4170">
        <v>11</v>
      </c>
      <c r="C4170">
        <v>9</v>
      </c>
      <c r="D4170">
        <v>2.036</v>
      </c>
      <c r="E4170">
        <v>1.2430000000000001</v>
      </c>
      <c r="F4170" s="14">
        <v>1880.675</v>
      </c>
      <c r="G4170">
        <v>857.98800000000006</v>
      </c>
      <c r="H4170">
        <f t="shared" si="133"/>
        <v>0.14400867150397409</v>
      </c>
      <c r="I4170">
        <f t="shared" si="134"/>
        <v>9.7244073931628039E-2</v>
      </c>
    </row>
    <row r="4171" spans="1:9" x14ac:dyDescent="0.3">
      <c r="A4171" s="1">
        <v>34851</v>
      </c>
      <c r="B4171">
        <v>11</v>
      </c>
      <c r="C4171">
        <v>9</v>
      </c>
      <c r="D4171">
        <v>5.8000000000000003E-2</v>
      </c>
      <c r="E4171">
        <v>1.897</v>
      </c>
      <c r="F4171">
        <v>989.47299999999996</v>
      </c>
      <c r="G4171" s="14">
        <v>1458.1890000000001</v>
      </c>
      <c r="H4171">
        <f t="shared" si="133"/>
        <v>0.14400867150397409</v>
      </c>
      <c r="I4171">
        <f t="shared" si="134"/>
        <v>9.7244073931628039E-2</v>
      </c>
    </row>
    <row r="4172" spans="1:9" x14ac:dyDescent="0.3">
      <c r="A4172" s="1">
        <v>34852</v>
      </c>
      <c r="B4172">
        <v>10</v>
      </c>
      <c r="C4172">
        <v>8</v>
      </c>
      <c r="D4172">
        <v>0</v>
      </c>
      <c r="E4172">
        <v>0</v>
      </c>
      <c r="F4172" s="14">
        <v>5404.3019999999997</v>
      </c>
      <c r="G4172" s="14">
        <v>5500.8940000000002</v>
      </c>
      <c r="H4172">
        <f t="shared" si="133"/>
        <v>0.13091697409452191</v>
      </c>
      <c r="I4172">
        <f t="shared" si="134"/>
        <v>8.643917682811382E-2</v>
      </c>
    </row>
    <row r="4173" spans="1:9" x14ac:dyDescent="0.3">
      <c r="A4173" s="1">
        <v>34853</v>
      </c>
      <c r="B4173">
        <v>10</v>
      </c>
      <c r="C4173">
        <v>7</v>
      </c>
      <c r="D4173">
        <v>0</v>
      </c>
      <c r="E4173">
        <v>0</v>
      </c>
      <c r="F4173" s="14">
        <v>5288.24</v>
      </c>
      <c r="G4173" s="14">
        <v>5187.0950000000003</v>
      </c>
      <c r="H4173">
        <f t="shared" si="133"/>
        <v>0.13091697409452191</v>
      </c>
      <c r="I4173">
        <f t="shared" si="134"/>
        <v>7.5634279724599587E-2</v>
      </c>
    </row>
    <row r="4174" spans="1:9" x14ac:dyDescent="0.3">
      <c r="A4174" s="1">
        <v>34854</v>
      </c>
      <c r="B4174">
        <v>9</v>
      </c>
      <c r="C4174">
        <v>7</v>
      </c>
      <c r="D4174">
        <v>0</v>
      </c>
      <c r="E4174">
        <v>0</v>
      </c>
      <c r="F4174" s="14">
        <v>4657.3909999999996</v>
      </c>
      <c r="G4174" s="14">
        <v>5014.0720000000001</v>
      </c>
      <c r="H4174">
        <f t="shared" si="133"/>
        <v>0.1178252766850697</v>
      </c>
      <c r="I4174">
        <f t="shared" si="134"/>
        <v>7.5634279724599587E-2</v>
      </c>
    </row>
    <row r="4175" spans="1:9" x14ac:dyDescent="0.3">
      <c r="A4175" s="1">
        <v>34855</v>
      </c>
      <c r="B4175">
        <v>10</v>
      </c>
      <c r="C4175">
        <v>6</v>
      </c>
      <c r="D4175">
        <v>0</v>
      </c>
      <c r="E4175">
        <v>0</v>
      </c>
      <c r="F4175" s="14">
        <v>2862.4250000000002</v>
      </c>
      <c r="G4175" s="14">
        <v>3331.2570000000001</v>
      </c>
      <c r="H4175">
        <f t="shared" si="133"/>
        <v>0.13091697409452191</v>
      </c>
      <c r="I4175">
        <f t="shared" si="134"/>
        <v>6.4829382621085355E-2</v>
      </c>
    </row>
    <row r="4176" spans="1:9" x14ac:dyDescent="0.3">
      <c r="A4176" s="1">
        <v>34856</v>
      </c>
      <c r="B4176">
        <v>11</v>
      </c>
      <c r="C4176">
        <v>6</v>
      </c>
      <c r="D4176">
        <v>0.39700000000000002</v>
      </c>
      <c r="E4176">
        <v>0</v>
      </c>
      <c r="F4176">
        <v>636.21500000000003</v>
      </c>
      <c r="G4176">
        <v>714.62599999999998</v>
      </c>
      <c r="H4176">
        <f t="shared" si="133"/>
        <v>0.14400867150397409</v>
      </c>
      <c r="I4176">
        <f t="shared" si="134"/>
        <v>6.4829382621085355E-2</v>
      </c>
    </row>
    <row r="4177" spans="1:9" x14ac:dyDescent="0.3">
      <c r="A4177" s="1">
        <v>34857</v>
      </c>
      <c r="B4177">
        <v>11</v>
      </c>
      <c r="C4177">
        <v>6</v>
      </c>
      <c r="D4177">
        <v>0</v>
      </c>
      <c r="E4177">
        <v>0</v>
      </c>
      <c r="F4177" s="14">
        <v>3225.9949999999999</v>
      </c>
      <c r="G4177" s="14">
        <v>4372.0789999999997</v>
      </c>
      <c r="H4177">
        <f t="shared" si="133"/>
        <v>0.14400867150397409</v>
      </c>
      <c r="I4177">
        <f t="shared" si="134"/>
        <v>6.4829382621085355E-2</v>
      </c>
    </row>
    <row r="4178" spans="1:9" x14ac:dyDescent="0.3">
      <c r="A4178" s="1">
        <v>34858</v>
      </c>
      <c r="B4178">
        <v>11</v>
      </c>
      <c r="C4178">
        <v>6</v>
      </c>
      <c r="D4178">
        <v>0</v>
      </c>
      <c r="E4178">
        <v>0</v>
      </c>
      <c r="F4178" s="14">
        <v>1942.7760000000001</v>
      </c>
      <c r="G4178" s="14">
        <v>1872.126</v>
      </c>
      <c r="H4178">
        <f t="shared" si="133"/>
        <v>0.14400867150397409</v>
      </c>
      <c r="I4178">
        <f t="shared" si="134"/>
        <v>6.4829382621085355E-2</v>
      </c>
    </row>
    <row r="4179" spans="1:9" x14ac:dyDescent="0.3">
      <c r="A4179" s="1">
        <v>34859</v>
      </c>
      <c r="B4179">
        <v>11</v>
      </c>
      <c r="C4179">
        <v>6</v>
      </c>
      <c r="D4179">
        <v>0</v>
      </c>
      <c r="E4179">
        <v>0</v>
      </c>
      <c r="F4179" s="14">
        <v>2234.607</v>
      </c>
      <c r="G4179" s="14">
        <v>5020.3829999999998</v>
      </c>
      <c r="H4179">
        <f t="shared" si="133"/>
        <v>0.14400867150397409</v>
      </c>
      <c r="I4179">
        <f t="shared" si="134"/>
        <v>6.4829382621085355E-2</v>
      </c>
    </row>
    <row r="4180" spans="1:9" x14ac:dyDescent="0.3">
      <c r="A4180" s="1">
        <v>34860</v>
      </c>
      <c r="B4180">
        <v>10</v>
      </c>
      <c r="C4180">
        <v>6</v>
      </c>
      <c r="D4180">
        <v>7.16</v>
      </c>
      <c r="E4180">
        <v>7.01</v>
      </c>
      <c r="F4180">
        <v>-40.698</v>
      </c>
      <c r="G4180">
        <v>76.162000000000006</v>
      </c>
      <c r="H4180">
        <f t="shared" si="133"/>
        <v>0.13091697409452191</v>
      </c>
      <c r="I4180">
        <f t="shared" si="134"/>
        <v>6.4829382621085355E-2</v>
      </c>
    </row>
    <row r="4181" spans="1:9" x14ac:dyDescent="0.3">
      <c r="A4181" s="1">
        <v>34861</v>
      </c>
      <c r="B4181">
        <v>10</v>
      </c>
      <c r="C4181">
        <v>5</v>
      </c>
      <c r="D4181">
        <v>0</v>
      </c>
      <c r="E4181">
        <v>5.7000000000000002E-2</v>
      </c>
      <c r="F4181" s="14">
        <v>1240.9780000000001</v>
      </c>
      <c r="G4181">
        <v>388.04599999999999</v>
      </c>
      <c r="H4181">
        <f t="shared" si="133"/>
        <v>0.13091697409452191</v>
      </c>
      <c r="I4181">
        <f t="shared" si="134"/>
        <v>5.4024485517571136E-2</v>
      </c>
    </row>
    <row r="4182" spans="1:9" x14ac:dyDescent="0.3">
      <c r="A4182" s="1">
        <v>34862</v>
      </c>
      <c r="B4182">
        <v>10</v>
      </c>
      <c r="C4182">
        <v>6</v>
      </c>
      <c r="D4182">
        <v>22.38</v>
      </c>
      <c r="E4182">
        <v>16.882000000000001</v>
      </c>
      <c r="F4182">
        <v>421.92</v>
      </c>
      <c r="G4182">
        <v>343.47699999999998</v>
      </c>
      <c r="H4182">
        <f t="shared" si="133"/>
        <v>0.13091697409452191</v>
      </c>
      <c r="I4182">
        <f t="shared" si="134"/>
        <v>6.4829382621085355E-2</v>
      </c>
    </row>
    <row r="4183" spans="1:9" x14ac:dyDescent="0.3">
      <c r="A4183" s="1">
        <v>34863</v>
      </c>
      <c r="B4183">
        <v>11</v>
      </c>
      <c r="C4183">
        <v>9</v>
      </c>
      <c r="D4183">
        <v>0</v>
      </c>
      <c r="E4183">
        <v>0</v>
      </c>
      <c r="F4183" s="14">
        <v>3364.6640000000002</v>
      </c>
      <c r="G4183" s="14">
        <v>1988.047</v>
      </c>
      <c r="H4183">
        <f t="shared" si="133"/>
        <v>0.14400867150397409</v>
      </c>
      <c r="I4183">
        <f t="shared" si="134"/>
        <v>9.7244073931628039E-2</v>
      </c>
    </row>
    <row r="4184" spans="1:9" x14ac:dyDescent="0.3">
      <c r="A4184" s="1">
        <v>34864</v>
      </c>
      <c r="B4184">
        <v>13</v>
      </c>
      <c r="C4184">
        <v>10</v>
      </c>
      <c r="D4184">
        <v>0</v>
      </c>
      <c r="E4184">
        <v>0</v>
      </c>
      <c r="F4184" s="14">
        <v>4847.3209999999999</v>
      </c>
      <c r="G4184" s="14">
        <v>5313.1239999999998</v>
      </c>
      <c r="H4184">
        <f t="shared" si="133"/>
        <v>0.17019206632287848</v>
      </c>
      <c r="I4184">
        <f t="shared" si="134"/>
        <v>0.10804897103514227</v>
      </c>
    </row>
    <row r="4185" spans="1:9" x14ac:dyDescent="0.3">
      <c r="A4185" s="1">
        <v>34865</v>
      </c>
      <c r="B4185">
        <v>20</v>
      </c>
      <c r="C4185">
        <v>25</v>
      </c>
      <c r="D4185">
        <v>2.5760000000000001</v>
      </c>
      <c r="E4185">
        <v>1.758</v>
      </c>
      <c r="F4185">
        <v>140.42699999999999</v>
      </c>
      <c r="G4185">
        <v>596.66899999999998</v>
      </c>
      <c r="H4185">
        <f t="shared" si="133"/>
        <v>0.26183394818904382</v>
      </c>
      <c r="I4185">
        <f t="shared" si="134"/>
        <v>0.27012242758785571</v>
      </c>
    </row>
    <row r="4186" spans="1:9" x14ac:dyDescent="0.3">
      <c r="A4186" s="1">
        <v>34866</v>
      </c>
      <c r="B4186">
        <v>49</v>
      </c>
      <c r="C4186">
        <v>68</v>
      </c>
      <c r="D4186">
        <v>48.52</v>
      </c>
      <c r="E4186">
        <v>31.859000000000002</v>
      </c>
      <c r="F4186">
        <v>9.7880000000000003</v>
      </c>
      <c r="G4186">
        <v>127.23699999999999</v>
      </c>
      <c r="H4186">
        <f t="shared" si="133"/>
        <v>0.64149317306315734</v>
      </c>
      <c r="I4186">
        <f t="shared" si="134"/>
        <v>0.73473300303896749</v>
      </c>
    </row>
    <row r="4187" spans="1:9" x14ac:dyDescent="0.3">
      <c r="A4187" s="1">
        <v>34867</v>
      </c>
      <c r="B4187">
        <v>98</v>
      </c>
      <c r="C4187">
        <v>131</v>
      </c>
      <c r="D4187">
        <v>0</v>
      </c>
      <c r="E4187">
        <v>0</v>
      </c>
      <c r="F4187">
        <v>211.72900000000001</v>
      </c>
      <c r="G4187">
        <v>592.99599999999998</v>
      </c>
      <c r="H4187">
        <f t="shared" si="133"/>
        <v>1.2829863461263147</v>
      </c>
      <c r="I4187">
        <f t="shared" si="134"/>
        <v>1.4154415205603637</v>
      </c>
    </row>
    <row r="4188" spans="1:9" x14ac:dyDescent="0.3">
      <c r="A4188" s="1">
        <v>34868</v>
      </c>
      <c r="B4188">
        <v>104</v>
      </c>
      <c r="C4188">
        <v>207</v>
      </c>
      <c r="D4188">
        <v>0</v>
      </c>
      <c r="E4188">
        <v>0</v>
      </c>
      <c r="F4188" s="14">
        <v>4069.17</v>
      </c>
      <c r="G4188" s="14">
        <v>4052.377</v>
      </c>
      <c r="H4188">
        <f t="shared" si="133"/>
        <v>1.3615365305830278</v>
      </c>
      <c r="I4188">
        <f t="shared" si="134"/>
        <v>2.2366137004274447</v>
      </c>
    </row>
    <row r="4189" spans="1:9" x14ac:dyDescent="0.3">
      <c r="A4189" s="1">
        <v>34869</v>
      </c>
      <c r="B4189">
        <v>103</v>
      </c>
      <c r="C4189">
        <v>243</v>
      </c>
      <c r="D4189">
        <v>0</v>
      </c>
      <c r="E4189">
        <v>0</v>
      </c>
      <c r="F4189" s="14">
        <v>4729.549</v>
      </c>
      <c r="G4189" s="14">
        <v>5344.4269999999997</v>
      </c>
      <c r="H4189">
        <f t="shared" si="133"/>
        <v>1.3484448331735757</v>
      </c>
      <c r="I4189">
        <f t="shared" si="134"/>
        <v>2.6255899961539573</v>
      </c>
    </row>
    <row r="4190" spans="1:9" x14ac:dyDescent="0.3">
      <c r="A4190" s="1">
        <v>34870</v>
      </c>
      <c r="B4190">
        <v>115</v>
      </c>
      <c r="C4190">
        <v>228</v>
      </c>
      <c r="D4190">
        <v>0</v>
      </c>
      <c r="E4190">
        <v>0</v>
      </c>
      <c r="F4190" s="14">
        <v>5388.8419999999996</v>
      </c>
      <c r="G4190" s="14">
        <v>4846.5169999999998</v>
      </c>
      <c r="H4190">
        <f t="shared" si="133"/>
        <v>1.5055452020870019</v>
      </c>
      <c r="I4190">
        <f t="shared" si="134"/>
        <v>2.4635165396012439</v>
      </c>
    </row>
    <row r="4191" spans="1:9" x14ac:dyDescent="0.3">
      <c r="A4191" s="1">
        <v>34871</v>
      </c>
      <c r="B4191">
        <v>130</v>
      </c>
      <c r="C4191">
        <v>198</v>
      </c>
      <c r="D4191">
        <v>0.314</v>
      </c>
      <c r="E4191">
        <v>0</v>
      </c>
      <c r="F4191" s="14">
        <v>4915.1989999999996</v>
      </c>
      <c r="G4191" s="14">
        <v>4558.6400000000003</v>
      </c>
      <c r="H4191">
        <f t="shared" si="133"/>
        <v>1.7019206632287847</v>
      </c>
      <c r="I4191">
        <f t="shared" si="134"/>
        <v>2.1393696264958169</v>
      </c>
    </row>
    <row r="4192" spans="1:9" x14ac:dyDescent="0.3">
      <c r="A4192" s="1">
        <v>34872</v>
      </c>
      <c r="B4192">
        <v>140</v>
      </c>
      <c r="C4192">
        <v>170</v>
      </c>
      <c r="D4192">
        <v>0.27900000000000003</v>
      </c>
      <c r="E4192">
        <v>0</v>
      </c>
      <c r="F4192" s="14">
        <v>4936.76</v>
      </c>
      <c r="G4192" s="14">
        <v>4602.6490000000003</v>
      </c>
      <c r="H4192">
        <f t="shared" si="133"/>
        <v>1.8328376373233066</v>
      </c>
      <c r="I4192">
        <f t="shared" si="134"/>
        <v>1.8368325075974186</v>
      </c>
    </row>
    <row r="4193" spans="1:9" x14ac:dyDescent="0.3">
      <c r="A4193" s="1">
        <v>34873</v>
      </c>
      <c r="B4193">
        <v>142</v>
      </c>
      <c r="C4193">
        <v>147</v>
      </c>
      <c r="D4193">
        <v>0.27800000000000002</v>
      </c>
      <c r="E4193">
        <v>0.313</v>
      </c>
      <c r="F4193" s="14">
        <v>3676.922</v>
      </c>
      <c r="G4193" s="14">
        <v>3649.7249999999999</v>
      </c>
      <c r="H4193">
        <f t="shared" si="133"/>
        <v>1.8590210321422111</v>
      </c>
      <c r="I4193">
        <f t="shared" si="134"/>
        <v>1.5883198742165912</v>
      </c>
    </row>
    <row r="4194" spans="1:9" x14ac:dyDescent="0.3">
      <c r="A4194" s="1">
        <v>34874</v>
      </c>
      <c r="B4194">
        <v>139</v>
      </c>
      <c r="C4194">
        <v>132</v>
      </c>
      <c r="D4194">
        <v>24.681999999999999</v>
      </c>
      <c r="E4194">
        <v>12.331</v>
      </c>
      <c r="F4194">
        <v>105.39100000000001</v>
      </c>
      <c r="G4194">
        <v>305.08300000000003</v>
      </c>
      <c r="H4194">
        <f t="shared" si="133"/>
        <v>1.8197459399138545</v>
      </c>
      <c r="I4194">
        <f t="shared" si="134"/>
        <v>1.4262464176638778</v>
      </c>
    </row>
    <row r="4195" spans="1:9" x14ac:dyDescent="0.3">
      <c r="A4195" s="1">
        <v>34875</v>
      </c>
      <c r="B4195">
        <v>128</v>
      </c>
      <c r="C4195">
        <v>125</v>
      </c>
      <c r="D4195">
        <v>0.01</v>
      </c>
      <c r="E4195">
        <v>0</v>
      </c>
      <c r="F4195" s="14">
        <v>5098.8969999999999</v>
      </c>
      <c r="G4195" s="14">
        <v>4426.5110000000004</v>
      </c>
      <c r="H4195">
        <f t="shared" si="133"/>
        <v>1.6757372684098804</v>
      </c>
      <c r="I4195">
        <f t="shared" si="134"/>
        <v>1.3506121379392784</v>
      </c>
    </row>
    <row r="4196" spans="1:9" x14ac:dyDescent="0.3">
      <c r="A4196" s="1">
        <v>34876</v>
      </c>
      <c r="B4196">
        <v>102</v>
      </c>
      <c r="C4196">
        <v>116</v>
      </c>
      <c r="D4196">
        <v>1.7999999999999999E-2</v>
      </c>
      <c r="E4196">
        <v>0</v>
      </c>
      <c r="F4196" s="14">
        <v>3651.81</v>
      </c>
      <c r="G4196" s="14">
        <v>3981.6320000000001</v>
      </c>
      <c r="H4196">
        <f t="shared" si="133"/>
        <v>1.3353531357641233</v>
      </c>
      <c r="I4196">
        <f t="shared" si="134"/>
        <v>1.2533680640076501</v>
      </c>
    </row>
    <row r="4197" spans="1:9" x14ac:dyDescent="0.3">
      <c r="A4197" s="1">
        <v>34877</v>
      </c>
      <c r="B4197">
        <v>68</v>
      </c>
      <c r="C4197">
        <v>109</v>
      </c>
      <c r="D4197">
        <v>2.8420000000000001</v>
      </c>
      <c r="E4197">
        <v>2.7989999999999999</v>
      </c>
      <c r="F4197">
        <v>969.64800000000002</v>
      </c>
      <c r="G4197">
        <v>678.59900000000005</v>
      </c>
      <c r="H4197">
        <f t="shared" si="133"/>
        <v>0.89023542384274901</v>
      </c>
      <c r="I4197">
        <f t="shared" si="134"/>
        <v>1.1777337842830506</v>
      </c>
    </row>
    <row r="4198" spans="1:9" x14ac:dyDescent="0.3">
      <c r="A4198" s="1">
        <v>34878</v>
      </c>
      <c r="B4198">
        <v>50</v>
      </c>
      <c r="C4198">
        <v>102</v>
      </c>
      <c r="D4198">
        <v>0</v>
      </c>
      <c r="E4198">
        <v>0</v>
      </c>
      <c r="F4198" s="14">
        <v>4667.692</v>
      </c>
      <c r="G4198" s="14">
        <v>4686.2820000000002</v>
      </c>
      <c r="H4198">
        <f t="shared" si="133"/>
        <v>0.65458487047260949</v>
      </c>
      <c r="I4198">
        <f t="shared" si="134"/>
        <v>1.102099504558451</v>
      </c>
    </row>
    <row r="4199" spans="1:9" x14ac:dyDescent="0.3">
      <c r="A4199" s="1">
        <v>34879</v>
      </c>
      <c r="B4199">
        <v>42</v>
      </c>
      <c r="C4199">
        <v>90</v>
      </c>
      <c r="D4199">
        <v>0</v>
      </c>
      <c r="E4199">
        <v>0</v>
      </c>
      <c r="F4199" s="14">
        <v>5179.2129999999997</v>
      </c>
      <c r="G4199" s="14">
        <v>5130.4539999999997</v>
      </c>
      <c r="H4199">
        <f t="shared" si="133"/>
        <v>0.54985129119699194</v>
      </c>
      <c r="I4199">
        <f t="shared" si="134"/>
        <v>0.97244073931628039</v>
      </c>
    </row>
    <row r="4200" spans="1:9" x14ac:dyDescent="0.3">
      <c r="A4200" s="1">
        <v>34880</v>
      </c>
      <c r="B4200">
        <v>37</v>
      </c>
      <c r="C4200">
        <v>75</v>
      </c>
      <c r="D4200">
        <v>0</v>
      </c>
      <c r="E4200">
        <v>0</v>
      </c>
      <c r="F4200">
        <v>-207.82599999999999</v>
      </c>
      <c r="G4200">
        <v>530.995</v>
      </c>
      <c r="H4200">
        <f t="shared" si="133"/>
        <v>0.48439280414973102</v>
      </c>
      <c r="I4200">
        <f t="shared" si="134"/>
        <v>0.81036728276356707</v>
      </c>
    </row>
    <row r="4201" spans="1:9" x14ac:dyDescent="0.3">
      <c r="A4201" s="1">
        <v>34881</v>
      </c>
      <c r="B4201">
        <v>35</v>
      </c>
      <c r="C4201">
        <v>75</v>
      </c>
      <c r="D4201">
        <v>12.196999999999999</v>
      </c>
      <c r="E4201">
        <v>4.4610000000000003</v>
      </c>
      <c r="F4201">
        <v>-174.3</v>
      </c>
      <c r="G4201">
        <v>614.73699999999997</v>
      </c>
      <c r="H4201">
        <f t="shared" si="133"/>
        <v>0.45820940933082666</v>
      </c>
      <c r="I4201">
        <f t="shared" si="134"/>
        <v>0.81036728276356707</v>
      </c>
    </row>
    <row r="4202" spans="1:9" x14ac:dyDescent="0.3">
      <c r="A4202" s="1">
        <v>34882</v>
      </c>
      <c r="B4202">
        <v>74</v>
      </c>
      <c r="C4202">
        <v>86</v>
      </c>
      <c r="D4202">
        <v>32.366999999999997</v>
      </c>
      <c r="E4202">
        <v>21.582000000000001</v>
      </c>
      <c r="F4202">
        <v>536.33699999999999</v>
      </c>
      <c r="G4202">
        <v>716.87199999999996</v>
      </c>
      <c r="H4202">
        <f t="shared" si="133"/>
        <v>0.96878560829946203</v>
      </c>
      <c r="I4202">
        <f t="shared" si="134"/>
        <v>0.92922115090222346</v>
      </c>
    </row>
    <row r="4203" spans="1:9" x14ac:dyDescent="0.3">
      <c r="A4203" s="1">
        <v>34883</v>
      </c>
      <c r="B4203">
        <v>281</v>
      </c>
      <c r="C4203">
        <v>227</v>
      </c>
      <c r="D4203">
        <v>19.257000000000001</v>
      </c>
      <c r="E4203">
        <v>5.8330000000000002</v>
      </c>
      <c r="F4203" s="14">
        <v>4866.2619999999997</v>
      </c>
      <c r="G4203" s="14">
        <v>4655.8860000000004</v>
      </c>
      <c r="H4203">
        <f t="shared" si="133"/>
        <v>3.6787669720560654</v>
      </c>
      <c r="I4203">
        <f t="shared" si="134"/>
        <v>2.4527116424977295</v>
      </c>
    </row>
    <row r="4204" spans="1:9" x14ac:dyDescent="0.3">
      <c r="A4204" s="1">
        <v>34884</v>
      </c>
      <c r="B4204">
        <v>293</v>
      </c>
      <c r="C4204">
        <v>469</v>
      </c>
      <c r="D4204">
        <v>0</v>
      </c>
      <c r="E4204">
        <v>0</v>
      </c>
      <c r="F4204" s="14">
        <v>1544.971</v>
      </c>
      <c r="G4204" s="14">
        <v>2564.4569999999999</v>
      </c>
      <c r="H4204">
        <f t="shared" si="133"/>
        <v>3.8358673409694917</v>
      </c>
      <c r="I4204">
        <f t="shared" si="134"/>
        <v>5.0674967415481724</v>
      </c>
    </row>
    <row r="4205" spans="1:9" x14ac:dyDescent="0.3">
      <c r="A4205" s="1">
        <v>34885</v>
      </c>
      <c r="B4205">
        <v>296</v>
      </c>
      <c r="C4205">
        <v>569</v>
      </c>
      <c r="D4205">
        <v>20.190000000000001</v>
      </c>
      <c r="E4205">
        <v>11.971</v>
      </c>
      <c r="F4205" s="14">
        <v>1318.0530000000001</v>
      </c>
      <c r="G4205" s="14">
        <v>1919.875</v>
      </c>
      <c r="H4205">
        <f t="shared" si="133"/>
        <v>3.8751424331978481</v>
      </c>
      <c r="I4205">
        <f t="shared" si="134"/>
        <v>6.1479864518995946</v>
      </c>
    </row>
    <row r="4206" spans="1:9" x14ac:dyDescent="0.3">
      <c r="A4206" s="1">
        <v>34886</v>
      </c>
      <c r="B4206">
        <v>352</v>
      </c>
      <c r="C4206">
        <v>536</v>
      </c>
      <c r="D4206">
        <v>14.053000000000001</v>
      </c>
      <c r="E4206">
        <v>10.593999999999999</v>
      </c>
      <c r="F4206" s="14">
        <v>4959.9250000000002</v>
      </c>
      <c r="G4206" s="14">
        <v>4662.4030000000002</v>
      </c>
      <c r="H4206">
        <f t="shared" si="133"/>
        <v>4.6082774881271709</v>
      </c>
      <c r="I4206">
        <f t="shared" si="134"/>
        <v>5.7914248474836256</v>
      </c>
    </row>
    <row r="4207" spans="1:9" x14ac:dyDescent="0.3">
      <c r="A4207" s="1">
        <v>34887</v>
      </c>
      <c r="B4207">
        <v>371</v>
      </c>
      <c r="C4207">
        <v>588</v>
      </c>
      <c r="D4207">
        <v>0</v>
      </c>
      <c r="E4207">
        <v>0</v>
      </c>
      <c r="F4207" s="14">
        <v>4686.1030000000001</v>
      </c>
      <c r="G4207" s="14">
        <v>4668.2370000000001</v>
      </c>
      <c r="H4207">
        <f t="shared" si="133"/>
        <v>4.8570197389067626</v>
      </c>
      <c r="I4207">
        <f t="shared" si="134"/>
        <v>6.3532794968663646</v>
      </c>
    </row>
    <row r="4208" spans="1:9" x14ac:dyDescent="0.3">
      <c r="A4208" s="1">
        <v>34888</v>
      </c>
      <c r="B4208">
        <v>335</v>
      </c>
      <c r="C4208">
        <v>607</v>
      </c>
      <c r="D4208">
        <v>0</v>
      </c>
      <c r="E4208">
        <v>0</v>
      </c>
      <c r="F4208" s="14">
        <v>4836.5709999999999</v>
      </c>
      <c r="G4208" s="14">
        <v>4618.0249999999996</v>
      </c>
      <c r="H4208">
        <f t="shared" si="133"/>
        <v>4.3857186321664834</v>
      </c>
      <c r="I4208">
        <f t="shared" si="134"/>
        <v>6.5585725418331355</v>
      </c>
    </row>
    <row r="4209" spans="1:9" x14ac:dyDescent="0.3">
      <c r="A4209" s="1">
        <v>34889</v>
      </c>
      <c r="B4209">
        <v>300</v>
      </c>
      <c r="C4209">
        <v>611</v>
      </c>
      <c r="D4209">
        <v>0.59799999999999998</v>
      </c>
      <c r="E4209">
        <v>0</v>
      </c>
      <c r="F4209" s="14">
        <v>4428.2380000000003</v>
      </c>
      <c r="G4209" s="14">
        <v>4580.2539999999999</v>
      </c>
      <c r="H4209">
        <f t="shared" si="133"/>
        <v>3.9275092228356572</v>
      </c>
      <c r="I4209">
        <f t="shared" si="134"/>
        <v>6.6017921302471922</v>
      </c>
    </row>
    <row r="4210" spans="1:9" x14ac:dyDescent="0.3">
      <c r="A4210" s="1">
        <v>34890</v>
      </c>
      <c r="B4210">
        <v>282</v>
      </c>
      <c r="C4210">
        <v>578</v>
      </c>
      <c r="D4210">
        <v>0</v>
      </c>
      <c r="E4210">
        <v>0</v>
      </c>
      <c r="F4210" s="14">
        <v>4590.0860000000002</v>
      </c>
      <c r="G4210" s="14">
        <v>4608.0619999999999</v>
      </c>
      <c r="H4210">
        <f t="shared" si="133"/>
        <v>3.6918586694655176</v>
      </c>
      <c r="I4210">
        <f t="shared" si="134"/>
        <v>6.2452305258312233</v>
      </c>
    </row>
    <row r="4211" spans="1:9" x14ac:dyDescent="0.3">
      <c r="A4211" s="1">
        <v>34891</v>
      </c>
      <c r="B4211">
        <v>272</v>
      </c>
      <c r="C4211">
        <v>550</v>
      </c>
      <c r="D4211">
        <v>0.123</v>
      </c>
      <c r="E4211">
        <v>0</v>
      </c>
      <c r="F4211" s="14">
        <v>1193.511</v>
      </c>
      <c r="G4211" s="14">
        <v>1428.7909999999999</v>
      </c>
      <c r="H4211">
        <f t="shared" si="133"/>
        <v>3.560941695370996</v>
      </c>
      <c r="I4211">
        <f t="shared" si="134"/>
        <v>5.9426934069328254</v>
      </c>
    </row>
    <row r="4212" spans="1:9" x14ac:dyDescent="0.3">
      <c r="A4212" s="1">
        <v>34892</v>
      </c>
      <c r="B4212">
        <v>245</v>
      </c>
      <c r="C4212">
        <v>501</v>
      </c>
      <c r="D4212">
        <v>11.298999999999999</v>
      </c>
      <c r="E4212">
        <v>4.7480000000000002</v>
      </c>
      <c r="F4212">
        <v>872.82</v>
      </c>
      <c r="G4212">
        <v>601.58299999999997</v>
      </c>
      <c r="H4212">
        <f t="shared" si="133"/>
        <v>3.2074658653157866</v>
      </c>
      <c r="I4212">
        <f t="shared" si="134"/>
        <v>5.4132534488606279</v>
      </c>
    </row>
    <row r="4213" spans="1:9" x14ac:dyDescent="0.3">
      <c r="A4213" s="1">
        <v>34893</v>
      </c>
      <c r="B4213">
        <v>217</v>
      </c>
      <c r="C4213">
        <v>460</v>
      </c>
      <c r="D4213">
        <v>9.1340000000000003</v>
      </c>
      <c r="E4213">
        <v>13.204000000000001</v>
      </c>
      <c r="F4213" s="14">
        <v>1488.9770000000001</v>
      </c>
      <c r="G4213" s="14">
        <v>1358.9829999999999</v>
      </c>
      <c r="H4213">
        <f t="shared" si="133"/>
        <v>2.840898337851125</v>
      </c>
      <c r="I4213">
        <f t="shared" si="134"/>
        <v>4.9702526676165446</v>
      </c>
    </row>
    <row r="4214" spans="1:9" x14ac:dyDescent="0.3">
      <c r="A4214" s="1">
        <v>34894</v>
      </c>
      <c r="B4214">
        <v>203</v>
      </c>
      <c r="C4214">
        <v>434</v>
      </c>
      <c r="D4214">
        <v>36.728000000000002</v>
      </c>
      <c r="E4214">
        <v>33.104999999999997</v>
      </c>
      <c r="F4214" s="14">
        <v>705.39449999999999</v>
      </c>
      <c r="H4214">
        <f t="shared" si="133"/>
        <v>2.6576145741187949</v>
      </c>
      <c r="I4214">
        <f t="shared" si="134"/>
        <v>4.6893253429251738</v>
      </c>
    </row>
    <row r="4215" spans="1:9" x14ac:dyDescent="0.3">
      <c r="A4215" s="1">
        <v>34895</v>
      </c>
      <c r="B4215">
        <v>286</v>
      </c>
      <c r="C4215">
        <v>423</v>
      </c>
      <c r="D4215">
        <v>34.204000000000001</v>
      </c>
      <c r="E4215">
        <v>26.390999999999998</v>
      </c>
      <c r="F4215">
        <v>-78.188000000000002</v>
      </c>
      <c r="G4215">
        <v>74.61</v>
      </c>
      <c r="H4215">
        <f t="shared" si="133"/>
        <v>3.7442254591033262</v>
      </c>
      <c r="I4215">
        <f t="shared" si="134"/>
        <v>4.5704714747865172</v>
      </c>
    </row>
    <row r="4216" spans="1:9" x14ac:dyDescent="0.3">
      <c r="A4216" s="1">
        <v>34896</v>
      </c>
      <c r="B4216">
        <v>344</v>
      </c>
      <c r="C4216">
        <v>494</v>
      </c>
      <c r="D4216">
        <v>0.88400000000000001</v>
      </c>
      <c r="E4216">
        <v>0</v>
      </c>
      <c r="F4216" s="14">
        <v>4226.6710000000003</v>
      </c>
      <c r="G4216" s="14">
        <v>4575.4759999999997</v>
      </c>
      <c r="H4216">
        <f t="shared" si="133"/>
        <v>4.5035439088515528</v>
      </c>
      <c r="I4216">
        <f t="shared" si="134"/>
        <v>5.337619169136028</v>
      </c>
    </row>
    <row r="4217" spans="1:9" x14ac:dyDescent="0.3">
      <c r="A4217" s="1">
        <v>34897</v>
      </c>
      <c r="B4217">
        <v>537</v>
      </c>
      <c r="C4217">
        <v>616</v>
      </c>
      <c r="D4217">
        <v>16.529</v>
      </c>
      <c r="E4217">
        <v>9.5069999999999997</v>
      </c>
      <c r="F4217">
        <v>-55.978000000000002</v>
      </c>
      <c r="G4217">
        <v>126.649</v>
      </c>
      <c r="H4217">
        <f t="shared" si="133"/>
        <v>7.0302415088758261</v>
      </c>
      <c r="I4217">
        <f t="shared" si="134"/>
        <v>6.6558166157647634</v>
      </c>
    </row>
    <row r="4218" spans="1:9" x14ac:dyDescent="0.3">
      <c r="A4218" s="1">
        <v>34898</v>
      </c>
      <c r="B4218">
        <v>764</v>
      </c>
      <c r="C4218">
        <v>691</v>
      </c>
      <c r="D4218">
        <v>5.8029999999999999</v>
      </c>
      <c r="E4218">
        <v>12.759</v>
      </c>
      <c r="F4218">
        <v>2.4649999999999999</v>
      </c>
      <c r="G4218">
        <v>5.5069999999999997</v>
      </c>
      <c r="H4218">
        <f t="shared" si="133"/>
        <v>10.002056820821474</v>
      </c>
      <c r="I4218">
        <f t="shared" si="134"/>
        <v>7.46618389852833</v>
      </c>
    </row>
    <row r="4219" spans="1:9" x14ac:dyDescent="0.3">
      <c r="A4219" s="1">
        <v>34899</v>
      </c>
      <c r="B4219">
        <v>649</v>
      </c>
      <c r="C4219">
        <v>830</v>
      </c>
      <c r="D4219">
        <v>0</v>
      </c>
      <c r="E4219">
        <v>0</v>
      </c>
      <c r="F4219">
        <v>-55.938000000000002</v>
      </c>
      <c r="G4219">
        <v>-35.887</v>
      </c>
      <c r="H4219">
        <f t="shared" si="133"/>
        <v>8.4965116187344716</v>
      </c>
      <c r="I4219">
        <f t="shared" si="134"/>
        <v>8.9680645959168093</v>
      </c>
    </row>
    <row r="4220" spans="1:9" x14ac:dyDescent="0.3">
      <c r="A4220" s="1">
        <v>34900</v>
      </c>
      <c r="B4220">
        <v>482</v>
      </c>
      <c r="C4220">
        <v>1075</v>
      </c>
      <c r="D4220">
        <v>0</v>
      </c>
      <c r="E4220">
        <v>0</v>
      </c>
      <c r="F4220" s="14">
        <v>4933.66</v>
      </c>
      <c r="G4220" s="14">
        <v>1964.011</v>
      </c>
      <c r="H4220">
        <f t="shared" si="133"/>
        <v>6.3101981513559551</v>
      </c>
      <c r="I4220">
        <f t="shared" si="134"/>
        <v>11.615264386277794</v>
      </c>
    </row>
    <row r="4221" spans="1:9" x14ac:dyDescent="0.3">
      <c r="A4221" s="1">
        <v>34901</v>
      </c>
      <c r="B4221">
        <v>478</v>
      </c>
      <c r="C4221">
        <v>1003</v>
      </c>
      <c r="D4221">
        <v>0</v>
      </c>
      <c r="E4221">
        <v>0</v>
      </c>
      <c r="F4221" s="14">
        <v>4433.4189999999999</v>
      </c>
      <c r="G4221" s="14">
        <v>4840.2780000000002</v>
      </c>
      <c r="H4221">
        <f t="shared" si="133"/>
        <v>6.2578313617181465</v>
      </c>
      <c r="I4221">
        <f t="shared" si="134"/>
        <v>10.837311794824769</v>
      </c>
    </row>
    <row r="4222" spans="1:9" x14ac:dyDescent="0.3">
      <c r="A4222" s="1">
        <v>34902</v>
      </c>
      <c r="B4222">
        <v>514</v>
      </c>
      <c r="C4222">
        <v>834</v>
      </c>
      <c r="D4222">
        <v>0</v>
      </c>
      <c r="E4222">
        <v>0</v>
      </c>
      <c r="F4222" s="14">
        <v>3549.614</v>
      </c>
      <c r="G4222" s="14">
        <v>3910.3910000000001</v>
      </c>
      <c r="H4222">
        <f t="shared" si="133"/>
        <v>6.7291324684584248</v>
      </c>
      <c r="I4222">
        <f t="shared" si="134"/>
        <v>9.0112841843308651</v>
      </c>
    </row>
    <row r="4223" spans="1:9" x14ac:dyDescent="0.3">
      <c r="A4223" s="1">
        <v>34903</v>
      </c>
      <c r="B4223">
        <v>515</v>
      </c>
      <c r="C4223">
        <v>677</v>
      </c>
      <c r="D4223">
        <v>0</v>
      </c>
      <c r="E4223">
        <v>0</v>
      </c>
      <c r="F4223" s="14">
        <v>4810.6719999999996</v>
      </c>
      <c r="G4223" s="14">
        <v>4784.875</v>
      </c>
      <c r="H4223">
        <f t="shared" si="133"/>
        <v>6.7422241658678779</v>
      </c>
      <c r="I4223">
        <f t="shared" si="134"/>
        <v>7.3149153390791319</v>
      </c>
    </row>
    <row r="4224" spans="1:9" x14ac:dyDescent="0.3">
      <c r="A4224" s="1">
        <v>34904</v>
      </c>
      <c r="B4224">
        <v>487</v>
      </c>
      <c r="C4224">
        <v>561</v>
      </c>
      <c r="D4224">
        <v>0</v>
      </c>
      <c r="E4224">
        <v>0</v>
      </c>
      <c r="F4224" s="14">
        <v>4304.3339999999998</v>
      </c>
      <c r="G4224" s="14">
        <v>4617.0690000000004</v>
      </c>
      <c r="H4224">
        <f t="shared" si="133"/>
        <v>6.3756566384032158</v>
      </c>
      <c r="I4224">
        <f t="shared" si="134"/>
        <v>6.0615472750714812</v>
      </c>
    </row>
    <row r="4225" spans="1:9" x14ac:dyDescent="0.3">
      <c r="A4225" s="1">
        <v>34905</v>
      </c>
      <c r="B4225">
        <v>425</v>
      </c>
      <c r="C4225">
        <v>465</v>
      </c>
      <c r="D4225">
        <v>1.663</v>
      </c>
      <c r="E4225">
        <v>0</v>
      </c>
      <c r="F4225" s="14">
        <v>1054.269</v>
      </c>
      <c r="G4225" s="14">
        <v>2178.6129999999998</v>
      </c>
      <c r="H4225">
        <f t="shared" si="133"/>
        <v>5.5639713990171806</v>
      </c>
      <c r="I4225">
        <f t="shared" si="134"/>
        <v>5.0242771531341157</v>
      </c>
    </row>
    <row r="4226" spans="1:9" x14ac:dyDescent="0.3">
      <c r="A4226" s="1">
        <v>34906</v>
      </c>
      <c r="B4226">
        <v>373</v>
      </c>
      <c r="C4226">
        <v>399</v>
      </c>
      <c r="D4226">
        <v>5.6</v>
      </c>
      <c r="E4226">
        <v>1.546</v>
      </c>
      <c r="F4226" s="14">
        <v>1316.098</v>
      </c>
      <c r="G4226" s="14">
        <v>1195.3389999999999</v>
      </c>
      <c r="H4226">
        <f t="shared" ref="H4226:H4289" si="135">(B4226*60*60*24/1000000)/(1000*$N$3/1000000)</f>
        <v>4.8832031337256669</v>
      </c>
      <c r="I4226">
        <f t="shared" ref="I4226:I4289" si="136">(C4226*60*60*24/1000000)/(1000*$N$4/1000000)</f>
        <v>4.311153944302176</v>
      </c>
    </row>
    <row r="4227" spans="1:9" x14ac:dyDescent="0.3">
      <c r="A4227" s="1">
        <v>34907</v>
      </c>
      <c r="B4227">
        <v>320</v>
      </c>
      <c r="C4227">
        <v>370</v>
      </c>
      <c r="D4227">
        <v>39.158000000000001</v>
      </c>
      <c r="E4227">
        <v>37.241</v>
      </c>
      <c r="F4227">
        <v>-87.811000000000007</v>
      </c>
      <c r="G4227">
        <v>382.39699999999999</v>
      </c>
      <c r="H4227">
        <f t="shared" si="135"/>
        <v>4.1893431710247011</v>
      </c>
      <c r="I4227">
        <f t="shared" si="136"/>
        <v>3.9978119283002638</v>
      </c>
    </row>
    <row r="4228" spans="1:9" x14ac:dyDescent="0.3">
      <c r="A4228" s="1">
        <v>34908</v>
      </c>
      <c r="B4228">
        <v>249</v>
      </c>
      <c r="C4228">
        <v>377</v>
      </c>
      <c r="D4228">
        <v>0</v>
      </c>
      <c r="E4228">
        <v>0</v>
      </c>
      <c r="F4228" s="14">
        <v>2687.0839999999998</v>
      </c>
      <c r="G4228" s="14">
        <v>2251.326</v>
      </c>
      <c r="H4228">
        <f t="shared" si="135"/>
        <v>3.2598326549535952</v>
      </c>
      <c r="I4228">
        <f t="shared" si="136"/>
        <v>4.0734462080248637</v>
      </c>
    </row>
    <row r="4229" spans="1:9" x14ac:dyDescent="0.3">
      <c r="A4229" s="1">
        <v>34909</v>
      </c>
      <c r="B4229">
        <v>197</v>
      </c>
      <c r="C4229">
        <v>392</v>
      </c>
      <c r="D4229">
        <v>0</v>
      </c>
      <c r="E4229">
        <v>0</v>
      </c>
      <c r="F4229">
        <v>830.96299999999997</v>
      </c>
      <c r="G4229">
        <v>262.92399999999998</v>
      </c>
      <c r="H4229">
        <f t="shared" si="135"/>
        <v>2.5790643896620815</v>
      </c>
      <c r="I4229">
        <f t="shared" si="136"/>
        <v>4.235519664577577</v>
      </c>
    </row>
    <row r="4230" spans="1:9" x14ac:dyDescent="0.3">
      <c r="A4230" s="1">
        <v>34910</v>
      </c>
      <c r="B4230">
        <v>158</v>
      </c>
      <c r="C4230">
        <v>395</v>
      </c>
      <c r="D4230">
        <v>0</v>
      </c>
      <c r="E4230">
        <v>0</v>
      </c>
      <c r="F4230" s="14">
        <v>2890.886</v>
      </c>
      <c r="G4230" s="14">
        <v>2289.19</v>
      </c>
      <c r="H4230">
        <f t="shared" si="135"/>
        <v>2.0684881906934458</v>
      </c>
      <c r="I4230">
        <f t="shared" si="136"/>
        <v>4.2679343558881193</v>
      </c>
    </row>
    <row r="4231" spans="1:9" x14ac:dyDescent="0.3">
      <c r="A4231" s="1">
        <v>34911</v>
      </c>
      <c r="B4231">
        <v>139</v>
      </c>
      <c r="C4231">
        <v>362</v>
      </c>
      <c r="D4231">
        <v>0</v>
      </c>
      <c r="E4231">
        <v>0</v>
      </c>
      <c r="F4231">
        <v>175.33600000000001</v>
      </c>
      <c r="G4231">
        <v>263.06599999999997</v>
      </c>
      <c r="H4231">
        <f t="shared" si="135"/>
        <v>1.8197459399138545</v>
      </c>
      <c r="I4231">
        <f t="shared" si="136"/>
        <v>3.9113727514721504</v>
      </c>
    </row>
    <row r="4232" spans="1:9" x14ac:dyDescent="0.3">
      <c r="A4232" s="1">
        <v>34912</v>
      </c>
      <c r="B4232">
        <v>135</v>
      </c>
      <c r="C4232">
        <v>328</v>
      </c>
      <c r="D4232">
        <v>0</v>
      </c>
      <c r="E4232">
        <v>0</v>
      </c>
      <c r="F4232">
        <v>69.510999999999996</v>
      </c>
      <c r="G4232">
        <v>298.06700000000001</v>
      </c>
      <c r="H4232">
        <f t="shared" si="135"/>
        <v>1.7673791502760456</v>
      </c>
      <c r="I4232">
        <f t="shared" si="136"/>
        <v>3.5440062499526666</v>
      </c>
    </row>
    <row r="4233" spans="1:9" x14ac:dyDescent="0.3">
      <c r="A4233" s="1">
        <v>34913</v>
      </c>
      <c r="B4233">
        <v>138</v>
      </c>
      <c r="C4233">
        <v>322</v>
      </c>
      <c r="D4233">
        <v>0</v>
      </c>
      <c r="E4233">
        <v>0</v>
      </c>
      <c r="F4233">
        <v>74.807000000000002</v>
      </c>
      <c r="G4233">
        <v>181.185</v>
      </c>
      <c r="H4233">
        <f t="shared" si="135"/>
        <v>1.8066542425044021</v>
      </c>
      <c r="I4233">
        <f t="shared" si="136"/>
        <v>3.4791768673315806</v>
      </c>
    </row>
    <row r="4234" spans="1:9" x14ac:dyDescent="0.3">
      <c r="A4234" s="1">
        <v>34914</v>
      </c>
      <c r="B4234">
        <v>133</v>
      </c>
      <c r="C4234">
        <v>311</v>
      </c>
      <c r="D4234">
        <v>8.7040000000000006</v>
      </c>
      <c r="E4234">
        <v>0.36799999999999999</v>
      </c>
      <c r="F4234" s="14">
        <v>2432.0439999999999</v>
      </c>
      <c r="G4234">
        <v>498.452</v>
      </c>
      <c r="H4234">
        <f t="shared" si="135"/>
        <v>1.7411957554571411</v>
      </c>
      <c r="I4234">
        <f t="shared" si="136"/>
        <v>3.3603229991929244</v>
      </c>
    </row>
    <row r="4235" spans="1:9" x14ac:dyDescent="0.3">
      <c r="A4235" s="1">
        <v>34915</v>
      </c>
      <c r="B4235">
        <v>128</v>
      </c>
      <c r="C4235">
        <v>309</v>
      </c>
      <c r="D4235">
        <v>0</v>
      </c>
      <c r="E4235">
        <v>0</v>
      </c>
      <c r="F4235" s="14">
        <v>4983.3620000000001</v>
      </c>
      <c r="G4235" s="14">
        <v>5099.0590000000002</v>
      </c>
      <c r="H4235">
        <f t="shared" si="135"/>
        <v>1.6757372684098804</v>
      </c>
      <c r="I4235">
        <f t="shared" si="136"/>
        <v>3.3387132049858961</v>
      </c>
    </row>
    <row r="4236" spans="1:9" x14ac:dyDescent="0.3">
      <c r="A4236" s="1">
        <v>34916</v>
      </c>
      <c r="B4236">
        <v>122</v>
      </c>
      <c r="C4236">
        <v>312</v>
      </c>
      <c r="D4236">
        <v>0</v>
      </c>
      <c r="E4236">
        <v>0</v>
      </c>
      <c r="F4236" s="14">
        <v>4577.7460000000001</v>
      </c>
      <c r="G4236" s="14">
        <v>4715.2150000000001</v>
      </c>
      <c r="H4236">
        <f t="shared" si="135"/>
        <v>1.5971870839531672</v>
      </c>
      <c r="I4236">
        <f t="shared" si="136"/>
        <v>3.3711278962964388</v>
      </c>
    </row>
    <row r="4237" spans="1:9" x14ac:dyDescent="0.3">
      <c r="A4237" s="1">
        <v>34917</v>
      </c>
      <c r="B4237">
        <v>111</v>
      </c>
      <c r="C4237">
        <v>321</v>
      </c>
      <c r="D4237">
        <v>0</v>
      </c>
      <c r="E4237">
        <v>0</v>
      </c>
      <c r="F4237" s="14">
        <v>4550.7889999999998</v>
      </c>
      <c r="G4237" s="14">
        <v>4664.0640000000003</v>
      </c>
      <c r="H4237">
        <f t="shared" si="135"/>
        <v>1.4531784124491931</v>
      </c>
      <c r="I4237">
        <f t="shared" si="136"/>
        <v>3.4683719702280666</v>
      </c>
    </row>
    <row r="4238" spans="1:9" x14ac:dyDescent="0.3">
      <c r="A4238" s="1">
        <v>34918</v>
      </c>
      <c r="B4238">
        <v>94</v>
      </c>
      <c r="C4238">
        <v>326</v>
      </c>
      <c r="D4238">
        <v>0</v>
      </c>
      <c r="E4238">
        <v>0</v>
      </c>
      <c r="F4238" s="14">
        <v>4287.0219999999999</v>
      </c>
      <c r="G4238" s="14">
        <v>4581.6760000000004</v>
      </c>
      <c r="H4238">
        <f t="shared" si="135"/>
        <v>1.2306195564885061</v>
      </c>
      <c r="I4238">
        <f t="shared" si="136"/>
        <v>3.5223964557456378</v>
      </c>
    </row>
    <row r="4239" spans="1:9" x14ac:dyDescent="0.3">
      <c r="A4239" s="1">
        <v>34919</v>
      </c>
      <c r="B4239">
        <v>76</v>
      </c>
      <c r="C4239">
        <v>325</v>
      </c>
      <c r="D4239">
        <v>0</v>
      </c>
      <c r="E4239">
        <v>0</v>
      </c>
      <c r="F4239" s="14">
        <v>4239.5140000000001</v>
      </c>
      <c r="G4239" s="14">
        <v>4652.7950000000001</v>
      </c>
      <c r="H4239">
        <f t="shared" si="135"/>
        <v>0.99496900311836645</v>
      </c>
      <c r="I4239">
        <f t="shared" si="136"/>
        <v>3.5115915586421234</v>
      </c>
    </row>
    <row r="4240" spans="1:9" x14ac:dyDescent="0.3">
      <c r="A4240" s="1">
        <v>34920</v>
      </c>
      <c r="B4240">
        <v>61</v>
      </c>
      <c r="C4240">
        <v>319</v>
      </c>
      <c r="D4240">
        <v>0</v>
      </c>
      <c r="E4240">
        <v>0</v>
      </c>
      <c r="F4240">
        <v>719.34699999999998</v>
      </c>
      <c r="G4240">
        <v>956.58900000000006</v>
      </c>
      <c r="H4240">
        <f t="shared" si="135"/>
        <v>0.79859354197658361</v>
      </c>
      <c r="I4240">
        <f t="shared" si="136"/>
        <v>3.4467621760210383</v>
      </c>
    </row>
    <row r="4241" spans="1:9" x14ac:dyDescent="0.3">
      <c r="A4241" s="1">
        <v>34921</v>
      </c>
      <c r="B4241">
        <v>53</v>
      </c>
      <c r="C4241">
        <v>303</v>
      </c>
      <c r="D4241">
        <v>0</v>
      </c>
      <c r="E4241">
        <v>0</v>
      </c>
      <c r="F4241" s="14">
        <v>3693.4589999999998</v>
      </c>
      <c r="G4241" s="14">
        <v>2839.625</v>
      </c>
      <c r="H4241">
        <f t="shared" si="135"/>
        <v>0.69385996270096606</v>
      </c>
      <c r="I4241">
        <f t="shared" si="136"/>
        <v>3.273883822364811</v>
      </c>
    </row>
    <row r="4242" spans="1:9" x14ac:dyDescent="0.3">
      <c r="A4242" s="1">
        <v>34922</v>
      </c>
      <c r="B4242">
        <v>47</v>
      </c>
      <c r="C4242">
        <v>280</v>
      </c>
      <c r="D4242">
        <v>13.711</v>
      </c>
      <c r="E4242">
        <v>15.006</v>
      </c>
      <c r="F4242">
        <v>485.87299999999999</v>
      </c>
      <c r="G4242">
        <v>398.9</v>
      </c>
      <c r="H4242">
        <f t="shared" si="135"/>
        <v>0.61530977824425304</v>
      </c>
      <c r="I4242">
        <f t="shared" si="136"/>
        <v>3.0253711889839834</v>
      </c>
    </row>
    <row r="4243" spans="1:9" x14ac:dyDescent="0.3">
      <c r="A4243" s="1">
        <v>34923</v>
      </c>
      <c r="B4243">
        <v>44</v>
      </c>
      <c r="C4243">
        <v>253</v>
      </c>
      <c r="D4243">
        <v>2.008</v>
      </c>
      <c r="E4243">
        <v>2.1309999999999998</v>
      </c>
      <c r="F4243" s="14">
        <v>3350.1669999999999</v>
      </c>
      <c r="G4243" s="14">
        <v>4203.0460000000003</v>
      </c>
      <c r="H4243">
        <f t="shared" si="135"/>
        <v>0.57603468601589636</v>
      </c>
      <c r="I4243">
        <f t="shared" si="136"/>
        <v>2.7336389671890995</v>
      </c>
    </row>
    <row r="4244" spans="1:9" x14ac:dyDescent="0.3">
      <c r="A4244" s="1">
        <v>34924</v>
      </c>
      <c r="B4244">
        <v>40</v>
      </c>
      <c r="C4244">
        <v>219</v>
      </c>
      <c r="D4244">
        <v>1.3959999999999999</v>
      </c>
      <c r="E4244">
        <v>2.1309999999999998</v>
      </c>
      <c r="F4244">
        <v>721.98500000000001</v>
      </c>
      <c r="G4244">
        <v>858.29700000000003</v>
      </c>
      <c r="H4244">
        <f t="shared" si="135"/>
        <v>0.52366789637808764</v>
      </c>
      <c r="I4244">
        <f t="shared" si="136"/>
        <v>2.3662724656696157</v>
      </c>
    </row>
    <row r="4245" spans="1:9" x14ac:dyDescent="0.3">
      <c r="A4245" s="1">
        <v>34925</v>
      </c>
      <c r="B4245">
        <v>38</v>
      </c>
      <c r="C4245">
        <v>177</v>
      </c>
      <c r="D4245">
        <v>7.5339999999999998</v>
      </c>
      <c r="E4245">
        <v>4.883</v>
      </c>
      <c r="F4245">
        <v>330.20800000000003</v>
      </c>
      <c r="G4245">
        <v>491.22699999999998</v>
      </c>
      <c r="H4245">
        <f t="shared" si="135"/>
        <v>0.49748450155918322</v>
      </c>
      <c r="I4245">
        <f t="shared" si="136"/>
        <v>1.912466787322018</v>
      </c>
    </row>
    <row r="4246" spans="1:9" x14ac:dyDescent="0.3">
      <c r="A4246" s="1">
        <v>34926</v>
      </c>
      <c r="B4246">
        <v>34</v>
      </c>
      <c r="C4246">
        <v>134</v>
      </c>
      <c r="D4246">
        <v>0.879</v>
      </c>
      <c r="E4246">
        <v>0.6</v>
      </c>
      <c r="F4246" s="14">
        <v>3482.2930000000001</v>
      </c>
      <c r="G4246" s="14">
        <v>3002.125</v>
      </c>
      <c r="H4246">
        <f t="shared" si="135"/>
        <v>0.4451177119213745</v>
      </c>
      <c r="I4246">
        <f t="shared" si="136"/>
        <v>1.4478562118709064</v>
      </c>
    </row>
    <row r="4247" spans="1:9" x14ac:dyDescent="0.3">
      <c r="A4247" s="1">
        <v>34927</v>
      </c>
      <c r="B4247">
        <v>31</v>
      </c>
      <c r="C4247">
        <v>93</v>
      </c>
      <c r="D4247">
        <v>0.122</v>
      </c>
      <c r="E4247">
        <v>6.0000000000000001E-3</v>
      </c>
      <c r="F4247" s="14">
        <v>4293.6139999999996</v>
      </c>
      <c r="G4247" s="14">
        <v>3722.5639999999999</v>
      </c>
      <c r="H4247">
        <f t="shared" si="135"/>
        <v>0.40584261969301788</v>
      </c>
      <c r="I4247">
        <f t="shared" si="136"/>
        <v>1.0048554306268231</v>
      </c>
    </row>
    <row r="4248" spans="1:9" x14ac:dyDescent="0.3">
      <c r="A4248" s="1">
        <v>34928</v>
      </c>
      <c r="B4248">
        <v>29</v>
      </c>
      <c r="C4248">
        <v>65</v>
      </c>
      <c r="D4248">
        <v>0.23599999999999999</v>
      </c>
      <c r="E4248">
        <v>0</v>
      </c>
      <c r="F4248">
        <v>805.78300000000002</v>
      </c>
      <c r="G4248">
        <v>353.06900000000002</v>
      </c>
      <c r="H4248">
        <f t="shared" si="135"/>
        <v>0.37965922487411347</v>
      </c>
      <c r="I4248">
        <f t="shared" si="136"/>
        <v>0.70231831172842474</v>
      </c>
    </row>
    <row r="4249" spans="1:9" x14ac:dyDescent="0.3">
      <c r="A4249" s="1">
        <v>34929</v>
      </c>
      <c r="B4249">
        <v>27</v>
      </c>
      <c r="C4249">
        <v>50</v>
      </c>
      <c r="D4249">
        <v>0</v>
      </c>
      <c r="E4249">
        <v>0</v>
      </c>
      <c r="F4249" s="14">
        <v>3010.605</v>
      </c>
      <c r="G4249" s="14">
        <v>1524.4369999999999</v>
      </c>
      <c r="H4249">
        <f t="shared" si="135"/>
        <v>0.35347583005520916</v>
      </c>
      <c r="I4249">
        <f t="shared" si="136"/>
        <v>0.54024485517571141</v>
      </c>
    </row>
    <row r="4250" spans="1:9" x14ac:dyDescent="0.3">
      <c r="A4250" s="1">
        <v>34930</v>
      </c>
      <c r="B4250">
        <v>25</v>
      </c>
      <c r="C4250">
        <v>43</v>
      </c>
      <c r="D4250">
        <v>0</v>
      </c>
      <c r="E4250">
        <v>0</v>
      </c>
      <c r="F4250" s="14">
        <v>4507.3370000000004</v>
      </c>
      <c r="G4250" s="14">
        <v>4730.826</v>
      </c>
      <c r="H4250">
        <f t="shared" si="135"/>
        <v>0.32729243523630475</v>
      </c>
      <c r="I4250">
        <f t="shared" si="136"/>
        <v>0.46461057545111173</v>
      </c>
    </row>
    <row r="4251" spans="1:9" x14ac:dyDescent="0.3">
      <c r="A4251" s="1">
        <v>34931</v>
      </c>
      <c r="B4251">
        <v>22</v>
      </c>
      <c r="C4251">
        <v>41</v>
      </c>
      <c r="D4251">
        <v>0</v>
      </c>
      <c r="E4251">
        <v>0</v>
      </c>
      <c r="F4251" s="14">
        <v>4737.1220000000003</v>
      </c>
      <c r="G4251" s="14">
        <v>4816.4470000000001</v>
      </c>
      <c r="H4251">
        <f t="shared" si="135"/>
        <v>0.28801734300794818</v>
      </c>
      <c r="I4251">
        <f t="shared" si="136"/>
        <v>0.44300078124408332</v>
      </c>
    </row>
    <row r="4252" spans="1:9" x14ac:dyDescent="0.3">
      <c r="A4252" s="1">
        <v>34932</v>
      </c>
      <c r="B4252">
        <v>21</v>
      </c>
      <c r="C4252">
        <v>40</v>
      </c>
      <c r="D4252">
        <v>0</v>
      </c>
      <c r="E4252">
        <v>0</v>
      </c>
      <c r="F4252" s="14">
        <v>1327.5060000000001</v>
      </c>
      <c r="G4252" s="14">
        <v>1143.819</v>
      </c>
      <c r="H4252">
        <f t="shared" si="135"/>
        <v>0.27492564559849597</v>
      </c>
      <c r="I4252">
        <f t="shared" si="136"/>
        <v>0.43219588414056909</v>
      </c>
    </row>
    <row r="4253" spans="1:9" x14ac:dyDescent="0.3">
      <c r="A4253" s="1">
        <v>34933</v>
      </c>
      <c r="B4253">
        <v>19</v>
      </c>
      <c r="C4253">
        <v>38</v>
      </c>
      <c r="D4253">
        <v>0</v>
      </c>
      <c r="E4253">
        <v>0</v>
      </c>
      <c r="F4253" s="14">
        <v>3542.7379999999998</v>
      </c>
      <c r="G4253" s="14">
        <v>4438.0169999999998</v>
      </c>
      <c r="H4253">
        <f t="shared" si="135"/>
        <v>0.24874225077959161</v>
      </c>
      <c r="I4253">
        <f t="shared" si="136"/>
        <v>0.41058608993354062</v>
      </c>
    </row>
    <row r="4254" spans="1:9" x14ac:dyDescent="0.3">
      <c r="A4254" s="1">
        <v>34934</v>
      </c>
      <c r="B4254">
        <v>17</v>
      </c>
      <c r="C4254">
        <v>36</v>
      </c>
      <c r="D4254">
        <v>0</v>
      </c>
      <c r="E4254">
        <v>0</v>
      </c>
      <c r="F4254" s="14">
        <v>1800.529</v>
      </c>
      <c r="G4254" s="14">
        <v>2608.7280000000001</v>
      </c>
      <c r="H4254">
        <f t="shared" si="135"/>
        <v>0.22255885596068725</v>
      </c>
      <c r="I4254">
        <f t="shared" si="136"/>
        <v>0.38897629572651216</v>
      </c>
    </row>
    <row r="4255" spans="1:9" x14ac:dyDescent="0.3">
      <c r="A4255" s="1">
        <v>34935</v>
      </c>
      <c r="B4255">
        <v>16</v>
      </c>
      <c r="C4255">
        <v>33</v>
      </c>
      <c r="D4255">
        <v>0</v>
      </c>
      <c r="E4255">
        <v>0</v>
      </c>
      <c r="F4255" s="14">
        <v>1048.7349999999999</v>
      </c>
      <c r="G4255" s="14">
        <v>1978.701</v>
      </c>
      <c r="H4255">
        <f t="shared" si="135"/>
        <v>0.20946715855123504</v>
      </c>
      <c r="I4255">
        <f t="shared" si="136"/>
        <v>0.35656160441596946</v>
      </c>
    </row>
    <row r="4256" spans="1:9" x14ac:dyDescent="0.3">
      <c r="A4256" s="1">
        <v>34936</v>
      </c>
      <c r="B4256">
        <v>16</v>
      </c>
      <c r="C4256">
        <v>30</v>
      </c>
      <c r="D4256">
        <v>0</v>
      </c>
      <c r="E4256">
        <v>0</v>
      </c>
      <c r="F4256">
        <v>-21.835000000000001</v>
      </c>
      <c r="G4256">
        <v>180.07300000000001</v>
      </c>
      <c r="H4256">
        <f t="shared" si="135"/>
        <v>0.20946715855123504</v>
      </c>
      <c r="I4256">
        <f t="shared" si="136"/>
        <v>0.32414691310542681</v>
      </c>
    </row>
    <row r="4257" spans="1:9" x14ac:dyDescent="0.3">
      <c r="A4257" s="1">
        <v>34937</v>
      </c>
      <c r="B4257">
        <v>15</v>
      </c>
      <c r="C4257">
        <v>27</v>
      </c>
      <c r="D4257">
        <v>0</v>
      </c>
      <c r="E4257">
        <v>0</v>
      </c>
      <c r="F4257" s="14">
        <v>1411.7850000000001</v>
      </c>
      <c r="G4257">
        <v>55.631</v>
      </c>
      <c r="H4257">
        <f t="shared" si="135"/>
        <v>0.19637546114178286</v>
      </c>
      <c r="I4257">
        <f t="shared" si="136"/>
        <v>0.29173222179488417</v>
      </c>
    </row>
    <row r="4258" spans="1:9" x14ac:dyDescent="0.3">
      <c r="A4258" s="1">
        <v>34938</v>
      </c>
      <c r="B4258">
        <v>15</v>
      </c>
      <c r="C4258">
        <v>24</v>
      </c>
      <c r="D4258">
        <v>0</v>
      </c>
      <c r="E4258">
        <v>0</v>
      </c>
      <c r="F4258" s="14">
        <v>1065.4749999999999</v>
      </c>
      <c r="G4258" s="14">
        <v>1092.1020000000001</v>
      </c>
      <c r="H4258">
        <f t="shared" si="135"/>
        <v>0.19637546114178286</v>
      </c>
      <c r="I4258">
        <f t="shared" si="136"/>
        <v>0.25931753048434142</v>
      </c>
    </row>
    <row r="4259" spans="1:9" x14ac:dyDescent="0.3">
      <c r="A4259" s="1">
        <v>34939</v>
      </c>
      <c r="B4259">
        <v>14</v>
      </c>
      <c r="C4259">
        <v>21</v>
      </c>
      <c r="D4259">
        <v>0.19900000000000001</v>
      </c>
      <c r="E4259">
        <v>0.90300000000000002</v>
      </c>
      <c r="F4259" s="14">
        <v>1294.712</v>
      </c>
      <c r="G4259" s="14">
        <v>1194.056</v>
      </c>
      <c r="H4259">
        <f t="shared" si="135"/>
        <v>0.18328376373233066</v>
      </c>
      <c r="I4259">
        <f t="shared" si="136"/>
        <v>0.22690283917379875</v>
      </c>
    </row>
    <row r="4260" spans="1:9" x14ac:dyDescent="0.3">
      <c r="A4260" s="1">
        <v>34940</v>
      </c>
      <c r="B4260">
        <v>13</v>
      </c>
      <c r="C4260">
        <v>19</v>
      </c>
      <c r="D4260">
        <v>0</v>
      </c>
      <c r="E4260">
        <v>0.51900000000000002</v>
      </c>
      <c r="F4260">
        <v>786.81399999999996</v>
      </c>
      <c r="G4260">
        <v>941.45399999999995</v>
      </c>
      <c r="H4260">
        <f t="shared" si="135"/>
        <v>0.17019206632287848</v>
      </c>
      <c r="I4260">
        <f t="shared" si="136"/>
        <v>0.20529304496677031</v>
      </c>
    </row>
    <row r="4261" spans="1:9" x14ac:dyDescent="0.3">
      <c r="A4261" s="1">
        <v>34941</v>
      </c>
      <c r="B4261">
        <v>12</v>
      </c>
      <c r="C4261">
        <v>17</v>
      </c>
      <c r="D4261">
        <v>7.86</v>
      </c>
      <c r="E4261">
        <v>2.5150000000000001</v>
      </c>
      <c r="F4261" s="14">
        <v>2461.4160000000002</v>
      </c>
      <c r="G4261" s="14">
        <v>2069.8939999999998</v>
      </c>
      <c r="H4261">
        <f t="shared" si="135"/>
        <v>0.15710036891342627</v>
      </c>
      <c r="I4261">
        <f t="shared" si="136"/>
        <v>0.18368325075974187</v>
      </c>
    </row>
    <row r="4262" spans="1:9" x14ac:dyDescent="0.3">
      <c r="A4262" s="1">
        <v>34942</v>
      </c>
      <c r="B4262">
        <v>11</v>
      </c>
      <c r="C4262">
        <v>16</v>
      </c>
      <c r="D4262">
        <v>0</v>
      </c>
      <c r="E4262">
        <v>0</v>
      </c>
      <c r="F4262" s="14">
        <v>1419.72</v>
      </c>
      <c r="G4262" s="14">
        <v>1802.7529999999999</v>
      </c>
      <c r="H4262">
        <f t="shared" si="135"/>
        <v>0.14400867150397409</v>
      </c>
      <c r="I4262">
        <f t="shared" si="136"/>
        <v>0.17287835365622764</v>
      </c>
    </row>
    <row r="4263" spans="1:9" x14ac:dyDescent="0.3">
      <c r="A4263" s="1">
        <v>34943</v>
      </c>
      <c r="B4263">
        <v>15</v>
      </c>
      <c r="C4263">
        <v>15</v>
      </c>
      <c r="D4263">
        <v>0</v>
      </c>
      <c r="E4263">
        <v>0</v>
      </c>
      <c r="F4263">
        <v>747.91</v>
      </c>
      <c r="G4263">
        <v>844.13099999999997</v>
      </c>
      <c r="H4263">
        <f t="shared" si="135"/>
        <v>0.19637546114178286</v>
      </c>
      <c r="I4263">
        <f t="shared" si="136"/>
        <v>0.16207345655271341</v>
      </c>
    </row>
    <row r="4264" spans="1:9" x14ac:dyDescent="0.3">
      <c r="A4264" s="1">
        <v>34944</v>
      </c>
      <c r="B4264">
        <v>15</v>
      </c>
      <c r="C4264">
        <v>14</v>
      </c>
      <c r="D4264">
        <v>0</v>
      </c>
      <c r="E4264">
        <v>0</v>
      </c>
      <c r="F4264" s="14">
        <v>4885.9650000000001</v>
      </c>
      <c r="G4264" s="14">
        <v>5480.9390000000003</v>
      </c>
      <c r="H4264">
        <f t="shared" si="135"/>
        <v>0.19637546114178286</v>
      </c>
      <c r="I4264">
        <f t="shared" si="136"/>
        <v>0.15126855944919917</v>
      </c>
    </row>
    <row r="4265" spans="1:9" x14ac:dyDescent="0.3">
      <c r="A4265" s="1">
        <v>34945</v>
      </c>
      <c r="B4265">
        <v>14</v>
      </c>
      <c r="C4265">
        <v>13</v>
      </c>
      <c r="D4265">
        <v>0</v>
      </c>
      <c r="E4265">
        <v>0</v>
      </c>
      <c r="F4265" s="14">
        <v>3803.5889999999999</v>
      </c>
      <c r="G4265" s="14">
        <v>5320.2529999999997</v>
      </c>
      <c r="H4265">
        <f t="shared" si="135"/>
        <v>0.18328376373233066</v>
      </c>
      <c r="I4265">
        <f t="shared" si="136"/>
        <v>0.14046366234568494</v>
      </c>
    </row>
    <row r="4266" spans="1:9" x14ac:dyDescent="0.3">
      <c r="A4266" s="1">
        <v>34946</v>
      </c>
      <c r="B4266">
        <v>13</v>
      </c>
      <c r="C4266">
        <v>11</v>
      </c>
      <c r="D4266">
        <v>0</v>
      </c>
      <c r="E4266">
        <v>0</v>
      </c>
      <c r="F4266">
        <v>610.01400000000001</v>
      </c>
      <c r="G4266" s="14">
        <v>2076.2510000000002</v>
      </c>
      <c r="H4266">
        <f t="shared" si="135"/>
        <v>0.17019206632287848</v>
      </c>
      <c r="I4266">
        <f t="shared" si="136"/>
        <v>0.11885386813865649</v>
      </c>
    </row>
    <row r="4267" spans="1:9" x14ac:dyDescent="0.3">
      <c r="A4267" s="1">
        <v>34947</v>
      </c>
      <c r="B4267">
        <v>13</v>
      </c>
      <c r="C4267">
        <v>10</v>
      </c>
      <c r="D4267">
        <v>0</v>
      </c>
      <c r="E4267">
        <v>0</v>
      </c>
      <c r="F4267" s="14">
        <v>2951.2669999999998</v>
      </c>
      <c r="G4267" s="14">
        <v>3604.134</v>
      </c>
      <c r="H4267">
        <f t="shared" si="135"/>
        <v>0.17019206632287848</v>
      </c>
      <c r="I4267">
        <f t="shared" si="136"/>
        <v>0.10804897103514227</v>
      </c>
    </row>
    <row r="4268" spans="1:9" x14ac:dyDescent="0.3">
      <c r="A4268" s="1">
        <v>34948</v>
      </c>
      <c r="B4268">
        <v>13</v>
      </c>
      <c r="C4268">
        <v>9</v>
      </c>
      <c r="D4268">
        <v>0</v>
      </c>
      <c r="E4268">
        <v>0</v>
      </c>
      <c r="F4268" s="14">
        <v>4748.6379999999999</v>
      </c>
      <c r="G4268" s="14">
        <v>5050.4350000000004</v>
      </c>
      <c r="H4268">
        <f t="shared" si="135"/>
        <v>0.17019206632287848</v>
      </c>
      <c r="I4268">
        <f t="shared" si="136"/>
        <v>9.7244073931628039E-2</v>
      </c>
    </row>
    <row r="4269" spans="1:9" x14ac:dyDescent="0.3">
      <c r="A4269" s="1">
        <v>34949</v>
      </c>
      <c r="B4269">
        <v>12</v>
      </c>
      <c r="C4269">
        <v>9</v>
      </c>
      <c r="D4269">
        <v>0</v>
      </c>
      <c r="E4269">
        <v>0</v>
      </c>
      <c r="F4269" s="14">
        <v>4247.0649999999996</v>
      </c>
      <c r="G4269" s="14">
        <v>4684.6149999999998</v>
      </c>
      <c r="H4269">
        <f t="shared" si="135"/>
        <v>0.15710036891342627</v>
      </c>
      <c r="I4269">
        <f t="shared" si="136"/>
        <v>9.7244073931628039E-2</v>
      </c>
    </row>
    <row r="4270" spans="1:9" x14ac:dyDescent="0.3">
      <c r="A4270" s="1">
        <v>34950</v>
      </c>
      <c r="B4270">
        <v>12</v>
      </c>
      <c r="C4270">
        <v>8</v>
      </c>
      <c r="D4270">
        <v>8.1000000000000003E-2</v>
      </c>
      <c r="E4270">
        <v>0</v>
      </c>
      <c r="F4270" s="14">
        <v>1629.9580000000001</v>
      </c>
      <c r="G4270" s="14">
        <v>1037.296</v>
      </c>
      <c r="H4270">
        <f t="shared" si="135"/>
        <v>0.15710036891342627</v>
      </c>
      <c r="I4270">
        <f t="shared" si="136"/>
        <v>8.643917682811382E-2</v>
      </c>
    </row>
    <row r="4271" spans="1:9" x14ac:dyDescent="0.3">
      <c r="A4271" s="1">
        <v>34951</v>
      </c>
      <c r="B4271">
        <v>14</v>
      </c>
      <c r="C4271">
        <v>8</v>
      </c>
      <c r="D4271">
        <v>0.245</v>
      </c>
      <c r="E4271">
        <v>9.1129999999999995</v>
      </c>
      <c r="F4271">
        <v>370.64400000000001</v>
      </c>
      <c r="G4271">
        <v>217.09899999999999</v>
      </c>
      <c r="H4271">
        <f t="shared" si="135"/>
        <v>0.18328376373233066</v>
      </c>
      <c r="I4271">
        <f t="shared" si="136"/>
        <v>8.643917682811382E-2</v>
      </c>
    </row>
    <row r="4272" spans="1:9" x14ac:dyDescent="0.3">
      <c r="A4272" s="1">
        <v>34952</v>
      </c>
      <c r="B4272">
        <v>20</v>
      </c>
      <c r="C4272">
        <v>12</v>
      </c>
      <c r="D4272">
        <v>6.5739999999999998</v>
      </c>
      <c r="E4272">
        <v>4.5019999999999998</v>
      </c>
      <c r="F4272">
        <v>300.27800000000002</v>
      </c>
      <c r="G4272">
        <v>437.12099999999998</v>
      </c>
      <c r="H4272">
        <f t="shared" si="135"/>
        <v>0.26183394818904382</v>
      </c>
      <c r="I4272">
        <f t="shared" si="136"/>
        <v>0.12965876524217071</v>
      </c>
    </row>
    <row r="4273" spans="1:9" x14ac:dyDescent="0.3">
      <c r="A4273" s="1">
        <v>34953</v>
      </c>
      <c r="B4273">
        <v>38</v>
      </c>
      <c r="C4273">
        <v>29</v>
      </c>
      <c r="D4273">
        <v>9.6039999999999992</v>
      </c>
      <c r="E4273">
        <v>1.488</v>
      </c>
      <c r="F4273" s="14">
        <v>2935.2080000000001</v>
      </c>
      <c r="G4273">
        <v>568.86199999999997</v>
      </c>
      <c r="H4273">
        <f t="shared" si="135"/>
        <v>0.49748450155918322</v>
      </c>
      <c r="I4273">
        <f t="shared" si="136"/>
        <v>0.31334201600191253</v>
      </c>
    </row>
    <row r="4274" spans="1:9" x14ac:dyDescent="0.3">
      <c r="A4274" s="1">
        <v>34954</v>
      </c>
      <c r="B4274">
        <v>54</v>
      </c>
      <c r="C4274">
        <v>45</v>
      </c>
      <c r="D4274">
        <v>0</v>
      </c>
      <c r="E4274">
        <v>0</v>
      </c>
      <c r="F4274" s="14">
        <v>4064.308</v>
      </c>
      <c r="G4274" s="14">
        <v>3963.9369999999999</v>
      </c>
      <c r="H4274">
        <f t="shared" si="135"/>
        <v>0.70695166011041832</v>
      </c>
      <c r="I4274">
        <f t="shared" si="136"/>
        <v>0.48622036965814019</v>
      </c>
    </row>
    <row r="4275" spans="1:9" x14ac:dyDescent="0.3">
      <c r="A4275" s="1">
        <v>34955</v>
      </c>
      <c r="B4275">
        <v>62</v>
      </c>
      <c r="C4275">
        <v>50</v>
      </c>
      <c r="D4275">
        <v>46.485999999999997</v>
      </c>
      <c r="E4275">
        <v>41.969000000000001</v>
      </c>
      <c r="F4275" s="14">
        <v>2534.6844999999998</v>
      </c>
      <c r="G4275">
        <v>0</v>
      </c>
      <c r="H4275">
        <f t="shared" si="135"/>
        <v>0.81168523938603576</v>
      </c>
      <c r="I4275">
        <f t="shared" si="136"/>
        <v>0.54024485517571141</v>
      </c>
    </row>
    <row r="4276" spans="1:9" x14ac:dyDescent="0.3">
      <c r="A4276" s="1">
        <v>34956</v>
      </c>
      <c r="B4276">
        <v>84</v>
      </c>
      <c r="C4276">
        <v>67</v>
      </c>
      <c r="D4276">
        <v>0</v>
      </c>
      <c r="E4276">
        <v>0</v>
      </c>
      <c r="F4276" s="14">
        <v>1005.061</v>
      </c>
      <c r="G4276">
        <v>940.38499999999999</v>
      </c>
      <c r="H4276">
        <f t="shared" si="135"/>
        <v>1.0997025823939839</v>
      </c>
      <c r="I4276">
        <f t="shared" si="136"/>
        <v>0.7239281059354532</v>
      </c>
    </row>
    <row r="4277" spans="1:9" x14ac:dyDescent="0.3">
      <c r="A4277" s="1">
        <v>34957</v>
      </c>
      <c r="B4277">
        <v>98</v>
      </c>
      <c r="C4277">
        <v>89</v>
      </c>
      <c r="D4277">
        <v>0</v>
      </c>
      <c r="E4277">
        <v>0</v>
      </c>
      <c r="F4277" s="14">
        <v>2992.7739999999999</v>
      </c>
      <c r="G4277" s="14">
        <v>3294.5709999999999</v>
      </c>
      <c r="H4277">
        <f t="shared" si="135"/>
        <v>1.2829863461263147</v>
      </c>
      <c r="I4277">
        <f t="shared" si="136"/>
        <v>0.96163584221276621</v>
      </c>
    </row>
    <row r="4278" spans="1:9" x14ac:dyDescent="0.3">
      <c r="A4278" s="1">
        <v>34958</v>
      </c>
      <c r="B4278">
        <v>89</v>
      </c>
      <c r="C4278">
        <v>97</v>
      </c>
      <c r="D4278">
        <v>0</v>
      </c>
      <c r="E4278">
        <v>0</v>
      </c>
      <c r="F4278" s="14">
        <v>5241.7860000000001</v>
      </c>
      <c r="G4278" s="14">
        <v>5530.3230000000003</v>
      </c>
      <c r="H4278">
        <f t="shared" si="135"/>
        <v>1.1651610694412449</v>
      </c>
      <c r="I4278">
        <f t="shared" si="136"/>
        <v>1.0480750190408801</v>
      </c>
    </row>
    <row r="4279" spans="1:9" x14ac:dyDescent="0.3">
      <c r="A4279" s="1">
        <v>34959</v>
      </c>
      <c r="B4279">
        <v>82</v>
      </c>
      <c r="C4279">
        <v>100</v>
      </c>
      <c r="D4279">
        <v>0.20899999999999999</v>
      </c>
      <c r="E4279">
        <v>0.121</v>
      </c>
      <c r="F4279" s="14">
        <v>5289.4059999999999</v>
      </c>
      <c r="G4279" s="14">
        <v>5145.43</v>
      </c>
      <c r="H4279">
        <f t="shared" si="135"/>
        <v>1.0735191875750796</v>
      </c>
      <c r="I4279">
        <f t="shared" si="136"/>
        <v>1.0804897103514228</v>
      </c>
    </row>
    <row r="4280" spans="1:9" x14ac:dyDescent="0.3">
      <c r="A4280" s="1">
        <v>34960</v>
      </c>
      <c r="B4280">
        <v>77</v>
      </c>
      <c r="C4280">
        <v>105</v>
      </c>
      <c r="D4280">
        <v>0</v>
      </c>
      <c r="E4280">
        <v>0</v>
      </c>
      <c r="F4280" s="14">
        <v>3990.3029999999999</v>
      </c>
      <c r="G4280" s="14">
        <v>3424.009</v>
      </c>
      <c r="H4280">
        <f t="shared" si="135"/>
        <v>1.0080607005278186</v>
      </c>
      <c r="I4280">
        <f t="shared" si="136"/>
        <v>1.1345141958689937</v>
      </c>
    </row>
    <row r="4281" spans="1:9" x14ac:dyDescent="0.3">
      <c r="A4281" s="1">
        <v>34961</v>
      </c>
      <c r="B4281">
        <v>73</v>
      </c>
      <c r="C4281">
        <v>104</v>
      </c>
      <c r="D4281">
        <v>0</v>
      </c>
      <c r="E4281">
        <v>0</v>
      </c>
      <c r="F4281" s="14">
        <v>2800.6790000000001</v>
      </c>
      <c r="G4281" s="14">
        <v>2813.4670000000001</v>
      </c>
      <c r="H4281">
        <f t="shared" si="135"/>
        <v>0.95569391089000988</v>
      </c>
      <c r="I4281">
        <f t="shared" si="136"/>
        <v>1.1237092987654795</v>
      </c>
    </row>
    <row r="4282" spans="1:9" x14ac:dyDescent="0.3">
      <c r="A4282" s="1">
        <v>34962</v>
      </c>
      <c r="B4282">
        <v>65</v>
      </c>
      <c r="C4282">
        <v>103</v>
      </c>
      <c r="D4282">
        <v>0</v>
      </c>
      <c r="E4282">
        <v>0</v>
      </c>
      <c r="F4282" s="14">
        <v>5231.0290000000005</v>
      </c>
      <c r="G4282" s="14">
        <v>4906.7190000000001</v>
      </c>
      <c r="H4282">
        <f t="shared" si="135"/>
        <v>0.85096033161439233</v>
      </c>
      <c r="I4282">
        <f t="shared" si="136"/>
        <v>1.1129044016619654</v>
      </c>
    </row>
    <row r="4283" spans="1:9" x14ac:dyDescent="0.3">
      <c r="A4283" s="1">
        <v>34963</v>
      </c>
      <c r="B4283">
        <v>59</v>
      </c>
      <c r="C4283">
        <v>102</v>
      </c>
      <c r="D4283">
        <v>0</v>
      </c>
      <c r="E4283">
        <v>0</v>
      </c>
      <c r="F4283" s="14">
        <v>5301.5810000000001</v>
      </c>
      <c r="G4283" s="14">
        <v>5371.31</v>
      </c>
      <c r="H4283">
        <f t="shared" si="135"/>
        <v>0.77241014715767919</v>
      </c>
      <c r="I4283">
        <f t="shared" si="136"/>
        <v>1.102099504558451</v>
      </c>
    </row>
    <row r="4284" spans="1:9" x14ac:dyDescent="0.3">
      <c r="A4284" s="1">
        <v>34964</v>
      </c>
      <c r="B4284">
        <v>51</v>
      </c>
      <c r="C4284">
        <v>101</v>
      </c>
      <c r="D4284">
        <v>0.86099999999999999</v>
      </c>
      <c r="E4284">
        <v>4.8000000000000001E-2</v>
      </c>
      <c r="F4284">
        <v>4.6109999999999998</v>
      </c>
      <c r="G4284">
        <v>12.504</v>
      </c>
      <c r="H4284">
        <f t="shared" si="135"/>
        <v>0.66767656788206164</v>
      </c>
      <c r="I4284">
        <f t="shared" si="136"/>
        <v>1.0912946074549368</v>
      </c>
    </row>
    <row r="4285" spans="1:9" x14ac:dyDescent="0.3">
      <c r="A4285" s="1">
        <v>34965</v>
      </c>
      <c r="B4285">
        <v>42</v>
      </c>
      <c r="C4285">
        <v>100</v>
      </c>
      <c r="D4285">
        <v>0</v>
      </c>
      <c r="E4285">
        <v>0</v>
      </c>
      <c r="F4285" s="14">
        <v>4080.5619999999999</v>
      </c>
      <c r="G4285" s="14">
        <v>1074.2550000000001</v>
      </c>
      <c r="H4285">
        <f t="shared" si="135"/>
        <v>0.54985129119699194</v>
      </c>
      <c r="I4285">
        <f t="shared" si="136"/>
        <v>1.0804897103514228</v>
      </c>
    </row>
    <row r="4286" spans="1:9" x14ac:dyDescent="0.3">
      <c r="A4286" s="1">
        <v>34966</v>
      </c>
      <c r="B4286">
        <v>33</v>
      </c>
      <c r="C4286">
        <v>94</v>
      </c>
      <c r="D4286">
        <v>0</v>
      </c>
      <c r="E4286">
        <v>0</v>
      </c>
      <c r="F4286" s="14">
        <v>5114.1180000000004</v>
      </c>
      <c r="G4286" s="14">
        <v>5238.6760000000004</v>
      </c>
      <c r="H4286">
        <f t="shared" si="135"/>
        <v>0.43202601451192224</v>
      </c>
      <c r="I4286">
        <f t="shared" si="136"/>
        <v>1.0156603277303373</v>
      </c>
    </row>
    <row r="4287" spans="1:9" x14ac:dyDescent="0.3">
      <c r="A4287" s="1">
        <v>34967</v>
      </c>
      <c r="B4287">
        <v>27</v>
      </c>
      <c r="C4287">
        <v>81</v>
      </c>
      <c r="D4287">
        <v>1.518</v>
      </c>
      <c r="E4287">
        <v>0.83399999999999996</v>
      </c>
      <c r="F4287" s="14">
        <v>4091.634</v>
      </c>
      <c r="G4287" s="14">
        <v>5632.28</v>
      </c>
      <c r="H4287">
        <f t="shared" si="135"/>
        <v>0.35347583005520916</v>
      </c>
      <c r="I4287">
        <f t="shared" si="136"/>
        <v>0.87519666538465235</v>
      </c>
    </row>
    <row r="4288" spans="1:9" x14ac:dyDescent="0.3">
      <c r="A4288" s="1">
        <v>34968</v>
      </c>
      <c r="B4288">
        <v>23</v>
      </c>
      <c r="C4288">
        <v>61</v>
      </c>
      <c r="D4288">
        <v>5.8570000000000002</v>
      </c>
      <c r="E4288">
        <v>3.04</v>
      </c>
      <c r="F4288" s="14">
        <v>4310.5879999999997</v>
      </c>
      <c r="G4288" s="14">
        <v>3602.63</v>
      </c>
      <c r="H4288">
        <f t="shared" si="135"/>
        <v>0.30110904041740039</v>
      </c>
      <c r="I4288">
        <f t="shared" si="136"/>
        <v>0.65909872331436792</v>
      </c>
    </row>
    <row r="4289" spans="1:9" x14ac:dyDescent="0.3">
      <c r="A4289" s="1">
        <v>34969</v>
      </c>
      <c r="B4289">
        <v>20</v>
      </c>
      <c r="C4289">
        <v>40</v>
      </c>
      <c r="D4289">
        <v>2.758</v>
      </c>
      <c r="E4289">
        <v>0.57399999999999995</v>
      </c>
      <c r="F4289" s="14">
        <v>2286.8150000000001</v>
      </c>
      <c r="G4289" s="14">
        <v>1018.149</v>
      </c>
      <c r="H4289">
        <f t="shared" si="135"/>
        <v>0.26183394818904382</v>
      </c>
      <c r="I4289">
        <f t="shared" si="136"/>
        <v>0.43219588414056909</v>
      </c>
    </row>
    <row r="4290" spans="1:9" x14ac:dyDescent="0.3">
      <c r="A4290" s="1">
        <v>34970</v>
      </c>
      <c r="B4290">
        <v>18</v>
      </c>
      <c r="C4290">
        <v>27</v>
      </c>
      <c r="D4290">
        <v>1.952</v>
      </c>
      <c r="E4290">
        <v>5.181</v>
      </c>
      <c r="F4290">
        <v>231.47</v>
      </c>
      <c r="G4290" s="14">
        <v>1187.0160000000001</v>
      </c>
      <c r="H4290">
        <f t="shared" ref="H4290:H4353" si="137">(B4290*60*60*24/1000000)/(1000*$N$3/1000000)</f>
        <v>0.2356505533701394</v>
      </c>
      <c r="I4290">
        <f t="shared" ref="I4290:I4353" si="138">(C4290*60*60*24/1000000)/(1000*$N$4/1000000)</f>
        <v>0.29173222179488417</v>
      </c>
    </row>
    <row r="4291" spans="1:9" x14ac:dyDescent="0.3">
      <c r="A4291" s="1">
        <v>34971</v>
      </c>
      <c r="B4291">
        <v>16</v>
      </c>
      <c r="C4291">
        <v>20</v>
      </c>
      <c r="D4291">
        <v>9.4540000000000006</v>
      </c>
      <c r="E4291">
        <v>5.2009999999999996</v>
      </c>
      <c r="F4291">
        <v>37.625</v>
      </c>
      <c r="G4291">
        <v>322.85000000000002</v>
      </c>
      <c r="H4291">
        <f t="shared" si="137"/>
        <v>0.20946715855123504</v>
      </c>
      <c r="I4291">
        <f t="shared" si="138"/>
        <v>0.21609794207028454</v>
      </c>
    </row>
    <row r="4292" spans="1:9" x14ac:dyDescent="0.3">
      <c r="A4292" s="1">
        <v>34972</v>
      </c>
      <c r="B4292">
        <v>15</v>
      </c>
      <c r="C4292">
        <v>16</v>
      </c>
      <c r="D4292">
        <v>0</v>
      </c>
      <c r="E4292">
        <v>0</v>
      </c>
      <c r="F4292">
        <v>585.21699999999998</v>
      </c>
      <c r="G4292">
        <v>261.464</v>
      </c>
      <c r="H4292">
        <f t="shared" si="137"/>
        <v>0.19637546114178286</v>
      </c>
      <c r="I4292">
        <f t="shared" si="138"/>
        <v>0.17287835365622764</v>
      </c>
    </row>
    <row r="4293" spans="1:9" x14ac:dyDescent="0.3">
      <c r="A4293" s="1">
        <v>34973</v>
      </c>
      <c r="B4293">
        <v>15</v>
      </c>
      <c r="C4293">
        <v>14</v>
      </c>
      <c r="D4293">
        <v>0</v>
      </c>
      <c r="E4293">
        <v>0</v>
      </c>
      <c r="F4293" s="14">
        <v>5019.5150000000003</v>
      </c>
      <c r="G4293" s="14">
        <v>5130.5780000000004</v>
      </c>
      <c r="H4293">
        <f t="shared" si="137"/>
        <v>0.19637546114178286</v>
      </c>
      <c r="I4293">
        <f t="shared" si="138"/>
        <v>0.15126855944919917</v>
      </c>
    </row>
    <row r="4294" spans="1:9" x14ac:dyDescent="0.3">
      <c r="A4294" s="1">
        <v>34974</v>
      </c>
      <c r="B4294">
        <v>15</v>
      </c>
      <c r="C4294">
        <v>13</v>
      </c>
      <c r="D4294">
        <v>0</v>
      </c>
      <c r="E4294">
        <v>0</v>
      </c>
      <c r="F4294" s="14">
        <v>5483.7209999999995</v>
      </c>
      <c r="G4294" s="14">
        <v>2693.1320000000001</v>
      </c>
      <c r="H4294">
        <f t="shared" si="137"/>
        <v>0.19637546114178286</v>
      </c>
      <c r="I4294">
        <f t="shared" si="138"/>
        <v>0.14046366234568494</v>
      </c>
    </row>
    <row r="4295" spans="1:9" x14ac:dyDescent="0.3">
      <c r="A4295" s="1">
        <v>34975</v>
      </c>
      <c r="B4295">
        <v>15</v>
      </c>
      <c r="C4295">
        <v>11</v>
      </c>
      <c r="D4295">
        <v>16.100999999999999</v>
      </c>
      <c r="E4295">
        <v>22.084</v>
      </c>
      <c r="F4295" s="14">
        <v>1390.6479999999999</v>
      </c>
      <c r="G4295" s="14">
        <v>1599.6079999999999</v>
      </c>
      <c r="H4295">
        <f t="shared" si="137"/>
        <v>0.19637546114178286</v>
      </c>
      <c r="I4295">
        <f t="shared" si="138"/>
        <v>0.11885386813865649</v>
      </c>
    </row>
    <row r="4296" spans="1:9" x14ac:dyDescent="0.3">
      <c r="A4296" s="1">
        <v>34976</v>
      </c>
      <c r="B4296">
        <v>42</v>
      </c>
      <c r="C4296">
        <v>25</v>
      </c>
      <c r="D4296">
        <v>22.292999999999999</v>
      </c>
      <c r="E4296">
        <v>24.129000000000001</v>
      </c>
      <c r="F4296" s="14">
        <v>2327.0349999999999</v>
      </c>
      <c r="G4296" s="14">
        <v>2392.29</v>
      </c>
      <c r="H4296">
        <f t="shared" si="137"/>
        <v>0.54985129119699194</v>
      </c>
      <c r="I4296">
        <f t="shared" si="138"/>
        <v>0.27012242758785571</v>
      </c>
    </row>
    <row r="4297" spans="1:9" x14ac:dyDescent="0.3">
      <c r="A4297" s="1">
        <v>34977</v>
      </c>
      <c r="B4297">
        <v>100</v>
      </c>
      <c r="C4297">
        <v>39</v>
      </c>
      <c r="D4297">
        <v>4.5309999999999997</v>
      </c>
      <c r="E4297">
        <v>1.002</v>
      </c>
      <c r="F4297">
        <v>994.95600000000002</v>
      </c>
      <c r="G4297" s="14">
        <v>1996.81</v>
      </c>
      <c r="H4297">
        <f t="shared" si="137"/>
        <v>1.309169740945219</v>
      </c>
      <c r="I4297">
        <f t="shared" si="138"/>
        <v>0.42139098703705485</v>
      </c>
    </row>
    <row r="4298" spans="1:9" x14ac:dyDescent="0.3">
      <c r="A4298" s="1">
        <v>34978</v>
      </c>
      <c r="B4298">
        <v>115</v>
      </c>
      <c r="C4298">
        <v>51</v>
      </c>
      <c r="D4298">
        <v>0</v>
      </c>
      <c r="E4298">
        <v>0</v>
      </c>
      <c r="F4298" s="14">
        <v>3353.99</v>
      </c>
      <c r="G4298" s="14">
        <v>4522.7269999999999</v>
      </c>
      <c r="H4298">
        <f t="shared" si="137"/>
        <v>1.5055452020870019</v>
      </c>
      <c r="I4298">
        <f t="shared" si="138"/>
        <v>0.55104975227922548</v>
      </c>
    </row>
    <row r="4299" spans="1:9" x14ac:dyDescent="0.3">
      <c r="A4299" s="1">
        <v>34979</v>
      </c>
      <c r="B4299">
        <v>126</v>
      </c>
      <c r="C4299">
        <v>48</v>
      </c>
      <c r="D4299">
        <v>6.3639999999999999</v>
      </c>
      <c r="E4299">
        <v>3.0259999999999998</v>
      </c>
      <c r="F4299" s="14">
        <v>2331.058</v>
      </c>
      <c r="G4299" s="14">
        <v>4219.3419999999996</v>
      </c>
      <c r="H4299">
        <f t="shared" si="137"/>
        <v>1.6495538735909758</v>
      </c>
      <c r="I4299">
        <f t="shared" si="138"/>
        <v>0.51863506096868284</v>
      </c>
    </row>
    <row r="4300" spans="1:9" x14ac:dyDescent="0.3">
      <c r="A4300" s="1">
        <v>34980</v>
      </c>
      <c r="B4300">
        <v>136</v>
      </c>
      <c r="C4300">
        <v>60</v>
      </c>
      <c r="D4300">
        <v>0</v>
      </c>
      <c r="E4300">
        <v>0</v>
      </c>
      <c r="F4300" s="14">
        <v>5862.0540000000001</v>
      </c>
      <c r="G4300" s="14">
        <v>6027.1139999999996</v>
      </c>
      <c r="H4300">
        <f t="shared" si="137"/>
        <v>1.780470847685498</v>
      </c>
      <c r="I4300">
        <f t="shared" si="138"/>
        <v>0.64829382621085363</v>
      </c>
    </row>
    <row r="4301" spans="1:9" x14ac:dyDescent="0.3">
      <c r="A4301" s="1">
        <v>34981</v>
      </c>
      <c r="B4301">
        <v>142</v>
      </c>
      <c r="C4301">
        <v>49</v>
      </c>
      <c r="D4301">
        <v>0</v>
      </c>
      <c r="E4301">
        <v>0</v>
      </c>
      <c r="F4301">
        <v>914.38300000000004</v>
      </c>
      <c r="G4301" s="14">
        <v>2129.3209999999999</v>
      </c>
      <c r="H4301">
        <f t="shared" si="137"/>
        <v>1.8590210321422111</v>
      </c>
      <c r="I4301">
        <f t="shared" si="138"/>
        <v>0.52943995807219713</v>
      </c>
    </row>
    <row r="4302" spans="1:9" x14ac:dyDescent="0.3">
      <c r="A4302" s="1">
        <v>34982</v>
      </c>
      <c r="B4302">
        <v>156</v>
      </c>
      <c r="C4302">
        <v>57</v>
      </c>
      <c r="D4302">
        <v>0</v>
      </c>
      <c r="E4302">
        <v>0</v>
      </c>
      <c r="F4302" s="14">
        <v>5565.076</v>
      </c>
      <c r="G4302" s="14">
        <v>2619.7130000000002</v>
      </c>
      <c r="H4302">
        <f t="shared" si="137"/>
        <v>2.0423047958745415</v>
      </c>
      <c r="I4302">
        <f t="shared" si="138"/>
        <v>0.61587913490031099</v>
      </c>
    </row>
    <row r="4303" spans="1:9" x14ac:dyDescent="0.3">
      <c r="A4303" s="1">
        <v>34983</v>
      </c>
      <c r="B4303">
        <v>178</v>
      </c>
      <c r="C4303">
        <v>60</v>
      </c>
      <c r="D4303">
        <v>0</v>
      </c>
      <c r="E4303">
        <v>0</v>
      </c>
      <c r="F4303" s="14">
        <v>4144.2420000000002</v>
      </c>
      <c r="G4303" s="14">
        <v>4069.2429999999999</v>
      </c>
      <c r="H4303">
        <f t="shared" si="137"/>
        <v>2.3303221388824897</v>
      </c>
      <c r="I4303">
        <f t="shared" si="138"/>
        <v>0.64829382621085363</v>
      </c>
    </row>
    <row r="4304" spans="1:9" x14ac:dyDescent="0.3">
      <c r="A4304" s="1">
        <v>34984</v>
      </c>
      <c r="B4304">
        <v>175</v>
      </c>
      <c r="C4304">
        <v>63</v>
      </c>
      <c r="D4304">
        <v>7.6929999999999996</v>
      </c>
      <c r="E4304">
        <v>10.262</v>
      </c>
      <c r="F4304" s="14">
        <v>1201.5409999999999</v>
      </c>
      <c r="G4304" s="14">
        <v>1040.1880000000001</v>
      </c>
      <c r="H4304">
        <f t="shared" si="137"/>
        <v>2.2910470466541333</v>
      </c>
      <c r="I4304">
        <f t="shared" si="138"/>
        <v>0.68070851752139627</v>
      </c>
    </row>
    <row r="4305" spans="1:9" x14ac:dyDescent="0.3">
      <c r="A4305" s="1">
        <v>34985</v>
      </c>
      <c r="B4305">
        <v>144</v>
      </c>
      <c r="C4305">
        <v>66</v>
      </c>
      <c r="D4305">
        <v>1.8819999999999999</v>
      </c>
      <c r="E4305">
        <v>1.145</v>
      </c>
      <c r="F4305" s="14">
        <v>3275.8820000000001</v>
      </c>
      <c r="G4305" s="14">
        <v>3089.6219999999998</v>
      </c>
      <c r="H4305">
        <f t="shared" si="137"/>
        <v>1.8852044269611152</v>
      </c>
      <c r="I4305">
        <f t="shared" si="138"/>
        <v>0.71312320883193892</v>
      </c>
    </row>
    <row r="4306" spans="1:9" x14ac:dyDescent="0.3">
      <c r="A4306" s="1">
        <v>34986</v>
      </c>
      <c r="B4306">
        <v>105</v>
      </c>
      <c r="C4306">
        <v>64</v>
      </c>
      <c r="D4306">
        <v>0</v>
      </c>
      <c r="E4306">
        <v>0</v>
      </c>
      <c r="F4306" s="14">
        <v>5853.5640000000003</v>
      </c>
      <c r="G4306" s="14">
        <v>5977.723</v>
      </c>
      <c r="H4306">
        <f t="shared" si="137"/>
        <v>1.3746282279924797</v>
      </c>
      <c r="I4306">
        <f t="shared" si="138"/>
        <v>0.69151341462491056</v>
      </c>
    </row>
    <row r="4307" spans="1:9" x14ac:dyDescent="0.3">
      <c r="A4307" s="1">
        <v>34987</v>
      </c>
      <c r="B4307">
        <v>71</v>
      </c>
      <c r="C4307">
        <v>58</v>
      </c>
      <c r="D4307">
        <v>0</v>
      </c>
      <c r="E4307">
        <v>0</v>
      </c>
      <c r="F4307" s="14">
        <v>5541.9409999999998</v>
      </c>
      <c r="G4307" s="14">
        <v>5784.0349999999999</v>
      </c>
      <c r="H4307">
        <f t="shared" si="137"/>
        <v>0.92951051607110557</v>
      </c>
      <c r="I4307">
        <f t="shared" si="138"/>
        <v>0.62668403200382505</v>
      </c>
    </row>
    <row r="4308" spans="1:9" x14ac:dyDescent="0.3">
      <c r="A4308" s="1">
        <v>34988</v>
      </c>
      <c r="B4308">
        <v>56</v>
      </c>
      <c r="C4308">
        <v>49</v>
      </c>
      <c r="D4308">
        <v>0</v>
      </c>
      <c r="E4308">
        <v>0</v>
      </c>
      <c r="F4308" s="14">
        <v>5795.9520000000002</v>
      </c>
      <c r="G4308" s="14">
        <v>6005.3990000000003</v>
      </c>
      <c r="H4308">
        <f t="shared" si="137"/>
        <v>0.73313505492932263</v>
      </c>
      <c r="I4308">
        <f t="shared" si="138"/>
        <v>0.52943995807219713</v>
      </c>
    </row>
    <row r="4309" spans="1:9" x14ac:dyDescent="0.3">
      <c r="A4309" s="1">
        <v>34989</v>
      </c>
      <c r="B4309">
        <v>48</v>
      </c>
      <c r="C4309">
        <v>38</v>
      </c>
      <c r="D4309">
        <v>1.181</v>
      </c>
      <c r="E4309">
        <v>3.1720000000000002</v>
      </c>
      <c r="F4309" s="14">
        <v>2056.2489999999998</v>
      </c>
      <c r="G4309" s="14">
        <v>3021.2719999999999</v>
      </c>
      <c r="H4309">
        <f t="shared" si="137"/>
        <v>0.62840147565370508</v>
      </c>
      <c r="I4309">
        <f t="shared" si="138"/>
        <v>0.41058608993354062</v>
      </c>
    </row>
    <row r="4310" spans="1:9" x14ac:dyDescent="0.3">
      <c r="A4310" s="1">
        <v>34990</v>
      </c>
      <c r="B4310">
        <v>42</v>
      </c>
      <c r="C4310">
        <v>29</v>
      </c>
      <c r="D4310">
        <v>1.9830000000000001</v>
      </c>
      <c r="E4310">
        <v>1.395</v>
      </c>
      <c r="F4310" s="14">
        <v>5735.4840000000004</v>
      </c>
      <c r="G4310" s="14">
        <v>5972.38</v>
      </c>
      <c r="H4310">
        <f t="shared" si="137"/>
        <v>0.54985129119699194</v>
      </c>
      <c r="I4310">
        <f t="shared" si="138"/>
        <v>0.31334201600191253</v>
      </c>
    </row>
    <row r="4311" spans="1:9" x14ac:dyDescent="0.3">
      <c r="A4311" s="1">
        <v>34991</v>
      </c>
      <c r="B4311">
        <v>35</v>
      </c>
      <c r="C4311">
        <v>22</v>
      </c>
      <c r="D4311">
        <v>0</v>
      </c>
      <c r="E4311">
        <v>0.185</v>
      </c>
      <c r="F4311" s="14">
        <v>2592.5250000000001</v>
      </c>
      <c r="G4311" s="14">
        <v>3663.9940000000001</v>
      </c>
      <c r="H4311">
        <f t="shared" si="137"/>
        <v>0.45820940933082666</v>
      </c>
      <c r="I4311">
        <f t="shared" si="138"/>
        <v>0.23770773627731298</v>
      </c>
    </row>
    <row r="4312" spans="1:9" x14ac:dyDescent="0.3">
      <c r="A4312" s="1">
        <v>34992</v>
      </c>
      <c r="B4312">
        <v>30</v>
      </c>
      <c r="C4312">
        <v>18</v>
      </c>
      <c r="D4312">
        <v>0.13700000000000001</v>
      </c>
      <c r="E4312">
        <v>0</v>
      </c>
      <c r="F4312" s="14">
        <v>5087.9530000000004</v>
      </c>
      <c r="G4312">
        <v>942.43299999999999</v>
      </c>
      <c r="H4312">
        <f t="shared" si="137"/>
        <v>0.39275092228356573</v>
      </c>
      <c r="I4312">
        <f t="shared" si="138"/>
        <v>0.19448814786325608</v>
      </c>
    </row>
    <row r="4313" spans="1:9" x14ac:dyDescent="0.3">
      <c r="A4313" s="1">
        <v>34993</v>
      </c>
      <c r="B4313">
        <v>24</v>
      </c>
      <c r="C4313">
        <v>15</v>
      </c>
      <c r="D4313">
        <v>0</v>
      </c>
      <c r="E4313">
        <v>0</v>
      </c>
      <c r="F4313" s="14">
        <v>5189.2420000000002</v>
      </c>
      <c r="G4313" s="14">
        <v>4292.6180000000004</v>
      </c>
      <c r="H4313">
        <f t="shared" si="137"/>
        <v>0.31420073782685254</v>
      </c>
      <c r="I4313">
        <f t="shared" si="138"/>
        <v>0.16207345655271341</v>
      </c>
    </row>
    <row r="4314" spans="1:9" x14ac:dyDescent="0.3">
      <c r="A4314" s="1">
        <v>34994</v>
      </c>
      <c r="B4314">
        <v>20</v>
      </c>
      <c r="C4314">
        <v>13</v>
      </c>
      <c r="D4314">
        <v>0</v>
      </c>
      <c r="E4314">
        <v>0</v>
      </c>
      <c r="F4314" s="14">
        <v>5894.9070000000002</v>
      </c>
      <c r="G4314" s="14">
        <v>5922.9939999999997</v>
      </c>
      <c r="H4314">
        <f t="shared" si="137"/>
        <v>0.26183394818904382</v>
      </c>
      <c r="I4314">
        <f t="shared" si="138"/>
        <v>0.14046366234568494</v>
      </c>
    </row>
    <row r="4315" spans="1:9" x14ac:dyDescent="0.3">
      <c r="A4315" s="1">
        <v>34995</v>
      </c>
      <c r="B4315">
        <v>17</v>
      </c>
      <c r="C4315">
        <v>11</v>
      </c>
      <c r="D4315">
        <v>0</v>
      </c>
      <c r="E4315">
        <v>0</v>
      </c>
      <c r="F4315" s="14">
        <v>5592.9750000000004</v>
      </c>
      <c r="G4315" s="14">
        <v>5717.9960000000001</v>
      </c>
      <c r="H4315">
        <f t="shared" si="137"/>
        <v>0.22255885596068725</v>
      </c>
      <c r="I4315">
        <f t="shared" si="138"/>
        <v>0.11885386813865649</v>
      </c>
    </row>
    <row r="4316" spans="1:9" x14ac:dyDescent="0.3">
      <c r="A4316" s="1">
        <v>34996</v>
      </c>
      <c r="B4316">
        <v>15</v>
      </c>
      <c r="C4316">
        <v>10</v>
      </c>
      <c r="D4316">
        <v>0</v>
      </c>
      <c r="E4316">
        <v>0</v>
      </c>
      <c r="F4316" s="14">
        <v>5648.4390000000003</v>
      </c>
      <c r="G4316" s="14">
        <v>5796.5630000000001</v>
      </c>
      <c r="H4316">
        <f t="shared" si="137"/>
        <v>0.19637546114178286</v>
      </c>
      <c r="I4316">
        <f t="shared" si="138"/>
        <v>0.10804897103514227</v>
      </c>
    </row>
    <row r="4317" spans="1:9" x14ac:dyDescent="0.3">
      <c r="A4317" s="1">
        <v>34997</v>
      </c>
      <c r="B4317">
        <v>15</v>
      </c>
      <c r="C4317">
        <v>9</v>
      </c>
      <c r="D4317">
        <v>7.109</v>
      </c>
      <c r="E4317">
        <v>2.91</v>
      </c>
      <c r="F4317">
        <v>751.17100000000005</v>
      </c>
      <c r="G4317">
        <v>529.37900000000002</v>
      </c>
      <c r="H4317">
        <f t="shared" si="137"/>
        <v>0.19637546114178286</v>
      </c>
      <c r="I4317">
        <f t="shared" si="138"/>
        <v>9.7244073931628039E-2</v>
      </c>
    </row>
    <row r="4318" spans="1:9" x14ac:dyDescent="0.3">
      <c r="A4318" s="1">
        <v>34998</v>
      </c>
      <c r="B4318">
        <v>14</v>
      </c>
      <c r="C4318">
        <v>9</v>
      </c>
      <c r="D4318">
        <v>35.694000000000003</v>
      </c>
      <c r="E4318">
        <v>45.289000000000001</v>
      </c>
      <c r="F4318">
        <v>56.79</v>
      </c>
      <c r="G4318">
        <v>371.47199999999998</v>
      </c>
      <c r="H4318">
        <f t="shared" si="137"/>
        <v>0.18328376373233066</v>
      </c>
      <c r="I4318">
        <f t="shared" si="138"/>
        <v>9.7244073931628039E-2</v>
      </c>
    </row>
    <row r="4319" spans="1:9" x14ac:dyDescent="0.3">
      <c r="A4319" s="1">
        <v>34999</v>
      </c>
      <c r="B4319">
        <v>21</v>
      </c>
      <c r="C4319">
        <v>10</v>
      </c>
      <c r="D4319">
        <v>11.997</v>
      </c>
      <c r="E4319">
        <v>8.9130000000000003</v>
      </c>
      <c r="F4319">
        <v>291.00299999999999</v>
      </c>
      <c r="G4319">
        <v>323.30099999999999</v>
      </c>
      <c r="H4319">
        <f t="shared" si="137"/>
        <v>0.27492564559849597</v>
      </c>
      <c r="I4319">
        <f t="shared" si="138"/>
        <v>0.10804897103514227</v>
      </c>
    </row>
    <row r="4320" spans="1:9" x14ac:dyDescent="0.3">
      <c r="A4320" s="1">
        <v>35000</v>
      </c>
      <c r="B4320">
        <v>42</v>
      </c>
      <c r="C4320">
        <v>10</v>
      </c>
      <c r="D4320">
        <v>0</v>
      </c>
      <c r="E4320">
        <v>0</v>
      </c>
      <c r="F4320" s="14">
        <v>5847.2340000000004</v>
      </c>
      <c r="G4320" s="14">
        <v>5347.4989999999998</v>
      </c>
      <c r="H4320">
        <f t="shared" si="137"/>
        <v>0.54985129119699194</v>
      </c>
      <c r="I4320">
        <f t="shared" si="138"/>
        <v>0.10804897103514227</v>
      </c>
    </row>
    <row r="4321" spans="1:9" x14ac:dyDescent="0.3">
      <c r="A4321" s="1">
        <v>35001</v>
      </c>
      <c r="B4321">
        <v>71</v>
      </c>
      <c r="C4321">
        <v>9</v>
      </c>
      <c r="D4321">
        <v>0</v>
      </c>
      <c r="E4321">
        <v>0</v>
      </c>
      <c r="F4321" s="14">
        <v>1086.057</v>
      </c>
      <c r="G4321" s="14">
        <v>1568.499</v>
      </c>
      <c r="H4321">
        <f t="shared" si="137"/>
        <v>0.92951051607110557</v>
      </c>
      <c r="I4321">
        <f t="shared" si="138"/>
        <v>9.7244073931628039E-2</v>
      </c>
    </row>
    <row r="4322" spans="1:9" x14ac:dyDescent="0.3">
      <c r="A4322" s="1">
        <v>35002</v>
      </c>
      <c r="B4322">
        <v>93</v>
      </c>
      <c r="C4322">
        <v>9</v>
      </c>
      <c r="D4322">
        <v>0</v>
      </c>
      <c r="E4322">
        <v>0</v>
      </c>
      <c r="F4322" s="14">
        <v>4980.5309999999999</v>
      </c>
      <c r="G4322" s="14">
        <v>4147.8450000000003</v>
      </c>
      <c r="H4322">
        <f t="shared" si="137"/>
        <v>1.2175278590790537</v>
      </c>
      <c r="I4322">
        <f t="shared" si="138"/>
        <v>9.7244073931628039E-2</v>
      </c>
    </row>
    <row r="4323" spans="1:9" x14ac:dyDescent="0.3">
      <c r="A4323" s="1">
        <v>35003</v>
      </c>
      <c r="B4323">
        <v>112</v>
      </c>
      <c r="C4323">
        <v>9</v>
      </c>
      <c r="D4323">
        <v>0</v>
      </c>
      <c r="E4323">
        <v>0</v>
      </c>
      <c r="F4323" s="14">
        <v>5636.9589999999998</v>
      </c>
      <c r="G4323" s="14">
        <v>4043.0450000000001</v>
      </c>
      <c r="H4323">
        <f t="shared" si="137"/>
        <v>1.4662701098586453</v>
      </c>
      <c r="I4323">
        <f t="shared" si="138"/>
        <v>9.7244073931628039E-2</v>
      </c>
    </row>
    <row r="4324" spans="1:9" x14ac:dyDescent="0.3">
      <c r="A4324" s="1">
        <v>35004</v>
      </c>
      <c r="B4324">
        <v>129</v>
      </c>
      <c r="C4324">
        <v>0</v>
      </c>
      <c r="D4324">
        <v>0</v>
      </c>
      <c r="E4324">
        <v>0</v>
      </c>
      <c r="F4324" s="14">
        <v>4926.223</v>
      </c>
      <c r="G4324" s="14">
        <v>4918.6559999999999</v>
      </c>
      <c r="H4324">
        <f t="shared" si="137"/>
        <v>1.6888289658193325</v>
      </c>
      <c r="I4324">
        <f t="shared" si="138"/>
        <v>0</v>
      </c>
    </row>
    <row r="4325" spans="1:9" x14ac:dyDescent="0.3">
      <c r="A4325" s="1">
        <v>35005</v>
      </c>
      <c r="B4325">
        <v>141</v>
      </c>
      <c r="C4325">
        <v>0</v>
      </c>
      <c r="D4325">
        <v>0</v>
      </c>
      <c r="E4325">
        <v>0</v>
      </c>
      <c r="F4325" s="14">
        <v>5472.933</v>
      </c>
      <c r="G4325" s="14">
        <v>5257.317</v>
      </c>
      <c r="H4325">
        <f t="shared" si="137"/>
        <v>1.8459293347327588</v>
      </c>
      <c r="I4325">
        <f t="shared" si="138"/>
        <v>0</v>
      </c>
    </row>
    <row r="4326" spans="1:9" x14ac:dyDescent="0.3">
      <c r="A4326" s="1">
        <v>35006</v>
      </c>
      <c r="B4326">
        <v>149</v>
      </c>
      <c r="C4326">
        <v>0</v>
      </c>
      <c r="D4326">
        <v>0</v>
      </c>
      <c r="E4326">
        <v>0</v>
      </c>
      <c r="F4326" s="14">
        <v>5758.1369999999997</v>
      </c>
      <c r="G4326" s="14">
        <v>5515.9620000000004</v>
      </c>
      <c r="H4326">
        <f t="shared" si="137"/>
        <v>1.9506629140083762</v>
      </c>
      <c r="I4326">
        <f t="shared" si="138"/>
        <v>0</v>
      </c>
    </row>
    <row r="4327" spans="1:9" x14ac:dyDescent="0.3">
      <c r="A4327" s="1">
        <v>35007</v>
      </c>
      <c r="B4327">
        <v>148</v>
      </c>
      <c r="C4327">
        <v>0</v>
      </c>
      <c r="D4327">
        <v>0</v>
      </c>
      <c r="E4327">
        <v>0</v>
      </c>
      <c r="F4327" s="14">
        <v>5623.69</v>
      </c>
      <c r="G4327" s="14">
        <v>5013.3180000000002</v>
      </c>
      <c r="H4327">
        <f t="shared" si="137"/>
        <v>1.9375712165989241</v>
      </c>
      <c r="I4327">
        <f t="shared" si="138"/>
        <v>0</v>
      </c>
    </row>
    <row r="4328" spans="1:9" x14ac:dyDescent="0.3">
      <c r="A4328" s="1">
        <v>35008</v>
      </c>
      <c r="B4328">
        <v>130</v>
      </c>
      <c r="C4328">
        <v>0</v>
      </c>
      <c r="D4328">
        <v>0</v>
      </c>
      <c r="E4328">
        <v>0</v>
      </c>
      <c r="F4328" s="14">
        <v>4388.2809999999999</v>
      </c>
      <c r="G4328" s="14">
        <v>4998.8320000000003</v>
      </c>
      <c r="H4328">
        <f t="shared" si="137"/>
        <v>1.7019206632287847</v>
      </c>
      <c r="I4328">
        <f t="shared" si="138"/>
        <v>0</v>
      </c>
    </row>
    <row r="4329" spans="1:9" x14ac:dyDescent="0.3">
      <c r="A4329" s="1">
        <v>35009</v>
      </c>
      <c r="B4329">
        <v>86</v>
      </c>
      <c r="C4329">
        <v>0</v>
      </c>
      <c r="D4329">
        <v>0.12</v>
      </c>
      <c r="E4329">
        <v>1.9E-2</v>
      </c>
      <c r="F4329">
        <v>578.36099999999999</v>
      </c>
      <c r="G4329" s="14">
        <v>1580.7249999999999</v>
      </c>
      <c r="H4329">
        <f t="shared" si="137"/>
        <v>1.1258859772128882</v>
      </c>
      <c r="I4329">
        <f t="shared" si="138"/>
        <v>0</v>
      </c>
    </row>
    <row r="4330" spans="1:9" x14ac:dyDescent="0.3">
      <c r="A4330" s="1">
        <v>35010</v>
      </c>
      <c r="B4330">
        <v>46</v>
      </c>
      <c r="C4330">
        <v>0</v>
      </c>
      <c r="D4330">
        <v>27.616</v>
      </c>
      <c r="E4330">
        <v>25.414000000000001</v>
      </c>
      <c r="F4330">
        <v>38.058999999999997</v>
      </c>
      <c r="G4330">
        <v>7.8440000000000003</v>
      </c>
      <c r="H4330">
        <f t="shared" si="137"/>
        <v>0.60221808083480077</v>
      </c>
      <c r="I4330">
        <f t="shared" si="138"/>
        <v>0</v>
      </c>
    </row>
    <row r="4331" spans="1:9" x14ac:dyDescent="0.3">
      <c r="A4331" s="1">
        <v>35011</v>
      </c>
      <c r="B4331">
        <v>32</v>
      </c>
      <c r="C4331">
        <v>30</v>
      </c>
      <c r="D4331">
        <v>15.497</v>
      </c>
      <c r="E4331">
        <v>18.791</v>
      </c>
      <c r="F4331">
        <v>-35.533000000000001</v>
      </c>
      <c r="G4331">
        <v>0.75</v>
      </c>
      <c r="H4331">
        <f t="shared" si="137"/>
        <v>0.41893431710247009</v>
      </c>
      <c r="I4331">
        <f t="shared" si="138"/>
        <v>0.32414691310542681</v>
      </c>
    </row>
    <row r="4332" spans="1:9" x14ac:dyDescent="0.3">
      <c r="A4332" s="1">
        <v>35012</v>
      </c>
      <c r="B4332">
        <v>90</v>
      </c>
      <c r="C4332">
        <v>25</v>
      </c>
      <c r="D4332">
        <v>23.855</v>
      </c>
      <c r="E4332">
        <v>26.248000000000001</v>
      </c>
      <c r="F4332" s="14">
        <v>1771.472</v>
      </c>
      <c r="G4332" s="14">
        <v>1691.239</v>
      </c>
      <c r="H4332">
        <f t="shared" si="137"/>
        <v>1.178252766850697</v>
      </c>
      <c r="I4332">
        <f t="shared" si="138"/>
        <v>0.27012242758785571</v>
      </c>
    </row>
    <row r="4333" spans="1:9" x14ac:dyDescent="0.3">
      <c r="A4333" s="1">
        <v>35013</v>
      </c>
      <c r="B4333">
        <v>210</v>
      </c>
      <c r="C4333">
        <v>37</v>
      </c>
      <c r="D4333">
        <v>0</v>
      </c>
      <c r="E4333">
        <v>0</v>
      </c>
      <c r="F4333" s="14">
        <v>4273.2250000000004</v>
      </c>
      <c r="G4333" s="14">
        <v>3296.7979999999998</v>
      </c>
      <c r="H4333">
        <f t="shared" si="137"/>
        <v>2.7492564559849595</v>
      </c>
      <c r="I4333">
        <f t="shared" si="138"/>
        <v>0.39978119283002639</v>
      </c>
    </row>
    <row r="4334" spans="1:9" x14ac:dyDescent="0.3">
      <c r="A4334" s="1">
        <v>35014</v>
      </c>
      <c r="B4334">
        <v>220</v>
      </c>
      <c r="C4334">
        <v>77</v>
      </c>
      <c r="D4334">
        <v>0</v>
      </c>
      <c r="E4334">
        <v>0</v>
      </c>
      <c r="F4334" s="14">
        <v>6294.4269999999997</v>
      </c>
      <c r="G4334" s="14">
        <v>6357.2539999999999</v>
      </c>
      <c r="H4334">
        <f t="shared" si="137"/>
        <v>2.8801734300794815</v>
      </c>
      <c r="I4334">
        <f t="shared" si="138"/>
        <v>0.83197707697059542</v>
      </c>
    </row>
    <row r="4335" spans="1:9" x14ac:dyDescent="0.3">
      <c r="A4335" s="1">
        <v>35015</v>
      </c>
      <c r="B4335">
        <v>251</v>
      </c>
      <c r="C4335">
        <v>95</v>
      </c>
      <c r="D4335">
        <v>0</v>
      </c>
      <c r="E4335">
        <v>0</v>
      </c>
      <c r="F4335" s="14">
        <v>3643.3069999999998</v>
      </c>
      <c r="G4335" s="14">
        <v>4095.1309999999999</v>
      </c>
      <c r="H4335">
        <f t="shared" si="137"/>
        <v>3.2860160497724995</v>
      </c>
      <c r="I4335">
        <f t="shared" si="138"/>
        <v>1.0264652248338515</v>
      </c>
    </row>
    <row r="4336" spans="1:9" x14ac:dyDescent="0.3">
      <c r="A4336" s="1">
        <v>35016</v>
      </c>
      <c r="B4336">
        <v>281</v>
      </c>
      <c r="C4336">
        <v>99</v>
      </c>
      <c r="D4336">
        <v>0</v>
      </c>
      <c r="E4336">
        <v>0</v>
      </c>
      <c r="F4336" s="14">
        <v>3251.7710000000002</v>
      </c>
      <c r="G4336" s="14">
        <v>3153.9609999999998</v>
      </c>
      <c r="H4336">
        <f t="shared" si="137"/>
        <v>3.6787669720560654</v>
      </c>
      <c r="I4336">
        <f t="shared" si="138"/>
        <v>1.0696848132479084</v>
      </c>
    </row>
    <row r="4337" spans="1:9" x14ac:dyDescent="0.3">
      <c r="A4337" s="1">
        <v>35017</v>
      </c>
      <c r="B4337">
        <v>281</v>
      </c>
      <c r="C4337">
        <v>101</v>
      </c>
      <c r="D4337">
        <v>0</v>
      </c>
      <c r="E4337">
        <v>0.441</v>
      </c>
      <c r="F4337" s="14">
        <v>3852.5459999999998</v>
      </c>
      <c r="G4337" s="14">
        <v>3281.759</v>
      </c>
      <c r="H4337">
        <f t="shared" si="137"/>
        <v>3.6787669720560654</v>
      </c>
      <c r="I4337">
        <f t="shared" si="138"/>
        <v>1.0912946074549368</v>
      </c>
    </row>
    <row r="4338" spans="1:9" x14ac:dyDescent="0.3">
      <c r="A4338" s="1">
        <v>35018</v>
      </c>
      <c r="B4338">
        <v>255</v>
      </c>
      <c r="C4338">
        <v>104</v>
      </c>
      <c r="D4338">
        <v>0</v>
      </c>
      <c r="E4338">
        <v>0</v>
      </c>
      <c r="F4338" s="14">
        <v>2258.527</v>
      </c>
      <c r="G4338" s="14">
        <v>3618.078</v>
      </c>
      <c r="H4338">
        <f t="shared" si="137"/>
        <v>3.3383828394103086</v>
      </c>
      <c r="I4338">
        <f t="shared" si="138"/>
        <v>1.1237092987654795</v>
      </c>
    </row>
    <row r="4339" spans="1:9" x14ac:dyDescent="0.3">
      <c r="A4339" s="1">
        <v>35019</v>
      </c>
      <c r="B4339">
        <v>222</v>
      </c>
      <c r="C4339">
        <v>104</v>
      </c>
      <c r="D4339">
        <v>0.54300000000000004</v>
      </c>
      <c r="E4339">
        <v>1.327</v>
      </c>
      <c r="F4339" s="14">
        <v>1753.17</v>
      </c>
      <c r="G4339" s="14">
        <v>2045.3</v>
      </c>
      <c r="H4339">
        <f t="shared" si="137"/>
        <v>2.9063568248983862</v>
      </c>
      <c r="I4339">
        <f t="shared" si="138"/>
        <v>1.1237092987654795</v>
      </c>
    </row>
    <row r="4340" spans="1:9" x14ac:dyDescent="0.3">
      <c r="A4340" s="1">
        <v>35020</v>
      </c>
      <c r="B4340">
        <v>190</v>
      </c>
      <c r="C4340">
        <v>115</v>
      </c>
      <c r="D4340">
        <v>0.94199999999999995</v>
      </c>
      <c r="E4340">
        <v>0</v>
      </c>
      <c r="F4340" s="14">
        <v>1549.163</v>
      </c>
      <c r="G4340" s="14">
        <v>2456.6469999999999</v>
      </c>
      <c r="H4340">
        <f t="shared" si="137"/>
        <v>2.487422507795916</v>
      </c>
      <c r="I4340">
        <f t="shared" si="138"/>
        <v>1.2425631669041362</v>
      </c>
    </row>
    <row r="4341" spans="1:9" x14ac:dyDescent="0.3">
      <c r="A4341" s="1">
        <v>35021</v>
      </c>
      <c r="B4341">
        <v>144</v>
      </c>
      <c r="C4341">
        <v>119</v>
      </c>
      <c r="D4341">
        <v>0</v>
      </c>
      <c r="E4341">
        <v>0</v>
      </c>
      <c r="F4341" s="14">
        <v>4598.4790000000003</v>
      </c>
      <c r="G4341" s="14">
        <v>4474.1499999999996</v>
      </c>
      <c r="H4341">
        <f t="shared" si="137"/>
        <v>1.8852044269611152</v>
      </c>
      <c r="I4341">
        <f t="shared" si="138"/>
        <v>1.2857827553181929</v>
      </c>
    </row>
    <row r="4342" spans="1:9" x14ac:dyDescent="0.3">
      <c r="A4342" s="1">
        <v>35022</v>
      </c>
      <c r="B4342">
        <v>93</v>
      </c>
      <c r="C4342">
        <v>113</v>
      </c>
      <c r="D4342">
        <v>0</v>
      </c>
      <c r="E4342">
        <v>0</v>
      </c>
      <c r="F4342" s="14">
        <v>3781.73</v>
      </c>
      <c r="G4342" s="14">
        <v>4339.2640000000001</v>
      </c>
      <c r="H4342">
        <f t="shared" si="137"/>
        <v>1.2175278590790537</v>
      </c>
      <c r="I4342">
        <f t="shared" si="138"/>
        <v>1.2209533726971076</v>
      </c>
    </row>
    <row r="4343" spans="1:9" x14ac:dyDescent="0.3">
      <c r="A4343" s="1">
        <v>35023</v>
      </c>
      <c r="B4343">
        <v>61</v>
      </c>
      <c r="C4343">
        <v>96</v>
      </c>
      <c r="D4343">
        <v>0</v>
      </c>
      <c r="E4343">
        <v>0</v>
      </c>
      <c r="F4343" s="14">
        <v>5797.3580000000002</v>
      </c>
      <c r="G4343" s="14">
        <v>4560.8980000000001</v>
      </c>
      <c r="H4343">
        <f t="shared" si="137"/>
        <v>0.79859354197658361</v>
      </c>
      <c r="I4343">
        <f t="shared" si="138"/>
        <v>1.0372701219373657</v>
      </c>
    </row>
    <row r="4344" spans="1:9" x14ac:dyDescent="0.3">
      <c r="A4344" s="1">
        <v>35024</v>
      </c>
      <c r="B4344">
        <v>51</v>
      </c>
      <c r="C4344">
        <v>76</v>
      </c>
      <c r="D4344">
        <v>0</v>
      </c>
      <c r="E4344">
        <v>0</v>
      </c>
      <c r="F4344" s="14">
        <v>3135.4580000000001</v>
      </c>
      <c r="G4344" s="14">
        <v>4282.616</v>
      </c>
      <c r="H4344">
        <f t="shared" si="137"/>
        <v>0.66767656788206164</v>
      </c>
      <c r="I4344">
        <f t="shared" si="138"/>
        <v>0.82117217986708124</v>
      </c>
    </row>
    <row r="4345" spans="1:9" x14ac:dyDescent="0.3">
      <c r="A4345" s="1">
        <v>35025</v>
      </c>
      <c r="B4345">
        <v>45</v>
      </c>
      <c r="C4345">
        <v>55</v>
      </c>
      <c r="D4345">
        <v>1.524</v>
      </c>
      <c r="E4345">
        <v>1.2030000000000001</v>
      </c>
      <c r="F4345" s="14">
        <v>1903.22</v>
      </c>
      <c r="G4345" s="14">
        <v>2773.4250000000002</v>
      </c>
      <c r="H4345">
        <f t="shared" si="137"/>
        <v>0.58912638342534851</v>
      </c>
      <c r="I4345">
        <f t="shared" si="138"/>
        <v>0.59426934069328241</v>
      </c>
    </row>
    <row r="4346" spans="1:9" x14ac:dyDescent="0.3">
      <c r="A4346" s="1">
        <v>35026</v>
      </c>
      <c r="B4346">
        <v>42</v>
      </c>
      <c r="C4346">
        <v>40</v>
      </c>
      <c r="D4346">
        <v>0</v>
      </c>
      <c r="E4346">
        <v>0</v>
      </c>
      <c r="F4346" s="14">
        <v>3098.578</v>
      </c>
      <c r="G4346" s="14">
        <v>3477.9360000000001</v>
      </c>
      <c r="H4346">
        <f t="shared" si="137"/>
        <v>0.54985129119699194</v>
      </c>
      <c r="I4346">
        <f t="shared" si="138"/>
        <v>0.43219588414056909</v>
      </c>
    </row>
    <row r="4347" spans="1:9" x14ac:dyDescent="0.3">
      <c r="A4347" s="1">
        <v>35027</v>
      </c>
      <c r="B4347">
        <v>36</v>
      </c>
      <c r="C4347">
        <v>30</v>
      </c>
      <c r="D4347">
        <v>0</v>
      </c>
      <c r="E4347">
        <v>0</v>
      </c>
      <c r="F4347" s="14">
        <v>6271.7420000000002</v>
      </c>
      <c r="G4347" s="14">
        <v>6508.5820000000003</v>
      </c>
      <c r="H4347">
        <f t="shared" si="137"/>
        <v>0.47130110674027881</v>
      </c>
      <c r="I4347">
        <f t="shared" si="138"/>
        <v>0.32414691310542681</v>
      </c>
    </row>
    <row r="4348" spans="1:9" x14ac:dyDescent="0.3">
      <c r="A4348" s="1">
        <v>35028</v>
      </c>
      <c r="B4348">
        <v>30</v>
      </c>
      <c r="C4348">
        <v>24</v>
      </c>
      <c r="D4348">
        <v>0</v>
      </c>
      <c r="E4348">
        <v>1.4999999999999999E-2</v>
      </c>
      <c r="F4348" s="14">
        <v>1547.355</v>
      </c>
      <c r="G4348" s="14">
        <v>2456.1089999999999</v>
      </c>
      <c r="H4348">
        <f t="shared" si="137"/>
        <v>0.39275092228356573</v>
      </c>
      <c r="I4348">
        <f t="shared" si="138"/>
        <v>0.25931753048434142</v>
      </c>
    </row>
    <row r="4349" spans="1:9" x14ac:dyDescent="0.3">
      <c r="A4349" s="1">
        <v>35029</v>
      </c>
      <c r="B4349">
        <v>24</v>
      </c>
      <c r="C4349">
        <v>19</v>
      </c>
      <c r="D4349">
        <v>1.7110000000000001</v>
      </c>
      <c r="E4349">
        <v>4.306</v>
      </c>
      <c r="F4349" s="14">
        <v>4247.2389999999996</v>
      </c>
      <c r="G4349" s="14">
        <v>5198.701</v>
      </c>
      <c r="H4349">
        <f t="shared" si="137"/>
        <v>0.31420073782685254</v>
      </c>
      <c r="I4349">
        <f t="shared" si="138"/>
        <v>0.20529304496677031</v>
      </c>
    </row>
    <row r="4350" spans="1:9" x14ac:dyDescent="0.3">
      <c r="A4350" s="1">
        <v>35030</v>
      </c>
      <c r="B4350">
        <v>21</v>
      </c>
      <c r="C4350">
        <v>15</v>
      </c>
      <c r="D4350">
        <v>0</v>
      </c>
      <c r="E4350">
        <v>0</v>
      </c>
      <c r="F4350" s="14">
        <v>6420.1030000000001</v>
      </c>
      <c r="G4350" s="14">
        <v>5632.12</v>
      </c>
      <c r="H4350">
        <f t="shared" si="137"/>
        <v>0.27492564559849597</v>
      </c>
      <c r="I4350">
        <f t="shared" si="138"/>
        <v>0.16207345655271341</v>
      </c>
    </row>
    <row r="4351" spans="1:9" x14ac:dyDescent="0.3">
      <c r="A4351" s="1">
        <v>35031</v>
      </c>
      <c r="B4351">
        <v>18</v>
      </c>
      <c r="C4351">
        <v>13</v>
      </c>
      <c r="D4351">
        <v>0</v>
      </c>
      <c r="E4351">
        <v>0</v>
      </c>
      <c r="F4351" s="14">
        <v>6228.0429999999997</v>
      </c>
      <c r="G4351" s="14">
        <v>6197.732</v>
      </c>
      <c r="H4351">
        <f t="shared" si="137"/>
        <v>0.2356505533701394</v>
      </c>
      <c r="I4351">
        <f t="shared" si="138"/>
        <v>0.14046366234568494</v>
      </c>
    </row>
    <row r="4352" spans="1:9" x14ac:dyDescent="0.3">
      <c r="A4352" s="1">
        <v>35032</v>
      </c>
      <c r="B4352">
        <v>15</v>
      </c>
      <c r="C4352">
        <v>11</v>
      </c>
      <c r="D4352">
        <v>0</v>
      </c>
      <c r="E4352">
        <v>0</v>
      </c>
      <c r="F4352" s="14">
        <v>6240.2550000000001</v>
      </c>
      <c r="G4352" s="14">
        <v>6163.0039999999999</v>
      </c>
      <c r="H4352">
        <f t="shared" si="137"/>
        <v>0.19637546114178286</v>
      </c>
      <c r="I4352">
        <f t="shared" si="138"/>
        <v>0.11885386813865649</v>
      </c>
    </row>
    <row r="4353" spans="1:9" x14ac:dyDescent="0.3">
      <c r="A4353" s="1">
        <v>35033</v>
      </c>
      <c r="B4353">
        <v>14</v>
      </c>
      <c r="C4353">
        <v>9</v>
      </c>
      <c r="D4353">
        <v>0</v>
      </c>
      <c r="E4353">
        <v>0</v>
      </c>
      <c r="F4353" s="14">
        <v>6073.6350000000002</v>
      </c>
      <c r="G4353" s="14">
        <v>6062.8620000000001</v>
      </c>
      <c r="H4353">
        <f t="shared" si="137"/>
        <v>0.18328376373233066</v>
      </c>
      <c r="I4353">
        <f t="shared" si="138"/>
        <v>9.7244073931628039E-2</v>
      </c>
    </row>
    <row r="4354" spans="1:9" x14ac:dyDescent="0.3">
      <c r="A4354" s="1">
        <v>35034</v>
      </c>
      <c r="B4354">
        <v>12</v>
      </c>
      <c r="C4354">
        <v>8</v>
      </c>
      <c r="D4354">
        <v>4.9989999999999997</v>
      </c>
      <c r="E4354">
        <v>11.789</v>
      </c>
      <c r="F4354" s="14">
        <v>2615.1849999999999</v>
      </c>
      <c r="G4354" s="14">
        <v>2111.087</v>
      </c>
      <c r="H4354">
        <f t="shared" ref="H4354:H4417" si="139">(B4354*60*60*24/1000000)/(1000*$N$3/1000000)</f>
        <v>0.15710036891342627</v>
      </c>
      <c r="I4354">
        <f t="shared" ref="I4354:I4417" si="140">(C4354*60*60*24/1000000)/(1000*$N$4/1000000)</f>
        <v>8.643917682811382E-2</v>
      </c>
    </row>
    <row r="4355" spans="1:9" x14ac:dyDescent="0.3">
      <c r="A4355" s="1">
        <v>35035</v>
      </c>
      <c r="B4355">
        <v>11</v>
      </c>
      <c r="C4355">
        <v>6</v>
      </c>
      <c r="D4355">
        <v>0</v>
      </c>
      <c r="E4355">
        <v>0</v>
      </c>
      <c r="F4355" s="14">
        <v>4750.0010000000002</v>
      </c>
      <c r="G4355" s="14">
        <v>4100.6319999999996</v>
      </c>
      <c r="H4355">
        <f t="shared" si="139"/>
        <v>0.14400867150397409</v>
      </c>
      <c r="I4355">
        <f t="shared" si="140"/>
        <v>6.4829382621085355E-2</v>
      </c>
    </row>
    <row r="4356" spans="1:9" x14ac:dyDescent="0.3">
      <c r="A4356" s="1">
        <v>35036</v>
      </c>
      <c r="B4356">
        <v>10</v>
      </c>
      <c r="C4356">
        <v>5</v>
      </c>
      <c r="D4356">
        <v>0</v>
      </c>
      <c r="E4356">
        <v>0</v>
      </c>
      <c r="F4356" s="14">
        <v>4535.4440000000004</v>
      </c>
      <c r="G4356" s="14">
        <v>4943.6180000000004</v>
      </c>
      <c r="H4356">
        <f t="shared" si="139"/>
        <v>0.13091697409452191</v>
      </c>
      <c r="I4356">
        <f t="shared" si="140"/>
        <v>5.4024485517571136E-2</v>
      </c>
    </row>
    <row r="4357" spans="1:9" x14ac:dyDescent="0.3">
      <c r="A4357" s="1">
        <v>35037</v>
      </c>
      <c r="B4357">
        <v>9</v>
      </c>
      <c r="C4357">
        <v>4</v>
      </c>
      <c r="D4357">
        <v>0</v>
      </c>
      <c r="E4357">
        <v>0</v>
      </c>
      <c r="F4357" s="14">
        <v>5917.65</v>
      </c>
      <c r="G4357" s="14">
        <v>5852.317</v>
      </c>
      <c r="H4357">
        <f t="shared" si="139"/>
        <v>0.1178252766850697</v>
      </c>
      <c r="I4357">
        <f t="shared" si="140"/>
        <v>4.321958841405691E-2</v>
      </c>
    </row>
    <row r="4358" spans="1:9" x14ac:dyDescent="0.3">
      <c r="A4358" s="1">
        <v>35038</v>
      </c>
      <c r="B4358">
        <v>8</v>
      </c>
      <c r="C4358">
        <v>3</v>
      </c>
      <c r="D4358">
        <v>0</v>
      </c>
      <c r="E4358">
        <v>0</v>
      </c>
      <c r="F4358" s="14">
        <v>5744.7510000000002</v>
      </c>
      <c r="G4358" s="14">
        <v>5719.0450000000001</v>
      </c>
      <c r="H4358">
        <f t="shared" si="139"/>
        <v>0.10473357927561752</v>
      </c>
      <c r="I4358">
        <f t="shared" si="140"/>
        <v>3.2414691310542677E-2</v>
      </c>
    </row>
    <row r="4359" spans="1:9" x14ac:dyDescent="0.3">
      <c r="A4359" s="1">
        <v>35039</v>
      </c>
      <c r="B4359">
        <v>7</v>
      </c>
      <c r="C4359">
        <v>2</v>
      </c>
      <c r="D4359">
        <v>0</v>
      </c>
      <c r="E4359">
        <v>0</v>
      </c>
      <c r="F4359" s="14">
        <v>5948.55</v>
      </c>
      <c r="G4359" s="14">
        <v>5507.1279999999997</v>
      </c>
      <c r="H4359">
        <f t="shared" si="139"/>
        <v>9.1641881866165328E-2</v>
      </c>
      <c r="I4359">
        <f t="shared" si="140"/>
        <v>2.1609794207028455E-2</v>
      </c>
    </row>
    <row r="4360" spans="1:9" x14ac:dyDescent="0.3">
      <c r="A4360" s="1">
        <v>35040</v>
      </c>
      <c r="B4360">
        <v>7</v>
      </c>
      <c r="C4360">
        <v>2</v>
      </c>
      <c r="D4360">
        <v>0</v>
      </c>
      <c r="E4360">
        <v>0</v>
      </c>
      <c r="F4360" s="14">
        <v>2873.576</v>
      </c>
      <c r="G4360" s="14">
        <v>3014.9360000000001</v>
      </c>
      <c r="H4360">
        <f t="shared" si="139"/>
        <v>9.1641881866165328E-2</v>
      </c>
      <c r="I4360">
        <f t="shared" si="140"/>
        <v>2.1609794207028455E-2</v>
      </c>
    </row>
    <row r="4361" spans="1:9" x14ac:dyDescent="0.3">
      <c r="A4361" s="1">
        <v>35041</v>
      </c>
      <c r="B4361">
        <v>6</v>
      </c>
      <c r="C4361">
        <v>2</v>
      </c>
      <c r="D4361">
        <v>0</v>
      </c>
      <c r="E4361">
        <v>0</v>
      </c>
      <c r="F4361" s="14">
        <v>5848.366</v>
      </c>
      <c r="G4361" s="14">
        <v>5664.3720000000003</v>
      </c>
      <c r="H4361">
        <f t="shared" si="139"/>
        <v>7.8550184456713135E-2</v>
      </c>
      <c r="I4361">
        <f t="shared" si="140"/>
        <v>2.1609794207028455E-2</v>
      </c>
    </row>
    <row r="4362" spans="1:9" x14ac:dyDescent="0.3">
      <c r="A4362" s="1">
        <v>35042</v>
      </c>
      <c r="B4362">
        <v>5</v>
      </c>
      <c r="C4362">
        <v>2</v>
      </c>
      <c r="D4362">
        <v>0</v>
      </c>
      <c r="E4362">
        <v>0</v>
      </c>
      <c r="F4362" s="14">
        <v>5947.11</v>
      </c>
      <c r="G4362" s="14">
        <v>5780.2610000000004</v>
      </c>
      <c r="H4362">
        <f t="shared" si="139"/>
        <v>6.5458487047260955E-2</v>
      </c>
      <c r="I4362">
        <f t="shared" si="140"/>
        <v>2.1609794207028455E-2</v>
      </c>
    </row>
    <row r="4363" spans="1:9" x14ac:dyDescent="0.3">
      <c r="A4363" s="1">
        <v>35043</v>
      </c>
      <c r="B4363">
        <v>5</v>
      </c>
      <c r="C4363">
        <v>2</v>
      </c>
      <c r="D4363">
        <v>0</v>
      </c>
      <c r="E4363">
        <v>0</v>
      </c>
      <c r="F4363" s="14">
        <v>5848.6009999999997</v>
      </c>
      <c r="G4363" s="14">
        <v>5769.183</v>
      </c>
      <c r="H4363">
        <f t="shared" si="139"/>
        <v>6.5458487047260955E-2</v>
      </c>
      <c r="I4363">
        <f t="shared" si="140"/>
        <v>2.1609794207028455E-2</v>
      </c>
    </row>
    <row r="4364" spans="1:9" x14ac:dyDescent="0.3">
      <c r="A4364" s="1">
        <v>35044</v>
      </c>
      <c r="B4364">
        <v>5</v>
      </c>
      <c r="C4364">
        <v>1</v>
      </c>
      <c r="D4364">
        <v>0</v>
      </c>
      <c r="E4364">
        <v>0</v>
      </c>
      <c r="F4364" s="14">
        <v>3459.6640000000002</v>
      </c>
      <c r="G4364" s="14">
        <v>4273.12</v>
      </c>
      <c r="H4364">
        <f t="shared" si="139"/>
        <v>6.5458487047260955E-2</v>
      </c>
      <c r="I4364">
        <f t="shared" si="140"/>
        <v>1.0804897103514228E-2</v>
      </c>
    </row>
    <row r="4365" spans="1:9" x14ac:dyDescent="0.3">
      <c r="A4365" s="1">
        <v>35045</v>
      </c>
      <c r="B4365">
        <v>4</v>
      </c>
      <c r="C4365">
        <v>1</v>
      </c>
      <c r="D4365">
        <v>0</v>
      </c>
      <c r="E4365">
        <v>0</v>
      </c>
      <c r="F4365" s="14">
        <v>5444.7439999999997</v>
      </c>
      <c r="G4365" s="14">
        <v>5505.8819999999996</v>
      </c>
      <c r="H4365">
        <f t="shared" si="139"/>
        <v>5.2366789637808761E-2</v>
      </c>
      <c r="I4365">
        <f t="shared" si="140"/>
        <v>1.0804897103514228E-2</v>
      </c>
    </row>
    <row r="4366" spans="1:9" x14ac:dyDescent="0.3">
      <c r="A4366" s="1">
        <v>35046</v>
      </c>
      <c r="B4366">
        <v>4</v>
      </c>
      <c r="C4366">
        <v>1</v>
      </c>
      <c r="D4366">
        <v>0</v>
      </c>
      <c r="E4366">
        <v>0</v>
      </c>
      <c r="F4366" s="14">
        <v>5271.4350000000004</v>
      </c>
      <c r="G4366" s="14">
        <v>5288.9470000000001</v>
      </c>
      <c r="H4366">
        <f t="shared" si="139"/>
        <v>5.2366789637808761E-2</v>
      </c>
      <c r="I4366">
        <f t="shared" si="140"/>
        <v>1.0804897103514228E-2</v>
      </c>
    </row>
    <row r="4367" spans="1:9" x14ac:dyDescent="0.3">
      <c r="A4367" s="1">
        <v>35047</v>
      </c>
      <c r="B4367">
        <v>4</v>
      </c>
      <c r="C4367">
        <v>1</v>
      </c>
      <c r="D4367">
        <v>0</v>
      </c>
      <c r="E4367">
        <v>0</v>
      </c>
      <c r="F4367" s="14">
        <v>5322.4790000000003</v>
      </c>
      <c r="G4367" s="14">
        <v>5327.8959999999997</v>
      </c>
      <c r="H4367">
        <f t="shared" si="139"/>
        <v>5.2366789637808761E-2</v>
      </c>
      <c r="I4367">
        <f t="shared" si="140"/>
        <v>1.0804897103514228E-2</v>
      </c>
    </row>
    <row r="4368" spans="1:9" x14ac:dyDescent="0.3">
      <c r="A4368" s="1">
        <v>35048</v>
      </c>
      <c r="B4368">
        <v>3</v>
      </c>
      <c r="C4368">
        <v>1</v>
      </c>
      <c r="D4368">
        <v>0</v>
      </c>
      <c r="E4368">
        <v>0</v>
      </c>
      <c r="F4368" s="14">
        <v>4894.1899999999996</v>
      </c>
      <c r="G4368" s="14">
        <v>5058.1530000000002</v>
      </c>
      <c r="H4368">
        <f t="shared" si="139"/>
        <v>3.9275092228356567E-2</v>
      </c>
      <c r="I4368">
        <f t="shared" si="140"/>
        <v>1.0804897103514228E-2</v>
      </c>
    </row>
    <row r="4369" spans="1:9" x14ac:dyDescent="0.3">
      <c r="A4369" s="1">
        <v>35049</v>
      </c>
      <c r="B4369">
        <v>3</v>
      </c>
      <c r="C4369">
        <v>1</v>
      </c>
      <c r="D4369">
        <v>0</v>
      </c>
      <c r="E4369">
        <v>0</v>
      </c>
      <c r="F4369" s="14">
        <v>4169.3729999999996</v>
      </c>
      <c r="G4369" s="14">
        <v>3660.125</v>
      </c>
      <c r="H4369">
        <f t="shared" si="139"/>
        <v>3.9275092228356567E-2</v>
      </c>
      <c r="I4369">
        <f t="shared" si="140"/>
        <v>1.0804897103514228E-2</v>
      </c>
    </row>
    <row r="4370" spans="1:9" x14ac:dyDescent="0.3">
      <c r="A4370" s="1">
        <v>35050</v>
      </c>
      <c r="B4370">
        <v>3</v>
      </c>
      <c r="C4370">
        <v>1</v>
      </c>
      <c r="D4370">
        <v>0</v>
      </c>
      <c r="E4370">
        <v>0.92</v>
      </c>
      <c r="F4370" s="14">
        <v>2816.0819999999999</v>
      </c>
      <c r="G4370" s="14">
        <v>4270.6450000000004</v>
      </c>
      <c r="H4370">
        <f t="shared" si="139"/>
        <v>3.9275092228356567E-2</v>
      </c>
      <c r="I4370">
        <f t="shared" si="140"/>
        <v>1.0804897103514228E-2</v>
      </c>
    </row>
    <row r="4371" spans="1:9" x14ac:dyDescent="0.3">
      <c r="A4371" s="1">
        <v>35051</v>
      </c>
      <c r="B4371">
        <v>3</v>
      </c>
      <c r="C4371">
        <v>1</v>
      </c>
      <c r="D4371">
        <v>0.27600000000000002</v>
      </c>
      <c r="E4371">
        <v>1.1060000000000001</v>
      </c>
      <c r="F4371" s="14">
        <v>3998.2939999999999</v>
      </c>
      <c r="G4371" s="14">
        <v>3303.7069999999999</v>
      </c>
      <c r="H4371">
        <f t="shared" si="139"/>
        <v>3.9275092228356567E-2</v>
      </c>
      <c r="I4371">
        <f t="shared" si="140"/>
        <v>1.0804897103514228E-2</v>
      </c>
    </row>
    <row r="4372" spans="1:9" x14ac:dyDescent="0.3">
      <c r="A4372" s="1">
        <v>35052</v>
      </c>
      <c r="B4372">
        <v>3</v>
      </c>
      <c r="C4372">
        <v>1</v>
      </c>
      <c r="D4372">
        <v>0</v>
      </c>
      <c r="E4372">
        <v>0.14599999999999999</v>
      </c>
      <c r="F4372" s="14">
        <v>5094.8190000000004</v>
      </c>
      <c r="G4372" s="14">
        <v>4964.9210000000003</v>
      </c>
      <c r="H4372">
        <f t="shared" si="139"/>
        <v>3.9275092228356567E-2</v>
      </c>
      <c r="I4372">
        <f t="shared" si="140"/>
        <v>1.0804897103514228E-2</v>
      </c>
    </row>
    <row r="4373" spans="1:9" x14ac:dyDescent="0.3">
      <c r="A4373" s="1">
        <v>35053</v>
      </c>
      <c r="B4373">
        <v>3</v>
      </c>
      <c r="C4373">
        <v>1</v>
      </c>
      <c r="D4373">
        <v>0</v>
      </c>
      <c r="E4373">
        <v>0</v>
      </c>
      <c r="F4373" s="14">
        <v>4905.2910000000002</v>
      </c>
      <c r="G4373" s="14">
        <v>4446.2700000000004</v>
      </c>
      <c r="H4373">
        <f t="shared" si="139"/>
        <v>3.9275092228356567E-2</v>
      </c>
      <c r="I4373">
        <f t="shared" si="140"/>
        <v>1.0804897103514228E-2</v>
      </c>
    </row>
    <row r="4374" spans="1:9" x14ac:dyDescent="0.3">
      <c r="A4374" s="1">
        <v>35054</v>
      </c>
      <c r="B4374">
        <v>3</v>
      </c>
      <c r="C4374">
        <v>0</v>
      </c>
      <c r="D4374">
        <v>0.61199999999999999</v>
      </c>
      <c r="E4374">
        <v>1.962</v>
      </c>
      <c r="F4374" s="14">
        <v>1744.4069999999999</v>
      </c>
      <c r="G4374" s="14">
        <v>3204.9229999999998</v>
      </c>
      <c r="H4374">
        <f t="shared" si="139"/>
        <v>3.9275092228356567E-2</v>
      </c>
      <c r="I4374">
        <f t="shared" si="140"/>
        <v>0</v>
      </c>
    </row>
    <row r="4375" spans="1:9" x14ac:dyDescent="0.3">
      <c r="A4375" s="1">
        <v>35055</v>
      </c>
      <c r="B4375">
        <v>3</v>
      </c>
      <c r="C4375">
        <v>0</v>
      </c>
      <c r="D4375">
        <v>7.47</v>
      </c>
      <c r="E4375">
        <v>11.182</v>
      </c>
      <c r="F4375">
        <v>668.17899999999997</v>
      </c>
      <c r="G4375" s="14">
        <v>3009.2249999999999</v>
      </c>
      <c r="H4375">
        <f t="shared" si="139"/>
        <v>3.9275092228356567E-2</v>
      </c>
      <c r="I4375">
        <f t="shared" si="140"/>
        <v>0</v>
      </c>
    </row>
    <row r="4376" spans="1:9" x14ac:dyDescent="0.3">
      <c r="A4376" s="1">
        <v>35056</v>
      </c>
      <c r="B4376">
        <v>3</v>
      </c>
      <c r="C4376">
        <v>0</v>
      </c>
      <c r="D4376">
        <v>18.117000000000001</v>
      </c>
      <c r="E4376">
        <v>9.6739999999999995</v>
      </c>
      <c r="F4376">
        <v>314.92399999999998</v>
      </c>
      <c r="G4376">
        <v>41.142000000000003</v>
      </c>
      <c r="H4376">
        <f t="shared" si="139"/>
        <v>3.9275092228356567E-2</v>
      </c>
      <c r="I4376">
        <f t="shared" si="140"/>
        <v>0</v>
      </c>
    </row>
    <row r="4377" spans="1:9" x14ac:dyDescent="0.3">
      <c r="A4377" s="1">
        <v>35057</v>
      </c>
      <c r="B4377">
        <v>23</v>
      </c>
      <c r="C4377">
        <v>0</v>
      </c>
      <c r="D4377">
        <v>5.5289999999999999</v>
      </c>
      <c r="E4377">
        <v>4.835</v>
      </c>
      <c r="F4377">
        <v>-115.61799999999999</v>
      </c>
      <c r="G4377">
        <v>160.26599999999999</v>
      </c>
      <c r="H4377">
        <f t="shared" si="139"/>
        <v>0.30110904041740039</v>
      </c>
      <c r="I4377">
        <f t="shared" si="140"/>
        <v>0</v>
      </c>
    </row>
    <row r="4378" spans="1:9" x14ac:dyDescent="0.3">
      <c r="A4378" s="1">
        <v>35058</v>
      </c>
      <c r="B4378">
        <v>54</v>
      </c>
      <c r="C4378">
        <v>1</v>
      </c>
      <c r="D4378">
        <v>3.915</v>
      </c>
      <c r="E4378">
        <v>10.337</v>
      </c>
      <c r="F4378" s="14">
        <v>1792.327</v>
      </c>
      <c r="G4378" s="14">
        <v>2167.6489999999999</v>
      </c>
      <c r="H4378">
        <f t="shared" si="139"/>
        <v>0.70695166011041832</v>
      </c>
      <c r="I4378">
        <f t="shared" si="140"/>
        <v>1.0804897103514228E-2</v>
      </c>
    </row>
    <row r="4379" spans="1:9" x14ac:dyDescent="0.3">
      <c r="A4379" s="1">
        <v>35059</v>
      </c>
      <c r="B4379">
        <v>63</v>
      </c>
      <c r="C4379">
        <v>2</v>
      </c>
      <c r="D4379">
        <v>0</v>
      </c>
      <c r="E4379">
        <v>0</v>
      </c>
      <c r="F4379" s="14">
        <v>4696.2079999999996</v>
      </c>
      <c r="G4379" s="14">
        <v>3959.52</v>
      </c>
      <c r="H4379">
        <f t="shared" si="139"/>
        <v>0.82477693679548791</v>
      </c>
      <c r="I4379">
        <f t="shared" si="140"/>
        <v>2.1609794207028455E-2</v>
      </c>
    </row>
    <row r="4380" spans="1:9" x14ac:dyDescent="0.3">
      <c r="A4380" s="1">
        <v>35060</v>
      </c>
      <c r="B4380">
        <v>61</v>
      </c>
      <c r="C4380">
        <v>1</v>
      </c>
      <c r="D4380">
        <v>0</v>
      </c>
      <c r="E4380">
        <v>0</v>
      </c>
      <c r="F4380" s="14">
        <v>3325.1</v>
      </c>
      <c r="G4380" s="14">
        <v>3344.4119999999998</v>
      </c>
      <c r="H4380">
        <f t="shared" si="139"/>
        <v>0.79859354197658361</v>
      </c>
      <c r="I4380">
        <f t="shared" si="140"/>
        <v>1.0804897103514228E-2</v>
      </c>
    </row>
    <row r="4381" spans="1:9" x14ac:dyDescent="0.3">
      <c r="A4381" s="1">
        <v>35061</v>
      </c>
      <c r="B4381">
        <v>51</v>
      </c>
      <c r="C4381">
        <v>1</v>
      </c>
      <c r="D4381">
        <v>0</v>
      </c>
      <c r="E4381">
        <v>0</v>
      </c>
      <c r="F4381" s="14">
        <v>5611.4939999999997</v>
      </c>
      <c r="G4381" s="14">
        <v>5291.2849999999999</v>
      </c>
      <c r="H4381">
        <f t="shared" si="139"/>
        <v>0.66767656788206164</v>
      </c>
      <c r="I4381">
        <f t="shared" si="140"/>
        <v>1.0804897103514228E-2</v>
      </c>
    </row>
    <row r="4382" spans="1:9" x14ac:dyDescent="0.3">
      <c r="A4382" s="1">
        <v>35062</v>
      </c>
      <c r="B4382">
        <v>41</v>
      </c>
      <c r="C4382">
        <v>2</v>
      </c>
      <c r="D4382">
        <v>0</v>
      </c>
      <c r="E4382">
        <v>0</v>
      </c>
      <c r="F4382" s="14">
        <v>5726.5119999999997</v>
      </c>
      <c r="H4382">
        <f t="shared" si="139"/>
        <v>0.53675959378753979</v>
      </c>
      <c r="I4382">
        <f t="shared" si="140"/>
        <v>2.1609794207028455E-2</v>
      </c>
    </row>
    <row r="4383" spans="1:9" x14ac:dyDescent="0.3">
      <c r="A4383" s="1">
        <v>35063</v>
      </c>
      <c r="B4383">
        <v>29</v>
      </c>
      <c r="C4383">
        <v>1</v>
      </c>
      <c r="D4383">
        <v>0</v>
      </c>
      <c r="E4383">
        <v>0</v>
      </c>
      <c r="F4383" s="14">
        <v>5841.53</v>
      </c>
      <c r="G4383" s="14">
        <v>4727.0469999999996</v>
      </c>
      <c r="H4383">
        <f t="shared" si="139"/>
        <v>0.37965922487411347</v>
      </c>
      <c r="I4383">
        <f t="shared" si="140"/>
        <v>1.0804897103514228E-2</v>
      </c>
    </row>
    <row r="4384" spans="1:9" x14ac:dyDescent="0.3">
      <c r="A4384" s="1">
        <v>35064</v>
      </c>
      <c r="B4384">
        <v>20</v>
      </c>
      <c r="C4384">
        <v>1</v>
      </c>
      <c r="D4384">
        <v>0</v>
      </c>
      <c r="E4384">
        <v>0</v>
      </c>
      <c r="F4384" s="14">
        <v>5715.5860000000002</v>
      </c>
      <c r="G4384" s="14">
        <v>5080.7619999999997</v>
      </c>
      <c r="H4384">
        <f t="shared" si="139"/>
        <v>0.26183394818904382</v>
      </c>
      <c r="I4384">
        <f t="shared" si="140"/>
        <v>1.0804897103514228E-2</v>
      </c>
    </row>
    <row r="4385" spans="1:9" x14ac:dyDescent="0.3">
      <c r="A4385" s="1">
        <v>35065</v>
      </c>
      <c r="B4385">
        <v>15</v>
      </c>
      <c r="C4385">
        <v>1</v>
      </c>
      <c r="D4385">
        <v>0</v>
      </c>
      <c r="E4385">
        <v>0</v>
      </c>
      <c r="F4385" s="14">
        <v>5237.5829999999996</v>
      </c>
      <c r="G4385" s="14">
        <v>3646.201</v>
      </c>
      <c r="H4385">
        <f t="shared" si="139"/>
        <v>0.19637546114178286</v>
      </c>
      <c r="I4385">
        <f t="shared" si="140"/>
        <v>1.0804897103514228E-2</v>
      </c>
    </row>
    <row r="4386" spans="1:9" x14ac:dyDescent="0.3">
      <c r="A4386" s="1">
        <v>35066</v>
      </c>
      <c r="B4386">
        <v>12</v>
      </c>
      <c r="C4386">
        <v>1</v>
      </c>
      <c r="D4386">
        <v>0.496</v>
      </c>
      <c r="E4386">
        <v>0</v>
      </c>
      <c r="F4386" s="14">
        <v>5015.567</v>
      </c>
      <c r="G4386" s="14">
        <v>4464.3789999999999</v>
      </c>
      <c r="H4386">
        <f t="shared" si="139"/>
        <v>0.15710036891342627</v>
      </c>
      <c r="I4386">
        <f t="shared" si="140"/>
        <v>1.0804897103514228E-2</v>
      </c>
    </row>
    <row r="4387" spans="1:9" x14ac:dyDescent="0.3">
      <c r="A4387" s="1">
        <v>35067</v>
      </c>
      <c r="B4387">
        <v>10</v>
      </c>
      <c r="C4387">
        <v>1</v>
      </c>
      <c r="D4387">
        <v>0</v>
      </c>
      <c r="E4387">
        <v>0.161</v>
      </c>
      <c r="F4387" s="14">
        <v>5159.3090000000002</v>
      </c>
      <c r="G4387" s="14">
        <v>3964.402</v>
      </c>
      <c r="H4387">
        <f t="shared" si="139"/>
        <v>0.13091697409452191</v>
      </c>
      <c r="I4387">
        <f t="shared" si="140"/>
        <v>1.0804897103514228E-2</v>
      </c>
    </row>
    <row r="4388" spans="1:9" x14ac:dyDescent="0.3">
      <c r="A4388" s="1">
        <v>35068</v>
      </c>
      <c r="B4388">
        <v>8</v>
      </c>
      <c r="C4388">
        <v>1</v>
      </c>
      <c r="D4388">
        <v>5.7069999999999999</v>
      </c>
      <c r="E4388">
        <v>6.2759999999999998</v>
      </c>
      <c r="F4388" s="14">
        <v>2263.4659999999999</v>
      </c>
      <c r="G4388" s="14">
        <v>1773.5509999999999</v>
      </c>
      <c r="H4388">
        <f t="shared" si="139"/>
        <v>0.10473357927561752</v>
      </c>
      <c r="I4388">
        <f t="shared" si="140"/>
        <v>1.0804897103514228E-2</v>
      </c>
    </row>
    <row r="4389" spans="1:9" x14ac:dyDescent="0.3">
      <c r="A4389" s="1">
        <v>35069</v>
      </c>
      <c r="B4389">
        <v>7</v>
      </c>
      <c r="C4389">
        <v>2</v>
      </c>
      <c r="D4389">
        <v>7.5570000000000004</v>
      </c>
      <c r="E4389">
        <v>12.872999999999999</v>
      </c>
      <c r="F4389" s="14">
        <v>5140.72</v>
      </c>
      <c r="G4389" s="14">
        <v>3687.8739999999998</v>
      </c>
      <c r="H4389">
        <f t="shared" si="139"/>
        <v>9.1641881866165328E-2</v>
      </c>
      <c r="I4389">
        <f t="shared" si="140"/>
        <v>2.1609794207028455E-2</v>
      </c>
    </row>
    <row r="4390" spans="1:9" x14ac:dyDescent="0.3">
      <c r="A4390" s="1">
        <v>35070</v>
      </c>
      <c r="B4390">
        <v>9</v>
      </c>
      <c r="C4390">
        <v>2</v>
      </c>
      <c r="D4390">
        <v>0</v>
      </c>
      <c r="E4390">
        <v>0</v>
      </c>
      <c r="F4390" s="14">
        <v>6047.0609999999997</v>
      </c>
      <c r="G4390" s="14">
        <v>5439.8829999999998</v>
      </c>
      <c r="H4390">
        <f t="shared" si="139"/>
        <v>0.1178252766850697</v>
      </c>
      <c r="I4390">
        <f t="shared" si="140"/>
        <v>2.1609794207028455E-2</v>
      </c>
    </row>
    <row r="4391" spans="1:9" x14ac:dyDescent="0.3">
      <c r="A4391" s="1">
        <v>35071</v>
      </c>
      <c r="B4391">
        <v>10</v>
      </c>
      <c r="C4391">
        <v>3</v>
      </c>
      <c r="D4391">
        <v>0</v>
      </c>
      <c r="E4391">
        <v>0</v>
      </c>
      <c r="F4391" s="14">
        <v>6095.0829999999996</v>
      </c>
      <c r="G4391" s="14">
        <v>5413.0640000000003</v>
      </c>
      <c r="H4391">
        <f t="shared" si="139"/>
        <v>0.13091697409452191</v>
      </c>
      <c r="I4391">
        <f t="shared" si="140"/>
        <v>3.2414691310542677E-2</v>
      </c>
    </row>
    <row r="4392" spans="1:9" x14ac:dyDescent="0.3">
      <c r="A4392" s="1">
        <v>35072</v>
      </c>
      <c r="B4392">
        <v>13</v>
      </c>
      <c r="C4392">
        <v>3</v>
      </c>
      <c r="D4392">
        <v>0</v>
      </c>
      <c r="E4392">
        <v>0</v>
      </c>
      <c r="F4392" s="14">
        <v>5909.8739999999998</v>
      </c>
      <c r="G4392" s="14">
        <v>5134.4009999999998</v>
      </c>
      <c r="H4392">
        <f t="shared" si="139"/>
        <v>0.17019206632287848</v>
      </c>
      <c r="I4392">
        <f t="shared" si="140"/>
        <v>3.2414691310542677E-2</v>
      </c>
    </row>
    <row r="4393" spans="1:9" x14ac:dyDescent="0.3">
      <c r="A4393" s="1">
        <v>35073</v>
      </c>
      <c r="B4393">
        <v>14</v>
      </c>
      <c r="C4393">
        <v>2</v>
      </c>
      <c r="D4393">
        <v>0</v>
      </c>
      <c r="E4393">
        <v>0</v>
      </c>
      <c r="F4393" s="14">
        <v>2629.9549999999999</v>
      </c>
      <c r="G4393" s="14">
        <v>4818.6239999999998</v>
      </c>
      <c r="H4393">
        <f t="shared" si="139"/>
        <v>0.18328376373233066</v>
      </c>
      <c r="I4393">
        <f t="shared" si="140"/>
        <v>2.1609794207028455E-2</v>
      </c>
    </row>
    <row r="4394" spans="1:9" x14ac:dyDescent="0.3">
      <c r="A4394" s="1">
        <v>35074</v>
      </c>
      <c r="B4394">
        <v>12</v>
      </c>
      <c r="C4394">
        <v>3</v>
      </c>
      <c r="D4394">
        <v>0</v>
      </c>
      <c r="E4394">
        <v>0</v>
      </c>
      <c r="F4394" s="14">
        <v>5691.7169999999996</v>
      </c>
      <c r="G4394" s="14">
        <v>5356.0259999999998</v>
      </c>
      <c r="H4394">
        <f t="shared" si="139"/>
        <v>0.15710036891342627</v>
      </c>
      <c r="I4394">
        <f t="shared" si="140"/>
        <v>3.2414691310542677E-2</v>
      </c>
    </row>
    <row r="4395" spans="1:9" x14ac:dyDescent="0.3">
      <c r="A4395" s="1">
        <v>35075</v>
      </c>
      <c r="B4395">
        <v>10</v>
      </c>
      <c r="C4395">
        <v>3</v>
      </c>
      <c r="D4395">
        <v>21.553000000000001</v>
      </c>
      <c r="E4395">
        <v>22.486000000000001</v>
      </c>
      <c r="F4395">
        <v>44.325000000000003</v>
      </c>
      <c r="G4395">
        <v>253.214</v>
      </c>
      <c r="H4395">
        <f t="shared" si="139"/>
        <v>0.13091697409452191</v>
      </c>
      <c r="I4395">
        <f t="shared" si="140"/>
        <v>3.2414691310542677E-2</v>
      </c>
    </row>
    <row r="4396" spans="1:9" x14ac:dyDescent="0.3">
      <c r="A4396" s="1">
        <v>35076</v>
      </c>
      <c r="B4396">
        <v>9</v>
      </c>
      <c r="C4396">
        <v>3</v>
      </c>
      <c r="D4396">
        <v>8.2889999999999997</v>
      </c>
      <c r="E4396">
        <v>5.5720000000000001</v>
      </c>
      <c r="F4396" s="14">
        <v>5643.2139999999999</v>
      </c>
      <c r="G4396" s="14">
        <v>3740.0749999999998</v>
      </c>
      <c r="H4396">
        <f t="shared" si="139"/>
        <v>0.1178252766850697</v>
      </c>
      <c r="I4396">
        <f t="shared" si="140"/>
        <v>3.2414691310542677E-2</v>
      </c>
    </row>
    <row r="4397" spans="1:9" x14ac:dyDescent="0.3">
      <c r="A4397" s="1">
        <v>35077</v>
      </c>
      <c r="B4397">
        <v>9</v>
      </c>
      <c r="C4397">
        <v>3</v>
      </c>
      <c r="D4397">
        <v>0</v>
      </c>
      <c r="E4397">
        <v>0</v>
      </c>
      <c r="F4397" s="14">
        <v>2700.8240000000001</v>
      </c>
      <c r="G4397" s="14">
        <v>1678.9860000000001</v>
      </c>
      <c r="H4397">
        <f t="shared" si="139"/>
        <v>0.1178252766850697</v>
      </c>
      <c r="I4397">
        <f t="shared" si="140"/>
        <v>3.2414691310542677E-2</v>
      </c>
    </row>
    <row r="4398" spans="1:9" x14ac:dyDescent="0.3">
      <c r="A4398" s="1">
        <v>35078</v>
      </c>
      <c r="B4398">
        <v>9</v>
      </c>
      <c r="C4398">
        <v>3</v>
      </c>
      <c r="D4398">
        <v>0</v>
      </c>
      <c r="E4398">
        <v>0</v>
      </c>
      <c r="F4398" s="14">
        <v>5984.0469999999996</v>
      </c>
      <c r="G4398" s="14">
        <v>5215.8289999999997</v>
      </c>
      <c r="H4398">
        <f t="shared" si="139"/>
        <v>0.1178252766850697</v>
      </c>
      <c r="I4398">
        <f t="shared" si="140"/>
        <v>3.2414691310542677E-2</v>
      </c>
    </row>
    <row r="4399" spans="1:9" x14ac:dyDescent="0.3">
      <c r="A4399" s="1">
        <v>35079</v>
      </c>
      <c r="B4399">
        <v>7</v>
      </c>
      <c r="C4399">
        <v>2</v>
      </c>
      <c r="D4399">
        <v>0</v>
      </c>
      <c r="E4399">
        <v>0</v>
      </c>
      <c r="F4399" s="14">
        <v>2385.1590000000001</v>
      </c>
      <c r="G4399" s="14">
        <v>1054.8009999999999</v>
      </c>
      <c r="H4399">
        <f t="shared" si="139"/>
        <v>9.1641881866165328E-2</v>
      </c>
      <c r="I4399">
        <f t="shared" si="140"/>
        <v>2.1609794207028455E-2</v>
      </c>
    </row>
    <row r="4400" spans="1:9" x14ac:dyDescent="0.3">
      <c r="A4400" s="1">
        <v>35080</v>
      </c>
      <c r="B4400">
        <v>5</v>
      </c>
      <c r="C4400">
        <v>2</v>
      </c>
      <c r="D4400">
        <v>0</v>
      </c>
      <c r="E4400">
        <v>0</v>
      </c>
      <c r="F4400" s="14">
        <v>2990.02</v>
      </c>
      <c r="G4400" s="14">
        <v>2996.799</v>
      </c>
      <c r="H4400">
        <f t="shared" si="139"/>
        <v>6.5458487047260955E-2</v>
      </c>
      <c r="I4400">
        <f t="shared" si="140"/>
        <v>2.1609794207028455E-2</v>
      </c>
    </row>
    <row r="4401" spans="1:9" x14ac:dyDescent="0.3">
      <c r="A4401" s="1">
        <v>35081</v>
      </c>
      <c r="B4401">
        <v>5</v>
      </c>
      <c r="C4401">
        <v>2</v>
      </c>
      <c r="D4401">
        <v>6.9000000000000006E-2</v>
      </c>
      <c r="E4401">
        <v>1.8680000000000001</v>
      </c>
      <c r="F4401" s="14">
        <v>1722.0619999999999</v>
      </c>
      <c r="G4401">
        <v>626.33900000000006</v>
      </c>
      <c r="H4401">
        <f t="shared" si="139"/>
        <v>6.5458487047260955E-2</v>
      </c>
      <c r="I4401">
        <f t="shared" si="140"/>
        <v>2.1609794207028455E-2</v>
      </c>
    </row>
    <row r="4402" spans="1:9" x14ac:dyDescent="0.3">
      <c r="A4402" s="1">
        <v>35082</v>
      </c>
      <c r="B4402">
        <v>5</v>
      </c>
      <c r="C4402">
        <v>2</v>
      </c>
      <c r="D4402">
        <v>0</v>
      </c>
      <c r="E4402">
        <v>0</v>
      </c>
      <c r="F4402" s="14">
        <v>2701.2719999999999</v>
      </c>
      <c r="G4402" s="14">
        <v>2916.3980000000001</v>
      </c>
      <c r="H4402">
        <f t="shared" si="139"/>
        <v>6.5458487047260955E-2</v>
      </c>
      <c r="I4402">
        <f t="shared" si="140"/>
        <v>2.1609794207028455E-2</v>
      </c>
    </row>
    <row r="4403" spans="1:9" x14ac:dyDescent="0.3">
      <c r="A4403" s="1">
        <v>35083</v>
      </c>
      <c r="B4403">
        <v>5</v>
      </c>
      <c r="C4403">
        <v>1</v>
      </c>
      <c r="D4403">
        <v>0</v>
      </c>
      <c r="E4403">
        <v>0</v>
      </c>
      <c r="F4403" s="14">
        <v>1833.4939999999999</v>
      </c>
      <c r="G4403" s="14">
        <v>2973.6190000000001</v>
      </c>
      <c r="H4403">
        <f t="shared" si="139"/>
        <v>6.5458487047260955E-2</v>
      </c>
      <c r="I4403">
        <f t="shared" si="140"/>
        <v>1.0804897103514228E-2</v>
      </c>
    </row>
    <row r="4404" spans="1:9" x14ac:dyDescent="0.3">
      <c r="A4404" s="1">
        <v>35084</v>
      </c>
      <c r="B4404">
        <v>8</v>
      </c>
      <c r="C4404">
        <v>2</v>
      </c>
      <c r="D4404">
        <v>0</v>
      </c>
      <c r="E4404">
        <v>0</v>
      </c>
      <c r="F4404">
        <v>607.88300000000004</v>
      </c>
      <c r="G4404">
        <v>821.89400000000001</v>
      </c>
      <c r="H4404">
        <f t="shared" si="139"/>
        <v>0.10473357927561752</v>
      </c>
      <c r="I4404">
        <f t="shared" si="140"/>
        <v>2.1609794207028455E-2</v>
      </c>
    </row>
    <row r="4405" spans="1:9" x14ac:dyDescent="0.3">
      <c r="A4405" s="1">
        <v>35085</v>
      </c>
      <c r="B4405">
        <v>10</v>
      </c>
      <c r="C4405">
        <v>3</v>
      </c>
      <c r="D4405">
        <v>0</v>
      </c>
      <c r="E4405">
        <v>0</v>
      </c>
      <c r="F4405" s="14">
        <v>1537.5150000000001</v>
      </c>
      <c r="G4405" s="14">
        <v>2813.4749999999999</v>
      </c>
      <c r="H4405">
        <f t="shared" si="139"/>
        <v>0.13091697409452191</v>
      </c>
      <c r="I4405">
        <f t="shared" si="140"/>
        <v>3.2414691310542677E-2</v>
      </c>
    </row>
    <row r="4406" spans="1:9" x14ac:dyDescent="0.3">
      <c r="A4406" s="1">
        <v>35086</v>
      </c>
      <c r="B4406">
        <v>8</v>
      </c>
      <c r="C4406">
        <v>4</v>
      </c>
      <c r="D4406">
        <v>0</v>
      </c>
      <c r="E4406">
        <v>0</v>
      </c>
      <c r="F4406" s="14">
        <v>4516.6949999999997</v>
      </c>
      <c r="G4406" s="14">
        <v>3208.0659999999998</v>
      </c>
      <c r="H4406">
        <f t="shared" si="139"/>
        <v>0.10473357927561752</v>
      </c>
      <c r="I4406">
        <f t="shared" si="140"/>
        <v>4.321958841405691E-2</v>
      </c>
    </row>
    <row r="4407" spans="1:9" x14ac:dyDescent="0.3">
      <c r="A4407" s="1">
        <v>35087</v>
      </c>
      <c r="B4407">
        <v>6</v>
      </c>
      <c r="C4407">
        <v>5</v>
      </c>
      <c r="D4407">
        <v>0</v>
      </c>
      <c r="E4407">
        <v>0</v>
      </c>
      <c r="F4407" s="14">
        <v>3801.2620000000002</v>
      </c>
      <c r="G4407" s="14">
        <v>3547.7649999999999</v>
      </c>
      <c r="H4407">
        <f t="shared" si="139"/>
        <v>7.8550184456713135E-2</v>
      </c>
      <c r="I4407">
        <f t="shared" si="140"/>
        <v>5.4024485517571136E-2</v>
      </c>
    </row>
    <row r="4408" spans="1:9" x14ac:dyDescent="0.3">
      <c r="A4408" s="1">
        <v>35088</v>
      </c>
      <c r="B4408">
        <v>6</v>
      </c>
      <c r="C4408">
        <v>4</v>
      </c>
      <c r="D4408">
        <v>1.7909999999999999</v>
      </c>
      <c r="E4408">
        <v>3.0779999999999998</v>
      </c>
      <c r="F4408" s="14">
        <v>1179.213</v>
      </c>
      <c r="G4408" s="14">
        <v>1213.306</v>
      </c>
      <c r="H4408">
        <f t="shared" si="139"/>
        <v>7.8550184456713135E-2</v>
      </c>
      <c r="I4408">
        <f t="shared" si="140"/>
        <v>4.321958841405691E-2</v>
      </c>
    </row>
    <row r="4409" spans="1:9" x14ac:dyDescent="0.3">
      <c r="A4409" s="1">
        <v>35089</v>
      </c>
      <c r="B4409">
        <v>7</v>
      </c>
      <c r="C4409">
        <v>4</v>
      </c>
      <c r="D4409">
        <v>37.904000000000003</v>
      </c>
      <c r="E4409">
        <v>33.456000000000003</v>
      </c>
      <c r="F4409">
        <v>973.25599999999997</v>
      </c>
      <c r="G4409">
        <v>934.33799999999997</v>
      </c>
      <c r="H4409">
        <f t="shared" si="139"/>
        <v>9.1641881866165328E-2</v>
      </c>
      <c r="I4409">
        <f t="shared" si="140"/>
        <v>4.321958841405691E-2</v>
      </c>
    </row>
    <row r="4410" spans="1:9" x14ac:dyDescent="0.3">
      <c r="A4410" s="1">
        <v>35090</v>
      </c>
      <c r="B4410">
        <v>9</v>
      </c>
      <c r="C4410">
        <v>5</v>
      </c>
      <c r="D4410">
        <v>54.823999999999998</v>
      </c>
      <c r="E4410">
        <v>56.247</v>
      </c>
      <c r="F4410">
        <v>526.20600000000002</v>
      </c>
      <c r="G4410">
        <v>459.49599999999998</v>
      </c>
      <c r="H4410">
        <f t="shared" si="139"/>
        <v>0.1178252766850697</v>
      </c>
      <c r="I4410">
        <f t="shared" si="140"/>
        <v>5.4024485517571136E-2</v>
      </c>
    </row>
    <row r="4411" spans="1:9" x14ac:dyDescent="0.3">
      <c r="A4411" s="1">
        <v>35091</v>
      </c>
      <c r="B4411">
        <v>19</v>
      </c>
      <c r="C4411">
        <v>5</v>
      </c>
      <c r="D4411">
        <v>1.446</v>
      </c>
      <c r="E4411">
        <v>19.641999999999999</v>
      </c>
      <c r="F4411" s="14">
        <v>3355.7930000000001</v>
      </c>
      <c r="G4411" s="14">
        <v>4739.7560000000003</v>
      </c>
      <c r="H4411">
        <f t="shared" si="139"/>
        <v>0.24874225077959161</v>
      </c>
      <c r="I4411">
        <f t="shared" si="140"/>
        <v>5.4024485517571136E-2</v>
      </c>
    </row>
    <row r="4412" spans="1:9" x14ac:dyDescent="0.3">
      <c r="A4412" s="1">
        <v>35092</v>
      </c>
      <c r="B4412">
        <v>41</v>
      </c>
      <c r="C4412">
        <v>6</v>
      </c>
      <c r="D4412">
        <v>6.0999999999999999E-2</v>
      </c>
      <c r="E4412">
        <v>0.70599999999999996</v>
      </c>
      <c r="F4412" s="14">
        <v>3332.66</v>
      </c>
      <c r="G4412" s="14">
        <v>4192.6509999999998</v>
      </c>
      <c r="H4412">
        <f t="shared" si="139"/>
        <v>0.53675959378753979</v>
      </c>
      <c r="I4412">
        <f t="shared" si="140"/>
        <v>6.4829382621085355E-2</v>
      </c>
    </row>
    <row r="4413" spans="1:9" x14ac:dyDescent="0.3">
      <c r="A4413" s="1">
        <v>35093</v>
      </c>
      <c r="B4413">
        <v>56</v>
      </c>
      <c r="C4413">
        <v>11</v>
      </c>
      <c r="D4413">
        <v>3.387</v>
      </c>
      <c r="E4413">
        <v>6.016</v>
      </c>
      <c r="F4413">
        <v>35.935000000000002</v>
      </c>
      <c r="G4413">
        <v>229.65299999999999</v>
      </c>
      <c r="H4413">
        <f t="shared" si="139"/>
        <v>0.73313505492932263</v>
      </c>
      <c r="I4413">
        <f t="shared" si="140"/>
        <v>0.11885386813865649</v>
      </c>
    </row>
    <row r="4414" spans="1:9" x14ac:dyDescent="0.3">
      <c r="A4414" s="1">
        <v>35094</v>
      </c>
      <c r="B4414">
        <v>73</v>
      </c>
      <c r="C4414">
        <v>14</v>
      </c>
      <c r="D4414">
        <v>14.878</v>
      </c>
      <c r="E4414">
        <v>4.9000000000000004</v>
      </c>
      <c r="F4414" s="14">
        <v>3945.4740000000002</v>
      </c>
      <c r="G4414" s="14">
        <v>2050.6819999999998</v>
      </c>
      <c r="H4414">
        <f t="shared" si="139"/>
        <v>0.95569391089000988</v>
      </c>
      <c r="I4414">
        <f t="shared" si="140"/>
        <v>0.15126855944919917</v>
      </c>
    </row>
    <row r="4415" spans="1:9" x14ac:dyDescent="0.3">
      <c r="A4415" s="1">
        <v>35095</v>
      </c>
      <c r="B4415">
        <v>94</v>
      </c>
      <c r="C4415">
        <v>20</v>
      </c>
      <c r="D4415">
        <v>0</v>
      </c>
      <c r="E4415">
        <v>0</v>
      </c>
      <c r="F4415" s="14">
        <v>3581.9189999999999</v>
      </c>
      <c r="G4415" s="14">
        <v>1206.499</v>
      </c>
      <c r="H4415">
        <f t="shared" si="139"/>
        <v>1.2306195564885061</v>
      </c>
      <c r="I4415">
        <f t="shared" si="140"/>
        <v>0.21609794207028454</v>
      </c>
    </row>
    <row r="4416" spans="1:9" x14ac:dyDescent="0.3">
      <c r="A4416" s="1">
        <v>35096</v>
      </c>
      <c r="B4416">
        <v>115</v>
      </c>
      <c r="C4416">
        <v>25</v>
      </c>
      <c r="D4416">
        <v>0</v>
      </c>
      <c r="E4416">
        <v>0</v>
      </c>
      <c r="F4416" s="15">
        <v>4104</v>
      </c>
      <c r="G4416" s="14">
        <v>4112.8180000000002</v>
      </c>
      <c r="H4416">
        <f t="shared" si="139"/>
        <v>1.5055452020870019</v>
      </c>
      <c r="I4416">
        <f t="shared" si="140"/>
        <v>0.27012242758785571</v>
      </c>
    </row>
    <row r="4417" spans="1:9" x14ac:dyDescent="0.3">
      <c r="A4417" s="1">
        <v>35097</v>
      </c>
      <c r="B4417">
        <v>132</v>
      </c>
      <c r="C4417">
        <v>30</v>
      </c>
      <c r="D4417">
        <v>0</v>
      </c>
      <c r="E4417">
        <v>0</v>
      </c>
      <c r="F4417" s="14">
        <v>4806.0370000000003</v>
      </c>
      <c r="G4417" s="14">
        <v>4383.3360000000002</v>
      </c>
      <c r="H4417">
        <f t="shared" si="139"/>
        <v>1.728104058047689</v>
      </c>
      <c r="I4417">
        <f t="shared" si="140"/>
        <v>0.32414691310542681</v>
      </c>
    </row>
    <row r="4418" spans="1:9" x14ac:dyDescent="0.3">
      <c r="A4418" s="1">
        <v>35098</v>
      </c>
      <c r="B4418">
        <v>152</v>
      </c>
      <c r="C4418">
        <v>36</v>
      </c>
      <c r="D4418">
        <v>0</v>
      </c>
      <c r="E4418">
        <v>0</v>
      </c>
      <c r="F4418" s="14">
        <v>5585.8360000000002</v>
      </c>
      <c r="G4418" s="14">
        <v>4129.2690000000002</v>
      </c>
      <c r="H4418">
        <f t="shared" ref="H4418:H4481" si="141">(B4418*60*60*24/1000000)/(1000*$N$3/1000000)</f>
        <v>1.9899380062367329</v>
      </c>
      <c r="I4418">
        <f t="shared" ref="I4418:I4481" si="142">(C4418*60*60*24/1000000)/(1000*$N$4/1000000)</f>
        <v>0.38897629572651216</v>
      </c>
    </row>
    <row r="4419" spans="1:9" x14ac:dyDescent="0.3">
      <c r="A4419" s="1">
        <v>35099</v>
      </c>
      <c r="B4419">
        <v>157</v>
      </c>
      <c r="C4419">
        <v>41</v>
      </c>
      <c r="D4419">
        <v>0</v>
      </c>
      <c r="E4419">
        <v>2.427</v>
      </c>
      <c r="F4419" s="14">
        <v>3175.2</v>
      </c>
      <c r="G4419" s="14">
        <v>4094.7660000000001</v>
      </c>
      <c r="H4419">
        <f t="shared" si="141"/>
        <v>2.0553964932839937</v>
      </c>
      <c r="I4419">
        <f t="shared" si="142"/>
        <v>0.44300078124408332</v>
      </c>
    </row>
    <row r="4420" spans="1:9" x14ac:dyDescent="0.3">
      <c r="A4420" s="1">
        <v>35100</v>
      </c>
      <c r="B4420">
        <v>152</v>
      </c>
      <c r="C4420">
        <v>46</v>
      </c>
      <c r="D4420">
        <v>6.2E-2</v>
      </c>
      <c r="E4420">
        <v>0.88600000000000001</v>
      </c>
      <c r="F4420" s="14">
        <v>2819.152</v>
      </c>
      <c r="G4420" s="14">
        <v>2983.7860000000001</v>
      </c>
      <c r="H4420">
        <f t="shared" si="141"/>
        <v>1.9899380062367329</v>
      </c>
      <c r="I4420">
        <f t="shared" si="142"/>
        <v>0.49702526676165443</v>
      </c>
    </row>
    <row r="4421" spans="1:9" x14ac:dyDescent="0.3">
      <c r="A4421" s="1">
        <v>35101</v>
      </c>
      <c r="B4421">
        <v>138</v>
      </c>
      <c r="C4421">
        <v>50</v>
      </c>
      <c r="D4421">
        <v>0</v>
      </c>
      <c r="E4421">
        <v>0</v>
      </c>
      <c r="F4421" s="14">
        <v>6664.7389999999996</v>
      </c>
      <c r="G4421" s="14">
        <v>6584.2049999999999</v>
      </c>
      <c r="H4421">
        <f t="shared" si="141"/>
        <v>1.8066542425044021</v>
      </c>
      <c r="I4421">
        <f t="shared" si="142"/>
        <v>0.54024485517571141</v>
      </c>
    </row>
    <row r="4422" spans="1:9" x14ac:dyDescent="0.3">
      <c r="A4422" s="1">
        <v>35102</v>
      </c>
      <c r="B4422">
        <v>124</v>
      </c>
      <c r="C4422">
        <v>54</v>
      </c>
      <c r="D4422">
        <v>0</v>
      </c>
      <c r="E4422">
        <v>0</v>
      </c>
      <c r="F4422" s="14">
        <v>6430.8770000000004</v>
      </c>
      <c r="G4422" s="14">
        <v>6567.41</v>
      </c>
      <c r="H4422">
        <f t="shared" si="141"/>
        <v>1.6233704787720715</v>
      </c>
      <c r="I4422">
        <f t="shared" si="142"/>
        <v>0.58346444358976834</v>
      </c>
    </row>
    <row r="4423" spans="1:9" x14ac:dyDescent="0.3">
      <c r="A4423" s="1">
        <v>35103</v>
      </c>
      <c r="B4423">
        <v>107</v>
      </c>
      <c r="C4423">
        <v>57</v>
      </c>
      <c r="D4423">
        <v>10.077999999999999</v>
      </c>
      <c r="E4423">
        <v>6.508</v>
      </c>
      <c r="F4423" s="14">
        <v>1610.1489999999999</v>
      </c>
      <c r="G4423" s="14">
        <v>2589.4450000000002</v>
      </c>
      <c r="H4423">
        <f t="shared" si="141"/>
        <v>1.4008116228113843</v>
      </c>
      <c r="I4423">
        <f t="shared" si="142"/>
        <v>0.61587913490031099</v>
      </c>
    </row>
    <row r="4424" spans="1:9" x14ac:dyDescent="0.3">
      <c r="A4424" s="1">
        <v>35104</v>
      </c>
      <c r="B4424">
        <v>87</v>
      </c>
      <c r="C4424">
        <v>60</v>
      </c>
      <c r="D4424">
        <v>2.786</v>
      </c>
      <c r="E4424">
        <v>2.13</v>
      </c>
      <c r="F4424" s="14">
        <v>1831.796</v>
      </c>
      <c r="G4424" s="14">
        <v>1815.2950000000001</v>
      </c>
      <c r="H4424">
        <f t="shared" si="141"/>
        <v>1.1389776746223406</v>
      </c>
      <c r="I4424">
        <f t="shared" si="142"/>
        <v>0.64829382621085363</v>
      </c>
    </row>
    <row r="4425" spans="1:9" x14ac:dyDescent="0.3">
      <c r="A4425" s="1">
        <v>35105</v>
      </c>
      <c r="B4425">
        <v>66</v>
      </c>
      <c r="C4425">
        <v>60</v>
      </c>
      <c r="D4425">
        <v>16.440000000000001</v>
      </c>
      <c r="E4425">
        <v>10.074999999999999</v>
      </c>
      <c r="F4425" s="14">
        <v>4672.6149999999998</v>
      </c>
      <c r="G4425" s="14">
        <v>5199.8909999999996</v>
      </c>
      <c r="H4425">
        <f t="shared" si="141"/>
        <v>0.86405202902384448</v>
      </c>
      <c r="I4425">
        <f t="shared" si="142"/>
        <v>0.64829382621085363</v>
      </c>
    </row>
    <row r="4426" spans="1:9" x14ac:dyDescent="0.3">
      <c r="A4426" s="1">
        <v>35106</v>
      </c>
      <c r="B4426">
        <v>48</v>
      </c>
      <c r="C4426">
        <v>55</v>
      </c>
      <c r="D4426">
        <v>0</v>
      </c>
      <c r="E4426">
        <v>0</v>
      </c>
      <c r="F4426" s="14">
        <v>5720.5519999999997</v>
      </c>
      <c r="G4426" s="14">
        <v>4673.567</v>
      </c>
      <c r="H4426">
        <f t="shared" si="141"/>
        <v>0.62840147565370508</v>
      </c>
      <c r="I4426">
        <f t="shared" si="142"/>
        <v>0.59426934069328241</v>
      </c>
    </row>
    <row r="4427" spans="1:9" x14ac:dyDescent="0.3">
      <c r="A4427" s="1">
        <v>35107</v>
      </c>
      <c r="B4427">
        <v>32</v>
      </c>
      <c r="C4427">
        <v>45</v>
      </c>
      <c r="D4427">
        <v>0</v>
      </c>
      <c r="E4427">
        <v>0</v>
      </c>
      <c r="F4427" s="14">
        <v>6847.3209999999999</v>
      </c>
      <c r="G4427" s="14">
        <v>6686.5950000000003</v>
      </c>
      <c r="H4427">
        <f t="shared" si="141"/>
        <v>0.41893431710247009</v>
      </c>
      <c r="I4427">
        <f t="shared" si="142"/>
        <v>0.48622036965814019</v>
      </c>
    </row>
    <row r="4428" spans="1:9" x14ac:dyDescent="0.3">
      <c r="A4428" s="1">
        <v>35108</v>
      </c>
      <c r="B4428">
        <v>23</v>
      </c>
      <c r="C4428">
        <v>33</v>
      </c>
      <c r="D4428">
        <v>0</v>
      </c>
      <c r="E4428">
        <v>0</v>
      </c>
      <c r="F4428" s="14">
        <v>6873.8310000000001</v>
      </c>
      <c r="G4428" s="14">
        <v>6697.4989999999998</v>
      </c>
      <c r="H4428">
        <f t="shared" si="141"/>
        <v>0.30110904041740039</v>
      </c>
      <c r="I4428">
        <f t="shared" si="142"/>
        <v>0.35656160441596946</v>
      </c>
    </row>
    <row r="4429" spans="1:9" x14ac:dyDescent="0.3">
      <c r="A4429" s="1">
        <v>35109</v>
      </c>
      <c r="B4429">
        <v>17</v>
      </c>
      <c r="C4429">
        <v>22</v>
      </c>
      <c r="D4429">
        <v>8.6999999999999994E-2</v>
      </c>
      <c r="E4429">
        <v>0.89100000000000001</v>
      </c>
      <c r="F4429" s="14">
        <v>3383.8870000000002</v>
      </c>
      <c r="G4429" s="14">
        <v>3888.4070000000002</v>
      </c>
      <c r="H4429">
        <f t="shared" si="141"/>
        <v>0.22255885596068725</v>
      </c>
      <c r="I4429">
        <f t="shared" si="142"/>
        <v>0.23770773627731298</v>
      </c>
    </row>
    <row r="4430" spans="1:9" x14ac:dyDescent="0.3">
      <c r="A4430" s="1">
        <v>35110</v>
      </c>
      <c r="B4430">
        <v>15</v>
      </c>
      <c r="C4430">
        <v>16</v>
      </c>
      <c r="D4430">
        <v>2.5470000000000002</v>
      </c>
      <c r="E4430">
        <v>0.27100000000000002</v>
      </c>
      <c r="F4430" s="14">
        <v>4579.8040000000001</v>
      </c>
      <c r="G4430" s="14">
        <v>5258.683</v>
      </c>
      <c r="H4430">
        <f t="shared" si="141"/>
        <v>0.19637546114178286</v>
      </c>
      <c r="I4430">
        <f t="shared" si="142"/>
        <v>0.17287835365622764</v>
      </c>
    </row>
    <row r="4431" spans="1:9" x14ac:dyDescent="0.3">
      <c r="A4431" s="1">
        <v>35111</v>
      </c>
      <c r="B4431">
        <v>13</v>
      </c>
      <c r="C4431">
        <v>13</v>
      </c>
      <c r="D4431">
        <v>0</v>
      </c>
      <c r="E4431">
        <v>0</v>
      </c>
      <c r="F4431" s="14">
        <v>5356.6</v>
      </c>
      <c r="G4431" s="14">
        <v>5549.8829999999998</v>
      </c>
      <c r="H4431">
        <f t="shared" si="141"/>
        <v>0.17019206632287848</v>
      </c>
      <c r="I4431">
        <f t="shared" si="142"/>
        <v>0.14046366234568494</v>
      </c>
    </row>
    <row r="4432" spans="1:9" x14ac:dyDescent="0.3">
      <c r="A4432" s="1">
        <v>35112</v>
      </c>
      <c r="B4432">
        <v>11</v>
      </c>
      <c r="C4432">
        <v>11</v>
      </c>
      <c r="D4432">
        <v>0</v>
      </c>
      <c r="E4432">
        <v>0</v>
      </c>
      <c r="F4432" s="14">
        <v>2802.2750000000001</v>
      </c>
      <c r="G4432" s="14">
        <v>3432.43</v>
      </c>
      <c r="H4432">
        <f t="shared" si="141"/>
        <v>0.14400867150397409</v>
      </c>
      <c r="I4432">
        <f t="shared" si="142"/>
        <v>0.11885386813865649</v>
      </c>
    </row>
    <row r="4433" spans="1:9" x14ac:dyDescent="0.3">
      <c r="A4433" s="1">
        <v>35113</v>
      </c>
      <c r="B4433">
        <v>10</v>
      </c>
      <c r="C4433">
        <v>10</v>
      </c>
      <c r="D4433">
        <v>0</v>
      </c>
      <c r="E4433">
        <v>0</v>
      </c>
      <c r="F4433" s="14">
        <v>4364.893</v>
      </c>
      <c r="G4433" s="14">
        <v>3689.8780000000002</v>
      </c>
      <c r="H4433">
        <f t="shared" si="141"/>
        <v>0.13091697409452191</v>
      </c>
      <c r="I4433">
        <f t="shared" si="142"/>
        <v>0.10804897103514227</v>
      </c>
    </row>
    <row r="4434" spans="1:9" x14ac:dyDescent="0.3">
      <c r="A4434" s="1">
        <v>35114</v>
      </c>
      <c r="B4434">
        <v>8</v>
      </c>
      <c r="C4434">
        <v>10</v>
      </c>
      <c r="D4434">
        <v>0</v>
      </c>
      <c r="E4434">
        <v>0</v>
      </c>
      <c r="F4434" s="14">
        <v>4295.0360000000001</v>
      </c>
      <c r="G4434" s="14">
        <v>3549.0459999999998</v>
      </c>
      <c r="H4434">
        <f t="shared" si="141"/>
        <v>0.10473357927561752</v>
      </c>
      <c r="I4434">
        <f t="shared" si="142"/>
        <v>0.10804897103514227</v>
      </c>
    </row>
    <row r="4435" spans="1:9" x14ac:dyDescent="0.3">
      <c r="A4435" s="1">
        <v>35115</v>
      </c>
      <c r="B4435">
        <v>7</v>
      </c>
      <c r="C4435">
        <v>10</v>
      </c>
      <c r="D4435">
        <v>0</v>
      </c>
      <c r="E4435">
        <v>0.188</v>
      </c>
      <c r="F4435" s="14">
        <v>1443.48</v>
      </c>
      <c r="G4435" s="14">
        <v>1499.2449999999999</v>
      </c>
      <c r="H4435">
        <f t="shared" si="141"/>
        <v>9.1641881866165328E-2</v>
      </c>
      <c r="I4435">
        <f t="shared" si="142"/>
        <v>0.10804897103514227</v>
      </c>
    </row>
    <row r="4436" spans="1:9" x14ac:dyDescent="0.3">
      <c r="A4436" s="1">
        <v>35116</v>
      </c>
      <c r="B4436">
        <v>7</v>
      </c>
      <c r="C4436">
        <v>9</v>
      </c>
      <c r="D4436">
        <v>0</v>
      </c>
      <c r="E4436">
        <v>0</v>
      </c>
      <c r="F4436" s="14">
        <v>4132.973</v>
      </c>
      <c r="G4436" s="14">
        <v>6456.277</v>
      </c>
      <c r="H4436">
        <f t="shared" si="141"/>
        <v>9.1641881866165328E-2</v>
      </c>
      <c r="I4436">
        <f t="shared" si="142"/>
        <v>9.7244073931628039E-2</v>
      </c>
    </row>
    <row r="4437" spans="1:9" x14ac:dyDescent="0.3">
      <c r="A4437" s="1">
        <v>35117</v>
      </c>
      <c r="B4437">
        <v>7</v>
      </c>
      <c r="C4437">
        <v>7</v>
      </c>
      <c r="D4437">
        <v>2.036</v>
      </c>
      <c r="E4437">
        <v>3.1059999999999999</v>
      </c>
      <c r="F4437" s="14">
        <v>3903.172</v>
      </c>
      <c r="G4437" s="14">
        <v>4437.473</v>
      </c>
      <c r="H4437">
        <f t="shared" si="141"/>
        <v>9.1641881866165328E-2</v>
      </c>
      <c r="I4437">
        <f t="shared" si="142"/>
        <v>7.5634279724599587E-2</v>
      </c>
    </row>
    <row r="4438" spans="1:9" x14ac:dyDescent="0.3">
      <c r="A4438" s="1">
        <v>35118</v>
      </c>
      <c r="B4438">
        <v>8</v>
      </c>
      <c r="C4438">
        <v>6</v>
      </c>
      <c r="D4438">
        <v>37.82</v>
      </c>
      <c r="E4438">
        <v>35.81</v>
      </c>
      <c r="F4438">
        <v>931.149</v>
      </c>
      <c r="G4438" s="14">
        <v>3490.9520000000002</v>
      </c>
      <c r="H4438">
        <f t="shared" si="141"/>
        <v>0.10473357927561752</v>
      </c>
      <c r="I4438">
        <f t="shared" si="142"/>
        <v>6.4829382621085355E-2</v>
      </c>
    </row>
    <row r="4439" spans="1:9" x14ac:dyDescent="0.3">
      <c r="A4439" s="1">
        <v>35119</v>
      </c>
      <c r="B4439">
        <v>9</v>
      </c>
      <c r="C4439">
        <v>6</v>
      </c>
      <c r="D4439">
        <v>0.89700000000000002</v>
      </c>
      <c r="E4439">
        <v>4.9960000000000004</v>
      </c>
      <c r="F4439">
        <v>148.43299999999999</v>
      </c>
      <c r="G4439">
        <v>274.75299999999999</v>
      </c>
      <c r="H4439">
        <f t="shared" si="141"/>
        <v>0.1178252766850697</v>
      </c>
      <c r="I4439">
        <f t="shared" si="142"/>
        <v>6.4829382621085355E-2</v>
      </c>
    </row>
    <row r="4440" spans="1:9" x14ac:dyDescent="0.3">
      <c r="A4440" s="1">
        <v>35120</v>
      </c>
      <c r="B4440">
        <v>12</v>
      </c>
      <c r="C4440">
        <v>5</v>
      </c>
      <c r="D4440">
        <v>0</v>
      </c>
      <c r="E4440">
        <v>0</v>
      </c>
      <c r="F4440">
        <v>477.81</v>
      </c>
      <c r="G4440">
        <v>821.56500000000005</v>
      </c>
      <c r="H4440">
        <f t="shared" si="141"/>
        <v>0.15710036891342627</v>
      </c>
      <c r="I4440">
        <f t="shared" si="142"/>
        <v>5.4024485517571136E-2</v>
      </c>
    </row>
    <row r="4441" spans="1:9" x14ac:dyDescent="0.3">
      <c r="A4441" s="1">
        <v>35121</v>
      </c>
      <c r="B4441">
        <v>15</v>
      </c>
      <c r="C4441">
        <v>5</v>
      </c>
      <c r="D4441">
        <v>0</v>
      </c>
      <c r="E4441">
        <v>0</v>
      </c>
      <c r="F4441" s="14">
        <v>3699.5039999999999</v>
      </c>
      <c r="G4441" s="14">
        <v>3934.252</v>
      </c>
      <c r="H4441">
        <f t="shared" si="141"/>
        <v>0.19637546114178286</v>
      </c>
      <c r="I4441">
        <f t="shared" si="142"/>
        <v>5.4024485517571136E-2</v>
      </c>
    </row>
    <row r="4442" spans="1:9" x14ac:dyDescent="0.3">
      <c r="A4442" s="1">
        <v>35122</v>
      </c>
      <c r="B4442">
        <v>21</v>
      </c>
      <c r="C4442">
        <v>6</v>
      </c>
      <c r="D4442">
        <v>0</v>
      </c>
      <c r="E4442">
        <v>0</v>
      </c>
      <c r="F4442" s="14">
        <v>4962.8509999999997</v>
      </c>
      <c r="G4442" s="14">
        <v>6222.8649999999998</v>
      </c>
      <c r="H4442">
        <f t="shared" si="141"/>
        <v>0.27492564559849597</v>
      </c>
      <c r="I4442">
        <f t="shared" si="142"/>
        <v>6.4829382621085355E-2</v>
      </c>
    </row>
    <row r="4443" spans="1:9" x14ac:dyDescent="0.3">
      <c r="A4443" s="1">
        <v>35123</v>
      </c>
      <c r="B4443">
        <v>26</v>
      </c>
      <c r="C4443">
        <v>12</v>
      </c>
      <c r="D4443">
        <v>21.824999999999999</v>
      </c>
      <c r="E4443">
        <v>27.367000000000001</v>
      </c>
      <c r="F4443" s="14">
        <v>1427.348</v>
      </c>
      <c r="G4443" s="14">
        <v>1451.3820000000001</v>
      </c>
      <c r="H4443">
        <f t="shared" si="141"/>
        <v>0.34038413264575695</v>
      </c>
      <c r="I4443">
        <f t="shared" si="142"/>
        <v>0.12965876524217071</v>
      </c>
    </row>
    <row r="4444" spans="1:9" x14ac:dyDescent="0.3">
      <c r="A4444" s="1">
        <v>35124</v>
      </c>
      <c r="B4444">
        <v>31</v>
      </c>
      <c r="C4444">
        <v>24</v>
      </c>
      <c r="D4444">
        <v>0</v>
      </c>
      <c r="E4444">
        <v>0</v>
      </c>
      <c r="F4444" s="14">
        <v>4643.9750000000004</v>
      </c>
      <c r="G4444" s="14">
        <v>3698.2890000000002</v>
      </c>
      <c r="H4444">
        <f t="shared" si="141"/>
        <v>0.40584261969301788</v>
      </c>
      <c r="I4444">
        <f t="shared" si="142"/>
        <v>0.25931753048434142</v>
      </c>
    </row>
    <row r="4445" spans="1:9" x14ac:dyDescent="0.3">
      <c r="A4445" s="1">
        <v>35125</v>
      </c>
      <c r="B4445">
        <v>40</v>
      </c>
      <c r="C4445">
        <v>36</v>
      </c>
      <c r="D4445">
        <v>0</v>
      </c>
      <c r="E4445">
        <v>0</v>
      </c>
      <c r="F4445" s="14">
        <v>5463.8670000000002</v>
      </c>
      <c r="G4445" s="14">
        <v>5367.37</v>
      </c>
      <c r="H4445">
        <f t="shared" si="141"/>
        <v>0.52366789637808764</v>
      </c>
      <c r="I4445">
        <f t="shared" si="142"/>
        <v>0.38897629572651216</v>
      </c>
    </row>
    <row r="4446" spans="1:9" x14ac:dyDescent="0.3">
      <c r="A4446" s="1">
        <v>35126</v>
      </c>
      <c r="B4446">
        <v>45</v>
      </c>
      <c r="C4446">
        <v>48</v>
      </c>
      <c r="D4446">
        <v>0</v>
      </c>
      <c r="E4446">
        <v>0</v>
      </c>
      <c r="F4446" s="14">
        <v>2058.652</v>
      </c>
      <c r="G4446" s="14">
        <v>3433.931</v>
      </c>
      <c r="H4446">
        <f t="shared" si="141"/>
        <v>0.58912638342534851</v>
      </c>
      <c r="I4446">
        <f t="shared" si="142"/>
        <v>0.51863506096868284</v>
      </c>
    </row>
    <row r="4447" spans="1:9" x14ac:dyDescent="0.3">
      <c r="A4447" s="1">
        <v>35127</v>
      </c>
      <c r="B4447">
        <v>42</v>
      </c>
      <c r="C4447">
        <v>56</v>
      </c>
      <c r="D4447">
        <v>0</v>
      </c>
      <c r="E4447">
        <v>0</v>
      </c>
      <c r="F4447" s="14">
        <v>2301.942</v>
      </c>
      <c r="G4447" s="14">
        <v>3844.0909999999999</v>
      </c>
      <c r="H4447">
        <f t="shared" si="141"/>
        <v>0.54985129119699194</v>
      </c>
      <c r="I4447">
        <f t="shared" si="142"/>
        <v>0.6050742377967967</v>
      </c>
    </row>
    <row r="4448" spans="1:9" x14ac:dyDescent="0.3">
      <c r="A4448" s="1">
        <v>35128</v>
      </c>
      <c r="B4448">
        <v>36</v>
      </c>
      <c r="C4448">
        <v>62</v>
      </c>
      <c r="D4448">
        <v>0</v>
      </c>
      <c r="E4448">
        <v>0</v>
      </c>
      <c r="F4448" s="14">
        <v>3497.9079999999999</v>
      </c>
      <c r="G4448" s="14">
        <v>3992.384</v>
      </c>
      <c r="H4448">
        <f t="shared" si="141"/>
        <v>0.47130110674027881</v>
      </c>
      <c r="I4448">
        <f t="shared" si="142"/>
        <v>0.66990362041788198</v>
      </c>
    </row>
    <row r="4449" spans="1:9" x14ac:dyDescent="0.3">
      <c r="A4449" s="1">
        <v>35129</v>
      </c>
      <c r="B4449">
        <v>31</v>
      </c>
      <c r="C4449">
        <v>66</v>
      </c>
      <c r="D4449">
        <v>0</v>
      </c>
      <c r="E4449">
        <v>0</v>
      </c>
      <c r="F4449" s="14">
        <v>2521.1060000000002</v>
      </c>
      <c r="G4449" s="14">
        <v>2170.2460000000001</v>
      </c>
      <c r="H4449">
        <f t="shared" si="141"/>
        <v>0.40584261969301788</v>
      </c>
      <c r="I4449">
        <f t="shared" si="142"/>
        <v>0.71312320883193892</v>
      </c>
    </row>
    <row r="4450" spans="1:9" x14ac:dyDescent="0.3">
      <c r="A4450" s="1">
        <v>35130</v>
      </c>
      <c r="B4450">
        <v>27</v>
      </c>
      <c r="C4450">
        <v>71</v>
      </c>
      <c r="D4450">
        <v>0</v>
      </c>
      <c r="E4450">
        <v>0</v>
      </c>
      <c r="F4450" s="14">
        <v>3812.7179999999998</v>
      </c>
      <c r="G4450" s="14">
        <v>3348.163</v>
      </c>
      <c r="H4450">
        <f t="shared" si="141"/>
        <v>0.35347583005520916</v>
      </c>
      <c r="I4450">
        <f t="shared" si="142"/>
        <v>0.76714769434951013</v>
      </c>
    </row>
    <row r="4451" spans="1:9" x14ac:dyDescent="0.3">
      <c r="A4451" s="1">
        <v>35131</v>
      </c>
      <c r="B4451">
        <v>23</v>
      </c>
      <c r="C4451">
        <v>69</v>
      </c>
      <c r="D4451">
        <v>0</v>
      </c>
      <c r="E4451">
        <v>0</v>
      </c>
      <c r="F4451" s="14">
        <v>3651.2089999999998</v>
      </c>
      <c r="G4451" s="14">
        <v>4673.8770000000004</v>
      </c>
      <c r="H4451">
        <f t="shared" si="141"/>
        <v>0.30110904041740039</v>
      </c>
      <c r="I4451">
        <f t="shared" si="142"/>
        <v>0.74553790014248156</v>
      </c>
    </row>
    <row r="4452" spans="1:9" x14ac:dyDescent="0.3">
      <c r="A4452" s="1">
        <v>35132</v>
      </c>
      <c r="B4452">
        <v>22</v>
      </c>
      <c r="C4452">
        <v>63</v>
      </c>
      <c r="D4452">
        <v>0</v>
      </c>
      <c r="E4452">
        <v>0</v>
      </c>
      <c r="F4452" s="14">
        <v>4978.6049999999996</v>
      </c>
      <c r="G4452" s="14">
        <v>5076.6499999999996</v>
      </c>
      <c r="H4452">
        <f t="shared" si="141"/>
        <v>0.28801734300794818</v>
      </c>
      <c r="I4452">
        <f t="shared" si="142"/>
        <v>0.68070851752139627</v>
      </c>
    </row>
    <row r="4453" spans="1:9" x14ac:dyDescent="0.3">
      <c r="A4453" s="1">
        <v>35133</v>
      </c>
      <c r="B4453">
        <v>20</v>
      </c>
      <c r="C4453">
        <v>52</v>
      </c>
      <c r="D4453">
        <v>0</v>
      </c>
      <c r="E4453">
        <v>0</v>
      </c>
      <c r="F4453" s="14">
        <v>5464.1580000000004</v>
      </c>
      <c r="G4453" s="14">
        <v>5623.1930000000002</v>
      </c>
      <c r="H4453">
        <f t="shared" si="141"/>
        <v>0.26183394818904382</v>
      </c>
      <c r="I4453">
        <f t="shared" si="142"/>
        <v>0.56185464938273977</v>
      </c>
    </row>
    <row r="4454" spans="1:9" x14ac:dyDescent="0.3">
      <c r="A4454" s="1">
        <v>35134</v>
      </c>
      <c r="B4454">
        <v>16</v>
      </c>
      <c r="C4454">
        <v>37</v>
      </c>
      <c r="D4454">
        <v>0</v>
      </c>
      <c r="E4454">
        <v>0</v>
      </c>
      <c r="F4454" s="14">
        <v>5094.3050000000003</v>
      </c>
      <c r="G4454" s="14">
        <v>4896.6880000000001</v>
      </c>
      <c r="H4454">
        <f t="shared" si="141"/>
        <v>0.20946715855123504</v>
      </c>
      <c r="I4454">
        <f t="shared" si="142"/>
        <v>0.39978119283002639</v>
      </c>
    </row>
    <row r="4455" spans="1:9" x14ac:dyDescent="0.3">
      <c r="A4455" s="1">
        <v>35135</v>
      </c>
      <c r="B4455">
        <v>13</v>
      </c>
      <c r="C4455">
        <v>25</v>
      </c>
      <c r="D4455">
        <v>0</v>
      </c>
      <c r="E4455">
        <v>0.46300000000000002</v>
      </c>
      <c r="F4455" s="14">
        <v>3008.355</v>
      </c>
      <c r="G4455" s="14">
        <v>3636.3040000000001</v>
      </c>
      <c r="H4455">
        <f t="shared" si="141"/>
        <v>0.17019206632287848</v>
      </c>
      <c r="I4455">
        <f t="shared" si="142"/>
        <v>0.27012242758785571</v>
      </c>
    </row>
    <row r="4456" spans="1:9" x14ac:dyDescent="0.3">
      <c r="A4456" s="1">
        <v>35136</v>
      </c>
      <c r="B4456">
        <v>11</v>
      </c>
      <c r="C4456">
        <v>20</v>
      </c>
      <c r="D4456">
        <v>15.707000000000001</v>
      </c>
      <c r="E4456">
        <v>19.425000000000001</v>
      </c>
      <c r="F4456" s="14">
        <v>2080.0729999999999</v>
      </c>
      <c r="G4456" s="14">
        <v>4128.4399999999996</v>
      </c>
      <c r="H4456">
        <f t="shared" si="141"/>
        <v>0.14400867150397409</v>
      </c>
      <c r="I4456">
        <f t="shared" si="142"/>
        <v>0.21609794207028454</v>
      </c>
    </row>
    <row r="4457" spans="1:9" x14ac:dyDescent="0.3">
      <c r="A4457" s="1">
        <v>35137</v>
      </c>
      <c r="B4457">
        <v>11</v>
      </c>
      <c r="C4457">
        <v>16</v>
      </c>
      <c r="D4457">
        <v>12.724</v>
      </c>
      <c r="E4457">
        <v>7.5190000000000001</v>
      </c>
      <c r="F4457" s="14">
        <v>4261.2700000000004</v>
      </c>
      <c r="G4457" s="14">
        <v>4036.1970000000001</v>
      </c>
      <c r="H4457">
        <f t="shared" si="141"/>
        <v>0.14400867150397409</v>
      </c>
      <c r="I4457">
        <f t="shared" si="142"/>
        <v>0.17287835365622764</v>
      </c>
    </row>
    <row r="4458" spans="1:9" x14ac:dyDescent="0.3">
      <c r="A4458" s="1">
        <v>35138</v>
      </c>
      <c r="B4458">
        <v>10</v>
      </c>
      <c r="C4458">
        <v>13</v>
      </c>
      <c r="D4458">
        <v>0</v>
      </c>
      <c r="E4458">
        <v>0</v>
      </c>
      <c r="F4458" s="14">
        <v>4430.16</v>
      </c>
      <c r="G4458" s="14">
        <v>3712.1619999999998</v>
      </c>
      <c r="H4458">
        <f t="shared" si="141"/>
        <v>0.13091697409452191</v>
      </c>
      <c r="I4458">
        <f t="shared" si="142"/>
        <v>0.14046366234568494</v>
      </c>
    </row>
    <row r="4459" spans="1:9" x14ac:dyDescent="0.3">
      <c r="A4459" s="1">
        <v>35139</v>
      </c>
      <c r="B4459">
        <v>9</v>
      </c>
      <c r="C4459">
        <v>11</v>
      </c>
      <c r="D4459">
        <v>0</v>
      </c>
      <c r="E4459">
        <v>0</v>
      </c>
      <c r="F4459" s="14">
        <v>2189.6950000000002</v>
      </c>
      <c r="G4459" s="14">
        <v>3553.6080000000002</v>
      </c>
      <c r="H4459">
        <f t="shared" si="141"/>
        <v>0.1178252766850697</v>
      </c>
      <c r="I4459">
        <f t="shared" si="142"/>
        <v>0.11885386813865649</v>
      </c>
    </row>
    <row r="4460" spans="1:9" x14ac:dyDescent="0.3">
      <c r="A4460" s="1">
        <v>35140</v>
      </c>
      <c r="B4460">
        <v>9</v>
      </c>
      <c r="C4460">
        <v>10</v>
      </c>
      <c r="D4460">
        <v>0</v>
      </c>
      <c r="E4460">
        <v>0</v>
      </c>
      <c r="F4460" s="14">
        <v>3656.2820000000002</v>
      </c>
      <c r="G4460" s="14">
        <v>3787.2669999999998</v>
      </c>
      <c r="H4460">
        <f t="shared" si="141"/>
        <v>0.1178252766850697</v>
      </c>
      <c r="I4460">
        <f t="shared" si="142"/>
        <v>0.10804897103514227</v>
      </c>
    </row>
    <row r="4461" spans="1:9" x14ac:dyDescent="0.3">
      <c r="A4461" s="1">
        <v>35141</v>
      </c>
      <c r="B4461">
        <v>8</v>
      </c>
      <c r="C4461">
        <v>9</v>
      </c>
      <c r="D4461">
        <v>0</v>
      </c>
      <c r="E4461">
        <v>0</v>
      </c>
      <c r="F4461" s="14">
        <v>5793.0290000000005</v>
      </c>
      <c r="G4461" s="14">
        <v>5474.1570000000002</v>
      </c>
      <c r="H4461">
        <f t="shared" si="141"/>
        <v>0.10473357927561752</v>
      </c>
      <c r="I4461">
        <f t="shared" si="142"/>
        <v>9.7244073931628039E-2</v>
      </c>
    </row>
    <row r="4462" spans="1:9" x14ac:dyDescent="0.3">
      <c r="A4462" s="1">
        <v>35142</v>
      </c>
      <c r="B4462">
        <v>8</v>
      </c>
      <c r="C4462">
        <v>8</v>
      </c>
      <c r="D4462">
        <v>0</v>
      </c>
      <c r="E4462">
        <v>0</v>
      </c>
      <c r="F4462" s="14">
        <v>5860.6670000000004</v>
      </c>
      <c r="G4462" s="14">
        <v>4016.2249999999999</v>
      </c>
      <c r="H4462">
        <f t="shared" si="141"/>
        <v>0.10473357927561752</v>
      </c>
      <c r="I4462">
        <f t="shared" si="142"/>
        <v>8.643917682811382E-2</v>
      </c>
    </row>
    <row r="4463" spans="1:9" x14ac:dyDescent="0.3">
      <c r="A4463" s="1">
        <v>35143</v>
      </c>
      <c r="B4463">
        <v>7</v>
      </c>
      <c r="C4463">
        <v>7</v>
      </c>
      <c r="D4463">
        <v>0</v>
      </c>
      <c r="E4463">
        <v>0</v>
      </c>
      <c r="F4463" s="14">
        <v>4407.357</v>
      </c>
      <c r="G4463" s="14">
        <v>3171.07</v>
      </c>
      <c r="H4463">
        <f t="shared" si="141"/>
        <v>9.1641881866165328E-2</v>
      </c>
      <c r="I4463">
        <f t="shared" si="142"/>
        <v>7.5634279724599587E-2</v>
      </c>
    </row>
    <row r="4464" spans="1:9" x14ac:dyDescent="0.3">
      <c r="A4464" s="1">
        <v>35144</v>
      </c>
      <c r="B4464">
        <v>7</v>
      </c>
      <c r="C4464">
        <v>6</v>
      </c>
      <c r="D4464">
        <v>0</v>
      </c>
      <c r="E4464">
        <v>0</v>
      </c>
      <c r="F4464" s="14">
        <v>4859.2870000000003</v>
      </c>
      <c r="H4464">
        <f t="shared" si="141"/>
        <v>9.1641881866165328E-2</v>
      </c>
      <c r="I4464">
        <f t="shared" si="142"/>
        <v>6.4829382621085355E-2</v>
      </c>
    </row>
    <row r="4465" spans="1:9" x14ac:dyDescent="0.3">
      <c r="A4465" s="1">
        <v>35145</v>
      </c>
      <c r="B4465">
        <v>7</v>
      </c>
      <c r="C4465">
        <v>6</v>
      </c>
      <c r="D4465">
        <v>0</v>
      </c>
      <c r="E4465">
        <v>0</v>
      </c>
      <c r="F4465" s="14">
        <v>5311.2169999999996</v>
      </c>
      <c r="G4465" s="14">
        <v>4357.7730000000001</v>
      </c>
      <c r="H4465">
        <f t="shared" si="141"/>
        <v>9.1641881866165328E-2</v>
      </c>
      <c r="I4465">
        <f t="shared" si="142"/>
        <v>6.4829382621085355E-2</v>
      </c>
    </row>
    <row r="4466" spans="1:9" x14ac:dyDescent="0.3">
      <c r="A4466" s="1">
        <v>35146</v>
      </c>
      <c r="B4466">
        <v>7</v>
      </c>
      <c r="C4466">
        <v>5</v>
      </c>
      <c r="D4466">
        <v>0</v>
      </c>
      <c r="E4466">
        <v>0</v>
      </c>
      <c r="F4466" s="14">
        <v>1677.865</v>
      </c>
      <c r="G4466" s="14">
        <v>2041.6949999999999</v>
      </c>
      <c r="H4466">
        <f t="shared" si="141"/>
        <v>9.1641881866165328E-2</v>
      </c>
      <c r="I4466">
        <f t="shared" si="142"/>
        <v>5.4024485517571136E-2</v>
      </c>
    </row>
    <row r="4467" spans="1:9" x14ac:dyDescent="0.3">
      <c r="A4467" s="1">
        <v>35147</v>
      </c>
      <c r="B4467">
        <v>7</v>
      </c>
      <c r="C4467">
        <v>5</v>
      </c>
      <c r="D4467">
        <v>0</v>
      </c>
      <c r="E4467">
        <v>6.9000000000000006E-2</v>
      </c>
      <c r="F4467">
        <v>349.44099999999997</v>
      </c>
      <c r="G4467">
        <v>850.24</v>
      </c>
      <c r="H4467">
        <f t="shared" si="141"/>
        <v>9.1641881866165328E-2</v>
      </c>
      <c r="I4467">
        <f t="shared" si="142"/>
        <v>5.4024485517571136E-2</v>
      </c>
    </row>
    <row r="4468" spans="1:9" x14ac:dyDescent="0.3">
      <c r="A4468" s="1">
        <v>35148</v>
      </c>
      <c r="B4468">
        <v>7</v>
      </c>
      <c r="C4468">
        <v>5</v>
      </c>
      <c r="D4468">
        <v>0</v>
      </c>
      <c r="E4468">
        <v>0</v>
      </c>
      <c r="F4468" s="14">
        <v>6430.49</v>
      </c>
      <c r="G4468" s="14">
        <v>5994.5529999999999</v>
      </c>
      <c r="H4468">
        <f t="shared" si="141"/>
        <v>9.1641881866165328E-2</v>
      </c>
      <c r="I4468">
        <f t="shared" si="142"/>
        <v>5.4024485517571136E-2</v>
      </c>
    </row>
    <row r="4469" spans="1:9" x14ac:dyDescent="0.3">
      <c r="A4469" s="1">
        <v>35149</v>
      </c>
      <c r="B4469">
        <v>7</v>
      </c>
      <c r="C4469">
        <v>5</v>
      </c>
      <c r="D4469">
        <v>0</v>
      </c>
      <c r="E4469">
        <v>0</v>
      </c>
      <c r="F4469" s="14">
        <v>6248.8119999999999</v>
      </c>
      <c r="G4469" s="14">
        <v>6189.491</v>
      </c>
      <c r="H4469">
        <f t="shared" si="141"/>
        <v>9.1641881866165328E-2</v>
      </c>
      <c r="I4469">
        <f t="shared" si="142"/>
        <v>5.4024485517571136E-2</v>
      </c>
    </row>
    <row r="4470" spans="1:9" x14ac:dyDescent="0.3">
      <c r="A4470" s="1">
        <v>35150</v>
      </c>
      <c r="B4470">
        <v>9</v>
      </c>
      <c r="C4470">
        <v>5</v>
      </c>
      <c r="D4470">
        <v>0</v>
      </c>
      <c r="E4470">
        <v>0</v>
      </c>
      <c r="F4470" s="14">
        <v>3656.4140000000002</v>
      </c>
      <c r="G4470" s="14">
        <v>3899.6970000000001</v>
      </c>
      <c r="H4470">
        <f t="shared" si="141"/>
        <v>0.1178252766850697</v>
      </c>
      <c r="I4470">
        <f t="shared" si="142"/>
        <v>5.4024485517571136E-2</v>
      </c>
    </row>
    <row r="4471" spans="1:9" x14ac:dyDescent="0.3">
      <c r="A4471" s="1">
        <v>35151</v>
      </c>
      <c r="B4471">
        <v>10</v>
      </c>
      <c r="C4471">
        <v>6</v>
      </c>
      <c r="D4471">
        <v>0</v>
      </c>
      <c r="E4471">
        <v>0</v>
      </c>
      <c r="F4471" s="14">
        <v>6047.9080000000004</v>
      </c>
      <c r="G4471" s="14">
        <v>6046.3729999999996</v>
      </c>
      <c r="H4471">
        <f t="shared" si="141"/>
        <v>0.13091697409452191</v>
      </c>
      <c r="I4471">
        <f t="shared" si="142"/>
        <v>6.4829382621085355E-2</v>
      </c>
    </row>
    <row r="4472" spans="1:9" x14ac:dyDescent="0.3">
      <c r="A4472" s="1">
        <v>35152</v>
      </c>
      <c r="B4472">
        <v>9</v>
      </c>
      <c r="C4472">
        <v>8</v>
      </c>
      <c r="D4472">
        <v>0</v>
      </c>
      <c r="E4472">
        <v>0</v>
      </c>
      <c r="F4472" s="14">
        <v>6227.634</v>
      </c>
      <c r="G4472" s="14">
        <v>6027.8050000000003</v>
      </c>
      <c r="H4472">
        <f t="shared" si="141"/>
        <v>0.1178252766850697</v>
      </c>
      <c r="I4472">
        <f t="shared" si="142"/>
        <v>8.643917682811382E-2</v>
      </c>
    </row>
    <row r="4473" spans="1:9" x14ac:dyDescent="0.3">
      <c r="A4473" s="1">
        <v>35153</v>
      </c>
      <c r="B4473">
        <v>8</v>
      </c>
      <c r="C4473">
        <v>9</v>
      </c>
      <c r="D4473">
        <v>40.177</v>
      </c>
      <c r="E4473">
        <v>40.658999999999999</v>
      </c>
      <c r="F4473" s="14">
        <v>1056.4590000000001</v>
      </c>
      <c r="G4473" s="14">
        <v>1101.1379999999999</v>
      </c>
      <c r="H4473">
        <f t="shared" si="141"/>
        <v>0.10473357927561752</v>
      </c>
      <c r="I4473">
        <f t="shared" si="142"/>
        <v>9.7244073931628039E-2</v>
      </c>
    </row>
    <row r="4474" spans="1:9" x14ac:dyDescent="0.3">
      <c r="A4474" s="1">
        <v>35154</v>
      </c>
      <c r="B4474">
        <v>7</v>
      </c>
      <c r="C4474">
        <v>9</v>
      </c>
      <c r="D4474">
        <v>0</v>
      </c>
      <c r="E4474">
        <v>0</v>
      </c>
      <c r="F4474">
        <v>725.78</v>
      </c>
      <c r="G4474" s="14">
        <v>1451.82</v>
      </c>
      <c r="H4474">
        <f t="shared" si="141"/>
        <v>9.1641881866165328E-2</v>
      </c>
      <c r="I4474">
        <f t="shared" si="142"/>
        <v>9.7244073931628039E-2</v>
      </c>
    </row>
    <row r="4475" spans="1:9" x14ac:dyDescent="0.3">
      <c r="A4475" s="1">
        <v>35155</v>
      </c>
      <c r="B4475" s="3">
        <f>_xlfn.FORECAST.LINEAR(C4475,$B$4385:$B$4474,$C$4385:$C$4474)</f>
        <v>17.525788077716633</v>
      </c>
      <c r="C4475">
        <v>8</v>
      </c>
      <c r="D4475">
        <v>0.30299999999999999</v>
      </c>
      <c r="E4475">
        <v>0</v>
      </c>
      <c r="F4475" s="14">
        <v>4253.8230000000003</v>
      </c>
      <c r="G4475" s="14">
        <v>4044.3139999999999</v>
      </c>
      <c r="H4475">
        <f t="shared" si="141"/>
        <v>0.22944231437565088</v>
      </c>
      <c r="I4475">
        <f t="shared" si="142"/>
        <v>8.643917682811382E-2</v>
      </c>
    </row>
    <row r="4476" spans="1:9" x14ac:dyDescent="0.3">
      <c r="A4476" s="1">
        <v>35156</v>
      </c>
      <c r="B4476">
        <v>9</v>
      </c>
      <c r="C4476">
        <v>8</v>
      </c>
      <c r="D4476">
        <v>1.8779999999999999</v>
      </c>
      <c r="E4476">
        <v>10.163</v>
      </c>
      <c r="F4476">
        <v>955.11400000000003</v>
      </c>
      <c r="G4476" s="14">
        <v>1387.713</v>
      </c>
      <c r="H4476">
        <f t="shared" si="141"/>
        <v>0.1178252766850697</v>
      </c>
      <c r="I4476">
        <f t="shared" si="142"/>
        <v>8.643917682811382E-2</v>
      </c>
    </row>
    <row r="4477" spans="1:9" x14ac:dyDescent="0.3">
      <c r="A4477" s="1">
        <v>35157</v>
      </c>
      <c r="B4477">
        <v>46</v>
      </c>
      <c r="C4477">
        <v>10</v>
      </c>
      <c r="D4477">
        <v>37.420999999999999</v>
      </c>
      <c r="E4477">
        <v>39.948</v>
      </c>
      <c r="F4477">
        <v>289.43599999999998</v>
      </c>
      <c r="G4477">
        <v>385.505</v>
      </c>
      <c r="H4477">
        <f t="shared" si="141"/>
        <v>0.60221808083480077</v>
      </c>
      <c r="I4477">
        <f t="shared" si="142"/>
        <v>0.10804897103514227</v>
      </c>
    </row>
    <row r="4478" spans="1:9" x14ac:dyDescent="0.3">
      <c r="A4478" s="1">
        <v>35158</v>
      </c>
      <c r="B4478">
        <v>233</v>
      </c>
      <c r="C4478">
        <v>22</v>
      </c>
      <c r="D4478">
        <v>28.872</v>
      </c>
      <c r="E4478">
        <v>26.637</v>
      </c>
      <c r="F4478" s="14">
        <v>2209.7660000000001</v>
      </c>
      <c r="G4478" s="14">
        <v>2063.8789999999999</v>
      </c>
      <c r="H4478">
        <f t="shared" si="141"/>
        <v>3.0503654964023603</v>
      </c>
      <c r="I4478">
        <f t="shared" si="142"/>
        <v>0.23770773627731298</v>
      </c>
    </row>
    <row r="4479" spans="1:9" x14ac:dyDescent="0.3">
      <c r="A4479" s="1">
        <v>35159</v>
      </c>
      <c r="B4479">
        <v>302</v>
      </c>
      <c r="C4479">
        <v>48</v>
      </c>
      <c r="D4479">
        <v>53.847000000000001</v>
      </c>
      <c r="E4479">
        <v>51.198999999999998</v>
      </c>
      <c r="F4479">
        <v>323.02699999999999</v>
      </c>
      <c r="G4479">
        <v>2.262</v>
      </c>
      <c r="H4479">
        <f t="shared" si="141"/>
        <v>3.9536926176545615</v>
      </c>
      <c r="I4479">
        <f t="shared" si="142"/>
        <v>0.51863506096868284</v>
      </c>
    </row>
    <row r="4480" spans="1:9" x14ac:dyDescent="0.3">
      <c r="A4480" s="1">
        <v>35160</v>
      </c>
      <c r="B4480">
        <v>359</v>
      </c>
      <c r="C4480">
        <v>76</v>
      </c>
      <c r="D4480">
        <v>8.8480000000000008</v>
      </c>
      <c r="E4480">
        <v>3.4630000000000001</v>
      </c>
      <c r="F4480" s="14">
        <v>4877.192</v>
      </c>
      <c r="G4480" s="14">
        <v>3686.2170000000001</v>
      </c>
      <c r="H4480">
        <f t="shared" si="141"/>
        <v>4.6999193699933368</v>
      </c>
      <c r="I4480">
        <f t="shared" si="142"/>
        <v>0.82117217986708124</v>
      </c>
    </row>
    <row r="4481" spans="1:9" x14ac:dyDescent="0.3">
      <c r="A4481" s="1">
        <v>35161</v>
      </c>
      <c r="B4481">
        <v>610</v>
      </c>
      <c r="C4481">
        <v>109</v>
      </c>
      <c r="D4481">
        <v>13.198</v>
      </c>
      <c r="E4481">
        <v>9.5540000000000003</v>
      </c>
      <c r="F4481" s="14">
        <v>6476.4470000000001</v>
      </c>
      <c r="G4481" s="14">
        <v>6080.5280000000002</v>
      </c>
      <c r="H4481">
        <f t="shared" si="141"/>
        <v>7.9859354197658359</v>
      </c>
      <c r="I4481">
        <f t="shared" si="142"/>
        <v>1.1777337842830506</v>
      </c>
    </row>
    <row r="4482" spans="1:9" x14ac:dyDescent="0.3">
      <c r="A4482" s="1">
        <v>35162</v>
      </c>
      <c r="B4482">
        <v>689</v>
      </c>
      <c r="C4482">
        <v>145</v>
      </c>
      <c r="D4482">
        <v>0</v>
      </c>
      <c r="E4482">
        <v>0</v>
      </c>
      <c r="F4482" s="14">
        <v>6428.0169999999998</v>
      </c>
      <c r="G4482" s="14">
        <v>6212.2979999999998</v>
      </c>
      <c r="H4482">
        <f t="shared" ref="H4482:H4545" si="143">(B4482*60*60*24/1000000)/(1000*$N$3/1000000)</f>
        <v>9.0201795151125594</v>
      </c>
      <c r="I4482">
        <f t="shared" ref="I4482:I4545" si="144">(C4482*60*60*24/1000000)/(1000*$N$4/1000000)</f>
        <v>1.566710080009563</v>
      </c>
    </row>
    <row r="4483" spans="1:9" x14ac:dyDescent="0.3">
      <c r="A4483" s="1">
        <v>35163</v>
      </c>
      <c r="B4483">
        <v>674</v>
      </c>
      <c r="C4483">
        <v>175</v>
      </c>
      <c r="D4483">
        <v>0</v>
      </c>
      <c r="E4483">
        <v>0</v>
      </c>
      <c r="F4483" s="14">
        <v>6481.0339999999997</v>
      </c>
      <c r="G4483" s="14">
        <v>6280.8680000000004</v>
      </c>
      <c r="H4483">
        <f t="shared" si="143"/>
        <v>8.8238040539707772</v>
      </c>
      <c r="I4483">
        <f t="shared" si="144"/>
        <v>1.8908569931149897</v>
      </c>
    </row>
    <row r="4484" spans="1:9" x14ac:dyDescent="0.3">
      <c r="A4484" s="1">
        <v>35164</v>
      </c>
      <c r="B4484">
        <v>691</v>
      </c>
      <c r="C4484">
        <v>208</v>
      </c>
      <c r="D4484">
        <v>28.754000000000001</v>
      </c>
      <c r="E4484">
        <v>17.369</v>
      </c>
      <c r="F4484">
        <v>209.114</v>
      </c>
      <c r="G4484">
        <v>95.885000000000005</v>
      </c>
      <c r="H4484">
        <f t="shared" si="143"/>
        <v>9.046362909931462</v>
      </c>
      <c r="I4484">
        <f t="shared" si="144"/>
        <v>2.2474185975309591</v>
      </c>
    </row>
    <row r="4485" spans="1:9" x14ac:dyDescent="0.3">
      <c r="A4485" s="1">
        <v>35165</v>
      </c>
      <c r="B4485">
        <v>660</v>
      </c>
      <c r="C4485">
        <v>258</v>
      </c>
      <c r="D4485">
        <v>2.2040000000000002</v>
      </c>
      <c r="E4485">
        <v>0</v>
      </c>
      <c r="F4485" s="14">
        <v>2054.5309999999999</v>
      </c>
      <c r="G4485" s="14">
        <v>3085.8339999999998</v>
      </c>
      <c r="H4485">
        <f t="shared" si="143"/>
        <v>8.6405202902384453</v>
      </c>
      <c r="I4485">
        <f t="shared" si="144"/>
        <v>2.7876634527066706</v>
      </c>
    </row>
    <row r="4486" spans="1:9" x14ac:dyDescent="0.3">
      <c r="A4486" s="1">
        <v>35166</v>
      </c>
      <c r="B4486">
        <v>600</v>
      </c>
      <c r="C4486">
        <v>308</v>
      </c>
      <c r="D4486">
        <v>0</v>
      </c>
      <c r="E4486">
        <v>0</v>
      </c>
      <c r="F4486">
        <v>734.57299999999998</v>
      </c>
      <c r="G4486" s="14">
        <v>1627.34</v>
      </c>
      <c r="H4486">
        <f t="shared" si="143"/>
        <v>7.8550184456713144</v>
      </c>
      <c r="I4486">
        <f t="shared" si="144"/>
        <v>3.3279083078823817</v>
      </c>
    </row>
    <row r="4487" spans="1:9" x14ac:dyDescent="0.3">
      <c r="A4487" s="1">
        <v>35167</v>
      </c>
      <c r="B4487">
        <v>551</v>
      </c>
      <c r="C4487">
        <v>398</v>
      </c>
      <c r="D4487">
        <v>0</v>
      </c>
      <c r="E4487">
        <v>0</v>
      </c>
      <c r="F4487" s="14">
        <v>1453.845</v>
      </c>
      <c r="G4487" s="14">
        <v>1997.252</v>
      </c>
      <c r="H4487">
        <f t="shared" si="143"/>
        <v>7.2135252726081571</v>
      </c>
      <c r="I4487">
        <f t="shared" si="144"/>
        <v>4.3003490471986625</v>
      </c>
    </row>
    <row r="4488" spans="1:9" x14ac:dyDescent="0.3">
      <c r="A4488" s="1">
        <v>35168</v>
      </c>
      <c r="B4488">
        <v>532</v>
      </c>
      <c r="C4488">
        <v>496</v>
      </c>
      <c r="D4488">
        <v>0</v>
      </c>
      <c r="E4488">
        <v>0</v>
      </c>
      <c r="F4488">
        <v>-431.09800000000001</v>
      </c>
      <c r="G4488">
        <v>270.33</v>
      </c>
      <c r="H4488">
        <f t="shared" si="143"/>
        <v>6.9647830218285645</v>
      </c>
      <c r="I4488">
        <f t="shared" si="144"/>
        <v>5.3592289633430559</v>
      </c>
    </row>
    <row r="4489" spans="1:9" x14ac:dyDescent="0.3">
      <c r="A4489" s="1">
        <v>35169</v>
      </c>
      <c r="B4489">
        <v>507</v>
      </c>
      <c r="C4489">
        <v>503</v>
      </c>
      <c r="D4489">
        <v>0</v>
      </c>
      <c r="E4489">
        <v>0</v>
      </c>
      <c r="F4489" s="14">
        <v>4758.4830000000002</v>
      </c>
      <c r="G4489" s="14">
        <v>5630.8850000000002</v>
      </c>
      <c r="H4489">
        <f t="shared" si="143"/>
        <v>6.6374905865922607</v>
      </c>
      <c r="I4489">
        <f t="shared" si="144"/>
        <v>5.4348632430676567</v>
      </c>
    </row>
    <row r="4490" spans="1:9" x14ac:dyDescent="0.3">
      <c r="A4490" s="1">
        <v>35170</v>
      </c>
      <c r="B4490">
        <v>458</v>
      </c>
      <c r="C4490">
        <v>452</v>
      </c>
      <c r="D4490">
        <v>1.5760000000000001</v>
      </c>
      <c r="E4490">
        <v>1.5609999999999999</v>
      </c>
      <c r="F4490">
        <v>647.66700000000003</v>
      </c>
      <c r="G4490">
        <v>679.37300000000005</v>
      </c>
      <c r="H4490">
        <f t="shared" si="143"/>
        <v>5.9959974135291025</v>
      </c>
      <c r="I4490">
        <f t="shared" si="144"/>
        <v>4.8838134907884303</v>
      </c>
    </row>
    <row r="4491" spans="1:9" x14ac:dyDescent="0.3">
      <c r="A4491" s="1">
        <v>35171</v>
      </c>
      <c r="B4491">
        <v>395</v>
      </c>
      <c r="C4491">
        <v>438</v>
      </c>
      <c r="D4491">
        <v>1.7629999999999999</v>
      </c>
      <c r="E4491">
        <v>0</v>
      </c>
      <c r="F4491" s="14">
        <v>3456.991</v>
      </c>
      <c r="G4491" s="14">
        <v>3590.768</v>
      </c>
      <c r="H4491">
        <f t="shared" si="143"/>
        <v>5.1712204767336152</v>
      </c>
      <c r="I4491">
        <f t="shared" si="144"/>
        <v>4.7325449313392314</v>
      </c>
    </row>
    <row r="4492" spans="1:9" x14ac:dyDescent="0.3">
      <c r="A4492" s="1">
        <v>35172</v>
      </c>
      <c r="B4492">
        <v>354</v>
      </c>
      <c r="C4492">
        <v>403</v>
      </c>
      <c r="D4492">
        <v>0</v>
      </c>
      <c r="E4492">
        <v>0</v>
      </c>
      <c r="F4492" s="14">
        <v>5835.89</v>
      </c>
      <c r="G4492" s="14">
        <v>3100.6190000000001</v>
      </c>
      <c r="H4492">
        <f t="shared" si="143"/>
        <v>4.6344608829460752</v>
      </c>
      <c r="I4492">
        <f t="shared" si="144"/>
        <v>4.3543735327162336</v>
      </c>
    </row>
    <row r="4493" spans="1:9" x14ac:dyDescent="0.3">
      <c r="A4493" s="1">
        <v>35173</v>
      </c>
      <c r="B4493">
        <v>301</v>
      </c>
      <c r="C4493">
        <v>362</v>
      </c>
      <c r="D4493">
        <v>0</v>
      </c>
      <c r="E4493">
        <v>0</v>
      </c>
      <c r="F4493" s="14">
        <v>5206.8980000000001</v>
      </c>
      <c r="G4493" s="14">
        <v>3702.297</v>
      </c>
      <c r="H4493">
        <f t="shared" si="143"/>
        <v>3.9406009202451089</v>
      </c>
      <c r="I4493">
        <f t="shared" si="144"/>
        <v>3.9113727514721504</v>
      </c>
    </row>
    <row r="4494" spans="1:9" x14ac:dyDescent="0.3">
      <c r="A4494" s="1">
        <v>35174</v>
      </c>
      <c r="B4494">
        <v>238</v>
      </c>
      <c r="C4494">
        <v>329</v>
      </c>
      <c r="D4494">
        <v>0</v>
      </c>
      <c r="E4494">
        <v>0</v>
      </c>
      <c r="F4494" s="14">
        <v>6395.7629999999999</v>
      </c>
      <c r="G4494" s="14">
        <v>4916.232</v>
      </c>
      <c r="H4494">
        <f t="shared" si="143"/>
        <v>3.1158239834496211</v>
      </c>
      <c r="I4494">
        <f t="shared" si="144"/>
        <v>3.5548111470561805</v>
      </c>
    </row>
    <row r="4495" spans="1:9" x14ac:dyDescent="0.3">
      <c r="A4495" s="1">
        <v>35175</v>
      </c>
      <c r="B4495" s="3">
        <f>_xlfn.FORECAST.LINEAR(C4495,$B$4385:$B$4494,$C$4385:$C$4494)</f>
        <v>404.53905879412633</v>
      </c>
      <c r="C4495">
        <v>310</v>
      </c>
      <c r="D4495">
        <v>0</v>
      </c>
      <c r="E4495">
        <v>0</v>
      </c>
      <c r="F4495" s="14">
        <v>6046.4690000000001</v>
      </c>
      <c r="G4495" s="14">
        <v>6021.1980000000003</v>
      </c>
      <c r="H4495">
        <f t="shared" si="143"/>
        <v>5.2961029480372916</v>
      </c>
      <c r="I4495">
        <f t="shared" si="144"/>
        <v>3.34951810208941</v>
      </c>
    </row>
    <row r="4496" spans="1:9" x14ac:dyDescent="0.3">
      <c r="A4496" s="1">
        <v>35176</v>
      </c>
      <c r="B4496">
        <v>122</v>
      </c>
      <c r="C4496">
        <v>286</v>
      </c>
      <c r="D4496">
        <v>0</v>
      </c>
      <c r="E4496">
        <v>0</v>
      </c>
      <c r="F4496" s="14">
        <v>4751.1869999999999</v>
      </c>
      <c r="G4496" s="14">
        <v>5225.8530000000001</v>
      </c>
      <c r="H4496">
        <f t="shared" si="143"/>
        <v>1.5971870839531672</v>
      </c>
      <c r="I4496">
        <f t="shared" si="144"/>
        <v>3.0902005716050689</v>
      </c>
    </row>
    <row r="4497" spans="1:9" x14ac:dyDescent="0.3">
      <c r="A4497" s="1">
        <v>35177</v>
      </c>
      <c r="B4497">
        <v>94</v>
      </c>
      <c r="C4497">
        <v>273</v>
      </c>
      <c r="D4497">
        <v>0</v>
      </c>
      <c r="E4497">
        <v>0</v>
      </c>
      <c r="F4497">
        <v>284.33499999999998</v>
      </c>
      <c r="G4497">
        <v>403.42500000000001</v>
      </c>
      <c r="H4497">
        <f t="shared" si="143"/>
        <v>1.2306195564885061</v>
      </c>
      <c r="I4497">
        <f t="shared" si="144"/>
        <v>2.9497369092593839</v>
      </c>
    </row>
    <row r="4498" spans="1:9" x14ac:dyDescent="0.3">
      <c r="A4498" s="1">
        <v>35178</v>
      </c>
      <c r="B4498">
        <v>74</v>
      </c>
      <c r="C4498">
        <v>251</v>
      </c>
      <c r="D4498">
        <v>0</v>
      </c>
      <c r="E4498">
        <v>0</v>
      </c>
      <c r="F4498">
        <v>898.08799999999997</v>
      </c>
      <c r="G4498" s="14">
        <v>1727.2329999999999</v>
      </c>
      <c r="H4498">
        <f t="shared" si="143"/>
        <v>0.96878560829946203</v>
      </c>
      <c r="I4498">
        <f t="shared" si="144"/>
        <v>2.7120291729820707</v>
      </c>
    </row>
    <row r="4499" spans="1:9" x14ac:dyDescent="0.3">
      <c r="A4499" s="1">
        <v>35179</v>
      </c>
      <c r="B4499">
        <v>66</v>
      </c>
      <c r="C4499">
        <v>222</v>
      </c>
      <c r="D4499">
        <v>27.193000000000001</v>
      </c>
      <c r="E4499">
        <v>41.536000000000001</v>
      </c>
      <c r="F4499">
        <v>431.7</v>
      </c>
      <c r="G4499">
        <v>863.77</v>
      </c>
      <c r="H4499">
        <f t="shared" si="143"/>
        <v>0.86405202902384448</v>
      </c>
      <c r="I4499">
        <f t="shared" si="144"/>
        <v>2.3986871569801584</v>
      </c>
    </row>
    <row r="4500" spans="1:9" x14ac:dyDescent="0.3">
      <c r="A4500" s="1">
        <v>35180</v>
      </c>
      <c r="B4500">
        <v>97</v>
      </c>
      <c r="C4500">
        <v>219</v>
      </c>
      <c r="D4500">
        <v>16.812000000000001</v>
      </c>
      <c r="E4500">
        <v>20.215</v>
      </c>
      <c r="F4500" s="14">
        <v>2441.2919999999999</v>
      </c>
      <c r="G4500" s="14">
        <v>2615.7350000000001</v>
      </c>
      <c r="H4500">
        <f t="shared" si="143"/>
        <v>1.2698946487168625</v>
      </c>
      <c r="I4500">
        <f t="shared" si="144"/>
        <v>2.3662724656696157</v>
      </c>
    </row>
    <row r="4501" spans="1:9" x14ac:dyDescent="0.3">
      <c r="A4501" s="1">
        <v>35181</v>
      </c>
      <c r="B4501">
        <v>141</v>
      </c>
      <c r="C4501">
        <v>169</v>
      </c>
      <c r="D4501">
        <v>0</v>
      </c>
      <c r="E4501">
        <v>0</v>
      </c>
      <c r="F4501" s="14">
        <v>3084.893</v>
      </c>
      <c r="G4501" s="14">
        <v>4702.826</v>
      </c>
      <c r="H4501">
        <f t="shared" si="143"/>
        <v>1.8459293347327588</v>
      </c>
      <c r="I4501">
        <f t="shared" si="144"/>
        <v>1.8260276104939042</v>
      </c>
    </row>
    <row r="4502" spans="1:9" x14ac:dyDescent="0.3">
      <c r="A4502" s="1">
        <v>35182</v>
      </c>
      <c r="B4502">
        <v>169</v>
      </c>
      <c r="C4502">
        <v>133</v>
      </c>
      <c r="D4502">
        <v>0</v>
      </c>
      <c r="E4502">
        <v>0</v>
      </c>
      <c r="F4502" s="14">
        <v>6181.4</v>
      </c>
      <c r="G4502" s="14">
        <v>5609.7790000000005</v>
      </c>
      <c r="H4502">
        <f t="shared" si="143"/>
        <v>2.2124968621974199</v>
      </c>
      <c r="I4502">
        <f t="shared" si="144"/>
        <v>1.437051314767392</v>
      </c>
    </row>
    <row r="4503" spans="1:9" x14ac:dyDescent="0.3">
      <c r="A4503" s="1">
        <v>35183</v>
      </c>
      <c r="B4503">
        <v>210</v>
      </c>
      <c r="C4503">
        <v>111</v>
      </c>
      <c r="D4503">
        <v>0</v>
      </c>
      <c r="E4503">
        <v>0</v>
      </c>
      <c r="F4503" s="14">
        <v>2373.585</v>
      </c>
      <c r="G4503" s="14">
        <v>4551.951</v>
      </c>
      <c r="H4503">
        <f t="shared" si="143"/>
        <v>2.7492564559849595</v>
      </c>
      <c r="I4503">
        <f t="shared" si="144"/>
        <v>1.1993435784900792</v>
      </c>
    </row>
    <row r="4504" spans="1:9" x14ac:dyDescent="0.3">
      <c r="A4504" s="1">
        <v>35184</v>
      </c>
      <c r="B4504">
        <v>247</v>
      </c>
      <c r="C4504" s="3">
        <f>_xlfn.FORECAST.LINEAR(B4504,$C$4385:$C$4503,$B$4385:$B$4503)</f>
        <v>143.75050852353769</v>
      </c>
      <c r="D4504">
        <v>0</v>
      </c>
      <c r="E4504">
        <v>0</v>
      </c>
      <c r="F4504" s="14">
        <v>4468.6409999999996</v>
      </c>
      <c r="G4504" s="14">
        <v>4166.0060000000003</v>
      </c>
      <c r="H4504">
        <f t="shared" si="143"/>
        <v>3.2336492601346913</v>
      </c>
      <c r="I4504">
        <f t="shared" si="144"/>
        <v>1.5532094531746696</v>
      </c>
    </row>
    <row r="4505" spans="1:9" x14ac:dyDescent="0.3">
      <c r="A4505" s="1">
        <v>35185</v>
      </c>
      <c r="B4505">
        <v>262</v>
      </c>
      <c r="C4505">
        <v>85</v>
      </c>
      <c r="D4505">
        <v>0</v>
      </c>
      <c r="E4505">
        <v>0</v>
      </c>
      <c r="F4505" s="14">
        <v>3421.348</v>
      </c>
      <c r="G4505" s="14">
        <v>4144.5079999999998</v>
      </c>
      <c r="H4505">
        <f t="shared" si="143"/>
        <v>3.4300247212764741</v>
      </c>
      <c r="I4505">
        <f t="shared" si="144"/>
        <v>0.91841625379870928</v>
      </c>
    </row>
    <row r="4506" spans="1:9" x14ac:dyDescent="0.3">
      <c r="A4506" s="1">
        <v>35186</v>
      </c>
      <c r="B4506">
        <v>262</v>
      </c>
      <c r="C4506">
        <v>84</v>
      </c>
      <c r="D4506">
        <v>0.25900000000000001</v>
      </c>
      <c r="E4506">
        <v>0</v>
      </c>
      <c r="F4506" s="14">
        <v>4911.7659999999996</v>
      </c>
      <c r="G4506" s="14">
        <v>2364.1439999999998</v>
      </c>
      <c r="H4506">
        <f t="shared" si="143"/>
        <v>3.4300247212764741</v>
      </c>
      <c r="I4506">
        <f t="shared" si="144"/>
        <v>0.90761135669519499</v>
      </c>
    </row>
    <row r="4507" spans="1:9" x14ac:dyDescent="0.3">
      <c r="A4507" s="1">
        <v>35187</v>
      </c>
      <c r="B4507">
        <v>259</v>
      </c>
      <c r="C4507">
        <v>88</v>
      </c>
      <c r="D4507">
        <v>0</v>
      </c>
      <c r="E4507">
        <v>0</v>
      </c>
      <c r="F4507" s="14">
        <v>3123.7869999999998</v>
      </c>
      <c r="G4507" s="14">
        <v>3635.0909999999999</v>
      </c>
      <c r="H4507">
        <f t="shared" si="143"/>
        <v>3.3907496290481172</v>
      </c>
      <c r="I4507">
        <f t="shared" si="144"/>
        <v>0.95083094510925192</v>
      </c>
    </row>
    <row r="4508" spans="1:9" x14ac:dyDescent="0.3">
      <c r="A4508" s="1">
        <v>35188</v>
      </c>
      <c r="B4508">
        <v>256</v>
      </c>
      <c r="C4508">
        <v>89</v>
      </c>
      <c r="D4508">
        <v>0</v>
      </c>
      <c r="E4508">
        <v>0</v>
      </c>
      <c r="F4508" s="14">
        <v>4664.9309999999996</v>
      </c>
      <c r="G4508" s="14">
        <v>4371.1379999999999</v>
      </c>
      <c r="H4508">
        <f t="shared" si="143"/>
        <v>3.3514745368197607</v>
      </c>
      <c r="I4508">
        <f t="shared" si="144"/>
        <v>0.96163584221276621</v>
      </c>
    </row>
    <row r="4509" spans="1:9" x14ac:dyDescent="0.3">
      <c r="A4509" s="1">
        <v>35189</v>
      </c>
      <c r="B4509">
        <v>240</v>
      </c>
      <c r="C4509">
        <v>93</v>
      </c>
      <c r="D4509">
        <v>0</v>
      </c>
      <c r="E4509">
        <v>0</v>
      </c>
      <c r="F4509" s="14">
        <v>5094.1139999999996</v>
      </c>
      <c r="G4509" s="14">
        <v>5080.59</v>
      </c>
      <c r="H4509">
        <f t="shared" si="143"/>
        <v>3.1420073782685258</v>
      </c>
      <c r="I4509">
        <f t="shared" si="144"/>
        <v>1.0048554306268231</v>
      </c>
    </row>
    <row r="4510" spans="1:9" x14ac:dyDescent="0.3">
      <c r="A4510" s="1">
        <v>35190</v>
      </c>
      <c r="B4510">
        <v>201</v>
      </c>
      <c r="C4510">
        <v>94</v>
      </c>
      <c r="D4510">
        <v>0</v>
      </c>
      <c r="E4510">
        <v>0</v>
      </c>
      <c r="F4510" s="14">
        <v>5553.2489999999998</v>
      </c>
      <c r="G4510" s="14">
        <v>5694.6220000000003</v>
      </c>
      <c r="H4510">
        <f t="shared" si="143"/>
        <v>2.6314311792998901</v>
      </c>
      <c r="I4510">
        <f t="shared" si="144"/>
        <v>1.0156603277303373</v>
      </c>
    </row>
    <row r="4511" spans="1:9" x14ac:dyDescent="0.3">
      <c r="A4511" s="1">
        <v>35191</v>
      </c>
      <c r="B4511">
        <v>141</v>
      </c>
      <c r="C4511">
        <v>94</v>
      </c>
      <c r="D4511">
        <v>0</v>
      </c>
      <c r="E4511">
        <v>0</v>
      </c>
      <c r="F4511" s="14">
        <v>4768.433</v>
      </c>
      <c r="H4511">
        <f t="shared" si="143"/>
        <v>1.8459293347327588</v>
      </c>
      <c r="I4511">
        <f t="shared" si="144"/>
        <v>1.0156603277303373</v>
      </c>
    </row>
    <row r="4512" spans="1:9" x14ac:dyDescent="0.3">
      <c r="A4512" s="1">
        <v>35192</v>
      </c>
      <c r="B4512">
        <v>92</v>
      </c>
      <c r="C4512">
        <v>92</v>
      </c>
      <c r="D4512">
        <v>0</v>
      </c>
      <c r="E4512">
        <v>0</v>
      </c>
      <c r="F4512" s="14">
        <v>3983.6170000000002</v>
      </c>
      <c r="G4512" s="14">
        <v>2964.3620000000001</v>
      </c>
      <c r="H4512">
        <f t="shared" si="143"/>
        <v>1.2044361616696015</v>
      </c>
      <c r="I4512">
        <f t="shared" si="144"/>
        <v>0.99405053352330885</v>
      </c>
    </row>
    <row r="4513" spans="1:9" x14ac:dyDescent="0.3">
      <c r="A4513" s="1">
        <v>35193</v>
      </c>
      <c r="B4513">
        <v>62</v>
      </c>
      <c r="C4513">
        <v>79</v>
      </c>
      <c r="D4513">
        <v>0.28499999999999998</v>
      </c>
      <c r="E4513">
        <v>0.65300000000000002</v>
      </c>
      <c r="F4513">
        <v>590.25599999999997</v>
      </c>
      <c r="G4513" s="14">
        <v>2096.2930000000001</v>
      </c>
      <c r="H4513">
        <f t="shared" si="143"/>
        <v>0.81168523938603576</v>
      </c>
      <c r="I4513">
        <f t="shared" si="144"/>
        <v>0.85358687117762388</v>
      </c>
    </row>
    <row r="4514" spans="1:9" x14ac:dyDescent="0.3">
      <c r="A4514" s="1">
        <v>35194</v>
      </c>
      <c r="B4514">
        <v>53</v>
      </c>
      <c r="C4514">
        <v>60</v>
      </c>
      <c r="D4514">
        <v>1.2070000000000001</v>
      </c>
      <c r="E4514">
        <v>0.65300000000000002</v>
      </c>
      <c r="F4514" s="14">
        <v>5483.1840000000002</v>
      </c>
      <c r="G4514" s="14">
        <v>4024.9409999999998</v>
      </c>
      <c r="H4514">
        <f t="shared" si="143"/>
        <v>0.69385996270096606</v>
      </c>
      <c r="I4514">
        <f t="shared" si="144"/>
        <v>0.64829382621085363</v>
      </c>
    </row>
    <row r="4515" spans="1:9" x14ac:dyDescent="0.3">
      <c r="A4515" s="1">
        <v>35195</v>
      </c>
      <c r="B4515">
        <v>46</v>
      </c>
      <c r="C4515">
        <v>42</v>
      </c>
      <c r="D4515">
        <v>0</v>
      </c>
      <c r="E4515">
        <v>0</v>
      </c>
      <c r="F4515" s="14">
        <v>5897.4120000000003</v>
      </c>
      <c r="G4515" s="14">
        <v>5678.5950000000003</v>
      </c>
      <c r="H4515">
        <f t="shared" si="143"/>
        <v>0.60221808083480077</v>
      </c>
      <c r="I4515">
        <f t="shared" si="144"/>
        <v>0.4538056783475975</v>
      </c>
    </row>
    <row r="4516" spans="1:9" x14ac:dyDescent="0.3">
      <c r="A4516" s="1">
        <v>35196</v>
      </c>
      <c r="B4516">
        <v>40</v>
      </c>
      <c r="C4516">
        <v>30</v>
      </c>
      <c r="D4516">
        <v>0</v>
      </c>
      <c r="E4516">
        <v>0</v>
      </c>
      <c r="F4516" s="14">
        <v>5718.6409999999996</v>
      </c>
      <c r="G4516" s="14">
        <v>5622.8559999999998</v>
      </c>
      <c r="H4516">
        <f t="shared" si="143"/>
        <v>0.52366789637808764</v>
      </c>
      <c r="I4516">
        <f t="shared" si="144"/>
        <v>0.32414691310542681</v>
      </c>
    </row>
    <row r="4517" spans="1:9" x14ac:dyDescent="0.3">
      <c r="A4517" s="1">
        <v>35197</v>
      </c>
      <c r="B4517">
        <v>34</v>
      </c>
      <c r="C4517">
        <v>24</v>
      </c>
      <c r="D4517">
        <v>0</v>
      </c>
      <c r="E4517">
        <v>0</v>
      </c>
      <c r="F4517" s="14">
        <v>5498.9070000000002</v>
      </c>
      <c r="G4517" s="14">
        <v>5680.7439999999997</v>
      </c>
      <c r="H4517">
        <f t="shared" si="143"/>
        <v>0.4451177119213745</v>
      </c>
      <c r="I4517">
        <f t="shared" si="144"/>
        <v>0.25931753048434142</v>
      </c>
    </row>
    <row r="4518" spans="1:9" x14ac:dyDescent="0.3">
      <c r="A4518" s="1">
        <v>35198</v>
      </c>
      <c r="B4518">
        <v>31</v>
      </c>
      <c r="C4518">
        <v>20</v>
      </c>
      <c r="D4518">
        <v>0.189</v>
      </c>
      <c r="E4518">
        <v>0</v>
      </c>
      <c r="F4518" s="14">
        <v>2068.712</v>
      </c>
      <c r="G4518" s="14">
        <v>1438.893</v>
      </c>
      <c r="H4518">
        <f t="shared" si="143"/>
        <v>0.40584261969301788</v>
      </c>
      <c r="I4518">
        <f t="shared" si="144"/>
        <v>0.21609794207028454</v>
      </c>
    </row>
    <row r="4519" spans="1:9" x14ac:dyDescent="0.3">
      <c r="A4519" s="1">
        <v>35199</v>
      </c>
      <c r="B4519">
        <v>28</v>
      </c>
      <c r="C4519">
        <v>18</v>
      </c>
      <c r="D4519">
        <v>0</v>
      </c>
      <c r="E4519">
        <v>0</v>
      </c>
      <c r="F4519" s="14">
        <v>1759.991</v>
      </c>
      <c r="G4519" s="14">
        <v>3471.15</v>
      </c>
      <c r="H4519">
        <f t="shared" si="143"/>
        <v>0.36656752746466131</v>
      </c>
      <c r="I4519">
        <f t="shared" si="144"/>
        <v>0.19448814786325608</v>
      </c>
    </row>
    <row r="4520" spans="1:9" x14ac:dyDescent="0.3">
      <c r="A4520" s="1">
        <v>35200</v>
      </c>
      <c r="B4520">
        <v>26</v>
      </c>
      <c r="C4520">
        <v>16</v>
      </c>
      <c r="D4520">
        <v>0</v>
      </c>
      <c r="E4520">
        <v>0</v>
      </c>
      <c r="F4520" s="14">
        <v>3493.9380000000001</v>
      </c>
      <c r="G4520" s="14">
        <v>2866.7339999999999</v>
      </c>
      <c r="H4520">
        <f t="shared" si="143"/>
        <v>0.34038413264575695</v>
      </c>
      <c r="I4520">
        <f t="shared" si="144"/>
        <v>0.17287835365622764</v>
      </c>
    </row>
    <row r="4521" spans="1:9" x14ac:dyDescent="0.3">
      <c r="A4521" s="1">
        <v>35201</v>
      </c>
      <c r="B4521">
        <v>25</v>
      </c>
      <c r="C4521">
        <v>15</v>
      </c>
      <c r="D4521">
        <v>0</v>
      </c>
      <c r="E4521">
        <v>0</v>
      </c>
      <c r="F4521" s="14">
        <v>5816.1809999999996</v>
      </c>
      <c r="G4521" s="14">
        <v>5408.6689999999999</v>
      </c>
      <c r="H4521">
        <f t="shared" si="143"/>
        <v>0.32729243523630475</v>
      </c>
      <c r="I4521">
        <f t="shared" si="144"/>
        <v>0.16207345655271341</v>
      </c>
    </row>
    <row r="4522" spans="1:9" x14ac:dyDescent="0.3">
      <c r="A4522" s="1">
        <v>35202</v>
      </c>
      <c r="B4522">
        <v>23</v>
      </c>
      <c r="C4522">
        <v>14</v>
      </c>
      <c r="D4522">
        <v>0.88500000000000001</v>
      </c>
      <c r="E4522">
        <v>6.6020000000000003</v>
      </c>
      <c r="F4522">
        <v>36.392000000000003</v>
      </c>
      <c r="G4522" s="14">
        <v>1071.383</v>
      </c>
      <c r="H4522">
        <f t="shared" si="143"/>
        <v>0.30110904041740039</v>
      </c>
      <c r="I4522">
        <f t="shared" si="144"/>
        <v>0.15126855944919917</v>
      </c>
    </row>
    <row r="4523" spans="1:9" x14ac:dyDescent="0.3">
      <c r="A4523" s="1">
        <v>35203</v>
      </c>
      <c r="B4523">
        <v>22</v>
      </c>
      <c r="C4523">
        <v>13</v>
      </c>
      <c r="D4523">
        <v>0.42499999999999999</v>
      </c>
      <c r="E4523">
        <v>0</v>
      </c>
      <c r="F4523" s="14">
        <v>6069.0330000000004</v>
      </c>
      <c r="G4523" s="14">
        <v>5943.192</v>
      </c>
      <c r="H4523">
        <f t="shared" si="143"/>
        <v>0.28801734300794818</v>
      </c>
      <c r="I4523">
        <f t="shared" si="144"/>
        <v>0.14046366234568494</v>
      </c>
    </row>
    <row r="4524" spans="1:9" x14ac:dyDescent="0.3">
      <c r="A4524" s="1">
        <v>35204</v>
      </c>
      <c r="B4524">
        <v>21</v>
      </c>
      <c r="C4524">
        <v>12</v>
      </c>
      <c r="D4524">
        <v>0.16700000000000001</v>
      </c>
      <c r="E4524">
        <v>0</v>
      </c>
      <c r="F4524">
        <v>91.646000000000001</v>
      </c>
      <c r="G4524" s="14">
        <v>1920.319</v>
      </c>
      <c r="H4524">
        <f t="shared" si="143"/>
        <v>0.27492564559849597</v>
      </c>
      <c r="I4524">
        <f t="shared" si="144"/>
        <v>0.12965876524217071</v>
      </c>
    </row>
    <row r="4525" spans="1:9" x14ac:dyDescent="0.3">
      <c r="A4525" s="1">
        <v>35205</v>
      </c>
      <c r="B4525">
        <v>20</v>
      </c>
      <c r="C4525">
        <v>12</v>
      </c>
      <c r="D4525">
        <v>0</v>
      </c>
      <c r="E4525">
        <v>0</v>
      </c>
      <c r="F4525" s="14">
        <v>5858.3109999999997</v>
      </c>
      <c r="G4525" s="14">
        <v>5767.7209999999995</v>
      </c>
      <c r="H4525">
        <f t="shared" si="143"/>
        <v>0.26183394818904382</v>
      </c>
      <c r="I4525">
        <f t="shared" si="144"/>
        <v>0.12965876524217071</v>
      </c>
    </row>
    <row r="4526" spans="1:9" x14ac:dyDescent="0.3">
      <c r="A4526" s="1">
        <v>35206</v>
      </c>
      <c r="B4526">
        <v>20</v>
      </c>
      <c r="C4526">
        <v>11</v>
      </c>
      <c r="D4526">
        <v>0</v>
      </c>
      <c r="E4526">
        <v>0</v>
      </c>
      <c r="F4526" s="14">
        <v>3702.65</v>
      </c>
      <c r="G4526" s="14">
        <v>5493.64</v>
      </c>
      <c r="H4526">
        <f t="shared" si="143"/>
        <v>0.26183394818904382</v>
      </c>
      <c r="I4526">
        <f t="shared" si="144"/>
        <v>0.11885386813865649</v>
      </c>
    </row>
    <row r="4527" spans="1:9" x14ac:dyDescent="0.3">
      <c r="A4527" s="1">
        <v>35207</v>
      </c>
      <c r="B4527">
        <v>20</v>
      </c>
      <c r="C4527">
        <v>11</v>
      </c>
      <c r="D4527">
        <v>0</v>
      </c>
      <c r="E4527">
        <v>0</v>
      </c>
      <c r="F4527" s="14">
        <v>1036.6379999999999</v>
      </c>
      <c r="G4527" s="14">
        <v>2763.098</v>
      </c>
      <c r="H4527">
        <f t="shared" si="143"/>
        <v>0.26183394818904382</v>
      </c>
      <c r="I4527">
        <f t="shared" si="144"/>
        <v>0.11885386813865649</v>
      </c>
    </row>
    <row r="4528" spans="1:9" x14ac:dyDescent="0.3">
      <c r="A4528" s="1">
        <v>35208</v>
      </c>
      <c r="B4528">
        <v>20</v>
      </c>
      <c r="C4528">
        <v>10</v>
      </c>
      <c r="D4528">
        <v>0</v>
      </c>
      <c r="E4528">
        <v>0</v>
      </c>
      <c r="F4528" s="14">
        <v>5746.9129999999996</v>
      </c>
      <c r="G4528" s="14">
        <v>5720.7460000000001</v>
      </c>
      <c r="H4528">
        <f t="shared" si="143"/>
        <v>0.26183394818904382</v>
      </c>
      <c r="I4528">
        <f t="shared" si="144"/>
        <v>0.10804897103514227</v>
      </c>
    </row>
    <row r="4529" spans="1:9" x14ac:dyDescent="0.3">
      <c r="A4529" s="1">
        <v>35209</v>
      </c>
      <c r="B4529">
        <v>20</v>
      </c>
      <c r="C4529">
        <v>9</v>
      </c>
      <c r="D4529">
        <v>1.0740000000000001</v>
      </c>
      <c r="E4529">
        <v>1.4239999999999999</v>
      </c>
      <c r="F4529" s="14">
        <v>1401.559</v>
      </c>
      <c r="G4529" s="14">
        <v>2483.5720000000001</v>
      </c>
      <c r="H4529">
        <f t="shared" si="143"/>
        <v>0.26183394818904382</v>
      </c>
      <c r="I4529">
        <f t="shared" si="144"/>
        <v>9.7244073931628039E-2</v>
      </c>
    </row>
    <row r="4530" spans="1:9" x14ac:dyDescent="0.3">
      <c r="A4530" s="1">
        <v>35210</v>
      </c>
      <c r="B4530">
        <v>20</v>
      </c>
      <c r="C4530">
        <v>9</v>
      </c>
      <c r="D4530">
        <v>3.3839999999999999</v>
      </c>
      <c r="E4530">
        <v>3.0169999999999999</v>
      </c>
      <c r="F4530" s="14">
        <v>2980.7850000000003</v>
      </c>
      <c r="H4530">
        <f t="shared" si="143"/>
        <v>0.26183394818904382</v>
      </c>
      <c r="I4530">
        <f t="shared" si="144"/>
        <v>9.7244073931628039E-2</v>
      </c>
    </row>
    <row r="4531" spans="1:9" x14ac:dyDescent="0.3">
      <c r="A4531" s="1">
        <v>35211</v>
      </c>
      <c r="B4531">
        <v>19</v>
      </c>
      <c r="C4531">
        <v>9</v>
      </c>
      <c r="D4531">
        <v>0</v>
      </c>
      <c r="E4531">
        <v>0</v>
      </c>
      <c r="F4531" s="14">
        <v>4560.0110000000004</v>
      </c>
      <c r="G4531" s="14">
        <v>3877.7280000000001</v>
      </c>
      <c r="H4531">
        <f t="shared" si="143"/>
        <v>0.24874225077959161</v>
      </c>
      <c r="I4531">
        <f t="shared" si="144"/>
        <v>9.7244073931628039E-2</v>
      </c>
    </row>
    <row r="4532" spans="1:9" x14ac:dyDescent="0.3">
      <c r="A4532" s="1">
        <v>35212</v>
      </c>
      <c r="B4532">
        <v>18</v>
      </c>
      <c r="C4532">
        <v>9</v>
      </c>
      <c r="D4532">
        <v>0</v>
      </c>
      <c r="E4532">
        <v>0</v>
      </c>
      <c r="F4532" s="14">
        <v>4702.1989999999996</v>
      </c>
      <c r="G4532" s="14">
        <v>4183.6329999999998</v>
      </c>
      <c r="H4532">
        <f t="shared" si="143"/>
        <v>0.2356505533701394</v>
      </c>
      <c r="I4532">
        <f t="shared" si="144"/>
        <v>9.7244073931628039E-2</v>
      </c>
    </row>
    <row r="4533" spans="1:9" x14ac:dyDescent="0.3">
      <c r="A4533" s="1">
        <v>35213</v>
      </c>
      <c r="B4533">
        <v>17</v>
      </c>
      <c r="C4533">
        <v>9</v>
      </c>
      <c r="D4533">
        <v>0</v>
      </c>
      <c r="E4533">
        <v>0</v>
      </c>
      <c r="F4533" s="14">
        <v>5135.0339999999997</v>
      </c>
      <c r="G4533" s="14">
        <v>5005.643</v>
      </c>
      <c r="H4533">
        <f t="shared" si="143"/>
        <v>0.22255885596068725</v>
      </c>
      <c r="I4533">
        <f t="shared" si="144"/>
        <v>9.7244073931628039E-2</v>
      </c>
    </row>
    <row r="4534" spans="1:9" x14ac:dyDescent="0.3">
      <c r="A4534" s="1">
        <v>35214</v>
      </c>
      <c r="B4534">
        <v>17</v>
      </c>
      <c r="C4534">
        <v>8</v>
      </c>
      <c r="D4534">
        <v>0</v>
      </c>
      <c r="E4534">
        <v>0</v>
      </c>
      <c r="F4534" s="14">
        <v>3471.4630000000002</v>
      </c>
      <c r="G4534" s="14">
        <v>4750.2120000000004</v>
      </c>
      <c r="H4534">
        <f t="shared" si="143"/>
        <v>0.22255885596068725</v>
      </c>
      <c r="I4534">
        <f t="shared" si="144"/>
        <v>8.643917682811382E-2</v>
      </c>
    </row>
    <row r="4535" spans="1:9" x14ac:dyDescent="0.3">
      <c r="A4535" s="1">
        <v>35215</v>
      </c>
      <c r="B4535">
        <v>16</v>
      </c>
      <c r="C4535">
        <v>7</v>
      </c>
      <c r="D4535">
        <v>1.0999999999999999E-2</v>
      </c>
      <c r="E4535">
        <v>0</v>
      </c>
      <c r="F4535" s="14">
        <v>2463.0650000000001</v>
      </c>
      <c r="H4535">
        <f t="shared" si="143"/>
        <v>0.20946715855123504</v>
      </c>
      <c r="I4535">
        <f t="shared" si="144"/>
        <v>7.5634279724599587E-2</v>
      </c>
    </row>
    <row r="4536" spans="1:9" x14ac:dyDescent="0.3">
      <c r="A4536" s="1">
        <v>35216</v>
      </c>
      <c r="B4536">
        <v>15</v>
      </c>
      <c r="C4536">
        <v>7</v>
      </c>
      <c r="D4536">
        <v>2.2530000000000001</v>
      </c>
      <c r="E4536">
        <v>4.5999999999999999E-2</v>
      </c>
      <c r="F4536" s="14">
        <v>1454.6669999999999</v>
      </c>
      <c r="G4536" s="14">
        <v>2881.8679999999999</v>
      </c>
      <c r="H4536">
        <f t="shared" si="143"/>
        <v>0.19637546114178286</v>
      </c>
      <c r="I4536">
        <f t="shared" si="144"/>
        <v>7.5634279724599587E-2</v>
      </c>
    </row>
    <row r="4537" spans="1:9" x14ac:dyDescent="0.3">
      <c r="A4537" s="1">
        <v>35217</v>
      </c>
      <c r="B4537">
        <v>15</v>
      </c>
      <c r="C4537">
        <v>6</v>
      </c>
      <c r="D4537">
        <v>0</v>
      </c>
      <c r="E4537">
        <v>0</v>
      </c>
      <c r="F4537" s="14">
        <v>5153.5720000000001</v>
      </c>
      <c r="G4537" s="14">
        <v>4731.6509999999998</v>
      </c>
      <c r="H4537">
        <f t="shared" si="143"/>
        <v>0.19637546114178286</v>
      </c>
      <c r="I4537">
        <f t="shared" si="144"/>
        <v>6.4829382621085355E-2</v>
      </c>
    </row>
    <row r="4538" spans="1:9" x14ac:dyDescent="0.3">
      <c r="A4538" s="1">
        <v>35218</v>
      </c>
      <c r="B4538">
        <v>15</v>
      </c>
      <c r="C4538">
        <v>6</v>
      </c>
      <c r="D4538">
        <v>0</v>
      </c>
      <c r="E4538">
        <v>0</v>
      </c>
      <c r="F4538" s="14">
        <v>5340.1310000000003</v>
      </c>
      <c r="G4538" s="14">
        <v>5309.5060000000003</v>
      </c>
      <c r="H4538">
        <f t="shared" si="143"/>
        <v>0.19637546114178286</v>
      </c>
      <c r="I4538">
        <f t="shared" si="144"/>
        <v>6.4829382621085355E-2</v>
      </c>
    </row>
    <row r="4539" spans="1:9" x14ac:dyDescent="0.3">
      <c r="A4539" s="1">
        <v>35219</v>
      </c>
      <c r="B4539">
        <v>15</v>
      </c>
      <c r="C4539">
        <v>6</v>
      </c>
      <c r="D4539">
        <v>0</v>
      </c>
      <c r="E4539">
        <v>0</v>
      </c>
      <c r="F4539" s="14">
        <v>5297.317</v>
      </c>
      <c r="G4539" s="14">
        <v>5240.63</v>
      </c>
      <c r="H4539">
        <f t="shared" si="143"/>
        <v>0.19637546114178286</v>
      </c>
      <c r="I4539">
        <f t="shared" si="144"/>
        <v>6.4829382621085355E-2</v>
      </c>
    </row>
    <row r="4540" spans="1:9" x14ac:dyDescent="0.3">
      <c r="A4540" s="1">
        <v>35220</v>
      </c>
      <c r="B4540">
        <v>15</v>
      </c>
      <c r="C4540">
        <v>6</v>
      </c>
      <c r="D4540">
        <v>0</v>
      </c>
      <c r="E4540">
        <v>0</v>
      </c>
      <c r="F4540" s="14">
        <v>5203.3359999999993</v>
      </c>
      <c r="H4540">
        <f t="shared" si="143"/>
        <v>0.19637546114178286</v>
      </c>
      <c r="I4540">
        <f t="shared" si="144"/>
        <v>6.4829382621085355E-2</v>
      </c>
    </row>
    <row r="4541" spans="1:9" x14ac:dyDescent="0.3">
      <c r="A4541" s="1">
        <v>35221</v>
      </c>
      <c r="B4541">
        <v>14</v>
      </c>
      <c r="C4541">
        <v>6</v>
      </c>
      <c r="D4541">
        <v>0</v>
      </c>
      <c r="E4541">
        <v>0</v>
      </c>
      <c r="F4541" s="14">
        <v>5109.3549999999996</v>
      </c>
      <c r="G4541" s="14">
        <v>4259.3180000000002</v>
      </c>
      <c r="H4541">
        <f t="shared" si="143"/>
        <v>0.18328376373233066</v>
      </c>
      <c r="I4541">
        <f t="shared" si="144"/>
        <v>6.4829382621085355E-2</v>
      </c>
    </row>
    <row r="4542" spans="1:9" x14ac:dyDescent="0.3">
      <c r="A4542" s="1">
        <v>35222</v>
      </c>
      <c r="B4542">
        <v>14</v>
      </c>
      <c r="C4542">
        <v>6</v>
      </c>
      <c r="D4542">
        <v>0</v>
      </c>
      <c r="E4542">
        <v>0</v>
      </c>
      <c r="F4542" s="14">
        <v>4520.8590000000004</v>
      </c>
      <c r="G4542" s="14">
        <v>4339.9719999999998</v>
      </c>
      <c r="H4542">
        <f t="shared" si="143"/>
        <v>0.18328376373233066</v>
      </c>
      <c r="I4542">
        <f t="shared" si="144"/>
        <v>6.4829382621085355E-2</v>
      </c>
    </row>
    <row r="4543" spans="1:9" x14ac:dyDescent="0.3">
      <c r="A4543" s="1">
        <v>35223</v>
      </c>
      <c r="B4543">
        <v>14</v>
      </c>
      <c r="C4543">
        <v>5</v>
      </c>
      <c r="D4543">
        <v>0.23899999999999999</v>
      </c>
      <c r="E4543">
        <v>1.851</v>
      </c>
      <c r="F4543">
        <v>615.68799999999999</v>
      </c>
      <c r="G4543">
        <v>805.78499999999997</v>
      </c>
      <c r="H4543">
        <f t="shared" si="143"/>
        <v>0.18328376373233066</v>
      </c>
      <c r="I4543">
        <f t="shared" si="144"/>
        <v>5.4024485517571136E-2</v>
      </c>
    </row>
    <row r="4544" spans="1:9" x14ac:dyDescent="0.3">
      <c r="A4544" s="1">
        <v>35224</v>
      </c>
      <c r="B4544">
        <v>13</v>
      </c>
      <c r="C4544">
        <v>5</v>
      </c>
      <c r="D4544">
        <v>0</v>
      </c>
      <c r="E4544">
        <v>0</v>
      </c>
      <c r="F4544" s="14">
        <v>4428.3389999999999</v>
      </c>
      <c r="G4544" s="14">
        <v>4574.3329999999996</v>
      </c>
      <c r="H4544">
        <f t="shared" si="143"/>
        <v>0.17019206632287848</v>
      </c>
      <c r="I4544">
        <f t="shared" si="144"/>
        <v>5.4024485517571136E-2</v>
      </c>
    </row>
    <row r="4545" spans="1:9" x14ac:dyDescent="0.3">
      <c r="A4545" s="1">
        <v>35225</v>
      </c>
      <c r="B4545">
        <v>12</v>
      </c>
      <c r="C4545">
        <v>4</v>
      </c>
      <c r="D4545">
        <v>0</v>
      </c>
      <c r="E4545">
        <v>0</v>
      </c>
      <c r="F4545" s="14">
        <v>4948.1379999999999</v>
      </c>
      <c r="G4545" s="14">
        <v>4848.8159999999998</v>
      </c>
      <c r="H4545">
        <f t="shared" si="143"/>
        <v>0.15710036891342627</v>
      </c>
      <c r="I4545">
        <f t="shared" si="144"/>
        <v>4.321958841405691E-2</v>
      </c>
    </row>
    <row r="4546" spans="1:9" x14ac:dyDescent="0.3">
      <c r="A4546" s="1">
        <v>35226</v>
      </c>
      <c r="B4546">
        <v>12</v>
      </c>
      <c r="C4546">
        <v>4</v>
      </c>
      <c r="D4546">
        <v>0</v>
      </c>
      <c r="E4546">
        <v>0</v>
      </c>
      <c r="F4546" s="14">
        <v>4676.9639999999999</v>
      </c>
      <c r="H4546">
        <f t="shared" ref="H4546:H4609" si="145">(B4546*60*60*24/1000000)/(1000*$N$3/1000000)</f>
        <v>0.15710036891342627</v>
      </c>
      <c r="I4546">
        <f t="shared" ref="I4546:I4609" si="146">(C4546*60*60*24/1000000)/(1000*$N$4/1000000)</f>
        <v>4.321958841405691E-2</v>
      </c>
    </row>
    <row r="4547" spans="1:9" x14ac:dyDescent="0.3">
      <c r="A4547" s="1">
        <v>35227</v>
      </c>
      <c r="B4547">
        <v>11</v>
      </c>
      <c r="C4547">
        <v>4</v>
      </c>
      <c r="D4547">
        <v>0</v>
      </c>
      <c r="E4547">
        <v>0</v>
      </c>
      <c r="F4547" s="14">
        <v>4405.79</v>
      </c>
      <c r="G4547" s="14">
        <v>3290.518</v>
      </c>
      <c r="H4547">
        <f t="shared" si="145"/>
        <v>0.14400867150397409</v>
      </c>
      <c r="I4547">
        <f t="shared" si="146"/>
        <v>4.321958841405691E-2</v>
      </c>
    </row>
    <row r="4548" spans="1:9" x14ac:dyDescent="0.3">
      <c r="A4548" s="1">
        <v>35228</v>
      </c>
      <c r="B4548">
        <v>11</v>
      </c>
      <c r="C4548">
        <v>4</v>
      </c>
      <c r="D4548">
        <v>0</v>
      </c>
      <c r="E4548">
        <v>0</v>
      </c>
      <c r="F4548" s="14">
        <v>4369.4750000000004</v>
      </c>
      <c r="G4548" s="14">
        <v>4416.6409999999996</v>
      </c>
      <c r="H4548">
        <f t="shared" si="145"/>
        <v>0.14400867150397409</v>
      </c>
      <c r="I4548">
        <f t="shared" si="146"/>
        <v>4.321958841405691E-2</v>
      </c>
    </row>
    <row r="4549" spans="1:9" x14ac:dyDescent="0.3">
      <c r="A4549" s="1">
        <v>35229</v>
      </c>
      <c r="B4549">
        <v>11</v>
      </c>
      <c r="C4549">
        <v>4</v>
      </c>
      <c r="D4549">
        <v>0</v>
      </c>
      <c r="E4549">
        <v>0</v>
      </c>
      <c r="F4549" s="14">
        <v>4575.027</v>
      </c>
      <c r="G4549" s="14">
        <v>4724.7640000000001</v>
      </c>
      <c r="H4549">
        <f t="shared" si="145"/>
        <v>0.14400867150397409</v>
      </c>
      <c r="I4549">
        <f t="shared" si="146"/>
        <v>4.321958841405691E-2</v>
      </c>
    </row>
    <row r="4550" spans="1:9" x14ac:dyDescent="0.3">
      <c r="A4550" s="1">
        <v>35230</v>
      </c>
      <c r="B4550">
        <v>11</v>
      </c>
      <c r="C4550">
        <v>4</v>
      </c>
      <c r="D4550">
        <v>0</v>
      </c>
      <c r="E4550">
        <v>0</v>
      </c>
      <c r="F4550" s="14">
        <v>2649.8130000000001</v>
      </c>
      <c r="G4550">
        <v>709.66700000000003</v>
      </c>
      <c r="H4550">
        <f t="shared" si="145"/>
        <v>0.14400867150397409</v>
      </c>
      <c r="I4550">
        <f t="shared" si="146"/>
        <v>4.321958841405691E-2</v>
      </c>
    </row>
    <row r="4551" spans="1:9" x14ac:dyDescent="0.3">
      <c r="A4551" s="1">
        <v>35231</v>
      </c>
      <c r="B4551">
        <v>12</v>
      </c>
      <c r="C4551">
        <v>4</v>
      </c>
      <c r="D4551">
        <v>12.311</v>
      </c>
      <c r="E4551">
        <v>10.821</v>
      </c>
      <c r="F4551">
        <v>-104.217</v>
      </c>
      <c r="G4551">
        <v>-16.547000000000001</v>
      </c>
      <c r="H4551">
        <f t="shared" si="145"/>
        <v>0.15710036891342627</v>
      </c>
      <c r="I4551">
        <f t="shared" si="146"/>
        <v>4.321958841405691E-2</v>
      </c>
    </row>
    <row r="4552" spans="1:9" x14ac:dyDescent="0.3">
      <c r="A4552" s="1">
        <v>35232</v>
      </c>
      <c r="B4552">
        <v>26</v>
      </c>
      <c r="C4552">
        <v>6</v>
      </c>
      <c r="D4552">
        <v>2.9340000000000002</v>
      </c>
      <c r="E4552">
        <v>0.74099999999999999</v>
      </c>
      <c r="F4552" s="14">
        <v>1061.942</v>
      </c>
      <c r="H4552">
        <f t="shared" si="145"/>
        <v>0.34038413264575695</v>
      </c>
      <c r="I4552">
        <f t="shared" si="146"/>
        <v>6.4829382621085355E-2</v>
      </c>
    </row>
    <row r="4553" spans="1:9" x14ac:dyDescent="0.3">
      <c r="A4553" s="1">
        <v>35233</v>
      </c>
      <c r="B4553">
        <v>52</v>
      </c>
      <c r="C4553">
        <v>9</v>
      </c>
      <c r="D4553">
        <v>0</v>
      </c>
      <c r="E4553">
        <v>0</v>
      </c>
      <c r="F4553" s="14">
        <v>585.37400000000002</v>
      </c>
      <c r="G4553">
        <v>-88.718999999999994</v>
      </c>
      <c r="H4553">
        <f t="shared" si="145"/>
        <v>0.68076826529151391</v>
      </c>
      <c r="I4553">
        <f t="shared" si="146"/>
        <v>9.7244073931628039E-2</v>
      </c>
    </row>
    <row r="4554" spans="1:9" x14ac:dyDescent="0.3">
      <c r="A4554" s="1">
        <v>35234</v>
      </c>
      <c r="B4554">
        <v>57</v>
      </c>
      <c r="C4554">
        <v>11</v>
      </c>
      <c r="D4554">
        <v>0</v>
      </c>
      <c r="E4554">
        <v>0</v>
      </c>
      <c r="F4554" s="14">
        <v>2683.2294999999999</v>
      </c>
      <c r="H4554">
        <f t="shared" si="145"/>
        <v>0.74622675233877489</v>
      </c>
      <c r="I4554">
        <f t="shared" si="146"/>
        <v>0.11885386813865649</v>
      </c>
    </row>
    <row r="4555" spans="1:9" x14ac:dyDescent="0.3">
      <c r="A4555" s="1">
        <v>35235</v>
      </c>
      <c r="B4555">
        <v>56</v>
      </c>
      <c r="C4555">
        <v>14</v>
      </c>
      <c r="D4555">
        <v>1.4019999999999999</v>
      </c>
      <c r="E4555">
        <v>2.7360000000000002</v>
      </c>
      <c r="F4555" s="14">
        <v>2228.1010000000001</v>
      </c>
      <c r="G4555" s="14">
        <v>2539.989</v>
      </c>
      <c r="H4555">
        <f t="shared" si="145"/>
        <v>0.73313505492932263</v>
      </c>
      <c r="I4555">
        <f t="shared" si="146"/>
        <v>0.15126855944919917</v>
      </c>
    </row>
    <row r="4556" spans="1:9" x14ac:dyDescent="0.3">
      <c r="A4556" s="1">
        <v>35236</v>
      </c>
      <c r="B4556">
        <v>57</v>
      </c>
      <c r="C4556">
        <v>20</v>
      </c>
      <c r="D4556">
        <v>31.068000000000001</v>
      </c>
      <c r="E4556">
        <v>32.695</v>
      </c>
      <c r="F4556">
        <v>108.806</v>
      </c>
      <c r="G4556">
        <v>302.149</v>
      </c>
      <c r="H4556">
        <f t="shared" si="145"/>
        <v>0.74622675233877489</v>
      </c>
      <c r="I4556">
        <f t="shared" si="146"/>
        <v>0.21609794207028454</v>
      </c>
    </row>
    <row r="4557" spans="1:9" x14ac:dyDescent="0.3">
      <c r="A4557" s="1">
        <v>35237</v>
      </c>
      <c r="B4557">
        <v>56</v>
      </c>
      <c r="C4557">
        <v>30</v>
      </c>
      <c r="D4557">
        <v>0</v>
      </c>
      <c r="E4557">
        <v>0</v>
      </c>
      <c r="F4557" s="14">
        <v>4781.085</v>
      </c>
      <c r="G4557" s="14">
        <v>4815.665</v>
      </c>
      <c r="H4557">
        <f t="shared" si="145"/>
        <v>0.73313505492932263</v>
      </c>
      <c r="I4557">
        <f t="shared" si="146"/>
        <v>0.32414691310542681</v>
      </c>
    </row>
    <row r="4558" spans="1:9" x14ac:dyDescent="0.3">
      <c r="A4558" s="1">
        <v>35238</v>
      </c>
      <c r="B4558">
        <v>55</v>
      </c>
      <c r="C4558">
        <v>38</v>
      </c>
      <c r="D4558">
        <v>0</v>
      </c>
      <c r="E4558">
        <v>0</v>
      </c>
      <c r="F4558" s="14">
        <v>4711.5370000000003</v>
      </c>
      <c r="G4558" s="14">
        <v>4721.616</v>
      </c>
      <c r="H4558">
        <f t="shared" si="145"/>
        <v>0.72004335751987036</v>
      </c>
      <c r="I4558">
        <f t="shared" si="146"/>
        <v>0.41058608993354062</v>
      </c>
    </row>
    <row r="4559" spans="1:9" x14ac:dyDescent="0.3">
      <c r="A4559" s="1">
        <v>35239</v>
      </c>
      <c r="B4559">
        <v>53</v>
      </c>
      <c r="C4559">
        <v>41</v>
      </c>
      <c r="D4559">
        <v>0</v>
      </c>
      <c r="E4559">
        <v>0</v>
      </c>
      <c r="F4559" s="14">
        <v>4532.95</v>
      </c>
      <c r="G4559" s="14">
        <v>4818.6289999999999</v>
      </c>
      <c r="H4559">
        <f t="shared" si="145"/>
        <v>0.69385996270096606</v>
      </c>
      <c r="I4559">
        <f t="shared" si="146"/>
        <v>0.44300078124408332</v>
      </c>
    </row>
    <row r="4560" spans="1:9" x14ac:dyDescent="0.3">
      <c r="A4560" s="1">
        <v>35240</v>
      </c>
      <c r="B4560">
        <v>51</v>
      </c>
      <c r="C4560">
        <v>41</v>
      </c>
      <c r="D4560">
        <v>6.8000000000000005E-2</v>
      </c>
      <c r="E4560">
        <v>0</v>
      </c>
      <c r="F4560" s="14">
        <v>4953.7870000000003</v>
      </c>
      <c r="G4560" s="14">
        <v>4713.3609999999999</v>
      </c>
      <c r="H4560">
        <f t="shared" si="145"/>
        <v>0.66767656788206164</v>
      </c>
      <c r="I4560">
        <f t="shared" si="146"/>
        <v>0.44300078124408332</v>
      </c>
    </row>
    <row r="4561" spans="1:9" x14ac:dyDescent="0.3">
      <c r="A4561" s="1">
        <v>35241</v>
      </c>
      <c r="B4561">
        <v>46</v>
      </c>
      <c r="C4561">
        <v>37</v>
      </c>
      <c r="D4561">
        <v>0</v>
      </c>
      <c r="E4561">
        <v>0</v>
      </c>
      <c r="F4561" s="14">
        <v>1589.587</v>
      </c>
      <c r="G4561" s="14">
        <v>2590.8980000000001</v>
      </c>
      <c r="H4561">
        <f t="shared" si="145"/>
        <v>0.60221808083480077</v>
      </c>
      <c r="I4561">
        <f t="shared" si="146"/>
        <v>0.39978119283002639</v>
      </c>
    </row>
    <row r="4562" spans="1:9" x14ac:dyDescent="0.3">
      <c r="A4562" s="1">
        <v>35242</v>
      </c>
      <c r="B4562">
        <v>43</v>
      </c>
      <c r="C4562">
        <v>33</v>
      </c>
      <c r="D4562">
        <v>4.9429999999999996</v>
      </c>
      <c r="E4562">
        <v>0.92600000000000005</v>
      </c>
      <c r="F4562">
        <v>232.03299999999999</v>
      </c>
      <c r="G4562">
        <v>89.412000000000006</v>
      </c>
      <c r="H4562">
        <f t="shared" si="145"/>
        <v>0.56294298860644409</v>
      </c>
      <c r="I4562">
        <f t="shared" si="146"/>
        <v>0.35656160441596946</v>
      </c>
    </row>
    <row r="4563" spans="1:9" x14ac:dyDescent="0.3">
      <c r="A4563" s="1">
        <v>35243</v>
      </c>
      <c r="B4563">
        <v>39</v>
      </c>
      <c r="C4563">
        <v>29</v>
      </c>
      <c r="D4563">
        <v>4.8230000000000004</v>
      </c>
      <c r="E4563">
        <v>3.8889999999999998</v>
      </c>
      <c r="F4563" s="14">
        <v>2272.884</v>
      </c>
      <c r="H4563">
        <f t="shared" si="145"/>
        <v>0.51057619896863538</v>
      </c>
      <c r="I4563">
        <f t="shared" si="146"/>
        <v>0.31334201600191253</v>
      </c>
    </row>
    <row r="4564" spans="1:9" x14ac:dyDescent="0.3">
      <c r="A4564" s="1">
        <v>35244</v>
      </c>
      <c r="B4564">
        <v>35</v>
      </c>
      <c r="C4564">
        <v>24</v>
      </c>
      <c r="D4564">
        <v>0</v>
      </c>
      <c r="E4564">
        <v>0</v>
      </c>
      <c r="F4564" s="14">
        <v>3038.7870000000003</v>
      </c>
      <c r="H4564">
        <f t="shared" si="145"/>
        <v>0.45820940933082666</v>
      </c>
      <c r="I4564">
        <f t="shared" si="146"/>
        <v>0.25931753048434142</v>
      </c>
    </row>
    <row r="4565" spans="1:9" x14ac:dyDescent="0.3">
      <c r="A4565" s="1">
        <v>35245</v>
      </c>
      <c r="B4565">
        <v>32</v>
      </c>
      <c r="C4565">
        <v>22</v>
      </c>
      <c r="D4565">
        <v>0</v>
      </c>
      <c r="E4565">
        <v>0</v>
      </c>
      <c r="F4565" s="14">
        <v>4313.7349999999997</v>
      </c>
      <c r="G4565" s="14">
        <v>4179.5959999999995</v>
      </c>
      <c r="H4565">
        <f t="shared" si="145"/>
        <v>0.41893431710247009</v>
      </c>
      <c r="I4565">
        <f t="shared" si="146"/>
        <v>0.23770773627731298</v>
      </c>
    </row>
    <row r="4566" spans="1:9" x14ac:dyDescent="0.3">
      <c r="A4566" s="1">
        <v>35246</v>
      </c>
      <c r="B4566">
        <v>28</v>
      </c>
      <c r="C4566">
        <v>21</v>
      </c>
      <c r="D4566">
        <v>0</v>
      </c>
      <c r="E4566">
        <v>0</v>
      </c>
      <c r="F4566" s="14">
        <v>3804.69</v>
      </c>
      <c r="G4566" s="14">
        <v>3514.3380000000002</v>
      </c>
      <c r="H4566">
        <f t="shared" si="145"/>
        <v>0.36656752746466131</v>
      </c>
      <c r="I4566">
        <f t="shared" si="146"/>
        <v>0.22690283917379875</v>
      </c>
    </row>
    <row r="4567" spans="1:9" x14ac:dyDescent="0.3">
      <c r="A4567" s="1">
        <v>35247</v>
      </c>
      <c r="B4567">
        <v>24</v>
      </c>
      <c r="C4567">
        <v>20</v>
      </c>
      <c r="D4567">
        <v>0.57199999999999995</v>
      </c>
      <c r="E4567">
        <v>0</v>
      </c>
      <c r="F4567" s="14">
        <v>2204.1320000000001</v>
      </c>
      <c r="G4567" s="14">
        <v>2165.4870000000001</v>
      </c>
      <c r="H4567">
        <f t="shared" si="145"/>
        <v>0.31420073782685254</v>
      </c>
      <c r="I4567">
        <f t="shared" si="146"/>
        <v>0.21609794207028454</v>
      </c>
    </row>
    <row r="4568" spans="1:9" x14ac:dyDescent="0.3">
      <c r="A4568" s="1">
        <v>35248</v>
      </c>
      <c r="B4568">
        <v>20</v>
      </c>
      <c r="C4568">
        <v>18</v>
      </c>
      <c r="D4568">
        <v>2.153</v>
      </c>
      <c r="E4568">
        <v>2.6040000000000001</v>
      </c>
      <c r="F4568" s="14">
        <v>3004.9989999999998</v>
      </c>
      <c r="G4568" s="14">
        <v>1017.014</v>
      </c>
      <c r="H4568">
        <f t="shared" si="145"/>
        <v>0.26183394818904382</v>
      </c>
      <c r="I4568">
        <f t="shared" si="146"/>
        <v>0.19448814786325608</v>
      </c>
    </row>
    <row r="4569" spans="1:9" x14ac:dyDescent="0.3">
      <c r="A4569" s="1">
        <v>35249</v>
      </c>
      <c r="B4569">
        <v>20</v>
      </c>
      <c r="C4569">
        <v>15</v>
      </c>
      <c r="D4569">
        <v>0</v>
      </c>
      <c r="E4569">
        <v>0</v>
      </c>
      <c r="F4569" s="14">
        <v>4233.8440000000001</v>
      </c>
      <c r="G4569" s="14">
        <v>4214.4930000000004</v>
      </c>
      <c r="H4569">
        <f t="shared" si="145"/>
        <v>0.26183394818904382</v>
      </c>
      <c r="I4569">
        <f t="shared" si="146"/>
        <v>0.16207345655271341</v>
      </c>
    </row>
    <row r="4570" spans="1:9" x14ac:dyDescent="0.3">
      <c r="A4570" s="1">
        <v>35250</v>
      </c>
      <c r="B4570">
        <v>18</v>
      </c>
      <c r="C4570">
        <v>13</v>
      </c>
      <c r="D4570">
        <v>0</v>
      </c>
      <c r="E4570">
        <v>0</v>
      </c>
      <c r="F4570" s="14">
        <v>2932.0355</v>
      </c>
      <c r="H4570">
        <f t="shared" si="145"/>
        <v>0.2356505533701394</v>
      </c>
      <c r="I4570">
        <f t="shared" si="146"/>
        <v>0.14046366234568494</v>
      </c>
    </row>
    <row r="4571" spans="1:9" x14ac:dyDescent="0.3">
      <c r="A4571" s="1">
        <v>35251</v>
      </c>
      <c r="B4571">
        <v>16</v>
      </c>
      <c r="C4571">
        <v>12</v>
      </c>
      <c r="D4571">
        <v>0</v>
      </c>
      <c r="E4571">
        <v>0</v>
      </c>
      <c r="F4571" s="14">
        <v>2295.6570000000002</v>
      </c>
      <c r="G4571" s="14">
        <v>3839.6570000000002</v>
      </c>
      <c r="H4571">
        <f t="shared" si="145"/>
        <v>0.20946715855123504</v>
      </c>
      <c r="I4571">
        <f t="shared" si="146"/>
        <v>0.12965876524217071</v>
      </c>
    </row>
    <row r="4572" spans="1:9" x14ac:dyDescent="0.3">
      <c r="A4572" s="1">
        <v>35252</v>
      </c>
      <c r="B4572">
        <v>15</v>
      </c>
      <c r="C4572">
        <v>11</v>
      </c>
      <c r="D4572">
        <v>0</v>
      </c>
      <c r="E4572">
        <v>2.7E-2</v>
      </c>
      <c r="F4572" s="14">
        <v>1630.2270000000001</v>
      </c>
      <c r="G4572" s="14">
        <v>2141.904</v>
      </c>
      <c r="H4572">
        <f t="shared" si="145"/>
        <v>0.19637546114178286</v>
      </c>
      <c r="I4572">
        <f t="shared" si="146"/>
        <v>0.11885386813865649</v>
      </c>
    </row>
    <row r="4573" spans="1:9" x14ac:dyDescent="0.3">
      <c r="A4573" s="1">
        <v>35253</v>
      </c>
      <c r="B4573">
        <v>15</v>
      </c>
      <c r="C4573">
        <v>10</v>
      </c>
      <c r="D4573">
        <v>1.921</v>
      </c>
      <c r="E4573">
        <v>6.6000000000000003E-2</v>
      </c>
      <c r="F4573" s="14">
        <v>777.93000000000006</v>
      </c>
      <c r="H4573">
        <f t="shared" si="145"/>
        <v>0.19637546114178286</v>
      </c>
      <c r="I4573">
        <f t="shared" si="146"/>
        <v>0.10804897103514227</v>
      </c>
    </row>
    <row r="4574" spans="1:9" x14ac:dyDescent="0.3">
      <c r="A4574" s="1">
        <v>35254</v>
      </c>
      <c r="B4574">
        <v>15</v>
      </c>
      <c r="C4574">
        <v>10</v>
      </c>
      <c r="D4574">
        <v>13.156000000000001</v>
      </c>
      <c r="E4574">
        <v>13.454000000000001</v>
      </c>
      <c r="F4574" s="14">
        <v>311.68050000000005</v>
      </c>
      <c r="H4574">
        <f t="shared" si="145"/>
        <v>0.19637546114178286</v>
      </c>
      <c r="I4574">
        <f t="shared" si="146"/>
        <v>0.10804897103514227</v>
      </c>
    </row>
    <row r="4575" spans="1:9" x14ac:dyDescent="0.3">
      <c r="A4575" s="1">
        <v>35255</v>
      </c>
      <c r="B4575">
        <v>15</v>
      </c>
      <c r="C4575">
        <v>10</v>
      </c>
      <c r="D4575">
        <v>1.8460000000000001</v>
      </c>
      <c r="E4575">
        <v>1.4419999999999999</v>
      </c>
      <c r="F4575">
        <v>-74.367000000000004</v>
      </c>
      <c r="G4575">
        <v>-84.186000000000007</v>
      </c>
      <c r="H4575">
        <f t="shared" si="145"/>
        <v>0.19637546114178286</v>
      </c>
      <c r="I4575">
        <f t="shared" si="146"/>
        <v>0.10804897103514227</v>
      </c>
    </row>
    <row r="4576" spans="1:9" x14ac:dyDescent="0.3">
      <c r="A4576" s="1">
        <v>35256</v>
      </c>
      <c r="B4576">
        <v>15</v>
      </c>
      <c r="C4576">
        <v>9</v>
      </c>
      <c r="D4576">
        <v>0</v>
      </c>
      <c r="E4576">
        <v>0</v>
      </c>
      <c r="F4576">
        <v>-154.56899999999999</v>
      </c>
      <c r="G4576">
        <v>-3.9750000000000001</v>
      </c>
      <c r="H4576">
        <f t="shared" si="145"/>
        <v>0.19637546114178286</v>
      </c>
      <c r="I4576">
        <f t="shared" si="146"/>
        <v>9.7244073931628039E-2</v>
      </c>
    </row>
    <row r="4577" spans="1:9" x14ac:dyDescent="0.3">
      <c r="A4577" s="1">
        <v>35257</v>
      </c>
      <c r="B4577">
        <v>15</v>
      </c>
      <c r="C4577">
        <v>9</v>
      </c>
      <c r="D4577">
        <v>7.0000000000000001E-3</v>
      </c>
      <c r="E4577">
        <v>0.54900000000000004</v>
      </c>
      <c r="F4577">
        <v>544.85699999999997</v>
      </c>
      <c r="G4577">
        <v>1.5569999999999999</v>
      </c>
      <c r="H4577">
        <f t="shared" si="145"/>
        <v>0.19637546114178286</v>
      </c>
      <c r="I4577">
        <f t="shared" si="146"/>
        <v>9.7244073931628039E-2</v>
      </c>
    </row>
    <row r="4578" spans="1:9" x14ac:dyDescent="0.3">
      <c r="A4578" s="1">
        <v>35258</v>
      </c>
      <c r="B4578">
        <v>15</v>
      </c>
      <c r="C4578">
        <v>9</v>
      </c>
      <c r="D4578">
        <v>0</v>
      </c>
      <c r="E4578">
        <v>0</v>
      </c>
      <c r="F4578" s="14">
        <v>4185.951</v>
      </c>
      <c r="G4578" s="14">
        <v>3936.6419999999998</v>
      </c>
      <c r="H4578">
        <f t="shared" si="145"/>
        <v>0.19637546114178286</v>
      </c>
      <c r="I4578">
        <f t="shared" si="146"/>
        <v>9.7244073931628039E-2</v>
      </c>
    </row>
    <row r="4579" spans="1:9" x14ac:dyDescent="0.3">
      <c r="A4579" s="1">
        <v>35259</v>
      </c>
      <c r="B4579">
        <v>15</v>
      </c>
      <c r="C4579">
        <v>8</v>
      </c>
      <c r="D4579">
        <v>0</v>
      </c>
      <c r="E4579">
        <v>0</v>
      </c>
      <c r="F4579">
        <v>25.556000000000001</v>
      </c>
      <c r="G4579" s="14">
        <v>2145.4830000000002</v>
      </c>
      <c r="H4579">
        <f t="shared" si="145"/>
        <v>0.19637546114178286</v>
      </c>
      <c r="I4579">
        <f t="shared" si="146"/>
        <v>8.643917682811382E-2</v>
      </c>
    </row>
    <row r="4580" spans="1:9" x14ac:dyDescent="0.3">
      <c r="A4580" s="1">
        <v>35260</v>
      </c>
      <c r="B4580">
        <v>15</v>
      </c>
      <c r="C4580">
        <v>7</v>
      </c>
      <c r="D4580">
        <v>0</v>
      </c>
      <c r="E4580">
        <v>0</v>
      </c>
      <c r="F4580">
        <v>870.46500000000003</v>
      </c>
      <c r="G4580">
        <v>983.56</v>
      </c>
      <c r="H4580">
        <f t="shared" si="145"/>
        <v>0.19637546114178286</v>
      </c>
      <c r="I4580">
        <f t="shared" si="146"/>
        <v>7.5634279724599587E-2</v>
      </c>
    </row>
    <row r="4581" spans="1:9" x14ac:dyDescent="0.3">
      <c r="A4581" s="1">
        <v>35261</v>
      </c>
      <c r="B4581">
        <v>15</v>
      </c>
      <c r="C4581">
        <v>7</v>
      </c>
      <c r="D4581">
        <v>0</v>
      </c>
      <c r="E4581">
        <v>0</v>
      </c>
      <c r="F4581" s="14">
        <v>4134.6109999999999</v>
      </c>
      <c r="G4581" s="14">
        <v>4103.0209999999997</v>
      </c>
      <c r="H4581">
        <f t="shared" si="145"/>
        <v>0.19637546114178286</v>
      </c>
      <c r="I4581">
        <f t="shared" si="146"/>
        <v>7.5634279724599587E-2</v>
      </c>
    </row>
    <row r="4582" spans="1:9" x14ac:dyDescent="0.3">
      <c r="A4582" s="1">
        <v>35262</v>
      </c>
      <c r="B4582">
        <v>15</v>
      </c>
      <c r="C4582">
        <v>7</v>
      </c>
      <c r="D4582">
        <v>7.9000000000000001E-2</v>
      </c>
      <c r="E4582">
        <v>0</v>
      </c>
      <c r="F4582" s="14">
        <v>2989.3119999999999</v>
      </c>
      <c r="G4582" s="14">
        <v>3004.1709999999998</v>
      </c>
      <c r="H4582">
        <f t="shared" si="145"/>
        <v>0.19637546114178286</v>
      </c>
      <c r="I4582">
        <f t="shared" si="146"/>
        <v>7.5634279724599587E-2</v>
      </c>
    </row>
    <row r="4583" spans="1:9" x14ac:dyDescent="0.3">
      <c r="A4583" s="1">
        <v>35263</v>
      </c>
      <c r="B4583">
        <v>15</v>
      </c>
      <c r="C4583">
        <v>6</v>
      </c>
      <c r="D4583">
        <v>0</v>
      </c>
      <c r="E4583">
        <v>0</v>
      </c>
      <c r="F4583" s="14">
        <v>3313.8040000000001</v>
      </c>
      <c r="G4583" s="14">
        <v>1904.1489999999999</v>
      </c>
      <c r="H4583">
        <f t="shared" si="145"/>
        <v>0.19637546114178286</v>
      </c>
      <c r="I4583">
        <f t="shared" si="146"/>
        <v>6.4829382621085355E-2</v>
      </c>
    </row>
    <row r="4584" spans="1:9" x14ac:dyDescent="0.3">
      <c r="A4584" s="1">
        <v>35264</v>
      </c>
      <c r="B4584">
        <v>15</v>
      </c>
      <c r="C4584">
        <v>6</v>
      </c>
      <c r="D4584">
        <v>0</v>
      </c>
      <c r="E4584">
        <v>0</v>
      </c>
      <c r="F4584" s="14">
        <v>3344.6800000000003</v>
      </c>
      <c r="H4584">
        <f t="shared" si="145"/>
        <v>0.19637546114178286</v>
      </c>
      <c r="I4584">
        <f t="shared" si="146"/>
        <v>6.4829382621085355E-2</v>
      </c>
    </row>
    <row r="4585" spans="1:9" x14ac:dyDescent="0.3">
      <c r="A4585" s="1">
        <v>35265</v>
      </c>
      <c r="B4585">
        <v>14</v>
      </c>
      <c r="C4585">
        <v>6</v>
      </c>
      <c r="D4585">
        <v>0</v>
      </c>
      <c r="E4585">
        <v>0.38700000000000001</v>
      </c>
      <c r="F4585" s="14">
        <v>3789.5909999999999</v>
      </c>
      <c r="G4585" s="14">
        <v>3944.2220000000002</v>
      </c>
      <c r="H4585">
        <f t="shared" si="145"/>
        <v>0.18328376373233066</v>
      </c>
      <c r="I4585">
        <f t="shared" si="146"/>
        <v>6.4829382621085355E-2</v>
      </c>
    </row>
    <row r="4586" spans="1:9" x14ac:dyDescent="0.3">
      <c r="A4586" s="1">
        <v>35266</v>
      </c>
      <c r="B4586">
        <v>12</v>
      </c>
      <c r="C4586">
        <v>6</v>
      </c>
      <c r="D4586">
        <v>0</v>
      </c>
      <c r="E4586">
        <v>0</v>
      </c>
      <c r="F4586" s="14">
        <v>3375.556</v>
      </c>
      <c r="G4586" s="14">
        <v>3083.0720000000001</v>
      </c>
      <c r="H4586">
        <f t="shared" si="145"/>
        <v>0.15710036891342627</v>
      </c>
      <c r="I4586">
        <f t="shared" si="146"/>
        <v>6.4829382621085355E-2</v>
      </c>
    </row>
    <row r="4587" spans="1:9" x14ac:dyDescent="0.3">
      <c r="A4587" s="1">
        <v>35267</v>
      </c>
      <c r="B4587">
        <v>12</v>
      </c>
      <c r="C4587">
        <v>6</v>
      </c>
      <c r="D4587">
        <v>0</v>
      </c>
      <c r="E4587">
        <v>0</v>
      </c>
      <c r="F4587" s="14">
        <v>2925.1549999999997</v>
      </c>
      <c r="H4587">
        <f t="shared" si="145"/>
        <v>0.15710036891342627</v>
      </c>
      <c r="I4587">
        <f t="shared" si="146"/>
        <v>6.4829382621085355E-2</v>
      </c>
    </row>
    <row r="4588" spans="1:9" x14ac:dyDescent="0.3">
      <c r="A4588" s="1">
        <v>35268</v>
      </c>
      <c r="B4588">
        <v>11</v>
      </c>
      <c r="C4588">
        <v>6</v>
      </c>
      <c r="D4588">
        <v>0</v>
      </c>
      <c r="E4588">
        <v>0</v>
      </c>
      <c r="F4588" s="14">
        <v>3929.1170000000002</v>
      </c>
      <c r="G4588" s="14">
        <v>4010.43</v>
      </c>
      <c r="H4588">
        <f t="shared" si="145"/>
        <v>0.14400867150397409</v>
      </c>
      <c r="I4588">
        <f t="shared" si="146"/>
        <v>6.4829382621085355E-2</v>
      </c>
    </row>
    <row r="4589" spans="1:9" x14ac:dyDescent="0.3">
      <c r="A4589" s="1">
        <v>35269</v>
      </c>
      <c r="B4589">
        <v>11</v>
      </c>
      <c r="C4589">
        <v>5</v>
      </c>
      <c r="D4589">
        <v>0</v>
      </c>
      <c r="E4589">
        <v>2.5999999999999999E-2</v>
      </c>
      <c r="F4589" s="14">
        <v>2474.7539999999999</v>
      </c>
      <c r="G4589" s="14">
        <v>3109.0659999999998</v>
      </c>
      <c r="H4589">
        <f t="shared" si="145"/>
        <v>0.14400867150397409</v>
      </c>
      <c r="I4589">
        <f t="shared" si="146"/>
        <v>5.4024485517571136E-2</v>
      </c>
    </row>
    <row r="4590" spans="1:9" x14ac:dyDescent="0.3">
      <c r="A4590" s="1">
        <v>35270</v>
      </c>
      <c r="B4590">
        <v>11</v>
      </c>
      <c r="C4590">
        <v>5</v>
      </c>
      <c r="D4590">
        <v>2.823</v>
      </c>
      <c r="E4590">
        <v>3.242</v>
      </c>
      <c r="F4590">
        <v>946.31100000000004</v>
      </c>
      <c r="G4590">
        <v>476.53800000000001</v>
      </c>
      <c r="H4590">
        <f t="shared" si="145"/>
        <v>0.14400867150397409</v>
      </c>
      <c r="I4590">
        <f t="shared" si="146"/>
        <v>5.4024485517571136E-2</v>
      </c>
    </row>
    <row r="4591" spans="1:9" x14ac:dyDescent="0.3">
      <c r="A4591" s="1">
        <v>35271</v>
      </c>
      <c r="B4591">
        <v>11</v>
      </c>
      <c r="C4591">
        <v>5</v>
      </c>
      <c r="D4591">
        <v>0</v>
      </c>
      <c r="E4591">
        <v>0</v>
      </c>
      <c r="F4591" s="14">
        <v>3089.6260000000002</v>
      </c>
      <c r="G4591" s="14">
        <v>2128.3270000000002</v>
      </c>
      <c r="H4591">
        <f t="shared" si="145"/>
        <v>0.14400867150397409</v>
      </c>
      <c r="I4591">
        <f t="shared" si="146"/>
        <v>5.4024485517571136E-2</v>
      </c>
    </row>
    <row r="4592" spans="1:9" x14ac:dyDescent="0.3">
      <c r="A4592" s="1">
        <v>35272</v>
      </c>
      <c r="B4592">
        <v>10</v>
      </c>
      <c r="C4592">
        <v>4</v>
      </c>
      <c r="D4592">
        <v>6.3E-2</v>
      </c>
      <c r="E4592">
        <v>0.17</v>
      </c>
      <c r="F4592" s="14">
        <v>4089.6170000000002</v>
      </c>
      <c r="G4592" s="14">
        <v>3984.701</v>
      </c>
      <c r="H4592">
        <f t="shared" si="145"/>
        <v>0.13091697409452191</v>
      </c>
      <c r="I4592">
        <f t="shared" si="146"/>
        <v>4.321958841405691E-2</v>
      </c>
    </row>
    <row r="4593" spans="1:9" x14ac:dyDescent="0.3">
      <c r="A4593" s="1">
        <v>35273</v>
      </c>
      <c r="B4593">
        <v>9</v>
      </c>
      <c r="C4593">
        <v>4</v>
      </c>
      <c r="D4593">
        <v>0</v>
      </c>
      <c r="E4593">
        <v>0</v>
      </c>
      <c r="F4593" s="14">
        <v>4211.0140000000001</v>
      </c>
      <c r="H4593">
        <f t="shared" si="145"/>
        <v>0.1178252766850697</v>
      </c>
      <c r="I4593">
        <f t="shared" si="146"/>
        <v>4.321958841405691E-2</v>
      </c>
    </row>
    <row r="4594" spans="1:9" x14ac:dyDescent="0.3">
      <c r="A4594" s="1">
        <v>35274</v>
      </c>
      <c r="B4594">
        <v>9</v>
      </c>
      <c r="C4594">
        <v>4</v>
      </c>
      <c r="D4594">
        <v>0</v>
      </c>
      <c r="E4594">
        <v>0</v>
      </c>
      <c r="F4594" s="14">
        <v>3869.2979999999998</v>
      </c>
      <c r="G4594" s="14">
        <v>3862.0320000000002</v>
      </c>
      <c r="H4594">
        <f t="shared" si="145"/>
        <v>0.1178252766850697</v>
      </c>
      <c r="I4594">
        <f t="shared" si="146"/>
        <v>4.321958841405691E-2</v>
      </c>
    </row>
    <row r="4595" spans="1:9" x14ac:dyDescent="0.3">
      <c r="A4595" s="1">
        <v>35275</v>
      </c>
      <c r="B4595">
        <v>9</v>
      </c>
      <c r="C4595">
        <v>4</v>
      </c>
      <c r="D4595">
        <v>0</v>
      </c>
      <c r="E4595">
        <v>0</v>
      </c>
      <c r="F4595" s="14">
        <v>3933.4575</v>
      </c>
      <c r="G4595" s="14">
        <v>3963.88</v>
      </c>
      <c r="H4595">
        <f t="shared" si="145"/>
        <v>0.1178252766850697</v>
      </c>
      <c r="I4595">
        <f t="shared" si="146"/>
        <v>4.321958841405691E-2</v>
      </c>
    </row>
    <row r="4596" spans="1:9" x14ac:dyDescent="0.3">
      <c r="A4596" s="1">
        <v>35276</v>
      </c>
      <c r="B4596">
        <v>8</v>
      </c>
      <c r="C4596">
        <v>4</v>
      </c>
      <c r="D4596">
        <v>0</v>
      </c>
      <c r="E4596">
        <v>0</v>
      </c>
      <c r="F4596" s="14">
        <v>4040.5569999999998</v>
      </c>
      <c r="G4596" s="14">
        <v>4049.43</v>
      </c>
      <c r="H4596">
        <f t="shared" si="145"/>
        <v>0.10473357927561752</v>
      </c>
      <c r="I4596">
        <f t="shared" si="146"/>
        <v>4.321958841405691E-2</v>
      </c>
    </row>
    <row r="4597" spans="1:9" x14ac:dyDescent="0.3">
      <c r="A4597" s="1">
        <v>35277</v>
      </c>
      <c r="B4597">
        <v>8</v>
      </c>
      <c r="C4597">
        <v>3</v>
      </c>
      <c r="D4597">
        <v>0</v>
      </c>
      <c r="E4597">
        <v>0</v>
      </c>
      <c r="F4597" s="14">
        <v>3997.6170000000002</v>
      </c>
      <c r="G4597" s="14">
        <v>4059.7620000000002</v>
      </c>
      <c r="H4597">
        <f t="shared" si="145"/>
        <v>0.10473357927561752</v>
      </c>
      <c r="I4597">
        <f t="shared" si="146"/>
        <v>3.2414691310542677E-2</v>
      </c>
    </row>
    <row r="4598" spans="1:9" x14ac:dyDescent="0.3">
      <c r="A4598" s="1">
        <v>35278</v>
      </c>
      <c r="B4598">
        <v>8</v>
      </c>
      <c r="C4598">
        <v>3</v>
      </c>
      <c r="D4598">
        <v>0</v>
      </c>
      <c r="E4598">
        <v>0</v>
      </c>
      <c r="F4598" s="14">
        <v>3184.951</v>
      </c>
      <c r="G4598" s="14">
        <v>3592.2069999999999</v>
      </c>
      <c r="H4598">
        <f t="shared" si="145"/>
        <v>0.10473357927561752</v>
      </c>
      <c r="I4598">
        <f t="shared" si="146"/>
        <v>3.2414691310542677E-2</v>
      </c>
    </row>
    <row r="4599" spans="1:9" x14ac:dyDescent="0.3">
      <c r="A4599" s="1">
        <v>35279</v>
      </c>
      <c r="B4599">
        <v>8</v>
      </c>
      <c r="C4599">
        <v>3</v>
      </c>
      <c r="D4599">
        <v>0</v>
      </c>
      <c r="E4599">
        <v>0</v>
      </c>
      <c r="F4599" s="14">
        <v>3627.261</v>
      </c>
      <c r="G4599" s="14">
        <v>2944.1779999999999</v>
      </c>
      <c r="H4599">
        <f t="shared" si="145"/>
        <v>0.10473357927561752</v>
      </c>
      <c r="I4599">
        <f t="shared" si="146"/>
        <v>3.2414691310542677E-2</v>
      </c>
    </row>
    <row r="4600" spans="1:9" x14ac:dyDescent="0.3">
      <c r="A4600" s="1">
        <v>35280</v>
      </c>
      <c r="B4600">
        <v>8</v>
      </c>
      <c r="C4600">
        <v>3</v>
      </c>
      <c r="D4600">
        <v>0</v>
      </c>
      <c r="E4600">
        <v>0</v>
      </c>
      <c r="F4600" s="14">
        <v>3140.703</v>
      </c>
      <c r="G4600" s="14">
        <v>3012.098</v>
      </c>
      <c r="H4600">
        <f t="shared" si="145"/>
        <v>0.10473357927561752</v>
      </c>
      <c r="I4600">
        <f t="shared" si="146"/>
        <v>3.2414691310542677E-2</v>
      </c>
    </row>
    <row r="4601" spans="1:9" x14ac:dyDescent="0.3">
      <c r="A4601" s="1">
        <v>35281</v>
      </c>
      <c r="B4601">
        <v>8</v>
      </c>
      <c r="C4601">
        <v>3</v>
      </c>
      <c r="D4601">
        <v>0</v>
      </c>
      <c r="E4601">
        <v>0</v>
      </c>
      <c r="F4601" s="14">
        <v>1919.5350000000001</v>
      </c>
      <c r="G4601" s="14">
        <v>1661.3440000000001</v>
      </c>
      <c r="H4601">
        <f t="shared" si="145"/>
        <v>0.10473357927561752</v>
      </c>
      <c r="I4601">
        <f t="shared" si="146"/>
        <v>3.2414691310542677E-2</v>
      </c>
    </row>
    <row r="4602" spans="1:9" x14ac:dyDescent="0.3">
      <c r="A4602" s="1">
        <v>35282</v>
      </c>
      <c r="B4602">
        <v>8</v>
      </c>
      <c r="C4602">
        <v>3</v>
      </c>
      <c r="D4602">
        <v>0</v>
      </c>
      <c r="E4602">
        <v>0</v>
      </c>
      <c r="F4602" s="14">
        <v>1078.027</v>
      </c>
      <c r="G4602" s="14">
        <v>3194.0360000000001</v>
      </c>
      <c r="H4602">
        <f t="shared" si="145"/>
        <v>0.10473357927561752</v>
      </c>
      <c r="I4602">
        <f t="shared" si="146"/>
        <v>3.2414691310542677E-2</v>
      </c>
    </row>
    <row r="4603" spans="1:9" x14ac:dyDescent="0.3">
      <c r="A4603" s="1">
        <v>35283</v>
      </c>
      <c r="B4603">
        <v>7</v>
      </c>
      <c r="C4603">
        <v>2</v>
      </c>
      <c r="D4603">
        <v>16.992999999999999</v>
      </c>
      <c r="E4603">
        <v>19.701000000000001</v>
      </c>
      <c r="F4603">
        <v>138.25399999999999</v>
      </c>
      <c r="G4603">
        <v>238.16800000000001</v>
      </c>
      <c r="H4603">
        <f t="shared" si="145"/>
        <v>9.1641881866165328E-2</v>
      </c>
      <c r="I4603">
        <f t="shared" si="146"/>
        <v>2.1609794207028455E-2</v>
      </c>
    </row>
    <row r="4604" spans="1:9" x14ac:dyDescent="0.3">
      <c r="A4604" s="1">
        <v>35284</v>
      </c>
      <c r="B4604">
        <v>8</v>
      </c>
      <c r="C4604">
        <v>2</v>
      </c>
      <c r="D4604">
        <v>0.151</v>
      </c>
      <c r="E4604">
        <v>0</v>
      </c>
      <c r="F4604">
        <v>-95.534999999999997</v>
      </c>
      <c r="G4604">
        <v>55.311999999999998</v>
      </c>
      <c r="H4604">
        <f t="shared" si="145"/>
        <v>0.10473357927561752</v>
      </c>
      <c r="I4604">
        <f t="shared" si="146"/>
        <v>2.1609794207028455E-2</v>
      </c>
    </row>
    <row r="4605" spans="1:9" x14ac:dyDescent="0.3">
      <c r="A4605" s="1">
        <v>35285</v>
      </c>
      <c r="B4605">
        <v>11</v>
      </c>
      <c r="C4605">
        <v>2</v>
      </c>
      <c r="D4605">
        <v>6.34</v>
      </c>
      <c r="E4605">
        <v>12.544</v>
      </c>
      <c r="F4605">
        <v>17.361000000000001</v>
      </c>
      <c r="G4605">
        <v>0.497</v>
      </c>
      <c r="H4605">
        <f t="shared" si="145"/>
        <v>0.14400867150397409</v>
      </c>
      <c r="I4605">
        <f t="shared" si="146"/>
        <v>2.1609794207028455E-2</v>
      </c>
    </row>
    <row r="4606" spans="1:9" x14ac:dyDescent="0.3">
      <c r="A4606" s="1">
        <v>35286</v>
      </c>
      <c r="B4606">
        <v>36</v>
      </c>
      <c r="C4606">
        <v>3</v>
      </c>
      <c r="D4606">
        <v>1.1339999999999999</v>
      </c>
      <c r="E4606">
        <v>0</v>
      </c>
      <c r="F4606">
        <v>-201.36699999999999</v>
      </c>
      <c r="G4606">
        <v>42.848999999999997</v>
      </c>
      <c r="H4606">
        <f t="shared" si="145"/>
        <v>0.47130110674027881</v>
      </c>
      <c r="I4606">
        <f t="shared" si="146"/>
        <v>3.2414691310542677E-2</v>
      </c>
    </row>
    <row r="4607" spans="1:9" x14ac:dyDescent="0.3">
      <c r="A4607" s="1">
        <v>35287</v>
      </c>
      <c r="B4607">
        <v>55</v>
      </c>
      <c r="C4607">
        <v>4</v>
      </c>
      <c r="D4607">
        <v>0</v>
      </c>
      <c r="E4607">
        <v>0</v>
      </c>
      <c r="F4607" s="14">
        <v>4187.5770000000002</v>
      </c>
      <c r="G4607" s="14">
        <v>4236.6899999999996</v>
      </c>
      <c r="H4607">
        <f t="shared" si="145"/>
        <v>0.72004335751987036</v>
      </c>
      <c r="I4607">
        <f t="shared" si="146"/>
        <v>4.321958841405691E-2</v>
      </c>
    </row>
    <row r="4608" spans="1:9" x14ac:dyDescent="0.3">
      <c r="A4608" s="1">
        <v>35288</v>
      </c>
      <c r="B4608">
        <v>70</v>
      </c>
      <c r="C4608">
        <v>8</v>
      </c>
      <c r="D4608">
        <v>0</v>
      </c>
      <c r="E4608">
        <v>0</v>
      </c>
      <c r="F4608" s="14">
        <v>3883.402</v>
      </c>
      <c r="G4608" s="14">
        <v>4038.0520000000001</v>
      </c>
      <c r="H4608">
        <f t="shared" si="145"/>
        <v>0.91641881866165331</v>
      </c>
      <c r="I4608">
        <f t="shared" si="146"/>
        <v>8.643917682811382E-2</v>
      </c>
    </row>
    <row r="4609" spans="1:9" x14ac:dyDescent="0.3">
      <c r="A4609" s="1">
        <v>35289</v>
      </c>
      <c r="B4609">
        <v>80</v>
      </c>
      <c r="C4609">
        <v>12</v>
      </c>
      <c r="D4609">
        <v>0</v>
      </c>
      <c r="E4609">
        <v>0</v>
      </c>
      <c r="F4609" s="14">
        <v>2891.4049999999997</v>
      </c>
      <c r="H4609">
        <f t="shared" si="145"/>
        <v>1.0473357927561753</v>
      </c>
      <c r="I4609">
        <f t="shared" si="146"/>
        <v>0.12965876524217071</v>
      </c>
    </row>
    <row r="4610" spans="1:9" x14ac:dyDescent="0.3">
      <c r="A4610" s="1">
        <v>35290</v>
      </c>
      <c r="B4610">
        <v>87</v>
      </c>
      <c r="C4610">
        <v>18</v>
      </c>
      <c r="D4610">
        <v>12.472</v>
      </c>
      <c r="E4610">
        <v>8.3670000000000009</v>
      </c>
      <c r="F4610" s="14">
        <v>1899.4079999999999</v>
      </c>
      <c r="G4610">
        <v>691.33100000000002</v>
      </c>
      <c r="H4610">
        <f t="shared" ref="H4610:H4673" si="147">(B4610*60*60*24/1000000)/(1000*$N$3/1000000)</f>
        <v>1.1389776746223406</v>
      </c>
      <c r="I4610">
        <f t="shared" ref="I4610:I4673" si="148">(C4610*60*60*24/1000000)/(1000*$N$4/1000000)</f>
        <v>0.19448814786325608</v>
      </c>
    </row>
    <row r="4611" spans="1:9" x14ac:dyDescent="0.3">
      <c r="A4611" s="1">
        <v>35291</v>
      </c>
      <c r="B4611">
        <v>90</v>
      </c>
      <c r="C4611">
        <v>24</v>
      </c>
      <c r="D4611">
        <v>0</v>
      </c>
      <c r="E4611">
        <v>1.0609999999999999</v>
      </c>
      <c r="F4611" s="14">
        <v>4332.2470000000003</v>
      </c>
      <c r="G4611" s="14">
        <v>4361.5240000000003</v>
      </c>
      <c r="H4611">
        <f t="shared" si="147"/>
        <v>1.178252766850697</v>
      </c>
      <c r="I4611">
        <f t="shared" si="148"/>
        <v>0.25931753048434142</v>
      </c>
    </row>
    <row r="4612" spans="1:9" x14ac:dyDescent="0.3">
      <c r="A4612" s="1">
        <v>35292</v>
      </c>
      <c r="B4612">
        <v>89</v>
      </c>
      <c r="C4612">
        <v>31</v>
      </c>
      <c r="D4612">
        <v>0</v>
      </c>
      <c r="E4612">
        <v>0</v>
      </c>
      <c r="F4612" s="14">
        <v>4172.1030000000001</v>
      </c>
      <c r="G4612" s="14">
        <v>4267.4160000000002</v>
      </c>
      <c r="H4612">
        <f t="shared" si="147"/>
        <v>1.1651610694412449</v>
      </c>
      <c r="I4612">
        <f t="shared" si="148"/>
        <v>0.33495181020894099</v>
      </c>
    </row>
    <row r="4613" spans="1:9" x14ac:dyDescent="0.3">
      <c r="A4613" s="1">
        <v>35293</v>
      </c>
      <c r="B4613">
        <v>82</v>
      </c>
      <c r="C4613">
        <v>32</v>
      </c>
      <c r="D4613">
        <v>0</v>
      </c>
      <c r="E4613">
        <v>0</v>
      </c>
      <c r="F4613" s="14">
        <v>4096.3289999999997</v>
      </c>
      <c r="G4613" s="14">
        <v>4309.9380000000001</v>
      </c>
      <c r="H4613">
        <f t="shared" si="147"/>
        <v>1.0735191875750796</v>
      </c>
      <c r="I4613">
        <f t="shared" si="148"/>
        <v>0.34575670731245528</v>
      </c>
    </row>
    <row r="4614" spans="1:9" x14ac:dyDescent="0.3">
      <c r="A4614" s="1">
        <v>35294</v>
      </c>
      <c r="B4614">
        <v>73</v>
      </c>
      <c r="C4614">
        <v>33</v>
      </c>
      <c r="D4614">
        <v>4.9000000000000002E-2</v>
      </c>
      <c r="E4614">
        <v>5.5E-2</v>
      </c>
      <c r="F4614" s="14">
        <v>4169.3599999999997</v>
      </c>
      <c r="G4614" s="14">
        <v>4285.6499999999996</v>
      </c>
      <c r="H4614">
        <f t="shared" si="147"/>
        <v>0.95569391089000988</v>
      </c>
      <c r="I4614">
        <f t="shared" si="148"/>
        <v>0.35656160441596946</v>
      </c>
    </row>
    <row r="4615" spans="1:9" x14ac:dyDescent="0.3">
      <c r="A4615" s="1">
        <v>35295</v>
      </c>
      <c r="B4615">
        <v>66</v>
      </c>
      <c r="C4615">
        <v>33</v>
      </c>
      <c r="D4615">
        <v>0</v>
      </c>
      <c r="E4615">
        <v>0</v>
      </c>
      <c r="F4615" s="14">
        <v>4060.6280000000002</v>
      </c>
      <c r="G4615" s="14">
        <v>4356.1459999999997</v>
      </c>
      <c r="H4615">
        <f t="shared" si="147"/>
        <v>0.86405202902384448</v>
      </c>
      <c r="I4615">
        <f t="shared" si="148"/>
        <v>0.35656160441596946</v>
      </c>
    </row>
    <row r="4616" spans="1:9" x14ac:dyDescent="0.3">
      <c r="A4616" s="1">
        <v>35296</v>
      </c>
      <c r="B4616">
        <v>60</v>
      </c>
      <c r="C4616">
        <v>34</v>
      </c>
      <c r="D4616">
        <v>0</v>
      </c>
      <c r="E4616">
        <v>0</v>
      </c>
      <c r="F4616" s="14">
        <v>3283.0709999999999</v>
      </c>
      <c r="G4616" s="14">
        <v>3766.1930000000002</v>
      </c>
      <c r="H4616">
        <f t="shared" si="147"/>
        <v>0.78550184456713146</v>
      </c>
      <c r="I4616">
        <f t="shared" si="148"/>
        <v>0.36736650151948375</v>
      </c>
    </row>
    <row r="4617" spans="1:9" x14ac:dyDescent="0.3">
      <c r="A4617" s="1">
        <v>35297</v>
      </c>
      <c r="B4617">
        <v>51</v>
      </c>
      <c r="C4617">
        <v>40</v>
      </c>
      <c r="D4617">
        <v>0</v>
      </c>
      <c r="E4617">
        <v>0</v>
      </c>
      <c r="F4617">
        <v>216.42500000000001</v>
      </c>
      <c r="G4617" s="14">
        <v>1893.059</v>
      </c>
      <c r="H4617">
        <f t="shared" si="147"/>
        <v>0.66767656788206164</v>
      </c>
      <c r="I4617">
        <f t="shared" si="148"/>
        <v>0.43219588414056909</v>
      </c>
    </row>
    <row r="4618" spans="1:9" x14ac:dyDescent="0.3">
      <c r="A4618" s="1">
        <v>35298</v>
      </c>
      <c r="B4618">
        <v>43</v>
      </c>
      <c r="C4618">
        <v>44</v>
      </c>
      <c r="D4618">
        <v>0</v>
      </c>
      <c r="E4618">
        <v>0</v>
      </c>
      <c r="F4618" s="14">
        <v>3756.05</v>
      </c>
      <c r="G4618" s="14">
        <v>3696.1709999999998</v>
      </c>
      <c r="H4618">
        <f t="shared" si="147"/>
        <v>0.56294298860644409</v>
      </c>
      <c r="I4618">
        <f t="shared" si="148"/>
        <v>0.47541547255462596</v>
      </c>
    </row>
    <row r="4619" spans="1:9" x14ac:dyDescent="0.3">
      <c r="A4619" s="1">
        <v>35299</v>
      </c>
      <c r="B4619">
        <v>32</v>
      </c>
      <c r="C4619">
        <v>51</v>
      </c>
      <c r="D4619">
        <v>0</v>
      </c>
      <c r="E4619">
        <v>0</v>
      </c>
      <c r="F4619" s="14">
        <v>3610.2730000000001</v>
      </c>
      <c r="G4619" s="14">
        <v>3720.0590000000002</v>
      </c>
      <c r="H4619">
        <f t="shared" si="147"/>
        <v>0.41893431710247009</v>
      </c>
      <c r="I4619">
        <f t="shared" si="148"/>
        <v>0.55104975227922548</v>
      </c>
    </row>
    <row r="4620" spans="1:9" x14ac:dyDescent="0.3">
      <c r="A4620" s="1">
        <v>35300</v>
      </c>
      <c r="B4620">
        <v>25</v>
      </c>
      <c r="C4620">
        <v>53</v>
      </c>
      <c r="D4620">
        <v>0</v>
      </c>
      <c r="E4620">
        <v>0</v>
      </c>
      <c r="F4620" s="14">
        <v>4024.2139999999999</v>
      </c>
      <c r="G4620" s="14">
        <v>3893.7759999999998</v>
      </c>
      <c r="H4620">
        <f t="shared" si="147"/>
        <v>0.32729243523630475</v>
      </c>
      <c r="I4620">
        <f t="shared" si="148"/>
        <v>0.57265954648625406</v>
      </c>
    </row>
    <row r="4621" spans="1:9" x14ac:dyDescent="0.3">
      <c r="A4621" s="1">
        <v>35301</v>
      </c>
      <c r="B4621">
        <v>22</v>
      </c>
      <c r="C4621">
        <v>48</v>
      </c>
      <c r="D4621">
        <v>0</v>
      </c>
      <c r="E4621">
        <v>0</v>
      </c>
      <c r="F4621" s="14">
        <v>3970.4119999999998</v>
      </c>
      <c r="G4621" s="14">
        <v>4025.232</v>
      </c>
      <c r="H4621">
        <f t="shared" si="147"/>
        <v>0.28801734300794818</v>
      </c>
      <c r="I4621">
        <f t="shared" si="148"/>
        <v>0.51863506096868284</v>
      </c>
    </row>
    <row r="4622" spans="1:9" x14ac:dyDescent="0.3">
      <c r="A4622" s="1">
        <v>35302</v>
      </c>
      <c r="B4622">
        <v>20</v>
      </c>
      <c r="C4622">
        <v>35</v>
      </c>
      <c r="D4622">
        <v>3.6880000000000002</v>
      </c>
      <c r="E4622">
        <v>6.1769999999999996</v>
      </c>
      <c r="F4622">
        <v>880.58</v>
      </c>
      <c r="G4622">
        <v>194.61099999999999</v>
      </c>
      <c r="H4622">
        <f t="shared" si="147"/>
        <v>0.26183394818904382</v>
      </c>
      <c r="I4622">
        <f t="shared" si="148"/>
        <v>0.37817139862299792</v>
      </c>
    </row>
    <row r="4623" spans="1:9" x14ac:dyDescent="0.3">
      <c r="A4623" s="1">
        <v>35303</v>
      </c>
      <c r="B4623">
        <v>19</v>
      </c>
      <c r="C4623">
        <v>23</v>
      </c>
      <c r="D4623">
        <v>0</v>
      </c>
      <c r="E4623">
        <v>0</v>
      </c>
      <c r="F4623">
        <v>113.09099999999999</v>
      </c>
      <c r="G4623">
        <v>304.435</v>
      </c>
      <c r="H4623">
        <f t="shared" si="147"/>
        <v>0.24874225077959161</v>
      </c>
      <c r="I4623">
        <f t="shared" si="148"/>
        <v>0.24851263338082721</v>
      </c>
    </row>
    <row r="4624" spans="1:9" x14ac:dyDescent="0.3">
      <c r="A4624" s="1">
        <v>35304</v>
      </c>
      <c r="B4624">
        <v>17</v>
      </c>
      <c r="C4624">
        <v>17</v>
      </c>
      <c r="D4624">
        <v>0</v>
      </c>
      <c r="E4624">
        <v>0</v>
      </c>
      <c r="F4624" s="14">
        <v>1124.0340000000001</v>
      </c>
      <c r="G4624" s="14">
        <v>1020.148</v>
      </c>
      <c r="H4624">
        <f t="shared" si="147"/>
        <v>0.22255885596068725</v>
      </c>
      <c r="I4624">
        <f t="shared" si="148"/>
        <v>0.18368325075974187</v>
      </c>
    </row>
    <row r="4625" spans="1:9" x14ac:dyDescent="0.3">
      <c r="A4625" s="1">
        <v>35305</v>
      </c>
      <c r="B4625">
        <v>15</v>
      </c>
      <c r="C4625">
        <v>12</v>
      </c>
      <c r="D4625">
        <v>0</v>
      </c>
      <c r="E4625">
        <v>0</v>
      </c>
      <c r="F4625" s="14">
        <v>4260.8990000000003</v>
      </c>
      <c r="G4625" s="14">
        <v>4599.402</v>
      </c>
      <c r="H4625">
        <f t="shared" si="147"/>
        <v>0.19637546114178286</v>
      </c>
      <c r="I4625">
        <f t="shared" si="148"/>
        <v>0.12965876524217071</v>
      </c>
    </row>
    <row r="4626" spans="1:9" x14ac:dyDescent="0.3">
      <c r="A4626" s="1">
        <v>35306</v>
      </c>
      <c r="B4626">
        <v>14</v>
      </c>
      <c r="C4626">
        <v>12</v>
      </c>
      <c r="D4626">
        <v>0</v>
      </c>
      <c r="E4626">
        <v>0</v>
      </c>
      <c r="F4626" s="14">
        <v>1345.77</v>
      </c>
      <c r="G4626" s="14">
        <v>1885.6880000000001</v>
      </c>
      <c r="H4626">
        <f t="shared" si="147"/>
        <v>0.18328376373233066</v>
      </c>
      <c r="I4626">
        <f t="shared" si="148"/>
        <v>0.12965876524217071</v>
      </c>
    </row>
    <row r="4627" spans="1:9" x14ac:dyDescent="0.3">
      <c r="A4627" s="1">
        <v>35307</v>
      </c>
      <c r="B4627">
        <v>16</v>
      </c>
      <c r="C4627">
        <v>15</v>
      </c>
      <c r="D4627">
        <v>18.248999999999999</v>
      </c>
      <c r="E4627">
        <v>20.428000000000001</v>
      </c>
      <c r="F4627">
        <v>922.14099999999996</v>
      </c>
      <c r="G4627" s="14">
        <v>1009.668</v>
      </c>
      <c r="H4627">
        <f t="shared" si="147"/>
        <v>0.20946715855123504</v>
      </c>
      <c r="I4627">
        <f t="shared" si="148"/>
        <v>0.16207345655271341</v>
      </c>
    </row>
    <row r="4628" spans="1:9" x14ac:dyDescent="0.3">
      <c r="A4628" s="1">
        <v>35308</v>
      </c>
      <c r="B4628">
        <v>19</v>
      </c>
      <c r="C4628">
        <v>26</v>
      </c>
      <c r="D4628">
        <v>22.37</v>
      </c>
      <c r="E4628">
        <v>7.2229999999999999</v>
      </c>
      <c r="F4628" s="14">
        <v>2683.93</v>
      </c>
      <c r="H4628">
        <f t="shared" si="147"/>
        <v>0.24874225077959161</v>
      </c>
      <c r="I4628">
        <f t="shared" si="148"/>
        <v>0.28092732469136988</v>
      </c>
    </row>
    <row r="4629" spans="1:9" x14ac:dyDescent="0.3">
      <c r="A4629" s="1">
        <v>35309</v>
      </c>
      <c r="B4629">
        <v>22</v>
      </c>
      <c r="C4629">
        <v>36</v>
      </c>
      <c r="D4629">
        <v>0.1</v>
      </c>
      <c r="E4629">
        <v>0.98299999999999998</v>
      </c>
      <c r="F4629" s="14">
        <v>4445.7190000000001</v>
      </c>
      <c r="G4629" s="14">
        <v>4606.4889999999996</v>
      </c>
      <c r="H4629">
        <f t="shared" si="147"/>
        <v>0.28801734300794818</v>
      </c>
      <c r="I4629">
        <f t="shared" si="148"/>
        <v>0.38897629572651216</v>
      </c>
    </row>
    <row r="4630" spans="1:9" x14ac:dyDescent="0.3">
      <c r="A4630" s="1">
        <v>35310</v>
      </c>
      <c r="B4630">
        <v>24</v>
      </c>
      <c r="C4630">
        <v>43</v>
      </c>
      <c r="D4630">
        <v>9.2999999999999999E-2</v>
      </c>
      <c r="E4630">
        <v>0</v>
      </c>
      <c r="F4630" s="14">
        <v>3907.864</v>
      </c>
      <c r="G4630" s="14">
        <v>1902.386</v>
      </c>
      <c r="H4630">
        <f t="shared" si="147"/>
        <v>0.31420073782685254</v>
      </c>
      <c r="I4630">
        <f t="shared" si="148"/>
        <v>0.46461057545111173</v>
      </c>
    </row>
    <row r="4631" spans="1:9" x14ac:dyDescent="0.3">
      <c r="A4631" s="1">
        <v>35311</v>
      </c>
      <c r="B4631">
        <v>25</v>
      </c>
      <c r="C4631">
        <v>51</v>
      </c>
      <c r="D4631">
        <v>7.2140000000000004</v>
      </c>
      <c r="E4631">
        <v>7.2469999999999999</v>
      </c>
      <c r="F4631" s="14">
        <v>1340.0650000000001</v>
      </c>
      <c r="G4631" s="14">
        <v>2089.4740000000002</v>
      </c>
      <c r="H4631">
        <f t="shared" si="147"/>
        <v>0.32729243523630475</v>
      </c>
      <c r="I4631">
        <f t="shared" si="148"/>
        <v>0.55104975227922548</v>
      </c>
    </row>
    <row r="4632" spans="1:9" x14ac:dyDescent="0.3">
      <c r="A4632" s="1">
        <v>35312</v>
      </c>
      <c r="B4632">
        <v>23</v>
      </c>
      <c r="C4632">
        <v>56</v>
      </c>
      <c r="D4632">
        <v>0</v>
      </c>
      <c r="E4632">
        <v>0</v>
      </c>
      <c r="F4632" s="14">
        <v>3147.3420000000001</v>
      </c>
      <c r="G4632" s="14">
        <v>1957.27</v>
      </c>
      <c r="H4632">
        <f t="shared" si="147"/>
        <v>0.30110904041740039</v>
      </c>
      <c r="I4632">
        <f t="shared" si="148"/>
        <v>0.6050742377967967</v>
      </c>
    </row>
    <row r="4633" spans="1:9" x14ac:dyDescent="0.3">
      <c r="A4633" s="1">
        <v>35313</v>
      </c>
      <c r="B4633">
        <v>21</v>
      </c>
      <c r="C4633">
        <v>60</v>
      </c>
      <c r="D4633">
        <v>0</v>
      </c>
      <c r="E4633">
        <v>0</v>
      </c>
      <c r="F4633" s="14">
        <v>3788.248</v>
      </c>
      <c r="G4633" s="14">
        <v>2638.7190000000001</v>
      </c>
      <c r="H4633">
        <f t="shared" si="147"/>
        <v>0.27492564559849597</v>
      </c>
      <c r="I4633">
        <f t="shared" si="148"/>
        <v>0.64829382621085363</v>
      </c>
    </row>
    <row r="4634" spans="1:9" x14ac:dyDescent="0.3">
      <c r="A4634" s="1">
        <v>35314</v>
      </c>
      <c r="B4634">
        <v>20</v>
      </c>
      <c r="C4634">
        <v>60</v>
      </c>
      <c r="D4634">
        <v>0</v>
      </c>
      <c r="E4634">
        <v>0</v>
      </c>
      <c r="F4634" s="14">
        <v>4610.2479999999996</v>
      </c>
      <c r="G4634" s="14">
        <v>4801.01</v>
      </c>
      <c r="H4634">
        <f t="shared" si="147"/>
        <v>0.26183394818904382</v>
      </c>
      <c r="I4634">
        <f t="shared" si="148"/>
        <v>0.64829382621085363</v>
      </c>
    </row>
    <row r="4635" spans="1:9" x14ac:dyDescent="0.3">
      <c r="A4635" s="1">
        <v>35315</v>
      </c>
      <c r="B4635">
        <v>20</v>
      </c>
      <c r="C4635">
        <v>57</v>
      </c>
      <c r="D4635">
        <v>0.183</v>
      </c>
      <c r="E4635">
        <v>9.5000000000000001E-2</v>
      </c>
      <c r="F4635" s="14">
        <v>2459.1729999999998</v>
      </c>
      <c r="G4635" s="14">
        <v>2999.1030000000001</v>
      </c>
      <c r="H4635">
        <f t="shared" si="147"/>
        <v>0.26183394818904382</v>
      </c>
      <c r="I4635">
        <f t="shared" si="148"/>
        <v>0.61587913490031099</v>
      </c>
    </row>
    <row r="4636" spans="1:9" x14ac:dyDescent="0.3">
      <c r="A4636" s="1">
        <v>35316</v>
      </c>
      <c r="B4636">
        <v>18</v>
      </c>
      <c r="C4636">
        <v>55</v>
      </c>
      <c r="D4636">
        <v>18.062999999999999</v>
      </c>
      <c r="E4636">
        <v>17.201000000000001</v>
      </c>
      <c r="F4636" s="14">
        <v>1243.0329999999999</v>
      </c>
      <c r="G4636">
        <v>575.44799999999998</v>
      </c>
      <c r="H4636">
        <f t="shared" si="147"/>
        <v>0.2356505533701394</v>
      </c>
      <c r="I4636">
        <f t="shared" si="148"/>
        <v>0.59426934069328241</v>
      </c>
    </row>
    <row r="4637" spans="1:9" x14ac:dyDescent="0.3">
      <c r="A4637" s="1">
        <v>35317</v>
      </c>
      <c r="B4637">
        <v>20</v>
      </c>
      <c r="C4637">
        <v>53</v>
      </c>
      <c r="D4637">
        <v>0</v>
      </c>
      <c r="E4637">
        <v>0</v>
      </c>
      <c r="F4637" s="14">
        <v>2145.3090000000002</v>
      </c>
      <c r="G4637" s="14">
        <v>2431.5819999999999</v>
      </c>
      <c r="H4637">
        <f t="shared" si="147"/>
        <v>0.26183394818904382</v>
      </c>
      <c r="I4637">
        <f t="shared" si="148"/>
        <v>0.57265954648625406</v>
      </c>
    </row>
    <row r="4638" spans="1:9" x14ac:dyDescent="0.3">
      <c r="A4638" s="1">
        <v>35318</v>
      </c>
      <c r="B4638">
        <v>33</v>
      </c>
      <c r="C4638">
        <v>47</v>
      </c>
      <c r="D4638">
        <v>0</v>
      </c>
      <c r="E4638">
        <v>0</v>
      </c>
      <c r="F4638" s="14">
        <v>4720.9650000000001</v>
      </c>
      <c r="G4638" s="14">
        <v>4832.7719999999999</v>
      </c>
      <c r="H4638">
        <f t="shared" si="147"/>
        <v>0.43202601451192224</v>
      </c>
      <c r="I4638">
        <f t="shared" si="148"/>
        <v>0.50783016386516866</v>
      </c>
    </row>
    <row r="4639" spans="1:9" x14ac:dyDescent="0.3">
      <c r="A4639" s="1">
        <v>35319</v>
      </c>
      <c r="B4639">
        <v>46</v>
      </c>
      <c r="C4639">
        <v>44</v>
      </c>
      <c r="D4639">
        <v>0</v>
      </c>
      <c r="E4639">
        <v>0</v>
      </c>
      <c r="F4639" s="14">
        <v>4517.5140000000001</v>
      </c>
      <c r="G4639" s="14">
        <v>4462.4780000000001</v>
      </c>
      <c r="H4639">
        <f t="shared" si="147"/>
        <v>0.60221808083480077</v>
      </c>
      <c r="I4639">
        <f t="shared" si="148"/>
        <v>0.47541547255462596</v>
      </c>
    </row>
    <row r="4640" spans="1:9" x14ac:dyDescent="0.3">
      <c r="A4640" s="1">
        <v>35320</v>
      </c>
      <c r="B4640">
        <v>47</v>
      </c>
      <c r="C4640">
        <v>38</v>
      </c>
      <c r="D4640">
        <v>0</v>
      </c>
      <c r="E4640">
        <v>0</v>
      </c>
      <c r="F4640" s="14">
        <v>4661.8639999999996</v>
      </c>
      <c r="G4640" s="14">
        <v>4821.3109999999997</v>
      </c>
      <c r="H4640">
        <f t="shared" si="147"/>
        <v>0.61530977824425304</v>
      </c>
      <c r="I4640">
        <f t="shared" si="148"/>
        <v>0.41058608993354062</v>
      </c>
    </row>
    <row r="4641" spans="1:9" x14ac:dyDescent="0.3">
      <c r="A4641" s="1">
        <v>35321</v>
      </c>
      <c r="B4641">
        <v>49</v>
      </c>
      <c r="C4641">
        <v>35</v>
      </c>
      <c r="D4641">
        <v>0</v>
      </c>
      <c r="E4641">
        <v>0</v>
      </c>
      <c r="F4641" s="14">
        <v>4556.3469999999998</v>
      </c>
      <c r="G4641" s="14">
        <v>4659.57</v>
      </c>
      <c r="H4641">
        <f t="shared" si="147"/>
        <v>0.64149317306315734</v>
      </c>
      <c r="I4641">
        <f t="shared" si="148"/>
        <v>0.37817139862299792</v>
      </c>
    </row>
    <row r="4642" spans="1:9" x14ac:dyDescent="0.3">
      <c r="A4642" s="1">
        <v>35322</v>
      </c>
      <c r="B4642">
        <v>49</v>
      </c>
      <c r="C4642">
        <v>43</v>
      </c>
      <c r="D4642">
        <v>0</v>
      </c>
      <c r="E4642">
        <v>0</v>
      </c>
      <c r="F4642" s="14">
        <v>2686.3240000000001</v>
      </c>
      <c r="G4642" s="14">
        <v>3829.2840000000001</v>
      </c>
      <c r="H4642">
        <f t="shared" si="147"/>
        <v>0.64149317306315734</v>
      </c>
      <c r="I4642">
        <f t="shared" si="148"/>
        <v>0.46461057545111173</v>
      </c>
    </row>
    <row r="4643" spans="1:9" x14ac:dyDescent="0.3">
      <c r="A4643" s="1">
        <v>35323</v>
      </c>
      <c r="B4643">
        <v>44</v>
      </c>
      <c r="C4643">
        <v>49</v>
      </c>
      <c r="D4643">
        <v>7.88</v>
      </c>
      <c r="E4643">
        <v>4.5460000000000003</v>
      </c>
      <c r="F4643">
        <v>22.908000000000001</v>
      </c>
      <c r="G4643">
        <v>188.524</v>
      </c>
      <c r="H4643">
        <f t="shared" si="147"/>
        <v>0.57603468601589636</v>
      </c>
      <c r="I4643">
        <f t="shared" si="148"/>
        <v>0.52943995807219713</v>
      </c>
    </row>
    <row r="4644" spans="1:9" x14ac:dyDescent="0.3">
      <c r="A4644" s="1">
        <v>35324</v>
      </c>
      <c r="B4644">
        <v>38</v>
      </c>
      <c r="C4644">
        <v>57</v>
      </c>
      <c r="D4644">
        <v>0.91600000000000004</v>
      </c>
      <c r="E4644">
        <v>0.312</v>
      </c>
      <c r="F4644">
        <v>-486.34899999999999</v>
      </c>
      <c r="G4644">
        <v>-179.84800000000001</v>
      </c>
      <c r="H4644">
        <f t="shared" si="147"/>
        <v>0.49748450155918322</v>
      </c>
      <c r="I4644">
        <f t="shared" si="148"/>
        <v>0.61587913490031099</v>
      </c>
    </row>
    <row r="4645" spans="1:9" x14ac:dyDescent="0.3">
      <c r="A4645" s="1">
        <v>35325</v>
      </c>
      <c r="B4645">
        <v>30</v>
      </c>
      <c r="C4645">
        <v>59</v>
      </c>
      <c r="D4645">
        <v>0</v>
      </c>
      <c r="E4645">
        <v>0</v>
      </c>
      <c r="F4645" s="14">
        <v>4758.424</v>
      </c>
      <c r="G4645" s="14">
        <v>3789.4079999999999</v>
      </c>
      <c r="H4645">
        <f t="shared" si="147"/>
        <v>0.39275092228356573</v>
      </c>
      <c r="I4645">
        <f t="shared" si="148"/>
        <v>0.63748892910733934</v>
      </c>
    </row>
    <row r="4646" spans="1:9" x14ac:dyDescent="0.3">
      <c r="A4646" s="1">
        <v>35326</v>
      </c>
      <c r="B4646">
        <v>24</v>
      </c>
      <c r="C4646">
        <v>60</v>
      </c>
      <c r="D4646">
        <v>0</v>
      </c>
      <c r="E4646">
        <v>0</v>
      </c>
      <c r="F4646" s="14">
        <v>4037.2719999999999</v>
      </c>
      <c r="G4646" s="14">
        <v>4767.4179999999997</v>
      </c>
      <c r="H4646">
        <f t="shared" si="147"/>
        <v>0.31420073782685254</v>
      </c>
      <c r="I4646">
        <f t="shared" si="148"/>
        <v>0.64829382621085363</v>
      </c>
    </row>
    <row r="4647" spans="1:9" x14ac:dyDescent="0.3">
      <c r="A4647" s="1">
        <v>35327</v>
      </c>
      <c r="B4647">
        <v>21</v>
      </c>
      <c r="C4647">
        <v>53</v>
      </c>
      <c r="D4647">
        <v>0.219</v>
      </c>
      <c r="E4647">
        <v>0</v>
      </c>
      <c r="F4647" s="14">
        <v>3422.1439999999998</v>
      </c>
      <c r="G4647" s="14">
        <v>3028.6010000000001</v>
      </c>
      <c r="H4647">
        <f t="shared" si="147"/>
        <v>0.27492564559849597</v>
      </c>
      <c r="I4647">
        <f t="shared" si="148"/>
        <v>0.57265954648625406</v>
      </c>
    </row>
    <row r="4648" spans="1:9" x14ac:dyDescent="0.3">
      <c r="A4648" s="1">
        <v>35328</v>
      </c>
      <c r="B4648">
        <v>18</v>
      </c>
      <c r="C4648">
        <v>44</v>
      </c>
      <c r="D4648">
        <v>19.640999999999998</v>
      </c>
      <c r="E4648">
        <v>11.25</v>
      </c>
      <c r="F4648" s="14">
        <v>1377.681</v>
      </c>
      <c r="G4648" s="14">
        <v>1185.2139999999999</v>
      </c>
      <c r="H4648">
        <f t="shared" si="147"/>
        <v>0.2356505533701394</v>
      </c>
      <c r="I4648">
        <f t="shared" si="148"/>
        <v>0.47541547255462596</v>
      </c>
    </row>
    <row r="4649" spans="1:9" x14ac:dyDescent="0.3">
      <c r="A4649" s="1">
        <v>35329</v>
      </c>
      <c r="B4649">
        <v>18</v>
      </c>
      <c r="C4649">
        <v>110</v>
      </c>
      <c r="D4649">
        <v>35.494999999999997</v>
      </c>
      <c r="E4649">
        <v>21.074000000000002</v>
      </c>
      <c r="F4649">
        <v>215.42500000000001</v>
      </c>
      <c r="G4649">
        <v>216.00800000000001</v>
      </c>
      <c r="H4649">
        <f t="shared" si="147"/>
        <v>0.2356505533701394</v>
      </c>
      <c r="I4649">
        <f t="shared" si="148"/>
        <v>1.1885386813865648</v>
      </c>
    </row>
    <row r="4650" spans="1:9" x14ac:dyDescent="0.3">
      <c r="A4650" s="1">
        <v>35330</v>
      </c>
      <c r="B4650">
        <v>79</v>
      </c>
      <c r="C4650">
        <v>288</v>
      </c>
      <c r="D4650">
        <v>21.437999999999999</v>
      </c>
      <c r="E4650">
        <v>20.158999999999999</v>
      </c>
      <c r="F4650">
        <v>179.83099999999999</v>
      </c>
      <c r="G4650">
        <v>696.07500000000005</v>
      </c>
      <c r="H4650">
        <f t="shared" si="147"/>
        <v>1.0342440953467229</v>
      </c>
      <c r="I4650">
        <f t="shared" si="148"/>
        <v>3.1118103658120972</v>
      </c>
    </row>
    <row r="4651" spans="1:9" x14ac:dyDescent="0.3">
      <c r="A4651" s="1">
        <v>35331</v>
      </c>
      <c r="B4651">
        <v>126</v>
      </c>
      <c r="C4651">
        <v>483</v>
      </c>
      <c r="D4651">
        <v>0</v>
      </c>
      <c r="E4651">
        <v>0</v>
      </c>
      <c r="F4651" s="14">
        <v>1346.251</v>
      </c>
      <c r="G4651" s="14">
        <v>1817.633</v>
      </c>
      <c r="H4651">
        <f t="shared" si="147"/>
        <v>1.6495538735909758</v>
      </c>
      <c r="I4651">
        <f t="shared" si="148"/>
        <v>5.2187653009973713</v>
      </c>
    </row>
    <row r="4652" spans="1:9" x14ac:dyDescent="0.3">
      <c r="A4652" s="1">
        <v>35332</v>
      </c>
      <c r="B4652">
        <v>115</v>
      </c>
      <c r="C4652">
        <v>406</v>
      </c>
      <c r="D4652">
        <v>0.65600000000000003</v>
      </c>
      <c r="E4652">
        <v>3.1379999999999999</v>
      </c>
      <c r="F4652">
        <v>15.97</v>
      </c>
      <c r="G4652">
        <v>206.90199999999999</v>
      </c>
      <c r="H4652">
        <f t="shared" si="147"/>
        <v>1.5055452020870019</v>
      </c>
      <c r="I4652">
        <f t="shared" si="148"/>
        <v>4.3867882240267759</v>
      </c>
    </row>
    <row r="4653" spans="1:9" x14ac:dyDescent="0.3">
      <c r="A4653" s="1">
        <v>35333</v>
      </c>
      <c r="B4653">
        <v>121</v>
      </c>
      <c r="C4653">
        <v>325</v>
      </c>
      <c r="D4653">
        <v>2.1819999999999999</v>
      </c>
      <c r="E4653">
        <v>2.9329999999999998</v>
      </c>
      <c r="F4653">
        <v>-11.692</v>
      </c>
      <c r="G4653">
        <v>-155.79</v>
      </c>
      <c r="H4653">
        <f t="shared" si="147"/>
        <v>1.5840953865437148</v>
      </c>
      <c r="I4653">
        <f t="shared" si="148"/>
        <v>3.5115915586421234</v>
      </c>
    </row>
    <row r="4654" spans="1:9" x14ac:dyDescent="0.3">
      <c r="A4654" s="1">
        <v>35334</v>
      </c>
      <c r="B4654">
        <v>98</v>
      </c>
      <c r="C4654">
        <v>297</v>
      </c>
      <c r="D4654">
        <v>0</v>
      </c>
      <c r="E4654">
        <v>0</v>
      </c>
      <c r="F4654">
        <v>340.42099999999999</v>
      </c>
      <c r="G4654">
        <v>-457.03399999999999</v>
      </c>
      <c r="H4654">
        <f t="shared" si="147"/>
        <v>1.2829863461263147</v>
      </c>
      <c r="I4654">
        <f t="shared" si="148"/>
        <v>3.2090544397437251</v>
      </c>
    </row>
    <row r="4655" spans="1:9" x14ac:dyDescent="0.3">
      <c r="A4655" s="1">
        <v>35335</v>
      </c>
      <c r="B4655">
        <v>95</v>
      </c>
      <c r="C4655">
        <v>284</v>
      </c>
      <c r="D4655">
        <v>1.53</v>
      </c>
      <c r="E4655">
        <v>6.282</v>
      </c>
      <c r="F4655">
        <v>756.51800000000003</v>
      </c>
      <c r="G4655">
        <v>694.78300000000002</v>
      </c>
      <c r="H4655">
        <f t="shared" si="147"/>
        <v>1.243711253897958</v>
      </c>
      <c r="I4655">
        <f t="shared" si="148"/>
        <v>3.0685907773980405</v>
      </c>
    </row>
    <row r="4656" spans="1:9" x14ac:dyDescent="0.3">
      <c r="A4656" s="1">
        <v>35336</v>
      </c>
      <c r="B4656">
        <v>86</v>
      </c>
      <c r="C4656">
        <v>264</v>
      </c>
      <c r="D4656">
        <v>0</v>
      </c>
      <c r="E4656">
        <v>0</v>
      </c>
      <c r="F4656">
        <v>937.84699999999998</v>
      </c>
      <c r="G4656" s="14">
        <v>1021.673</v>
      </c>
      <c r="H4656">
        <f t="shared" si="147"/>
        <v>1.1258859772128882</v>
      </c>
      <c r="I4656">
        <f t="shared" si="148"/>
        <v>2.8524928353277557</v>
      </c>
    </row>
    <row r="4657" spans="1:9" x14ac:dyDescent="0.3">
      <c r="A4657" s="1">
        <v>35337</v>
      </c>
      <c r="B4657">
        <v>77</v>
      </c>
      <c r="C4657">
        <v>232</v>
      </c>
      <c r="D4657">
        <v>0</v>
      </c>
      <c r="E4657">
        <v>0</v>
      </c>
      <c r="F4657" s="14">
        <v>2190.761</v>
      </c>
      <c r="G4657" s="14">
        <v>1106.3620000000001</v>
      </c>
      <c r="H4657">
        <f t="shared" si="147"/>
        <v>1.0080607005278186</v>
      </c>
      <c r="I4657">
        <f t="shared" si="148"/>
        <v>2.5067361280153002</v>
      </c>
    </row>
    <row r="4658" spans="1:9" x14ac:dyDescent="0.3">
      <c r="A4658" s="1">
        <v>35338</v>
      </c>
      <c r="B4658">
        <v>72</v>
      </c>
      <c r="C4658">
        <v>195</v>
      </c>
      <c r="D4658">
        <v>0</v>
      </c>
      <c r="E4658">
        <v>0</v>
      </c>
      <c r="F4658" s="14">
        <v>3399.366</v>
      </c>
      <c r="G4658" s="14">
        <v>2215.846</v>
      </c>
      <c r="H4658">
        <f t="shared" si="147"/>
        <v>0.94260221348055762</v>
      </c>
      <c r="I4658">
        <f t="shared" si="148"/>
        <v>2.1069549351852741</v>
      </c>
    </row>
    <row r="4659" spans="1:9" x14ac:dyDescent="0.3">
      <c r="A4659" s="1">
        <v>35339</v>
      </c>
      <c r="B4659">
        <v>71</v>
      </c>
      <c r="C4659">
        <v>170</v>
      </c>
      <c r="D4659">
        <v>6.3040000000000003</v>
      </c>
      <c r="E4659">
        <v>13.962</v>
      </c>
      <c r="F4659">
        <v>551.38900000000001</v>
      </c>
      <c r="G4659" s="14">
        <v>1447.913</v>
      </c>
      <c r="H4659">
        <f t="shared" si="147"/>
        <v>0.92951051607110557</v>
      </c>
      <c r="I4659">
        <f t="shared" si="148"/>
        <v>1.8368325075974186</v>
      </c>
    </row>
    <row r="4660" spans="1:9" x14ac:dyDescent="0.3">
      <c r="A4660" s="1">
        <v>35340</v>
      </c>
      <c r="B4660">
        <v>70</v>
      </c>
      <c r="C4660">
        <v>143</v>
      </c>
      <c r="D4660">
        <v>9.0079999999999991</v>
      </c>
      <c r="E4660">
        <v>2.9119999999999999</v>
      </c>
      <c r="F4660" s="14">
        <v>195.05700000000002</v>
      </c>
      <c r="H4660">
        <f t="shared" si="147"/>
        <v>0.91641881866165331</v>
      </c>
      <c r="I4660">
        <f t="shared" si="148"/>
        <v>1.5451002858025344</v>
      </c>
    </row>
    <row r="4661" spans="1:9" x14ac:dyDescent="0.3">
      <c r="A4661" s="1">
        <v>35341</v>
      </c>
      <c r="B4661">
        <v>74</v>
      </c>
      <c r="C4661">
        <v>123</v>
      </c>
      <c r="D4661">
        <v>0</v>
      </c>
      <c r="E4661">
        <v>0</v>
      </c>
      <c r="F4661">
        <v>-161.27500000000001</v>
      </c>
      <c r="G4661">
        <v>837.58</v>
      </c>
      <c r="H4661">
        <f t="shared" si="147"/>
        <v>0.96878560829946203</v>
      </c>
      <c r="I4661">
        <f t="shared" si="148"/>
        <v>1.3290023437322498</v>
      </c>
    </row>
    <row r="4662" spans="1:9" x14ac:dyDescent="0.3">
      <c r="A4662" s="1">
        <v>35342</v>
      </c>
      <c r="B4662">
        <v>82</v>
      </c>
      <c r="C4662">
        <v>98</v>
      </c>
      <c r="D4662">
        <v>0</v>
      </c>
      <c r="E4662">
        <v>0.01</v>
      </c>
      <c r="F4662" s="14">
        <v>4311.0919999999996</v>
      </c>
      <c r="G4662" s="14">
        <v>3713.9380000000001</v>
      </c>
      <c r="H4662">
        <f t="shared" si="147"/>
        <v>1.0735191875750796</v>
      </c>
      <c r="I4662">
        <f t="shared" si="148"/>
        <v>1.0588799161443943</v>
      </c>
    </row>
    <row r="4663" spans="1:9" x14ac:dyDescent="0.3">
      <c r="A4663" s="1">
        <v>35343</v>
      </c>
      <c r="B4663">
        <v>89</v>
      </c>
      <c r="C4663">
        <v>75</v>
      </c>
      <c r="D4663">
        <v>18.033000000000001</v>
      </c>
      <c r="E4663">
        <v>20.527999999999999</v>
      </c>
      <c r="F4663">
        <v>899.43200000000002</v>
      </c>
      <c r="G4663">
        <v>-82.98</v>
      </c>
      <c r="H4663">
        <f t="shared" si="147"/>
        <v>1.1651610694412449</v>
      </c>
      <c r="I4663">
        <f t="shared" si="148"/>
        <v>0.81036728276356707</v>
      </c>
    </row>
    <row r="4664" spans="1:9" x14ac:dyDescent="0.3">
      <c r="A4664" s="1">
        <v>35344</v>
      </c>
      <c r="B4664">
        <v>116</v>
      </c>
      <c r="C4664">
        <v>68</v>
      </c>
      <c r="D4664">
        <v>0</v>
      </c>
      <c r="E4664">
        <v>0</v>
      </c>
      <c r="F4664" s="14">
        <v>5601.3760000000002</v>
      </c>
      <c r="G4664" s="14">
        <v>5814.9930000000004</v>
      </c>
      <c r="H4664">
        <f t="shared" si="147"/>
        <v>1.5186368994964539</v>
      </c>
      <c r="I4664">
        <f t="shared" si="148"/>
        <v>0.73473300303896749</v>
      </c>
    </row>
    <row r="4665" spans="1:9" x14ac:dyDescent="0.3">
      <c r="A4665" s="1">
        <v>35345</v>
      </c>
      <c r="B4665">
        <v>152</v>
      </c>
      <c r="C4665">
        <v>78</v>
      </c>
      <c r="D4665">
        <v>0</v>
      </c>
      <c r="E4665">
        <v>0</v>
      </c>
      <c r="F4665" s="14">
        <v>3810.7125000000001</v>
      </c>
      <c r="H4665">
        <f t="shared" si="147"/>
        <v>1.9899380062367329</v>
      </c>
      <c r="I4665">
        <f t="shared" si="148"/>
        <v>0.84278197407410971</v>
      </c>
    </row>
    <row r="4666" spans="1:9" x14ac:dyDescent="0.3">
      <c r="A4666" s="1">
        <v>35346</v>
      </c>
      <c r="B4666">
        <v>200</v>
      </c>
      <c r="C4666">
        <v>85</v>
      </c>
      <c r="D4666">
        <v>0</v>
      </c>
      <c r="E4666">
        <v>0</v>
      </c>
      <c r="F4666" s="14">
        <v>2020.049</v>
      </c>
      <c r="G4666" s="14">
        <v>5177.2939999999999</v>
      </c>
      <c r="H4666">
        <f t="shared" si="147"/>
        <v>2.618339481890438</v>
      </c>
      <c r="I4666">
        <f t="shared" si="148"/>
        <v>0.91841625379870928</v>
      </c>
    </row>
    <row r="4667" spans="1:9" x14ac:dyDescent="0.3">
      <c r="A4667" s="1">
        <v>35347</v>
      </c>
      <c r="B4667">
        <v>226</v>
      </c>
      <c r="C4667">
        <v>90</v>
      </c>
      <c r="D4667">
        <v>5.258</v>
      </c>
      <c r="E4667">
        <v>4.048</v>
      </c>
      <c r="F4667">
        <v>957.64400000000001</v>
      </c>
      <c r="G4667" s="14">
        <v>1043.4369999999999</v>
      </c>
      <c r="H4667">
        <f t="shared" si="147"/>
        <v>2.9587236145361948</v>
      </c>
      <c r="I4667">
        <f t="shared" si="148"/>
        <v>0.97244073931628039</v>
      </c>
    </row>
    <row r="4668" spans="1:9" x14ac:dyDescent="0.3">
      <c r="A4668" s="1">
        <v>35348</v>
      </c>
      <c r="B4668">
        <v>215</v>
      </c>
      <c r="C4668">
        <v>85</v>
      </c>
      <c r="D4668">
        <v>0</v>
      </c>
      <c r="E4668">
        <v>2E-3</v>
      </c>
      <c r="F4668">
        <v>591.96500000000003</v>
      </c>
      <c r="G4668">
        <v>131.20400000000001</v>
      </c>
      <c r="H4668">
        <f t="shared" si="147"/>
        <v>2.8147149430322207</v>
      </c>
      <c r="I4668">
        <f t="shared" si="148"/>
        <v>0.91841625379870928</v>
      </c>
    </row>
    <row r="4669" spans="1:9" x14ac:dyDescent="0.3">
      <c r="A4669" s="1">
        <v>35349</v>
      </c>
      <c r="B4669">
        <v>168</v>
      </c>
      <c r="C4669">
        <v>75</v>
      </c>
      <c r="D4669">
        <v>0</v>
      </c>
      <c r="E4669">
        <v>0</v>
      </c>
      <c r="F4669" s="14">
        <v>1669.1289999999999</v>
      </c>
      <c r="G4669" s="14">
        <v>1525.242</v>
      </c>
      <c r="H4669">
        <f t="shared" si="147"/>
        <v>2.1994051647879678</v>
      </c>
      <c r="I4669">
        <f t="shared" si="148"/>
        <v>0.81036728276356707</v>
      </c>
    </row>
    <row r="4670" spans="1:9" x14ac:dyDescent="0.3">
      <c r="A4670" s="1">
        <v>35350</v>
      </c>
      <c r="B4670">
        <v>130</v>
      </c>
      <c r="C4670">
        <v>63</v>
      </c>
      <c r="D4670">
        <v>0</v>
      </c>
      <c r="E4670">
        <v>0</v>
      </c>
      <c r="F4670" s="14">
        <v>4815.8770000000004</v>
      </c>
      <c r="G4670" s="14">
        <v>3215.1109999999999</v>
      </c>
      <c r="H4670">
        <f t="shared" si="147"/>
        <v>1.7019206632287847</v>
      </c>
      <c r="I4670">
        <f t="shared" si="148"/>
        <v>0.68070851752139627</v>
      </c>
    </row>
    <row r="4671" spans="1:9" x14ac:dyDescent="0.3">
      <c r="A4671" s="1">
        <v>35351</v>
      </c>
      <c r="B4671">
        <v>93</v>
      </c>
      <c r="C4671">
        <v>47</v>
      </c>
      <c r="D4671">
        <v>1E-3</v>
      </c>
      <c r="E4671">
        <v>1.407</v>
      </c>
      <c r="F4671">
        <v>-51.625999999999998</v>
      </c>
      <c r="G4671">
        <v>139.333</v>
      </c>
      <c r="H4671">
        <f t="shared" si="147"/>
        <v>1.2175278590790537</v>
      </c>
      <c r="I4671">
        <f t="shared" si="148"/>
        <v>0.50783016386516866</v>
      </c>
    </row>
    <row r="4672" spans="1:9" x14ac:dyDescent="0.3">
      <c r="A4672" s="1">
        <v>35352</v>
      </c>
      <c r="B4672">
        <v>63</v>
      </c>
      <c r="C4672">
        <v>40</v>
      </c>
      <c r="D4672">
        <v>5.1999999999999998E-2</v>
      </c>
      <c r="E4672">
        <v>0</v>
      </c>
      <c r="F4672" s="14">
        <v>1387.8889999999999</v>
      </c>
      <c r="G4672" s="14">
        <v>1419.4949999999999</v>
      </c>
      <c r="H4672">
        <f t="shared" si="147"/>
        <v>0.82477693679548791</v>
      </c>
      <c r="I4672">
        <f t="shared" si="148"/>
        <v>0.43219588414056909</v>
      </c>
    </row>
    <row r="4673" spans="1:9" x14ac:dyDescent="0.3">
      <c r="A4673" s="1">
        <v>35353</v>
      </c>
      <c r="B4673">
        <v>47</v>
      </c>
      <c r="C4673">
        <v>38</v>
      </c>
      <c r="D4673">
        <v>0</v>
      </c>
      <c r="E4673">
        <v>0</v>
      </c>
      <c r="F4673" s="14">
        <v>4986.5119999999997</v>
      </c>
      <c r="G4673" s="14">
        <v>3880.0569999999998</v>
      </c>
      <c r="H4673">
        <f t="shared" si="147"/>
        <v>0.61530977824425304</v>
      </c>
      <c r="I4673">
        <f t="shared" si="148"/>
        <v>0.41058608993354062</v>
      </c>
    </row>
    <row r="4674" spans="1:9" x14ac:dyDescent="0.3">
      <c r="A4674" s="1">
        <v>35354</v>
      </c>
      <c r="B4674">
        <v>37</v>
      </c>
      <c r="C4674">
        <v>30</v>
      </c>
      <c r="D4674">
        <v>0</v>
      </c>
      <c r="E4674">
        <v>0</v>
      </c>
      <c r="F4674" s="14">
        <v>5904.1750000000002</v>
      </c>
      <c r="G4674" s="14">
        <v>6140.1030000000001</v>
      </c>
      <c r="H4674">
        <f t="shared" ref="H4674:H4737" si="149">(B4674*60*60*24/1000000)/(1000*$N$3/1000000)</f>
        <v>0.48439280414973102</v>
      </c>
      <c r="I4674">
        <f t="shared" ref="I4674:I4737" si="150">(C4674*60*60*24/1000000)/(1000*$N$4/1000000)</f>
        <v>0.32414691310542681</v>
      </c>
    </row>
    <row r="4675" spans="1:9" x14ac:dyDescent="0.3">
      <c r="A4675" s="1">
        <v>35355</v>
      </c>
      <c r="B4675">
        <v>30</v>
      </c>
      <c r="C4675">
        <v>23</v>
      </c>
      <c r="D4675">
        <v>0.67100000000000004</v>
      </c>
      <c r="E4675">
        <v>0.14599999999999999</v>
      </c>
      <c r="F4675" s="14">
        <v>3172.13</v>
      </c>
      <c r="G4675" s="14">
        <v>3906.4780000000001</v>
      </c>
      <c r="H4675">
        <f t="shared" si="149"/>
        <v>0.39275092228356573</v>
      </c>
      <c r="I4675">
        <f t="shared" si="150"/>
        <v>0.24851263338082721</v>
      </c>
    </row>
    <row r="4676" spans="1:9" x14ac:dyDescent="0.3">
      <c r="A4676" s="1">
        <v>35356</v>
      </c>
      <c r="B4676">
        <v>26</v>
      </c>
      <c r="C4676">
        <v>18</v>
      </c>
      <c r="D4676">
        <v>17.263999999999999</v>
      </c>
      <c r="E4676">
        <v>21.01</v>
      </c>
      <c r="F4676" s="14">
        <v>1058.9970000000001</v>
      </c>
      <c r="G4676">
        <v>582.99400000000003</v>
      </c>
      <c r="H4676">
        <f t="shared" si="149"/>
        <v>0.34038413264575695</v>
      </c>
      <c r="I4676">
        <f t="shared" si="150"/>
        <v>0.19448814786325608</v>
      </c>
    </row>
    <row r="4677" spans="1:9" x14ac:dyDescent="0.3">
      <c r="A4677" s="1">
        <v>35357</v>
      </c>
      <c r="B4677">
        <v>24</v>
      </c>
      <c r="C4677">
        <v>16</v>
      </c>
      <c r="D4677">
        <v>0</v>
      </c>
      <c r="E4677">
        <v>0</v>
      </c>
      <c r="F4677" s="14">
        <v>2295.127</v>
      </c>
      <c r="G4677" s="14">
        <v>3301.7869999999998</v>
      </c>
      <c r="H4677">
        <f t="shared" si="149"/>
        <v>0.31420073782685254</v>
      </c>
      <c r="I4677">
        <f t="shared" si="150"/>
        <v>0.17287835365622764</v>
      </c>
    </row>
    <row r="4678" spans="1:9" x14ac:dyDescent="0.3">
      <c r="A4678" s="1">
        <v>35358</v>
      </c>
      <c r="B4678">
        <v>21</v>
      </c>
      <c r="C4678">
        <v>16</v>
      </c>
      <c r="D4678">
        <v>0</v>
      </c>
      <c r="E4678">
        <v>0</v>
      </c>
      <c r="F4678" s="14">
        <v>6028.482</v>
      </c>
      <c r="G4678" s="14">
        <v>4981.951</v>
      </c>
      <c r="H4678">
        <f t="shared" si="149"/>
        <v>0.27492564559849597</v>
      </c>
      <c r="I4678">
        <f t="shared" si="150"/>
        <v>0.17287835365622764</v>
      </c>
    </row>
    <row r="4679" spans="1:9" x14ac:dyDescent="0.3">
      <c r="A4679" s="1">
        <v>35359</v>
      </c>
      <c r="B4679">
        <v>23</v>
      </c>
      <c r="C4679">
        <v>18</v>
      </c>
      <c r="D4679">
        <v>0</v>
      </c>
      <c r="E4679">
        <v>0.66600000000000004</v>
      </c>
      <c r="F4679" s="14">
        <v>2057.15</v>
      </c>
      <c r="G4679" s="14">
        <v>3408.058</v>
      </c>
      <c r="H4679">
        <f t="shared" si="149"/>
        <v>0.30110904041740039</v>
      </c>
      <c r="I4679">
        <f t="shared" si="150"/>
        <v>0.19448814786325608</v>
      </c>
    </row>
    <row r="4680" spans="1:9" x14ac:dyDescent="0.3">
      <c r="A4680" s="1">
        <v>35360</v>
      </c>
      <c r="B4680">
        <v>36</v>
      </c>
      <c r="C4680">
        <v>18</v>
      </c>
      <c r="D4680">
        <v>10.08</v>
      </c>
      <c r="E4680">
        <v>9.5869999999999997</v>
      </c>
      <c r="F4680">
        <v>-79.84</v>
      </c>
      <c r="G4680">
        <v>250.09700000000001</v>
      </c>
      <c r="H4680">
        <f t="shared" si="149"/>
        <v>0.47130110674027881</v>
      </c>
      <c r="I4680">
        <f t="shared" si="150"/>
        <v>0.19448814786325608</v>
      </c>
    </row>
    <row r="4681" spans="1:9" x14ac:dyDescent="0.3">
      <c r="A4681" s="1">
        <v>35361</v>
      </c>
      <c r="B4681">
        <v>45</v>
      </c>
      <c r="C4681">
        <v>16</v>
      </c>
      <c r="D4681">
        <v>0</v>
      </c>
      <c r="E4681">
        <v>0</v>
      </c>
      <c r="F4681" s="14">
        <v>1570.8620000000001</v>
      </c>
      <c r="G4681" s="14">
        <v>1574.854</v>
      </c>
      <c r="H4681">
        <f t="shared" si="149"/>
        <v>0.58912638342534851</v>
      </c>
      <c r="I4681">
        <f t="shared" si="150"/>
        <v>0.17287835365622764</v>
      </c>
    </row>
    <row r="4682" spans="1:9" x14ac:dyDescent="0.3">
      <c r="A4682" s="1">
        <v>35362</v>
      </c>
      <c r="B4682">
        <v>52</v>
      </c>
      <c r="C4682">
        <v>14</v>
      </c>
      <c r="D4682">
        <v>19.294</v>
      </c>
      <c r="E4682">
        <v>6.43</v>
      </c>
      <c r="F4682" s="14">
        <v>1193.048</v>
      </c>
      <c r="G4682">
        <v>647.096</v>
      </c>
      <c r="H4682">
        <f t="shared" si="149"/>
        <v>0.68076826529151391</v>
      </c>
      <c r="I4682">
        <f t="shared" si="150"/>
        <v>0.15126855944919917</v>
      </c>
    </row>
    <row r="4683" spans="1:9" x14ac:dyDescent="0.3">
      <c r="A4683" s="1">
        <v>35363</v>
      </c>
      <c r="B4683">
        <v>54</v>
      </c>
      <c r="C4683">
        <v>13</v>
      </c>
      <c r="D4683">
        <v>0</v>
      </c>
      <c r="E4683">
        <v>0</v>
      </c>
      <c r="F4683" s="14">
        <v>1791.2650000000001</v>
      </c>
      <c r="G4683" s="14">
        <v>1779.2760000000001</v>
      </c>
      <c r="H4683">
        <f t="shared" si="149"/>
        <v>0.70695166011041832</v>
      </c>
      <c r="I4683">
        <f t="shared" si="150"/>
        <v>0.14046366234568494</v>
      </c>
    </row>
    <row r="4684" spans="1:9" x14ac:dyDescent="0.3">
      <c r="A4684" s="1">
        <v>35364</v>
      </c>
      <c r="B4684">
        <v>52</v>
      </c>
      <c r="C4684">
        <v>13</v>
      </c>
      <c r="D4684">
        <v>0</v>
      </c>
      <c r="E4684">
        <v>0</v>
      </c>
      <c r="F4684" s="14">
        <v>5739.4790000000003</v>
      </c>
      <c r="G4684" s="14">
        <v>5494.3190000000004</v>
      </c>
      <c r="H4684">
        <f t="shared" si="149"/>
        <v>0.68076826529151391</v>
      </c>
      <c r="I4684">
        <f t="shared" si="150"/>
        <v>0.14046366234568494</v>
      </c>
    </row>
    <row r="4685" spans="1:9" x14ac:dyDescent="0.3">
      <c r="A4685" s="1">
        <v>35365</v>
      </c>
      <c r="B4685">
        <v>49</v>
      </c>
      <c r="C4685">
        <v>15</v>
      </c>
      <c r="D4685">
        <v>0</v>
      </c>
      <c r="E4685">
        <v>0</v>
      </c>
      <c r="F4685" s="14">
        <v>5689.7830000000004</v>
      </c>
      <c r="G4685" s="14">
        <v>4960.4459999999999</v>
      </c>
      <c r="H4685">
        <f t="shared" si="149"/>
        <v>0.64149317306315734</v>
      </c>
      <c r="I4685">
        <f t="shared" si="150"/>
        <v>0.16207345655271341</v>
      </c>
    </row>
    <row r="4686" spans="1:9" x14ac:dyDescent="0.3">
      <c r="A4686" s="1">
        <v>35366</v>
      </c>
      <c r="B4686">
        <v>50</v>
      </c>
      <c r="C4686">
        <v>20</v>
      </c>
      <c r="D4686">
        <v>0</v>
      </c>
      <c r="E4686">
        <v>0</v>
      </c>
      <c r="F4686" s="14">
        <v>4676.866</v>
      </c>
      <c r="G4686" s="14">
        <v>2871.6179999999999</v>
      </c>
      <c r="H4686">
        <f t="shared" si="149"/>
        <v>0.65458487047260949</v>
      </c>
      <c r="I4686">
        <f t="shared" si="150"/>
        <v>0.21609794207028454</v>
      </c>
    </row>
    <row r="4687" spans="1:9" x14ac:dyDescent="0.3">
      <c r="A4687" s="1">
        <v>35367</v>
      </c>
      <c r="B4687">
        <v>56</v>
      </c>
      <c r="C4687">
        <v>22</v>
      </c>
      <c r="D4687">
        <v>9.8000000000000004E-2</v>
      </c>
      <c r="E4687">
        <v>0</v>
      </c>
      <c r="F4687" s="14">
        <v>4091.2339999999999</v>
      </c>
      <c r="G4687" s="14">
        <v>5936.9409999999998</v>
      </c>
      <c r="H4687">
        <f t="shared" si="149"/>
        <v>0.73313505492932263</v>
      </c>
      <c r="I4687">
        <f t="shared" si="150"/>
        <v>0.23770773627731298</v>
      </c>
    </row>
    <row r="4688" spans="1:9" x14ac:dyDescent="0.3">
      <c r="A4688" s="1">
        <v>35368</v>
      </c>
      <c r="B4688">
        <v>60</v>
      </c>
      <c r="C4688">
        <v>26</v>
      </c>
      <c r="D4688">
        <v>1.5580000000000001</v>
      </c>
      <c r="E4688">
        <v>3.327</v>
      </c>
      <c r="F4688" s="14">
        <v>2306.4319999999998</v>
      </c>
      <c r="G4688" s="14">
        <v>2021.682</v>
      </c>
      <c r="H4688">
        <f t="shared" si="149"/>
        <v>0.78550184456713146</v>
      </c>
      <c r="I4688">
        <f t="shared" si="150"/>
        <v>0.28092732469136988</v>
      </c>
    </row>
    <row r="4689" spans="1:9" x14ac:dyDescent="0.3">
      <c r="A4689" s="1">
        <v>35369</v>
      </c>
      <c r="B4689">
        <v>62</v>
      </c>
      <c r="C4689">
        <v>30</v>
      </c>
      <c r="D4689">
        <v>0</v>
      </c>
      <c r="E4689">
        <v>0</v>
      </c>
      <c r="F4689" s="14">
        <v>1762.2339999999999</v>
      </c>
      <c r="G4689" s="14">
        <v>2474.16</v>
      </c>
      <c r="H4689">
        <f t="shared" si="149"/>
        <v>0.81168523938603576</v>
      </c>
      <c r="I4689">
        <f t="shared" si="150"/>
        <v>0.32414691310542681</v>
      </c>
    </row>
    <row r="4690" spans="1:9" x14ac:dyDescent="0.3">
      <c r="A4690" s="1">
        <v>35370</v>
      </c>
      <c r="B4690">
        <v>61</v>
      </c>
      <c r="C4690">
        <v>34</v>
      </c>
      <c r="D4690">
        <v>6.0190000000000001</v>
      </c>
      <c r="E4690">
        <v>5.5679999999999996</v>
      </c>
      <c r="F4690" s="14">
        <v>5440.2470000000003</v>
      </c>
      <c r="G4690" s="14">
        <v>2996.84</v>
      </c>
      <c r="H4690">
        <f t="shared" si="149"/>
        <v>0.79859354197658361</v>
      </c>
      <c r="I4690">
        <f t="shared" si="150"/>
        <v>0.36736650151948375</v>
      </c>
    </row>
    <row r="4691" spans="1:9" x14ac:dyDescent="0.3">
      <c r="A4691" s="1">
        <v>35371</v>
      </c>
      <c r="B4691">
        <v>55</v>
      </c>
      <c r="C4691">
        <v>38</v>
      </c>
      <c r="D4691">
        <v>11.39</v>
      </c>
      <c r="E4691">
        <v>13.865</v>
      </c>
      <c r="F4691" s="14">
        <v>1587.0509999999999</v>
      </c>
      <c r="G4691">
        <v>2.8969999999999998</v>
      </c>
      <c r="H4691">
        <f t="shared" si="149"/>
        <v>0.72004335751987036</v>
      </c>
      <c r="I4691">
        <f t="shared" si="150"/>
        <v>0.41058608993354062</v>
      </c>
    </row>
    <row r="4692" spans="1:9" x14ac:dyDescent="0.3">
      <c r="A4692" s="1">
        <v>35372</v>
      </c>
      <c r="B4692">
        <v>46</v>
      </c>
      <c r="C4692">
        <v>40</v>
      </c>
      <c r="D4692">
        <v>0</v>
      </c>
      <c r="E4692">
        <v>0</v>
      </c>
      <c r="F4692" s="14">
        <v>6336.19</v>
      </c>
      <c r="G4692" s="14">
        <v>6359.2259999999997</v>
      </c>
      <c r="H4692">
        <f t="shared" si="149"/>
        <v>0.60221808083480077</v>
      </c>
      <c r="I4692">
        <f t="shared" si="150"/>
        <v>0.43219588414056909</v>
      </c>
    </row>
    <row r="4693" spans="1:9" x14ac:dyDescent="0.3">
      <c r="A4693" s="1">
        <v>35373</v>
      </c>
      <c r="B4693">
        <v>37</v>
      </c>
      <c r="C4693">
        <v>36</v>
      </c>
      <c r="D4693">
        <v>0</v>
      </c>
      <c r="E4693">
        <v>0</v>
      </c>
      <c r="F4693" s="14">
        <v>4888.5810000000001</v>
      </c>
      <c r="G4693" s="14">
        <v>4989.7139999999999</v>
      </c>
      <c r="H4693">
        <f t="shared" si="149"/>
        <v>0.48439280414973102</v>
      </c>
      <c r="I4693">
        <f t="shared" si="150"/>
        <v>0.38897629572651216</v>
      </c>
    </row>
    <row r="4694" spans="1:9" x14ac:dyDescent="0.3">
      <c r="A4694" s="1">
        <v>35374</v>
      </c>
      <c r="B4694">
        <v>32</v>
      </c>
      <c r="C4694">
        <v>29</v>
      </c>
      <c r="D4694">
        <v>0</v>
      </c>
      <c r="E4694">
        <v>0</v>
      </c>
      <c r="F4694" s="14">
        <v>6185.2709999999997</v>
      </c>
      <c r="G4694" s="14">
        <v>5841.3379999999997</v>
      </c>
      <c r="H4694">
        <f t="shared" si="149"/>
        <v>0.41893431710247009</v>
      </c>
      <c r="I4694">
        <f t="shared" si="150"/>
        <v>0.31334201600191253</v>
      </c>
    </row>
    <row r="4695" spans="1:9" x14ac:dyDescent="0.3">
      <c r="A4695" s="1">
        <v>35375</v>
      </c>
      <c r="B4695">
        <v>26</v>
      </c>
      <c r="C4695">
        <v>22</v>
      </c>
      <c r="D4695">
        <v>0</v>
      </c>
      <c r="E4695">
        <v>0</v>
      </c>
      <c r="F4695" s="14">
        <v>6256.835</v>
      </c>
      <c r="G4695" s="14">
        <v>5986.1859999999997</v>
      </c>
      <c r="H4695">
        <f t="shared" si="149"/>
        <v>0.34038413264575695</v>
      </c>
      <c r="I4695">
        <f t="shared" si="150"/>
        <v>0.23770773627731298</v>
      </c>
    </row>
    <row r="4696" spans="1:9" x14ac:dyDescent="0.3">
      <c r="A4696" s="1">
        <v>35376</v>
      </c>
      <c r="B4696">
        <v>28</v>
      </c>
      <c r="C4696">
        <v>19</v>
      </c>
      <c r="D4696">
        <v>10.291</v>
      </c>
      <c r="E4696">
        <v>17.186</v>
      </c>
      <c r="F4696">
        <v>507.85399999999998</v>
      </c>
      <c r="G4696">
        <v>756.17</v>
      </c>
      <c r="H4696">
        <f t="shared" si="149"/>
        <v>0.36656752746466131</v>
      </c>
      <c r="I4696">
        <f t="shared" si="150"/>
        <v>0.20529304496677031</v>
      </c>
    </row>
    <row r="4697" spans="1:9" x14ac:dyDescent="0.3">
      <c r="A4697" s="1">
        <v>35377</v>
      </c>
      <c r="B4697">
        <v>41</v>
      </c>
      <c r="C4697">
        <v>16</v>
      </c>
      <c r="D4697">
        <v>0</v>
      </c>
      <c r="E4697">
        <v>0</v>
      </c>
      <c r="F4697">
        <v>33.188000000000002</v>
      </c>
      <c r="G4697">
        <v>177.19300000000001</v>
      </c>
      <c r="H4697">
        <f t="shared" si="149"/>
        <v>0.53675959378753979</v>
      </c>
      <c r="I4697">
        <f t="shared" si="150"/>
        <v>0.17287835365622764</v>
      </c>
    </row>
    <row r="4698" spans="1:9" x14ac:dyDescent="0.3">
      <c r="A4698" s="1">
        <v>35378</v>
      </c>
      <c r="B4698">
        <v>95</v>
      </c>
      <c r="C4698">
        <v>43</v>
      </c>
      <c r="D4698">
        <v>44.29</v>
      </c>
      <c r="E4698">
        <v>54.83</v>
      </c>
      <c r="F4698">
        <v>12.563000000000001</v>
      </c>
      <c r="G4698">
        <v>20.347000000000001</v>
      </c>
      <c r="H4698">
        <f t="shared" si="149"/>
        <v>1.243711253897958</v>
      </c>
      <c r="I4698">
        <f t="shared" si="150"/>
        <v>0.46461057545111173</v>
      </c>
    </row>
    <row r="4699" spans="1:9" x14ac:dyDescent="0.3">
      <c r="A4699" s="1">
        <v>35379</v>
      </c>
      <c r="B4699">
        <v>263</v>
      </c>
      <c r="C4699">
        <v>157</v>
      </c>
      <c r="D4699">
        <v>0.182</v>
      </c>
      <c r="E4699">
        <v>0</v>
      </c>
      <c r="F4699" s="14">
        <v>3240.7530000000002</v>
      </c>
      <c r="G4699" s="14">
        <v>3515.97</v>
      </c>
      <c r="H4699">
        <f t="shared" si="149"/>
        <v>3.4431164186859258</v>
      </c>
      <c r="I4699">
        <f t="shared" si="150"/>
        <v>1.6963688452517336</v>
      </c>
    </row>
    <row r="4700" spans="1:9" x14ac:dyDescent="0.3">
      <c r="A4700" s="1">
        <v>35380</v>
      </c>
      <c r="B4700">
        <v>275</v>
      </c>
      <c r="C4700">
        <v>230</v>
      </c>
      <c r="D4700">
        <v>0</v>
      </c>
      <c r="E4700">
        <v>0</v>
      </c>
      <c r="F4700" s="14">
        <v>6470.4939999999997</v>
      </c>
      <c r="G4700" s="14">
        <v>6023.3429999999998</v>
      </c>
      <c r="H4700">
        <f t="shared" si="149"/>
        <v>3.6002167875993525</v>
      </c>
      <c r="I4700">
        <f t="shared" si="150"/>
        <v>2.4851263338082723</v>
      </c>
    </row>
    <row r="4701" spans="1:9" x14ac:dyDescent="0.3">
      <c r="A4701" s="1">
        <v>35381</v>
      </c>
      <c r="B4701">
        <v>291</v>
      </c>
      <c r="C4701">
        <v>270</v>
      </c>
      <c r="D4701">
        <v>0.82099999999999995</v>
      </c>
      <c r="E4701">
        <v>0.26900000000000002</v>
      </c>
      <c r="F4701" s="14">
        <v>3554.817</v>
      </c>
      <c r="G4701" s="14">
        <v>2760.9540000000002</v>
      </c>
      <c r="H4701">
        <f t="shared" si="149"/>
        <v>3.8096839461505869</v>
      </c>
      <c r="I4701">
        <f t="shared" si="150"/>
        <v>2.9173222179488412</v>
      </c>
    </row>
    <row r="4702" spans="1:9" x14ac:dyDescent="0.3">
      <c r="A4702" s="1">
        <v>35382</v>
      </c>
      <c r="B4702">
        <v>341</v>
      </c>
      <c r="C4702">
        <v>263</v>
      </c>
      <c r="D4702">
        <v>0.502</v>
      </c>
      <c r="E4702">
        <v>0</v>
      </c>
      <c r="F4702" s="14">
        <v>6321.8220000000001</v>
      </c>
      <c r="G4702" s="14">
        <v>6370.2950000000001</v>
      </c>
      <c r="H4702">
        <f t="shared" si="149"/>
        <v>4.4642688166231963</v>
      </c>
      <c r="I4702">
        <f t="shared" si="150"/>
        <v>2.8416879382242413</v>
      </c>
    </row>
    <row r="4703" spans="1:9" x14ac:dyDescent="0.3">
      <c r="A4703" s="1">
        <v>35383</v>
      </c>
      <c r="B4703">
        <v>354</v>
      </c>
      <c r="C4703">
        <v>233</v>
      </c>
      <c r="D4703">
        <v>0</v>
      </c>
      <c r="E4703">
        <v>0</v>
      </c>
      <c r="F4703" s="14">
        <v>6323.9709999999995</v>
      </c>
      <c r="G4703" s="14">
        <v>6372.93</v>
      </c>
      <c r="H4703">
        <f t="shared" si="149"/>
        <v>4.6344608829460752</v>
      </c>
      <c r="I4703">
        <f t="shared" si="150"/>
        <v>2.5175410251188146</v>
      </c>
    </row>
    <row r="4704" spans="1:9" x14ac:dyDescent="0.3">
      <c r="A4704" s="1">
        <v>35384</v>
      </c>
      <c r="B4704">
        <v>345</v>
      </c>
      <c r="C4704">
        <v>204</v>
      </c>
      <c r="D4704">
        <v>1.4830000000000001</v>
      </c>
      <c r="E4704">
        <v>4.1390000000000002</v>
      </c>
      <c r="F4704" s="14">
        <v>1239.2739999999999</v>
      </c>
      <c r="G4704" s="14">
        <v>1506.502</v>
      </c>
      <c r="H4704">
        <f t="shared" si="149"/>
        <v>4.5166356062610058</v>
      </c>
      <c r="I4704">
        <f t="shared" si="150"/>
        <v>2.2041990091169019</v>
      </c>
    </row>
    <row r="4705" spans="1:9" x14ac:dyDescent="0.3">
      <c r="A4705" s="1">
        <v>35385</v>
      </c>
      <c r="B4705">
        <v>339</v>
      </c>
      <c r="C4705">
        <v>176</v>
      </c>
      <c r="D4705">
        <v>0</v>
      </c>
      <c r="E4705">
        <v>0</v>
      </c>
      <c r="F4705" s="14">
        <v>4625.3620000000001</v>
      </c>
      <c r="G4705" s="14">
        <v>3665.9690000000001</v>
      </c>
      <c r="H4705">
        <f t="shared" si="149"/>
        <v>4.438085421804292</v>
      </c>
      <c r="I4705">
        <f t="shared" si="150"/>
        <v>1.9016618902185038</v>
      </c>
    </row>
    <row r="4706" spans="1:9" x14ac:dyDescent="0.3">
      <c r="A4706" s="1">
        <v>35386</v>
      </c>
      <c r="B4706">
        <v>346</v>
      </c>
      <c r="C4706">
        <v>158</v>
      </c>
      <c r="D4706">
        <v>0</v>
      </c>
      <c r="E4706">
        <v>0</v>
      </c>
      <c r="F4706" s="14">
        <v>6349.33</v>
      </c>
      <c r="G4706" s="14">
        <v>5350.6369999999997</v>
      </c>
      <c r="H4706">
        <f t="shared" si="149"/>
        <v>4.5297273036704579</v>
      </c>
      <c r="I4706">
        <f t="shared" si="150"/>
        <v>1.7071737423552478</v>
      </c>
    </row>
    <row r="4707" spans="1:9" x14ac:dyDescent="0.3">
      <c r="A4707" s="1">
        <v>35387</v>
      </c>
      <c r="B4707">
        <v>353</v>
      </c>
      <c r="C4707">
        <v>140</v>
      </c>
      <c r="D4707">
        <v>0</v>
      </c>
      <c r="E4707">
        <v>0</v>
      </c>
      <c r="F4707" s="14">
        <v>1904.6759999999999</v>
      </c>
      <c r="G4707" s="14">
        <v>4671.7749999999996</v>
      </c>
      <c r="H4707">
        <f t="shared" si="149"/>
        <v>4.621369185536623</v>
      </c>
      <c r="I4707">
        <f t="shared" si="150"/>
        <v>1.5126855944919917</v>
      </c>
    </row>
    <row r="4708" spans="1:9" x14ac:dyDescent="0.3">
      <c r="A4708" s="1">
        <v>35388</v>
      </c>
      <c r="B4708">
        <v>338</v>
      </c>
      <c r="C4708">
        <v>129</v>
      </c>
      <c r="D4708">
        <v>3.1E-2</v>
      </c>
      <c r="E4708">
        <v>0.34300000000000003</v>
      </c>
      <c r="F4708" s="14">
        <v>6019.0559999999996</v>
      </c>
      <c r="G4708" s="14">
        <v>5157.9229999999998</v>
      </c>
      <c r="H4708">
        <f t="shared" si="149"/>
        <v>4.4249937243948398</v>
      </c>
      <c r="I4708">
        <f t="shared" si="150"/>
        <v>1.3938317263533353</v>
      </c>
    </row>
    <row r="4709" spans="1:9" x14ac:dyDescent="0.3">
      <c r="A4709" s="1">
        <v>35389</v>
      </c>
      <c r="B4709">
        <v>282</v>
      </c>
      <c r="C4709">
        <v>113</v>
      </c>
      <c r="D4709">
        <v>0</v>
      </c>
      <c r="E4709">
        <v>0</v>
      </c>
      <c r="F4709" s="14">
        <v>6358.4279999999999</v>
      </c>
      <c r="G4709" s="14">
        <v>5892.2950000000001</v>
      </c>
      <c r="H4709">
        <f t="shared" si="149"/>
        <v>3.6918586694655176</v>
      </c>
      <c r="I4709">
        <f t="shared" si="150"/>
        <v>1.2209533726971076</v>
      </c>
    </row>
    <row r="4710" spans="1:9" x14ac:dyDescent="0.3">
      <c r="A4710" s="1">
        <v>35390</v>
      </c>
      <c r="B4710">
        <v>173</v>
      </c>
      <c r="C4710">
        <v>81</v>
      </c>
      <c r="D4710">
        <v>0</v>
      </c>
      <c r="E4710">
        <v>0</v>
      </c>
      <c r="F4710" s="14">
        <v>5865.6379999999999</v>
      </c>
      <c r="G4710" s="14">
        <v>5304.6559999999999</v>
      </c>
      <c r="H4710">
        <f t="shared" si="149"/>
        <v>2.264863651835229</v>
      </c>
      <c r="I4710">
        <f t="shared" si="150"/>
        <v>0.87519666538465235</v>
      </c>
    </row>
    <row r="4711" spans="1:9" x14ac:dyDescent="0.3">
      <c r="A4711" s="1">
        <v>35391</v>
      </c>
      <c r="B4711">
        <v>81</v>
      </c>
      <c r="C4711">
        <v>50</v>
      </c>
      <c r="D4711">
        <v>5.2999999999999999E-2</v>
      </c>
      <c r="E4711">
        <v>7.242</v>
      </c>
      <c r="F4711" s="14">
        <v>5611.1995000000006</v>
      </c>
      <c r="H4711">
        <f t="shared" si="149"/>
        <v>1.0604274901656274</v>
      </c>
      <c r="I4711">
        <f t="shared" si="150"/>
        <v>0.54024485517571141</v>
      </c>
    </row>
    <row r="4712" spans="1:9" x14ac:dyDescent="0.3">
      <c r="A4712" s="1">
        <v>35392</v>
      </c>
      <c r="B4712">
        <v>42</v>
      </c>
      <c r="C4712">
        <v>28</v>
      </c>
      <c r="D4712">
        <v>0.34699999999999998</v>
      </c>
      <c r="E4712">
        <v>0</v>
      </c>
      <c r="F4712" s="14">
        <v>5356.7610000000004</v>
      </c>
      <c r="G4712" s="14">
        <v>2560.62</v>
      </c>
      <c r="H4712">
        <f t="shared" si="149"/>
        <v>0.54985129119699194</v>
      </c>
      <c r="I4712">
        <f t="shared" si="150"/>
        <v>0.30253711889839835</v>
      </c>
    </row>
    <row r="4713" spans="1:9" x14ac:dyDescent="0.3">
      <c r="A4713" s="1">
        <v>35393</v>
      </c>
      <c r="B4713">
        <v>32</v>
      </c>
      <c r="C4713">
        <v>20</v>
      </c>
      <c r="D4713">
        <v>0</v>
      </c>
      <c r="E4713">
        <v>0</v>
      </c>
      <c r="F4713" s="14">
        <v>6183.5640000000003</v>
      </c>
      <c r="G4713" s="14">
        <v>4589.0039999999999</v>
      </c>
      <c r="H4713">
        <f t="shared" si="149"/>
        <v>0.41893431710247009</v>
      </c>
      <c r="I4713">
        <f t="shared" si="150"/>
        <v>0.21609794207028454</v>
      </c>
    </row>
    <row r="4714" spans="1:9" x14ac:dyDescent="0.3">
      <c r="A4714" s="1">
        <v>35394</v>
      </c>
      <c r="B4714">
        <v>24</v>
      </c>
      <c r="C4714">
        <v>13</v>
      </c>
      <c r="D4714">
        <v>0</v>
      </c>
      <c r="E4714">
        <v>0</v>
      </c>
      <c r="F4714" s="14">
        <v>6524.4949999999999</v>
      </c>
      <c r="G4714" s="14">
        <v>6213.4070000000002</v>
      </c>
      <c r="H4714">
        <f t="shared" si="149"/>
        <v>0.31420073782685254</v>
      </c>
      <c r="I4714">
        <f t="shared" si="150"/>
        <v>0.14046366234568494</v>
      </c>
    </row>
    <row r="4715" spans="1:9" x14ac:dyDescent="0.3">
      <c r="A4715" s="1">
        <v>35395</v>
      </c>
      <c r="B4715">
        <v>20</v>
      </c>
      <c r="C4715">
        <v>10</v>
      </c>
      <c r="D4715">
        <v>0</v>
      </c>
      <c r="E4715">
        <v>0</v>
      </c>
      <c r="F4715" s="14">
        <v>6378.866</v>
      </c>
      <c r="G4715" s="14">
        <v>5613.8969999999999</v>
      </c>
      <c r="H4715">
        <f t="shared" si="149"/>
        <v>0.26183394818904382</v>
      </c>
      <c r="I4715">
        <f t="shared" si="150"/>
        <v>0.10804897103514227</v>
      </c>
    </row>
    <row r="4716" spans="1:9" x14ac:dyDescent="0.3">
      <c r="A4716" s="1">
        <v>35396</v>
      </c>
      <c r="B4716">
        <v>18</v>
      </c>
      <c r="C4716">
        <v>8</v>
      </c>
      <c r="D4716">
        <v>0</v>
      </c>
      <c r="E4716">
        <v>0</v>
      </c>
      <c r="F4716" s="14">
        <v>5964.7</v>
      </c>
      <c r="G4716" s="14">
        <v>5849.8620000000001</v>
      </c>
      <c r="H4716">
        <f t="shared" si="149"/>
        <v>0.2356505533701394</v>
      </c>
      <c r="I4716">
        <f t="shared" si="150"/>
        <v>8.643917682811382E-2</v>
      </c>
    </row>
    <row r="4717" spans="1:9" x14ac:dyDescent="0.3">
      <c r="A4717" s="1">
        <v>35397</v>
      </c>
      <c r="B4717">
        <v>15</v>
      </c>
      <c r="C4717">
        <v>6</v>
      </c>
      <c r="D4717">
        <v>0</v>
      </c>
      <c r="E4717">
        <v>0</v>
      </c>
      <c r="F4717" s="14">
        <v>5444.7</v>
      </c>
      <c r="G4717" s="14">
        <v>5511.8490000000002</v>
      </c>
      <c r="H4717">
        <f t="shared" si="149"/>
        <v>0.19637546114178286</v>
      </c>
      <c r="I4717">
        <f t="shared" si="150"/>
        <v>6.4829382621085355E-2</v>
      </c>
    </row>
    <row r="4718" spans="1:9" x14ac:dyDescent="0.3">
      <c r="A4718" s="1">
        <v>35398</v>
      </c>
      <c r="B4718">
        <v>15</v>
      </c>
      <c r="C4718">
        <v>5</v>
      </c>
      <c r="D4718">
        <v>5.2999999999999999E-2</v>
      </c>
      <c r="E4718">
        <v>5.2999999999999999E-2</v>
      </c>
      <c r="F4718" s="14">
        <v>2797.1909999999998</v>
      </c>
      <c r="G4718" s="14">
        <v>3137.7550000000001</v>
      </c>
      <c r="H4718">
        <f t="shared" si="149"/>
        <v>0.19637546114178286</v>
      </c>
      <c r="I4718">
        <f t="shared" si="150"/>
        <v>5.4024485517571136E-2</v>
      </c>
    </row>
    <row r="4719" spans="1:9" x14ac:dyDescent="0.3">
      <c r="A4719" s="1">
        <v>35399</v>
      </c>
      <c r="B4719">
        <v>14</v>
      </c>
      <c r="C4719">
        <v>4</v>
      </c>
      <c r="D4719">
        <v>3.2749999999999999</v>
      </c>
      <c r="E4719">
        <v>2.0499999999999998</v>
      </c>
      <c r="F4719" s="14">
        <v>4246.7389999999996</v>
      </c>
      <c r="G4719" s="14">
        <v>3721.5309999999999</v>
      </c>
      <c r="H4719">
        <f t="shared" si="149"/>
        <v>0.18328376373233066</v>
      </c>
      <c r="I4719">
        <f t="shared" si="150"/>
        <v>4.321958841405691E-2</v>
      </c>
    </row>
    <row r="4720" spans="1:9" x14ac:dyDescent="0.3">
      <c r="A4720" s="1">
        <v>35400</v>
      </c>
      <c r="B4720">
        <v>12</v>
      </c>
      <c r="C4720">
        <v>3</v>
      </c>
      <c r="D4720">
        <v>0</v>
      </c>
      <c r="E4720">
        <v>0</v>
      </c>
      <c r="F4720" s="14">
        <v>4241.3459999999995</v>
      </c>
      <c r="G4720" s="14">
        <v>3868.9789999999998</v>
      </c>
      <c r="H4720">
        <f t="shared" si="149"/>
        <v>0.15710036891342627</v>
      </c>
      <c r="I4720">
        <f t="shared" si="150"/>
        <v>3.2414691310542677E-2</v>
      </c>
    </row>
    <row r="4721" spans="1:9" x14ac:dyDescent="0.3">
      <c r="A4721" s="1">
        <v>35401</v>
      </c>
      <c r="B4721">
        <v>11</v>
      </c>
      <c r="C4721">
        <v>2</v>
      </c>
      <c r="D4721">
        <v>9.9000000000000005E-2</v>
      </c>
      <c r="E4721">
        <v>0</v>
      </c>
      <c r="F4721" s="14">
        <v>4391.8090000000002</v>
      </c>
      <c r="G4721" s="14">
        <v>4319.4949999999999</v>
      </c>
      <c r="H4721">
        <f t="shared" si="149"/>
        <v>0.14400867150397409</v>
      </c>
      <c r="I4721">
        <f t="shared" si="150"/>
        <v>2.1609794207028455E-2</v>
      </c>
    </row>
    <row r="4722" spans="1:9" x14ac:dyDescent="0.3">
      <c r="A4722" s="1">
        <v>35402</v>
      </c>
      <c r="B4722">
        <v>11</v>
      </c>
      <c r="C4722">
        <v>2</v>
      </c>
      <c r="D4722">
        <v>1.915</v>
      </c>
      <c r="E4722">
        <v>11.458</v>
      </c>
      <c r="F4722" s="14">
        <v>1705.4179999999999</v>
      </c>
      <c r="G4722" s="14">
        <v>4571.4260000000004</v>
      </c>
      <c r="H4722">
        <f t="shared" si="149"/>
        <v>0.14400867150397409</v>
      </c>
      <c r="I4722">
        <f t="shared" si="150"/>
        <v>2.1609794207028455E-2</v>
      </c>
    </row>
    <row r="4723" spans="1:9" x14ac:dyDescent="0.3">
      <c r="A4723" s="1">
        <v>35403</v>
      </c>
      <c r="B4723">
        <v>10</v>
      </c>
      <c r="C4723">
        <v>2</v>
      </c>
      <c r="D4723">
        <v>5.8730000000000002</v>
      </c>
      <c r="E4723">
        <v>5.806</v>
      </c>
      <c r="F4723" s="14">
        <v>1614.6379999999999</v>
      </c>
      <c r="G4723" s="14">
        <v>2762.7719999999999</v>
      </c>
      <c r="H4723">
        <f t="shared" si="149"/>
        <v>0.13091697409452191</v>
      </c>
      <c r="I4723">
        <f t="shared" si="150"/>
        <v>2.1609794207028455E-2</v>
      </c>
    </row>
    <row r="4724" spans="1:9" x14ac:dyDescent="0.3">
      <c r="A4724" s="1">
        <v>35404</v>
      </c>
      <c r="B4724">
        <v>9</v>
      </c>
      <c r="C4724">
        <v>2</v>
      </c>
      <c r="D4724">
        <v>0.66700000000000004</v>
      </c>
      <c r="E4724">
        <v>0.23400000000000001</v>
      </c>
      <c r="F4724">
        <v>795.29399999999998</v>
      </c>
      <c r="G4724" s="14">
        <v>1334.0820000000001</v>
      </c>
      <c r="H4724">
        <f t="shared" si="149"/>
        <v>0.1178252766850697</v>
      </c>
      <c r="I4724">
        <f t="shared" si="150"/>
        <v>2.1609794207028455E-2</v>
      </c>
    </row>
    <row r="4725" spans="1:9" x14ac:dyDescent="0.3">
      <c r="A4725" s="1">
        <v>35405</v>
      </c>
      <c r="B4725">
        <v>9</v>
      </c>
      <c r="C4725">
        <v>1</v>
      </c>
      <c r="D4725">
        <v>3.0670000000000002</v>
      </c>
      <c r="E4725">
        <v>6.1539999999999999</v>
      </c>
      <c r="F4725">
        <v>626.17100000000005</v>
      </c>
      <c r="G4725">
        <v>220.05699999999999</v>
      </c>
      <c r="H4725">
        <f t="shared" si="149"/>
        <v>0.1178252766850697</v>
      </c>
      <c r="I4725">
        <f t="shared" si="150"/>
        <v>1.0804897103514228E-2</v>
      </c>
    </row>
    <row r="4726" spans="1:9" x14ac:dyDescent="0.3">
      <c r="A4726" s="1">
        <v>35406</v>
      </c>
      <c r="B4726">
        <v>9</v>
      </c>
      <c r="C4726">
        <v>1</v>
      </c>
      <c r="D4726">
        <v>0</v>
      </c>
      <c r="E4726">
        <v>0</v>
      </c>
      <c r="F4726" s="14">
        <v>6198.4939999999997</v>
      </c>
      <c r="G4726" s="14">
        <v>5973.5150000000003</v>
      </c>
      <c r="H4726">
        <f t="shared" si="149"/>
        <v>0.1178252766850697</v>
      </c>
      <c r="I4726">
        <f t="shared" si="150"/>
        <v>1.0804897103514228E-2</v>
      </c>
    </row>
    <row r="4727" spans="1:9" x14ac:dyDescent="0.3">
      <c r="A4727" s="1">
        <v>35407</v>
      </c>
      <c r="B4727">
        <v>9</v>
      </c>
      <c r="C4727">
        <v>1</v>
      </c>
      <c r="D4727">
        <v>0</v>
      </c>
      <c r="E4727">
        <v>0</v>
      </c>
      <c r="F4727" s="14">
        <v>6202.125</v>
      </c>
      <c r="G4727" s="14">
        <v>5729.7</v>
      </c>
      <c r="H4727">
        <f t="shared" si="149"/>
        <v>0.1178252766850697</v>
      </c>
      <c r="I4727">
        <f t="shared" si="150"/>
        <v>1.0804897103514228E-2</v>
      </c>
    </row>
    <row r="4728" spans="1:9" x14ac:dyDescent="0.3">
      <c r="A4728" s="1">
        <v>35408</v>
      </c>
      <c r="B4728">
        <v>9</v>
      </c>
      <c r="C4728">
        <v>1</v>
      </c>
      <c r="D4728">
        <v>2.944</v>
      </c>
      <c r="E4728">
        <v>5.6289999999999996</v>
      </c>
      <c r="F4728" s="14">
        <v>1928.1469999999999</v>
      </c>
      <c r="G4728" s="14">
        <v>1327.2380000000001</v>
      </c>
      <c r="H4728">
        <f t="shared" si="149"/>
        <v>0.1178252766850697</v>
      </c>
      <c r="I4728">
        <f t="shared" si="150"/>
        <v>1.0804897103514228E-2</v>
      </c>
    </row>
    <row r="4729" spans="1:9" x14ac:dyDescent="0.3">
      <c r="A4729" s="1">
        <v>35409</v>
      </c>
      <c r="B4729">
        <v>9</v>
      </c>
      <c r="C4729">
        <v>1</v>
      </c>
      <c r="D4729">
        <v>13.034000000000001</v>
      </c>
      <c r="E4729">
        <v>19.968</v>
      </c>
      <c r="F4729" s="14">
        <v>1321.559</v>
      </c>
      <c r="G4729" s="14">
        <v>1412.059</v>
      </c>
      <c r="H4729">
        <f t="shared" si="149"/>
        <v>0.1178252766850697</v>
      </c>
      <c r="I4729">
        <f t="shared" si="150"/>
        <v>1.0804897103514228E-2</v>
      </c>
    </row>
    <row r="4730" spans="1:9" x14ac:dyDescent="0.3">
      <c r="A4730" s="1">
        <v>35410</v>
      </c>
      <c r="B4730">
        <v>9</v>
      </c>
      <c r="C4730">
        <v>1</v>
      </c>
      <c r="D4730">
        <v>0</v>
      </c>
      <c r="E4730">
        <v>0</v>
      </c>
      <c r="F4730" s="14">
        <v>1350.615</v>
      </c>
      <c r="G4730" s="14">
        <v>1482.1220000000001</v>
      </c>
      <c r="H4730">
        <f t="shared" si="149"/>
        <v>0.1178252766850697</v>
      </c>
      <c r="I4730">
        <f t="shared" si="150"/>
        <v>1.0804897103514228E-2</v>
      </c>
    </row>
    <row r="4731" spans="1:9" x14ac:dyDescent="0.3">
      <c r="A4731" s="1">
        <v>35411</v>
      </c>
      <c r="B4731">
        <v>9</v>
      </c>
      <c r="C4731">
        <v>1</v>
      </c>
      <c r="D4731">
        <v>0</v>
      </c>
      <c r="E4731">
        <v>1.329</v>
      </c>
      <c r="F4731" s="14">
        <v>3118.1529999999998</v>
      </c>
      <c r="G4731" s="14">
        <v>1894.6389999999999</v>
      </c>
      <c r="H4731">
        <f t="shared" si="149"/>
        <v>0.1178252766850697</v>
      </c>
      <c r="I4731">
        <f t="shared" si="150"/>
        <v>1.0804897103514228E-2</v>
      </c>
    </row>
    <row r="4732" spans="1:9" x14ac:dyDescent="0.3">
      <c r="A4732" s="1">
        <v>35412</v>
      </c>
      <c r="B4732">
        <v>10</v>
      </c>
      <c r="C4732">
        <v>1</v>
      </c>
      <c r="D4732">
        <v>0.39600000000000002</v>
      </c>
      <c r="E4732">
        <v>4.8280000000000003</v>
      </c>
      <c r="F4732" s="14">
        <v>1702.287</v>
      </c>
      <c r="G4732" s="14">
        <v>2768.3139999999999</v>
      </c>
      <c r="H4732">
        <f t="shared" si="149"/>
        <v>0.13091697409452191</v>
      </c>
      <c r="I4732">
        <f t="shared" si="150"/>
        <v>1.0804897103514228E-2</v>
      </c>
    </row>
    <row r="4733" spans="1:9" x14ac:dyDescent="0.3">
      <c r="A4733" s="1">
        <v>35413</v>
      </c>
      <c r="B4733">
        <v>11</v>
      </c>
      <c r="C4733">
        <v>1</v>
      </c>
      <c r="D4733">
        <v>0</v>
      </c>
      <c r="E4733">
        <v>0</v>
      </c>
      <c r="F4733" s="14">
        <v>6116.0060000000003</v>
      </c>
      <c r="G4733" s="14">
        <v>4879.0690000000004</v>
      </c>
      <c r="H4733">
        <f t="shared" si="149"/>
        <v>0.14400867150397409</v>
      </c>
      <c r="I4733">
        <f t="shared" si="150"/>
        <v>1.0804897103514228E-2</v>
      </c>
    </row>
    <row r="4734" spans="1:9" x14ac:dyDescent="0.3">
      <c r="A4734" s="1">
        <v>35414</v>
      </c>
      <c r="B4734">
        <v>11</v>
      </c>
      <c r="C4734">
        <v>1</v>
      </c>
      <c r="D4734">
        <v>7.8E-2</v>
      </c>
      <c r="E4734">
        <v>0</v>
      </c>
      <c r="F4734" s="14">
        <v>5683.6319999999996</v>
      </c>
      <c r="G4734" s="14">
        <v>4709.95</v>
      </c>
      <c r="H4734">
        <f t="shared" si="149"/>
        <v>0.14400867150397409</v>
      </c>
      <c r="I4734">
        <f t="shared" si="150"/>
        <v>1.0804897103514228E-2</v>
      </c>
    </row>
    <row r="4735" spans="1:9" x14ac:dyDescent="0.3">
      <c r="A4735" s="1">
        <v>35415</v>
      </c>
      <c r="B4735">
        <v>11</v>
      </c>
      <c r="C4735">
        <v>1</v>
      </c>
      <c r="D4735">
        <v>1.879</v>
      </c>
      <c r="E4735">
        <v>0</v>
      </c>
      <c r="F4735" s="14">
        <v>2545.9609999999998</v>
      </c>
      <c r="G4735" s="14">
        <v>4166.8639999999996</v>
      </c>
      <c r="H4735">
        <f t="shared" si="149"/>
        <v>0.14400867150397409</v>
      </c>
      <c r="I4735">
        <f t="shared" si="150"/>
        <v>1.0804897103514228E-2</v>
      </c>
    </row>
    <row r="4736" spans="1:9" x14ac:dyDescent="0.3">
      <c r="A4736" s="1">
        <v>35416</v>
      </c>
      <c r="B4736">
        <v>11</v>
      </c>
      <c r="C4736">
        <v>1</v>
      </c>
      <c r="D4736">
        <v>0</v>
      </c>
      <c r="E4736">
        <v>0</v>
      </c>
      <c r="F4736" s="14">
        <v>3781.547</v>
      </c>
      <c r="G4736" s="14">
        <v>3901.319</v>
      </c>
      <c r="H4736">
        <f t="shared" si="149"/>
        <v>0.14400867150397409</v>
      </c>
      <c r="I4736">
        <f t="shared" si="150"/>
        <v>1.0804897103514228E-2</v>
      </c>
    </row>
    <row r="4737" spans="1:9" x14ac:dyDescent="0.3">
      <c r="A4737" s="1">
        <v>35417</v>
      </c>
      <c r="B4737">
        <v>12</v>
      </c>
      <c r="C4737">
        <v>1</v>
      </c>
      <c r="D4737">
        <v>0</v>
      </c>
      <c r="E4737">
        <v>0</v>
      </c>
      <c r="F4737" s="14">
        <v>4510.357</v>
      </c>
      <c r="G4737" s="14">
        <v>3444.6030000000001</v>
      </c>
      <c r="H4737">
        <f t="shared" si="149"/>
        <v>0.15710036891342627</v>
      </c>
      <c r="I4737">
        <f t="shared" si="150"/>
        <v>1.0804897103514228E-2</v>
      </c>
    </row>
    <row r="4738" spans="1:9" x14ac:dyDescent="0.3">
      <c r="A4738" s="1">
        <v>35418</v>
      </c>
      <c r="B4738">
        <v>14</v>
      </c>
      <c r="C4738">
        <v>0</v>
      </c>
      <c r="D4738">
        <v>15.519</v>
      </c>
      <c r="E4738">
        <v>13.509</v>
      </c>
      <c r="F4738" s="14">
        <v>3437.241</v>
      </c>
      <c r="G4738" s="14">
        <v>1449.912</v>
      </c>
      <c r="H4738">
        <f t="shared" ref="H4738:H4801" si="151">(B4738*60*60*24/1000000)/(1000*$N$3/1000000)</f>
        <v>0.18328376373233066</v>
      </c>
      <c r="I4738">
        <f t="shared" ref="I4738:I4801" si="152">(C4738*60*60*24/1000000)/(1000*$N$4/1000000)</f>
        <v>0</v>
      </c>
    </row>
    <row r="4739" spans="1:9" x14ac:dyDescent="0.3">
      <c r="A4739" s="1">
        <v>35419</v>
      </c>
      <c r="B4739">
        <v>14</v>
      </c>
      <c r="C4739">
        <v>0</v>
      </c>
      <c r="D4739">
        <v>0</v>
      </c>
      <c r="E4739">
        <v>5.5E-2</v>
      </c>
      <c r="F4739" s="14">
        <v>5665.0010000000002</v>
      </c>
      <c r="G4739" s="14">
        <v>4768.2150000000001</v>
      </c>
      <c r="H4739">
        <f t="shared" si="151"/>
        <v>0.18328376373233066</v>
      </c>
      <c r="I4739">
        <f t="shared" si="152"/>
        <v>0</v>
      </c>
    </row>
    <row r="4740" spans="1:9" x14ac:dyDescent="0.3">
      <c r="A4740" s="1">
        <v>35420</v>
      </c>
      <c r="B4740">
        <v>12</v>
      </c>
      <c r="C4740">
        <v>0</v>
      </c>
      <c r="D4740">
        <v>1.0999999999999999E-2</v>
      </c>
      <c r="E4740">
        <v>0.60399999999999998</v>
      </c>
      <c r="F4740">
        <v>885.82399999999996</v>
      </c>
      <c r="G4740" s="14">
        <v>1101.471</v>
      </c>
      <c r="H4740">
        <f t="shared" si="151"/>
        <v>0.15710036891342627</v>
      </c>
      <c r="I4740">
        <f t="shared" si="152"/>
        <v>0</v>
      </c>
    </row>
    <row r="4741" spans="1:9" x14ac:dyDescent="0.3">
      <c r="A4741" s="1">
        <v>35421</v>
      </c>
      <c r="B4741">
        <v>11</v>
      </c>
      <c r="C4741">
        <v>0</v>
      </c>
      <c r="D4741">
        <v>0</v>
      </c>
      <c r="E4741">
        <v>0</v>
      </c>
      <c r="F4741" s="14">
        <v>4195.5879999999997</v>
      </c>
      <c r="G4741" s="14">
        <v>4390.7780000000002</v>
      </c>
      <c r="H4741">
        <f t="shared" si="151"/>
        <v>0.14400867150397409</v>
      </c>
      <c r="I4741">
        <f t="shared" si="152"/>
        <v>0</v>
      </c>
    </row>
    <row r="4742" spans="1:9" x14ac:dyDescent="0.3">
      <c r="A4742" s="1">
        <v>35422</v>
      </c>
      <c r="B4742">
        <v>13</v>
      </c>
      <c r="C4742">
        <v>0</v>
      </c>
      <c r="D4742">
        <v>0</v>
      </c>
      <c r="E4742">
        <v>0</v>
      </c>
      <c r="F4742" s="14">
        <v>5058.9650000000001</v>
      </c>
      <c r="G4742" s="14">
        <v>5808.732</v>
      </c>
      <c r="H4742">
        <f t="shared" si="151"/>
        <v>0.17019206632287848</v>
      </c>
      <c r="I4742">
        <f t="shared" si="152"/>
        <v>0</v>
      </c>
    </row>
    <row r="4743" spans="1:9" x14ac:dyDescent="0.3">
      <c r="A4743" s="1">
        <v>35423</v>
      </c>
      <c r="B4743">
        <v>18</v>
      </c>
      <c r="C4743">
        <v>0</v>
      </c>
      <c r="D4743">
        <v>0</v>
      </c>
      <c r="E4743">
        <v>0</v>
      </c>
      <c r="F4743" s="14">
        <v>4371.2030000000004</v>
      </c>
      <c r="G4743" s="14">
        <v>3810.4050000000002</v>
      </c>
      <c r="H4743">
        <f t="shared" si="151"/>
        <v>0.2356505533701394</v>
      </c>
      <c r="I4743">
        <f t="shared" si="152"/>
        <v>0</v>
      </c>
    </row>
    <row r="4744" spans="1:9" x14ac:dyDescent="0.3">
      <c r="A4744" s="1">
        <v>35424</v>
      </c>
      <c r="B4744">
        <v>16</v>
      </c>
      <c r="C4744">
        <v>0</v>
      </c>
      <c r="D4744">
        <v>0</v>
      </c>
      <c r="E4744">
        <v>0</v>
      </c>
      <c r="F4744" s="14">
        <v>4539.4679999999998</v>
      </c>
      <c r="G4744" s="15">
        <v>4978</v>
      </c>
      <c r="H4744">
        <f t="shared" si="151"/>
        <v>0.20946715855123504</v>
      </c>
      <c r="I4744">
        <f t="shared" si="152"/>
        <v>0</v>
      </c>
    </row>
    <row r="4745" spans="1:9" x14ac:dyDescent="0.3">
      <c r="A4745" s="1">
        <v>35425</v>
      </c>
      <c r="B4745">
        <v>15</v>
      </c>
      <c r="C4745">
        <v>0</v>
      </c>
      <c r="D4745">
        <v>5.4320000000000004</v>
      </c>
      <c r="E4745">
        <v>8.0239999999999991</v>
      </c>
      <c r="F4745" s="14">
        <v>1342.5129999999999</v>
      </c>
      <c r="G4745" s="14">
        <v>1309.8900000000001</v>
      </c>
      <c r="H4745">
        <f t="shared" si="151"/>
        <v>0.19637546114178286</v>
      </c>
      <c r="I4745">
        <f t="shared" si="152"/>
        <v>0</v>
      </c>
    </row>
    <row r="4746" spans="1:9" x14ac:dyDescent="0.3">
      <c r="A4746" s="1">
        <v>35426</v>
      </c>
      <c r="B4746">
        <v>14</v>
      </c>
      <c r="C4746">
        <v>0</v>
      </c>
      <c r="D4746">
        <v>0</v>
      </c>
      <c r="E4746">
        <v>0</v>
      </c>
      <c r="F4746" s="14">
        <v>6395.5780000000004</v>
      </c>
      <c r="G4746" s="14">
        <v>5219.3329999999996</v>
      </c>
      <c r="H4746">
        <f t="shared" si="151"/>
        <v>0.18328376373233066</v>
      </c>
      <c r="I4746">
        <f t="shared" si="152"/>
        <v>0</v>
      </c>
    </row>
    <row r="4747" spans="1:9" x14ac:dyDescent="0.3">
      <c r="A4747" s="1">
        <v>35427</v>
      </c>
      <c r="B4747">
        <v>12</v>
      </c>
      <c r="C4747">
        <v>0</v>
      </c>
      <c r="D4747">
        <v>0</v>
      </c>
      <c r="E4747">
        <v>0</v>
      </c>
      <c r="F4747" s="14">
        <v>6003.683</v>
      </c>
      <c r="G4747" s="14">
        <v>5386.9470000000001</v>
      </c>
      <c r="H4747">
        <f t="shared" si="151"/>
        <v>0.15710036891342627</v>
      </c>
      <c r="I4747">
        <f t="shared" si="152"/>
        <v>0</v>
      </c>
    </row>
    <row r="4748" spans="1:9" x14ac:dyDescent="0.3">
      <c r="A4748" s="1">
        <v>35428</v>
      </c>
      <c r="B4748">
        <v>10</v>
      </c>
      <c r="C4748">
        <v>0</v>
      </c>
      <c r="D4748">
        <v>0</v>
      </c>
      <c r="E4748">
        <v>0</v>
      </c>
      <c r="F4748" s="14">
        <v>4557.8760000000002</v>
      </c>
      <c r="G4748" s="14">
        <v>4052.808</v>
      </c>
      <c r="H4748">
        <f t="shared" si="151"/>
        <v>0.13091697409452191</v>
      </c>
      <c r="I4748">
        <f t="shared" si="152"/>
        <v>0</v>
      </c>
    </row>
    <row r="4749" spans="1:9" x14ac:dyDescent="0.3">
      <c r="A4749" s="1">
        <v>35429</v>
      </c>
      <c r="B4749">
        <v>8</v>
      </c>
      <c r="C4749">
        <v>0</v>
      </c>
      <c r="D4749">
        <v>0</v>
      </c>
      <c r="E4749">
        <v>0</v>
      </c>
      <c r="F4749" s="14">
        <v>6094.1790000000001</v>
      </c>
      <c r="G4749" s="14">
        <v>5283.1080000000002</v>
      </c>
      <c r="H4749">
        <f t="shared" si="151"/>
        <v>0.10473357927561752</v>
      </c>
      <c r="I4749">
        <f t="shared" si="152"/>
        <v>0</v>
      </c>
    </row>
    <row r="4750" spans="1:9" x14ac:dyDescent="0.3">
      <c r="A4750" s="1">
        <v>35430</v>
      </c>
      <c r="B4750">
        <v>7</v>
      </c>
      <c r="C4750">
        <v>0</v>
      </c>
      <c r="D4750">
        <v>0</v>
      </c>
      <c r="E4750">
        <v>0</v>
      </c>
      <c r="F4750" s="14">
        <v>4903.0770000000002</v>
      </c>
      <c r="G4750" s="14">
        <v>4876.4989999999998</v>
      </c>
      <c r="H4750">
        <f t="shared" si="151"/>
        <v>9.1641881866165328E-2</v>
      </c>
      <c r="I4750">
        <f t="shared" si="152"/>
        <v>0</v>
      </c>
    </row>
    <row r="4751" spans="1:9" x14ac:dyDescent="0.3">
      <c r="A4751" s="1">
        <v>35431</v>
      </c>
      <c r="B4751">
        <v>7</v>
      </c>
      <c r="C4751">
        <v>0</v>
      </c>
      <c r="D4751">
        <v>0</v>
      </c>
      <c r="E4751">
        <v>0</v>
      </c>
      <c r="F4751" s="14">
        <v>3361.7170000000001</v>
      </c>
      <c r="G4751" s="14">
        <v>2270.6370000000002</v>
      </c>
      <c r="H4751">
        <f t="shared" si="151"/>
        <v>9.1641881866165328E-2</v>
      </c>
      <c r="I4751">
        <f t="shared" si="152"/>
        <v>0</v>
      </c>
    </row>
    <row r="4752" spans="1:9" x14ac:dyDescent="0.3">
      <c r="A4752" s="1">
        <v>35432</v>
      </c>
      <c r="B4752">
        <v>7</v>
      </c>
      <c r="C4752">
        <v>0</v>
      </c>
      <c r="D4752">
        <v>1.0999999999999999E-2</v>
      </c>
      <c r="E4752">
        <v>0</v>
      </c>
      <c r="F4752" s="14">
        <v>6184.1329999999998</v>
      </c>
      <c r="G4752" s="14">
        <v>5311.93</v>
      </c>
      <c r="H4752">
        <f t="shared" si="151"/>
        <v>9.1641881866165328E-2</v>
      </c>
      <c r="I4752">
        <f t="shared" si="152"/>
        <v>0</v>
      </c>
    </row>
    <row r="4753" spans="1:9" x14ac:dyDescent="0.3">
      <c r="A4753" s="1">
        <v>35433</v>
      </c>
      <c r="B4753">
        <v>6</v>
      </c>
      <c r="C4753">
        <v>0</v>
      </c>
      <c r="D4753">
        <v>0</v>
      </c>
      <c r="E4753">
        <v>0</v>
      </c>
      <c r="F4753" s="14">
        <v>5826.0910000000003</v>
      </c>
      <c r="G4753" s="14">
        <v>5093.5169999999998</v>
      </c>
      <c r="H4753">
        <f t="shared" si="151"/>
        <v>7.8550184456713135E-2</v>
      </c>
      <c r="I4753">
        <f t="shared" si="152"/>
        <v>0</v>
      </c>
    </row>
    <row r="4754" spans="1:9" x14ac:dyDescent="0.3">
      <c r="A4754" s="1">
        <v>35434</v>
      </c>
      <c r="B4754">
        <v>5</v>
      </c>
      <c r="C4754">
        <v>0</v>
      </c>
      <c r="D4754">
        <v>0</v>
      </c>
      <c r="E4754">
        <v>0</v>
      </c>
      <c r="F4754" s="14">
        <v>4795.6639999999998</v>
      </c>
      <c r="G4754" s="14">
        <v>4053.1590000000001</v>
      </c>
      <c r="H4754">
        <f t="shared" si="151"/>
        <v>6.5458487047260955E-2</v>
      </c>
      <c r="I4754">
        <f t="shared" si="152"/>
        <v>0</v>
      </c>
    </row>
    <row r="4755" spans="1:9" x14ac:dyDescent="0.3">
      <c r="A4755" s="1">
        <v>35435</v>
      </c>
      <c r="B4755">
        <v>5</v>
      </c>
      <c r="C4755">
        <v>0</v>
      </c>
      <c r="D4755">
        <v>0</v>
      </c>
      <c r="E4755">
        <v>0</v>
      </c>
      <c r="F4755" s="14">
        <v>2754.3330000000001</v>
      </c>
      <c r="G4755" s="14">
        <v>2171.4299999999998</v>
      </c>
      <c r="H4755">
        <f t="shared" si="151"/>
        <v>6.5458487047260955E-2</v>
      </c>
      <c r="I4755">
        <f t="shared" si="152"/>
        <v>0</v>
      </c>
    </row>
    <row r="4756" spans="1:9" x14ac:dyDescent="0.3">
      <c r="A4756" s="1">
        <v>35436</v>
      </c>
      <c r="B4756">
        <v>5</v>
      </c>
      <c r="C4756">
        <v>0</v>
      </c>
      <c r="D4756">
        <v>0.56799999999999995</v>
      </c>
      <c r="E4756">
        <v>0</v>
      </c>
      <c r="F4756" s="14">
        <v>4277.6859999999997</v>
      </c>
      <c r="G4756" s="14">
        <v>3564.4839999999999</v>
      </c>
      <c r="H4756">
        <f t="shared" si="151"/>
        <v>6.5458487047260955E-2</v>
      </c>
      <c r="I4756">
        <f t="shared" si="152"/>
        <v>0</v>
      </c>
    </row>
    <row r="4757" spans="1:9" x14ac:dyDescent="0.3">
      <c r="A4757" s="1">
        <v>35437</v>
      </c>
      <c r="B4757">
        <v>4</v>
      </c>
      <c r="C4757">
        <v>0</v>
      </c>
      <c r="D4757">
        <v>0</v>
      </c>
      <c r="E4757">
        <v>0</v>
      </c>
      <c r="F4757" s="14">
        <v>3952.105</v>
      </c>
      <c r="G4757" s="14">
        <v>3033.6060000000002</v>
      </c>
      <c r="H4757">
        <f t="shared" si="151"/>
        <v>5.2366789637808761E-2</v>
      </c>
      <c r="I4757">
        <f t="shared" si="152"/>
        <v>0</v>
      </c>
    </row>
    <row r="4758" spans="1:9" x14ac:dyDescent="0.3">
      <c r="A4758" s="1">
        <v>35438</v>
      </c>
      <c r="B4758">
        <v>3</v>
      </c>
      <c r="C4758">
        <v>0</v>
      </c>
      <c r="D4758">
        <v>14.864000000000001</v>
      </c>
      <c r="E4758">
        <v>28.475000000000001</v>
      </c>
      <c r="F4758" s="14">
        <v>1645.597</v>
      </c>
      <c r="G4758" s="14">
        <v>1249.6610000000001</v>
      </c>
      <c r="H4758">
        <f t="shared" si="151"/>
        <v>3.9275092228356567E-2</v>
      </c>
      <c r="I4758">
        <f t="shared" si="152"/>
        <v>0</v>
      </c>
    </row>
    <row r="4759" spans="1:9" x14ac:dyDescent="0.3">
      <c r="A4759" s="1">
        <v>35439</v>
      </c>
      <c r="B4759">
        <v>2</v>
      </c>
      <c r="C4759">
        <v>0</v>
      </c>
      <c r="D4759">
        <v>0</v>
      </c>
      <c r="E4759">
        <v>0</v>
      </c>
      <c r="F4759" s="14">
        <v>4438.0789999999997</v>
      </c>
      <c r="G4759" s="14">
        <v>3490.6179999999999</v>
      </c>
      <c r="H4759">
        <f t="shared" si="151"/>
        <v>2.6183394818904381E-2</v>
      </c>
      <c r="I4759">
        <f t="shared" si="152"/>
        <v>0</v>
      </c>
    </row>
    <row r="4760" spans="1:9" x14ac:dyDescent="0.3">
      <c r="A4760" s="1">
        <v>35440</v>
      </c>
      <c r="B4760">
        <v>2</v>
      </c>
      <c r="C4760">
        <v>0</v>
      </c>
      <c r="D4760">
        <v>0</v>
      </c>
      <c r="E4760">
        <v>0</v>
      </c>
      <c r="F4760" s="14">
        <v>5930.8609999999999</v>
      </c>
      <c r="G4760" s="14">
        <v>4827.0569999999998</v>
      </c>
      <c r="H4760">
        <f t="shared" si="151"/>
        <v>2.6183394818904381E-2</v>
      </c>
      <c r="I4760">
        <f t="shared" si="152"/>
        <v>0</v>
      </c>
    </row>
    <row r="4761" spans="1:9" x14ac:dyDescent="0.3">
      <c r="A4761" s="1">
        <v>35441</v>
      </c>
      <c r="B4761">
        <v>2</v>
      </c>
      <c r="C4761">
        <v>0</v>
      </c>
      <c r="D4761">
        <v>0</v>
      </c>
      <c r="E4761">
        <v>0</v>
      </c>
      <c r="F4761" s="14">
        <v>4426.2389999999996</v>
      </c>
      <c r="G4761" s="14">
        <v>4401.8410000000003</v>
      </c>
      <c r="H4761">
        <f t="shared" si="151"/>
        <v>2.6183394818904381E-2</v>
      </c>
      <c r="I4761">
        <f t="shared" si="152"/>
        <v>0</v>
      </c>
    </row>
    <row r="4762" spans="1:9" x14ac:dyDescent="0.3">
      <c r="A4762" s="1">
        <v>35442</v>
      </c>
      <c r="B4762">
        <v>2</v>
      </c>
      <c r="C4762">
        <v>0</v>
      </c>
      <c r="D4762">
        <v>0</v>
      </c>
      <c r="E4762">
        <v>4.7830000000000004</v>
      </c>
      <c r="F4762" s="14">
        <v>1104.4659999999999</v>
      </c>
      <c r="G4762" s="14">
        <v>1687.769</v>
      </c>
      <c r="H4762">
        <f t="shared" si="151"/>
        <v>2.6183394818904381E-2</v>
      </c>
      <c r="I4762">
        <f t="shared" si="152"/>
        <v>0</v>
      </c>
    </row>
    <row r="4763" spans="1:9" x14ac:dyDescent="0.3">
      <c r="A4763" s="1">
        <v>35443</v>
      </c>
      <c r="B4763">
        <v>2</v>
      </c>
      <c r="C4763">
        <v>0</v>
      </c>
      <c r="D4763">
        <v>2.157</v>
      </c>
      <c r="E4763">
        <v>9.5259999999999998</v>
      </c>
      <c r="F4763">
        <v>206.929</v>
      </c>
      <c r="G4763">
        <v>614.03300000000002</v>
      </c>
      <c r="H4763">
        <f t="shared" si="151"/>
        <v>2.6183394818904381E-2</v>
      </c>
      <c r="I4763">
        <f t="shared" si="152"/>
        <v>0</v>
      </c>
    </row>
    <row r="4764" spans="1:9" x14ac:dyDescent="0.3">
      <c r="A4764" s="1">
        <v>35444</v>
      </c>
      <c r="B4764">
        <v>2</v>
      </c>
      <c r="C4764">
        <v>0</v>
      </c>
      <c r="D4764">
        <v>0</v>
      </c>
      <c r="E4764">
        <v>0</v>
      </c>
      <c r="F4764" s="14">
        <v>3577.116</v>
      </c>
      <c r="G4764" s="14">
        <v>1717.7819999999999</v>
      </c>
      <c r="H4764">
        <f t="shared" si="151"/>
        <v>2.6183394818904381E-2</v>
      </c>
      <c r="I4764">
        <f t="shared" si="152"/>
        <v>0</v>
      </c>
    </row>
    <row r="4765" spans="1:9" x14ac:dyDescent="0.3">
      <c r="A4765" s="1">
        <v>35445</v>
      </c>
      <c r="B4765">
        <v>4</v>
      </c>
      <c r="C4765">
        <v>0</v>
      </c>
      <c r="D4765">
        <v>0</v>
      </c>
      <c r="E4765">
        <v>0</v>
      </c>
      <c r="F4765" s="14">
        <v>3551.0219999999999</v>
      </c>
      <c r="G4765" s="14">
        <v>3139.886</v>
      </c>
      <c r="H4765">
        <f t="shared" si="151"/>
        <v>5.2366789637808761E-2</v>
      </c>
      <c r="I4765">
        <f t="shared" si="152"/>
        <v>0</v>
      </c>
    </row>
    <row r="4766" spans="1:9" x14ac:dyDescent="0.3">
      <c r="A4766" s="1">
        <v>35446</v>
      </c>
      <c r="B4766">
        <v>4</v>
      </c>
      <c r="C4766">
        <v>0</v>
      </c>
      <c r="D4766">
        <v>0</v>
      </c>
      <c r="E4766">
        <v>0</v>
      </c>
      <c r="F4766" s="14">
        <v>3963.181</v>
      </c>
      <c r="G4766" s="14">
        <v>3187.5070000000001</v>
      </c>
      <c r="H4766">
        <f t="shared" si="151"/>
        <v>5.2366789637808761E-2</v>
      </c>
      <c r="I4766">
        <f t="shared" si="152"/>
        <v>0</v>
      </c>
    </row>
    <row r="4767" spans="1:9" x14ac:dyDescent="0.3">
      <c r="A4767" s="1">
        <v>35447</v>
      </c>
      <c r="B4767">
        <v>3</v>
      </c>
      <c r="C4767">
        <v>0</v>
      </c>
      <c r="D4767">
        <v>2.0430000000000001</v>
      </c>
      <c r="E4767">
        <v>6.0209999999999999</v>
      </c>
      <c r="F4767" s="14">
        <v>2200.576</v>
      </c>
      <c r="G4767" s="14">
        <v>3015.4459999999999</v>
      </c>
      <c r="H4767">
        <f t="shared" si="151"/>
        <v>3.9275092228356567E-2</v>
      </c>
      <c r="I4767">
        <f t="shared" si="152"/>
        <v>0</v>
      </c>
    </row>
    <row r="4768" spans="1:9" x14ac:dyDescent="0.3">
      <c r="A4768" s="1">
        <v>35448</v>
      </c>
      <c r="B4768">
        <v>3</v>
      </c>
      <c r="C4768">
        <v>0</v>
      </c>
      <c r="D4768">
        <v>33.645000000000003</v>
      </c>
      <c r="E4768">
        <v>27.771999999999998</v>
      </c>
      <c r="F4768">
        <v>510.99</v>
      </c>
      <c r="G4768">
        <v>231.80600000000001</v>
      </c>
      <c r="H4768">
        <f t="shared" si="151"/>
        <v>3.9275092228356567E-2</v>
      </c>
      <c r="I4768">
        <f t="shared" si="152"/>
        <v>0</v>
      </c>
    </row>
    <row r="4769" spans="1:9" x14ac:dyDescent="0.3">
      <c r="A4769" s="1">
        <v>35449</v>
      </c>
      <c r="B4769">
        <v>4</v>
      </c>
      <c r="C4769">
        <v>0</v>
      </c>
      <c r="D4769">
        <v>16.561</v>
      </c>
      <c r="E4769">
        <v>5.548</v>
      </c>
      <c r="F4769" s="14">
        <v>5213.5029999999997</v>
      </c>
      <c r="G4769" s="14">
        <v>4179.2439999999997</v>
      </c>
      <c r="H4769">
        <f t="shared" si="151"/>
        <v>5.2366789637808761E-2</v>
      </c>
      <c r="I4769">
        <f t="shared" si="152"/>
        <v>0</v>
      </c>
    </row>
    <row r="4770" spans="1:9" x14ac:dyDescent="0.3">
      <c r="A4770" s="1">
        <v>35450</v>
      </c>
      <c r="B4770">
        <v>5</v>
      </c>
      <c r="C4770">
        <v>0</v>
      </c>
      <c r="D4770">
        <v>0</v>
      </c>
      <c r="E4770">
        <v>0</v>
      </c>
      <c r="F4770" s="14">
        <v>5041.4539999999997</v>
      </c>
      <c r="G4770" s="14">
        <v>3715.7</v>
      </c>
      <c r="H4770">
        <f t="shared" si="151"/>
        <v>6.5458487047260955E-2</v>
      </c>
      <c r="I4770">
        <f t="shared" si="152"/>
        <v>0</v>
      </c>
    </row>
    <row r="4771" spans="1:9" x14ac:dyDescent="0.3">
      <c r="A4771" s="1">
        <v>35451</v>
      </c>
      <c r="B4771">
        <v>5</v>
      </c>
      <c r="C4771">
        <v>0</v>
      </c>
      <c r="D4771">
        <v>0</v>
      </c>
      <c r="E4771">
        <v>0</v>
      </c>
      <c r="F4771" s="14">
        <v>6111.902</v>
      </c>
      <c r="G4771" s="14">
        <v>4973.6090000000004</v>
      </c>
      <c r="H4771">
        <f t="shared" si="151"/>
        <v>6.5458487047260955E-2</v>
      </c>
      <c r="I4771">
        <f t="shared" si="152"/>
        <v>0</v>
      </c>
    </row>
    <row r="4772" spans="1:9" x14ac:dyDescent="0.3">
      <c r="A4772" s="1">
        <v>35452</v>
      </c>
      <c r="B4772">
        <v>10</v>
      </c>
      <c r="C4772">
        <v>0</v>
      </c>
      <c r="D4772">
        <v>0</v>
      </c>
      <c r="E4772">
        <v>0</v>
      </c>
      <c r="F4772" s="14">
        <v>5114.6270000000004</v>
      </c>
      <c r="G4772" s="14">
        <v>3558.067</v>
      </c>
      <c r="H4772">
        <f t="shared" si="151"/>
        <v>0.13091697409452191</v>
      </c>
      <c r="I4772">
        <f t="shared" si="152"/>
        <v>0</v>
      </c>
    </row>
    <row r="4773" spans="1:9" x14ac:dyDescent="0.3">
      <c r="A4773" s="1">
        <v>35453</v>
      </c>
      <c r="B4773">
        <v>23</v>
      </c>
      <c r="C4773">
        <v>0</v>
      </c>
      <c r="D4773">
        <v>0</v>
      </c>
      <c r="E4773">
        <v>0</v>
      </c>
      <c r="F4773" s="14">
        <v>5833.9250000000002</v>
      </c>
      <c r="G4773" s="14">
        <v>4419.9620000000004</v>
      </c>
      <c r="H4773">
        <f t="shared" si="151"/>
        <v>0.30110904041740039</v>
      </c>
      <c r="I4773">
        <f t="shared" si="152"/>
        <v>0</v>
      </c>
    </row>
    <row r="4774" spans="1:9" x14ac:dyDescent="0.3">
      <c r="A4774" s="1">
        <v>35454</v>
      </c>
      <c r="B4774">
        <v>23</v>
      </c>
      <c r="C4774">
        <v>0</v>
      </c>
      <c r="D4774">
        <v>0</v>
      </c>
      <c r="E4774">
        <v>0</v>
      </c>
      <c r="F4774" s="14">
        <v>4042.1990000000001</v>
      </c>
      <c r="G4774" s="14">
        <v>3157.7020000000002</v>
      </c>
      <c r="H4774">
        <f t="shared" si="151"/>
        <v>0.30110904041740039</v>
      </c>
      <c r="I4774">
        <f t="shared" si="152"/>
        <v>0</v>
      </c>
    </row>
    <row r="4775" spans="1:9" x14ac:dyDescent="0.3">
      <c r="A4775" s="1">
        <v>35455</v>
      </c>
      <c r="B4775">
        <v>17</v>
      </c>
      <c r="C4775">
        <v>1</v>
      </c>
      <c r="D4775">
        <v>0</v>
      </c>
      <c r="E4775">
        <v>0</v>
      </c>
      <c r="F4775" s="14">
        <v>3887.5189999999998</v>
      </c>
      <c r="G4775" s="14">
        <v>3140.7069999999999</v>
      </c>
      <c r="H4775">
        <f t="shared" si="151"/>
        <v>0.22255885596068725</v>
      </c>
      <c r="I4775">
        <f t="shared" si="152"/>
        <v>1.0804897103514228E-2</v>
      </c>
    </row>
    <row r="4776" spans="1:9" x14ac:dyDescent="0.3">
      <c r="A4776" s="1">
        <v>35456</v>
      </c>
      <c r="B4776">
        <v>13</v>
      </c>
      <c r="C4776">
        <v>1</v>
      </c>
      <c r="D4776">
        <v>0</v>
      </c>
      <c r="E4776">
        <v>0</v>
      </c>
      <c r="F4776" s="14">
        <v>4373.1509999999998</v>
      </c>
      <c r="G4776" s="14">
        <v>3611.3130000000001</v>
      </c>
      <c r="H4776">
        <f t="shared" si="151"/>
        <v>0.17019206632287848</v>
      </c>
      <c r="I4776">
        <f t="shared" si="152"/>
        <v>1.0804897103514228E-2</v>
      </c>
    </row>
    <row r="4777" spans="1:9" x14ac:dyDescent="0.3">
      <c r="A4777" s="1">
        <v>35457</v>
      </c>
      <c r="B4777">
        <v>8</v>
      </c>
      <c r="C4777">
        <v>1</v>
      </c>
      <c r="D4777">
        <v>0</v>
      </c>
      <c r="E4777">
        <v>0</v>
      </c>
      <c r="F4777" s="14">
        <v>4880.6540000000005</v>
      </c>
      <c r="G4777" s="14">
        <v>3817.2240000000002</v>
      </c>
      <c r="H4777">
        <f t="shared" si="151"/>
        <v>0.10473357927561752</v>
      </c>
      <c r="I4777">
        <f t="shared" si="152"/>
        <v>1.0804897103514228E-2</v>
      </c>
    </row>
    <row r="4778" spans="1:9" x14ac:dyDescent="0.3">
      <c r="A4778" s="1">
        <v>35458</v>
      </c>
      <c r="B4778">
        <v>6</v>
      </c>
      <c r="C4778">
        <v>1</v>
      </c>
      <c r="D4778">
        <v>0</v>
      </c>
      <c r="E4778">
        <v>0</v>
      </c>
      <c r="F4778" s="14">
        <v>3249.0239999999999</v>
      </c>
      <c r="G4778" s="14">
        <v>2658.0970000000002</v>
      </c>
      <c r="H4778">
        <f t="shared" si="151"/>
        <v>7.8550184456713135E-2</v>
      </c>
      <c r="I4778">
        <f t="shared" si="152"/>
        <v>1.0804897103514228E-2</v>
      </c>
    </row>
    <row r="4779" spans="1:9" x14ac:dyDescent="0.3">
      <c r="A4779" s="1">
        <v>35459</v>
      </c>
      <c r="B4779">
        <v>4</v>
      </c>
      <c r="C4779">
        <v>0</v>
      </c>
      <c r="D4779">
        <v>0</v>
      </c>
      <c r="E4779">
        <v>0</v>
      </c>
      <c r="F4779" s="14">
        <v>5502.951</v>
      </c>
      <c r="G4779" s="14">
        <v>2152.6590000000001</v>
      </c>
      <c r="H4779">
        <f t="shared" si="151"/>
        <v>5.2366789637808761E-2</v>
      </c>
      <c r="I4779">
        <f t="shared" si="152"/>
        <v>0</v>
      </c>
    </row>
    <row r="4780" spans="1:9" x14ac:dyDescent="0.3">
      <c r="A4780" s="1">
        <v>35460</v>
      </c>
      <c r="B4780">
        <v>4</v>
      </c>
      <c r="C4780">
        <v>0</v>
      </c>
      <c r="D4780">
        <v>0.998</v>
      </c>
      <c r="E4780">
        <v>0.26500000000000001</v>
      </c>
      <c r="F4780" s="14">
        <v>1271.171</v>
      </c>
      <c r="G4780" s="14">
        <v>2914.259</v>
      </c>
      <c r="H4780">
        <f t="shared" si="151"/>
        <v>5.2366789637808761E-2</v>
      </c>
      <c r="I4780">
        <f t="shared" si="152"/>
        <v>0</v>
      </c>
    </row>
    <row r="4781" spans="1:9" x14ac:dyDescent="0.3">
      <c r="A4781" s="1">
        <v>35461</v>
      </c>
      <c r="B4781">
        <v>3</v>
      </c>
      <c r="C4781">
        <v>0</v>
      </c>
      <c r="D4781">
        <v>1.012</v>
      </c>
      <c r="E4781">
        <v>0</v>
      </c>
      <c r="F4781" s="14">
        <v>4575.9769999999999</v>
      </c>
      <c r="G4781" s="14">
        <v>4701.7190000000001</v>
      </c>
      <c r="H4781">
        <f t="shared" si="151"/>
        <v>3.9275092228356567E-2</v>
      </c>
      <c r="I4781">
        <f t="shared" si="152"/>
        <v>0</v>
      </c>
    </row>
    <row r="4782" spans="1:9" x14ac:dyDescent="0.3">
      <c r="A4782" s="1">
        <v>35462</v>
      </c>
      <c r="B4782">
        <v>3</v>
      </c>
      <c r="C4782">
        <v>0</v>
      </c>
      <c r="D4782">
        <v>3.7789999999999999</v>
      </c>
      <c r="E4782">
        <v>0</v>
      </c>
      <c r="F4782" s="14">
        <v>5577.8630000000003</v>
      </c>
      <c r="G4782" s="14">
        <v>5213.1530000000002</v>
      </c>
      <c r="H4782">
        <f t="shared" si="151"/>
        <v>3.9275092228356567E-2</v>
      </c>
      <c r="I4782">
        <f t="shared" si="152"/>
        <v>0</v>
      </c>
    </row>
    <row r="4783" spans="1:9" x14ac:dyDescent="0.3">
      <c r="A4783" s="1">
        <v>35463</v>
      </c>
      <c r="B4783">
        <v>3</v>
      </c>
      <c r="C4783">
        <v>0</v>
      </c>
      <c r="D4783">
        <v>0</v>
      </c>
      <c r="E4783">
        <v>0</v>
      </c>
      <c r="F4783" s="14">
        <v>5693.4359999999997</v>
      </c>
      <c r="G4783" s="14">
        <v>5247.1540000000005</v>
      </c>
      <c r="H4783">
        <f t="shared" si="151"/>
        <v>3.9275092228356567E-2</v>
      </c>
      <c r="I4783">
        <f t="shared" si="152"/>
        <v>0</v>
      </c>
    </row>
    <row r="4784" spans="1:9" x14ac:dyDescent="0.3">
      <c r="A4784" s="1">
        <v>35464</v>
      </c>
      <c r="B4784">
        <v>3</v>
      </c>
      <c r="C4784">
        <v>0</v>
      </c>
      <c r="D4784">
        <v>0</v>
      </c>
      <c r="E4784">
        <v>0</v>
      </c>
      <c r="F4784" s="14">
        <v>5521.8490000000002</v>
      </c>
      <c r="G4784" s="14">
        <v>5127.1279999999997</v>
      </c>
      <c r="H4784">
        <f t="shared" si="151"/>
        <v>3.9275092228356567E-2</v>
      </c>
      <c r="I4784">
        <f t="shared" si="152"/>
        <v>0</v>
      </c>
    </row>
    <row r="4785" spans="1:9" x14ac:dyDescent="0.3">
      <c r="A4785" s="1">
        <v>35465</v>
      </c>
      <c r="B4785">
        <v>3</v>
      </c>
      <c r="C4785">
        <v>0</v>
      </c>
      <c r="D4785">
        <v>14.151</v>
      </c>
      <c r="E4785">
        <v>12.064</v>
      </c>
      <c r="F4785" s="14">
        <v>1342.3430000000001</v>
      </c>
      <c r="G4785" s="14">
        <v>1279.758</v>
      </c>
      <c r="H4785">
        <f t="shared" si="151"/>
        <v>3.9275092228356567E-2</v>
      </c>
      <c r="I4785">
        <f t="shared" si="152"/>
        <v>0</v>
      </c>
    </row>
    <row r="4786" spans="1:9" x14ac:dyDescent="0.3">
      <c r="A4786" s="1">
        <v>35466</v>
      </c>
      <c r="B4786">
        <v>4</v>
      </c>
      <c r="C4786">
        <v>1</v>
      </c>
      <c r="D4786">
        <v>68.507999999999996</v>
      </c>
      <c r="E4786">
        <v>43.96</v>
      </c>
      <c r="F4786">
        <v>678.46699999999998</v>
      </c>
      <c r="G4786">
        <v>859.14800000000002</v>
      </c>
      <c r="H4786">
        <f t="shared" si="151"/>
        <v>5.2366789637808761E-2</v>
      </c>
      <c r="I4786">
        <f t="shared" si="152"/>
        <v>1.0804897103514228E-2</v>
      </c>
    </row>
    <row r="4787" spans="1:9" x14ac:dyDescent="0.3">
      <c r="A4787" s="1">
        <v>35467</v>
      </c>
      <c r="B4787">
        <v>7</v>
      </c>
      <c r="C4787">
        <v>2</v>
      </c>
      <c r="D4787">
        <v>14.324</v>
      </c>
      <c r="E4787">
        <v>9.4909999999999997</v>
      </c>
      <c r="F4787">
        <v>602.34500000000003</v>
      </c>
      <c r="G4787">
        <v>852.15700000000004</v>
      </c>
      <c r="H4787">
        <f t="shared" si="151"/>
        <v>9.1641881866165328E-2</v>
      </c>
      <c r="I4787">
        <f t="shared" si="152"/>
        <v>2.1609794207028455E-2</v>
      </c>
    </row>
    <row r="4788" spans="1:9" x14ac:dyDescent="0.3">
      <c r="A4788" s="1">
        <v>35468</v>
      </c>
      <c r="B4788">
        <v>9</v>
      </c>
      <c r="C4788">
        <v>5</v>
      </c>
      <c r="D4788">
        <v>0</v>
      </c>
      <c r="E4788">
        <v>0</v>
      </c>
      <c r="F4788">
        <v>794.34900000000005</v>
      </c>
      <c r="G4788" s="14">
        <v>1195.1959999999999</v>
      </c>
      <c r="H4788">
        <f t="shared" si="151"/>
        <v>0.1178252766850697</v>
      </c>
      <c r="I4788">
        <f t="shared" si="152"/>
        <v>5.4024485517571136E-2</v>
      </c>
    </row>
    <row r="4789" spans="1:9" x14ac:dyDescent="0.3">
      <c r="A4789" s="1">
        <v>35469</v>
      </c>
      <c r="B4789">
        <v>15</v>
      </c>
      <c r="C4789">
        <v>10</v>
      </c>
      <c r="D4789">
        <v>0</v>
      </c>
      <c r="E4789">
        <v>0.74</v>
      </c>
      <c r="F4789" s="14">
        <v>3812.877</v>
      </c>
      <c r="G4789" s="14">
        <v>3131.4989999999998</v>
      </c>
      <c r="H4789">
        <f t="shared" si="151"/>
        <v>0.19637546114178286</v>
      </c>
      <c r="I4789">
        <f t="shared" si="152"/>
        <v>0.10804897103514227</v>
      </c>
    </row>
    <row r="4790" spans="1:9" x14ac:dyDescent="0.3">
      <c r="A4790" s="1">
        <v>35470</v>
      </c>
      <c r="B4790">
        <v>31</v>
      </c>
      <c r="C4790">
        <v>17</v>
      </c>
      <c r="D4790">
        <v>30.37</v>
      </c>
      <c r="E4790">
        <v>8.0129999999999999</v>
      </c>
      <c r="F4790" s="14">
        <v>1627.7260000000001</v>
      </c>
      <c r="G4790">
        <v>777.37599999999998</v>
      </c>
      <c r="H4790">
        <f t="shared" si="151"/>
        <v>0.40584261969301788</v>
      </c>
      <c r="I4790">
        <f t="shared" si="152"/>
        <v>0.18368325075974187</v>
      </c>
    </row>
    <row r="4791" spans="1:9" x14ac:dyDescent="0.3">
      <c r="A4791" s="1">
        <v>35471</v>
      </c>
      <c r="B4791">
        <v>52</v>
      </c>
      <c r="C4791">
        <v>34</v>
      </c>
      <c r="D4791">
        <v>37.945</v>
      </c>
      <c r="E4791">
        <v>32.430999999999997</v>
      </c>
      <c r="F4791" s="14">
        <v>3106.9759999999997</v>
      </c>
      <c r="G4791">
        <v>84.995999999999995</v>
      </c>
      <c r="H4791">
        <f t="shared" si="151"/>
        <v>0.68076826529151391</v>
      </c>
      <c r="I4791">
        <f t="shared" si="152"/>
        <v>0.36736650151948375</v>
      </c>
    </row>
    <row r="4792" spans="1:9" x14ac:dyDescent="0.3">
      <c r="A4792" s="1">
        <v>35472</v>
      </c>
      <c r="B4792">
        <v>72</v>
      </c>
      <c r="C4792">
        <v>69</v>
      </c>
      <c r="D4792">
        <v>0</v>
      </c>
      <c r="E4792">
        <v>0</v>
      </c>
      <c r="F4792" s="14">
        <v>4586.2259999999997</v>
      </c>
      <c r="G4792" s="14">
        <v>2825.828</v>
      </c>
      <c r="H4792">
        <f t="shared" si="151"/>
        <v>0.94260221348055762</v>
      </c>
      <c r="I4792">
        <f t="shared" si="152"/>
        <v>0.74553790014248156</v>
      </c>
    </row>
    <row r="4793" spans="1:9" x14ac:dyDescent="0.3">
      <c r="A4793" s="1">
        <v>35473</v>
      </c>
      <c r="B4793">
        <v>84</v>
      </c>
      <c r="C4793">
        <v>97</v>
      </c>
      <c r="D4793">
        <v>0</v>
      </c>
      <c r="E4793">
        <v>0</v>
      </c>
      <c r="F4793" s="14">
        <v>3319.723</v>
      </c>
      <c r="G4793" s="14">
        <v>2116.2829999999999</v>
      </c>
      <c r="H4793">
        <f t="shared" si="151"/>
        <v>1.0997025823939839</v>
      </c>
      <c r="I4793">
        <f t="shared" si="152"/>
        <v>1.0480750190408801</v>
      </c>
    </row>
    <row r="4794" spans="1:9" x14ac:dyDescent="0.3">
      <c r="A4794" s="1">
        <v>35474</v>
      </c>
      <c r="B4794">
        <v>90</v>
      </c>
      <c r="C4794">
        <v>114</v>
      </c>
      <c r="D4794">
        <v>0</v>
      </c>
      <c r="E4794">
        <v>0</v>
      </c>
      <c r="F4794" s="14">
        <v>3093.7950000000001</v>
      </c>
      <c r="G4794" s="14">
        <v>1558.874</v>
      </c>
      <c r="H4794">
        <f t="shared" si="151"/>
        <v>1.178252766850697</v>
      </c>
      <c r="I4794">
        <f t="shared" si="152"/>
        <v>1.231758269800622</v>
      </c>
    </row>
    <row r="4795" spans="1:9" x14ac:dyDescent="0.3">
      <c r="A4795" s="1">
        <v>35475</v>
      </c>
      <c r="B4795">
        <v>93</v>
      </c>
      <c r="C4795">
        <v>122</v>
      </c>
      <c r="D4795">
        <v>0</v>
      </c>
      <c r="E4795">
        <v>0</v>
      </c>
      <c r="F4795" s="14">
        <v>3975.8690000000001</v>
      </c>
      <c r="G4795" s="14">
        <v>3878.0639999999999</v>
      </c>
      <c r="H4795">
        <f t="shared" si="151"/>
        <v>1.2175278590790537</v>
      </c>
      <c r="I4795">
        <f t="shared" si="152"/>
        <v>1.3181974466287358</v>
      </c>
    </row>
    <row r="4796" spans="1:9" x14ac:dyDescent="0.3">
      <c r="A4796" s="1">
        <v>35476</v>
      </c>
      <c r="B4796">
        <v>86</v>
      </c>
      <c r="C4796">
        <v>131</v>
      </c>
      <c r="D4796">
        <v>0</v>
      </c>
      <c r="E4796">
        <v>0</v>
      </c>
      <c r="F4796" s="14">
        <v>4618.78</v>
      </c>
      <c r="G4796" s="14">
        <v>5555.2740000000003</v>
      </c>
      <c r="H4796">
        <f t="shared" si="151"/>
        <v>1.1258859772128882</v>
      </c>
      <c r="I4796">
        <f t="shared" si="152"/>
        <v>1.4154415205603637</v>
      </c>
    </row>
    <row r="4797" spans="1:9" x14ac:dyDescent="0.3">
      <c r="A4797" s="1">
        <v>35477</v>
      </c>
      <c r="B4797">
        <v>83</v>
      </c>
      <c r="C4797">
        <v>137</v>
      </c>
      <c r="D4797">
        <v>12.801</v>
      </c>
      <c r="E4797">
        <v>20.236999999999998</v>
      </c>
      <c r="F4797">
        <v>922.94100000000003</v>
      </c>
      <c r="G4797" s="14">
        <v>3439.7069999999999</v>
      </c>
      <c r="H4797">
        <f t="shared" si="151"/>
        <v>1.0866108849845317</v>
      </c>
      <c r="I4797">
        <f t="shared" si="152"/>
        <v>1.4802709031814492</v>
      </c>
    </row>
    <row r="4798" spans="1:9" x14ac:dyDescent="0.3">
      <c r="A4798" s="1">
        <v>35478</v>
      </c>
      <c r="B4798">
        <v>90</v>
      </c>
      <c r="C4798">
        <v>149</v>
      </c>
      <c r="D4798">
        <v>11.254</v>
      </c>
      <c r="E4798">
        <v>14.436</v>
      </c>
      <c r="F4798" s="14">
        <v>1811.557</v>
      </c>
      <c r="G4798" s="14">
        <v>1628.8989999999999</v>
      </c>
      <c r="H4798">
        <f t="shared" si="151"/>
        <v>1.178252766850697</v>
      </c>
      <c r="I4798">
        <f t="shared" si="152"/>
        <v>1.6099296684236197</v>
      </c>
    </row>
    <row r="4799" spans="1:9" x14ac:dyDescent="0.3">
      <c r="A4799" s="1">
        <v>35479</v>
      </c>
      <c r="B4799">
        <v>82</v>
      </c>
      <c r="C4799">
        <v>162</v>
      </c>
      <c r="D4799">
        <v>0</v>
      </c>
      <c r="E4799">
        <v>0</v>
      </c>
      <c r="F4799" s="14">
        <v>3241.5859999999998</v>
      </c>
      <c r="G4799" s="14">
        <v>3886.1750000000002</v>
      </c>
      <c r="H4799">
        <f t="shared" si="151"/>
        <v>1.0735191875750796</v>
      </c>
      <c r="I4799">
        <f t="shared" si="152"/>
        <v>1.7503933307693047</v>
      </c>
    </row>
    <row r="4800" spans="1:9" x14ac:dyDescent="0.3">
      <c r="A4800" s="1">
        <v>35480</v>
      </c>
      <c r="B4800">
        <v>100</v>
      </c>
      <c r="C4800">
        <v>169</v>
      </c>
      <c r="D4800">
        <v>18.943999999999999</v>
      </c>
      <c r="E4800">
        <v>31.431000000000001</v>
      </c>
      <c r="F4800">
        <v>322.93299999999999</v>
      </c>
      <c r="G4800">
        <v>933.14400000000001</v>
      </c>
      <c r="H4800">
        <f t="shared" si="151"/>
        <v>1.309169740945219</v>
      </c>
      <c r="I4800">
        <f t="shared" si="152"/>
        <v>1.8260276104939042</v>
      </c>
    </row>
    <row r="4801" spans="1:9" x14ac:dyDescent="0.3">
      <c r="A4801" s="1">
        <v>35481</v>
      </c>
      <c r="B4801">
        <v>129</v>
      </c>
      <c r="C4801">
        <v>170</v>
      </c>
      <c r="D4801">
        <v>0</v>
      </c>
      <c r="E4801">
        <v>0</v>
      </c>
      <c r="F4801" s="14">
        <v>2748.9259999999999</v>
      </c>
      <c r="G4801" s="14">
        <v>2688.8620000000001</v>
      </c>
      <c r="H4801">
        <f t="shared" si="151"/>
        <v>1.6888289658193325</v>
      </c>
      <c r="I4801">
        <f t="shared" si="152"/>
        <v>1.8368325075974186</v>
      </c>
    </row>
    <row r="4802" spans="1:9" x14ac:dyDescent="0.3">
      <c r="A4802" s="1">
        <v>35482</v>
      </c>
      <c r="B4802">
        <v>152</v>
      </c>
      <c r="C4802">
        <v>167</v>
      </c>
      <c r="D4802">
        <v>0</v>
      </c>
      <c r="E4802">
        <v>0</v>
      </c>
      <c r="F4802" s="14">
        <v>4020.9630000000002</v>
      </c>
      <c r="G4802" s="14">
        <v>4006.2339999999999</v>
      </c>
      <c r="H4802">
        <f t="shared" ref="H4802:H4865" si="153">(B4802*60*60*24/1000000)/(1000*$N$3/1000000)</f>
        <v>1.9899380062367329</v>
      </c>
      <c r="I4802">
        <f t="shared" ref="I4802:I4865" si="154">(C4802*60*60*24/1000000)/(1000*$N$4/1000000)</f>
        <v>1.804417816286876</v>
      </c>
    </row>
    <row r="4803" spans="1:9" x14ac:dyDescent="0.3">
      <c r="A4803" s="1">
        <v>35483</v>
      </c>
      <c r="B4803">
        <v>160</v>
      </c>
      <c r="C4803">
        <v>149</v>
      </c>
      <c r="D4803">
        <v>0</v>
      </c>
      <c r="E4803">
        <v>0</v>
      </c>
      <c r="F4803" s="14">
        <v>1743.6790000000001</v>
      </c>
      <c r="G4803" s="14">
        <v>1568.374</v>
      </c>
      <c r="H4803">
        <f t="shared" si="153"/>
        <v>2.0946715855123506</v>
      </c>
      <c r="I4803">
        <f t="shared" si="154"/>
        <v>1.6099296684236197</v>
      </c>
    </row>
    <row r="4804" spans="1:9" x14ac:dyDescent="0.3">
      <c r="A4804" s="1">
        <v>35484</v>
      </c>
      <c r="B4804">
        <v>161</v>
      </c>
      <c r="C4804">
        <v>133</v>
      </c>
      <c r="D4804">
        <v>0</v>
      </c>
      <c r="E4804">
        <v>0</v>
      </c>
      <c r="F4804" s="14">
        <v>1012.14</v>
      </c>
      <c r="G4804" s="14">
        <v>1663.211</v>
      </c>
      <c r="H4804">
        <f t="shared" si="153"/>
        <v>2.1077632829218023</v>
      </c>
      <c r="I4804">
        <f t="shared" si="154"/>
        <v>1.437051314767392</v>
      </c>
    </row>
    <row r="4805" spans="1:9" x14ac:dyDescent="0.3">
      <c r="A4805" s="1">
        <v>35485</v>
      </c>
      <c r="B4805">
        <v>146</v>
      </c>
      <c r="C4805">
        <v>114</v>
      </c>
      <c r="D4805">
        <v>0</v>
      </c>
      <c r="E4805">
        <v>0</v>
      </c>
      <c r="F4805">
        <v>434.82299999999998</v>
      </c>
      <c r="G4805">
        <v>553.48199999999997</v>
      </c>
      <c r="H4805">
        <f t="shared" si="153"/>
        <v>1.9113878217800198</v>
      </c>
      <c r="I4805">
        <f t="shared" si="154"/>
        <v>1.231758269800622</v>
      </c>
    </row>
    <row r="4806" spans="1:9" x14ac:dyDescent="0.3">
      <c r="A4806" s="1">
        <v>35486</v>
      </c>
      <c r="B4806">
        <v>127</v>
      </c>
      <c r="C4806">
        <v>96</v>
      </c>
      <c r="D4806">
        <v>0</v>
      </c>
      <c r="E4806">
        <v>0</v>
      </c>
      <c r="F4806" s="14">
        <v>4702.3140000000003</v>
      </c>
      <c r="G4806" s="14">
        <v>3464.076</v>
      </c>
      <c r="H4806">
        <f t="shared" si="153"/>
        <v>1.662645571000428</v>
      </c>
      <c r="I4806">
        <f t="shared" si="154"/>
        <v>1.0372701219373657</v>
      </c>
    </row>
    <row r="4807" spans="1:9" x14ac:dyDescent="0.3">
      <c r="A4807" s="1">
        <v>35487</v>
      </c>
      <c r="B4807">
        <v>102</v>
      </c>
      <c r="C4807">
        <v>82</v>
      </c>
      <c r="D4807">
        <v>5.7000000000000002E-2</v>
      </c>
      <c r="E4807">
        <v>4.5999999999999996</v>
      </c>
      <c r="F4807" s="14">
        <v>1250.357</v>
      </c>
      <c r="G4807" s="14">
        <v>1809.3630000000001</v>
      </c>
      <c r="H4807">
        <f t="shared" si="153"/>
        <v>1.3353531357641233</v>
      </c>
      <c r="I4807">
        <f t="shared" si="154"/>
        <v>0.88600156248816664</v>
      </c>
    </row>
    <row r="4808" spans="1:9" x14ac:dyDescent="0.3">
      <c r="A4808" s="1">
        <v>35488</v>
      </c>
      <c r="B4808">
        <v>77</v>
      </c>
      <c r="C4808">
        <v>73</v>
      </c>
      <c r="D4808">
        <v>0</v>
      </c>
      <c r="E4808">
        <v>0</v>
      </c>
      <c r="F4808" s="14">
        <v>3171.4769999999999</v>
      </c>
      <c r="G4808" s="14">
        <v>3357.6930000000002</v>
      </c>
      <c r="H4808">
        <f t="shared" si="153"/>
        <v>1.0080607005278186</v>
      </c>
      <c r="I4808">
        <f t="shared" si="154"/>
        <v>0.78875748855653849</v>
      </c>
    </row>
    <row r="4809" spans="1:9" x14ac:dyDescent="0.3">
      <c r="A4809" s="1">
        <v>35489</v>
      </c>
      <c r="B4809">
        <v>61</v>
      </c>
      <c r="C4809">
        <v>60</v>
      </c>
      <c r="D4809">
        <v>0</v>
      </c>
      <c r="E4809">
        <v>0</v>
      </c>
      <c r="F4809" s="14">
        <v>4150.7809999999999</v>
      </c>
      <c r="G4809" s="14">
        <v>4171.2129999999997</v>
      </c>
      <c r="H4809">
        <f t="shared" si="153"/>
        <v>0.79859354197658361</v>
      </c>
      <c r="I4809">
        <f t="shared" si="154"/>
        <v>0.64829382621085363</v>
      </c>
    </row>
    <row r="4810" spans="1:9" x14ac:dyDescent="0.3">
      <c r="A4810" s="1">
        <v>35490</v>
      </c>
      <c r="B4810">
        <v>57</v>
      </c>
      <c r="C4810">
        <v>47</v>
      </c>
      <c r="D4810">
        <v>0</v>
      </c>
      <c r="E4810">
        <v>0</v>
      </c>
      <c r="F4810" s="14">
        <v>3405.232</v>
      </c>
      <c r="G4810" s="14">
        <v>2397.6149999999998</v>
      </c>
      <c r="H4810">
        <f t="shared" si="153"/>
        <v>0.74622675233877489</v>
      </c>
      <c r="I4810">
        <f t="shared" si="154"/>
        <v>0.50783016386516866</v>
      </c>
    </row>
    <row r="4811" spans="1:9" x14ac:dyDescent="0.3">
      <c r="A4811" s="1">
        <v>35491</v>
      </c>
      <c r="B4811">
        <v>56</v>
      </c>
      <c r="C4811">
        <v>37</v>
      </c>
      <c r="D4811">
        <v>0</v>
      </c>
      <c r="E4811">
        <v>0</v>
      </c>
      <c r="F4811" s="14">
        <v>3509.7089999999998</v>
      </c>
      <c r="G4811" s="14">
        <v>2944.652</v>
      </c>
      <c r="H4811">
        <f t="shared" si="153"/>
        <v>0.73313505492932263</v>
      </c>
      <c r="I4811">
        <f t="shared" si="154"/>
        <v>0.39978119283002639</v>
      </c>
    </row>
    <row r="4812" spans="1:9" x14ac:dyDescent="0.3">
      <c r="A4812" s="1">
        <v>35492</v>
      </c>
      <c r="B4812">
        <v>50</v>
      </c>
      <c r="C4812">
        <v>27</v>
      </c>
      <c r="D4812">
        <v>0</v>
      </c>
      <c r="E4812">
        <v>0</v>
      </c>
      <c r="F4812" s="14">
        <v>4144.4790000000003</v>
      </c>
      <c r="G4812" s="14">
        <v>4517.5959999999995</v>
      </c>
      <c r="H4812">
        <f t="shared" si="153"/>
        <v>0.65458487047260949</v>
      </c>
      <c r="I4812">
        <f t="shared" si="154"/>
        <v>0.29173222179488417</v>
      </c>
    </row>
    <row r="4813" spans="1:9" x14ac:dyDescent="0.3">
      <c r="A4813" s="1">
        <v>35493</v>
      </c>
      <c r="B4813">
        <v>47</v>
      </c>
      <c r="C4813">
        <v>24</v>
      </c>
      <c r="D4813">
        <v>5.0999999999999997E-2</v>
      </c>
      <c r="E4813">
        <v>0</v>
      </c>
      <c r="F4813" s="14">
        <v>3341.4960000000001</v>
      </c>
      <c r="G4813" s="14">
        <v>3120.308</v>
      </c>
      <c r="H4813">
        <f t="shared" si="153"/>
        <v>0.61530977824425304</v>
      </c>
      <c r="I4813">
        <f t="shared" si="154"/>
        <v>0.25931753048434142</v>
      </c>
    </row>
    <row r="4814" spans="1:9" x14ac:dyDescent="0.3">
      <c r="A4814" s="1">
        <v>35494</v>
      </c>
      <c r="B4814">
        <v>46</v>
      </c>
      <c r="C4814">
        <v>21</v>
      </c>
      <c r="D4814">
        <v>0.80900000000000005</v>
      </c>
      <c r="E4814">
        <v>0</v>
      </c>
      <c r="F4814" s="14">
        <v>2975.1709999999998</v>
      </c>
      <c r="G4814" s="14">
        <v>4170.5770000000002</v>
      </c>
      <c r="H4814">
        <f t="shared" si="153"/>
        <v>0.60221808083480077</v>
      </c>
      <c r="I4814">
        <f t="shared" si="154"/>
        <v>0.22690283917379875</v>
      </c>
    </row>
    <row r="4815" spans="1:9" x14ac:dyDescent="0.3">
      <c r="A4815" s="1">
        <v>35495</v>
      </c>
      <c r="B4815">
        <v>43</v>
      </c>
      <c r="C4815">
        <v>17</v>
      </c>
      <c r="D4815">
        <v>0</v>
      </c>
      <c r="E4815">
        <v>0</v>
      </c>
      <c r="F4815" s="14">
        <v>2021.4839999999999</v>
      </c>
      <c r="G4815" s="14">
        <v>2517.183</v>
      </c>
      <c r="H4815">
        <f t="shared" si="153"/>
        <v>0.56294298860644409</v>
      </c>
      <c r="I4815">
        <f t="shared" si="154"/>
        <v>0.18368325075974187</v>
      </c>
    </row>
    <row r="4816" spans="1:9" x14ac:dyDescent="0.3">
      <c r="A4816" s="1">
        <v>35496</v>
      </c>
      <c r="B4816">
        <v>34</v>
      </c>
      <c r="C4816">
        <v>14</v>
      </c>
      <c r="D4816">
        <v>0</v>
      </c>
      <c r="E4816">
        <v>0</v>
      </c>
      <c r="F4816" s="14">
        <v>5065.5990000000002</v>
      </c>
      <c r="G4816" s="14">
        <v>5350.08</v>
      </c>
      <c r="H4816">
        <f t="shared" si="153"/>
        <v>0.4451177119213745</v>
      </c>
      <c r="I4816">
        <f t="shared" si="154"/>
        <v>0.15126855944919917</v>
      </c>
    </row>
    <row r="4817" spans="1:9" x14ac:dyDescent="0.3">
      <c r="A4817" s="1">
        <v>35497</v>
      </c>
      <c r="B4817">
        <v>22</v>
      </c>
      <c r="C4817">
        <v>13</v>
      </c>
      <c r="D4817">
        <v>0</v>
      </c>
      <c r="E4817">
        <v>0</v>
      </c>
      <c r="F4817" s="14">
        <v>6293.5929999999998</v>
      </c>
      <c r="G4817" s="14">
        <v>6446.585</v>
      </c>
      <c r="H4817">
        <f t="shared" si="153"/>
        <v>0.28801734300794818</v>
      </c>
      <c r="I4817">
        <f t="shared" si="154"/>
        <v>0.14046366234568494</v>
      </c>
    </row>
    <row r="4818" spans="1:9" x14ac:dyDescent="0.3">
      <c r="A4818" s="1">
        <v>35498</v>
      </c>
      <c r="B4818">
        <v>14</v>
      </c>
      <c r="C4818">
        <v>12</v>
      </c>
      <c r="D4818">
        <v>0</v>
      </c>
      <c r="E4818">
        <v>0</v>
      </c>
      <c r="F4818" s="14">
        <v>5889.4350000000004</v>
      </c>
      <c r="G4818" s="14">
        <v>6129.48</v>
      </c>
      <c r="H4818">
        <f t="shared" si="153"/>
        <v>0.18328376373233066</v>
      </c>
      <c r="I4818">
        <f t="shared" si="154"/>
        <v>0.12965876524217071</v>
      </c>
    </row>
    <row r="4819" spans="1:9" x14ac:dyDescent="0.3">
      <c r="A4819" s="1">
        <v>35499</v>
      </c>
      <c r="B4819">
        <v>13</v>
      </c>
      <c r="C4819">
        <v>11</v>
      </c>
      <c r="D4819">
        <v>1E-3</v>
      </c>
      <c r="E4819">
        <v>4.4359999999999999</v>
      </c>
      <c r="F4819" s="14">
        <v>3934.7809999999999</v>
      </c>
      <c r="G4819" s="14">
        <v>5307.0690000000004</v>
      </c>
      <c r="H4819">
        <f t="shared" si="153"/>
        <v>0.17019206632287848</v>
      </c>
      <c r="I4819">
        <f t="shared" si="154"/>
        <v>0.11885386813865649</v>
      </c>
    </row>
    <row r="4820" spans="1:9" x14ac:dyDescent="0.3">
      <c r="A4820" s="1">
        <v>35500</v>
      </c>
      <c r="B4820">
        <v>13</v>
      </c>
      <c r="C4820">
        <v>11</v>
      </c>
      <c r="D4820">
        <v>24.065000000000001</v>
      </c>
      <c r="E4820">
        <v>28.45</v>
      </c>
      <c r="F4820" s="14">
        <v>2608.65</v>
      </c>
      <c r="G4820" s="14">
        <v>1347.3620000000001</v>
      </c>
      <c r="H4820">
        <f t="shared" si="153"/>
        <v>0.17019206632287848</v>
      </c>
      <c r="I4820">
        <f t="shared" si="154"/>
        <v>0.11885386813865649</v>
      </c>
    </row>
    <row r="4821" spans="1:9" x14ac:dyDescent="0.3">
      <c r="A4821" s="1">
        <v>35501</v>
      </c>
      <c r="B4821">
        <v>15</v>
      </c>
      <c r="C4821">
        <v>10</v>
      </c>
      <c r="D4821">
        <v>0</v>
      </c>
      <c r="E4821">
        <v>0</v>
      </c>
      <c r="F4821" s="14">
        <v>3999.348</v>
      </c>
      <c r="G4821" s="14">
        <v>3681.8449999999998</v>
      </c>
      <c r="H4821">
        <f t="shared" si="153"/>
        <v>0.19637546114178286</v>
      </c>
      <c r="I4821">
        <f t="shared" si="154"/>
        <v>0.10804897103514227</v>
      </c>
    </row>
    <row r="4822" spans="1:9" x14ac:dyDescent="0.3">
      <c r="A4822" s="1">
        <v>35502</v>
      </c>
      <c r="B4822">
        <v>18</v>
      </c>
      <c r="C4822">
        <v>10</v>
      </c>
      <c r="D4822">
        <v>0</v>
      </c>
      <c r="E4822">
        <v>0</v>
      </c>
      <c r="F4822" s="14">
        <v>5551.607</v>
      </c>
      <c r="G4822" s="14">
        <v>6377.6080000000002</v>
      </c>
      <c r="H4822">
        <f t="shared" si="153"/>
        <v>0.2356505533701394</v>
      </c>
      <c r="I4822">
        <f t="shared" si="154"/>
        <v>0.10804897103514227</v>
      </c>
    </row>
    <row r="4823" spans="1:9" x14ac:dyDescent="0.3">
      <c r="A4823" s="1">
        <v>35503</v>
      </c>
      <c r="B4823">
        <v>15</v>
      </c>
      <c r="C4823">
        <v>10</v>
      </c>
      <c r="D4823">
        <v>0</v>
      </c>
      <c r="E4823">
        <v>0</v>
      </c>
      <c r="F4823" s="14">
        <v>6469.6989999999996</v>
      </c>
      <c r="G4823" s="14">
        <v>6396.924</v>
      </c>
      <c r="H4823">
        <f t="shared" si="153"/>
        <v>0.19637546114178286</v>
      </c>
      <c r="I4823">
        <f t="shared" si="154"/>
        <v>0.10804897103514227</v>
      </c>
    </row>
    <row r="4824" spans="1:9" x14ac:dyDescent="0.3">
      <c r="A4824" s="1">
        <v>35504</v>
      </c>
      <c r="B4824">
        <v>13</v>
      </c>
      <c r="C4824">
        <v>10</v>
      </c>
      <c r="D4824">
        <v>0</v>
      </c>
      <c r="E4824">
        <v>0</v>
      </c>
      <c r="F4824" s="14">
        <v>6529.6220000000003</v>
      </c>
      <c r="G4824" s="14">
        <v>4560.4849999999997</v>
      </c>
      <c r="H4824">
        <f t="shared" si="153"/>
        <v>0.17019206632287848</v>
      </c>
      <c r="I4824">
        <f t="shared" si="154"/>
        <v>0.10804897103514227</v>
      </c>
    </row>
    <row r="4825" spans="1:9" x14ac:dyDescent="0.3">
      <c r="A4825" s="1">
        <v>35505</v>
      </c>
      <c r="B4825">
        <v>12</v>
      </c>
      <c r="C4825">
        <v>10</v>
      </c>
      <c r="D4825">
        <v>0</v>
      </c>
      <c r="E4825">
        <v>0</v>
      </c>
      <c r="F4825" s="14">
        <v>5370.3220000000001</v>
      </c>
      <c r="G4825" s="14">
        <v>5875.4989999999998</v>
      </c>
      <c r="H4825">
        <f t="shared" si="153"/>
        <v>0.15710036891342627</v>
      </c>
      <c r="I4825">
        <f t="shared" si="154"/>
        <v>0.10804897103514227</v>
      </c>
    </row>
    <row r="4826" spans="1:9" x14ac:dyDescent="0.3">
      <c r="A4826" s="1">
        <v>35506</v>
      </c>
      <c r="B4826">
        <v>12</v>
      </c>
      <c r="C4826">
        <v>10</v>
      </c>
      <c r="D4826">
        <v>0</v>
      </c>
      <c r="E4826">
        <v>0</v>
      </c>
      <c r="F4826" s="14">
        <v>6318.8050000000003</v>
      </c>
      <c r="G4826" s="14">
        <v>4364.7</v>
      </c>
      <c r="H4826">
        <f t="shared" si="153"/>
        <v>0.15710036891342627</v>
      </c>
      <c r="I4826">
        <f t="shared" si="154"/>
        <v>0.10804897103514227</v>
      </c>
    </row>
    <row r="4827" spans="1:9" x14ac:dyDescent="0.3">
      <c r="A4827" s="1">
        <v>35507</v>
      </c>
      <c r="B4827">
        <v>12</v>
      </c>
      <c r="C4827">
        <v>9</v>
      </c>
      <c r="D4827">
        <v>0</v>
      </c>
      <c r="E4827">
        <v>0</v>
      </c>
      <c r="F4827" s="14">
        <v>4156.9949999999999</v>
      </c>
      <c r="G4827" s="14">
        <v>3984.47</v>
      </c>
      <c r="H4827">
        <f t="shared" si="153"/>
        <v>0.15710036891342627</v>
      </c>
      <c r="I4827">
        <f t="shared" si="154"/>
        <v>9.7244073931628039E-2</v>
      </c>
    </row>
    <row r="4828" spans="1:9" x14ac:dyDescent="0.3">
      <c r="A4828" s="1">
        <v>35508</v>
      </c>
      <c r="B4828">
        <v>11</v>
      </c>
      <c r="C4828">
        <v>7</v>
      </c>
      <c r="D4828">
        <v>0</v>
      </c>
      <c r="E4828">
        <v>0</v>
      </c>
      <c r="F4828" s="14">
        <v>2643.0509999999999</v>
      </c>
      <c r="G4828" s="14">
        <v>3214.373</v>
      </c>
      <c r="H4828">
        <f t="shared" si="153"/>
        <v>0.14400867150397409</v>
      </c>
      <c r="I4828">
        <f t="shared" si="154"/>
        <v>7.5634279724599587E-2</v>
      </c>
    </row>
    <row r="4829" spans="1:9" x14ac:dyDescent="0.3">
      <c r="A4829" s="1">
        <v>35509</v>
      </c>
      <c r="B4829">
        <v>8</v>
      </c>
      <c r="C4829">
        <v>7</v>
      </c>
      <c r="D4829">
        <v>0</v>
      </c>
      <c r="E4829">
        <v>0</v>
      </c>
      <c r="F4829" s="14">
        <v>5825.1329999999998</v>
      </c>
      <c r="G4829" s="14">
        <v>4537.0410000000002</v>
      </c>
      <c r="H4829">
        <f t="shared" si="153"/>
        <v>0.10473357927561752</v>
      </c>
      <c r="I4829">
        <f t="shared" si="154"/>
        <v>7.5634279724599587E-2</v>
      </c>
    </row>
    <row r="4830" spans="1:9" x14ac:dyDescent="0.3">
      <c r="A4830" s="1">
        <v>35510</v>
      </c>
      <c r="B4830">
        <v>7</v>
      </c>
      <c r="C4830">
        <v>7</v>
      </c>
      <c r="D4830">
        <v>0</v>
      </c>
      <c r="E4830">
        <v>0</v>
      </c>
      <c r="F4830" s="14">
        <v>4506.1909999999998</v>
      </c>
      <c r="G4830" s="14">
        <v>5565.1409999999996</v>
      </c>
      <c r="H4830">
        <f t="shared" si="153"/>
        <v>9.1641881866165328E-2</v>
      </c>
      <c r="I4830">
        <f t="shared" si="154"/>
        <v>7.5634279724599587E-2</v>
      </c>
    </row>
    <row r="4831" spans="1:9" x14ac:dyDescent="0.3">
      <c r="A4831" s="1">
        <v>35511</v>
      </c>
      <c r="B4831">
        <v>7</v>
      </c>
      <c r="C4831">
        <v>7</v>
      </c>
      <c r="D4831">
        <v>14.904</v>
      </c>
      <c r="E4831">
        <v>6.16</v>
      </c>
      <c r="F4831" s="14">
        <v>1018.397</v>
      </c>
      <c r="G4831" s="14">
        <v>2132.326</v>
      </c>
      <c r="H4831">
        <f t="shared" si="153"/>
        <v>9.1641881866165328E-2</v>
      </c>
      <c r="I4831">
        <f t="shared" si="154"/>
        <v>7.5634279724599587E-2</v>
      </c>
    </row>
    <row r="4832" spans="1:9" x14ac:dyDescent="0.3">
      <c r="A4832" s="1">
        <v>35512</v>
      </c>
      <c r="B4832">
        <v>7</v>
      </c>
      <c r="C4832">
        <v>7</v>
      </c>
      <c r="D4832">
        <v>0.90100000000000002</v>
      </c>
      <c r="E4832">
        <v>0</v>
      </c>
      <c r="F4832" s="14">
        <v>6448.6959999999999</v>
      </c>
      <c r="G4832" s="14">
        <v>6235.1689999999999</v>
      </c>
      <c r="H4832">
        <f t="shared" si="153"/>
        <v>9.1641881866165328E-2</v>
      </c>
      <c r="I4832">
        <f t="shared" si="154"/>
        <v>7.5634279724599587E-2</v>
      </c>
    </row>
    <row r="4833" spans="1:9" x14ac:dyDescent="0.3">
      <c r="A4833" s="1">
        <v>35513</v>
      </c>
      <c r="B4833">
        <v>7</v>
      </c>
      <c r="C4833">
        <v>7</v>
      </c>
      <c r="D4833">
        <v>0</v>
      </c>
      <c r="E4833">
        <v>0</v>
      </c>
      <c r="F4833" s="14">
        <v>6711.7569999999996</v>
      </c>
      <c r="G4833" s="14">
        <v>6664.375</v>
      </c>
      <c r="H4833">
        <f t="shared" si="153"/>
        <v>9.1641881866165328E-2</v>
      </c>
      <c r="I4833">
        <f t="shared" si="154"/>
        <v>7.5634279724599587E-2</v>
      </c>
    </row>
    <row r="4834" spans="1:9" x14ac:dyDescent="0.3">
      <c r="A4834" s="1">
        <v>35514</v>
      </c>
      <c r="B4834">
        <v>7</v>
      </c>
      <c r="C4834">
        <v>6</v>
      </c>
      <c r="D4834">
        <v>0</v>
      </c>
      <c r="E4834">
        <v>0</v>
      </c>
      <c r="F4834" s="14">
        <v>6596.9369999999999</v>
      </c>
      <c r="G4834" s="14">
        <v>6590.7470000000003</v>
      </c>
      <c r="H4834">
        <f t="shared" si="153"/>
        <v>9.1641881866165328E-2</v>
      </c>
      <c r="I4834">
        <f t="shared" si="154"/>
        <v>6.4829382621085355E-2</v>
      </c>
    </row>
    <row r="4835" spans="1:9" x14ac:dyDescent="0.3">
      <c r="A4835" s="1">
        <v>35515</v>
      </c>
      <c r="B4835">
        <v>7</v>
      </c>
      <c r="C4835">
        <v>5</v>
      </c>
      <c r="D4835">
        <v>0</v>
      </c>
      <c r="E4835">
        <v>0</v>
      </c>
      <c r="F4835" s="14">
        <v>5697.7280000000001</v>
      </c>
      <c r="G4835" s="14">
        <v>6234.6360000000004</v>
      </c>
      <c r="H4835">
        <f t="shared" si="153"/>
        <v>9.1641881866165328E-2</v>
      </c>
      <c r="I4835">
        <f t="shared" si="154"/>
        <v>5.4024485517571136E-2</v>
      </c>
    </row>
    <row r="4836" spans="1:9" x14ac:dyDescent="0.3">
      <c r="A4836" s="1">
        <v>35516</v>
      </c>
      <c r="B4836">
        <v>7</v>
      </c>
      <c r="C4836">
        <v>4</v>
      </c>
      <c r="D4836">
        <v>0</v>
      </c>
      <c r="E4836">
        <v>0</v>
      </c>
      <c r="F4836" s="14">
        <v>5668.2879999999996</v>
      </c>
      <c r="G4836" s="14">
        <v>5747.9030000000002</v>
      </c>
      <c r="H4836">
        <f t="shared" si="153"/>
        <v>9.1641881866165328E-2</v>
      </c>
      <c r="I4836">
        <f t="shared" si="154"/>
        <v>4.321958841405691E-2</v>
      </c>
    </row>
    <row r="4837" spans="1:9" x14ac:dyDescent="0.3">
      <c r="A4837" s="1">
        <v>35517</v>
      </c>
      <c r="B4837">
        <v>6</v>
      </c>
      <c r="C4837">
        <v>4</v>
      </c>
      <c r="D4837">
        <v>0</v>
      </c>
      <c r="E4837">
        <v>0</v>
      </c>
      <c r="F4837" s="14">
        <v>5961.2860000000001</v>
      </c>
      <c r="G4837" s="14">
        <v>5423.5379999999996</v>
      </c>
      <c r="H4837">
        <f t="shared" si="153"/>
        <v>7.8550184456713135E-2</v>
      </c>
      <c r="I4837">
        <f t="shared" si="154"/>
        <v>4.321958841405691E-2</v>
      </c>
    </row>
    <row r="4838" spans="1:9" x14ac:dyDescent="0.3">
      <c r="A4838" s="1">
        <v>35518</v>
      </c>
      <c r="B4838">
        <v>5</v>
      </c>
      <c r="C4838">
        <v>4</v>
      </c>
      <c r="D4838">
        <v>0</v>
      </c>
      <c r="E4838">
        <v>0</v>
      </c>
      <c r="F4838" s="14">
        <v>6312.683</v>
      </c>
      <c r="G4838" s="14">
        <v>6155.6949999999997</v>
      </c>
      <c r="H4838">
        <f t="shared" si="153"/>
        <v>6.5458487047260955E-2</v>
      </c>
      <c r="I4838">
        <f t="shared" si="154"/>
        <v>4.321958841405691E-2</v>
      </c>
    </row>
    <row r="4839" spans="1:9" x14ac:dyDescent="0.3">
      <c r="A4839" s="1">
        <v>35519</v>
      </c>
      <c r="B4839">
        <v>5</v>
      </c>
      <c r="C4839">
        <v>4</v>
      </c>
      <c r="D4839">
        <v>0</v>
      </c>
      <c r="E4839">
        <v>0</v>
      </c>
      <c r="F4839" s="14">
        <v>6238.1580000000004</v>
      </c>
      <c r="G4839" s="14">
        <v>6154.7879999999996</v>
      </c>
      <c r="H4839">
        <f t="shared" si="153"/>
        <v>6.5458487047260955E-2</v>
      </c>
      <c r="I4839">
        <f t="shared" si="154"/>
        <v>4.321958841405691E-2</v>
      </c>
    </row>
    <row r="4840" spans="1:9" x14ac:dyDescent="0.3">
      <c r="A4840" s="1">
        <v>35520</v>
      </c>
      <c r="B4840">
        <v>4</v>
      </c>
      <c r="C4840">
        <v>3</v>
      </c>
      <c r="D4840">
        <v>0</v>
      </c>
      <c r="E4840">
        <v>0</v>
      </c>
      <c r="F4840" s="14">
        <v>6134.6369999999997</v>
      </c>
      <c r="G4840" s="14">
        <v>5776.89</v>
      </c>
      <c r="H4840">
        <f t="shared" si="153"/>
        <v>5.2366789637808761E-2</v>
      </c>
      <c r="I4840">
        <f t="shared" si="154"/>
        <v>3.2414691310542677E-2</v>
      </c>
    </row>
    <row r="4841" spans="1:9" x14ac:dyDescent="0.3">
      <c r="A4841" s="1">
        <v>35521</v>
      </c>
      <c r="B4841">
        <v>4</v>
      </c>
      <c r="C4841">
        <v>3</v>
      </c>
      <c r="D4841">
        <v>0</v>
      </c>
      <c r="E4841">
        <v>0</v>
      </c>
      <c r="F4841" s="14">
        <v>6100.134</v>
      </c>
      <c r="G4841" s="14">
        <v>6027.473</v>
      </c>
      <c r="H4841">
        <f t="shared" si="153"/>
        <v>5.2366789637808761E-2</v>
      </c>
      <c r="I4841">
        <f t="shared" si="154"/>
        <v>3.2414691310542677E-2</v>
      </c>
    </row>
    <row r="4842" spans="1:9" x14ac:dyDescent="0.3">
      <c r="A4842" s="1">
        <v>35522</v>
      </c>
      <c r="B4842">
        <v>4</v>
      </c>
      <c r="C4842">
        <v>3</v>
      </c>
      <c r="D4842">
        <v>0</v>
      </c>
      <c r="E4842">
        <v>0</v>
      </c>
      <c r="F4842" s="14">
        <v>3787.0770000000002</v>
      </c>
      <c r="G4842" s="14">
        <v>4857.4189999999999</v>
      </c>
      <c r="H4842">
        <f t="shared" si="153"/>
        <v>5.2366789637808761E-2</v>
      </c>
      <c r="I4842">
        <f t="shared" si="154"/>
        <v>3.2414691310542677E-2</v>
      </c>
    </row>
    <row r="4843" spans="1:9" x14ac:dyDescent="0.3">
      <c r="A4843" s="1">
        <v>35523</v>
      </c>
      <c r="B4843">
        <v>4</v>
      </c>
      <c r="C4843">
        <v>3</v>
      </c>
      <c r="D4843">
        <v>2.2370000000000001</v>
      </c>
      <c r="E4843">
        <v>3.6930000000000001</v>
      </c>
      <c r="F4843" s="14">
        <v>3046.7890000000002</v>
      </c>
      <c r="G4843" s="14">
        <v>2504.788</v>
      </c>
      <c r="H4843">
        <f t="shared" si="153"/>
        <v>5.2366789637808761E-2</v>
      </c>
      <c r="I4843">
        <f t="shared" si="154"/>
        <v>3.2414691310542677E-2</v>
      </c>
    </row>
    <row r="4844" spans="1:9" x14ac:dyDescent="0.3">
      <c r="A4844" s="1">
        <v>35524</v>
      </c>
      <c r="B4844">
        <v>4</v>
      </c>
      <c r="C4844">
        <v>3</v>
      </c>
      <c r="D4844">
        <v>10.335000000000001</v>
      </c>
      <c r="E4844">
        <v>8.2070000000000007</v>
      </c>
      <c r="F4844" s="14">
        <v>5592.2209999999995</v>
      </c>
      <c r="G4844" s="14">
        <v>3584.6329999999998</v>
      </c>
      <c r="H4844">
        <f t="shared" si="153"/>
        <v>5.2366789637808761E-2</v>
      </c>
      <c r="I4844">
        <f t="shared" si="154"/>
        <v>3.2414691310542677E-2</v>
      </c>
    </row>
    <row r="4845" spans="1:9" x14ac:dyDescent="0.3">
      <c r="A4845" s="1">
        <v>35525</v>
      </c>
      <c r="B4845">
        <v>4</v>
      </c>
      <c r="C4845">
        <v>3</v>
      </c>
      <c r="D4845">
        <v>0</v>
      </c>
      <c r="E4845">
        <v>0</v>
      </c>
      <c r="F4845" s="14">
        <v>6000.99</v>
      </c>
      <c r="G4845" s="14">
        <v>5907.8630000000003</v>
      </c>
      <c r="H4845">
        <f t="shared" si="153"/>
        <v>5.2366789637808761E-2</v>
      </c>
      <c r="I4845">
        <f t="shared" si="154"/>
        <v>3.2414691310542677E-2</v>
      </c>
    </row>
    <row r="4846" spans="1:9" x14ac:dyDescent="0.3">
      <c r="A4846" s="1">
        <v>35526</v>
      </c>
      <c r="B4846">
        <v>4</v>
      </c>
      <c r="C4846">
        <v>3</v>
      </c>
      <c r="D4846">
        <v>0</v>
      </c>
      <c r="E4846">
        <v>0</v>
      </c>
      <c r="F4846" s="14">
        <v>5782.3429999999998</v>
      </c>
      <c r="G4846" s="14">
        <v>5641.0249999999996</v>
      </c>
      <c r="H4846">
        <f t="shared" si="153"/>
        <v>5.2366789637808761E-2</v>
      </c>
      <c r="I4846">
        <f t="shared" si="154"/>
        <v>3.2414691310542677E-2</v>
      </c>
    </row>
    <row r="4847" spans="1:9" x14ac:dyDescent="0.3">
      <c r="A4847" s="1">
        <v>35527</v>
      </c>
      <c r="B4847">
        <v>4</v>
      </c>
      <c r="C4847">
        <v>2</v>
      </c>
      <c r="D4847">
        <v>0</v>
      </c>
      <c r="E4847">
        <v>0</v>
      </c>
      <c r="F4847" s="14">
        <v>5954.9070000000002</v>
      </c>
      <c r="G4847" s="14">
        <v>5719.9669999999996</v>
      </c>
      <c r="H4847">
        <f t="shared" si="153"/>
        <v>5.2366789637808761E-2</v>
      </c>
      <c r="I4847">
        <f t="shared" si="154"/>
        <v>2.1609794207028455E-2</v>
      </c>
    </row>
    <row r="4848" spans="1:9" x14ac:dyDescent="0.3">
      <c r="A4848" s="1">
        <v>35528</v>
      </c>
      <c r="B4848">
        <v>4</v>
      </c>
      <c r="C4848">
        <v>2</v>
      </c>
      <c r="D4848">
        <v>0</v>
      </c>
      <c r="E4848">
        <v>0</v>
      </c>
      <c r="F4848" s="14">
        <v>5972.0990000000002</v>
      </c>
      <c r="G4848" s="14">
        <v>5653.0680000000002</v>
      </c>
      <c r="H4848">
        <f t="shared" si="153"/>
        <v>5.2366789637808761E-2</v>
      </c>
      <c r="I4848">
        <f t="shared" si="154"/>
        <v>2.1609794207028455E-2</v>
      </c>
    </row>
    <row r="4849" spans="1:9" x14ac:dyDescent="0.3">
      <c r="A4849" s="1">
        <v>35529</v>
      </c>
      <c r="B4849">
        <v>4</v>
      </c>
      <c r="C4849">
        <v>2</v>
      </c>
      <c r="D4849">
        <v>0</v>
      </c>
      <c r="E4849">
        <v>0</v>
      </c>
      <c r="F4849" s="14">
        <v>5807.94</v>
      </c>
      <c r="G4849" s="14">
        <v>5679.0810000000001</v>
      </c>
      <c r="H4849">
        <f t="shared" si="153"/>
        <v>5.2366789637808761E-2</v>
      </c>
      <c r="I4849">
        <f t="shared" si="154"/>
        <v>2.1609794207028455E-2</v>
      </c>
    </row>
    <row r="4850" spans="1:9" x14ac:dyDescent="0.3">
      <c r="A4850" s="1">
        <v>35530</v>
      </c>
      <c r="B4850">
        <v>4</v>
      </c>
      <c r="C4850">
        <v>2</v>
      </c>
      <c r="D4850">
        <v>8.5999999999999993E-2</v>
      </c>
      <c r="E4850">
        <v>0.45200000000000001</v>
      </c>
      <c r="F4850">
        <v>902.91300000000001</v>
      </c>
      <c r="G4850" s="14">
        <v>1101.9549999999999</v>
      </c>
      <c r="H4850">
        <f t="shared" si="153"/>
        <v>5.2366789637808761E-2</v>
      </c>
      <c r="I4850">
        <f t="shared" si="154"/>
        <v>2.1609794207028455E-2</v>
      </c>
    </row>
    <row r="4851" spans="1:9" x14ac:dyDescent="0.3">
      <c r="A4851" s="1">
        <v>35531</v>
      </c>
      <c r="B4851">
        <v>4</v>
      </c>
      <c r="C4851">
        <v>2</v>
      </c>
      <c r="D4851">
        <v>4.8019999999999996</v>
      </c>
      <c r="E4851">
        <v>9.8209999999999997</v>
      </c>
      <c r="F4851" s="14">
        <v>3496.1390000000001</v>
      </c>
      <c r="G4851" s="14">
        <v>2611.0720000000001</v>
      </c>
      <c r="H4851">
        <f t="shared" si="153"/>
        <v>5.2366789637808761E-2</v>
      </c>
      <c r="I4851">
        <f t="shared" si="154"/>
        <v>2.1609794207028455E-2</v>
      </c>
    </row>
    <row r="4852" spans="1:9" x14ac:dyDescent="0.3">
      <c r="A4852" s="1">
        <v>35532</v>
      </c>
      <c r="B4852">
        <v>5</v>
      </c>
      <c r="C4852">
        <v>2</v>
      </c>
      <c r="D4852">
        <v>0</v>
      </c>
      <c r="E4852">
        <v>0</v>
      </c>
      <c r="F4852" s="14">
        <v>4134.7629999999999</v>
      </c>
      <c r="G4852" s="14">
        <v>3605.7640000000001</v>
      </c>
      <c r="H4852">
        <f t="shared" si="153"/>
        <v>6.5458487047260955E-2</v>
      </c>
      <c r="I4852">
        <f t="shared" si="154"/>
        <v>2.1609794207028455E-2</v>
      </c>
    </row>
    <row r="4853" spans="1:9" x14ac:dyDescent="0.3">
      <c r="A4853" s="1">
        <v>35533</v>
      </c>
      <c r="B4853">
        <v>5</v>
      </c>
      <c r="C4853">
        <v>2</v>
      </c>
      <c r="D4853">
        <v>0</v>
      </c>
      <c r="E4853">
        <v>0</v>
      </c>
      <c r="F4853" s="14">
        <v>5552.6049999999996</v>
      </c>
      <c r="G4853" s="14">
        <v>5240.7150000000001</v>
      </c>
      <c r="H4853">
        <f t="shared" si="153"/>
        <v>6.5458487047260955E-2</v>
      </c>
      <c r="I4853">
        <f t="shared" si="154"/>
        <v>2.1609794207028455E-2</v>
      </c>
    </row>
    <row r="4854" spans="1:9" x14ac:dyDescent="0.3">
      <c r="A4854" s="1">
        <v>35534</v>
      </c>
      <c r="B4854">
        <v>4</v>
      </c>
      <c r="C4854">
        <v>2</v>
      </c>
      <c r="D4854">
        <v>0</v>
      </c>
      <c r="E4854">
        <v>0</v>
      </c>
      <c r="F4854" s="14">
        <v>5462.2520000000004</v>
      </c>
      <c r="G4854" s="14">
        <v>5209.6270000000004</v>
      </c>
      <c r="H4854">
        <f t="shared" si="153"/>
        <v>5.2366789637808761E-2</v>
      </c>
      <c r="I4854">
        <f t="shared" si="154"/>
        <v>2.1609794207028455E-2</v>
      </c>
    </row>
    <row r="4855" spans="1:9" x14ac:dyDescent="0.3">
      <c r="A4855" s="1">
        <v>35535</v>
      </c>
      <c r="B4855">
        <v>4</v>
      </c>
      <c r="C4855">
        <v>2</v>
      </c>
      <c r="D4855">
        <v>0</v>
      </c>
      <c r="E4855">
        <v>0</v>
      </c>
      <c r="F4855" s="14">
        <v>2143.7919999999999</v>
      </c>
      <c r="G4855" s="14">
        <v>3915.7020000000002</v>
      </c>
      <c r="H4855">
        <f t="shared" si="153"/>
        <v>5.2366789637808761E-2</v>
      </c>
      <c r="I4855">
        <f t="shared" si="154"/>
        <v>2.1609794207028455E-2</v>
      </c>
    </row>
    <row r="4856" spans="1:9" x14ac:dyDescent="0.3">
      <c r="A4856" s="1">
        <v>35536</v>
      </c>
      <c r="B4856">
        <v>4</v>
      </c>
      <c r="C4856">
        <v>2</v>
      </c>
      <c r="D4856">
        <v>1.3069999999999999</v>
      </c>
      <c r="E4856">
        <v>1.976</v>
      </c>
      <c r="F4856" s="14">
        <v>1095.297</v>
      </c>
      <c r="G4856">
        <v>186.61199999999999</v>
      </c>
      <c r="H4856">
        <f t="shared" si="153"/>
        <v>5.2366789637808761E-2</v>
      </c>
      <c r="I4856">
        <f t="shared" si="154"/>
        <v>2.1609794207028455E-2</v>
      </c>
    </row>
    <row r="4857" spans="1:9" x14ac:dyDescent="0.3">
      <c r="A4857" s="1">
        <v>35537</v>
      </c>
      <c r="B4857">
        <v>4</v>
      </c>
      <c r="C4857">
        <v>3</v>
      </c>
      <c r="D4857">
        <v>3.9449999999999998</v>
      </c>
      <c r="E4857">
        <v>0</v>
      </c>
      <c r="F4857" s="14">
        <v>2178.0639999999999</v>
      </c>
      <c r="G4857">
        <v>593.99099999999999</v>
      </c>
      <c r="H4857">
        <f t="shared" si="153"/>
        <v>5.2366789637808761E-2</v>
      </c>
      <c r="I4857">
        <f t="shared" si="154"/>
        <v>3.2414691310542677E-2</v>
      </c>
    </row>
    <row r="4858" spans="1:9" x14ac:dyDescent="0.3">
      <c r="A4858" s="1">
        <v>35538</v>
      </c>
      <c r="B4858">
        <v>4</v>
      </c>
      <c r="C4858">
        <v>3</v>
      </c>
      <c r="D4858">
        <v>0</v>
      </c>
      <c r="E4858">
        <v>0</v>
      </c>
      <c r="F4858" s="14">
        <v>2180.806</v>
      </c>
      <c r="G4858" s="14">
        <v>1849.34</v>
      </c>
      <c r="H4858">
        <f t="shared" si="153"/>
        <v>5.2366789637808761E-2</v>
      </c>
      <c r="I4858">
        <f t="shared" si="154"/>
        <v>3.2414691310542677E-2</v>
      </c>
    </row>
    <row r="4859" spans="1:9" x14ac:dyDescent="0.3">
      <c r="A4859" s="1">
        <v>35539</v>
      </c>
      <c r="B4859">
        <v>5</v>
      </c>
      <c r="C4859">
        <v>3</v>
      </c>
      <c r="D4859">
        <v>33.234999999999999</v>
      </c>
      <c r="E4859">
        <v>34.08</v>
      </c>
      <c r="F4859">
        <v>245.05500000000001</v>
      </c>
      <c r="G4859">
        <v>14.853999999999999</v>
      </c>
      <c r="H4859">
        <f t="shared" si="153"/>
        <v>6.5458487047260955E-2</v>
      </c>
      <c r="I4859">
        <f t="shared" si="154"/>
        <v>3.2414691310542677E-2</v>
      </c>
    </row>
    <row r="4860" spans="1:9" x14ac:dyDescent="0.3">
      <c r="A4860" s="1">
        <v>35540</v>
      </c>
      <c r="B4860">
        <v>6</v>
      </c>
      <c r="C4860">
        <v>4</v>
      </c>
      <c r="D4860">
        <v>3.7450000000000001</v>
      </c>
      <c r="E4860">
        <v>1.673</v>
      </c>
      <c r="F4860" s="14">
        <v>5221.5730000000003</v>
      </c>
      <c r="G4860" s="14">
        <v>3361.1030000000001</v>
      </c>
      <c r="H4860">
        <f t="shared" si="153"/>
        <v>7.8550184456713135E-2</v>
      </c>
      <c r="I4860">
        <f t="shared" si="154"/>
        <v>4.321958841405691E-2</v>
      </c>
    </row>
    <row r="4861" spans="1:9" x14ac:dyDescent="0.3">
      <c r="A4861" s="1">
        <v>35541</v>
      </c>
      <c r="B4861">
        <v>7</v>
      </c>
      <c r="C4861">
        <v>4</v>
      </c>
      <c r="D4861">
        <v>0</v>
      </c>
      <c r="E4861">
        <v>0</v>
      </c>
      <c r="F4861" s="14">
        <v>2895.5630000000001</v>
      </c>
      <c r="G4861" s="14">
        <v>2841.2820000000002</v>
      </c>
      <c r="H4861">
        <f t="shared" si="153"/>
        <v>9.1641881866165328E-2</v>
      </c>
      <c r="I4861">
        <f t="shared" si="154"/>
        <v>4.321958841405691E-2</v>
      </c>
    </row>
    <row r="4862" spans="1:9" x14ac:dyDescent="0.3">
      <c r="A4862" s="1">
        <v>35542</v>
      </c>
      <c r="B4862">
        <v>8</v>
      </c>
      <c r="C4862">
        <v>4</v>
      </c>
      <c r="D4862">
        <v>0</v>
      </c>
      <c r="E4862">
        <v>0.33100000000000002</v>
      </c>
      <c r="F4862" s="14">
        <v>2524.4580000000001</v>
      </c>
      <c r="G4862" s="14">
        <v>3714.183</v>
      </c>
      <c r="H4862">
        <f t="shared" si="153"/>
        <v>0.10473357927561752</v>
      </c>
      <c r="I4862">
        <f t="shared" si="154"/>
        <v>4.321958841405691E-2</v>
      </c>
    </row>
    <row r="4863" spans="1:9" x14ac:dyDescent="0.3">
      <c r="A4863" s="1">
        <v>35543</v>
      </c>
      <c r="B4863">
        <v>10</v>
      </c>
      <c r="C4863">
        <v>5</v>
      </c>
      <c r="D4863">
        <v>0</v>
      </c>
      <c r="E4863">
        <v>0</v>
      </c>
      <c r="F4863" s="14">
        <v>5033.7120000000004</v>
      </c>
      <c r="G4863" s="14">
        <v>3331.069</v>
      </c>
      <c r="H4863">
        <f t="shared" si="153"/>
        <v>0.13091697409452191</v>
      </c>
      <c r="I4863">
        <f t="shared" si="154"/>
        <v>5.4024485517571136E-2</v>
      </c>
    </row>
    <row r="4864" spans="1:9" x14ac:dyDescent="0.3">
      <c r="A4864" s="1">
        <v>35544</v>
      </c>
      <c r="B4864">
        <v>13</v>
      </c>
      <c r="C4864">
        <v>5</v>
      </c>
      <c r="D4864">
        <v>15.643000000000001</v>
      </c>
      <c r="E4864">
        <v>14.87</v>
      </c>
      <c r="F4864">
        <v>464.553</v>
      </c>
      <c r="G4864">
        <v>884.24400000000003</v>
      </c>
      <c r="H4864">
        <f t="shared" si="153"/>
        <v>0.17019206632287848</v>
      </c>
      <c r="I4864">
        <f t="shared" si="154"/>
        <v>5.4024485517571136E-2</v>
      </c>
    </row>
    <row r="4865" spans="1:9" x14ac:dyDescent="0.3">
      <c r="A4865" s="1">
        <v>35545</v>
      </c>
      <c r="B4865">
        <v>17</v>
      </c>
      <c r="C4865">
        <v>5</v>
      </c>
      <c r="D4865">
        <v>0</v>
      </c>
      <c r="E4865">
        <v>0</v>
      </c>
      <c r="F4865" s="14">
        <v>3175.0390000000002</v>
      </c>
      <c r="G4865" s="14">
        <v>1331.9749999999999</v>
      </c>
      <c r="H4865">
        <f t="shared" si="153"/>
        <v>0.22255885596068725</v>
      </c>
      <c r="I4865">
        <f t="shared" si="154"/>
        <v>5.4024485517571136E-2</v>
      </c>
    </row>
    <row r="4866" spans="1:9" x14ac:dyDescent="0.3">
      <c r="A4866" s="1">
        <v>35546</v>
      </c>
      <c r="B4866">
        <v>19</v>
      </c>
      <c r="C4866">
        <v>5</v>
      </c>
      <c r="D4866">
        <v>0</v>
      </c>
      <c r="E4866">
        <v>0</v>
      </c>
      <c r="F4866" s="14">
        <v>5885.37</v>
      </c>
      <c r="G4866" s="14">
        <v>5748.875</v>
      </c>
      <c r="H4866">
        <f t="shared" ref="H4866:H4929" si="155">(B4866*60*60*24/1000000)/(1000*$N$3/1000000)</f>
        <v>0.24874225077959161</v>
      </c>
      <c r="I4866">
        <f t="shared" ref="I4866:I4929" si="156">(C4866*60*60*24/1000000)/(1000*$N$4/1000000)</f>
        <v>5.4024485517571136E-2</v>
      </c>
    </row>
    <row r="4867" spans="1:9" x14ac:dyDescent="0.3">
      <c r="A4867" s="1">
        <v>35547</v>
      </c>
      <c r="B4867">
        <v>19</v>
      </c>
      <c r="C4867">
        <v>5</v>
      </c>
      <c r="D4867">
        <v>0.60599999999999998</v>
      </c>
      <c r="E4867">
        <v>1.236</v>
      </c>
      <c r="F4867">
        <v>610.83600000000001</v>
      </c>
      <c r="G4867">
        <v>853.37900000000002</v>
      </c>
      <c r="H4867">
        <f t="shared" si="155"/>
        <v>0.24874225077959161</v>
      </c>
      <c r="I4867">
        <f t="shared" si="156"/>
        <v>5.4024485517571136E-2</v>
      </c>
    </row>
    <row r="4868" spans="1:9" x14ac:dyDescent="0.3">
      <c r="A4868" s="1">
        <v>35548</v>
      </c>
      <c r="B4868">
        <v>19</v>
      </c>
      <c r="C4868">
        <v>6</v>
      </c>
      <c r="D4868">
        <v>0</v>
      </c>
      <c r="E4868">
        <v>0</v>
      </c>
      <c r="F4868" s="14">
        <v>2535.0169999999998</v>
      </c>
      <c r="G4868" s="14">
        <v>2168.9470000000001</v>
      </c>
      <c r="H4868">
        <f t="shared" si="155"/>
        <v>0.24874225077959161</v>
      </c>
      <c r="I4868">
        <f t="shared" si="156"/>
        <v>6.4829382621085355E-2</v>
      </c>
    </row>
    <row r="4869" spans="1:9" x14ac:dyDescent="0.3">
      <c r="A4869" s="1">
        <v>35549</v>
      </c>
      <c r="B4869">
        <v>17</v>
      </c>
      <c r="C4869">
        <v>6</v>
      </c>
      <c r="D4869">
        <v>0</v>
      </c>
      <c r="E4869">
        <v>0</v>
      </c>
      <c r="F4869" s="14">
        <v>2566.9475000000002</v>
      </c>
      <c r="H4869">
        <f t="shared" si="155"/>
        <v>0.22255885596068725</v>
      </c>
      <c r="I4869">
        <f t="shared" si="156"/>
        <v>6.4829382621085355E-2</v>
      </c>
    </row>
    <row r="4870" spans="1:9" x14ac:dyDescent="0.3">
      <c r="A4870" s="1">
        <v>35550</v>
      </c>
      <c r="B4870">
        <v>18</v>
      </c>
      <c r="C4870">
        <v>7</v>
      </c>
      <c r="D4870">
        <v>0</v>
      </c>
      <c r="E4870">
        <v>0</v>
      </c>
      <c r="F4870" s="14">
        <v>2598.8780000000002</v>
      </c>
      <c r="G4870" s="14">
        <v>1693.97</v>
      </c>
      <c r="H4870">
        <f t="shared" si="155"/>
        <v>0.2356505533701394</v>
      </c>
      <c r="I4870">
        <f t="shared" si="156"/>
        <v>7.5634279724599587E-2</v>
      </c>
    </row>
    <row r="4871" spans="1:9" x14ac:dyDescent="0.3">
      <c r="A4871" s="1">
        <v>35551</v>
      </c>
      <c r="B4871">
        <v>20</v>
      </c>
      <c r="C4871">
        <v>7</v>
      </c>
      <c r="D4871">
        <v>0</v>
      </c>
      <c r="E4871">
        <v>0.10299999999999999</v>
      </c>
      <c r="F4871" s="14">
        <v>3452.8980000000001</v>
      </c>
      <c r="G4871" s="14">
        <v>4483.7569999999996</v>
      </c>
      <c r="H4871">
        <f t="shared" si="155"/>
        <v>0.26183394818904382</v>
      </c>
      <c r="I4871">
        <f t="shared" si="156"/>
        <v>7.5634279724599587E-2</v>
      </c>
    </row>
    <row r="4872" spans="1:9" x14ac:dyDescent="0.3">
      <c r="A4872" s="1">
        <v>35552</v>
      </c>
      <c r="B4872">
        <v>20</v>
      </c>
      <c r="C4872">
        <v>6</v>
      </c>
      <c r="D4872">
        <v>0.94099999999999995</v>
      </c>
      <c r="E4872">
        <v>0</v>
      </c>
      <c r="F4872">
        <v>349.96199999999999</v>
      </c>
      <c r="G4872" s="14">
        <v>1121.856</v>
      </c>
      <c r="H4872">
        <f t="shared" si="155"/>
        <v>0.26183394818904382</v>
      </c>
      <c r="I4872">
        <f t="shared" si="156"/>
        <v>6.4829382621085355E-2</v>
      </c>
    </row>
    <row r="4873" spans="1:9" x14ac:dyDescent="0.3">
      <c r="A4873" s="1">
        <v>35553</v>
      </c>
      <c r="B4873">
        <v>18</v>
      </c>
      <c r="C4873">
        <v>6</v>
      </c>
      <c r="D4873">
        <v>0</v>
      </c>
      <c r="E4873">
        <v>0</v>
      </c>
      <c r="F4873" s="14">
        <v>5549.1369999999997</v>
      </c>
      <c r="G4873" s="14">
        <v>5308.777</v>
      </c>
      <c r="H4873">
        <f t="shared" si="155"/>
        <v>0.2356505533701394</v>
      </c>
      <c r="I4873">
        <f t="shared" si="156"/>
        <v>6.4829382621085355E-2</v>
      </c>
    </row>
    <row r="4874" spans="1:9" x14ac:dyDescent="0.3">
      <c r="A4874" s="1">
        <v>35554</v>
      </c>
      <c r="B4874">
        <v>15</v>
      </c>
      <c r="C4874">
        <v>6</v>
      </c>
      <c r="D4874">
        <v>0</v>
      </c>
      <c r="E4874">
        <v>0</v>
      </c>
      <c r="F4874" s="14">
        <v>5853.3149999999996</v>
      </c>
      <c r="G4874" s="14">
        <v>5132.6450000000004</v>
      </c>
      <c r="H4874">
        <f t="shared" si="155"/>
        <v>0.19637546114178286</v>
      </c>
      <c r="I4874">
        <f t="shared" si="156"/>
        <v>6.4829382621085355E-2</v>
      </c>
    </row>
    <row r="4875" spans="1:9" x14ac:dyDescent="0.3">
      <c r="A4875" s="1">
        <v>35555</v>
      </c>
      <c r="B4875">
        <v>12</v>
      </c>
      <c r="C4875">
        <v>6</v>
      </c>
      <c r="D4875">
        <v>0</v>
      </c>
      <c r="E4875">
        <v>0</v>
      </c>
      <c r="F4875" s="14">
        <v>5665.3389999999999</v>
      </c>
      <c r="G4875" s="14">
        <v>5687.4309999999996</v>
      </c>
      <c r="H4875">
        <f t="shared" si="155"/>
        <v>0.15710036891342627</v>
      </c>
      <c r="I4875">
        <f t="shared" si="156"/>
        <v>6.4829382621085355E-2</v>
      </c>
    </row>
    <row r="4876" spans="1:9" x14ac:dyDescent="0.3">
      <c r="A4876" s="1">
        <v>35556</v>
      </c>
      <c r="B4876">
        <v>10</v>
      </c>
      <c r="C4876">
        <v>5</v>
      </c>
      <c r="D4876">
        <v>0</v>
      </c>
      <c r="E4876">
        <v>0</v>
      </c>
      <c r="F4876" s="14">
        <v>4410.1220000000003</v>
      </c>
      <c r="G4876" s="14">
        <v>5185.4669999999996</v>
      </c>
      <c r="H4876">
        <f t="shared" si="155"/>
        <v>0.13091697409452191</v>
      </c>
      <c r="I4876">
        <f t="shared" si="156"/>
        <v>5.4024485517571136E-2</v>
      </c>
    </row>
    <row r="4877" spans="1:9" x14ac:dyDescent="0.3">
      <c r="A4877" s="1">
        <v>35557</v>
      </c>
      <c r="B4877">
        <v>9</v>
      </c>
      <c r="C4877">
        <v>5</v>
      </c>
      <c r="D4877">
        <v>0</v>
      </c>
      <c r="E4877">
        <v>0</v>
      </c>
      <c r="F4877" s="14">
        <v>5458.183</v>
      </c>
      <c r="G4877" s="14">
        <v>5186.0569999999998</v>
      </c>
      <c r="H4877">
        <f t="shared" si="155"/>
        <v>0.1178252766850697</v>
      </c>
      <c r="I4877">
        <f t="shared" si="156"/>
        <v>5.4024485517571136E-2</v>
      </c>
    </row>
    <row r="4878" spans="1:9" x14ac:dyDescent="0.3">
      <c r="A4878" s="1">
        <v>35558</v>
      </c>
      <c r="B4878">
        <v>8</v>
      </c>
      <c r="C4878">
        <v>5</v>
      </c>
      <c r="D4878">
        <v>0</v>
      </c>
      <c r="E4878">
        <v>0</v>
      </c>
      <c r="F4878" s="14">
        <v>5583.4279999999999</v>
      </c>
      <c r="G4878" s="14">
        <v>5449.848</v>
      </c>
      <c r="H4878">
        <f t="shared" si="155"/>
        <v>0.10473357927561752</v>
      </c>
      <c r="I4878">
        <f t="shared" si="156"/>
        <v>5.4024485517571136E-2</v>
      </c>
    </row>
    <row r="4879" spans="1:9" x14ac:dyDescent="0.3">
      <c r="A4879" s="1">
        <v>35559</v>
      </c>
      <c r="B4879">
        <v>7</v>
      </c>
      <c r="C4879">
        <v>4</v>
      </c>
      <c r="D4879">
        <v>0</v>
      </c>
      <c r="E4879">
        <v>0</v>
      </c>
      <c r="F4879" s="14">
        <v>5388.7269999999999</v>
      </c>
      <c r="G4879" s="14">
        <v>5198.5349999999999</v>
      </c>
      <c r="H4879">
        <f t="shared" si="155"/>
        <v>9.1641881866165328E-2</v>
      </c>
      <c r="I4879">
        <f t="shared" si="156"/>
        <v>4.321958841405691E-2</v>
      </c>
    </row>
    <row r="4880" spans="1:9" x14ac:dyDescent="0.3">
      <c r="A4880" s="1">
        <v>35560</v>
      </c>
      <c r="B4880">
        <v>6</v>
      </c>
      <c r="C4880">
        <v>3</v>
      </c>
      <c r="D4880">
        <v>0</v>
      </c>
      <c r="E4880">
        <v>0</v>
      </c>
      <c r="F4880" s="14">
        <v>5053.5450000000001</v>
      </c>
      <c r="G4880" s="14">
        <v>4483.9650000000001</v>
      </c>
      <c r="H4880">
        <f t="shared" si="155"/>
        <v>7.8550184456713135E-2</v>
      </c>
      <c r="I4880">
        <f t="shared" si="156"/>
        <v>3.2414691310542677E-2</v>
      </c>
    </row>
    <row r="4881" spans="1:9" x14ac:dyDescent="0.3">
      <c r="A4881" s="1">
        <v>35561</v>
      </c>
      <c r="B4881">
        <v>5</v>
      </c>
      <c r="C4881">
        <v>3</v>
      </c>
      <c r="D4881">
        <v>0</v>
      </c>
      <c r="E4881">
        <v>0</v>
      </c>
      <c r="F4881" s="14">
        <v>4505.9269999999997</v>
      </c>
      <c r="G4881" s="14">
        <v>4467.4849999999997</v>
      </c>
      <c r="H4881">
        <f t="shared" si="155"/>
        <v>6.5458487047260955E-2</v>
      </c>
      <c r="I4881">
        <f t="shared" si="156"/>
        <v>3.2414691310542677E-2</v>
      </c>
    </row>
    <row r="4882" spans="1:9" x14ac:dyDescent="0.3">
      <c r="A4882" s="1">
        <v>35562</v>
      </c>
      <c r="B4882">
        <v>4</v>
      </c>
      <c r="C4882">
        <v>2</v>
      </c>
      <c r="D4882">
        <v>0</v>
      </c>
      <c r="E4882">
        <v>0</v>
      </c>
      <c r="F4882" s="14">
        <v>2502.3919999999998</v>
      </c>
      <c r="G4882" s="14">
        <v>4581.6109999999999</v>
      </c>
      <c r="H4882">
        <f t="shared" si="155"/>
        <v>5.2366789637808761E-2</v>
      </c>
      <c r="I4882">
        <f t="shared" si="156"/>
        <v>2.1609794207028455E-2</v>
      </c>
    </row>
    <row r="4883" spans="1:9" x14ac:dyDescent="0.3">
      <c r="A4883" s="1">
        <v>35563</v>
      </c>
      <c r="B4883">
        <v>4</v>
      </c>
      <c r="C4883">
        <v>2</v>
      </c>
      <c r="D4883">
        <v>0</v>
      </c>
      <c r="E4883">
        <v>0</v>
      </c>
      <c r="F4883" s="14">
        <v>1539.9059999999999</v>
      </c>
      <c r="G4883" s="14">
        <v>3386.9560000000001</v>
      </c>
      <c r="H4883">
        <f t="shared" si="155"/>
        <v>5.2366789637808761E-2</v>
      </c>
      <c r="I4883">
        <f t="shared" si="156"/>
        <v>2.1609794207028455E-2</v>
      </c>
    </row>
    <row r="4884" spans="1:9" x14ac:dyDescent="0.3">
      <c r="A4884" s="1">
        <v>35564</v>
      </c>
      <c r="B4884">
        <v>4</v>
      </c>
      <c r="C4884">
        <v>2</v>
      </c>
      <c r="D4884">
        <v>0</v>
      </c>
      <c r="E4884">
        <v>0</v>
      </c>
      <c r="F4884" s="14">
        <v>2332.328</v>
      </c>
      <c r="G4884" s="14">
        <v>2882.3919999999998</v>
      </c>
      <c r="H4884">
        <f t="shared" si="155"/>
        <v>5.2366789637808761E-2</v>
      </c>
      <c r="I4884">
        <f t="shared" si="156"/>
        <v>2.1609794207028455E-2</v>
      </c>
    </row>
    <row r="4885" spans="1:9" x14ac:dyDescent="0.3">
      <c r="A4885" s="1">
        <v>35565</v>
      </c>
      <c r="B4885">
        <v>4</v>
      </c>
      <c r="C4885">
        <v>2</v>
      </c>
      <c r="D4885">
        <v>0</v>
      </c>
      <c r="E4885">
        <v>0</v>
      </c>
      <c r="F4885" s="14">
        <v>3285.6309999999999</v>
      </c>
      <c r="G4885" s="14">
        <v>3402.0590000000002</v>
      </c>
      <c r="H4885">
        <f t="shared" si="155"/>
        <v>5.2366789637808761E-2</v>
      </c>
      <c r="I4885">
        <f t="shared" si="156"/>
        <v>2.1609794207028455E-2</v>
      </c>
    </row>
    <row r="4886" spans="1:9" x14ac:dyDescent="0.3">
      <c r="A4886" s="1">
        <v>35566</v>
      </c>
      <c r="B4886">
        <v>4</v>
      </c>
      <c r="C4886">
        <v>2</v>
      </c>
      <c r="D4886">
        <v>0</v>
      </c>
      <c r="E4886">
        <v>0</v>
      </c>
      <c r="F4886" s="14">
        <v>3956.817</v>
      </c>
      <c r="G4886" s="14">
        <v>3828.9279999999999</v>
      </c>
      <c r="H4886">
        <f t="shared" si="155"/>
        <v>5.2366789637808761E-2</v>
      </c>
      <c r="I4886">
        <f t="shared" si="156"/>
        <v>2.1609794207028455E-2</v>
      </c>
    </row>
    <row r="4887" spans="1:9" x14ac:dyDescent="0.3">
      <c r="A4887" s="1">
        <v>35567</v>
      </c>
      <c r="B4887">
        <v>5</v>
      </c>
      <c r="C4887">
        <v>2</v>
      </c>
      <c r="D4887">
        <v>0</v>
      </c>
      <c r="E4887">
        <v>0</v>
      </c>
      <c r="F4887" s="14">
        <v>4769.1869999999999</v>
      </c>
      <c r="G4887" s="14">
        <v>4631.7340000000004</v>
      </c>
      <c r="H4887">
        <f t="shared" si="155"/>
        <v>6.5458487047260955E-2</v>
      </c>
      <c r="I4887">
        <f t="shared" si="156"/>
        <v>2.1609794207028455E-2</v>
      </c>
    </row>
    <row r="4888" spans="1:9" x14ac:dyDescent="0.3">
      <c r="A4888" s="1">
        <v>35568</v>
      </c>
      <c r="B4888">
        <v>7</v>
      </c>
      <c r="C4888">
        <v>3</v>
      </c>
      <c r="D4888">
        <v>29.021999999999998</v>
      </c>
      <c r="E4888">
        <v>34.950000000000003</v>
      </c>
      <c r="F4888">
        <v>1.6060000000000001</v>
      </c>
      <c r="G4888">
        <v>6.0000000000000001E-3</v>
      </c>
      <c r="H4888">
        <f t="shared" si="155"/>
        <v>9.1641881866165328E-2</v>
      </c>
      <c r="I4888">
        <f t="shared" si="156"/>
        <v>3.2414691310542677E-2</v>
      </c>
    </row>
    <row r="4889" spans="1:9" x14ac:dyDescent="0.3">
      <c r="A4889" s="1">
        <v>35569</v>
      </c>
      <c r="B4889">
        <v>29</v>
      </c>
      <c r="C4889">
        <v>37</v>
      </c>
      <c r="D4889">
        <v>72.319999999999993</v>
      </c>
      <c r="E4889">
        <v>50.253999999999998</v>
      </c>
      <c r="F4889">
        <v>27.513999999999999</v>
      </c>
      <c r="G4889">
        <v>43.293999999999997</v>
      </c>
      <c r="H4889">
        <f t="shared" si="155"/>
        <v>0.37965922487411347</v>
      </c>
      <c r="I4889">
        <f t="shared" si="156"/>
        <v>0.39978119283002639</v>
      </c>
    </row>
    <row r="4890" spans="1:9" x14ac:dyDescent="0.3">
      <c r="A4890" s="1">
        <v>35570</v>
      </c>
      <c r="B4890">
        <v>70</v>
      </c>
      <c r="C4890">
        <v>125</v>
      </c>
      <c r="D4890">
        <v>31.879000000000001</v>
      </c>
      <c r="E4890">
        <v>18.937999999999999</v>
      </c>
      <c r="F4890" s="14">
        <v>2098.279</v>
      </c>
      <c r="G4890" s="14">
        <v>2590.36</v>
      </c>
      <c r="H4890">
        <f t="shared" si="155"/>
        <v>0.91641881866165331</v>
      </c>
      <c r="I4890">
        <f t="shared" si="156"/>
        <v>1.3506121379392784</v>
      </c>
    </row>
    <row r="4891" spans="1:9" x14ac:dyDescent="0.3">
      <c r="A4891" s="1">
        <v>35571</v>
      </c>
      <c r="B4891">
        <v>123</v>
      </c>
      <c r="C4891">
        <v>193</v>
      </c>
      <c r="D4891">
        <v>3.6509999999999998</v>
      </c>
      <c r="E4891">
        <v>11.093</v>
      </c>
      <c r="F4891">
        <v>178.31800000000001</v>
      </c>
      <c r="G4891">
        <v>556.33299999999997</v>
      </c>
      <c r="H4891">
        <f t="shared" si="155"/>
        <v>1.6102787813626194</v>
      </c>
      <c r="I4891">
        <f t="shared" si="156"/>
        <v>2.0853451409782457</v>
      </c>
    </row>
    <row r="4892" spans="1:9" x14ac:dyDescent="0.3">
      <c r="A4892" s="1">
        <v>35572</v>
      </c>
      <c r="B4892">
        <v>157</v>
      </c>
      <c r="C4892">
        <v>229</v>
      </c>
      <c r="D4892">
        <v>0.28799999999999998</v>
      </c>
      <c r="E4892">
        <v>0</v>
      </c>
      <c r="F4892" s="14">
        <v>1840.7809999999999</v>
      </c>
      <c r="G4892" s="14">
        <v>2702.1979999999999</v>
      </c>
      <c r="H4892">
        <f t="shared" si="155"/>
        <v>2.0553964932839937</v>
      </c>
      <c r="I4892">
        <f t="shared" si="156"/>
        <v>2.4743214367047579</v>
      </c>
    </row>
    <row r="4893" spans="1:9" x14ac:dyDescent="0.3">
      <c r="A4893" s="1">
        <v>35573</v>
      </c>
      <c r="B4893">
        <v>223</v>
      </c>
      <c r="C4893">
        <v>244</v>
      </c>
      <c r="D4893">
        <v>0</v>
      </c>
      <c r="E4893">
        <v>0.19700000000000001</v>
      </c>
      <c r="F4893" s="14">
        <v>4637.8599999999997</v>
      </c>
      <c r="G4893" s="14">
        <v>4864.1949999999997</v>
      </c>
      <c r="H4893">
        <f t="shared" si="155"/>
        <v>2.9194485223078384</v>
      </c>
      <c r="I4893">
        <f t="shared" si="156"/>
        <v>2.6363948932574717</v>
      </c>
    </row>
    <row r="4894" spans="1:9" x14ac:dyDescent="0.3">
      <c r="A4894" s="1">
        <v>35574</v>
      </c>
      <c r="B4894">
        <v>255</v>
      </c>
      <c r="C4894">
        <v>250</v>
      </c>
      <c r="D4894">
        <v>4.0860000000000003</v>
      </c>
      <c r="E4894">
        <v>4.3289999999999997</v>
      </c>
      <c r="F4894" s="14">
        <v>3626.2719999999999</v>
      </c>
      <c r="G4894" s="14">
        <v>1358.7360000000001</v>
      </c>
      <c r="H4894">
        <f t="shared" si="155"/>
        <v>3.3383828394103086</v>
      </c>
      <c r="I4894">
        <f t="shared" si="156"/>
        <v>2.7012242758785567</v>
      </c>
    </row>
    <row r="4895" spans="1:9" x14ac:dyDescent="0.3">
      <c r="A4895" s="1">
        <v>35575</v>
      </c>
      <c r="B4895">
        <v>266</v>
      </c>
      <c r="C4895">
        <v>255</v>
      </c>
      <c r="D4895">
        <v>0</v>
      </c>
      <c r="E4895">
        <v>0</v>
      </c>
      <c r="F4895" s="14">
        <v>4982.0389999999998</v>
      </c>
      <c r="G4895" s="14">
        <v>5281.5839999999998</v>
      </c>
      <c r="H4895">
        <f t="shared" si="155"/>
        <v>3.4823915109142822</v>
      </c>
      <c r="I4895">
        <f t="shared" si="156"/>
        <v>2.7552487613961278</v>
      </c>
    </row>
    <row r="4896" spans="1:9" x14ac:dyDescent="0.3">
      <c r="A4896" s="1">
        <v>35576</v>
      </c>
      <c r="B4896">
        <v>252</v>
      </c>
      <c r="C4896">
        <v>258</v>
      </c>
      <c r="D4896">
        <v>0</v>
      </c>
      <c r="E4896">
        <v>0</v>
      </c>
      <c r="F4896" s="14">
        <v>3815.5360000000001</v>
      </c>
      <c r="G4896" s="14">
        <v>3564.4780000000001</v>
      </c>
      <c r="H4896">
        <f t="shared" si="155"/>
        <v>3.2991077471819517</v>
      </c>
      <c r="I4896">
        <f t="shared" si="156"/>
        <v>2.7876634527066706</v>
      </c>
    </row>
    <row r="4897" spans="1:9" x14ac:dyDescent="0.3">
      <c r="A4897" s="1">
        <v>35577</v>
      </c>
      <c r="B4897">
        <v>252</v>
      </c>
      <c r="C4897">
        <v>260</v>
      </c>
      <c r="D4897">
        <v>5.4619999999999997</v>
      </c>
      <c r="E4897">
        <v>7.2190000000000003</v>
      </c>
      <c r="F4897">
        <v>15.472</v>
      </c>
      <c r="G4897">
        <v>440.93900000000002</v>
      </c>
      <c r="H4897">
        <f t="shared" si="155"/>
        <v>3.2991077471819517</v>
      </c>
      <c r="I4897">
        <f t="shared" si="156"/>
        <v>2.809273246913699</v>
      </c>
    </row>
    <row r="4898" spans="1:9" x14ac:dyDescent="0.3">
      <c r="A4898" s="1">
        <v>35578</v>
      </c>
      <c r="B4898">
        <v>256</v>
      </c>
      <c r="C4898">
        <v>262</v>
      </c>
      <c r="D4898">
        <v>1.3160000000000001</v>
      </c>
      <c r="E4898">
        <v>1.0129999999999999</v>
      </c>
      <c r="F4898" s="14">
        <v>4746.317</v>
      </c>
      <c r="G4898" s="14">
        <v>2335.1950000000002</v>
      </c>
      <c r="H4898">
        <f t="shared" si="155"/>
        <v>3.3514745368197607</v>
      </c>
      <c r="I4898">
        <f t="shared" si="156"/>
        <v>2.8308830411207273</v>
      </c>
    </row>
    <row r="4899" spans="1:9" x14ac:dyDescent="0.3">
      <c r="A4899" s="1">
        <v>35579</v>
      </c>
      <c r="B4899">
        <v>259</v>
      </c>
      <c r="C4899">
        <v>268</v>
      </c>
      <c r="D4899">
        <v>0</v>
      </c>
      <c r="E4899">
        <v>0</v>
      </c>
      <c r="F4899" s="14">
        <v>4387.8059999999996</v>
      </c>
      <c r="G4899" s="14">
        <v>2103.6120000000001</v>
      </c>
      <c r="H4899">
        <f t="shared" si="155"/>
        <v>3.3907496290481172</v>
      </c>
      <c r="I4899">
        <f t="shared" si="156"/>
        <v>2.8957124237418128</v>
      </c>
    </row>
    <row r="4900" spans="1:9" x14ac:dyDescent="0.3">
      <c r="A4900" s="1">
        <v>35580</v>
      </c>
      <c r="B4900">
        <v>262</v>
      </c>
      <c r="C4900">
        <v>274</v>
      </c>
      <c r="D4900">
        <v>0</v>
      </c>
      <c r="E4900">
        <v>0</v>
      </c>
      <c r="F4900" s="14">
        <v>2325.4699999999998</v>
      </c>
      <c r="G4900" s="14">
        <v>1900.15</v>
      </c>
      <c r="H4900">
        <f t="shared" si="155"/>
        <v>3.4300247212764741</v>
      </c>
      <c r="I4900">
        <f t="shared" si="156"/>
        <v>2.9605418063628983</v>
      </c>
    </row>
    <row r="4901" spans="1:9" x14ac:dyDescent="0.3">
      <c r="A4901" s="1">
        <v>35581</v>
      </c>
      <c r="B4901">
        <v>213</v>
      </c>
      <c r="C4901">
        <v>274</v>
      </c>
      <c r="D4901">
        <v>6.0999999999999999E-2</v>
      </c>
      <c r="E4901">
        <v>2E-3</v>
      </c>
      <c r="F4901" s="14">
        <v>4843.2240000000002</v>
      </c>
      <c r="G4901" s="14">
        <v>4270.5259999999998</v>
      </c>
      <c r="H4901">
        <f t="shared" si="155"/>
        <v>2.7885315482133159</v>
      </c>
      <c r="I4901">
        <f t="shared" si="156"/>
        <v>2.9605418063628983</v>
      </c>
    </row>
    <row r="4902" spans="1:9" x14ac:dyDescent="0.3">
      <c r="A4902" s="1">
        <v>35582</v>
      </c>
      <c r="B4902">
        <v>144</v>
      </c>
      <c r="C4902">
        <v>266</v>
      </c>
      <c r="D4902">
        <v>0.114</v>
      </c>
      <c r="E4902">
        <v>0.02</v>
      </c>
      <c r="F4902" s="14">
        <v>3334.5160000000001</v>
      </c>
      <c r="G4902" s="14">
        <v>3525.8919999999998</v>
      </c>
      <c r="H4902">
        <f t="shared" si="155"/>
        <v>1.8852044269611152</v>
      </c>
      <c r="I4902">
        <f t="shared" si="156"/>
        <v>2.874102629534784</v>
      </c>
    </row>
    <row r="4903" spans="1:9" x14ac:dyDescent="0.3">
      <c r="A4903" s="1">
        <v>35583</v>
      </c>
      <c r="B4903">
        <v>87</v>
      </c>
      <c r="C4903">
        <v>249</v>
      </c>
      <c r="D4903">
        <v>4.7850000000000001</v>
      </c>
      <c r="E4903">
        <v>8.8119999999999994</v>
      </c>
      <c r="F4903">
        <v>410.755</v>
      </c>
      <c r="G4903">
        <v>493.11</v>
      </c>
      <c r="H4903">
        <f t="shared" si="155"/>
        <v>1.1389776746223406</v>
      </c>
      <c r="I4903">
        <f t="shared" si="156"/>
        <v>2.6904193787750423</v>
      </c>
    </row>
    <row r="4904" spans="1:9" x14ac:dyDescent="0.3">
      <c r="A4904" s="1">
        <v>35584</v>
      </c>
      <c r="B4904">
        <v>55</v>
      </c>
      <c r="C4904">
        <v>214</v>
      </c>
      <c r="D4904">
        <v>0</v>
      </c>
      <c r="E4904">
        <v>0</v>
      </c>
      <c r="F4904" s="14">
        <v>2705.788</v>
      </c>
      <c r="G4904" s="14">
        <v>1357.442</v>
      </c>
      <c r="H4904">
        <f t="shared" si="155"/>
        <v>0.72004335751987036</v>
      </c>
      <c r="I4904">
        <f t="shared" si="156"/>
        <v>2.3122479801520446</v>
      </c>
    </row>
    <row r="4905" spans="1:9" x14ac:dyDescent="0.3">
      <c r="A4905" s="1">
        <v>35585</v>
      </c>
      <c r="B4905">
        <v>52</v>
      </c>
      <c r="C4905">
        <v>163</v>
      </c>
      <c r="D4905">
        <v>0</v>
      </c>
      <c r="E4905">
        <v>0</v>
      </c>
      <c r="F4905">
        <v>479.87599999999998</v>
      </c>
      <c r="G4905" s="14">
        <v>2574.9340000000002</v>
      </c>
      <c r="H4905">
        <f t="shared" si="155"/>
        <v>0.68076826529151391</v>
      </c>
      <c r="I4905">
        <f t="shared" si="156"/>
        <v>1.7611982278728189</v>
      </c>
    </row>
    <row r="4906" spans="1:9" x14ac:dyDescent="0.3">
      <c r="A4906" s="1">
        <v>35586</v>
      </c>
      <c r="B4906">
        <v>36</v>
      </c>
      <c r="C4906">
        <v>103</v>
      </c>
      <c r="D4906">
        <v>5.0510000000000002</v>
      </c>
      <c r="E4906">
        <v>19.123000000000001</v>
      </c>
      <c r="F4906">
        <v>57.279000000000003</v>
      </c>
      <c r="G4906">
        <v>86</v>
      </c>
      <c r="H4906">
        <f t="shared" si="155"/>
        <v>0.47130110674027881</v>
      </c>
      <c r="I4906">
        <f t="shared" si="156"/>
        <v>1.1129044016619654</v>
      </c>
    </row>
    <row r="4907" spans="1:9" x14ac:dyDescent="0.3">
      <c r="A4907" s="1">
        <v>35587</v>
      </c>
      <c r="B4907">
        <v>34</v>
      </c>
      <c r="C4907">
        <v>57</v>
      </c>
      <c r="D4907">
        <v>2.9159999999999999</v>
      </c>
      <c r="E4907">
        <v>0.14499999999999999</v>
      </c>
      <c r="F4907" s="14">
        <v>5026.3909999999996</v>
      </c>
      <c r="G4907" s="14">
        <v>1679.134</v>
      </c>
      <c r="H4907">
        <f t="shared" si="155"/>
        <v>0.4451177119213745</v>
      </c>
      <c r="I4907">
        <f t="shared" si="156"/>
        <v>0.61587913490031099</v>
      </c>
    </row>
    <row r="4908" spans="1:9" x14ac:dyDescent="0.3">
      <c r="A4908" s="1">
        <v>35588</v>
      </c>
      <c r="B4908">
        <v>40</v>
      </c>
      <c r="C4908">
        <v>35</v>
      </c>
      <c r="D4908">
        <v>0</v>
      </c>
      <c r="E4908">
        <v>1.5960000000000001</v>
      </c>
      <c r="F4908">
        <v>-315.02300000000002</v>
      </c>
      <c r="G4908">
        <v>-98.42</v>
      </c>
      <c r="H4908">
        <f t="shared" si="155"/>
        <v>0.52366789637808764</v>
      </c>
      <c r="I4908">
        <f t="shared" si="156"/>
        <v>0.37817139862299792</v>
      </c>
    </row>
    <row r="4909" spans="1:9" x14ac:dyDescent="0.3">
      <c r="A4909" s="1">
        <v>35589</v>
      </c>
      <c r="B4909">
        <v>51</v>
      </c>
      <c r="C4909">
        <v>32</v>
      </c>
      <c r="D4909">
        <v>0</v>
      </c>
      <c r="E4909">
        <v>0</v>
      </c>
      <c r="F4909">
        <v>-108.072</v>
      </c>
      <c r="G4909" s="14">
        <v>2107.239</v>
      </c>
      <c r="H4909">
        <f t="shared" si="155"/>
        <v>0.66767656788206164</v>
      </c>
      <c r="I4909">
        <f t="shared" si="156"/>
        <v>0.34575670731245528</v>
      </c>
    </row>
    <row r="4910" spans="1:9" x14ac:dyDescent="0.3">
      <c r="A4910" s="1">
        <v>35590</v>
      </c>
      <c r="B4910">
        <v>61</v>
      </c>
      <c r="C4910">
        <v>30</v>
      </c>
      <c r="D4910">
        <v>0</v>
      </c>
      <c r="E4910">
        <v>0</v>
      </c>
      <c r="F4910" s="14">
        <v>3031.0169999999998</v>
      </c>
      <c r="G4910" s="14">
        <v>2754.7840000000001</v>
      </c>
      <c r="H4910">
        <f t="shared" si="155"/>
        <v>0.79859354197658361</v>
      </c>
      <c r="I4910">
        <f t="shared" si="156"/>
        <v>0.32414691310542681</v>
      </c>
    </row>
    <row r="4911" spans="1:9" x14ac:dyDescent="0.3">
      <c r="A4911" s="1">
        <v>35591</v>
      </c>
      <c r="B4911">
        <v>69</v>
      </c>
      <c r="C4911">
        <v>31</v>
      </c>
      <c r="D4911">
        <v>0</v>
      </c>
      <c r="E4911">
        <v>0</v>
      </c>
      <c r="F4911" s="14">
        <v>2535.6239999999998</v>
      </c>
      <c r="G4911" s="14">
        <v>2913.1849999999999</v>
      </c>
      <c r="H4911">
        <f t="shared" si="155"/>
        <v>0.90332712125220105</v>
      </c>
      <c r="I4911">
        <f t="shared" si="156"/>
        <v>0.33495181020894099</v>
      </c>
    </row>
    <row r="4912" spans="1:9" x14ac:dyDescent="0.3">
      <c r="A4912" s="1">
        <v>35592</v>
      </c>
      <c r="B4912">
        <v>75</v>
      </c>
      <c r="C4912">
        <v>32</v>
      </c>
      <c r="D4912">
        <v>1.569</v>
      </c>
      <c r="E4912">
        <v>4.0860000000000003</v>
      </c>
      <c r="F4912" s="14">
        <v>3168.2710000000002</v>
      </c>
      <c r="G4912" s="14">
        <v>4489.01</v>
      </c>
      <c r="H4912">
        <f t="shared" si="155"/>
        <v>0.98187730570891429</v>
      </c>
      <c r="I4912">
        <f t="shared" si="156"/>
        <v>0.34575670731245528</v>
      </c>
    </row>
    <row r="4913" spans="1:9" x14ac:dyDescent="0.3">
      <c r="A4913" s="1">
        <v>35593</v>
      </c>
      <c r="B4913">
        <v>79</v>
      </c>
      <c r="C4913">
        <v>32</v>
      </c>
      <c r="D4913">
        <v>2.5999999999999999E-2</v>
      </c>
      <c r="E4913">
        <v>0</v>
      </c>
      <c r="F4913" s="14">
        <v>4491.0919999999996</v>
      </c>
      <c r="G4913" s="14">
        <v>4050.9940000000001</v>
      </c>
      <c r="H4913">
        <f t="shared" si="155"/>
        <v>1.0342440953467229</v>
      </c>
      <c r="I4913">
        <f t="shared" si="156"/>
        <v>0.34575670731245528</v>
      </c>
    </row>
    <row r="4914" spans="1:9" x14ac:dyDescent="0.3">
      <c r="A4914" s="1">
        <v>35594</v>
      </c>
      <c r="B4914">
        <v>89</v>
      </c>
      <c r="C4914">
        <v>40</v>
      </c>
      <c r="D4914">
        <v>31.965</v>
      </c>
      <c r="E4914">
        <v>45.817999999999998</v>
      </c>
      <c r="F4914">
        <v>29.736999999999998</v>
      </c>
      <c r="G4914">
        <v>8.1029999999999998</v>
      </c>
      <c r="H4914">
        <f t="shared" si="155"/>
        <v>1.1651610694412449</v>
      </c>
      <c r="I4914">
        <f t="shared" si="156"/>
        <v>0.43219588414056909</v>
      </c>
    </row>
    <row r="4915" spans="1:9" x14ac:dyDescent="0.3">
      <c r="A4915" s="1">
        <v>35595</v>
      </c>
      <c r="B4915">
        <v>132</v>
      </c>
      <c r="C4915">
        <v>87</v>
      </c>
      <c r="D4915">
        <v>15.561999999999999</v>
      </c>
      <c r="E4915">
        <v>7.3970000000000002</v>
      </c>
      <c r="F4915" s="14">
        <v>4342.5630000000001</v>
      </c>
      <c r="G4915" s="14">
        <v>4599.0020000000004</v>
      </c>
      <c r="H4915">
        <f t="shared" si="155"/>
        <v>1.728104058047689</v>
      </c>
      <c r="I4915">
        <f t="shared" si="156"/>
        <v>0.94002604800573775</v>
      </c>
    </row>
    <row r="4916" spans="1:9" x14ac:dyDescent="0.3">
      <c r="A4916" s="1">
        <v>35596</v>
      </c>
      <c r="B4916">
        <v>149</v>
      </c>
      <c r="C4916">
        <v>128</v>
      </c>
      <c r="D4916">
        <v>2.9159999999999999</v>
      </c>
      <c r="E4916">
        <v>1.0129999999999999</v>
      </c>
      <c r="F4916">
        <v>-221.608</v>
      </c>
      <c r="G4916">
        <v>-111.16800000000001</v>
      </c>
      <c r="H4916">
        <f t="shared" si="155"/>
        <v>1.9506629140083762</v>
      </c>
      <c r="I4916">
        <f t="shared" si="156"/>
        <v>1.3830268292498211</v>
      </c>
    </row>
    <row r="4917" spans="1:9" x14ac:dyDescent="0.3">
      <c r="A4917" s="1">
        <v>35597</v>
      </c>
      <c r="B4917">
        <v>153</v>
      </c>
      <c r="C4917">
        <v>148</v>
      </c>
      <c r="D4917">
        <v>1.5580000000000001</v>
      </c>
      <c r="E4917">
        <v>1.2589999999999999</v>
      </c>
      <c r="F4917">
        <v>-99.045000000000002</v>
      </c>
      <c r="G4917">
        <v>12.278</v>
      </c>
      <c r="H4917">
        <f t="shared" si="155"/>
        <v>2.003029703646185</v>
      </c>
      <c r="I4917">
        <f t="shared" si="156"/>
        <v>1.5991247713201056</v>
      </c>
    </row>
    <row r="4918" spans="1:9" x14ac:dyDescent="0.3">
      <c r="A4918" s="1">
        <v>35598</v>
      </c>
      <c r="B4918">
        <v>177</v>
      </c>
      <c r="C4918">
        <v>159</v>
      </c>
      <c r="D4918">
        <v>0</v>
      </c>
      <c r="E4918">
        <v>0</v>
      </c>
      <c r="F4918" s="14">
        <v>5300.6170000000002</v>
      </c>
      <c r="G4918" s="14">
        <v>5173.6189999999997</v>
      </c>
      <c r="H4918">
        <f t="shared" si="155"/>
        <v>2.3172304414730376</v>
      </c>
      <c r="I4918">
        <f t="shared" si="156"/>
        <v>1.7179786394587622</v>
      </c>
    </row>
    <row r="4919" spans="1:9" x14ac:dyDescent="0.3">
      <c r="A4919" s="1">
        <v>35599</v>
      </c>
      <c r="B4919">
        <v>205</v>
      </c>
      <c r="C4919">
        <v>163</v>
      </c>
      <c r="D4919">
        <v>1.036</v>
      </c>
      <c r="E4919">
        <v>0</v>
      </c>
      <c r="F4919" s="14">
        <v>5147.4340000000002</v>
      </c>
      <c r="G4919" s="14">
        <v>4934.277</v>
      </c>
      <c r="H4919">
        <f t="shared" si="155"/>
        <v>2.6837979689376987</v>
      </c>
      <c r="I4919">
        <f t="shared" si="156"/>
        <v>1.7611982278728189</v>
      </c>
    </row>
    <row r="4920" spans="1:9" x14ac:dyDescent="0.3">
      <c r="A4920" s="1">
        <v>35600</v>
      </c>
      <c r="B4920">
        <v>216</v>
      </c>
      <c r="C4920">
        <v>162</v>
      </c>
      <c r="D4920">
        <v>10.269</v>
      </c>
      <c r="E4920">
        <v>0</v>
      </c>
      <c r="F4920">
        <v>470.59199999999998</v>
      </c>
      <c r="G4920">
        <v>167.12299999999999</v>
      </c>
      <c r="H4920">
        <f t="shared" si="155"/>
        <v>2.8278066404416733</v>
      </c>
      <c r="I4920">
        <f t="shared" si="156"/>
        <v>1.7503933307693047</v>
      </c>
    </row>
    <row r="4921" spans="1:9" x14ac:dyDescent="0.3">
      <c r="A4921" s="1">
        <v>35601</v>
      </c>
      <c r="B4921">
        <v>213</v>
      </c>
      <c r="C4921">
        <v>162</v>
      </c>
      <c r="D4921">
        <v>8.9420000000000002</v>
      </c>
      <c r="E4921">
        <v>7.9530000000000003</v>
      </c>
      <c r="F4921">
        <v>643.21699999999998</v>
      </c>
      <c r="G4921" s="14">
        <v>1145.6110000000001</v>
      </c>
      <c r="H4921">
        <f t="shared" si="155"/>
        <v>2.7885315482133159</v>
      </c>
      <c r="I4921">
        <f t="shared" si="156"/>
        <v>1.7503933307693047</v>
      </c>
    </row>
    <row r="4922" spans="1:9" x14ac:dyDescent="0.3">
      <c r="A4922" s="1">
        <v>35602</v>
      </c>
      <c r="B4922">
        <v>213</v>
      </c>
      <c r="C4922">
        <v>167</v>
      </c>
      <c r="D4922">
        <v>1.163</v>
      </c>
      <c r="E4922">
        <v>0</v>
      </c>
      <c r="F4922">
        <v>400.08600000000001</v>
      </c>
      <c r="G4922">
        <v>509.964</v>
      </c>
      <c r="H4922">
        <f t="shared" si="155"/>
        <v>2.7885315482133159</v>
      </c>
      <c r="I4922">
        <f t="shared" si="156"/>
        <v>1.804417816286876</v>
      </c>
    </row>
    <row r="4923" spans="1:9" x14ac:dyDescent="0.3">
      <c r="A4923" s="1">
        <v>35603</v>
      </c>
      <c r="B4923">
        <v>211</v>
      </c>
      <c r="C4923">
        <v>195</v>
      </c>
      <c r="D4923">
        <v>28.34</v>
      </c>
      <c r="E4923">
        <v>5.7409999999999997</v>
      </c>
      <c r="F4923" s="14">
        <v>1373.566</v>
      </c>
      <c r="G4923" s="14">
        <v>1750.58</v>
      </c>
      <c r="H4923">
        <f t="shared" si="155"/>
        <v>2.7623481533944121</v>
      </c>
      <c r="I4923">
        <f t="shared" si="156"/>
        <v>2.1069549351852741</v>
      </c>
    </row>
    <row r="4924" spans="1:9" x14ac:dyDescent="0.3">
      <c r="A4924" s="1">
        <v>35604</v>
      </c>
      <c r="B4924">
        <v>228</v>
      </c>
      <c r="C4924">
        <v>234</v>
      </c>
      <c r="D4924">
        <v>4.5819999999999999</v>
      </c>
      <c r="E4924">
        <v>1.4339999999999999</v>
      </c>
      <c r="F4924">
        <v>-103.904</v>
      </c>
      <c r="G4924">
        <v>-91.221999999999994</v>
      </c>
      <c r="H4924">
        <f t="shared" si="155"/>
        <v>2.9849070093550996</v>
      </c>
      <c r="I4924">
        <f t="shared" si="156"/>
        <v>2.528345922222329</v>
      </c>
    </row>
    <row r="4925" spans="1:9" x14ac:dyDescent="0.3">
      <c r="A4925" s="1">
        <v>35605</v>
      </c>
      <c r="B4925">
        <v>243</v>
      </c>
      <c r="C4925">
        <v>271</v>
      </c>
      <c r="D4925">
        <v>8.5999999999999993E-2</v>
      </c>
      <c r="E4925">
        <v>0</v>
      </c>
      <c r="F4925">
        <v>-227.70500000000001</v>
      </c>
      <c r="G4925">
        <v>84.275999999999996</v>
      </c>
      <c r="H4925">
        <f t="shared" si="155"/>
        <v>3.1812824704968823</v>
      </c>
      <c r="I4925">
        <f t="shared" si="156"/>
        <v>2.9281271150523556</v>
      </c>
    </row>
    <row r="4926" spans="1:9" x14ac:dyDescent="0.3">
      <c r="A4926" s="1">
        <v>35606</v>
      </c>
      <c r="B4926">
        <v>225</v>
      </c>
      <c r="C4926">
        <v>304</v>
      </c>
      <c r="D4926">
        <v>0</v>
      </c>
      <c r="E4926">
        <v>0</v>
      </c>
      <c r="F4926" s="14">
        <v>1819.248</v>
      </c>
      <c r="G4926" s="14">
        <v>2034.3430000000001</v>
      </c>
      <c r="H4926">
        <f t="shared" si="155"/>
        <v>2.9456319171267431</v>
      </c>
      <c r="I4926">
        <f t="shared" si="156"/>
        <v>3.284688719468325</v>
      </c>
    </row>
    <row r="4927" spans="1:9" x14ac:dyDescent="0.3">
      <c r="A4927" s="1">
        <v>35607</v>
      </c>
      <c r="B4927">
        <v>191</v>
      </c>
      <c r="C4927">
        <v>325</v>
      </c>
      <c r="D4927">
        <v>0</v>
      </c>
      <c r="E4927">
        <v>0</v>
      </c>
      <c r="F4927" s="14">
        <v>5398.3630000000003</v>
      </c>
      <c r="G4927" s="14">
        <v>5112.683</v>
      </c>
      <c r="H4927">
        <f t="shared" si="155"/>
        <v>2.5005142052053686</v>
      </c>
      <c r="I4927">
        <f t="shared" si="156"/>
        <v>3.5115915586421234</v>
      </c>
    </row>
    <row r="4928" spans="1:9" x14ac:dyDescent="0.3">
      <c r="A4928" s="1">
        <v>35608</v>
      </c>
      <c r="B4928">
        <v>164</v>
      </c>
      <c r="C4928">
        <v>327</v>
      </c>
      <c r="D4928">
        <v>0</v>
      </c>
      <c r="E4928">
        <v>0</v>
      </c>
      <c r="F4928" s="14">
        <v>5140.9579999999996</v>
      </c>
      <c r="G4928" s="14">
        <v>4954.1379999999999</v>
      </c>
      <c r="H4928">
        <f t="shared" si="155"/>
        <v>2.1470383751501592</v>
      </c>
      <c r="I4928">
        <f t="shared" si="156"/>
        <v>3.5332013528491522</v>
      </c>
    </row>
    <row r="4929" spans="1:9" x14ac:dyDescent="0.3">
      <c r="A4929" s="1">
        <v>35609</v>
      </c>
      <c r="B4929">
        <v>152</v>
      </c>
      <c r="C4929">
        <v>326</v>
      </c>
      <c r="D4929">
        <v>0</v>
      </c>
      <c r="E4929">
        <v>0</v>
      </c>
      <c r="F4929" s="14">
        <v>4826.1469999999999</v>
      </c>
      <c r="G4929" s="14">
        <v>4682.5320000000002</v>
      </c>
      <c r="H4929">
        <f t="shared" si="155"/>
        <v>1.9899380062367329</v>
      </c>
      <c r="I4929">
        <f t="shared" si="156"/>
        <v>3.5223964557456378</v>
      </c>
    </row>
    <row r="4930" spans="1:9" x14ac:dyDescent="0.3">
      <c r="A4930" s="1">
        <v>35610</v>
      </c>
      <c r="B4930">
        <v>141</v>
      </c>
      <c r="C4930">
        <v>317</v>
      </c>
      <c r="D4930">
        <v>0</v>
      </c>
      <c r="E4930">
        <v>0</v>
      </c>
      <c r="F4930" s="14">
        <v>4659.1580000000004</v>
      </c>
      <c r="G4930" s="14">
        <v>4788.5829999999996</v>
      </c>
      <c r="H4930">
        <f t="shared" ref="H4930:H4993" si="157">(B4930*60*60*24/1000000)/(1000*$N$3/1000000)</f>
        <v>1.8459293347327588</v>
      </c>
      <c r="I4930">
        <f t="shared" ref="I4930:I4993" si="158">(C4930*60*60*24/1000000)/(1000*$N$4/1000000)</f>
        <v>3.4251523818140099</v>
      </c>
    </row>
    <row r="4931" spans="1:9" x14ac:dyDescent="0.3">
      <c r="A4931" s="1">
        <v>35611</v>
      </c>
      <c r="B4931">
        <v>125</v>
      </c>
      <c r="C4931">
        <v>305</v>
      </c>
      <c r="D4931">
        <v>0</v>
      </c>
      <c r="E4931">
        <v>0</v>
      </c>
      <c r="F4931" s="14">
        <v>4338.1940000000004</v>
      </c>
      <c r="G4931" s="14">
        <v>4607.5780000000004</v>
      </c>
      <c r="H4931">
        <f t="shared" si="157"/>
        <v>1.6364621761815239</v>
      </c>
      <c r="I4931">
        <f t="shared" si="158"/>
        <v>3.2954936165718394</v>
      </c>
    </row>
    <row r="4932" spans="1:9" x14ac:dyDescent="0.3">
      <c r="A4932" s="1">
        <v>35612</v>
      </c>
      <c r="B4932">
        <v>102</v>
      </c>
      <c r="C4932">
        <v>286</v>
      </c>
      <c r="D4932">
        <v>0</v>
      </c>
      <c r="E4932">
        <v>0</v>
      </c>
      <c r="F4932" s="14">
        <v>4156.9979999999996</v>
      </c>
      <c r="G4932" s="14">
        <v>4284.3410000000003</v>
      </c>
      <c r="H4932">
        <f t="shared" si="157"/>
        <v>1.3353531357641233</v>
      </c>
      <c r="I4932">
        <f t="shared" si="158"/>
        <v>3.0902005716050689</v>
      </c>
    </row>
    <row r="4933" spans="1:9" x14ac:dyDescent="0.3">
      <c r="A4933" s="1">
        <v>35613</v>
      </c>
      <c r="B4933">
        <v>83</v>
      </c>
      <c r="C4933">
        <v>277</v>
      </c>
      <c r="D4933">
        <v>0</v>
      </c>
      <c r="E4933">
        <v>0</v>
      </c>
      <c r="F4933" s="14">
        <v>3826.136</v>
      </c>
      <c r="G4933" s="14">
        <v>3851.5459999999998</v>
      </c>
      <c r="H4933">
        <f t="shared" si="157"/>
        <v>1.0866108849845317</v>
      </c>
      <c r="I4933">
        <f t="shared" si="158"/>
        <v>2.9929564976734406</v>
      </c>
    </row>
    <row r="4934" spans="1:9" x14ac:dyDescent="0.3">
      <c r="A4934" s="1">
        <v>35614</v>
      </c>
      <c r="B4934">
        <v>67</v>
      </c>
      <c r="C4934">
        <v>267</v>
      </c>
      <c r="D4934">
        <v>0</v>
      </c>
      <c r="E4934">
        <v>0</v>
      </c>
      <c r="F4934" s="14">
        <v>2628.9229999999998</v>
      </c>
      <c r="G4934" s="14">
        <v>2573.5149999999999</v>
      </c>
      <c r="H4934">
        <f t="shared" si="157"/>
        <v>0.87714372643329674</v>
      </c>
      <c r="I4934">
        <f t="shared" si="158"/>
        <v>2.8849075266382984</v>
      </c>
    </row>
    <row r="4935" spans="1:9" x14ac:dyDescent="0.3">
      <c r="A4935" s="1">
        <v>35615</v>
      </c>
      <c r="B4935">
        <v>55</v>
      </c>
      <c r="C4935">
        <v>248</v>
      </c>
      <c r="D4935">
        <v>0</v>
      </c>
      <c r="E4935">
        <v>0</v>
      </c>
      <c r="F4935" s="14">
        <v>4219.4520000000002</v>
      </c>
      <c r="G4935" s="14">
        <v>4517.0690000000004</v>
      </c>
      <c r="H4935">
        <f t="shared" si="157"/>
        <v>0.72004335751987036</v>
      </c>
      <c r="I4935">
        <f t="shared" si="158"/>
        <v>2.6796144816715279</v>
      </c>
    </row>
    <row r="4936" spans="1:9" x14ac:dyDescent="0.3">
      <c r="A4936" s="1">
        <v>35616</v>
      </c>
      <c r="B4936">
        <v>46</v>
      </c>
      <c r="C4936">
        <v>228</v>
      </c>
      <c r="D4936">
        <v>3.89</v>
      </c>
      <c r="E4936">
        <v>4.7210000000000001</v>
      </c>
      <c r="F4936">
        <v>188.47900000000001</v>
      </c>
      <c r="G4936" s="14">
        <v>1725.08</v>
      </c>
      <c r="H4936">
        <f t="shared" si="157"/>
        <v>0.60221808083480077</v>
      </c>
      <c r="I4936">
        <f t="shared" si="158"/>
        <v>2.4635165396012439</v>
      </c>
    </row>
    <row r="4937" spans="1:9" x14ac:dyDescent="0.3">
      <c r="A4937" s="1">
        <v>35617</v>
      </c>
      <c r="B4937">
        <v>38</v>
      </c>
      <c r="C4937">
        <v>192</v>
      </c>
      <c r="D4937">
        <v>11.927</v>
      </c>
      <c r="E4937">
        <v>9.0419999999999998</v>
      </c>
      <c r="F4937">
        <v>192.92599999999999</v>
      </c>
      <c r="G4937">
        <v>178.44499999999999</v>
      </c>
      <c r="H4937">
        <f t="shared" si="157"/>
        <v>0.49748450155918322</v>
      </c>
      <c r="I4937">
        <f t="shared" si="158"/>
        <v>2.0745402438747313</v>
      </c>
    </row>
    <row r="4938" spans="1:9" x14ac:dyDescent="0.3">
      <c r="A4938" s="1">
        <v>35618</v>
      </c>
      <c r="B4938">
        <v>40</v>
      </c>
      <c r="C4938">
        <v>154</v>
      </c>
      <c r="D4938">
        <v>13.753</v>
      </c>
      <c r="E4938">
        <v>18.244</v>
      </c>
      <c r="F4938" s="14">
        <v>1509.999</v>
      </c>
      <c r="G4938">
        <v>562.73400000000004</v>
      </c>
      <c r="H4938">
        <f t="shared" si="157"/>
        <v>0.52366789637808764</v>
      </c>
      <c r="I4938">
        <f t="shared" si="158"/>
        <v>1.6639541539411908</v>
      </c>
    </row>
    <row r="4939" spans="1:9" x14ac:dyDescent="0.3">
      <c r="A4939" s="1">
        <v>35619</v>
      </c>
      <c r="B4939">
        <v>47</v>
      </c>
      <c r="C4939">
        <v>112</v>
      </c>
      <c r="D4939">
        <v>6.4889999999999999</v>
      </c>
      <c r="E4939">
        <v>2.806</v>
      </c>
      <c r="F4939" s="14">
        <v>1058.0989999999999</v>
      </c>
      <c r="G4939">
        <v>650.46100000000001</v>
      </c>
      <c r="H4939">
        <f t="shared" si="157"/>
        <v>0.61530977824425304</v>
      </c>
      <c r="I4939">
        <f t="shared" si="158"/>
        <v>1.2101484755935934</v>
      </c>
    </row>
    <row r="4940" spans="1:9" x14ac:dyDescent="0.3">
      <c r="A4940" s="1">
        <v>35620</v>
      </c>
      <c r="B4940">
        <v>57</v>
      </c>
      <c r="C4940">
        <v>81</v>
      </c>
      <c r="D4940">
        <v>0.28199999999999997</v>
      </c>
      <c r="E4940">
        <v>0.10100000000000001</v>
      </c>
      <c r="F4940" s="14">
        <v>3281.95</v>
      </c>
      <c r="G4940" s="14">
        <v>3392.5210000000002</v>
      </c>
      <c r="H4940">
        <f t="shared" si="157"/>
        <v>0.74622675233877489</v>
      </c>
      <c r="I4940">
        <f t="shared" si="158"/>
        <v>0.87519666538465235</v>
      </c>
    </row>
    <row r="4941" spans="1:9" x14ac:dyDescent="0.3">
      <c r="A4941" s="1">
        <v>35621</v>
      </c>
      <c r="B4941">
        <v>75</v>
      </c>
      <c r="C4941">
        <v>69</v>
      </c>
      <c r="D4941">
        <v>0</v>
      </c>
      <c r="E4941">
        <v>0</v>
      </c>
      <c r="F4941" s="14">
        <v>2886.585</v>
      </c>
      <c r="G4941" s="14">
        <v>3758.0430000000001</v>
      </c>
      <c r="H4941">
        <f t="shared" si="157"/>
        <v>0.98187730570891429</v>
      </c>
      <c r="I4941">
        <f t="shared" si="158"/>
        <v>0.74553790014248156</v>
      </c>
    </row>
    <row r="4942" spans="1:9" x14ac:dyDescent="0.3">
      <c r="A4942" s="1">
        <v>35622</v>
      </c>
      <c r="B4942">
        <v>91</v>
      </c>
      <c r="C4942">
        <v>72</v>
      </c>
      <c r="D4942">
        <v>0</v>
      </c>
      <c r="E4942">
        <v>0</v>
      </c>
      <c r="F4942">
        <v>-8.6120000000000001</v>
      </c>
      <c r="G4942">
        <v>625.70299999999997</v>
      </c>
      <c r="H4942">
        <f t="shared" si="157"/>
        <v>1.1913444642601494</v>
      </c>
      <c r="I4942">
        <f t="shared" si="158"/>
        <v>0.77795259145302431</v>
      </c>
    </row>
    <row r="4943" spans="1:9" x14ac:dyDescent="0.3">
      <c r="A4943" s="1">
        <v>35623</v>
      </c>
      <c r="B4943">
        <v>109</v>
      </c>
      <c r="C4943">
        <v>78</v>
      </c>
      <c r="D4943">
        <v>0</v>
      </c>
      <c r="E4943">
        <v>0</v>
      </c>
      <c r="F4943" s="14">
        <v>1060.72</v>
      </c>
      <c r="G4943" s="14">
        <v>2037.432</v>
      </c>
      <c r="H4943">
        <f t="shared" si="157"/>
        <v>1.4269950176302888</v>
      </c>
      <c r="I4943">
        <f t="shared" si="158"/>
        <v>0.84278197407410971</v>
      </c>
    </row>
    <row r="4944" spans="1:9" x14ac:dyDescent="0.3">
      <c r="A4944" s="1">
        <v>35624</v>
      </c>
      <c r="B4944">
        <v>120</v>
      </c>
      <c r="C4944">
        <v>82</v>
      </c>
      <c r="D4944">
        <v>0.878</v>
      </c>
      <c r="E4944">
        <v>0.375</v>
      </c>
      <c r="F4944" s="14">
        <v>2912.3150000000001</v>
      </c>
      <c r="G4944">
        <v>657.94799999999998</v>
      </c>
      <c r="H4944">
        <f t="shared" si="157"/>
        <v>1.5710036891342629</v>
      </c>
      <c r="I4944">
        <f t="shared" si="158"/>
        <v>0.88600156248816664</v>
      </c>
    </row>
    <row r="4945" spans="1:9" x14ac:dyDescent="0.3">
      <c r="A4945" s="1">
        <v>35625</v>
      </c>
      <c r="B4945">
        <v>121</v>
      </c>
      <c r="C4945">
        <v>85</v>
      </c>
      <c r="D4945">
        <v>0</v>
      </c>
      <c r="E4945">
        <v>0</v>
      </c>
      <c r="F4945" s="14">
        <v>3950.2840000000001</v>
      </c>
      <c r="G4945" s="14">
        <v>4666.4399999999996</v>
      </c>
      <c r="H4945">
        <f t="shared" si="157"/>
        <v>1.5840953865437148</v>
      </c>
      <c r="I4945">
        <f t="shared" si="158"/>
        <v>0.91841625379870928</v>
      </c>
    </row>
    <row r="4946" spans="1:9" x14ac:dyDescent="0.3">
      <c r="A4946" s="1">
        <v>35626</v>
      </c>
      <c r="B4946">
        <v>111</v>
      </c>
      <c r="C4946">
        <v>90</v>
      </c>
      <c r="D4946">
        <v>6.7839999999999998</v>
      </c>
      <c r="E4946">
        <v>7.742</v>
      </c>
      <c r="F4946">
        <v>95.977000000000004</v>
      </c>
      <c r="G4946">
        <v>603.36900000000003</v>
      </c>
      <c r="H4946">
        <f t="shared" si="157"/>
        <v>1.4531784124491931</v>
      </c>
      <c r="I4946">
        <f t="shared" si="158"/>
        <v>0.97244073931628039</v>
      </c>
    </row>
    <row r="4947" spans="1:9" x14ac:dyDescent="0.3">
      <c r="A4947" s="1">
        <v>35627</v>
      </c>
      <c r="B4947">
        <v>92</v>
      </c>
      <c r="C4947">
        <v>100</v>
      </c>
      <c r="D4947">
        <v>19.433</v>
      </c>
      <c r="E4947">
        <v>8.141</v>
      </c>
      <c r="F4947" s="14">
        <v>3499.0050000000001</v>
      </c>
      <c r="G4947" s="14">
        <v>4672.2070000000003</v>
      </c>
      <c r="H4947">
        <f t="shared" si="157"/>
        <v>1.2044361616696015</v>
      </c>
      <c r="I4947">
        <f t="shared" si="158"/>
        <v>1.0804897103514228</v>
      </c>
    </row>
    <row r="4948" spans="1:9" x14ac:dyDescent="0.3">
      <c r="A4948" s="1">
        <v>35628</v>
      </c>
      <c r="B4948">
        <v>72</v>
      </c>
      <c r="C4948">
        <v>113</v>
      </c>
      <c r="D4948">
        <v>0</v>
      </c>
      <c r="E4948">
        <v>0</v>
      </c>
      <c r="F4948" s="14">
        <v>4587.2129999999997</v>
      </c>
      <c r="G4948" s="14">
        <v>4703.4530000000004</v>
      </c>
      <c r="H4948">
        <f t="shared" si="157"/>
        <v>0.94260221348055762</v>
      </c>
      <c r="I4948">
        <f t="shared" si="158"/>
        <v>1.2209533726971076</v>
      </c>
    </row>
    <row r="4949" spans="1:9" x14ac:dyDescent="0.3">
      <c r="A4949" s="1">
        <v>35629</v>
      </c>
      <c r="B4949">
        <v>60</v>
      </c>
      <c r="C4949">
        <v>120</v>
      </c>
      <c r="D4949">
        <v>0</v>
      </c>
      <c r="E4949">
        <v>0</v>
      </c>
      <c r="F4949" s="14">
        <v>3387.1709999999998</v>
      </c>
      <c r="G4949" s="14">
        <v>2650.0079999999998</v>
      </c>
      <c r="H4949">
        <f t="shared" si="157"/>
        <v>0.78550184456713146</v>
      </c>
      <c r="I4949">
        <f t="shared" si="158"/>
        <v>1.2965876524217073</v>
      </c>
    </row>
    <row r="4950" spans="1:9" x14ac:dyDescent="0.3">
      <c r="A4950" s="1">
        <v>35630</v>
      </c>
      <c r="B4950">
        <v>53</v>
      </c>
      <c r="C4950">
        <v>126</v>
      </c>
      <c r="D4950">
        <v>0.82</v>
      </c>
      <c r="E4950">
        <v>0.05</v>
      </c>
      <c r="F4950">
        <v>92.442999999999998</v>
      </c>
      <c r="G4950">
        <v>415.27199999999999</v>
      </c>
      <c r="H4950">
        <f t="shared" si="157"/>
        <v>0.69385996270096606</v>
      </c>
      <c r="I4950">
        <f t="shared" si="158"/>
        <v>1.3614170350427925</v>
      </c>
    </row>
    <row r="4951" spans="1:9" x14ac:dyDescent="0.3">
      <c r="A4951" s="1">
        <v>35631</v>
      </c>
      <c r="B4951">
        <v>51</v>
      </c>
      <c r="C4951">
        <v>127</v>
      </c>
      <c r="D4951">
        <v>0.74399999999999999</v>
      </c>
      <c r="E4951">
        <v>0</v>
      </c>
      <c r="F4951">
        <v>-24.196000000000002</v>
      </c>
      <c r="G4951">
        <v>262.54399999999998</v>
      </c>
      <c r="H4951">
        <f t="shared" si="157"/>
        <v>0.66767656788206164</v>
      </c>
      <c r="I4951">
        <f t="shared" si="158"/>
        <v>1.3722219321463067</v>
      </c>
    </row>
    <row r="4952" spans="1:9" x14ac:dyDescent="0.3">
      <c r="A4952" s="1">
        <v>35632</v>
      </c>
      <c r="B4952">
        <v>52</v>
      </c>
      <c r="C4952">
        <v>119</v>
      </c>
      <c r="D4952">
        <v>0</v>
      </c>
      <c r="E4952">
        <v>0</v>
      </c>
      <c r="F4952" s="14">
        <v>1832.877</v>
      </c>
      <c r="G4952" s="14">
        <v>3873.6170000000002</v>
      </c>
      <c r="H4952">
        <f t="shared" si="157"/>
        <v>0.68076826529151391</v>
      </c>
      <c r="I4952">
        <f t="shared" si="158"/>
        <v>1.2857827553181929</v>
      </c>
    </row>
    <row r="4953" spans="1:9" x14ac:dyDescent="0.3">
      <c r="A4953" s="1">
        <v>35633</v>
      </c>
      <c r="B4953">
        <v>56</v>
      </c>
      <c r="C4953">
        <v>107</v>
      </c>
      <c r="D4953">
        <v>0.44500000000000001</v>
      </c>
      <c r="E4953">
        <v>0.53300000000000003</v>
      </c>
      <c r="F4953">
        <v>703.71799999999996</v>
      </c>
      <c r="G4953" s="14">
        <v>2097.576</v>
      </c>
      <c r="H4953">
        <f t="shared" si="157"/>
        <v>0.73313505492932263</v>
      </c>
      <c r="I4953">
        <f t="shared" si="158"/>
        <v>1.1561239900760223</v>
      </c>
    </row>
    <row r="4954" spans="1:9" x14ac:dyDescent="0.3">
      <c r="A4954" s="1">
        <v>35634</v>
      </c>
      <c r="B4954">
        <v>57</v>
      </c>
      <c r="C4954">
        <v>103</v>
      </c>
      <c r="D4954">
        <v>0</v>
      </c>
      <c r="E4954">
        <v>0</v>
      </c>
      <c r="F4954" s="14">
        <v>2083.241</v>
      </c>
      <c r="G4954" s="14">
        <v>4431.0559999999996</v>
      </c>
      <c r="H4954">
        <f t="shared" si="157"/>
        <v>0.74622675233877489</v>
      </c>
      <c r="I4954">
        <f t="shared" si="158"/>
        <v>1.1129044016619654</v>
      </c>
    </row>
    <row r="4955" spans="1:9" x14ac:dyDescent="0.3">
      <c r="A4955" s="1">
        <v>35635</v>
      </c>
      <c r="B4955">
        <v>56</v>
      </c>
      <c r="C4955">
        <v>106</v>
      </c>
      <c r="D4955">
        <v>0</v>
      </c>
      <c r="E4955">
        <v>0</v>
      </c>
      <c r="F4955" s="14">
        <v>3565.9929999999999</v>
      </c>
      <c r="G4955" s="14">
        <v>4608.2489999999998</v>
      </c>
      <c r="H4955">
        <f t="shared" si="157"/>
        <v>0.73313505492932263</v>
      </c>
      <c r="I4955">
        <f t="shared" si="158"/>
        <v>1.1453190929725081</v>
      </c>
    </row>
    <row r="4956" spans="1:9" x14ac:dyDescent="0.3">
      <c r="A4956" s="1">
        <v>35636</v>
      </c>
      <c r="B4956">
        <v>53</v>
      </c>
      <c r="C4956">
        <v>119</v>
      </c>
      <c r="D4956">
        <v>0</v>
      </c>
      <c r="E4956">
        <v>0</v>
      </c>
      <c r="F4956" s="14">
        <v>2625.81</v>
      </c>
      <c r="G4956" s="14">
        <v>4104.7489999999998</v>
      </c>
      <c r="H4956">
        <f t="shared" si="157"/>
        <v>0.69385996270096606</v>
      </c>
      <c r="I4956">
        <f t="shared" si="158"/>
        <v>1.2857827553181929</v>
      </c>
    </row>
    <row r="4957" spans="1:9" x14ac:dyDescent="0.3">
      <c r="A4957" s="1">
        <v>35637</v>
      </c>
      <c r="B4957">
        <v>51</v>
      </c>
      <c r="C4957">
        <v>130</v>
      </c>
      <c r="D4957">
        <v>0</v>
      </c>
      <c r="E4957">
        <v>0</v>
      </c>
      <c r="F4957" s="14">
        <v>3670.92</v>
      </c>
      <c r="G4957" s="14">
        <v>3783.6709999999998</v>
      </c>
      <c r="H4957">
        <f t="shared" si="157"/>
        <v>0.66767656788206164</v>
      </c>
      <c r="I4957">
        <f t="shared" si="158"/>
        <v>1.4046366234568495</v>
      </c>
    </row>
    <row r="4958" spans="1:9" x14ac:dyDescent="0.3">
      <c r="A4958" s="1">
        <v>35638</v>
      </c>
      <c r="B4958">
        <v>46</v>
      </c>
      <c r="C4958">
        <v>140</v>
      </c>
      <c r="D4958">
        <v>4.3999999999999997E-2</v>
      </c>
      <c r="E4958">
        <v>1.246</v>
      </c>
      <c r="F4958" s="14">
        <v>3480.6559999999999</v>
      </c>
      <c r="G4958" s="14">
        <v>4159.9830000000002</v>
      </c>
      <c r="H4958">
        <f t="shared" si="157"/>
        <v>0.60221808083480077</v>
      </c>
      <c r="I4958">
        <f t="shared" si="158"/>
        <v>1.5126855944919917</v>
      </c>
    </row>
    <row r="4959" spans="1:9" x14ac:dyDescent="0.3">
      <c r="A4959" s="1">
        <v>35639</v>
      </c>
      <c r="B4959">
        <v>42</v>
      </c>
      <c r="C4959">
        <v>142</v>
      </c>
      <c r="D4959">
        <v>0.86499999999999999</v>
      </c>
      <c r="E4959">
        <v>2.5000000000000001E-2</v>
      </c>
      <c r="F4959" s="14">
        <v>3691.9340000000002</v>
      </c>
      <c r="G4959" s="14">
        <v>3966.7040000000002</v>
      </c>
      <c r="H4959">
        <f t="shared" si="157"/>
        <v>0.54985129119699194</v>
      </c>
      <c r="I4959">
        <f t="shared" si="158"/>
        <v>1.5342953886990203</v>
      </c>
    </row>
    <row r="4960" spans="1:9" x14ac:dyDescent="0.3">
      <c r="A4960" s="1">
        <v>35640</v>
      </c>
      <c r="B4960">
        <v>36</v>
      </c>
      <c r="C4960">
        <v>130</v>
      </c>
      <c r="D4960">
        <v>0</v>
      </c>
      <c r="E4960">
        <v>0</v>
      </c>
      <c r="F4960" s="14">
        <v>4376.0609999999997</v>
      </c>
      <c r="G4960" s="14">
        <v>4503.0389999999998</v>
      </c>
      <c r="H4960">
        <f t="shared" si="157"/>
        <v>0.47130110674027881</v>
      </c>
      <c r="I4960">
        <f t="shared" si="158"/>
        <v>1.4046366234568495</v>
      </c>
    </row>
    <row r="4961" spans="1:9" x14ac:dyDescent="0.3">
      <c r="A4961" s="1">
        <v>35641</v>
      </c>
      <c r="B4961">
        <v>31</v>
      </c>
      <c r="C4961">
        <v>106</v>
      </c>
      <c r="D4961">
        <v>0</v>
      </c>
      <c r="E4961">
        <v>0</v>
      </c>
      <c r="F4961" s="14">
        <v>4099.6760000000004</v>
      </c>
      <c r="G4961" s="14">
        <v>4555.9690000000001</v>
      </c>
      <c r="H4961">
        <f t="shared" si="157"/>
        <v>0.40584261969301788</v>
      </c>
      <c r="I4961">
        <f t="shared" si="158"/>
        <v>1.1453190929725081</v>
      </c>
    </row>
    <row r="4962" spans="1:9" x14ac:dyDescent="0.3">
      <c r="A4962" s="1">
        <v>35642</v>
      </c>
      <c r="B4962">
        <v>28</v>
      </c>
      <c r="C4962">
        <v>71</v>
      </c>
      <c r="D4962">
        <v>0.51100000000000001</v>
      </c>
      <c r="E4962">
        <v>0.71099999999999997</v>
      </c>
      <c r="F4962">
        <v>377.00099999999998</v>
      </c>
      <c r="G4962">
        <v>628.06200000000001</v>
      </c>
      <c r="H4962">
        <f t="shared" si="157"/>
        <v>0.36656752746466131</v>
      </c>
      <c r="I4962">
        <f t="shared" si="158"/>
        <v>0.76714769434951013</v>
      </c>
    </row>
    <row r="4963" spans="1:9" x14ac:dyDescent="0.3">
      <c r="A4963" s="1">
        <v>35643</v>
      </c>
      <c r="B4963">
        <v>32</v>
      </c>
      <c r="C4963">
        <v>44</v>
      </c>
      <c r="D4963">
        <v>17.936</v>
      </c>
      <c r="E4963">
        <v>18.683</v>
      </c>
      <c r="F4963">
        <v>12.105</v>
      </c>
      <c r="G4963">
        <v>76.870999999999995</v>
      </c>
      <c r="H4963">
        <f t="shared" si="157"/>
        <v>0.41893431710247009</v>
      </c>
      <c r="I4963">
        <f t="shared" si="158"/>
        <v>0.47541547255462596</v>
      </c>
    </row>
    <row r="4964" spans="1:9" x14ac:dyDescent="0.3">
      <c r="A4964" s="1">
        <v>35644</v>
      </c>
      <c r="B4964">
        <v>39</v>
      </c>
      <c r="C4964">
        <v>34</v>
      </c>
      <c r="D4964">
        <v>8.7070000000000007</v>
      </c>
      <c r="E4964">
        <v>0.52600000000000002</v>
      </c>
      <c r="F4964">
        <v>406.42599999999999</v>
      </c>
      <c r="G4964">
        <v>405.03100000000001</v>
      </c>
      <c r="H4964">
        <f t="shared" si="157"/>
        <v>0.51057619896863538</v>
      </c>
      <c r="I4964">
        <f t="shared" si="158"/>
        <v>0.36736650151948375</v>
      </c>
    </row>
    <row r="4965" spans="1:9" x14ac:dyDescent="0.3">
      <c r="A4965" s="1">
        <v>35645</v>
      </c>
      <c r="B4965">
        <v>46</v>
      </c>
      <c r="C4965">
        <v>30</v>
      </c>
      <c r="D4965">
        <v>11.428000000000001</v>
      </c>
      <c r="E4965">
        <v>11.249000000000001</v>
      </c>
      <c r="F4965">
        <v>-143.57499999999999</v>
      </c>
      <c r="G4965">
        <v>199.39099999999999</v>
      </c>
      <c r="H4965">
        <f t="shared" si="157"/>
        <v>0.60221808083480077</v>
      </c>
      <c r="I4965">
        <f t="shared" si="158"/>
        <v>0.32414691310542681</v>
      </c>
    </row>
    <row r="4966" spans="1:9" x14ac:dyDescent="0.3">
      <c r="A4966" s="1">
        <v>35646</v>
      </c>
      <c r="B4966">
        <v>57</v>
      </c>
      <c r="C4966">
        <v>32</v>
      </c>
      <c r="D4966">
        <v>0</v>
      </c>
      <c r="E4966">
        <v>0</v>
      </c>
      <c r="F4966" s="14">
        <v>2917.3380000000002</v>
      </c>
      <c r="G4966" s="14">
        <v>3001.5430000000001</v>
      </c>
      <c r="H4966">
        <f t="shared" si="157"/>
        <v>0.74622675233877489</v>
      </c>
      <c r="I4966">
        <f t="shared" si="158"/>
        <v>0.34575670731245528</v>
      </c>
    </row>
    <row r="4967" spans="1:9" x14ac:dyDescent="0.3">
      <c r="A4967" s="1">
        <v>35647</v>
      </c>
      <c r="B4967">
        <v>60</v>
      </c>
      <c r="C4967">
        <v>41</v>
      </c>
      <c r="D4967">
        <v>0</v>
      </c>
      <c r="E4967">
        <v>0</v>
      </c>
      <c r="F4967" s="14">
        <v>4655.4030000000002</v>
      </c>
      <c r="G4967" s="14">
        <v>4841.924</v>
      </c>
      <c r="H4967">
        <f t="shared" si="157"/>
        <v>0.78550184456713146</v>
      </c>
      <c r="I4967">
        <f t="shared" si="158"/>
        <v>0.44300078124408332</v>
      </c>
    </row>
    <row r="4968" spans="1:9" x14ac:dyDescent="0.3">
      <c r="A4968" s="1">
        <v>35648</v>
      </c>
      <c r="B4968">
        <v>65</v>
      </c>
      <c r="C4968">
        <v>51</v>
      </c>
      <c r="D4968">
        <v>0</v>
      </c>
      <c r="E4968">
        <v>0</v>
      </c>
      <c r="F4968">
        <v>504.75599999999997</v>
      </c>
      <c r="G4968">
        <v>564.91600000000005</v>
      </c>
      <c r="H4968">
        <f t="shared" si="157"/>
        <v>0.85096033161439233</v>
      </c>
      <c r="I4968">
        <f t="shared" si="158"/>
        <v>0.55104975227922548</v>
      </c>
    </row>
    <row r="4969" spans="1:9" x14ac:dyDescent="0.3">
      <c r="A4969" s="1">
        <v>35649</v>
      </c>
      <c r="B4969">
        <v>68</v>
      </c>
      <c r="C4969">
        <v>57</v>
      </c>
      <c r="D4969">
        <v>0</v>
      </c>
      <c r="E4969">
        <v>0</v>
      </c>
      <c r="F4969">
        <v>249.14</v>
      </c>
      <c r="G4969">
        <v>309.13099999999997</v>
      </c>
      <c r="H4969">
        <f t="shared" si="157"/>
        <v>0.89023542384274901</v>
      </c>
      <c r="I4969">
        <f t="shared" si="158"/>
        <v>0.61587913490031099</v>
      </c>
    </row>
    <row r="4970" spans="1:9" x14ac:dyDescent="0.3">
      <c r="A4970" s="1">
        <v>35650</v>
      </c>
      <c r="B4970">
        <v>71</v>
      </c>
      <c r="C4970">
        <v>67</v>
      </c>
      <c r="D4970">
        <v>0</v>
      </c>
      <c r="E4970">
        <v>0</v>
      </c>
      <c r="F4970" s="14">
        <v>1522.0640000000001</v>
      </c>
      <c r="G4970" s="14">
        <v>1142.579</v>
      </c>
      <c r="H4970">
        <f t="shared" si="157"/>
        <v>0.92951051607110557</v>
      </c>
      <c r="I4970">
        <f t="shared" si="158"/>
        <v>0.7239281059354532</v>
      </c>
    </row>
    <row r="4971" spans="1:9" x14ac:dyDescent="0.3">
      <c r="A4971" s="1">
        <v>35651</v>
      </c>
      <c r="B4971">
        <v>68</v>
      </c>
      <c r="C4971">
        <v>74</v>
      </c>
      <c r="D4971">
        <v>0</v>
      </c>
      <c r="E4971">
        <v>0</v>
      </c>
      <c r="F4971" s="14">
        <v>4636.7849999999999</v>
      </c>
      <c r="G4971" s="14">
        <v>5022.53</v>
      </c>
      <c r="H4971">
        <f t="shared" si="157"/>
        <v>0.89023542384274901</v>
      </c>
      <c r="I4971">
        <f t="shared" si="158"/>
        <v>0.79956238566005278</v>
      </c>
    </row>
    <row r="4972" spans="1:9" x14ac:dyDescent="0.3">
      <c r="A4972" s="1">
        <v>35652</v>
      </c>
      <c r="B4972">
        <v>62</v>
      </c>
      <c r="C4972">
        <v>81</v>
      </c>
      <c r="D4972">
        <v>0</v>
      </c>
      <c r="E4972">
        <v>0</v>
      </c>
      <c r="F4972" s="14">
        <v>4909.6909999999998</v>
      </c>
      <c r="G4972" s="14">
        <v>4980.491</v>
      </c>
      <c r="H4972">
        <f t="shared" si="157"/>
        <v>0.81168523938603576</v>
      </c>
      <c r="I4972">
        <f t="shared" si="158"/>
        <v>0.87519666538465235</v>
      </c>
    </row>
    <row r="4973" spans="1:9" x14ac:dyDescent="0.3">
      <c r="A4973" s="1">
        <v>35653</v>
      </c>
      <c r="B4973">
        <v>55</v>
      </c>
      <c r="C4973">
        <v>87</v>
      </c>
      <c r="D4973">
        <v>0.3</v>
      </c>
      <c r="E4973">
        <v>0.21099999999999999</v>
      </c>
      <c r="F4973" s="14">
        <v>2668.299</v>
      </c>
      <c r="G4973" s="14">
        <v>3862.2550000000001</v>
      </c>
      <c r="H4973">
        <f t="shared" si="157"/>
        <v>0.72004335751987036</v>
      </c>
      <c r="I4973">
        <f t="shared" si="158"/>
        <v>0.94002604800573775</v>
      </c>
    </row>
    <row r="4974" spans="1:9" x14ac:dyDescent="0.3">
      <c r="A4974" s="1">
        <v>35654</v>
      </c>
      <c r="B4974">
        <v>48</v>
      </c>
      <c r="C4974">
        <v>89</v>
      </c>
      <c r="D4974">
        <v>0</v>
      </c>
      <c r="E4974">
        <v>0</v>
      </c>
      <c r="F4974" s="14">
        <v>2195.2170000000001</v>
      </c>
      <c r="G4974" s="14">
        <v>4461.0550000000003</v>
      </c>
      <c r="H4974">
        <f t="shared" si="157"/>
        <v>0.62840147565370508</v>
      </c>
      <c r="I4974">
        <f t="shared" si="158"/>
        <v>0.96163584221276621</v>
      </c>
    </row>
    <row r="4975" spans="1:9" x14ac:dyDescent="0.3">
      <c r="A4975" s="1">
        <v>35655</v>
      </c>
      <c r="B4975">
        <v>42</v>
      </c>
      <c r="C4975">
        <v>91</v>
      </c>
      <c r="D4975">
        <v>0</v>
      </c>
      <c r="E4975">
        <v>0</v>
      </c>
      <c r="F4975" s="14">
        <v>4485.6620000000003</v>
      </c>
      <c r="G4975" s="14">
        <v>4468.0950000000003</v>
      </c>
      <c r="H4975">
        <f t="shared" si="157"/>
        <v>0.54985129119699194</v>
      </c>
      <c r="I4975">
        <f t="shared" si="158"/>
        <v>0.98324563641979468</v>
      </c>
    </row>
    <row r="4976" spans="1:9" x14ac:dyDescent="0.3">
      <c r="A4976" s="1">
        <v>35656</v>
      </c>
      <c r="B4976">
        <v>37</v>
      </c>
      <c r="C4976">
        <v>89</v>
      </c>
      <c r="D4976">
        <v>0</v>
      </c>
      <c r="E4976">
        <v>0</v>
      </c>
      <c r="F4976" s="14">
        <v>3190.616</v>
      </c>
      <c r="G4976" s="14">
        <v>3997.558</v>
      </c>
      <c r="H4976">
        <f t="shared" si="157"/>
        <v>0.48439280414973102</v>
      </c>
      <c r="I4976">
        <f t="shared" si="158"/>
        <v>0.96163584221276621</v>
      </c>
    </row>
    <row r="4977" spans="1:9" x14ac:dyDescent="0.3">
      <c r="A4977" s="1">
        <v>35657</v>
      </c>
      <c r="B4977">
        <v>31</v>
      </c>
      <c r="C4977">
        <v>77</v>
      </c>
      <c r="D4977">
        <v>5.0860000000000003</v>
      </c>
      <c r="E4977">
        <v>5.9039999999999999</v>
      </c>
      <c r="F4977">
        <v>348.452</v>
      </c>
      <c r="G4977">
        <v>288.97399999999999</v>
      </c>
      <c r="H4977">
        <f t="shared" si="157"/>
        <v>0.40584261969301788</v>
      </c>
      <c r="I4977">
        <f t="shared" si="158"/>
        <v>0.83197707697059542</v>
      </c>
    </row>
    <row r="4978" spans="1:9" x14ac:dyDescent="0.3">
      <c r="A4978" s="1">
        <v>35658</v>
      </c>
      <c r="B4978">
        <v>40</v>
      </c>
      <c r="C4978">
        <v>65</v>
      </c>
      <c r="D4978">
        <v>29.702000000000002</v>
      </c>
      <c r="E4978">
        <v>20.446999999999999</v>
      </c>
      <c r="F4978">
        <v>933.46</v>
      </c>
      <c r="G4978">
        <v>179.99799999999999</v>
      </c>
      <c r="H4978">
        <f t="shared" si="157"/>
        <v>0.52366789637808764</v>
      </c>
      <c r="I4978">
        <f t="shared" si="158"/>
        <v>0.70231831172842474</v>
      </c>
    </row>
    <row r="4979" spans="1:9" x14ac:dyDescent="0.3">
      <c r="A4979" s="1">
        <v>35659</v>
      </c>
      <c r="B4979">
        <v>51</v>
      </c>
      <c r="C4979">
        <v>64</v>
      </c>
      <c r="D4979">
        <v>0.61899999999999999</v>
      </c>
      <c r="E4979">
        <v>0.29699999999999999</v>
      </c>
      <c r="F4979" s="14">
        <v>1316.5630000000001</v>
      </c>
      <c r="G4979" s="14">
        <v>1645.068</v>
      </c>
      <c r="H4979">
        <f t="shared" si="157"/>
        <v>0.66767656788206164</v>
      </c>
      <c r="I4979">
        <f t="shared" si="158"/>
        <v>0.69151341462491056</v>
      </c>
    </row>
    <row r="4980" spans="1:9" x14ac:dyDescent="0.3">
      <c r="A4980" s="1">
        <v>35660</v>
      </c>
      <c r="B4980">
        <v>51</v>
      </c>
      <c r="C4980">
        <v>75</v>
      </c>
      <c r="D4980">
        <v>0.44600000000000001</v>
      </c>
      <c r="E4980">
        <v>1.4790000000000001</v>
      </c>
      <c r="F4980">
        <v>884.83900000000006</v>
      </c>
      <c r="G4980" s="14">
        <v>2881.3989999999999</v>
      </c>
      <c r="H4980">
        <f t="shared" si="157"/>
        <v>0.66767656788206164</v>
      </c>
      <c r="I4980">
        <f t="shared" si="158"/>
        <v>0.81036728276356707</v>
      </c>
    </row>
    <row r="4981" spans="1:9" x14ac:dyDescent="0.3">
      <c r="A4981" s="1">
        <v>35661</v>
      </c>
      <c r="B4981">
        <v>66</v>
      </c>
      <c r="C4981">
        <v>104</v>
      </c>
      <c r="D4981">
        <v>28.42</v>
      </c>
      <c r="E4981">
        <v>26.823</v>
      </c>
      <c r="F4981">
        <v>192.58099999999999</v>
      </c>
      <c r="G4981">
        <v>73.338999999999999</v>
      </c>
      <c r="H4981">
        <f t="shared" si="157"/>
        <v>0.86405202902384448</v>
      </c>
      <c r="I4981">
        <f t="shared" si="158"/>
        <v>1.1237092987654795</v>
      </c>
    </row>
    <row r="4982" spans="1:9" x14ac:dyDescent="0.3">
      <c r="A4982" s="1">
        <v>35662</v>
      </c>
      <c r="B4982">
        <v>136</v>
      </c>
      <c r="C4982">
        <v>171</v>
      </c>
      <c r="D4982">
        <v>0</v>
      </c>
      <c r="E4982">
        <v>0</v>
      </c>
      <c r="F4982" s="14">
        <v>4698.7479999999996</v>
      </c>
      <c r="G4982" s="14">
        <v>4065.0659999999998</v>
      </c>
      <c r="H4982">
        <f t="shared" si="157"/>
        <v>1.780470847685498</v>
      </c>
      <c r="I4982">
        <f t="shared" si="158"/>
        <v>1.8476374047009327</v>
      </c>
    </row>
    <row r="4983" spans="1:9" x14ac:dyDescent="0.3">
      <c r="A4983" s="1">
        <v>35663</v>
      </c>
      <c r="B4983">
        <v>114</v>
      </c>
      <c r="C4983">
        <v>211</v>
      </c>
      <c r="D4983">
        <v>0</v>
      </c>
      <c r="E4983">
        <v>0</v>
      </c>
      <c r="F4983">
        <v>-214.25</v>
      </c>
      <c r="G4983">
        <v>517.97199999999998</v>
      </c>
      <c r="H4983">
        <f t="shared" si="157"/>
        <v>1.4924535046775498</v>
      </c>
      <c r="I4983">
        <f t="shared" si="158"/>
        <v>2.2798332888415018</v>
      </c>
    </row>
    <row r="4984" spans="1:9" x14ac:dyDescent="0.3">
      <c r="A4984" s="1">
        <v>35664</v>
      </c>
      <c r="B4984">
        <v>86</v>
      </c>
      <c r="C4984">
        <v>220</v>
      </c>
      <c r="D4984">
        <v>5.7000000000000002E-2</v>
      </c>
      <c r="E4984">
        <v>0.152</v>
      </c>
      <c r="F4984" s="14">
        <v>2844.8850000000002</v>
      </c>
      <c r="G4984" s="14">
        <v>2879.22</v>
      </c>
      <c r="H4984">
        <f t="shared" si="157"/>
        <v>1.1258859772128882</v>
      </c>
      <c r="I4984">
        <f t="shared" si="158"/>
        <v>2.3770773627731296</v>
      </c>
    </row>
    <row r="4985" spans="1:9" x14ac:dyDescent="0.3">
      <c r="A4985" s="1">
        <v>35665</v>
      </c>
      <c r="B4985">
        <v>125</v>
      </c>
      <c r="C4985">
        <v>200</v>
      </c>
      <c r="D4985">
        <v>0</v>
      </c>
      <c r="E4985">
        <v>0</v>
      </c>
      <c r="F4985" s="14">
        <v>1105.798</v>
      </c>
      <c r="G4985" s="14">
        <v>1991.9490000000001</v>
      </c>
      <c r="H4985">
        <f t="shared" si="157"/>
        <v>1.6364621761815239</v>
      </c>
      <c r="I4985">
        <f t="shared" si="158"/>
        <v>2.1609794207028457</v>
      </c>
    </row>
    <row r="4986" spans="1:9" x14ac:dyDescent="0.3">
      <c r="A4986" s="1">
        <v>35666</v>
      </c>
      <c r="B4986">
        <v>133</v>
      </c>
      <c r="C4986">
        <v>180</v>
      </c>
      <c r="D4986">
        <v>0</v>
      </c>
      <c r="E4986">
        <v>0.77600000000000002</v>
      </c>
      <c r="F4986" s="14">
        <v>2729.3649999999998</v>
      </c>
      <c r="G4986" s="14">
        <v>3516.9319999999998</v>
      </c>
      <c r="H4986">
        <f t="shared" si="157"/>
        <v>1.7411957554571411</v>
      </c>
      <c r="I4986">
        <f t="shared" si="158"/>
        <v>1.9448814786325608</v>
      </c>
    </row>
    <row r="4987" spans="1:9" x14ac:dyDescent="0.3">
      <c r="A4987" s="1">
        <v>35667</v>
      </c>
      <c r="B4987">
        <v>121</v>
      </c>
      <c r="C4987">
        <v>162</v>
      </c>
      <c r="D4987">
        <v>0</v>
      </c>
      <c r="E4987">
        <v>0</v>
      </c>
      <c r="F4987" s="14">
        <v>3913.7060000000001</v>
      </c>
      <c r="G4987" s="14">
        <v>4317.3590000000004</v>
      </c>
      <c r="H4987">
        <f t="shared" si="157"/>
        <v>1.5840953865437148</v>
      </c>
      <c r="I4987">
        <f t="shared" si="158"/>
        <v>1.7503933307693047</v>
      </c>
    </row>
    <row r="4988" spans="1:9" x14ac:dyDescent="0.3">
      <c r="A4988" s="1">
        <v>35668</v>
      </c>
      <c r="B4988">
        <v>105</v>
      </c>
      <c r="C4988">
        <v>151</v>
      </c>
      <c r="D4988">
        <v>0</v>
      </c>
      <c r="E4988">
        <v>0</v>
      </c>
      <c r="F4988" s="14">
        <v>4694.0590000000002</v>
      </c>
      <c r="G4988" s="14">
        <v>4410.9970000000003</v>
      </c>
      <c r="H4988">
        <f t="shared" si="157"/>
        <v>1.3746282279924797</v>
      </c>
      <c r="I4988">
        <f t="shared" si="158"/>
        <v>1.6315394626306483</v>
      </c>
    </row>
    <row r="4989" spans="1:9" x14ac:dyDescent="0.3">
      <c r="A4989" s="1">
        <v>35669</v>
      </c>
      <c r="B4989">
        <v>92</v>
      </c>
      <c r="C4989">
        <v>146</v>
      </c>
      <c r="D4989">
        <v>0</v>
      </c>
      <c r="E4989">
        <v>0</v>
      </c>
      <c r="F4989" s="14">
        <v>3599.2089999999998</v>
      </c>
      <c r="G4989" s="14">
        <v>3715.319</v>
      </c>
      <c r="H4989">
        <f t="shared" si="157"/>
        <v>1.2044361616696015</v>
      </c>
      <c r="I4989">
        <f t="shared" si="158"/>
        <v>1.577514977113077</v>
      </c>
    </row>
    <row r="4990" spans="1:9" x14ac:dyDescent="0.3">
      <c r="A4990" s="1">
        <v>35670</v>
      </c>
      <c r="B4990">
        <v>77</v>
      </c>
      <c r="C4990">
        <v>147</v>
      </c>
      <c r="D4990">
        <v>0</v>
      </c>
      <c r="E4990">
        <v>0</v>
      </c>
      <c r="F4990" s="14">
        <v>3927.2559999999999</v>
      </c>
      <c r="G4990" s="14">
        <v>4232.2830000000004</v>
      </c>
      <c r="H4990">
        <f t="shared" si="157"/>
        <v>1.0080607005278186</v>
      </c>
      <c r="I4990">
        <f t="shared" si="158"/>
        <v>1.5883198742165912</v>
      </c>
    </row>
    <row r="4991" spans="1:9" x14ac:dyDescent="0.3">
      <c r="A4991" s="1">
        <v>35671</v>
      </c>
      <c r="B4991">
        <v>59</v>
      </c>
      <c r="C4991">
        <v>151</v>
      </c>
      <c r="D4991">
        <v>0</v>
      </c>
      <c r="E4991">
        <v>0</v>
      </c>
      <c r="F4991" s="14">
        <v>4324.6949999999997</v>
      </c>
      <c r="G4991" s="14">
        <v>4536.4380000000001</v>
      </c>
      <c r="H4991">
        <f t="shared" si="157"/>
        <v>0.77241014715767919</v>
      </c>
      <c r="I4991">
        <f t="shared" si="158"/>
        <v>1.6315394626306483</v>
      </c>
    </row>
    <row r="4992" spans="1:9" x14ac:dyDescent="0.3">
      <c r="A4992" s="1">
        <v>35672</v>
      </c>
      <c r="B4992">
        <v>48</v>
      </c>
      <c r="C4992">
        <v>150</v>
      </c>
      <c r="D4992">
        <v>0</v>
      </c>
      <c r="E4992">
        <v>0</v>
      </c>
      <c r="F4992" s="14">
        <v>2658.6660000000002</v>
      </c>
      <c r="G4992" s="14">
        <v>3812.5540000000001</v>
      </c>
      <c r="H4992">
        <f t="shared" si="157"/>
        <v>0.62840147565370508</v>
      </c>
      <c r="I4992">
        <f t="shared" si="158"/>
        <v>1.6207345655271341</v>
      </c>
    </row>
    <row r="4993" spans="1:9" x14ac:dyDescent="0.3">
      <c r="A4993" s="1">
        <v>35673</v>
      </c>
      <c r="B4993">
        <v>44</v>
      </c>
      <c r="C4993">
        <v>147</v>
      </c>
      <c r="D4993">
        <v>2.2240000000000002</v>
      </c>
      <c r="E4993">
        <v>2.7669999999999999</v>
      </c>
      <c r="F4993" s="14">
        <v>1177.0070000000001</v>
      </c>
      <c r="G4993">
        <v>769.45699999999999</v>
      </c>
      <c r="H4993">
        <f t="shared" si="157"/>
        <v>0.57603468601589636</v>
      </c>
      <c r="I4993">
        <f t="shared" si="158"/>
        <v>1.5883198742165912</v>
      </c>
    </row>
    <row r="4994" spans="1:9" x14ac:dyDescent="0.3">
      <c r="A4994" s="1">
        <v>35674</v>
      </c>
      <c r="B4994">
        <v>38</v>
      </c>
      <c r="C4994">
        <v>133</v>
      </c>
      <c r="D4994">
        <v>26.068999999999999</v>
      </c>
      <c r="E4994">
        <v>30.696000000000002</v>
      </c>
      <c r="F4994">
        <v>899.28700000000003</v>
      </c>
      <c r="G4994" s="14">
        <v>1010.867</v>
      </c>
      <c r="H4994">
        <f t="shared" ref="H4994:H5057" si="159">(B4994*60*60*24/1000000)/(1000*$N$3/1000000)</f>
        <v>0.49748450155918322</v>
      </c>
      <c r="I4994">
        <f t="shared" ref="I4994:I5057" si="160">(C4994*60*60*24/1000000)/(1000*$N$4/1000000)</f>
        <v>1.437051314767392</v>
      </c>
    </row>
    <row r="4995" spans="1:9" x14ac:dyDescent="0.3">
      <c r="A4995" s="1">
        <v>35675</v>
      </c>
      <c r="B4995">
        <v>45</v>
      </c>
      <c r="C4995">
        <v>106</v>
      </c>
      <c r="D4995">
        <v>17.251999999999999</v>
      </c>
      <c r="E4995">
        <v>13.826000000000001</v>
      </c>
      <c r="F4995">
        <v>333.61900000000003</v>
      </c>
      <c r="G4995">
        <v>502.03500000000003</v>
      </c>
      <c r="H4995">
        <f t="shared" si="159"/>
        <v>0.58912638342534851</v>
      </c>
      <c r="I4995">
        <f t="shared" si="160"/>
        <v>1.1453190929725081</v>
      </c>
    </row>
    <row r="4996" spans="1:9" x14ac:dyDescent="0.3">
      <c r="A4996" s="1">
        <v>35676</v>
      </c>
      <c r="B4996">
        <v>74</v>
      </c>
      <c r="C4996">
        <v>75</v>
      </c>
      <c r="D4996">
        <v>0</v>
      </c>
      <c r="E4996">
        <v>0</v>
      </c>
      <c r="F4996" s="14">
        <v>2173.893</v>
      </c>
      <c r="G4996" s="14">
        <v>2966.9769999999999</v>
      </c>
      <c r="H4996">
        <f t="shared" si="159"/>
        <v>0.96878560829946203</v>
      </c>
      <c r="I4996">
        <f t="shared" si="160"/>
        <v>0.81036728276356707</v>
      </c>
    </row>
    <row r="4997" spans="1:9" x14ac:dyDescent="0.3">
      <c r="A4997" s="1">
        <v>35677</v>
      </c>
      <c r="B4997">
        <v>121</v>
      </c>
      <c r="C4997">
        <v>47</v>
      </c>
      <c r="D4997">
        <v>2.5999999999999999E-2</v>
      </c>
      <c r="E4997">
        <v>0.114</v>
      </c>
      <c r="F4997" s="14">
        <v>1580.489</v>
      </c>
      <c r="G4997" s="14">
        <v>2837.5390000000002</v>
      </c>
      <c r="H4997">
        <f t="shared" si="159"/>
        <v>1.5840953865437148</v>
      </c>
      <c r="I4997">
        <f t="shared" si="160"/>
        <v>0.50783016386516866</v>
      </c>
    </row>
    <row r="4998" spans="1:9" x14ac:dyDescent="0.3">
      <c r="A4998" s="1">
        <v>35678</v>
      </c>
      <c r="B4998">
        <v>176</v>
      </c>
      <c r="C4998">
        <v>47</v>
      </c>
      <c r="D4998">
        <v>11.948</v>
      </c>
      <c r="E4998">
        <v>6.3630000000000004</v>
      </c>
      <c r="F4998">
        <v>465.23599999999999</v>
      </c>
      <c r="G4998">
        <v>950.64400000000001</v>
      </c>
      <c r="H4998">
        <f t="shared" si="159"/>
        <v>2.3041387440635854</v>
      </c>
      <c r="I4998">
        <f t="shared" si="160"/>
        <v>0.50783016386516866</v>
      </c>
    </row>
    <row r="4999" spans="1:9" x14ac:dyDescent="0.3">
      <c r="A4999" s="1">
        <v>35679</v>
      </c>
      <c r="B4999">
        <v>209</v>
      </c>
      <c r="C4999">
        <v>111</v>
      </c>
      <c r="D4999">
        <v>0</v>
      </c>
      <c r="E4999">
        <v>0</v>
      </c>
      <c r="F4999" s="14">
        <v>5344.3090000000002</v>
      </c>
      <c r="G4999" s="14">
        <v>5720.7060000000001</v>
      </c>
      <c r="H4999">
        <f t="shared" si="159"/>
        <v>2.7361647585755078</v>
      </c>
      <c r="I4999">
        <f t="shared" si="160"/>
        <v>1.1993435784900792</v>
      </c>
    </row>
    <row r="5000" spans="1:9" x14ac:dyDescent="0.3">
      <c r="A5000" s="1">
        <v>35680</v>
      </c>
      <c r="B5000">
        <v>209</v>
      </c>
      <c r="C5000">
        <v>149</v>
      </c>
      <c r="D5000">
        <v>5.0599999999999996</v>
      </c>
      <c r="E5000">
        <v>0.28199999999999997</v>
      </c>
      <c r="F5000">
        <v>864.37300000000005</v>
      </c>
      <c r="G5000" s="14">
        <v>1215.1289999999999</v>
      </c>
      <c r="H5000">
        <f t="shared" si="159"/>
        <v>2.7361647585755078</v>
      </c>
      <c r="I5000">
        <f t="shared" si="160"/>
        <v>1.6099296684236197</v>
      </c>
    </row>
    <row r="5001" spans="1:9" x14ac:dyDescent="0.3">
      <c r="A5001" s="1">
        <v>35681</v>
      </c>
      <c r="B5001">
        <v>201</v>
      </c>
      <c r="C5001">
        <v>199</v>
      </c>
      <c r="D5001">
        <v>18.167999999999999</v>
      </c>
      <c r="E5001">
        <v>5.9969999999999999</v>
      </c>
      <c r="F5001">
        <v>-597.71600000000001</v>
      </c>
      <c r="G5001">
        <v>-102.03100000000001</v>
      </c>
      <c r="H5001">
        <f t="shared" si="159"/>
        <v>2.6314311792998901</v>
      </c>
      <c r="I5001">
        <f t="shared" si="160"/>
        <v>2.1501745235993313</v>
      </c>
    </row>
    <row r="5002" spans="1:9" x14ac:dyDescent="0.3">
      <c r="A5002" s="1">
        <v>35682</v>
      </c>
      <c r="B5002">
        <v>192</v>
      </c>
      <c r="C5002">
        <v>281</v>
      </c>
      <c r="D5002">
        <v>0</v>
      </c>
      <c r="E5002">
        <v>0</v>
      </c>
      <c r="F5002" s="14">
        <v>5763.5730000000003</v>
      </c>
      <c r="G5002" s="14">
        <v>5902.6509999999998</v>
      </c>
      <c r="H5002">
        <f t="shared" si="159"/>
        <v>2.5136059026148203</v>
      </c>
      <c r="I5002">
        <f t="shared" si="160"/>
        <v>3.0361760860874978</v>
      </c>
    </row>
    <row r="5003" spans="1:9" x14ac:dyDescent="0.3">
      <c r="A5003" s="1">
        <v>35683</v>
      </c>
      <c r="B5003">
        <v>170</v>
      </c>
      <c r="C5003">
        <v>329</v>
      </c>
      <c r="D5003">
        <v>0</v>
      </c>
      <c r="E5003">
        <v>0</v>
      </c>
      <c r="F5003" s="14">
        <v>5509.7730000000001</v>
      </c>
      <c r="G5003" s="14">
        <v>5452.1260000000002</v>
      </c>
      <c r="H5003">
        <f t="shared" si="159"/>
        <v>2.2255885596068725</v>
      </c>
      <c r="I5003">
        <f t="shared" si="160"/>
        <v>3.5548111470561805</v>
      </c>
    </row>
    <row r="5004" spans="1:9" x14ac:dyDescent="0.3">
      <c r="A5004" s="1">
        <v>35684</v>
      </c>
      <c r="B5004">
        <v>141</v>
      </c>
      <c r="C5004">
        <v>316</v>
      </c>
      <c r="D5004">
        <v>0</v>
      </c>
      <c r="E5004">
        <v>0</v>
      </c>
      <c r="F5004" s="14">
        <v>5826.8980000000001</v>
      </c>
      <c r="G5004" s="14">
        <v>5940.2579999999998</v>
      </c>
      <c r="H5004">
        <f t="shared" si="159"/>
        <v>1.8459293347327588</v>
      </c>
      <c r="I5004">
        <f t="shared" si="160"/>
        <v>3.4143474847104955</v>
      </c>
    </row>
    <row r="5005" spans="1:9" x14ac:dyDescent="0.3">
      <c r="A5005" s="1">
        <v>35685</v>
      </c>
      <c r="B5005">
        <v>99</v>
      </c>
      <c r="C5005">
        <v>285</v>
      </c>
      <c r="D5005">
        <v>0</v>
      </c>
      <c r="E5005">
        <v>0</v>
      </c>
      <c r="F5005">
        <v>855.779</v>
      </c>
      <c r="G5005">
        <v>912.64499999999998</v>
      </c>
      <c r="H5005">
        <f t="shared" si="159"/>
        <v>1.2960780435357666</v>
      </c>
      <c r="I5005">
        <f t="shared" si="160"/>
        <v>3.0793956745015545</v>
      </c>
    </row>
    <row r="5006" spans="1:9" x14ac:dyDescent="0.3">
      <c r="A5006" s="1">
        <v>35686</v>
      </c>
      <c r="B5006">
        <v>68</v>
      </c>
      <c r="C5006">
        <v>252</v>
      </c>
      <c r="D5006">
        <v>0.22900000000000001</v>
      </c>
      <c r="E5006">
        <v>0</v>
      </c>
      <c r="F5006" s="14">
        <v>1302.7840000000001</v>
      </c>
      <c r="G5006" s="14">
        <v>2545.5770000000002</v>
      </c>
      <c r="H5006">
        <f t="shared" si="159"/>
        <v>0.89023542384274901</v>
      </c>
      <c r="I5006">
        <f t="shared" si="160"/>
        <v>2.7228340700855851</v>
      </c>
    </row>
    <row r="5007" spans="1:9" x14ac:dyDescent="0.3">
      <c r="A5007" s="1">
        <v>35687</v>
      </c>
      <c r="B5007">
        <v>51</v>
      </c>
      <c r="C5007">
        <v>221</v>
      </c>
      <c r="D5007">
        <v>0</v>
      </c>
      <c r="E5007">
        <v>0</v>
      </c>
      <c r="F5007" s="14">
        <v>5863.2839999999997</v>
      </c>
      <c r="G5007" s="14">
        <v>6068.8540000000003</v>
      </c>
      <c r="H5007">
        <f t="shared" si="159"/>
        <v>0.66767656788206164</v>
      </c>
      <c r="I5007">
        <f t="shared" si="160"/>
        <v>2.387882259876644</v>
      </c>
    </row>
    <row r="5008" spans="1:9" x14ac:dyDescent="0.3">
      <c r="A5008" s="1">
        <v>35688</v>
      </c>
      <c r="B5008">
        <v>41</v>
      </c>
      <c r="C5008">
        <v>193</v>
      </c>
      <c r="D5008">
        <v>0</v>
      </c>
      <c r="E5008">
        <v>0</v>
      </c>
      <c r="F5008" s="14">
        <v>5616.7089999999998</v>
      </c>
      <c r="G5008" s="14">
        <v>5678.5450000000001</v>
      </c>
      <c r="H5008">
        <f t="shared" si="159"/>
        <v>0.53675959378753979</v>
      </c>
      <c r="I5008">
        <f t="shared" si="160"/>
        <v>2.0853451409782457</v>
      </c>
    </row>
    <row r="5009" spans="1:9" x14ac:dyDescent="0.3">
      <c r="A5009" s="1">
        <v>35689</v>
      </c>
      <c r="B5009">
        <v>34</v>
      </c>
      <c r="C5009">
        <v>170</v>
      </c>
      <c r="D5009">
        <v>0</v>
      </c>
      <c r="E5009">
        <v>0</v>
      </c>
      <c r="F5009" s="14">
        <v>5265.366</v>
      </c>
      <c r="G5009" s="14">
        <v>5708.5870000000004</v>
      </c>
      <c r="H5009">
        <f t="shared" si="159"/>
        <v>0.4451177119213745</v>
      </c>
      <c r="I5009">
        <f t="shared" si="160"/>
        <v>1.8368325075974186</v>
      </c>
    </row>
    <row r="5010" spans="1:9" x14ac:dyDescent="0.3">
      <c r="A5010" s="1">
        <v>35690</v>
      </c>
      <c r="B5010">
        <v>30</v>
      </c>
      <c r="C5010">
        <v>149</v>
      </c>
      <c r="D5010">
        <v>0</v>
      </c>
      <c r="E5010">
        <v>0</v>
      </c>
      <c r="F5010" s="14">
        <v>2972.7109999999998</v>
      </c>
      <c r="G5010" s="14">
        <v>4769.6289999999999</v>
      </c>
      <c r="H5010">
        <f t="shared" si="159"/>
        <v>0.39275092228356573</v>
      </c>
      <c r="I5010">
        <f t="shared" si="160"/>
        <v>1.6099296684236197</v>
      </c>
    </row>
    <row r="5011" spans="1:9" x14ac:dyDescent="0.3">
      <c r="A5011" s="1">
        <v>35691</v>
      </c>
      <c r="B5011">
        <v>26</v>
      </c>
      <c r="C5011">
        <v>127</v>
      </c>
      <c r="D5011">
        <v>0</v>
      </c>
      <c r="E5011">
        <v>0</v>
      </c>
      <c r="F5011" s="14">
        <v>5704.0330000000004</v>
      </c>
      <c r="G5011" s="14">
        <v>5679.2340000000004</v>
      </c>
      <c r="H5011">
        <f t="shared" si="159"/>
        <v>0.34038413264575695</v>
      </c>
      <c r="I5011">
        <f t="shared" si="160"/>
        <v>1.3722219321463067</v>
      </c>
    </row>
    <row r="5012" spans="1:9" x14ac:dyDescent="0.3">
      <c r="A5012" s="1">
        <v>35692</v>
      </c>
      <c r="B5012">
        <v>24</v>
      </c>
      <c r="C5012">
        <v>94</v>
      </c>
      <c r="D5012">
        <v>3.016</v>
      </c>
      <c r="E5012">
        <v>3.952</v>
      </c>
      <c r="F5012" s="14">
        <v>2658.002</v>
      </c>
      <c r="G5012" s="14">
        <v>2881.8029999999999</v>
      </c>
      <c r="H5012">
        <f t="shared" si="159"/>
        <v>0.31420073782685254</v>
      </c>
      <c r="I5012">
        <f t="shared" si="160"/>
        <v>1.0156603277303373</v>
      </c>
    </row>
    <row r="5013" spans="1:9" x14ac:dyDescent="0.3">
      <c r="A5013" s="1">
        <v>35693</v>
      </c>
      <c r="B5013">
        <v>20</v>
      </c>
      <c r="C5013">
        <v>61</v>
      </c>
      <c r="D5013">
        <v>3.4849999999999999</v>
      </c>
      <c r="E5013">
        <v>0.80900000000000005</v>
      </c>
      <c r="F5013" s="14">
        <v>1523.893</v>
      </c>
      <c r="G5013" s="14">
        <v>3225.5430000000001</v>
      </c>
      <c r="H5013">
        <f t="shared" si="159"/>
        <v>0.26183394818904382</v>
      </c>
      <c r="I5013">
        <f t="shared" si="160"/>
        <v>0.65909872331436792</v>
      </c>
    </row>
    <row r="5014" spans="1:9" x14ac:dyDescent="0.3">
      <c r="A5014" s="1">
        <v>35694</v>
      </c>
      <c r="B5014">
        <v>20</v>
      </c>
      <c r="C5014">
        <v>37</v>
      </c>
      <c r="D5014">
        <v>0</v>
      </c>
      <c r="E5014">
        <v>0</v>
      </c>
      <c r="F5014">
        <v>717.95500000000004</v>
      </c>
      <c r="G5014" s="14">
        <v>1365.242</v>
      </c>
      <c r="H5014">
        <f t="shared" si="159"/>
        <v>0.26183394818904382</v>
      </c>
      <c r="I5014">
        <f t="shared" si="160"/>
        <v>0.39978119283002639</v>
      </c>
    </row>
    <row r="5015" spans="1:9" x14ac:dyDescent="0.3">
      <c r="A5015" s="1">
        <v>35695</v>
      </c>
      <c r="B5015">
        <v>20</v>
      </c>
      <c r="C5015">
        <v>26</v>
      </c>
      <c r="D5015">
        <v>0</v>
      </c>
      <c r="E5015">
        <v>0</v>
      </c>
      <c r="F5015" s="14">
        <v>3441.8229999999999</v>
      </c>
      <c r="G5015" s="14">
        <v>5368.67</v>
      </c>
      <c r="H5015">
        <f t="shared" si="159"/>
        <v>0.26183394818904382</v>
      </c>
      <c r="I5015">
        <f t="shared" si="160"/>
        <v>0.28092732469136988</v>
      </c>
    </row>
    <row r="5016" spans="1:9" x14ac:dyDescent="0.3">
      <c r="A5016" s="1">
        <v>35696</v>
      </c>
      <c r="B5016">
        <v>18</v>
      </c>
      <c r="C5016">
        <v>21</v>
      </c>
      <c r="D5016">
        <v>0</v>
      </c>
      <c r="E5016">
        <v>0</v>
      </c>
      <c r="F5016" s="14">
        <v>5053.0050000000001</v>
      </c>
      <c r="G5016" s="14">
        <v>5757.8969999999999</v>
      </c>
      <c r="H5016">
        <f t="shared" si="159"/>
        <v>0.2356505533701394</v>
      </c>
      <c r="I5016">
        <f t="shared" si="160"/>
        <v>0.22690283917379875</v>
      </c>
    </row>
    <row r="5017" spans="1:9" x14ac:dyDescent="0.3">
      <c r="A5017" s="1">
        <v>35697</v>
      </c>
      <c r="B5017">
        <v>17</v>
      </c>
      <c r="C5017">
        <v>18</v>
      </c>
      <c r="D5017">
        <v>0</v>
      </c>
      <c r="E5017">
        <v>0</v>
      </c>
      <c r="F5017">
        <v>5.88</v>
      </c>
      <c r="G5017">
        <v>5.3780000000000001</v>
      </c>
      <c r="H5017">
        <f t="shared" si="159"/>
        <v>0.22255885596068725</v>
      </c>
      <c r="I5017">
        <f t="shared" si="160"/>
        <v>0.19448814786325608</v>
      </c>
    </row>
    <row r="5018" spans="1:9" x14ac:dyDescent="0.3">
      <c r="A5018" s="1">
        <v>35698</v>
      </c>
      <c r="B5018">
        <v>16</v>
      </c>
      <c r="C5018">
        <v>15</v>
      </c>
      <c r="D5018">
        <v>0</v>
      </c>
      <c r="E5018">
        <v>0</v>
      </c>
      <c r="F5018" s="14">
        <v>5525.4989999999998</v>
      </c>
      <c r="G5018" s="14">
        <v>5547.6509999999998</v>
      </c>
      <c r="H5018">
        <f t="shared" si="159"/>
        <v>0.20946715855123504</v>
      </c>
      <c r="I5018">
        <f t="shared" si="160"/>
        <v>0.16207345655271341</v>
      </c>
    </row>
    <row r="5019" spans="1:9" x14ac:dyDescent="0.3">
      <c r="A5019" s="1">
        <v>35699</v>
      </c>
      <c r="B5019">
        <v>15</v>
      </c>
      <c r="C5019">
        <v>13</v>
      </c>
      <c r="D5019">
        <v>0</v>
      </c>
      <c r="E5019">
        <v>0</v>
      </c>
      <c r="F5019" s="14">
        <v>4636.4409999999998</v>
      </c>
      <c r="G5019" s="14">
        <v>5479.7849999999999</v>
      </c>
      <c r="H5019">
        <f t="shared" si="159"/>
        <v>0.19637546114178286</v>
      </c>
      <c r="I5019">
        <f t="shared" si="160"/>
        <v>0.14046366234568494</v>
      </c>
    </row>
    <row r="5020" spans="1:9" x14ac:dyDescent="0.3">
      <c r="A5020" s="1">
        <v>35700</v>
      </c>
      <c r="B5020">
        <v>15</v>
      </c>
      <c r="C5020">
        <v>11</v>
      </c>
      <c r="D5020">
        <v>0</v>
      </c>
      <c r="E5020">
        <v>0</v>
      </c>
      <c r="F5020">
        <v>890.27800000000002</v>
      </c>
      <c r="G5020">
        <v>73.716999999999999</v>
      </c>
      <c r="H5020">
        <f t="shared" si="159"/>
        <v>0.19637546114178286</v>
      </c>
      <c r="I5020">
        <f t="shared" si="160"/>
        <v>0.11885386813865649</v>
      </c>
    </row>
    <row r="5021" spans="1:9" x14ac:dyDescent="0.3">
      <c r="A5021" s="1">
        <v>35701</v>
      </c>
      <c r="B5021">
        <v>15</v>
      </c>
      <c r="C5021">
        <v>10</v>
      </c>
      <c r="D5021">
        <v>2.9689999999999999</v>
      </c>
      <c r="E5021">
        <v>2.4300000000000002</v>
      </c>
      <c r="F5021" s="14">
        <v>2050.1880000000001</v>
      </c>
      <c r="G5021" s="14">
        <v>2856.0259999999998</v>
      </c>
      <c r="H5021">
        <f t="shared" si="159"/>
        <v>0.19637546114178286</v>
      </c>
      <c r="I5021">
        <f t="shared" si="160"/>
        <v>0.10804897103514227</v>
      </c>
    </row>
    <row r="5022" spans="1:9" x14ac:dyDescent="0.3">
      <c r="A5022" s="1">
        <v>35702</v>
      </c>
      <c r="B5022">
        <v>13</v>
      </c>
      <c r="C5022">
        <v>10</v>
      </c>
      <c r="D5022">
        <v>2.5840000000000001</v>
      </c>
      <c r="E5022">
        <v>2.6619999999999999</v>
      </c>
      <c r="F5022" s="14">
        <v>5339.3540000000003</v>
      </c>
      <c r="G5022" s="14">
        <v>5567.4920000000002</v>
      </c>
      <c r="H5022">
        <f t="shared" si="159"/>
        <v>0.17019206632287848</v>
      </c>
      <c r="I5022">
        <f t="shared" si="160"/>
        <v>0.10804897103514227</v>
      </c>
    </row>
    <row r="5023" spans="1:9" x14ac:dyDescent="0.3">
      <c r="A5023" s="1">
        <v>35703</v>
      </c>
      <c r="B5023">
        <v>13</v>
      </c>
      <c r="C5023">
        <v>9</v>
      </c>
      <c r="D5023">
        <v>1.087</v>
      </c>
      <c r="E5023">
        <v>1.6890000000000001</v>
      </c>
      <c r="F5023" s="14">
        <v>1524.1279999999999</v>
      </c>
      <c r="G5023" s="14">
        <v>2539.4499999999998</v>
      </c>
      <c r="H5023">
        <f t="shared" si="159"/>
        <v>0.17019206632287848</v>
      </c>
      <c r="I5023">
        <f t="shared" si="160"/>
        <v>9.7244073931628039E-2</v>
      </c>
    </row>
    <row r="5024" spans="1:9" x14ac:dyDescent="0.3">
      <c r="A5024" s="1">
        <v>35704</v>
      </c>
      <c r="B5024">
        <v>12</v>
      </c>
      <c r="C5024">
        <v>9</v>
      </c>
      <c r="D5024">
        <v>1.952</v>
      </c>
      <c r="E5024">
        <v>3.7890000000000001</v>
      </c>
      <c r="F5024">
        <v>72.855999999999995</v>
      </c>
      <c r="G5024">
        <v>146.40600000000001</v>
      </c>
      <c r="H5024">
        <f t="shared" si="159"/>
        <v>0.15710036891342627</v>
      </c>
      <c r="I5024">
        <f t="shared" si="160"/>
        <v>9.7244073931628039E-2</v>
      </c>
    </row>
    <row r="5025" spans="1:9" x14ac:dyDescent="0.3">
      <c r="A5025" s="1">
        <v>35705</v>
      </c>
      <c r="B5025">
        <v>11</v>
      </c>
      <c r="C5025">
        <v>8</v>
      </c>
      <c r="D5025">
        <v>0</v>
      </c>
      <c r="E5025">
        <v>0</v>
      </c>
      <c r="F5025" s="14">
        <v>1124.645</v>
      </c>
      <c r="G5025" s="14">
        <v>1156.9749999999999</v>
      </c>
      <c r="H5025">
        <f t="shared" si="159"/>
        <v>0.14400867150397409</v>
      </c>
      <c r="I5025">
        <f t="shared" si="160"/>
        <v>8.643917682811382E-2</v>
      </c>
    </row>
    <row r="5026" spans="1:9" x14ac:dyDescent="0.3">
      <c r="A5026" s="1">
        <v>35706</v>
      </c>
      <c r="B5026">
        <v>11</v>
      </c>
      <c r="C5026">
        <v>8</v>
      </c>
      <c r="D5026">
        <v>3.097</v>
      </c>
      <c r="E5026">
        <v>3.8450000000000002</v>
      </c>
      <c r="F5026">
        <v>686.81500000000005</v>
      </c>
      <c r="G5026" s="14">
        <v>1567.0350000000001</v>
      </c>
      <c r="H5026">
        <f t="shared" si="159"/>
        <v>0.14400867150397409</v>
      </c>
      <c r="I5026">
        <f t="shared" si="160"/>
        <v>8.643917682811382E-2</v>
      </c>
    </row>
    <row r="5027" spans="1:9" x14ac:dyDescent="0.3">
      <c r="A5027" s="1">
        <v>35707</v>
      </c>
      <c r="B5027">
        <v>12</v>
      </c>
      <c r="C5027">
        <v>8</v>
      </c>
      <c r="D5027">
        <v>27.193000000000001</v>
      </c>
      <c r="E5027">
        <v>22.047999999999998</v>
      </c>
      <c r="F5027" s="14">
        <v>1497.192</v>
      </c>
      <c r="G5027">
        <v>553.95500000000004</v>
      </c>
      <c r="H5027">
        <f t="shared" si="159"/>
        <v>0.15710036891342627</v>
      </c>
      <c r="I5027">
        <f t="shared" si="160"/>
        <v>8.643917682811382E-2</v>
      </c>
    </row>
    <row r="5028" spans="1:9" x14ac:dyDescent="0.3">
      <c r="A5028" s="1">
        <v>35708</v>
      </c>
      <c r="B5028">
        <v>24</v>
      </c>
      <c r="C5028">
        <v>10</v>
      </c>
      <c r="D5028">
        <v>23.277999999999999</v>
      </c>
      <c r="E5028">
        <v>15.907999999999999</v>
      </c>
      <c r="F5028" s="14">
        <v>5750.826</v>
      </c>
      <c r="G5028" s="14">
        <v>5692.67</v>
      </c>
      <c r="H5028">
        <f t="shared" si="159"/>
        <v>0.31420073782685254</v>
      </c>
      <c r="I5028">
        <f t="shared" si="160"/>
        <v>0.10804897103514227</v>
      </c>
    </row>
    <row r="5029" spans="1:9" x14ac:dyDescent="0.3">
      <c r="A5029" s="1">
        <v>35709</v>
      </c>
      <c r="B5029">
        <v>40</v>
      </c>
      <c r="C5029">
        <v>16</v>
      </c>
      <c r="D5029">
        <v>0</v>
      </c>
      <c r="E5029">
        <v>0</v>
      </c>
      <c r="F5029" s="14">
        <v>5725.0590000000002</v>
      </c>
      <c r="G5029" s="14">
        <v>5649.4009999999998</v>
      </c>
      <c r="H5029">
        <f t="shared" si="159"/>
        <v>0.52366789637808764</v>
      </c>
      <c r="I5029">
        <f t="shared" si="160"/>
        <v>0.17287835365622764</v>
      </c>
    </row>
    <row r="5030" spans="1:9" x14ac:dyDescent="0.3">
      <c r="A5030" s="1">
        <v>35710</v>
      </c>
      <c r="B5030">
        <v>47</v>
      </c>
      <c r="C5030">
        <v>19</v>
      </c>
      <c r="D5030">
        <v>0</v>
      </c>
      <c r="E5030">
        <v>0</v>
      </c>
      <c r="F5030" s="14">
        <v>5851.8280000000004</v>
      </c>
      <c r="G5030" s="14">
        <v>6055.5219999999999</v>
      </c>
      <c r="H5030">
        <f t="shared" si="159"/>
        <v>0.61530977824425304</v>
      </c>
      <c r="I5030">
        <f t="shared" si="160"/>
        <v>0.20529304496677031</v>
      </c>
    </row>
    <row r="5031" spans="1:9" x14ac:dyDescent="0.3">
      <c r="A5031" s="1">
        <v>35711</v>
      </c>
      <c r="B5031">
        <v>48</v>
      </c>
      <c r="C5031">
        <v>19</v>
      </c>
      <c r="D5031">
        <v>2.3029999999999999</v>
      </c>
      <c r="E5031">
        <v>0.67300000000000004</v>
      </c>
      <c r="F5031" s="14">
        <v>2051.652</v>
      </c>
      <c r="G5031" s="14">
        <v>2122.4929999999999</v>
      </c>
      <c r="H5031">
        <f t="shared" si="159"/>
        <v>0.62840147565370508</v>
      </c>
      <c r="I5031">
        <f t="shared" si="160"/>
        <v>0.20529304496677031</v>
      </c>
    </row>
    <row r="5032" spans="1:9" x14ac:dyDescent="0.3">
      <c r="A5032" s="1">
        <v>35712</v>
      </c>
      <c r="B5032">
        <v>46</v>
      </c>
      <c r="C5032">
        <v>18</v>
      </c>
      <c r="D5032">
        <v>3.7269999999999999</v>
      </c>
      <c r="E5032">
        <v>4.3360000000000003</v>
      </c>
      <c r="F5032" s="14">
        <v>1895.394</v>
      </c>
      <c r="G5032" s="14">
        <v>1418.251</v>
      </c>
      <c r="H5032">
        <f t="shared" si="159"/>
        <v>0.60221808083480077</v>
      </c>
      <c r="I5032">
        <f t="shared" si="160"/>
        <v>0.19448814786325608</v>
      </c>
    </row>
    <row r="5033" spans="1:9" x14ac:dyDescent="0.3">
      <c r="A5033" s="1">
        <v>35713</v>
      </c>
      <c r="B5033">
        <v>44</v>
      </c>
      <c r="C5033">
        <v>21</v>
      </c>
      <c r="D5033">
        <v>1.6479999999999999</v>
      </c>
      <c r="E5033">
        <v>1.9630000000000001</v>
      </c>
      <c r="F5033" s="14">
        <v>2515.8110000000001</v>
      </c>
      <c r="G5033" s="14">
        <v>3429.5419999999999</v>
      </c>
      <c r="H5033">
        <f t="shared" si="159"/>
        <v>0.57603468601589636</v>
      </c>
      <c r="I5033">
        <f t="shared" si="160"/>
        <v>0.22690283917379875</v>
      </c>
    </row>
    <row r="5034" spans="1:9" x14ac:dyDescent="0.3">
      <c r="A5034" s="1">
        <v>35714</v>
      </c>
      <c r="B5034">
        <v>45</v>
      </c>
      <c r="C5034">
        <v>28</v>
      </c>
      <c r="D5034">
        <v>1.2809999999999999</v>
      </c>
      <c r="E5034">
        <v>4.7140000000000004</v>
      </c>
      <c r="F5034" s="14">
        <v>5718.8940000000002</v>
      </c>
      <c r="G5034" s="14">
        <v>6007.5770000000002</v>
      </c>
      <c r="H5034">
        <f t="shared" si="159"/>
        <v>0.58912638342534851</v>
      </c>
      <c r="I5034">
        <f t="shared" si="160"/>
        <v>0.30253711889839835</v>
      </c>
    </row>
    <row r="5035" spans="1:9" x14ac:dyDescent="0.3">
      <c r="A5035" s="1">
        <v>35715</v>
      </c>
      <c r="B5035">
        <v>46</v>
      </c>
      <c r="C5035">
        <v>40</v>
      </c>
      <c r="D5035">
        <v>8.0009999999999994</v>
      </c>
      <c r="E5035">
        <v>7.8639999999999999</v>
      </c>
      <c r="F5035">
        <v>279.19200000000001</v>
      </c>
      <c r="G5035">
        <v>221.465</v>
      </c>
      <c r="H5035">
        <f t="shared" si="159"/>
        <v>0.60221808083480077</v>
      </c>
      <c r="I5035">
        <f t="shared" si="160"/>
        <v>0.43219588414056909</v>
      </c>
    </row>
    <row r="5036" spans="1:9" x14ac:dyDescent="0.3">
      <c r="A5036" s="1">
        <v>35716</v>
      </c>
      <c r="B5036">
        <v>45</v>
      </c>
      <c r="C5036">
        <v>62</v>
      </c>
      <c r="D5036">
        <v>22.027000000000001</v>
      </c>
      <c r="E5036">
        <v>17.838000000000001</v>
      </c>
      <c r="F5036">
        <v>661.87599999999998</v>
      </c>
      <c r="G5036">
        <v>807.96799999999996</v>
      </c>
      <c r="H5036">
        <f t="shared" si="159"/>
        <v>0.58912638342534851</v>
      </c>
      <c r="I5036">
        <f t="shared" si="160"/>
        <v>0.66990362041788198</v>
      </c>
    </row>
    <row r="5037" spans="1:9" x14ac:dyDescent="0.3">
      <c r="A5037" s="1">
        <v>35717</v>
      </c>
      <c r="B5037">
        <v>50</v>
      </c>
      <c r="C5037">
        <v>82</v>
      </c>
      <c r="D5037">
        <v>8.9719999999999995</v>
      </c>
      <c r="E5037">
        <v>12.638</v>
      </c>
      <c r="F5037" s="14">
        <v>1742.2170000000001</v>
      </c>
      <c r="G5037">
        <v>851.83</v>
      </c>
      <c r="H5037">
        <f t="shared" si="159"/>
        <v>0.65458487047260949</v>
      </c>
      <c r="I5037">
        <f t="shared" si="160"/>
        <v>0.88600156248816664</v>
      </c>
    </row>
    <row r="5038" spans="1:9" x14ac:dyDescent="0.3">
      <c r="A5038" s="1">
        <v>35718</v>
      </c>
      <c r="B5038">
        <v>62</v>
      </c>
      <c r="C5038">
        <v>92</v>
      </c>
      <c r="D5038">
        <v>27.44</v>
      </c>
      <c r="E5038">
        <v>23.774999999999999</v>
      </c>
      <c r="F5038" s="14">
        <v>5257.4470000000001</v>
      </c>
      <c r="G5038" s="14">
        <v>4726.1390000000001</v>
      </c>
      <c r="H5038">
        <f t="shared" si="159"/>
        <v>0.81168523938603576</v>
      </c>
      <c r="I5038">
        <f t="shared" si="160"/>
        <v>0.99405053352330885</v>
      </c>
    </row>
    <row r="5039" spans="1:9" x14ac:dyDescent="0.3">
      <c r="A5039" s="1">
        <v>35719</v>
      </c>
      <c r="B5039">
        <v>88</v>
      </c>
      <c r="C5039">
        <v>105</v>
      </c>
      <c r="D5039">
        <v>0</v>
      </c>
      <c r="E5039">
        <v>0</v>
      </c>
      <c r="F5039" s="14">
        <v>1385.43</v>
      </c>
      <c r="G5039" s="14">
        <v>1712.682</v>
      </c>
      <c r="H5039">
        <f t="shared" si="159"/>
        <v>1.1520693720317927</v>
      </c>
      <c r="I5039">
        <f t="shared" si="160"/>
        <v>1.1345141958689937</v>
      </c>
    </row>
    <row r="5040" spans="1:9" x14ac:dyDescent="0.3">
      <c r="A5040" s="1">
        <v>35720</v>
      </c>
      <c r="B5040">
        <v>122</v>
      </c>
      <c r="C5040">
        <v>136</v>
      </c>
      <c r="D5040">
        <v>0</v>
      </c>
      <c r="E5040">
        <v>0</v>
      </c>
      <c r="F5040" s="14">
        <v>3943.2869999999998</v>
      </c>
      <c r="G5040" s="14">
        <v>3740.9189999999999</v>
      </c>
      <c r="H5040">
        <f t="shared" si="159"/>
        <v>1.5971870839531672</v>
      </c>
      <c r="I5040">
        <f t="shared" si="160"/>
        <v>1.469466006077935</v>
      </c>
    </row>
    <row r="5041" spans="1:9" x14ac:dyDescent="0.3">
      <c r="A5041" s="1">
        <v>35721</v>
      </c>
      <c r="B5041">
        <v>159</v>
      </c>
      <c r="C5041">
        <v>144</v>
      </c>
      <c r="D5041">
        <v>0</v>
      </c>
      <c r="E5041">
        <v>0</v>
      </c>
      <c r="F5041" s="14">
        <v>5482.1360000000004</v>
      </c>
      <c r="G5041" s="14">
        <v>4353.9350000000004</v>
      </c>
      <c r="H5041">
        <f t="shared" si="159"/>
        <v>2.0815798881028984</v>
      </c>
      <c r="I5041">
        <f t="shared" si="160"/>
        <v>1.5559051829060486</v>
      </c>
    </row>
    <row r="5042" spans="1:9" x14ac:dyDescent="0.3">
      <c r="A5042" s="1">
        <v>35722</v>
      </c>
      <c r="B5042">
        <v>213</v>
      </c>
      <c r="C5042">
        <v>128</v>
      </c>
      <c r="D5042">
        <v>0</v>
      </c>
      <c r="E5042">
        <v>0</v>
      </c>
      <c r="F5042" s="14">
        <v>5572.0879999999997</v>
      </c>
      <c r="G5042" s="14">
        <v>4291.701</v>
      </c>
      <c r="H5042">
        <f t="shared" si="159"/>
        <v>2.7885315482133159</v>
      </c>
      <c r="I5042">
        <f t="shared" si="160"/>
        <v>1.3830268292498211</v>
      </c>
    </row>
    <row r="5043" spans="1:9" x14ac:dyDescent="0.3">
      <c r="A5043" s="1">
        <v>35723</v>
      </c>
      <c r="B5043">
        <v>225</v>
      </c>
      <c r="C5043">
        <v>110</v>
      </c>
      <c r="D5043">
        <v>0</v>
      </c>
      <c r="E5043">
        <v>0</v>
      </c>
      <c r="F5043" s="14">
        <v>2602.14</v>
      </c>
      <c r="G5043" s="14">
        <v>3143.297</v>
      </c>
      <c r="H5043">
        <f t="shared" si="159"/>
        <v>2.9456319171267431</v>
      </c>
      <c r="I5043">
        <f t="shared" si="160"/>
        <v>1.1885386813865648</v>
      </c>
    </row>
    <row r="5044" spans="1:9" x14ac:dyDescent="0.3">
      <c r="A5044" s="1">
        <v>35724</v>
      </c>
      <c r="B5044">
        <v>213</v>
      </c>
      <c r="C5044">
        <v>98</v>
      </c>
      <c r="D5044">
        <v>0</v>
      </c>
      <c r="E5044">
        <v>0</v>
      </c>
      <c r="F5044" s="14">
        <v>2925.721</v>
      </c>
      <c r="G5044" s="14">
        <v>2968.8629999999998</v>
      </c>
      <c r="H5044">
        <f t="shared" si="159"/>
        <v>2.7885315482133159</v>
      </c>
      <c r="I5044">
        <f t="shared" si="160"/>
        <v>1.0588799161443943</v>
      </c>
    </row>
    <row r="5045" spans="1:9" x14ac:dyDescent="0.3">
      <c r="A5045" s="1">
        <v>35725</v>
      </c>
      <c r="B5045">
        <v>198</v>
      </c>
      <c r="C5045">
        <v>96</v>
      </c>
      <c r="D5045">
        <v>0</v>
      </c>
      <c r="E5045">
        <v>0</v>
      </c>
      <c r="F5045" s="14">
        <v>2274.0590000000002</v>
      </c>
      <c r="G5045" s="14">
        <v>3058.2530000000002</v>
      </c>
      <c r="H5045">
        <f t="shared" si="159"/>
        <v>2.5921560870715332</v>
      </c>
      <c r="I5045">
        <f t="shared" si="160"/>
        <v>1.0372701219373657</v>
      </c>
    </row>
    <row r="5046" spans="1:9" x14ac:dyDescent="0.3">
      <c r="A5046" s="1">
        <v>35726</v>
      </c>
      <c r="B5046">
        <v>180</v>
      </c>
      <c r="C5046">
        <v>105</v>
      </c>
      <c r="D5046">
        <v>0</v>
      </c>
      <c r="E5046">
        <v>0</v>
      </c>
      <c r="F5046">
        <v>9.5760000000000005</v>
      </c>
      <c r="G5046">
        <v>129.47</v>
      </c>
      <c r="H5046">
        <f t="shared" si="159"/>
        <v>2.356505533701394</v>
      </c>
      <c r="I5046">
        <f t="shared" si="160"/>
        <v>1.1345141958689937</v>
      </c>
    </row>
    <row r="5047" spans="1:9" x14ac:dyDescent="0.3">
      <c r="A5047" s="1">
        <v>35727</v>
      </c>
      <c r="B5047">
        <v>147</v>
      </c>
      <c r="C5047">
        <v>118</v>
      </c>
      <c r="D5047">
        <v>0</v>
      </c>
      <c r="E5047">
        <v>0</v>
      </c>
      <c r="F5047" s="14">
        <v>3124.9650000000001</v>
      </c>
      <c r="G5047" s="14">
        <v>3005.34</v>
      </c>
      <c r="H5047">
        <f t="shared" si="159"/>
        <v>1.9244795191894717</v>
      </c>
      <c r="I5047">
        <f t="shared" si="160"/>
        <v>1.2749778582146787</v>
      </c>
    </row>
    <row r="5048" spans="1:9" x14ac:dyDescent="0.3">
      <c r="A5048" s="1">
        <v>35728</v>
      </c>
      <c r="B5048">
        <v>105</v>
      </c>
      <c r="C5048">
        <v>133</v>
      </c>
      <c r="D5048">
        <v>0</v>
      </c>
      <c r="E5048">
        <v>0</v>
      </c>
      <c r="F5048" s="14">
        <v>3953.0659999999998</v>
      </c>
      <c r="G5048" s="14">
        <v>4321.1530000000002</v>
      </c>
      <c r="H5048">
        <f t="shared" si="159"/>
        <v>1.3746282279924797</v>
      </c>
      <c r="I5048">
        <f t="shared" si="160"/>
        <v>1.437051314767392</v>
      </c>
    </row>
    <row r="5049" spans="1:9" x14ac:dyDescent="0.3">
      <c r="A5049" s="1">
        <v>35729</v>
      </c>
      <c r="B5049">
        <v>72</v>
      </c>
      <c r="C5049">
        <v>141</v>
      </c>
      <c r="D5049">
        <v>0</v>
      </c>
      <c r="E5049">
        <v>0</v>
      </c>
      <c r="F5049" s="14">
        <v>4158.2529999999997</v>
      </c>
      <c r="G5049" s="14">
        <v>3886.9490000000001</v>
      </c>
      <c r="H5049">
        <f t="shared" si="159"/>
        <v>0.94260221348055762</v>
      </c>
      <c r="I5049">
        <f t="shared" si="160"/>
        <v>1.5234904915955059</v>
      </c>
    </row>
    <row r="5050" spans="1:9" x14ac:dyDescent="0.3">
      <c r="A5050" s="1">
        <v>35730</v>
      </c>
      <c r="B5050">
        <v>57</v>
      </c>
      <c r="C5050">
        <v>143</v>
      </c>
      <c r="D5050">
        <v>9.2460000000000004</v>
      </c>
      <c r="E5050">
        <v>1.7390000000000001</v>
      </c>
      <c r="F5050" s="14">
        <v>2677.9479999999999</v>
      </c>
      <c r="G5050" s="14">
        <v>1049.662</v>
      </c>
      <c r="H5050">
        <f t="shared" si="159"/>
        <v>0.74622675233877489</v>
      </c>
      <c r="I5050">
        <f t="shared" si="160"/>
        <v>1.5451002858025344</v>
      </c>
    </row>
    <row r="5051" spans="1:9" x14ac:dyDescent="0.3">
      <c r="A5051" s="1">
        <v>35731</v>
      </c>
      <c r="B5051">
        <v>55</v>
      </c>
      <c r="C5051">
        <v>149</v>
      </c>
      <c r="D5051">
        <v>42.790999999999997</v>
      </c>
      <c r="E5051">
        <v>41.253999999999998</v>
      </c>
      <c r="F5051" s="14">
        <v>1902.1030000000001</v>
      </c>
      <c r="G5051" s="14">
        <v>1676.491</v>
      </c>
      <c r="H5051">
        <f t="shared" si="159"/>
        <v>0.72004335751987036</v>
      </c>
      <c r="I5051">
        <f t="shared" si="160"/>
        <v>1.6099296684236197</v>
      </c>
    </row>
    <row r="5052" spans="1:9" x14ac:dyDescent="0.3">
      <c r="A5052" s="1">
        <v>35732</v>
      </c>
      <c r="B5052">
        <v>69</v>
      </c>
      <c r="C5052">
        <v>170</v>
      </c>
      <c r="D5052">
        <v>3.734</v>
      </c>
      <c r="E5052">
        <v>1.4590000000000001</v>
      </c>
      <c r="F5052" s="14">
        <v>1909.645</v>
      </c>
      <c r="G5052" s="14">
        <v>4367.0829999999996</v>
      </c>
      <c r="H5052">
        <f t="shared" si="159"/>
        <v>0.90332712125220105</v>
      </c>
      <c r="I5052">
        <f t="shared" si="160"/>
        <v>1.8368325075974186</v>
      </c>
    </row>
    <row r="5053" spans="1:9" x14ac:dyDescent="0.3">
      <c r="A5053" s="1">
        <v>35733</v>
      </c>
      <c r="B5053">
        <v>77</v>
      </c>
      <c r="C5053">
        <v>187</v>
      </c>
      <c r="D5053">
        <v>0</v>
      </c>
      <c r="E5053">
        <v>0</v>
      </c>
      <c r="F5053" s="14">
        <v>5597.9930000000004</v>
      </c>
      <c r="G5053" s="14">
        <v>5101.8720000000003</v>
      </c>
      <c r="H5053">
        <f t="shared" si="159"/>
        <v>1.0080607005278186</v>
      </c>
      <c r="I5053">
        <f t="shared" si="160"/>
        <v>2.0205157583571602</v>
      </c>
    </row>
    <row r="5054" spans="1:9" x14ac:dyDescent="0.3">
      <c r="A5054" s="1">
        <v>35734</v>
      </c>
      <c r="B5054">
        <v>102</v>
      </c>
      <c r="C5054">
        <v>191</v>
      </c>
      <c r="D5054">
        <v>0</v>
      </c>
      <c r="E5054">
        <v>0</v>
      </c>
      <c r="F5054">
        <v>-35.344999999999999</v>
      </c>
      <c r="G5054">
        <v>125.626</v>
      </c>
      <c r="H5054">
        <f t="shared" si="159"/>
        <v>1.3353531357641233</v>
      </c>
      <c r="I5054">
        <f t="shared" si="160"/>
        <v>2.0637353467712174</v>
      </c>
    </row>
    <row r="5055" spans="1:9" x14ac:dyDescent="0.3">
      <c r="A5055" s="1">
        <v>35735</v>
      </c>
      <c r="B5055">
        <v>122</v>
      </c>
      <c r="C5055">
        <v>187</v>
      </c>
      <c r="D5055">
        <v>0</v>
      </c>
      <c r="E5055">
        <v>0</v>
      </c>
      <c r="F5055">
        <v>326.85599999999999</v>
      </c>
      <c r="G5055">
        <v>536.64</v>
      </c>
      <c r="H5055">
        <f t="shared" si="159"/>
        <v>1.5971870839531672</v>
      </c>
      <c r="I5055">
        <f t="shared" si="160"/>
        <v>2.0205157583571602</v>
      </c>
    </row>
    <row r="5056" spans="1:9" x14ac:dyDescent="0.3">
      <c r="A5056" s="1">
        <v>35736</v>
      </c>
      <c r="B5056">
        <v>137</v>
      </c>
      <c r="C5056">
        <v>200</v>
      </c>
      <c r="D5056">
        <v>15.301</v>
      </c>
      <c r="E5056">
        <v>9.41</v>
      </c>
      <c r="F5056">
        <v>-0.76300000000000001</v>
      </c>
      <c r="G5056">
        <v>18.099</v>
      </c>
      <c r="H5056">
        <f t="shared" si="159"/>
        <v>1.7935625450949499</v>
      </c>
      <c r="I5056">
        <f t="shared" si="160"/>
        <v>2.1609794207028457</v>
      </c>
    </row>
    <row r="5057" spans="1:9" x14ac:dyDescent="0.3">
      <c r="A5057" s="1">
        <v>35737</v>
      </c>
      <c r="B5057">
        <v>150</v>
      </c>
      <c r="C5057">
        <v>270</v>
      </c>
      <c r="D5057">
        <v>0</v>
      </c>
      <c r="E5057">
        <v>0</v>
      </c>
      <c r="F5057" s="14">
        <v>1725.41</v>
      </c>
      <c r="G5057" s="14">
        <v>1668.0889999999999</v>
      </c>
      <c r="H5057">
        <f t="shared" si="159"/>
        <v>1.9637546114178286</v>
      </c>
      <c r="I5057">
        <f t="shared" si="160"/>
        <v>2.9173222179488412</v>
      </c>
    </row>
    <row r="5058" spans="1:9" x14ac:dyDescent="0.3">
      <c r="A5058" s="1">
        <v>35738</v>
      </c>
      <c r="B5058">
        <v>146</v>
      </c>
      <c r="C5058">
        <v>346</v>
      </c>
      <c r="D5058">
        <v>0.17299999999999999</v>
      </c>
      <c r="E5058">
        <v>0</v>
      </c>
      <c r="F5058" s="14">
        <v>1000.316</v>
      </c>
      <c r="G5058" s="14">
        <v>1042.31</v>
      </c>
      <c r="H5058">
        <f t="shared" ref="H5058:H5121" si="161">(B5058*60*60*24/1000000)/(1000*$N$3/1000000)</f>
        <v>1.9113878217800198</v>
      </c>
      <c r="I5058">
        <f t="shared" ref="I5058:I5121" si="162">(C5058*60*60*24/1000000)/(1000*$N$4/1000000)</f>
        <v>3.7384943978159226</v>
      </c>
    </row>
    <row r="5059" spans="1:9" x14ac:dyDescent="0.3">
      <c r="A5059" s="1">
        <v>35739</v>
      </c>
      <c r="B5059">
        <v>124</v>
      </c>
      <c r="C5059">
        <v>381</v>
      </c>
      <c r="D5059">
        <v>16.265999999999998</v>
      </c>
      <c r="E5059">
        <v>17.989999999999998</v>
      </c>
      <c r="F5059">
        <v>697.41700000000003</v>
      </c>
      <c r="G5059" s="14">
        <v>1198.7760000000001</v>
      </c>
      <c r="H5059">
        <f t="shared" si="161"/>
        <v>1.6233704787720715</v>
      </c>
      <c r="I5059">
        <f t="shared" si="162"/>
        <v>4.1166657964389204</v>
      </c>
    </row>
    <row r="5060" spans="1:9" x14ac:dyDescent="0.3">
      <c r="A5060" s="1">
        <v>35740</v>
      </c>
      <c r="B5060">
        <v>106</v>
      </c>
      <c r="C5060">
        <v>356</v>
      </c>
      <c r="D5060">
        <v>7.6520000000000001</v>
      </c>
      <c r="E5060">
        <v>12.371</v>
      </c>
      <c r="F5060">
        <v>925.89800000000002</v>
      </c>
      <c r="G5060">
        <v>901.76599999999996</v>
      </c>
      <c r="H5060">
        <f t="shared" si="161"/>
        <v>1.3877199254019321</v>
      </c>
      <c r="I5060">
        <f t="shared" si="162"/>
        <v>3.8465433688510648</v>
      </c>
    </row>
    <row r="5061" spans="1:9" x14ac:dyDescent="0.3">
      <c r="A5061" s="1">
        <v>35741</v>
      </c>
      <c r="B5061">
        <v>90</v>
      </c>
      <c r="C5061">
        <v>330</v>
      </c>
      <c r="D5061">
        <v>0</v>
      </c>
      <c r="E5061">
        <v>0</v>
      </c>
      <c r="F5061" s="14">
        <v>4509.5190000000002</v>
      </c>
      <c r="G5061" s="14">
        <v>5743.2860000000001</v>
      </c>
      <c r="H5061">
        <f t="shared" si="161"/>
        <v>1.178252766850697</v>
      </c>
      <c r="I5061">
        <f t="shared" si="162"/>
        <v>3.5656160441596949</v>
      </c>
    </row>
    <row r="5062" spans="1:9" x14ac:dyDescent="0.3">
      <c r="A5062" s="1">
        <v>35742</v>
      </c>
      <c r="B5062">
        <v>79</v>
      </c>
      <c r="C5062">
        <v>321</v>
      </c>
      <c r="D5062">
        <v>0</v>
      </c>
      <c r="E5062">
        <v>0</v>
      </c>
      <c r="F5062" s="14">
        <v>5694.4859999999999</v>
      </c>
      <c r="G5062" s="14">
        <v>5662.1689999999999</v>
      </c>
      <c r="H5062">
        <f t="shared" si="161"/>
        <v>1.0342440953467229</v>
      </c>
      <c r="I5062">
        <f t="shared" si="162"/>
        <v>3.4683719702280666</v>
      </c>
    </row>
    <row r="5063" spans="1:9" x14ac:dyDescent="0.3">
      <c r="A5063" s="1">
        <v>35743</v>
      </c>
      <c r="B5063">
        <v>75</v>
      </c>
      <c r="C5063">
        <v>317</v>
      </c>
      <c r="D5063">
        <v>22.036999999999999</v>
      </c>
      <c r="E5063">
        <v>20.292999999999999</v>
      </c>
      <c r="F5063">
        <v>35.533999999999999</v>
      </c>
      <c r="G5063">
        <v>114.613</v>
      </c>
      <c r="H5063">
        <f t="shared" si="161"/>
        <v>0.98187730570891429</v>
      </c>
      <c r="I5063">
        <f t="shared" si="162"/>
        <v>3.4251523818140099</v>
      </c>
    </row>
    <row r="5064" spans="1:9" x14ac:dyDescent="0.3">
      <c r="A5064" s="1">
        <v>35744</v>
      </c>
      <c r="B5064">
        <v>97</v>
      </c>
      <c r="C5064">
        <v>316</v>
      </c>
      <c r="D5064">
        <v>0.22600000000000001</v>
      </c>
      <c r="E5064">
        <v>3.698</v>
      </c>
      <c r="F5064">
        <v>499.17099999999999</v>
      </c>
      <c r="G5064">
        <v>205.38499999999999</v>
      </c>
      <c r="H5064">
        <f t="shared" si="161"/>
        <v>1.2698946487168625</v>
      </c>
      <c r="I5064">
        <f t="shared" si="162"/>
        <v>3.4143474847104955</v>
      </c>
    </row>
    <row r="5065" spans="1:9" x14ac:dyDescent="0.3">
      <c r="A5065" s="1">
        <v>35745</v>
      </c>
      <c r="B5065">
        <v>120</v>
      </c>
      <c r="C5065">
        <v>311</v>
      </c>
      <c r="D5065">
        <v>7.8650000000000002</v>
      </c>
      <c r="E5065">
        <v>8.7140000000000004</v>
      </c>
      <c r="F5065" s="14">
        <v>1129.902</v>
      </c>
      <c r="G5065" s="14">
        <v>1482.0429999999999</v>
      </c>
      <c r="H5065">
        <f t="shared" si="161"/>
        <v>1.5710036891342629</v>
      </c>
      <c r="I5065">
        <f t="shared" si="162"/>
        <v>3.3603229991929244</v>
      </c>
    </row>
    <row r="5066" spans="1:9" x14ac:dyDescent="0.3">
      <c r="A5066" s="1">
        <v>35746</v>
      </c>
      <c r="B5066">
        <v>143</v>
      </c>
      <c r="C5066">
        <v>306</v>
      </c>
      <c r="D5066">
        <v>28.754000000000001</v>
      </c>
      <c r="E5066">
        <v>30.715</v>
      </c>
      <c r="F5066" s="14">
        <v>3332.953</v>
      </c>
      <c r="G5066" s="14">
        <v>3490.143</v>
      </c>
      <c r="H5066">
        <f t="shared" si="161"/>
        <v>1.8721127295516631</v>
      </c>
      <c r="I5066">
        <f t="shared" si="162"/>
        <v>3.3062985136753533</v>
      </c>
    </row>
    <row r="5067" spans="1:9" x14ac:dyDescent="0.3">
      <c r="A5067" s="1">
        <v>35747</v>
      </c>
      <c r="B5067">
        <v>248</v>
      </c>
      <c r="C5067">
        <v>302</v>
      </c>
      <c r="D5067">
        <v>1.875</v>
      </c>
      <c r="E5067">
        <v>5.9370000000000003</v>
      </c>
      <c r="F5067" s="14">
        <v>6550.2969999999996</v>
      </c>
      <c r="G5067" s="14">
        <v>6136.4650000000001</v>
      </c>
      <c r="H5067">
        <f t="shared" si="161"/>
        <v>3.246740957544143</v>
      </c>
      <c r="I5067">
        <f t="shared" si="162"/>
        <v>3.2630789252612966</v>
      </c>
    </row>
    <row r="5068" spans="1:9" x14ac:dyDescent="0.3">
      <c r="A5068" s="1">
        <v>35748</v>
      </c>
      <c r="B5068">
        <v>279</v>
      </c>
      <c r="C5068">
        <v>296</v>
      </c>
      <c r="D5068">
        <v>0</v>
      </c>
      <c r="E5068">
        <v>0</v>
      </c>
      <c r="F5068" s="14">
        <v>6481.3519999999999</v>
      </c>
      <c r="G5068" s="14">
        <v>6325.9629999999997</v>
      </c>
      <c r="H5068">
        <f t="shared" si="161"/>
        <v>3.6525835772371607</v>
      </c>
      <c r="I5068">
        <f t="shared" si="162"/>
        <v>3.1982495426402111</v>
      </c>
    </row>
    <row r="5069" spans="1:9" x14ac:dyDescent="0.3">
      <c r="A5069" s="1">
        <v>35749</v>
      </c>
      <c r="B5069">
        <v>301</v>
      </c>
      <c r="C5069">
        <v>286</v>
      </c>
      <c r="D5069">
        <v>0</v>
      </c>
      <c r="E5069">
        <v>0</v>
      </c>
      <c r="F5069" s="14">
        <v>6564.5820000000003</v>
      </c>
      <c r="G5069" s="14">
        <v>6314.8429999999998</v>
      </c>
      <c r="H5069">
        <f t="shared" si="161"/>
        <v>3.9406009202451089</v>
      </c>
      <c r="I5069">
        <f t="shared" si="162"/>
        <v>3.0902005716050689</v>
      </c>
    </row>
    <row r="5070" spans="1:9" x14ac:dyDescent="0.3">
      <c r="A5070" s="1">
        <v>35750</v>
      </c>
      <c r="B5070">
        <v>317</v>
      </c>
      <c r="C5070">
        <v>275</v>
      </c>
      <c r="D5070">
        <v>0</v>
      </c>
      <c r="E5070">
        <v>0</v>
      </c>
      <c r="F5070" s="14">
        <v>2871.6350000000002</v>
      </c>
      <c r="G5070" s="14">
        <v>3374.0239999999999</v>
      </c>
      <c r="H5070">
        <f t="shared" si="161"/>
        <v>4.1500680787963438</v>
      </c>
      <c r="I5070">
        <f t="shared" si="162"/>
        <v>2.9713467034664127</v>
      </c>
    </row>
    <row r="5071" spans="1:9" x14ac:dyDescent="0.3">
      <c r="A5071" s="1">
        <v>35751</v>
      </c>
      <c r="B5071">
        <v>321</v>
      </c>
      <c r="C5071">
        <v>259</v>
      </c>
      <c r="D5071">
        <v>0</v>
      </c>
      <c r="E5071">
        <v>0</v>
      </c>
      <c r="F5071" s="14">
        <v>3450.3240000000001</v>
      </c>
      <c r="G5071" s="14">
        <v>2994.2620000000002</v>
      </c>
      <c r="H5071">
        <f t="shared" si="161"/>
        <v>4.2024348684341533</v>
      </c>
      <c r="I5071">
        <f t="shared" si="162"/>
        <v>2.798468349810185</v>
      </c>
    </row>
    <row r="5072" spans="1:9" x14ac:dyDescent="0.3">
      <c r="A5072" s="1">
        <v>35752</v>
      </c>
      <c r="B5072">
        <v>311</v>
      </c>
      <c r="C5072">
        <v>240</v>
      </c>
      <c r="D5072">
        <v>0</v>
      </c>
      <c r="E5072">
        <v>0</v>
      </c>
      <c r="F5072" s="14">
        <v>5781.509</v>
      </c>
      <c r="G5072" s="14">
        <v>3267.8820000000001</v>
      </c>
      <c r="H5072">
        <f t="shared" si="161"/>
        <v>4.0715178943396308</v>
      </c>
      <c r="I5072">
        <f t="shared" si="162"/>
        <v>2.5931753048434145</v>
      </c>
    </row>
    <row r="5073" spans="1:9" x14ac:dyDescent="0.3">
      <c r="A5073" s="1">
        <v>35753</v>
      </c>
      <c r="B5073">
        <v>293</v>
      </c>
      <c r="C5073">
        <v>225</v>
      </c>
      <c r="D5073">
        <v>0</v>
      </c>
      <c r="E5073">
        <v>0</v>
      </c>
      <c r="F5073" s="14">
        <v>5297.1729999999998</v>
      </c>
      <c r="G5073" s="14">
        <v>5788.5290000000005</v>
      </c>
      <c r="H5073">
        <f t="shared" si="161"/>
        <v>3.8358673409694917</v>
      </c>
      <c r="I5073">
        <f t="shared" si="162"/>
        <v>2.4311018482907012</v>
      </c>
    </row>
    <row r="5074" spans="1:9" x14ac:dyDescent="0.3">
      <c r="A5074" s="1">
        <v>35754</v>
      </c>
      <c r="B5074">
        <v>281</v>
      </c>
      <c r="C5074">
        <v>212</v>
      </c>
      <c r="D5074">
        <v>4.7110000000000003</v>
      </c>
      <c r="E5074">
        <v>4.5419999999999998</v>
      </c>
      <c r="F5074">
        <v>46.905000000000001</v>
      </c>
      <c r="G5074">
        <v>242.95400000000001</v>
      </c>
      <c r="H5074">
        <f t="shared" si="161"/>
        <v>3.6787669720560654</v>
      </c>
      <c r="I5074">
        <f t="shared" si="162"/>
        <v>2.2906381859450162</v>
      </c>
    </row>
    <row r="5075" spans="1:9" x14ac:dyDescent="0.3">
      <c r="A5075" s="1">
        <v>35755</v>
      </c>
      <c r="B5075">
        <v>269</v>
      </c>
      <c r="C5075">
        <v>206</v>
      </c>
      <c r="D5075">
        <v>6.9859999999999998</v>
      </c>
      <c r="E5075">
        <v>7.5090000000000003</v>
      </c>
      <c r="F5075" s="14">
        <v>6301.4189999999999</v>
      </c>
      <c r="G5075" s="14">
        <v>5766.5619999999999</v>
      </c>
      <c r="H5075">
        <f t="shared" si="161"/>
        <v>3.5216666031426387</v>
      </c>
      <c r="I5075">
        <f t="shared" si="162"/>
        <v>2.2258088033239307</v>
      </c>
    </row>
    <row r="5076" spans="1:9" x14ac:dyDescent="0.3">
      <c r="A5076" s="1">
        <v>35756</v>
      </c>
      <c r="B5076">
        <v>257</v>
      </c>
      <c r="C5076">
        <v>206</v>
      </c>
      <c r="D5076">
        <v>0</v>
      </c>
      <c r="E5076">
        <v>0</v>
      </c>
      <c r="F5076" s="14">
        <v>6426.1790000000001</v>
      </c>
      <c r="G5076" s="14">
        <v>5596.451</v>
      </c>
      <c r="H5076">
        <f t="shared" si="161"/>
        <v>3.3645662342292124</v>
      </c>
      <c r="I5076">
        <f t="shared" si="162"/>
        <v>2.2258088033239307</v>
      </c>
    </row>
    <row r="5077" spans="1:9" x14ac:dyDescent="0.3">
      <c r="A5077" s="1">
        <v>35757</v>
      </c>
      <c r="B5077">
        <v>213</v>
      </c>
      <c r="C5077">
        <v>206</v>
      </c>
      <c r="D5077">
        <v>2.923</v>
      </c>
      <c r="E5077">
        <v>3.4590000000000001</v>
      </c>
      <c r="F5077" s="14">
        <v>5576.8590000000004</v>
      </c>
      <c r="G5077" s="14">
        <v>4792.8059999999996</v>
      </c>
      <c r="H5077">
        <f t="shared" si="161"/>
        <v>2.7885315482133159</v>
      </c>
      <c r="I5077">
        <f t="shared" si="162"/>
        <v>2.2258088033239307</v>
      </c>
    </row>
    <row r="5078" spans="1:9" x14ac:dyDescent="0.3">
      <c r="A5078" s="1">
        <v>35758</v>
      </c>
      <c r="B5078">
        <v>141</v>
      </c>
      <c r="C5078">
        <v>206</v>
      </c>
      <c r="D5078">
        <v>0</v>
      </c>
      <c r="E5078">
        <v>0.127</v>
      </c>
      <c r="F5078" s="14">
        <v>2324.0189999999998</v>
      </c>
      <c r="G5078" s="14">
        <v>2385.692</v>
      </c>
      <c r="H5078">
        <f t="shared" si="161"/>
        <v>1.8459293347327588</v>
      </c>
      <c r="I5078">
        <f t="shared" si="162"/>
        <v>2.2258088033239307</v>
      </c>
    </row>
    <row r="5079" spans="1:9" x14ac:dyDescent="0.3">
      <c r="A5079" s="1">
        <v>35759</v>
      </c>
      <c r="B5079">
        <v>74</v>
      </c>
      <c r="C5079">
        <v>206</v>
      </c>
      <c r="D5079">
        <v>2.3919999999999999</v>
      </c>
      <c r="E5079">
        <v>5.2629999999999999</v>
      </c>
      <c r="F5079" s="14">
        <v>5611.7659999999996</v>
      </c>
      <c r="G5079" s="14">
        <v>4477.7349999999997</v>
      </c>
      <c r="H5079">
        <f t="shared" si="161"/>
        <v>0.96878560829946203</v>
      </c>
      <c r="I5079">
        <f t="shared" si="162"/>
        <v>2.2258088033239307</v>
      </c>
    </row>
    <row r="5080" spans="1:9" x14ac:dyDescent="0.3">
      <c r="A5080" s="1">
        <v>35760</v>
      </c>
      <c r="B5080">
        <v>56</v>
      </c>
      <c r="C5080">
        <v>198</v>
      </c>
      <c r="D5080">
        <v>18.952000000000002</v>
      </c>
      <c r="E5080">
        <v>24.216000000000001</v>
      </c>
      <c r="F5080">
        <v>588.02800000000002</v>
      </c>
      <c r="G5080">
        <v>392.58199999999999</v>
      </c>
      <c r="H5080">
        <f t="shared" si="161"/>
        <v>0.73313505492932263</v>
      </c>
      <c r="I5080">
        <f t="shared" si="162"/>
        <v>2.1393696264958169</v>
      </c>
    </row>
    <row r="5081" spans="1:9" x14ac:dyDescent="0.3">
      <c r="A5081" s="1">
        <v>35761</v>
      </c>
      <c r="B5081">
        <v>55</v>
      </c>
      <c r="C5081">
        <v>161</v>
      </c>
      <c r="D5081">
        <v>0</v>
      </c>
      <c r="E5081">
        <v>0</v>
      </c>
      <c r="F5081" s="14">
        <v>3491.0340000000001</v>
      </c>
      <c r="G5081" s="14">
        <v>3986.0610000000001</v>
      </c>
      <c r="H5081">
        <f t="shared" si="161"/>
        <v>0.72004335751987036</v>
      </c>
      <c r="I5081">
        <f t="shared" si="162"/>
        <v>1.7395884336657903</v>
      </c>
    </row>
    <row r="5082" spans="1:9" x14ac:dyDescent="0.3">
      <c r="A5082" s="1">
        <v>35762</v>
      </c>
      <c r="B5082">
        <v>56</v>
      </c>
      <c r="C5082">
        <v>106</v>
      </c>
      <c r="D5082">
        <v>0</v>
      </c>
      <c r="E5082">
        <v>0</v>
      </c>
      <c r="F5082" s="14">
        <v>6019.1850000000004</v>
      </c>
      <c r="G5082" s="14">
        <v>6326.82</v>
      </c>
      <c r="H5082">
        <f t="shared" si="161"/>
        <v>0.73313505492932263</v>
      </c>
      <c r="I5082">
        <f t="shared" si="162"/>
        <v>1.1453190929725081</v>
      </c>
    </row>
    <row r="5083" spans="1:9" x14ac:dyDescent="0.3">
      <c r="A5083" s="1">
        <v>35763</v>
      </c>
      <c r="B5083">
        <v>52</v>
      </c>
      <c r="C5083">
        <v>67</v>
      </c>
      <c r="D5083">
        <v>0</v>
      </c>
      <c r="E5083">
        <v>0</v>
      </c>
      <c r="F5083" s="14">
        <v>6073.1620000000003</v>
      </c>
      <c r="G5083" s="14">
        <v>6164.6260000000002</v>
      </c>
      <c r="H5083">
        <f t="shared" si="161"/>
        <v>0.68076826529151391</v>
      </c>
      <c r="I5083">
        <f t="shared" si="162"/>
        <v>0.7239281059354532</v>
      </c>
    </row>
    <row r="5084" spans="1:9" x14ac:dyDescent="0.3">
      <c r="A5084" s="1">
        <v>35764</v>
      </c>
      <c r="B5084">
        <v>52</v>
      </c>
      <c r="C5084">
        <v>50</v>
      </c>
      <c r="D5084">
        <v>1.512</v>
      </c>
      <c r="E5084">
        <v>1.887</v>
      </c>
      <c r="F5084" s="14">
        <v>2094.1260000000002</v>
      </c>
      <c r="G5084" s="14">
        <v>1615.5709999999999</v>
      </c>
      <c r="H5084">
        <f t="shared" si="161"/>
        <v>0.68076826529151391</v>
      </c>
      <c r="I5084">
        <f t="shared" si="162"/>
        <v>0.54024485517571141</v>
      </c>
    </row>
    <row r="5085" spans="1:9" x14ac:dyDescent="0.3">
      <c r="A5085" s="1">
        <v>35765</v>
      </c>
      <c r="B5085">
        <v>52</v>
      </c>
      <c r="C5085">
        <v>47</v>
      </c>
      <c r="D5085">
        <v>0.20699999999999999</v>
      </c>
      <c r="E5085">
        <v>0</v>
      </c>
      <c r="F5085" s="14">
        <v>5927.0789999999997</v>
      </c>
      <c r="G5085" s="14">
        <v>4543.1459999999997</v>
      </c>
      <c r="H5085">
        <f t="shared" si="161"/>
        <v>0.68076826529151391</v>
      </c>
      <c r="I5085">
        <f t="shared" si="162"/>
        <v>0.50783016386516866</v>
      </c>
    </row>
    <row r="5086" spans="1:9" x14ac:dyDescent="0.3">
      <c r="A5086" s="1">
        <v>35766</v>
      </c>
      <c r="B5086">
        <v>50</v>
      </c>
      <c r="C5086">
        <v>45</v>
      </c>
      <c r="D5086">
        <v>0</v>
      </c>
      <c r="E5086">
        <v>0</v>
      </c>
      <c r="F5086" s="14">
        <v>6619.674</v>
      </c>
      <c r="G5086" s="14">
        <v>6425.4059999999999</v>
      </c>
      <c r="H5086">
        <f t="shared" si="161"/>
        <v>0.65458487047260949</v>
      </c>
      <c r="I5086">
        <f t="shared" si="162"/>
        <v>0.48622036965814019</v>
      </c>
    </row>
    <row r="5087" spans="1:9" x14ac:dyDescent="0.3">
      <c r="A5087" s="1">
        <v>35767</v>
      </c>
      <c r="B5087">
        <v>45</v>
      </c>
      <c r="C5087">
        <v>45</v>
      </c>
      <c r="D5087">
        <v>1.4570000000000001</v>
      </c>
      <c r="E5087">
        <v>1.2999999999999999E-2</v>
      </c>
      <c r="F5087" s="14">
        <v>4295.0140000000001</v>
      </c>
      <c r="G5087" s="14">
        <v>5874.2730000000001</v>
      </c>
      <c r="H5087">
        <f t="shared" si="161"/>
        <v>0.58912638342534851</v>
      </c>
      <c r="I5087">
        <f t="shared" si="162"/>
        <v>0.48622036965814019</v>
      </c>
    </row>
    <row r="5088" spans="1:9" x14ac:dyDescent="0.3">
      <c r="A5088" s="1">
        <v>35768</v>
      </c>
      <c r="B5088">
        <v>38</v>
      </c>
      <c r="C5088">
        <v>45</v>
      </c>
      <c r="D5088">
        <v>0.1</v>
      </c>
      <c r="E5088">
        <v>1E-3</v>
      </c>
      <c r="F5088" s="14">
        <v>6407.567</v>
      </c>
      <c r="G5088" s="14">
        <v>6246.7439999999997</v>
      </c>
      <c r="H5088">
        <f t="shared" si="161"/>
        <v>0.49748450155918322</v>
      </c>
      <c r="I5088">
        <f t="shared" si="162"/>
        <v>0.48622036965814019</v>
      </c>
    </row>
    <row r="5089" spans="1:9" x14ac:dyDescent="0.3">
      <c r="A5089" s="1">
        <v>35769</v>
      </c>
      <c r="B5089">
        <v>31</v>
      </c>
      <c r="C5089">
        <v>45</v>
      </c>
      <c r="D5089">
        <v>0</v>
      </c>
      <c r="E5089">
        <v>0</v>
      </c>
      <c r="F5089" s="14">
        <v>6070.6850000000004</v>
      </c>
      <c r="G5089" s="14">
        <v>5910.0360000000001</v>
      </c>
      <c r="H5089">
        <f t="shared" si="161"/>
        <v>0.40584261969301788</v>
      </c>
      <c r="I5089">
        <f t="shared" si="162"/>
        <v>0.48622036965814019</v>
      </c>
    </row>
    <row r="5090" spans="1:9" x14ac:dyDescent="0.3">
      <c r="A5090" s="1">
        <v>35770</v>
      </c>
      <c r="B5090">
        <v>24</v>
      </c>
      <c r="C5090">
        <v>44</v>
      </c>
      <c r="D5090">
        <v>0</v>
      </c>
      <c r="E5090">
        <v>2E-3</v>
      </c>
      <c r="F5090" s="14">
        <v>5937.4830000000002</v>
      </c>
      <c r="G5090" s="14">
        <v>6039.3959999999997</v>
      </c>
      <c r="H5090">
        <f t="shared" si="161"/>
        <v>0.31420073782685254</v>
      </c>
      <c r="I5090">
        <f t="shared" si="162"/>
        <v>0.47541547255462596</v>
      </c>
    </row>
    <row r="5091" spans="1:9" x14ac:dyDescent="0.3">
      <c r="A5091" s="1">
        <v>35771</v>
      </c>
      <c r="B5091">
        <v>19</v>
      </c>
      <c r="C5091">
        <v>42</v>
      </c>
      <c r="D5091">
        <v>0</v>
      </c>
      <c r="E5091">
        <v>0</v>
      </c>
      <c r="F5091" s="14">
        <v>6239.7060000000001</v>
      </c>
      <c r="G5091" s="14">
        <v>5757.9309999999996</v>
      </c>
      <c r="H5091">
        <f t="shared" si="161"/>
        <v>0.24874225077959161</v>
      </c>
      <c r="I5091">
        <f t="shared" si="162"/>
        <v>0.4538056783475975</v>
      </c>
    </row>
    <row r="5092" spans="1:9" x14ac:dyDescent="0.3">
      <c r="A5092" s="1">
        <v>35772</v>
      </c>
      <c r="B5092">
        <v>15</v>
      </c>
      <c r="C5092">
        <v>36</v>
      </c>
      <c r="D5092">
        <v>0</v>
      </c>
      <c r="E5092">
        <v>0</v>
      </c>
      <c r="F5092" s="14">
        <v>6135.1559999999999</v>
      </c>
      <c r="G5092" s="14">
        <v>5832.5060000000003</v>
      </c>
      <c r="H5092">
        <f t="shared" si="161"/>
        <v>0.19637546114178286</v>
      </c>
      <c r="I5092">
        <f t="shared" si="162"/>
        <v>0.38897629572651216</v>
      </c>
    </row>
    <row r="5093" spans="1:9" x14ac:dyDescent="0.3">
      <c r="A5093" s="1">
        <v>35773</v>
      </c>
      <c r="B5093">
        <v>15</v>
      </c>
      <c r="C5093">
        <v>19</v>
      </c>
      <c r="D5093">
        <v>0</v>
      </c>
      <c r="E5093">
        <v>1.542</v>
      </c>
      <c r="F5093" s="14">
        <v>3186.4839999999999</v>
      </c>
      <c r="G5093" s="14">
        <v>3359.6619999999998</v>
      </c>
      <c r="H5093">
        <f t="shared" si="161"/>
        <v>0.19637546114178286</v>
      </c>
      <c r="I5093">
        <f t="shared" si="162"/>
        <v>0.20529304496677031</v>
      </c>
    </row>
    <row r="5094" spans="1:9" x14ac:dyDescent="0.3">
      <c r="A5094" s="1">
        <v>35774</v>
      </c>
      <c r="B5094">
        <v>14</v>
      </c>
      <c r="C5094">
        <v>12</v>
      </c>
      <c r="D5094">
        <v>0.90300000000000002</v>
      </c>
      <c r="E5094">
        <v>2.0289999999999999</v>
      </c>
      <c r="F5094" s="14">
        <v>1696.3589999999999</v>
      </c>
      <c r="G5094" s="14">
        <v>2308.8670000000002</v>
      </c>
      <c r="H5094">
        <f t="shared" si="161"/>
        <v>0.18328376373233066</v>
      </c>
      <c r="I5094">
        <f t="shared" si="162"/>
        <v>0.12965876524217071</v>
      </c>
    </row>
    <row r="5095" spans="1:9" x14ac:dyDescent="0.3">
      <c r="A5095" s="1">
        <v>35775</v>
      </c>
      <c r="B5095">
        <v>11</v>
      </c>
      <c r="C5095">
        <v>10</v>
      </c>
      <c r="D5095">
        <v>0</v>
      </c>
      <c r="E5095">
        <v>1.573</v>
      </c>
      <c r="F5095" s="14">
        <v>2236.377</v>
      </c>
      <c r="G5095" s="14">
        <v>2871.9940000000001</v>
      </c>
      <c r="H5095">
        <f t="shared" si="161"/>
        <v>0.14400867150397409</v>
      </c>
      <c r="I5095">
        <f t="shared" si="162"/>
        <v>0.10804897103514227</v>
      </c>
    </row>
    <row r="5096" spans="1:9" x14ac:dyDescent="0.3">
      <c r="A5096" s="1">
        <v>35776</v>
      </c>
      <c r="B5096">
        <v>12</v>
      </c>
      <c r="C5096">
        <v>8</v>
      </c>
      <c r="D5096">
        <v>20.824999999999999</v>
      </c>
      <c r="E5096">
        <v>34.704999999999998</v>
      </c>
      <c r="F5096">
        <v>558.58399999999995</v>
      </c>
      <c r="G5096" s="14">
        <v>1194.402</v>
      </c>
      <c r="H5096">
        <f t="shared" si="161"/>
        <v>0.15710036891342627</v>
      </c>
      <c r="I5096">
        <f t="shared" si="162"/>
        <v>8.643917682811382E-2</v>
      </c>
    </row>
    <row r="5097" spans="1:9" x14ac:dyDescent="0.3">
      <c r="A5097" s="1">
        <v>35777</v>
      </c>
      <c r="B5097">
        <v>40</v>
      </c>
      <c r="C5097">
        <v>17</v>
      </c>
      <c r="D5097">
        <v>51.6</v>
      </c>
      <c r="E5097">
        <v>40.529000000000003</v>
      </c>
      <c r="F5097" s="14">
        <v>3974.3719999999998</v>
      </c>
      <c r="G5097" s="14">
        <v>2519.8649999999998</v>
      </c>
      <c r="H5097">
        <f t="shared" si="161"/>
        <v>0.52366789637808764</v>
      </c>
      <c r="I5097">
        <f t="shared" si="162"/>
        <v>0.18368325075974187</v>
      </c>
    </row>
    <row r="5098" spans="1:9" x14ac:dyDescent="0.3">
      <c r="A5098" s="1">
        <v>35778</v>
      </c>
      <c r="B5098">
        <v>102</v>
      </c>
      <c r="C5098">
        <v>68</v>
      </c>
      <c r="D5098">
        <v>0</v>
      </c>
      <c r="E5098">
        <v>0</v>
      </c>
      <c r="F5098" s="14">
        <v>1252.2460000000001</v>
      </c>
      <c r="G5098" s="14">
        <v>3762.076</v>
      </c>
      <c r="H5098">
        <f t="shared" si="161"/>
        <v>1.3353531357641233</v>
      </c>
      <c r="I5098">
        <f t="shared" si="162"/>
        <v>0.73473300303896749</v>
      </c>
    </row>
    <row r="5099" spans="1:9" x14ac:dyDescent="0.3">
      <c r="A5099" s="1">
        <v>35779</v>
      </c>
      <c r="B5099">
        <v>126</v>
      </c>
      <c r="C5099">
        <v>98</v>
      </c>
      <c r="D5099">
        <v>0</v>
      </c>
      <c r="E5099">
        <v>0</v>
      </c>
      <c r="F5099" s="14">
        <v>4297.1980000000003</v>
      </c>
      <c r="G5099" s="14">
        <v>3137.6849999999999</v>
      </c>
      <c r="H5099">
        <f t="shared" si="161"/>
        <v>1.6495538735909758</v>
      </c>
      <c r="I5099">
        <f t="shared" si="162"/>
        <v>1.0588799161443943</v>
      </c>
    </row>
    <row r="5100" spans="1:9" x14ac:dyDescent="0.3">
      <c r="A5100" s="1">
        <v>35780</v>
      </c>
      <c r="B5100">
        <v>124</v>
      </c>
      <c r="C5100">
        <v>115</v>
      </c>
      <c r="D5100">
        <v>0</v>
      </c>
      <c r="E5100">
        <v>0</v>
      </c>
      <c r="F5100" s="14">
        <v>6005.2049999999999</v>
      </c>
      <c r="G5100" s="14">
        <v>6001.2209999999995</v>
      </c>
      <c r="H5100">
        <f t="shared" si="161"/>
        <v>1.6233704787720715</v>
      </c>
      <c r="I5100">
        <f t="shared" si="162"/>
        <v>1.2425631669041362</v>
      </c>
    </row>
    <row r="5101" spans="1:9" x14ac:dyDescent="0.3">
      <c r="A5101" s="1">
        <v>35781</v>
      </c>
      <c r="B5101">
        <v>118</v>
      </c>
      <c r="C5101">
        <v>114</v>
      </c>
      <c r="D5101">
        <v>0</v>
      </c>
      <c r="E5101">
        <v>0</v>
      </c>
      <c r="F5101" s="14">
        <v>5998.3339999999998</v>
      </c>
      <c r="G5101" s="14">
        <v>5416.192</v>
      </c>
      <c r="H5101">
        <f t="shared" si="161"/>
        <v>1.5448202943153584</v>
      </c>
      <c r="I5101">
        <f t="shared" si="162"/>
        <v>1.231758269800622</v>
      </c>
    </row>
    <row r="5102" spans="1:9" x14ac:dyDescent="0.3">
      <c r="A5102" s="1">
        <v>35782</v>
      </c>
      <c r="B5102">
        <v>95</v>
      </c>
      <c r="C5102">
        <v>96</v>
      </c>
      <c r="D5102">
        <v>0</v>
      </c>
      <c r="E5102">
        <v>0</v>
      </c>
      <c r="F5102" s="14">
        <v>6192.77</v>
      </c>
      <c r="G5102" s="14">
        <v>5679.9690000000001</v>
      </c>
      <c r="H5102">
        <f t="shared" si="161"/>
        <v>1.243711253897958</v>
      </c>
      <c r="I5102">
        <f t="shared" si="162"/>
        <v>1.0372701219373657</v>
      </c>
    </row>
    <row r="5103" spans="1:9" x14ac:dyDescent="0.3">
      <c r="A5103" s="1">
        <v>35783</v>
      </c>
      <c r="B5103">
        <v>66</v>
      </c>
      <c r="C5103">
        <v>81</v>
      </c>
      <c r="D5103">
        <v>6.5359999999999996</v>
      </c>
      <c r="E5103">
        <v>9.19</v>
      </c>
      <c r="F5103" s="14">
        <v>1644.5139999999999</v>
      </c>
      <c r="G5103" s="14">
        <v>1508.452</v>
      </c>
      <c r="H5103">
        <f t="shared" si="161"/>
        <v>0.86405202902384448</v>
      </c>
      <c r="I5103">
        <f t="shared" si="162"/>
        <v>0.87519666538465235</v>
      </c>
    </row>
    <row r="5104" spans="1:9" x14ac:dyDescent="0.3">
      <c r="A5104" s="1">
        <v>35784</v>
      </c>
      <c r="B5104">
        <v>56</v>
      </c>
      <c r="C5104">
        <v>77</v>
      </c>
      <c r="D5104">
        <v>10.332000000000001</v>
      </c>
      <c r="E5104">
        <v>14.462</v>
      </c>
      <c r="F5104" s="14">
        <v>3680.3780000000002</v>
      </c>
      <c r="G5104" s="14">
        <v>3159.2440000000001</v>
      </c>
      <c r="H5104">
        <f t="shared" si="161"/>
        <v>0.73313505492932263</v>
      </c>
      <c r="I5104">
        <f t="shared" si="162"/>
        <v>0.83197707697059542</v>
      </c>
    </row>
    <row r="5105" spans="1:9" x14ac:dyDescent="0.3">
      <c r="A5105" s="1">
        <v>35785</v>
      </c>
      <c r="B5105">
        <v>57</v>
      </c>
      <c r="C5105">
        <v>70</v>
      </c>
      <c r="D5105">
        <v>29.585999999999999</v>
      </c>
      <c r="E5105">
        <v>60.978000000000002</v>
      </c>
      <c r="F5105">
        <v>489.88400000000001</v>
      </c>
      <c r="G5105">
        <v>848.71299999999997</v>
      </c>
      <c r="H5105">
        <f t="shared" si="161"/>
        <v>0.74622675233877489</v>
      </c>
      <c r="I5105">
        <f t="shared" si="162"/>
        <v>0.75634279724599585</v>
      </c>
    </row>
    <row r="5106" spans="1:9" x14ac:dyDescent="0.3">
      <c r="A5106" s="1">
        <v>35786</v>
      </c>
      <c r="B5106">
        <v>119</v>
      </c>
      <c r="C5106">
        <v>113</v>
      </c>
      <c r="D5106">
        <v>58.683</v>
      </c>
      <c r="E5106">
        <v>80.759</v>
      </c>
      <c r="F5106">
        <v>58.329000000000001</v>
      </c>
      <c r="G5106">
        <v>123.58499999999999</v>
      </c>
      <c r="H5106">
        <f t="shared" si="161"/>
        <v>1.5579119917248105</v>
      </c>
      <c r="I5106">
        <f t="shared" si="162"/>
        <v>1.2209533726971076</v>
      </c>
    </row>
    <row r="5107" spans="1:9" x14ac:dyDescent="0.3">
      <c r="A5107" s="1">
        <v>35787</v>
      </c>
      <c r="B5107">
        <v>361</v>
      </c>
      <c r="C5107">
        <v>229</v>
      </c>
      <c r="D5107">
        <v>11.555999999999999</v>
      </c>
      <c r="E5107">
        <v>0.72499999999999998</v>
      </c>
      <c r="F5107">
        <v>889.71699999999998</v>
      </c>
      <c r="G5107">
        <v>869.89099999999996</v>
      </c>
      <c r="H5107">
        <f t="shared" si="161"/>
        <v>4.7261027648122402</v>
      </c>
      <c r="I5107">
        <f t="shared" si="162"/>
        <v>2.4743214367047579</v>
      </c>
    </row>
    <row r="5108" spans="1:9" x14ac:dyDescent="0.3">
      <c r="A5108" s="1">
        <v>35788</v>
      </c>
      <c r="B5108">
        <v>838</v>
      </c>
      <c r="C5108">
        <v>298</v>
      </c>
      <c r="D5108">
        <v>0</v>
      </c>
      <c r="E5108">
        <v>0</v>
      </c>
      <c r="F5108" s="14">
        <v>3512.933</v>
      </c>
      <c r="G5108" s="14">
        <v>3295.355</v>
      </c>
      <c r="H5108">
        <f t="shared" si="161"/>
        <v>10.970842429120935</v>
      </c>
      <c r="I5108">
        <f t="shared" si="162"/>
        <v>3.2198593368472395</v>
      </c>
    </row>
    <row r="5109" spans="1:9" x14ac:dyDescent="0.3">
      <c r="A5109" s="1">
        <v>35789</v>
      </c>
      <c r="B5109">
        <v>1651</v>
      </c>
      <c r="C5109">
        <v>321</v>
      </c>
      <c r="D5109">
        <v>2.0390000000000001</v>
      </c>
      <c r="E5109">
        <v>0</v>
      </c>
      <c r="F5109" s="14">
        <v>2016.211</v>
      </c>
      <c r="G5109" s="14">
        <v>4207.3360000000002</v>
      </c>
      <c r="H5109">
        <f t="shared" si="161"/>
        <v>21.614392423005565</v>
      </c>
      <c r="I5109">
        <f t="shared" si="162"/>
        <v>3.4683719702280666</v>
      </c>
    </row>
    <row r="5110" spans="1:9" x14ac:dyDescent="0.3">
      <c r="A5110" s="1">
        <v>35790</v>
      </c>
      <c r="B5110">
        <v>1940</v>
      </c>
      <c r="C5110">
        <v>314</v>
      </c>
      <c r="D5110">
        <v>7.3890000000000002</v>
      </c>
      <c r="E5110">
        <v>3.3260000000000001</v>
      </c>
      <c r="F5110" s="14">
        <v>2152.5830000000001</v>
      </c>
      <c r="G5110" s="14">
        <v>1025.585</v>
      </c>
      <c r="H5110">
        <f t="shared" si="161"/>
        <v>25.39789297433725</v>
      </c>
      <c r="I5110">
        <f t="shared" si="162"/>
        <v>3.3927376905034672</v>
      </c>
    </row>
    <row r="5111" spans="1:9" x14ac:dyDescent="0.3">
      <c r="A5111" s="1">
        <v>35791</v>
      </c>
      <c r="B5111">
        <v>1718</v>
      </c>
      <c r="C5111">
        <v>399</v>
      </c>
      <c r="D5111">
        <v>55.962000000000003</v>
      </c>
      <c r="E5111">
        <v>85.489000000000004</v>
      </c>
      <c r="F5111" s="14">
        <v>1723.7270000000001</v>
      </c>
      <c r="G5111">
        <v>5.5780000000000003</v>
      </c>
      <c r="H5111">
        <f t="shared" si="161"/>
        <v>22.491536149438865</v>
      </c>
      <c r="I5111">
        <f t="shared" si="162"/>
        <v>4.311153944302176</v>
      </c>
    </row>
    <row r="5112" spans="1:9" x14ac:dyDescent="0.3">
      <c r="A5112" s="1">
        <v>35792</v>
      </c>
      <c r="B5112">
        <v>1623</v>
      </c>
      <c r="C5112">
        <v>725</v>
      </c>
      <c r="D5112">
        <v>7.9429999999999996</v>
      </c>
      <c r="E5112">
        <v>9.1790000000000003</v>
      </c>
      <c r="F5112" s="14">
        <v>3515.3049999999998</v>
      </c>
      <c r="G5112" s="14">
        <v>3549.5990000000002</v>
      </c>
      <c r="H5112">
        <f t="shared" si="161"/>
        <v>21.247824895540905</v>
      </c>
      <c r="I5112">
        <f t="shared" si="162"/>
        <v>7.8335504000478142</v>
      </c>
    </row>
    <row r="5113" spans="1:9" x14ac:dyDescent="0.3">
      <c r="A5113" s="1">
        <v>35793</v>
      </c>
      <c r="B5113">
        <v>1514</v>
      </c>
      <c r="C5113">
        <v>890</v>
      </c>
      <c r="D5113">
        <v>0.28399999999999997</v>
      </c>
      <c r="E5113">
        <v>4.6550000000000002</v>
      </c>
      <c r="F5113" s="14">
        <v>4022.692</v>
      </c>
      <c r="G5113" s="14">
        <v>6111.7849999999999</v>
      </c>
      <c r="H5113">
        <f t="shared" si="161"/>
        <v>19.820829877910615</v>
      </c>
      <c r="I5113">
        <f t="shared" si="162"/>
        <v>9.6163584221276626</v>
      </c>
    </row>
    <row r="5114" spans="1:9" x14ac:dyDescent="0.3">
      <c r="A5114" s="1">
        <v>35794</v>
      </c>
      <c r="B5114">
        <v>1976</v>
      </c>
      <c r="C5114">
        <v>1006</v>
      </c>
      <c r="D5114">
        <v>24.018000000000001</v>
      </c>
      <c r="E5114">
        <v>50.914000000000001</v>
      </c>
      <c r="F5114" s="14">
        <v>2071.0970000000002</v>
      </c>
      <c r="G5114" s="14">
        <v>2464.7420000000002</v>
      </c>
      <c r="H5114">
        <f t="shared" si="161"/>
        <v>25.869194081077531</v>
      </c>
      <c r="I5114">
        <f t="shared" si="162"/>
        <v>10.869726486135313</v>
      </c>
    </row>
    <row r="5115" spans="1:9" x14ac:dyDescent="0.3">
      <c r="A5115" s="1">
        <v>35795</v>
      </c>
      <c r="B5115">
        <v>2069</v>
      </c>
      <c r="C5115">
        <v>1046</v>
      </c>
      <c r="D5115">
        <v>0</v>
      </c>
      <c r="E5115">
        <v>0</v>
      </c>
      <c r="F5115" s="14">
        <v>5571.64</v>
      </c>
      <c r="G5115" s="14">
        <v>5671.13</v>
      </c>
      <c r="H5115">
        <f t="shared" si="161"/>
        <v>27.086721940156579</v>
      </c>
      <c r="I5115">
        <f t="shared" si="162"/>
        <v>11.30192237027588</v>
      </c>
    </row>
    <row r="5116" spans="1:9" x14ac:dyDescent="0.3">
      <c r="A5116" s="1">
        <v>35796</v>
      </c>
      <c r="B5116">
        <v>1814</v>
      </c>
      <c r="C5116">
        <v>948</v>
      </c>
      <c r="D5116">
        <v>19.062999999999999</v>
      </c>
      <c r="E5116">
        <v>27.209</v>
      </c>
      <c r="F5116">
        <v>132.69999999999999</v>
      </c>
      <c r="G5116">
        <v>253.49</v>
      </c>
      <c r="H5116">
        <f t="shared" si="161"/>
        <v>23.748339100746271</v>
      </c>
      <c r="I5116">
        <f t="shared" si="162"/>
        <v>10.243042454131487</v>
      </c>
    </row>
    <row r="5117" spans="1:9" x14ac:dyDescent="0.3">
      <c r="A5117" s="1">
        <v>35797</v>
      </c>
      <c r="B5117">
        <v>1692</v>
      </c>
      <c r="C5117">
        <v>924</v>
      </c>
      <c r="D5117">
        <v>0.34599999999999997</v>
      </c>
      <c r="E5117">
        <v>0</v>
      </c>
      <c r="F5117">
        <v>600.43799999999999</v>
      </c>
      <c r="G5117">
        <v>841.26599999999996</v>
      </c>
      <c r="H5117">
        <f t="shared" si="161"/>
        <v>22.151152016793102</v>
      </c>
      <c r="I5117">
        <f t="shared" si="162"/>
        <v>9.9837249236471468</v>
      </c>
    </row>
    <row r="5118" spans="1:9" x14ac:dyDescent="0.3">
      <c r="A5118" s="1">
        <v>35798</v>
      </c>
      <c r="B5118">
        <v>1531</v>
      </c>
      <c r="C5118">
        <v>909</v>
      </c>
      <c r="D5118">
        <v>0</v>
      </c>
      <c r="E5118">
        <v>0</v>
      </c>
      <c r="F5118" s="14">
        <v>1325.83</v>
      </c>
      <c r="G5118" s="14">
        <v>3888.9369999999999</v>
      </c>
      <c r="H5118">
        <f t="shared" si="161"/>
        <v>20.043388733871303</v>
      </c>
      <c r="I5118">
        <f t="shared" si="162"/>
        <v>9.8216514670944317</v>
      </c>
    </row>
    <row r="5119" spans="1:9" x14ac:dyDescent="0.3">
      <c r="A5119" s="1">
        <v>35799</v>
      </c>
      <c r="B5119">
        <v>1314</v>
      </c>
      <c r="C5119">
        <v>850</v>
      </c>
      <c r="D5119">
        <v>0.39700000000000002</v>
      </c>
      <c r="E5119">
        <v>6.3540000000000001</v>
      </c>
      <c r="F5119" s="14">
        <v>1475.3209999999999</v>
      </c>
      <c r="G5119" s="14">
        <v>3861.8710000000001</v>
      </c>
      <c r="H5119">
        <f t="shared" si="161"/>
        <v>17.202490396020178</v>
      </c>
      <c r="I5119">
        <f t="shared" si="162"/>
        <v>9.1841625379870919</v>
      </c>
    </row>
    <row r="5120" spans="1:9" x14ac:dyDescent="0.3">
      <c r="A5120" s="1">
        <v>35800</v>
      </c>
      <c r="B5120">
        <v>1281</v>
      </c>
      <c r="C5120">
        <v>816</v>
      </c>
      <c r="D5120">
        <v>25.553000000000001</v>
      </c>
      <c r="E5120">
        <v>33.034999999999997</v>
      </c>
      <c r="F5120" s="14">
        <v>1609.9659999999999</v>
      </c>
      <c r="G5120">
        <v>30.966999999999999</v>
      </c>
      <c r="H5120">
        <f t="shared" si="161"/>
        <v>16.770464381508255</v>
      </c>
      <c r="I5120">
        <f t="shared" si="162"/>
        <v>8.8167960364676077</v>
      </c>
    </row>
    <row r="5121" spans="1:9" x14ac:dyDescent="0.3">
      <c r="A5121" s="1">
        <v>35801</v>
      </c>
      <c r="B5121">
        <v>1670</v>
      </c>
      <c r="C5121">
        <v>883</v>
      </c>
      <c r="D5121">
        <v>81.403000000000006</v>
      </c>
      <c r="E5121">
        <v>100.557</v>
      </c>
      <c r="F5121" s="14">
        <v>1739.931</v>
      </c>
      <c r="G5121" s="14">
        <v>1759.2819999999999</v>
      </c>
      <c r="H5121">
        <f t="shared" si="161"/>
        <v>21.863134673785158</v>
      </c>
      <c r="I5121">
        <f t="shared" si="162"/>
        <v>9.5407241424030627</v>
      </c>
    </row>
    <row r="5122" spans="1:9" x14ac:dyDescent="0.3">
      <c r="A5122" s="1">
        <v>35802</v>
      </c>
      <c r="B5122">
        <v>1813</v>
      </c>
      <c r="C5122">
        <v>1047</v>
      </c>
      <c r="D5122">
        <v>3.2730000000000001</v>
      </c>
      <c r="E5122">
        <v>5.1950000000000003</v>
      </c>
      <c r="F5122" s="14">
        <v>5360.9930000000004</v>
      </c>
      <c r="G5122" s="14">
        <v>4589.1319999999996</v>
      </c>
      <c r="H5122">
        <f t="shared" ref="H5122:H5185" si="163">(B5122*60*60*24/1000000)/(1000*$N$3/1000000)</f>
        <v>23.735247403336821</v>
      </c>
      <c r="I5122">
        <f t="shared" ref="I5122:I5185" si="164">(C5122*60*60*24/1000000)/(1000*$N$4/1000000)</f>
        <v>11.312727267379396</v>
      </c>
    </row>
    <row r="5123" spans="1:9" x14ac:dyDescent="0.3">
      <c r="A5123" s="1">
        <v>35803</v>
      </c>
      <c r="B5123">
        <v>1875</v>
      </c>
      <c r="C5123">
        <v>1113</v>
      </c>
      <c r="D5123">
        <v>0</v>
      </c>
      <c r="E5123">
        <v>0</v>
      </c>
      <c r="F5123" s="14">
        <v>6666.9889999999996</v>
      </c>
      <c r="G5123" s="14">
        <v>6401.2060000000001</v>
      </c>
      <c r="H5123">
        <f t="shared" si="163"/>
        <v>24.546932642722854</v>
      </c>
      <c r="I5123">
        <f t="shared" si="164"/>
        <v>12.025850476211335</v>
      </c>
    </row>
    <row r="5124" spans="1:9" x14ac:dyDescent="0.3">
      <c r="A5124" s="1">
        <v>35804</v>
      </c>
      <c r="B5124">
        <v>2015</v>
      </c>
      <c r="C5124">
        <v>1236</v>
      </c>
      <c r="D5124">
        <v>0</v>
      </c>
      <c r="E5124">
        <v>0</v>
      </c>
      <c r="F5124" s="14">
        <v>2955.2280000000001</v>
      </c>
      <c r="G5124" s="14">
        <v>5154.3540000000003</v>
      </c>
      <c r="H5124">
        <f t="shared" si="163"/>
        <v>26.379770280046163</v>
      </c>
      <c r="I5124">
        <f t="shared" si="164"/>
        <v>13.354852819943584</v>
      </c>
    </row>
    <row r="5125" spans="1:9" x14ac:dyDescent="0.3">
      <c r="A5125" s="1">
        <v>35805</v>
      </c>
      <c r="B5125">
        <v>1741</v>
      </c>
      <c r="C5125">
        <v>1556</v>
      </c>
      <c r="D5125">
        <v>0</v>
      </c>
      <c r="E5125">
        <v>0</v>
      </c>
      <c r="F5125" s="14">
        <v>3281.8490000000002</v>
      </c>
      <c r="G5125" s="14">
        <v>3920.5990000000002</v>
      </c>
      <c r="H5125">
        <f t="shared" si="163"/>
        <v>22.792645189856263</v>
      </c>
      <c r="I5125">
        <f t="shared" si="164"/>
        <v>16.812419893068135</v>
      </c>
    </row>
    <row r="5126" spans="1:9" x14ac:dyDescent="0.3">
      <c r="A5126" s="1">
        <v>35806</v>
      </c>
      <c r="B5126">
        <v>1499</v>
      </c>
      <c r="C5126">
        <v>1648</v>
      </c>
      <c r="D5126">
        <v>1.7969999999999999</v>
      </c>
      <c r="E5126">
        <v>3.173</v>
      </c>
      <c r="F5126" s="14">
        <v>3092.14</v>
      </c>
      <c r="G5126" s="14">
        <v>1066.9880000000001</v>
      </c>
      <c r="H5126">
        <f t="shared" si="163"/>
        <v>19.624454416768831</v>
      </c>
      <c r="I5126">
        <f t="shared" si="164"/>
        <v>17.806470426591446</v>
      </c>
    </row>
    <row r="5127" spans="1:9" x14ac:dyDescent="0.3">
      <c r="A5127" s="1">
        <v>35807</v>
      </c>
      <c r="B5127">
        <v>1242</v>
      </c>
      <c r="C5127">
        <v>1438</v>
      </c>
      <c r="D5127">
        <v>0</v>
      </c>
      <c r="E5127">
        <v>0</v>
      </c>
      <c r="F5127" s="14">
        <v>4844.0559999999996</v>
      </c>
      <c r="G5127" s="14">
        <v>5078.0550000000003</v>
      </c>
      <c r="H5127">
        <f t="shared" si="163"/>
        <v>16.259888182539619</v>
      </c>
      <c r="I5127">
        <f t="shared" si="164"/>
        <v>15.537442034853457</v>
      </c>
    </row>
    <row r="5128" spans="1:9" x14ac:dyDescent="0.3">
      <c r="A5128" s="1">
        <v>35808</v>
      </c>
      <c r="B5128">
        <v>1033</v>
      </c>
      <c r="C5128">
        <v>1079</v>
      </c>
      <c r="D5128">
        <v>0</v>
      </c>
      <c r="E5128">
        <v>0</v>
      </c>
      <c r="F5128" s="14">
        <v>5527.6369999999997</v>
      </c>
      <c r="G5128" s="14">
        <v>5757.7870000000003</v>
      </c>
      <c r="H5128">
        <f t="shared" si="163"/>
        <v>13.523723423964112</v>
      </c>
      <c r="I5128">
        <f t="shared" si="164"/>
        <v>11.658483974691851</v>
      </c>
    </row>
    <row r="5129" spans="1:9" x14ac:dyDescent="0.3">
      <c r="A5129" s="1">
        <v>35809</v>
      </c>
      <c r="B5129">
        <v>869</v>
      </c>
      <c r="C5129">
        <v>835</v>
      </c>
      <c r="D5129">
        <v>12.526999999999999</v>
      </c>
      <c r="E5129">
        <v>14.704000000000001</v>
      </c>
      <c r="F5129" s="14">
        <v>3214.5680000000002</v>
      </c>
      <c r="G5129" s="14">
        <v>1758.3389999999999</v>
      </c>
      <c r="H5129">
        <f t="shared" si="163"/>
        <v>11.376685048813952</v>
      </c>
      <c r="I5129">
        <f t="shared" si="164"/>
        <v>9.0220890814343804</v>
      </c>
    </row>
    <row r="5130" spans="1:9" x14ac:dyDescent="0.3">
      <c r="A5130" s="1">
        <v>35810</v>
      </c>
      <c r="B5130">
        <v>727</v>
      </c>
      <c r="C5130">
        <v>636</v>
      </c>
      <c r="D5130">
        <v>0</v>
      </c>
      <c r="E5130">
        <v>0</v>
      </c>
      <c r="F5130" s="14">
        <v>3167.5790000000002</v>
      </c>
      <c r="G5130" s="14">
        <v>1591.886</v>
      </c>
      <c r="H5130">
        <f t="shared" si="163"/>
        <v>9.517664016671743</v>
      </c>
      <c r="I5130">
        <f t="shared" si="164"/>
        <v>6.8719145578350487</v>
      </c>
    </row>
    <row r="5131" spans="1:9" x14ac:dyDescent="0.3">
      <c r="A5131" s="1">
        <v>35811</v>
      </c>
      <c r="B5131">
        <v>592</v>
      </c>
      <c r="C5131">
        <v>482</v>
      </c>
      <c r="D5131">
        <v>0</v>
      </c>
      <c r="E5131">
        <v>0</v>
      </c>
      <c r="F5131" s="14">
        <v>4131.9040000000005</v>
      </c>
      <c r="G5131" s="14">
        <v>2240.7060000000001</v>
      </c>
      <c r="H5131">
        <f t="shared" si="163"/>
        <v>7.7502848663956962</v>
      </c>
      <c r="I5131">
        <f t="shared" si="164"/>
        <v>5.2079604038938569</v>
      </c>
    </row>
    <row r="5132" spans="1:9" x14ac:dyDescent="0.3">
      <c r="A5132" s="1">
        <v>35812</v>
      </c>
      <c r="B5132">
        <v>462</v>
      </c>
      <c r="C5132">
        <v>440</v>
      </c>
      <c r="D5132">
        <v>0</v>
      </c>
      <c r="E5132">
        <v>0</v>
      </c>
      <c r="F5132" s="14">
        <v>3451.6039999999998</v>
      </c>
      <c r="G5132" s="14">
        <v>3953.366</v>
      </c>
      <c r="H5132">
        <f t="shared" si="163"/>
        <v>6.048364203166912</v>
      </c>
      <c r="I5132">
        <f t="shared" si="164"/>
        <v>4.7541547255462593</v>
      </c>
    </row>
    <row r="5133" spans="1:9" x14ac:dyDescent="0.3">
      <c r="A5133" s="1">
        <v>35813</v>
      </c>
      <c r="B5133">
        <v>373</v>
      </c>
      <c r="C5133">
        <v>393</v>
      </c>
      <c r="D5133">
        <v>0</v>
      </c>
      <c r="E5133">
        <v>0</v>
      </c>
      <c r="F5133" s="14">
        <v>6806.0330000000004</v>
      </c>
      <c r="G5133" s="14">
        <v>6683.5839999999998</v>
      </c>
      <c r="H5133">
        <f t="shared" si="163"/>
        <v>4.8832031337256669</v>
      </c>
      <c r="I5133">
        <f t="shared" si="164"/>
        <v>4.2463245616810905</v>
      </c>
    </row>
    <row r="5134" spans="1:9" x14ac:dyDescent="0.3">
      <c r="A5134" s="1">
        <v>35814</v>
      </c>
      <c r="B5134">
        <v>285</v>
      </c>
      <c r="C5134">
        <v>336</v>
      </c>
      <c r="D5134">
        <v>0</v>
      </c>
      <c r="E5134">
        <v>0</v>
      </c>
      <c r="F5134" s="14">
        <v>6869.8239999999996</v>
      </c>
      <c r="G5134" s="14">
        <v>6670.5929999999998</v>
      </c>
      <c r="H5134">
        <f t="shared" si="163"/>
        <v>3.731133761693874</v>
      </c>
      <c r="I5134">
        <f t="shared" si="164"/>
        <v>3.63044542678078</v>
      </c>
    </row>
    <row r="5135" spans="1:9" x14ac:dyDescent="0.3">
      <c r="A5135" s="1">
        <v>35815</v>
      </c>
      <c r="B5135">
        <v>181</v>
      </c>
      <c r="C5135">
        <v>311</v>
      </c>
      <c r="D5135">
        <v>0</v>
      </c>
      <c r="E5135">
        <v>0</v>
      </c>
      <c r="F5135" s="14">
        <v>6528.6779999999999</v>
      </c>
      <c r="G5135" s="14">
        <v>5554.7780000000002</v>
      </c>
      <c r="H5135">
        <f t="shared" si="163"/>
        <v>2.3695972311108466</v>
      </c>
      <c r="I5135">
        <f t="shared" si="164"/>
        <v>3.3603229991929244</v>
      </c>
    </row>
    <row r="5136" spans="1:9" x14ac:dyDescent="0.3">
      <c r="A5136" s="1">
        <v>35816</v>
      </c>
      <c r="B5136">
        <v>123</v>
      </c>
      <c r="C5136">
        <v>282</v>
      </c>
      <c r="D5136">
        <v>0.48799999999999999</v>
      </c>
      <c r="E5136">
        <v>2.7480000000000002</v>
      </c>
      <c r="F5136" s="14">
        <v>5049.058</v>
      </c>
      <c r="G5136" s="14">
        <v>5858.643</v>
      </c>
      <c r="H5136">
        <f t="shared" si="163"/>
        <v>1.6102787813626194</v>
      </c>
      <c r="I5136">
        <f t="shared" si="164"/>
        <v>3.0469809831910117</v>
      </c>
    </row>
    <row r="5137" spans="1:9" x14ac:dyDescent="0.3">
      <c r="A5137" s="1">
        <v>35817</v>
      </c>
      <c r="B5137">
        <v>104</v>
      </c>
      <c r="C5137">
        <v>260</v>
      </c>
      <c r="D5137">
        <v>13.726000000000001</v>
      </c>
      <c r="E5137">
        <v>24.213000000000001</v>
      </c>
      <c r="F5137">
        <v>35.002000000000002</v>
      </c>
      <c r="G5137">
        <v>0</v>
      </c>
      <c r="H5137">
        <f t="shared" si="163"/>
        <v>1.3615365305830278</v>
      </c>
      <c r="I5137">
        <f t="shared" si="164"/>
        <v>2.809273246913699</v>
      </c>
    </row>
    <row r="5138" spans="1:9" x14ac:dyDescent="0.3">
      <c r="A5138" s="1">
        <v>35818</v>
      </c>
      <c r="B5138">
        <v>102</v>
      </c>
      <c r="C5138">
        <v>214</v>
      </c>
      <c r="D5138">
        <v>0</v>
      </c>
      <c r="E5138">
        <v>0</v>
      </c>
      <c r="F5138" s="14">
        <v>1444.423</v>
      </c>
      <c r="G5138">
        <v>126.92400000000001</v>
      </c>
      <c r="H5138">
        <f t="shared" si="163"/>
        <v>1.3353531357641233</v>
      </c>
      <c r="I5138">
        <f t="shared" si="164"/>
        <v>2.3122479801520446</v>
      </c>
    </row>
    <row r="5139" spans="1:9" x14ac:dyDescent="0.3">
      <c r="A5139" s="1">
        <v>35819</v>
      </c>
      <c r="B5139">
        <v>104</v>
      </c>
      <c r="C5139">
        <v>151</v>
      </c>
      <c r="D5139">
        <v>0</v>
      </c>
      <c r="E5139">
        <v>0</v>
      </c>
      <c r="F5139" s="14">
        <v>3940.3539999999998</v>
      </c>
      <c r="G5139" s="14">
        <v>4975.777</v>
      </c>
      <c r="H5139">
        <f t="shared" si="163"/>
        <v>1.3615365305830278</v>
      </c>
      <c r="I5139">
        <f t="shared" si="164"/>
        <v>1.6315394626306483</v>
      </c>
    </row>
    <row r="5140" spans="1:9" x14ac:dyDescent="0.3">
      <c r="A5140" s="1">
        <v>35820</v>
      </c>
      <c r="B5140">
        <v>96</v>
      </c>
      <c r="C5140">
        <v>106</v>
      </c>
      <c r="D5140">
        <v>0</v>
      </c>
      <c r="E5140">
        <v>0</v>
      </c>
      <c r="F5140" s="14">
        <v>4663.2860000000001</v>
      </c>
      <c r="G5140" s="14">
        <v>5291.7749999999996</v>
      </c>
      <c r="H5140">
        <f t="shared" si="163"/>
        <v>1.2568029513074102</v>
      </c>
      <c r="I5140">
        <f t="shared" si="164"/>
        <v>1.1453190929725081</v>
      </c>
    </row>
    <row r="5141" spans="1:9" x14ac:dyDescent="0.3">
      <c r="A5141" s="1">
        <v>35821</v>
      </c>
      <c r="B5141">
        <v>91</v>
      </c>
      <c r="C5141">
        <v>64</v>
      </c>
      <c r="D5141">
        <v>2.8879999999999999</v>
      </c>
      <c r="E5141">
        <v>13.329000000000001</v>
      </c>
      <c r="F5141" s="14">
        <v>1603.6469999999999</v>
      </c>
      <c r="G5141" s="14">
        <v>3339.1149999999998</v>
      </c>
      <c r="H5141">
        <f t="shared" si="163"/>
        <v>1.1913444642601494</v>
      </c>
      <c r="I5141">
        <f t="shared" si="164"/>
        <v>0.69151341462491056</v>
      </c>
    </row>
    <row r="5142" spans="1:9" x14ac:dyDescent="0.3">
      <c r="A5142" s="1">
        <v>35822</v>
      </c>
      <c r="B5142">
        <v>91</v>
      </c>
      <c r="C5142">
        <v>43</v>
      </c>
      <c r="D5142">
        <v>26.274000000000001</v>
      </c>
      <c r="E5142">
        <v>42.722999999999999</v>
      </c>
      <c r="F5142">
        <v>11.298999999999999</v>
      </c>
      <c r="G5142">
        <v>567.50900000000001</v>
      </c>
      <c r="H5142">
        <f t="shared" si="163"/>
        <v>1.1913444642601494</v>
      </c>
      <c r="I5142">
        <f t="shared" si="164"/>
        <v>0.46461057545111173</v>
      </c>
    </row>
    <row r="5143" spans="1:9" x14ac:dyDescent="0.3">
      <c r="A5143" s="1">
        <v>35823</v>
      </c>
      <c r="B5143">
        <v>106</v>
      </c>
      <c r="C5143">
        <v>38</v>
      </c>
      <c r="D5143">
        <v>15.744</v>
      </c>
      <c r="E5143">
        <v>29.713000000000001</v>
      </c>
      <c r="F5143" s="14">
        <v>1240.5840000000001</v>
      </c>
      <c r="G5143">
        <v>565.02099999999996</v>
      </c>
      <c r="H5143">
        <f t="shared" si="163"/>
        <v>1.3877199254019321</v>
      </c>
      <c r="I5143">
        <f t="shared" si="164"/>
        <v>0.41058608993354062</v>
      </c>
    </row>
    <row r="5144" spans="1:9" x14ac:dyDescent="0.3">
      <c r="A5144" s="1">
        <v>35824</v>
      </c>
      <c r="B5144">
        <v>148</v>
      </c>
      <c r="C5144">
        <v>36</v>
      </c>
      <c r="D5144">
        <v>0</v>
      </c>
      <c r="E5144">
        <v>0</v>
      </c>
      <c r="F5144">
        <v>322.92500000000001</v>
      </c>
      <c r="G5144" s="14">
        <v>1148.9649999999999</v>
      </c>
      <c r="H5144">
        <f t="shared" si="163"/>
        <v>1.9375712165989241</v>
      </c>
      <c r="I5144">
        <f t="shared" si="164"/>
        <v>0.38897629572651216</v>
      </c>
    </row>
    <row r="5145" spans="1:9" x14ac:dyDescent="0.3">
      <c r="A5145" s="1">
        <v>35825</v>
      </c>
      <c r="B5145">
        <v>188</v>
      </c>
      <c r="C5145">
        <v>36</v>
      </c>
      <c r="D5145">
        <v>9.8230000000000004</v>
      </c>
      <c r="E5145">
        <v>17.736000000000001</v>
      </c>
      <c r="F5145">
        <v>141.96100000000001</v>
      </c>
      <c r="G5145">
        <v>491.17399999999998</v>
      </c>
      <c r="H5145">
        <f t="shared" si="163"/>
        <v>2.4612391129770121</v>
      </c>
      <c r="I5145">
        <f t="shared" si="164"/>
        <v>0.38897629572651216</v>
      </c>
    </row>
    <row r="5146" spans="1:9" x14ac:dyDescent="0.3">
      <c r="A5146" s="1">
        <v>35826</v>
      </c>
      <c r="B5146">
        <v>210</v>
      </c>
      <c r="C5146">
        <v>36</v>
      </c>
      <c r="D5146">
        <v>0.749</v>
      </c>
      <c r="E5146">
        <v>1.81</v>
      </c>
      <c r="F5146">
        <v>358.25799999999998</v>
      </c>
      <c r="G5146">
        <v>556.90499999999997</v>
      </c>
      <c r="H5146">
        <f t="shared" si="163"/>
        <v>2.7492564559849595</v>
      </c>
      <c r="I5146">
        <f t="shared" si="164"/>
        <v>0.38897629572651216</v>
      </c>
    </row>
    <row r="5147" spans="1:9" x14ac:dyDescent="0.3">
      <c r="A5147" s="1">
        <v>35827</v>
      </c>
      <c r="B5147">
        <v>226</v>
      </c>
      <c r="C5147">
        <v>36</v>
      </c>
      <c r="D5147">
        <v>5.3109999999999999</v>
      </c>
      <c r="E5147">
        <v>3.9780000000000002</v>
      </c>
      <c r="F5147" s="14">
        <v>2730.9690000000001</v>
      </c>
      <c r="G5147">
        <v>687.86400000000003</v>
      </c>
      <c r="H5147">
        <f t="shared" si="163"/>
        <v>2.9587236145361948</v>
      </c>
      <c r="I5147">
        <f t="shared" si="164"/>
        <v>0.38897629572651216</v>
      </c>
    </row>
    <row r="5148" spans="1:9" x14ac:dyDescent="0.3">
      <c r="A5148" s="1">
        <v>35828</v>
      </c>
      <c r="B5148">
        <v>234</v>
      </c>
      <c r="C5148">
        <v>36</v>
      </c>
      <c r="D5148">
        <v>0</v>
      </c>
      <c r="E5148">
        <v>2.9000000000000001E-2</v>
      </c>
      <c r="F5148" s="14">
        <v>4490.0339999999997</v>
      </c>
      <c r="G5148" s="14">
        <v>4755.9049999999997</v>
      </c>
      <c r="H5148">
        <f t="shared" si="163"/>
        <v>3.0634571938118125</v>
      </c>
      <c r="I5148">
        <f t="shared" si="164"/>
        <v>0.38897629572651216</v>
      </c>
    </row>
    <row r="5149" spans="1:9" x14ac:dyDescent="0.3">
      <c r="A5149" s="1">
        <v>35829</v>
      </c>
      <c r="B5149">
        <v>273</v>
      </c>
      <c r="C5149">
        <v>40</v>
      </c>
      <c r="D5149">
        <v>27.227</v>
      </c>
      <c r="E5149">
        <v>24.244</v>
      </c>
      <c r="F5149" s="14">
        <v>1368.309</v>
      </c>
      <c r="G5149" s="14">
        <v>1622.808</v>
      </c>
      <c r="H5149">
        <f t="shared" si="163"/>
        <v>3.5740333927804477</v>
      </c>
      <c r="I5149">
        <f t="shared" si="164"/>
        <v>0.43219588414056909</v>
      </c>
    </row>
    <row r="5150" spans="1:9" x14ac:dyDescent="0.3">
      <c r="A5150" s="1">
        <v>35830</v>
      </c>
      <c r="B5150">
        <v>392</v>
      </c>
      <c r="C5150">
        <v>99</v>
      </c>
      <c r="D5150">
        <v>39.152999999999999</v>
      </c>
      <c r="E5150">
        <v>17.004999999999999</v>
      </c>
      <c r="F5150" s="14">
        <v>1166.7170000000001</v>
      </c>
      <c r="G5150" s="14">
        <v>1505.4770000000001</v>
      </c>
      <c r="H5150">
        <f t="shared" si="163"/>
        <v>5.1319453845052587</v>
      </c>
      <c r="I5150">
        <f t="shared" si="164"/>
        <v>1.0696848132479084</v>
      </c>
    </row>
    <row r="5151" spans="1:9" x14ac:dyDescent="0.3">
      <c r="A5151" s="1">
        <v>35831</v>
      </c>
      <c r="B5151">
        <v>461</v>
      </c>
      <c r="C5151">
        <v>151</v>
      </c>
      <c r="D5151">
        <v>0</v>
      </c>
      <c r="E5151">
        <v>0.152</v>
      </c>
      <c r="F5151" s="14">
        <v>2491.8290000000002</v>
      </c>
      <c r="G5151" s="14">
        <v>3150.6680000000001</v>
      </c>
      <c r="H5151">
        <f t="shared" si="163"/>
        <v>6.035272505757459</v>
      </c>
      <c r="I5151">
        <f t="shared" si="164"/>
        <v>1.6315394626306483</v>
      </c>
    </row>
    <row r="5152" spans="1:9" x14ac:dyDescent="0.3">
      <c r="A5152" s="1">
        <v>35832</v>
      </c>
      <c r="B5152">
        <v>448</v>
      </c>
      <c r="C5152">
        <v>187</v>
      </c>
      <c r="D5152">
        <v>12.589</v>
      </c>
      <c r="E5152">
        <v>9.4510000000000005</v>
      </c>
      <c r="F5152">
        <v>580.75199999999995</v>
      </c>
      <c r="G5152">
        <v>660.79200000000003</v>
      </c>
      <c r="H5152">
        <f t="shared" si="163"/>
        <v>5.865080439434581</v>
      </c>
      <c r="I5152">
        <f t="shared" si="164"/>
        <v>2.0205157583571602</v>
      </c>
    </row>
    <row r="5153" spans="1:9" x14ac:dyDescent="0.3">
      <c r="A5153" s="1">
        <v>35833</v>
      </c>
      <c r="B5153">
        <v>771</v>
      </c>
      <c r="C5153">
        <v>259</v>
      </c>
      <c r="D5153">
        <v>27.14</v>
      </c>
      <c r="E5153">
        <v>27.997</v>
      </c>
      <c r="F5153" s="14">
        <v>1851.2529999999999</v>
      </c>
      <c r="G5153" s="14">
        <v>2260.5990000000002</v>
      </c>
      <c r="H5153">
        <f t="shared" si="163"/>
        <v>10.093698702687639</v>
      </c>
      <c r="I5153">
        <f t="shared" si="164"/>
        <v>2.798468349810185</v>
      </c>
    </row>
    <row r="5154" spans="1:9" x14ac:dyDescent="0.3">
      <c r="A5154" s="1">
        <v>35834</v>
      </c>
      <c r="B5154">
        <v>796</v>
      </c>
      <c r="C5154">
        <v>385</v>
      </c>
      <c r="D5154">
        <v>0</v>
      </c>
      <c r="E5154">
        <v>0</v>
      </c>
      <c r="F5154" s="14">
        <v>2854.098</v>
      </c>
      <c r="G5154" s="14">
        <v>4016.0929999999998</v>
      </c>
      <c r="H5154">
        <f t="shared" si="163"/>
        <v>10.420991137923943</v>
      </c>
      <c r="I5154">
        <f t="shared" si="164"/>
        <v>4.159885384852978</v>
      </c>
    </row>
    <row r="5155" spans="1:9" x14ac:dyDescent="0.3">
      <c r="A5155" s="1">
        <v>35835</v>
      </c>
      <c r="B5155">
        <v>727</v>
      </c>
      <c r="C5155">
        <v>480</v>
      </c>
      <c r="D5155">
        <v>21.806000000000001</v>
      </c>
      <c r="E5155">
        <v>21.141999999999999</v>
      </c>
      <c r="F5155">
        <v>29.600999999999999</v>
      </c>
      <c r="G5155">
        <v>21.122</v>
      </c>
      <c r="H5155">
        <f t="shared" si="163"/>
        <v>9.517664016671743</v>
      </c>
      <c r="I5155">
        <f t="shared" si="164"/>
        <v>5.186350609686829</v>
      </c>
    </row>
    <row r="5156" spans="1:9" x14ac:dyDescent="0.3">
      <c r="A5156" s="1">
        <v>35836</v>
      </c>
      <c r="B5156">
        <v>674</v>
      </c>
      <c r="C5156">
        <v>429</v>
      </c>
      <c r="D5156">
        <v>0</v>
      </c>
      <c r="E5156">
        <v>0</v>
      </c>
      <c r="F5156" s="14">
        <v>6676.8389999999999</v>
      </c>
      <c r="G5156" s="14">
        <v>5871.6989999999996</v>
      </c>
      <c r="H5156">
        <f t="shared" si="163"/>
        <v>8.8238040539707772</v>
      </c>
      <c r="I5156">
        <f t="shared" si="164"/>
        <v>4.6353008574076036</v>
      </c>
    </row>
    <row r="5157" spans="1:9" x14ac:dyDescent="0.3">
      <c r="A5157" s="1">
        <v>35837</v>
      </c>
      <c r="B5157">
        <v>603</v>
      </c>
      <c r="C5157">
        <v>354</v>
      </c>
      <c r="D5157">
        <v>0</v>
      </c>
      <c r="E5157">
        <v>0</v>
      </c>
      <c r="F5157" s="14">
        <v>3604.5940000000001</v>
      </c>
      <c r="G5157" s="14">
        <v>2317.8090000000002</v>
      </c>
      <c r="H5157">
        <f t="shared" si="163"/>
        <v>7.8942935378996708</v>
      </c>
      <c r="I5157">
        <f t="shared" si="164"/>
        <v>3.824933574644036</v>
      </c>
    </row>
    <row r="5158" spans="1:9" x14ac:dyDescent="0.3">
      <c r="A5158" s="1">
        <v>35838</v>
      </c>
      <c r="B5158">
        <v>508</v>
      </c>
      <c r="C5158">
        <v>336</v>
      </c>
      <c r="D5158">
        <v>0</v>
      </c>
      <c r="E5158">
        <v>0</v>
      </c>
      <c r="F5158" s="14">
        <v>5437.5860000000002</v>
      </c>
      <c r="G5158" s="14">
        <v>4927.8649999999998</v>
      </c>
      <c r="H5158">
        <f t="shared" si="163"/>
        <v>6.6505822840017119</v>
      </c>
      <c r="I5158">
        <f t="shared" si="164"/>
        <v>3.63044542678078</v>
      </c>
    </row>
    <row r="5159" spans="1:9" x14ac:dyDescent="0.3">
      <c r="A5159" s="1">
        <v>35839</v>
      </c>
      <c r="B5159">
        <v>385</v>
      </c>
      <c r="C5159">
        <v>335</v>
      </c>
      <c r="D5159">
        <v>0</v>
      </c>
      <c r="E5159">
        <v>0</v>
      </c>
      <c r="F5159" s="14">
        <v>5910.3950000000004</v>
      </c>
      <c r="G5159" s="14">
        <v>5189.33</v>
      </c>
      <c r="H5159">
        <f t="shared" si="163"/>
        <v>5.0403035026390937</v>
      </c>
      <c r="I5159">
        <f t="shared" si="164"/>
        <v>3.619640529677266</v>
      </c>
    </row>
    <row r="5160" spans="1:9" x14ac:dyDescent="0.3">
      <c r="A5160" s="1">
        <v>35840</v>
      </c>
      <c r="B5160">
        <v>397</v>
      </c>
      <c r="C5160">
        <v>332</v>
      </c>
      <c r="D5160">
        <v>0</v>
      </c>
      <c r="E5160">
        <v>0</v>
      </c>
      <c r="F5160" s="14">
        <v>6231.6130000000003</v>
      </c>
      <c r="G5160" s="15">
        <v>6457</v>
      </c>
      <c r="H5160">
        <f t="shared" si="163"/>
        <v>5.1974038715525195</v>
      </c>
      <c r="I5160">
        <f t="shared" si="164"/>
        <v>3.5872258383667233</v>
      </c>
    </row>
    <row r="5161" spans="1:9" x14ac:dyDescent="0.3">
      <c r="A5161" s="1">
        <v>35841</v>
      </c>
      <c r="B5161">
        <v>372</v>
      </c>
      <c r="C5161">
        <v>326</v>
      </c>
      <c r="D5161">
        <v>2.1000000000000001E-2</v>
      </c>
      <c r="E5161">
        <v>0</v>
      </c>
      <c r="F5161" s="14">
        <v>3186.7860000000001</v>
      </c>
      <c r="G5161" s="14">
        <v>2260.2739999999999</v>
      </c>
      <c r="H5161">
        <f t="shared" si="163"/>
        <v>4.8701114363162148</v>
      </c>
      <c r="I5161">
        <f t="shared" si="164"/>
        <v>3.5223964557456378</v>
      </c>
    </row>
    <row r="5162" spans="1:9" x14ac:dyDescent="0.3">
      <c r="A5162" s="1">
        <v>35842</v>
      </c>
      <c r="B5162">
        <v>343</v>
      </c>
      <c r="C5162">
        <v>323</v>
      </c>
      <c r="D5162">
        <v>0</v>
      </c>
      <c r="E5162">
        <v>0</v>
      </c>
      <c r="F5162" s="14">
        <v>3417.3150000000001</v>
      </c>
      <c r="G5162" s="14">
        <v>3854.0569999999998</v>
      </c>
      <c r="H5162">
        <f t="shared" si="163"/>
        <v>4.4904522114421015</v>
      </c>
      <c r="I5162">
        <f t="shared" si="164"/>
        <v>3.489981764435095</v>
      </c>
    </row>
    <row r="5163" spans="1:9" x14ac:dyDescent="0.3">
      <c r="A5163" s="1">
        <v>35843</v>
      </c>
      <c r="B5163">
        <v>309</v>
      </c>
      <c r="C5163">
        <v>318</v>
      </c>
      <c r="D5163">
        <v>0</v>
      </c>
      <c r="E5163">
        <v>0</v>
      </c>
      <c r="F5163" s="14">
        <v>5206.6989999999996</v>
      </c>
      <c r="G5163" s="14">
        <v>4479.8209999999999</v>
      </c>
      <c r="H5163">
        <f t="shared" si="163"/>
        <v>4.0453344995207265</v>
      </c>
      <c r="I5163">
        <f t="shared" si="164"/>
        <v>3.4359572789175243</v>
      </c>
    </row>
    <row r="5164" spans="1:9" x14ac:dyDescent="0.3">
      <c r="A5164" s="1">
        <v>35844</v>
      </c>
      <c r="B5164">
        <v>272</v>
      </c>
      <c r="C5164">
        <v>309</v>
      </c>
      <c r="D5164">
        <v>1.768</v>
      </c>
      <c r="E5164">
        <v>10.699</v>
      </c>
      <c r="F5164">
        <v>684.08399999999995</v>
      </c>
      <c r="G5164" s="14">
        <v>1930.4480000000001</v>
      </c>
      <c r="H5164">
        <f t="shared" si="163"/>
        <v>3.560941695370996</v>
      </c>
      <c r="I5164">
        <f t="shared" si="164"/>
        <v>3.3387132049858961</v>
      </c>
    </row>
    <row r="5165" spans="1:9" x14ac:dyDescent="0.3">
      <c r="A5165" s="1">
        <v>35845</v>
      </c>
      <c r="B5165">
        <v>224</v>
      </c>
      <c r="C5165">
        <v>298</v>
      </c>
      <c r="D5165">
        <v>0</v>
      </c>
      <c r="E5165">
        <v>0</v>
      </c>
      <c r="F5165">
        <v>850.68899999999996</v>
      </c>
      <c r="G5165" s="14">
        <v>5088.8919999999998</v>
      </c>
      <c r="H5165">
        <f t="shared" si="163"/>
        <v>2.9325402197172905</v>
      </c>
      <c r="I5165">
        <f t="shared" si="164"/>
        <v>3.2198593368472395</v>
      </c>
    </row>
    <row r="5166" spans="1:9" x14ac:dyDescent="0.3">
      <c r="A5166" s="1">
        <v>35846</v>
      </c>
      <c r="B5166">
        <v>171</v>
      </c>
      <c r="C5166">
        <v>282</v>
      </c>
      <c r="D5166">
        <v>0</v>
      </c>
      <c r="E5166">
        <v>0</v>
      </c>
      <c r="F5166" s="14">
        <v>4396.6329999999998</v>
      </c>
      <c r="G5166" s="14">
        <v>4920.9579999999996</v>
      </c>
      <c r="H5166">
        <f t="shared" si="163"/>
        <v>2.2386802570163247</v>
      </c>
      <c r="I5166">
        <f t="shared" si="164"/>
        <v>3.0469809831910117</v>
      </c>
    </row>
    <row r="5167" spans="1:9" x14ac:dyDescent="0.3">
      <c r="A5167" s="1">
        <v>35847</v>
      </c>
      <c r="B5167">
        <v>118</v>
      </c>
      <c r="C5167">
        <v>261</v>
      </c>
      <c r="D5167">
        <v>0</v>
      </c>
      <c r="E5167">
        <v>0</v>
      </c>
      <c r="F5167" s="14">
        <v>5624.826</v>
      </c>
      <c r="G5167" s="14">
        <v>4158.2449999999999</v>
      </c>
      <c r="H5167">
        <f t="shared" si="163"/>
        <v>1.5448202943153584</v>
      </c>
      <c r="I5167">
        <f t="shared" si="164"/>
        <v>2.8200781440172129</v>
      </c>
    </row>
    <row r="5168" spans="1:9" x14ac:dyDescent="0.3">
      <c r="A5168" s="1">
        <v>35848</v>
      </c>
      <c r="B5168">
        <v>83</v>
      </c>
      <c r="C5168">
        <v>227</v>
      </c>
      <c r="D5168">
        <v>0</v>
      </c>
      <c r="E5168">
        <v>0</v>
      </c>
      <c r="F5168" s="14">
        <v>2880.2249999999999</v>
      </c>
      <c r="G5168" s="14">
        <v>3704.1570000000002</v>
      </c>
      <c r="H5168">
        <f t="shared" si="163"/>
        <v>1.0866108849845317</v>
      </c>
      <c r="I5168">
        <f t="shared" si="164"/>
        <v>2.4527116424977295</v>
      </c>
    </row>
    <row r="5169" spans="1:9" x14ac:dyDescent="0.3">
      <c r="A5169" s="1">
        <v>35849</v>
      </c>
      <c r="B5169">
        <v>65</v>
      </c>
      <c r="C5169">
        <v>194</v>
      </c>
      <c r="D5169">
        <v>25.501999999999999</v>
      </c>
      <c r="E5169">
        <v>30.707000000000001</v>
      </c>
      <c r="F5169">
        <v>27.120999999999999</v>
      </c>
      <c r="G5169">
        <v>801.69899999999996</v>
      </c>
      <c r="H5169">
        <f t="shared" si="163"/>
        <v>0.85096033161439233</v>
      </c>
      <c r="I5169">
        <f t="shared" si="164"/>
        <v>2.0961500380817601</v>
      </c>
    </row>
    <row r="5170" spans="1:9" x14ac:dyDescent="0.3">
      <c r="A5170" s="1">
        <v>35850</v>
      </c>
      <c r="B5170">
        <v>60</v>
      </c>
      <c r="C5170">
        <v>156</v>
      </c>
      <c r="D5170">
        <v>1.611</v>
      </c>
      <c r="E5170">
        <v>0</v>
      </c>
      <c r="F5170" s="14">
        <v>1367.508</v>
      </c>
      <c r="G5170" s="14">
        <v>2427.8620000000001</v>
      </c>
      <c r="H5170">
        <f t="shared" si="163"/>
        <v>0.78550184456713146</v>
      </c>
      <c r="I5170">
        <f t="shared" si="164"/>
        <v>1.6855639481482194</v>
      </c>
    </row>
    <row r="5171" spans="1:9" x14ac:dyDescent="0.3">
      <c r="A5171" s="1">
        <v>35851</v>
      </c>
      <c r="B5171">
        <v>67</v>
      </c>
      <c r="C5171">
        <v>114</v>
      </c>
      <c r="D5171">
        <v>0</v>
      </c>
      <c r="E5171">
        <v>0.80700000000000005</v>
      </c>
      <c r="F5171">
        <v>142.02500000000001</v>
      </c>
      <c r="G5171" s="14">
        <v>2703.7649999999999</v>
      </c>
      <c r="H5171">
        <f t="shared" si="163"/>
        <v>0.87714372643329674</v>
      </c>
      <c r="I5171">
        <f t="shared" si="164"/>
        <v>1.231758269800622</v>
      </c>
    </row>
    <row r="5172" spans="1:9" x14ac:dyDescent="0.3">
      <c r="A5172" s="1">
        <v>35852</v>
      </c>
      <c r="B5172">
        <v>81</v>
      </c>
      <c r="C5172">
        <v>70</v>
      </c>
      <c r="D5172">
        <v>0</v>
      </c>
      <c r="E5172">
        <v>0</v>
      </c>
      <c r="F5172" s="14">
        <v>3973.3789999999999</v>
      </c>
      <c r="G5172" s="14">
        <v>2912.806</v>
      </c>
      <c r="H5172">
        <f t="shared" si="163"/>
        <v>1.0604274901656274</v>
      </c>
      <c r="I5172">
        <f t="shared" si="164"/>
        <v>0.75634279724599585</v>
      </c>
    </row>
    <row r="5173" spans="1:9" x14ac:dyDescent="0.3">
      <c r="A5173" s="1">
        <v>35853</v>
      </c>
      <c r="B5173">
        <v>88</v>
      </c>
      <c r="C5173">
        <v>55</v>
      </c>
      <c r="D5173">
        <v>1.5740000000000001</v>
      </c>
      <c r="E5173">
        <v>0.113</v>
      </c>
      <c r="F5173" s="14">
        <v>1551.0219999999999</v>
      </c>
      <c r="G5173" s="14">
        <v>4016.5949999999998</v>
      </c>
      <c r="H5173">
        <f t="shared" si="163"/>
        <v>1.1520693720317927</v>
      </c>
      <c r="I5173">
        <f t="shared" si="164"/>
        <v>0.59426934069328241</v>
      </c>
    </row>
    <row r="5174" spans="1:9" x14ac:dyDescent="0.3">
      <c r="A5174" s="1">
        <v>35854</v>
      </c>
      <c r="B5174">
        <v>87</v>
      </c>
      <c r="C5174">
        <v>47</v>
      </c>
      <c r="D5174">
        <v>0</v>
      </c>
      <c r="E5174">
        <v>0</v>
      </c>
      <c r="F5174">
        <v>52.762</v>
      </c>
      <c r="G5174">
        <v>-10.054</v>
      </c>
      <c r="H5174">
        <f t="shared" si="163"/>
        <v>1.1389776746223406</v>
      </c>
      <c r="I5174">
        <f t="shared" si="164"/>
        <v>0.50783016386516866</v>
      </c>
    </row>
    <row r="5175" spans="1:9" x14ac:dyDescent="0.3">
      <c r="A5175" s="1">
        <v>35855</v>
      </c>
      <c r="B5175">
        <v>81</v>
      </c>
      <c r="C5175">
        <v>44</v>
      </c>
      <c r="D5175">
        <v>0.27300000000000002</v>
      </c>
      <c r="E5175">
        <v>0</v>
      </c>
      <c r="F5175" s="14">
        <v>1631.4169999999999</v>
      </c>
      <c r="G5175" s="14">
        <v>1101.221</v>
      </c>
      <c r="H5175">
        <f t="shared" si="163"/>
        <v>1.0604274901656274</v>
      </c>
      <c r="I5175">
        <f t="shared" si="164"/>
        <v>0.47541547255462596</v>
      </c>
    </row>
    <row r="5176" spans="1:9" x14ac:dyDescent="0.3">
      <c r="A5176" s="1">
        <v>35856</v>
      </c>
      <c r="B5176">
        <v>76</v>
      </c>
      <c r="C5176">
        <v>43</v>
      </c>
      <c r="D5176">
        <v>0</v>
      </c>
      <c r="E5176">
        <v>0</v>
      </c>
      <c r="F5176" s="14">
        <v>6003.482</v>
      </c>
      <c r="G5176" s="14">
        <v>3510.6410000000001</v>
      </c>
      <c r="H5176">
        <f t="shared" si="163"/>
        <v>0.99496900311836645</v>
      </c>
      <c r="I5176">
        <f t="shared" si="164"/>
        <v>0.46461057545111173</v>
      </c>
    </row>
    <row r="5177" spans="1:9" x14ac:dyDescent="0.3">
      <c r="A5177" s="1">
        <v>35857</v>
      </c>
      <c r="B5177">
        <v>71</v>
      </c>
      <c r="C5177">
        <v>46</v>
      </c>
      <c r="D5177">
        <v>0</v>
      </c>
      <c r="E5177">
        <v>0</v>
      </c>
      <c r="F5177" s="14">
        <v>6138.4139999999998</v>
      </c>
      <c r="G5177" s="14">
        <v>3933.0239999999999</v>
      </c>
      <c r="H5177">
        <f t="shared" si="163"/>
        <v>0.92951051607110557</v>
      </c>
      <c r="I5177">
        <f t="shared" si="164"/>
        <v>0.49702526676165443</v>
      </c>
    </row>
    <row r="5178" spans="1:9" x14ac:dyDescent="0.3">
      <c r="A5178" s="1">
        <v>35858</v>
      </c>
      <c r="B5178">
        <v>67</v>
      </c>
      <c r="C5178">
        <v>60</v>
      </c>
      <c r="D5178">
        <v>0</v>
      </c>
      <c r="E5178">
        <v>0</v>
      </c>
      <c r="F5178" s="14">
        <v>5642.5339999999997</v>
      </c>
      <c r="G5178" s="14">
        <v>6755.9809999999998</v>
      </c>
      <c r="H5178">
        <f t="shared" si="163"/>
        <v>0.87714372643329674</v>
      </c>
      <c r="I5178">
        <f t="shared" si="164"/>
        <v>0.64829382621085363</v>
      </c>
    </row>
    <row r="5179" spans="1:9" x14ac:dyDescent="0.3">
      <c r="A5179" s="1">
        <v>35859</v>
      </c>
      <c r="B5179">
        <v>62</v>
      </c>
      <c r="C5179">
        <v>71</v>
      </c>
      <c r="D5179">
        <v>16.376999999999999</v>
      </c>
      <c r="E5179">
        <v>5.0609999999999999</v>
      </c>
      <c r="F5179">
        <v>0.34699999999999998</v>
      </c>
      <c r="G5179">
        <v>733.48299999999995</v>
      </c>
      <c r="H5179">
        <f t="shared" si="163"/>
        <v>0.81168523938603576</v>
      </c>
      <c r="I5179">
        <f t="shared" si="164"/>
        <v>0.76714769434951013</v>
      </c>
    </row>
    <row r="5180" spans="1:9" x14ac:dyDescent="0.3">
      <c r="A5180" s="1">
        <v>35860</v>
      </c>
      <c r="B5180">
        <v>54</v>
      </c>
      <c r="C5180">
        <v>78</v>
      </c>
      <c r="D5180">
        <v>15.191000000000001</v>
      </c>
      <c r="E5180">
        <v>1.351</v>
      </c>
      <c r="F5180">
        <v>0</v>
      </c>
      <c r="G5180">
        <v>839.08900000000006</v>
      </c>
      <c r="H5180">
        <f t="shared" si="163"/>
        <v>0.70695166011041832</v>
      </c>
      <c r="I5180">
        <f t="shared" si="164"/>
        <v>0.84278197407410971</v>
      </c>
    </row>
    <row r="5181" spans="1:9" x14ac:dyDescent="0.3">
      <c r="A5181" s="1">
        <v>35861</v>
      </c>
      <c r="B5181">
        <v>70</v>
      </c>
      <c r="C5181">
        <v>86</v>
      </c>
      <c r="D5181">
        <v>25.196999999999999</v>
      </c>
      <c r="E5181">
        <v>40.264000000000003</v>
      </c>
      <c r="F5181">
        <v>19.622</v>
      </c>
      <c r="G5181">
        <v>127.592</v>
      </c>
      <c r="H5181">
        <f t="shared" si="163"/>
        <v>0.91641881866165331</v>
      </c>
      <c r="I5181">
        <f t="shared" si="164"/>
        <v>0.92922115090222346</v>
      </c>
    </row>
    <row r="5182" spans="1:9" x14ac:dyDescent="0.3">
      <c r="A5182" s="1">
        <v>35862</v>
      </c>
      <c r="B5182">
        <v>138</v>
      </c>
      <c r="C5182">
        <v>95</v>
      </c>
      <c r="D5182">
        <v>3.0449999999999999</v>
      </c>
      <c r="E5182">
        <v>13.279</v>
      </c>
      <c r="F5182">
        <v>66.747</v>
      </c>
      <c r="G5182">
        <v>690.12699999999995</v>
      </c>
      <c r="H5182">
        <f t="shared" si="163"/>
        <v>1.8066542425044021</v>
      </c>
      <c r="I5182">
        <f t="shared" si="164"/>
        <v>1.0264652248338515</v>
      </c>
    </row>
    <row r="5183" spans="1:9" x14ac:dyDescent="0.3">
      <c r="A5183" s="1">
        <v>35863</v>
      </c>
      <c r="B5183">
        <v>198</v>
      </c>
      <c r="C5183">
        <v>104</v>
      </c>
      <c r="D5183">
        <v>3.7770000000000001</v>
      </c>
      <c r="E5183">
        <v>11.016999999999999</v>
      </c>
      <c r="F5183" s="14">
        <v>1548.11</v>
      </c>
      <c r="G5183">
        <v>420.363</v>
      </c>
      <c r="H5183">
        <f t="shared" si="163"/>
        <v>2.5921560870715332</v>
      </c>
      <c r="I5183">
        <f t="shared" si="164"/>
        <v>1.1237092987654795</v>
      </c>
    </row>
    <row r="5184" spans="1:9" x14ac:dyDescent="0.3">
      <c r="A5184" s="1">
        <v>35864</v>
      </c>
      <c r="B5184">
        <v>234</v>
      </c>
      <c r="C5184">
        <v>126</v>
      </c>
      <c r="D5184">
        <v>8.3149999999999995</v>
      </c>
      <c r="E5184">
        <v>30.6</v>
      </c>
      <c r="F5184" s="14">
        <v>4186.0690000000004</v>
      </c>
      <c r="G5184" s="14">
        <v>3913.511</v>
      </c>
      <c r="H5184">
        <f t="shared" si="163"/>
        <v>3.0634571938118125</v>
      </c>
      <c r="I5184">
        <f t="shared" si="164"/>
        <v>1.3614170350427925</v>
      </c>
    </row>
    <row r="5185" spans="1:9" x14ac:dyDescent="0.3">
      <c r="A5185" s="1">
        <v>35865</v>
      </c>
      <c r="B5185">
        <v>279</v>
      </c>
      <c r="C5185">
        <v>136</v>
      </c>
      <c r="D5185">
        <v>0</v>
      </c>
      <c r="E5185">
        <v>0</v>
      </c>
      <c r="F5185" s="14">
        <v>1465.415</v>
      </c>
      <c r="G5185" s="14">
        <v>1483.3230000000001</v>
      </c>
      <c r="H5185">
        <f t="shared" si="163"/>
        <v>3.6525835772371607</v>
      </c>
      <c r="I5185">
        <f t="shared" si="164"/>
        <v>1.469466006077935</v>
      </c>
    </row>
    <row r="5186" spans="1:9" x14ac:dyDescent="0.3">
      <c r="A5186" s="1">
        <v>35866</v>
      </c>
      <c r="B5186">
        <v>312</v>
      </c>
      <c r="C5186">
        <v>145</v>
      </c>
      <c r="D5186">
        <v>4.1859999999999999</v>
      </c>
      <c r="E5186">
        <v>6.3550000000000004</v>
      </c>
      <c r="F5186">
        <v>842.55499999999995</v>
      </c>
      <c r="G5186">
        <v>827.12</v>
      </c>
      <c r="H5186">
        <f t="shared" ref="H5186:H5249" si="165">(B5186*60*60*24/1000000)/(1000*$N$3/1000000)</f>
        <v>4.084609591749083</v>
      </c>
      <c r="I5186">
        <f t="shared" ref="I5186:I5249" si="166">(C5186*60*60*24/1000000)/(1000*$N$4/1000000)</f>
        <v>1.566710080009563</v>
      </c>
    </row>
    <row r="5187" spans="1:9" x14ac:dyDescent="0.3">
      <c r="A5187" s="1">
        <v>35867</v>
      </c>
      <c r="B5187">
        <v>327</v>
      </c>
      <c r="C5187">
        <v>153</v>
      </c>
      <c r="D5187">
        <v>14.837</v>
      </c>
      <c r="E5187">
        <v>19.146999999999998</v>
      </c>
      <c r="F5187">
        <v>1.2310000000000001</v>
      </c>
      <c r="G5187">
        <v>68.53</v>
      </c>
      <c r="H5187">
        <f t="shared" si="165"/>
        <v>4.2809850528908662</v>
      </c>
      <c r="I5187">
        <f t="shared" si="166"/>
        <v>1.6531492568376767</v>
      </c>
    </row>
    <row r="5188" spans="1:9" x14ac:dyDescent="0.3">
      <c r="A5188" s="1">
        <v>35868</v>
      </c>
      <c r="B5188">
        <v>336</v>
      </c>
      <c r="C5188">
        <v>156</v>
      </c>
      <c r="D5188">
        <v>3.512</v>
      </c>
      <c r="E5188">
        <v>0</v>
      </c>
      <c r="F5188" s="14">
        <v>1956.5329999999999</v>
      </c>
      <c r="G5188" s="14">
        <v>2320.4009999999998</v>
      </c>
      <c r="H5188">
        <f t="shared" si="165"/>
        <v>4.3988103295759355</v>
      </c>
      <c r="I5188">
        <f t="shared" si="166"/>
        <v>1.6855639481482194</v>
      </c>
    </row>
    <row r="5189" spans="1:9" x14ac:dyDescent="0.3">
      <c r="A5189" s="1">
        <v>35869</v>
      </c>
      <c r="B5189">
        <v>337</v>
      </c>
      <c r="C5189">
        <v>149</v>
      </c>
      <c r="D5189">
        <v>0</v>
      </c>
      <c r="E5189">
        <v>0</v>
      </c>
      <c r="F5189" s="14">
        <v>3064.38</v>
      </c>
      <c r="G5189" s="14">
        <v>3474.9189999999999</v>
      </c>
      <c r="H5189">
        <f t="shared" si="165"/>
        <v>4.4119020269853886</v>
      </c>
      <c r="I5189">
        <f t="shared" si="166"/>
        <v>1.6099296684236197</v>
      </c>
    </row>
    <row r="5190" spans="1:9" x14ac:dyDescent="0.3">
      <c r="A5190" s="1">
        <v>35870</v>
      </c>
      <c r="B5190">
        <v>343</v>
      </c>
      <c r="C5190">
        <v>137</v>
      </c>
      <c r="D5190">
        <v>0</v>
      </c>
      <c r="E5190">
        <v>0</v>
      </c>
      <c r="F5190" s="14">
        <v>3012.3220000000001</v>
      </c>
      <c r="G5190" s="14">
        <v>2967.6419999999998</v>
      </c>
      <c r="H5190">
        <f t="shared" si="165"/>
        <v>4.4904522114421015</v>
      </c>
      <c r="I5190">
        <f t="shared" si="166"/>
        <v>1.4802709031814492</v>
      </c>
    </row>
    <row r="5191" spans="1:9" x14ac:dyDescent="0.3">
      <c r="A5191" s="1">
        <v>35871</v>
      </c>
      <c r="B5191">
        <v>345</v>
      </c>
      <c r="C5191">
        <v>122</v>
      </c>
      <c r="D5191">
        <v>17.951000000000001</v>
      </c>
      <c r="E5191">
        <v>37.970999999999997</v>
      </c>
      <c r="F5191">
        <v>21.257000000000001</v>
      </c>
      <c r="G5191">
        <v>4.3449999999999998</v>
      </c>
      <c r="H5191">
        <f t="shared" si="165"/>
        <v>4.5166356062610058</v>
      </c>
      <c r="I5191">
        <f t="shared" si="166"/>
        <v>1.3181974466287358</v>
      </c>
    </row>
    <row r="5192" spans="1:9" x14ac:dyDescent="0.3">
      <c r="A5192" s="1">
        <v>35872</v>
      </c>
      <c r="B5192">
        <v>354</v>
      </c>
      <c r="C5192">
        <v>112</v>
      </c>
      <c r="D5192">
        <v>6.2030000000000003</v>
      </c>
      <c r="E5192">
        <v>12.516</v>
      </c>
      <c r="F5192">
        <v>-292.19299999999998</v>
      </c>
      <c r="G5192">
        <v>-70.293000000000006</v>
      </c>
      <c r="H5192">
        <f t="shared" si="165"/>
        <v>4.6344608829460752</v>
      </c>
      <c r="I5192">
        <f t="shared" si="166"/>
        <v>1.2101484755935934</v>
      </c>
    </row>
    <row r="5193" spans="1:9" x14ac:dyDescent="0.3">
      <c r="A5193" s="1">
        <v>35873</v>
      </c>
      <c r="B5193">
        <v>378</v>
      </c>
      <c r="C5193">
        <v>100</v>
      </c>
      <c r="D5193">
        <v>0</v>
      </c>
      <c r="E5193">
        <v>0</v>
      </c>
      <c r="F5193" s="14">
        <v>1409.183</v>
      </c>
      <c r="G5193" s="14">
        <v>2226.3609999999999</v>
      </c>
      <c r="H5193">
        <f t="shared" si="165"/>
        <v>4.9486616207729277</v>
      </c>
      <c r="I5193">
        <f t="shared" si="166"/>
        <v>1.0804897103514228</v>
      </c>
    </row>
    <row r="5194" spans="1:9" x14ac:dyDescent="0.3">
      <c r="A5194" s="1">
        <v>35874</v>
      </c>
      <c r="B5194">
        <v>408</v>
      </c>
      <c r="C5194">
        <v>90</v>
      </c>
      <c r="D5194">
        <v>0</v>
      </c>
      <c r="E5194">
        <v>0</v>
      </c>
      <c r="F5194" s="14">
        <v>6208.0879999999997</v>
      </c>
      <c r="G5194" s="14">
        <v>5178.26</v>
      </c>
      <c r="H5194">
        <f t="shared" si="165"/>
        <v>5.3414125430564932</v>
      </c>
      <c r="I5194">
        <f t="shared" si="166"/>
        <v>0.97244073931628039</v>
      </c>
    </row>
    <row r="5195" spans="1:9" x14ac:dyDescent="0.3">
      <c r="A5195" s="1">
        <v>35875</v>
      </c>
      <c r="B5195">
        <v>438</v>
      </c>
      <c r="C5195">
        <v>90</v>
      </c>
      <c r="D5195">
        <v>4.6349999999999998</v>
      </c>
      <c r="E5195">
        <v>7.39</v>
      </c>
      <c r="F5195" s="14">
        <v>1269.2180000000001</v>
      </c>
      <c r="G5195" s="14">
        <v>1701.13</v>
      </c>
      <c r="H5195">
        <f t="shared" si="165"/>
        <v>5.7341634653400595</v>
      </c>
      <c r="I5195">
        <f t="shared" si="166"/>
        <v>0.97244073931628039</v>
      </c>
    </row>
    <row r="5196" spans="1:9" x14ac:dyDescent="0.3">
      <c r="A5196" s="1">
        <v>35876</v>
      </c>
      <c r="B5196">
        <v>462</v>
      </c>
      <c r="C5196">
        <v>91</v>
      </c>
      <c r="D5196">
        <v>1.986</v>
      </c>
      <c r="E5196">
        <v>1.8149999999999999</v>
      </c>
      <c r="F5196" s="14">
        <v>4183.5860000000002</v>
      </c>
      <c r="G5196" s="14">
        <v>5273.4440000000004</v>
      </c>
      <c r="H5196">
        <f t="shared" si="165"/>
        <v>6.048364203166912</v>
      </c>
      <c r="I5196">
        <f t="shared" si="166"/>
        <v>0.98324563641979468</v>
      </c>
    </row>
    <row r="5197" spans="1:9" x14ac:dyDescent="0.3">
      <c r="A5197" s="1">
        <v>35877</v>
      </c>
      <c r="B5197">
        <v>484</v>
      </c>
      <c r="C5197">
        <v>96</v>
      </c>
      <c r="D5197">
        <v>0</v>
      </c>
      <c r="E5197">
        <v>0</v>
      </c>
      <c r="F5197" s="14">
        <v>6343.1009999999997</v>
      </c>
      <c r="G5197" s="14">
        <v>6128.2650000000003</v>
      </c>
      <c r="H5197">
        <f t="shared" si="165"/>
        <v>6.3363815461748594</v>
      </c>
      <c r="I5197">
        <f t="shared" si="166"/>
        <v>1.0372701219373657</v>
      </c>
    </row>
    <row r="5198" spans="1:9" x14ac:dyDescent="0.3">
      <c r="A5198" s="1">
        <v>35878</v>
      </c>
      <c r="B5198">
        <v>448</v>
      </c>
      <c r="C5198">
        <v>99</v>
      </c>
      <c r="D5198">
        <v>0</v>
      </c>
      <c r="E5198">
        <v>0</v>
      </c>
      <c r="F5198" s="14">
        <v>2480.989</v>
      </c>
      <c r="G5198" s="14">
        <v>2534.9180000000001</v>
      </c>
      <c r="H5198">
        <f t="shared" si="165"/>
        <v>5.865080439434581</v>
      </c>
      <c r="I5198">
        <f t="shared" si="166"/>
        <v>1.0696848132479084</v>
      </c>
    </row>
    <row r="5199" spans="1:9" x14ac:dyDescent="0.3">
      <c r="A5199" s="1">
        <v>35879</v>
      </c>
      <c r="B5199">
        <v>417</v>
      </c>
      <c r="C5199">
        <v>101</v>
      </c>
      <c r="D5199">
        <v>0</v>
      </c>
      <c r="E5199">
        <v>0</v>
      </c>
      <c r="F5199" s="14">
        <v>5124.9530000000004</v>
      </c>
      <c r="G5199" s="14">
        <v>2326.7719999999999</v>
      </c>
      <c r="H5199">
        <f t="shared" si="165"/>
        <v>5.4592378197415625</v>
      </c>
      <c r="I5199">
        <f t="shared" si="166"/>
        <v>1.0912946074549368</v>
      </c>
    </row>
    <row r="5200" spans="1:9" x14ac:dyDescent="0.3">
      <c r="A5200" s="1">
        <v>35880</v>
      </c>
      <c r="B5200">
        <v>388</v>
      </c>
      <c r="C5200">
        <v>102</v>
      </c>
      <c r="D5200">
        <v>0</v>
      </c>
      <c r="E5200">
        <v>0</v>
      </c>
      <c r="F5200" s="14">
        <v>5671.8620000000001</v>
      </c>
      <c r="G5200" s="14">
        <v>5747.7309999999998</v>
      </c>
      <c r="H5200">
        <f t="shared" si="165"/>
        <v>5.0795785948674501</v>
      </c>
      <c r="I5200">
        <f t="shared" si="166"/>
        <v>1.102099504558451</v>
      </c>
    </row>
    <row r="5201" spans="1:9" x14ac:dyDescent="0.3">
      <c r="A5201" s="1">
        <v>35881</v>
      </c>
      <c r="B5201">
        <v>359</v>
      </c>
      <c r="C5201">
        <v>104</v>
      </c>
      <c r="D5201">
        <v>12.721</v>
      </c>
      <c r="E5201">
        <v>12.603</v>
      </c>
      <c r="F5201">
        <v>18.242999999999999</v>
      </c>
      <c r="G5201">
        <v>31.73</v>
      </c>
      <c r="H5201">
        <f t="shared" si="165"/>
        <v>4.6999193699933368</v>
      </c>
      <c r="I5201">
        <f t="shared" si="166"/>
        <v>1.1237092987654795</v>
      </c>
    </row>
    <row r="5202" spans="1:9" x14ac:dyDescent="0.3">
      <c r="A5202" s="1">
        <v>35882</v>
      </c>
      <c r="B5202">
        <v>325</v>
      </c>
      <c r="C5202">
        <v>109</v>
      </c>
      <c r="D5202">
        <v>1.9650000000000001</v>
      </c>
      <c r="E5202">
        <v>2.375</v>
      </c>
      <c r="F5202" s="14">
        <v>5075.1620000000003</v>
      </c>
      <c r="G5202" s="14">
        <v>5065.8860000000004</v>
      </c>
      <c r="H5202">
        <f t="shared" si="165"/>
        <v>4.2548016580719619</v>
      </c>
      <c r="I5202">
        <f t="shared" si="166"/>
        <v>1.1777337842830506</v>
      </c>
    </row>
    <row r="5203" spans="1:9" x14ac:dyDescent="0.3">
      <c r="A5203" s="1">
        <v>35883</v>
      </c>
      <c r="B5203">
        <v>263</v>
      </c>
      <c r="C5203">
        <v>114</v>
      </c>
      <c r="D5203">
        <v>0</v>
      </c>
      <c r="E5203">
        <v>0</v>
      </c>
      <c r="F5203" s="14">
        <v>4417.4769999999999</v>
      </c>
      <c r="G5203" s="14">
        <v>4673.2309999999998</v>
      </c>
      <c r="H5203">
        <f t="shared" si="165"/>
        <v>3.4431164186859258</v>
      </c>
      <c r="I5203">
        <f t="shared" si="166"/>
        <v>1.231758269800622</v>
      </c>
    </row>
    <row r="5204" spans="1:9" x14ac:dyDescent="0.3">
      <c r="A5204" s="1">
        <v>35884</v>
      </c>
      <c r="B5204">
        <v>175</v>
      </c>
      <c r="C5204">
        <v>117</v>
      </c>
      <c r="D5204">
        <v>0</v>
      </c>
      <c r="E5204">
        <v>0</v>
      </c>
      <c r="F5204" s="14">
        <v>6291.4859999999999</v>
      </c>
      <c r="G5204" s="14">
        <v>6276.4189999999999</v>
      </c>
      <c r="H5204">
        <f t="shared" si="165"/>
        <v>2.2910470466541333</v>
      </c>
      <c r="I5204">
        <f t="shared" si="166"/>
        <v>1.2641729611111645</v>
      </c>
    </row>
    <row r="5205" spans="1:9" x14ac:dyDescent="0.3">
      <c r="A5205" s="1">
        <v>35885</v>
      </c>
      <c r="B5205">
        <v>112</v>
      </c>
      <c r="C5205">
        <v>115</v>
      </c>
      <c r="D5205">
        <v>0</v>
      </c>
      <c r="E5205">
        <v>0</v>
      </c>
      <c r="F5205" s="14">
        <v>4629.08</v>
      </c>
      <c r="G5205" s="14">
        <v>5762.3519999999999</v>
      </c>
      <c r="H5205">
        <f t="shared" si="165"/>
        <v>1.4662701098586453</v>
      </c>
      <c r="I5205">
        <f t="shared" si="166"/>
        <v>1.2425631669041362</v>
      </c>
    </row>
    <row r="5206" spans="1:9" x14ac:dyDescent="0.3">
      <c r="A5206" s="1">
        <v>35886</v>
      </c>
      <c r="B5206">
        <v>75</v>
      </c>
      <c r="C5206">
        <v>98</v>
      </c>
      <c r="D5206">
        <v>0</v>
      </c>
      <c r="E5206">
        <v>0</v>
      </c>
      <c r="F5206" s="14">
        <v>6462.42</v>
      </c>
      <c r="G5206" s="14">
        <v>6379.1890000000003</v>
      </c>
      <c r="H5206">
        <f t="shared" si="165"/>
        <v>0.98187730570891429</v>
      </c>
      <c r="I5206">
        <f t="shared" si="166"/>
        <v>1.0588799161443943</v>
      </c>
    </row>
    <row r="5207" spans="1:9" x14ac:dyDescent="0.3">
      <c r="A5207" s="1">
        <v>35887</v>
      </c>
      <c r="B5207">
        <v>63</v>
      </c>
      <c r="C5207">
        <v>72</v>
      </c>
      <c r="D5207">
        <v>0</v>
      </c>
      <c r="E5207">
        <v>0</v>
      </c>
      <c r="F5207" s="14">
        <v>6413.4080000000004</v>
      </c>
      <c r="G5207" s="14">
        <v>6388.6570000000002</v>
      </c>
      <c r="H5207">
        <f t="shared" si="165"/>
        <v>0.82477693679548791</v>
      </c>
      <c r="I5207">
        <f t="shared" si="166"/>
        <v>0.77795259145302431</v>
      </c>
    </row>
    <row r="5208" spans="1:9" x14ac:dyDescent="0.3">
      <c r="A5208" s="1">
        <v>35888</v>
      </c>
      <c r="B5208">
        <v>57</v>
      </c>
      <c r="C5208">
        <v>51</v>
      </c>
      <c r="D5208">
        <v>0</v>
      </c>
      <c r="E5208">
        <v>0</v>
      </c>
      <c r="F5208" s="14">
        <v>6218.1149999999998</v>
      </c>
      <c r="G5208" s="14">
        <v>5996.5320000000002</v>
      </c>
      <c r="H5208">
        <f t="shared" si="165"/>
        <v>0.74622675233877489</v>
      </c>
      <c r="I5208">
        <f t="shared" si="166"/>
        <v>0.55104975227922548</v>
      </c>
    </row>
    <row r="5209" spans="1:9" x14ac:dyDescent="0.3">
      <c r="A5209" s="1">
        <v>35889</v>
      </c>
      <c r="B5209">
        <v>48</v>
      </c>
      <c r="C5209">
        <v>39</v>
      </c>
      <c r="D5209">
        <v>0</v>
      </c>
      <c r="E5209">
        <v>0</v>
      </c>
      <c r="F5209" s="14">
        <v>5657.6660000000002</v>
      </c>
      <c r="G5209" s="14">
        <v>5546.6220000000003</v>
      </c>
      <c r="H5209">
        <f t="shared" si="165"/>
        <v>0.62840147565370508</v>
      </c>
      <c r="I5209">
        <f t="shared" si="166"/>
        <v>0.42139098703705485</v>
      </c>
    </row>
    <row r="5210" spans="1:9" x14ac:dyDescent="0.3">
      <c r="A5210" s="1">
        <v>35890</v>
      </c>
      <c r="B5210">
        <v>45</v>
      </c>
      <c r="C5210">
        <v>32</v>
      </c>
      <c r="D5210">
        <v>0</v>
      </c>
      <c r="E5210">
        <v>0</v>
      </c>
      <c r="F5210" s="14">
        <v>4391.5240000000003</v>
      </c>
      <c r="G5210" s="14">
        <v>4861.4319999999998</v>
      </c>
      <c r="H5210">
        <f t="shared" si="165"/>
        <v>0.58912638342534851</v>
      </c>
      <c r="I5210">
        <f t="shared" si="166"/>
        <v>0.34575670731245528</v>
      </c>
    </row>
    <row r="5211" spans="1:9" x14ac:dyDescent="0.3">
      <c r="A5211" s="1">
        <v>35891</v>
      </c>
      <c r="B5211">
        <v>44</v>
      </c>
      <c r="C5211">
        <v>29</v>
      </c>
      <c r="D5211">
        <v>14.898999999999999</v>
      </c>
      <c r="E5211">
        <v>26.875</v>
      </c>
      <c r="F5211" s="14">
        <v>1254.797</v>
      </c>
      <c r="G5211" s="14">
        <v>1560.049</v>
      </c>
      <c r="H5211">
        <f t="shared" si="165"/>
        <v>0.57603468601589636</v>
      </c>
      <c r="I5211">
        <f t="shared" si="166"/>
        <v>0.31334201600191253</v>
      </c>
    </row>
    <row r="5212" spans="1:9" x14ac:dyDescent="0.3">
      <c r="A5212" s="1">
        <v>35892</v>
      </c>
      <c r="B5212">
        <v>79</v>
      </c>
      <c r="C5212">
        <v>27</v>
      </c>
      <c r="D5212">
        <v>40.106000000000002</v>
      </c>
      <c r="E5212">
        <v>21.533999999999999</v>
      </c>
      <c r="F5212" s="14">
        <v>2969.7220000000002</v>
      </c>
      <c r="G5212" s="14">
        <v>3146.2310000000002</v>
      </c>
      <c r="H5212">
        <f t="shared" si="165"/>
        <v>1.0342440953467229</v>
      </c>
      <c r="I5212">
        <f t="shared" si="166"/>
        <v>0.29173222179488417</v>
      </c>
    </row>
    <row r="5213" spans="1:9" x14ac:dyDescent="0.3">
      <c r="A5213" s="1">
        <v>35893</v>
      </c>
      <c r="B5213">
        <v>133</v>
      </c>
      <c r="C5213">
        <v>24</v>
      </c>
      <c r="D5213">
        <v>0</v>
      </c>
      <c r="E5213">
        <v>0</v>
      </c>
      <c r="F5213">
        <v>314.27999999999997</v>
      </c>
      <c r="G5213">
        <v>545.529</v>
      </c>
      <c r="H5213">
        <f t="shared" si="165"/>
        <v>1.7411957554571411</v>
      </c>
      <c r="I5213">
        <f t="shared" si="166"/>
        <v>0.25931753048434142</v>
      </c>
    </row>
    <row r="5214" spans="1:9" x14ac:dyDescent="0.3">
      <c r="A5214" s="1">
        <v>35894</v>
      </c>
      <c r="B5214">
        <v>169</v>
      </c>
      <c r="C5214">
        <v>23</v>
      </c>
      <c r="D5214">
        <v>0</v>
      </c>
      <c r="E5214">
        <v>0</v>
      </c>
      <c r="F5214" s="14">
        <v>5223.9740000000002</v>
      </c>
      <c r="G5214" s="14">
        <v>5374.9809999999998</v>
      </c>
      <c r="H5214">
        <f t="shared" si="165"/>
        <v>2.2124968621974199</v>
      </c>
      <c r="I5214">
        <f t="shared" si="166"/>
        <v>0.24851263338082721</v>
      </c>
    </row>
    <row r="5215" spans="1:9" x14ac:dyDescent="0.3">
      <c r="A5215" s="1">
        <v>35895</v>
      </c>
      <c r="B5215">
        <v>179</v>
      </c>
      <c r="C5215">
        <v>28</v>
      </c>
      <c r="D5215">
        <v>20.565999999999999</v>
      </c>
      <c r="E5215">
        <v>22.552</v>
      </c>
      <c r="F5215">
        <v>9.5129999999999999</v>
      </c>
      <c r="G5215">
        <v>443.62099999999998</v>
      </c>
      <c r="H5215">
        <f t="shared" si="165"/>
        <v>2.3434138362919419</v>
      </c>
      <c r="I5215">
        <f t="shared" si="166"/>
        <v>0.30253711889839835</v>
      </c>
    </row>
    <row r="5216" spans="1:9" x14ac:dyDescent="0.3">
      <c r="A5216" s="1">
        <v>35896</v>
      </c>
      <c r="B5216">
        <v>184</v>
      </c>
      <c r="C5216">
        <v>71</v>
      </c>
      <c r="D5216">
        <v>30.765000000000001</v>
      </c>
      <c r="E5216">
        <v>25.747</v>
      </c>
      <c r="F5216">
        <v>364.13600000000002</v>
      </c>
      <c r="G5216">
        <v>547.38800000000003</v>
      </c>
      <c r="H5216">
        <f t="shared" si="165"/>
        <v>2.4088723233392031</v>
      </c>
      <c r="I5216">
        <f t="shared" si="166"/>
        <v>0.76714769434951013</v>
      </c>
    </row>
    <row r="5217" spans="1:9" x14ac:dyDescent="0.3">
      <c r="A5217" s="1">
        <v>35897</v>
      </c>
      <c r="B5217">
        <v>213</v>
      </c>
      <c r="C5217">
        <v>113</v>
      </c>
      <c r="D5217">
        <v>39.273000000000003</v>
      </c>
      <c r="E5217">
        <v>47.46</v>
      </c>
      <c r="F5217">
        <v>37.860999999999997</v>
      </c>
      <c r="G5217">
        <v>0.95399999999999996</v>
      </c>
      <c r="H5217">
        <f t="shared" si="165"/>
        <v>2.7885315482133159</v>
      </c>
      <c r="I5217">
        <f t="shared" si="166"/>
        <v>1.2209533726971076</v>
      </c>
    </row>
    <row r="5218" spans="1:9" x14ac:dyDescent="0.3">
      <c r="A5218" s="1">
        <v>35898</v>
      </c>
      <c r="B5218">
        <v>256</v>
      </c>
      <c r="C5218">
        <v>171</v>
      </c>
      <c r="D5218">
        <v>35.5</v>
      </c>
      <c r="E5218">
        <v>37.668999999999997</v>
      </c>
      <c r="F5218">
        <v>853.12400000000002</v>
      </c>
      <c r="G5218">
        <v>92.527000000000001</v>
      </c>
      <c r="H5218">
        <f t="shared" si="165"/>
        <v>3.3514745368197607</v>
      </c>
      <c r="I5218">
        <f t="shared" si="166"/>
        <v>1.8476374047009327</v>
      </c>
    </row>
    <row r="5219" spans="1:9" x14ac:dyDescent="0.3">
      <c r="A5219" s="1">
        <v>35899</v>
      </c>
      <c r="B5219">
        <v>270</v>
      </c>
      <c r="C5219">
        <v>193</v>
      </c>
      <c r="D5219">
        <v>0.13900000000000001</v>
      </c>
      <c r="E5219">
        <v>0.17199999999999999</v>
      </c>
      <c r="F5219">
        <v>628.33699999999999</v>
      </c>
      <c r="G5219" s="14">
        <v>1018.876</v>
      </c>
      <c r="H5219">
        <f t="shared" si="165"/>
        <v>3.5347583005520913</v>
      </c>
      <c r="I5219">
        <f t="shared" si="166"/>
        <v>2.0853451409782457</v>
      </c>
    </row>
    <row r="5220" spans="1:9" x14ac:dyDescent="0.3">
      <c r="A5220" s="1">
        <v>35900</v>
      </c>
      <c r="B5220">
        <v>270</v>
      </c>
      <c r="C5220">
        <v>185</v>
      </c>
      <c r="D5220">
        <v>3.492</v>
      </c>
      <c r="E5220">
        <v>1.69</v>
      </c>
      <c r="F5220">
        <v>902.971</v>
      </c>
      <c r="G5220">
        <v>783.327</v>
      </c>
      <c r="H5220">
        <f t="shared" si="165"/>
        <v>3.5347583005520913</v>
      </c>
      <c r="I5220">
        <f t="shared" si="166"/>
        <v>1.9989059641501319</v>
      </c>
    </row>
    <row r="5221" spans="1:9" x14ac:dyDescent="0.3">
      <c r="A5221" s="1">
        <v>35901</v>
      </c>
      <c r="B5221">
        <v>291</v>
      </c>
      <c r="C5221">
        <v>174</v>
      </c>
      <c r="D5221">
        <v>1.0640000000000001</v>
      </c>
      <c r="E5221">
        <v>0.60299999999999998</v>
      </c>
      <c r="F5221">
        <v>957.16899999999998</v>
      </c>
      <c r="G5221">
        <v>903.55</v>
      </c>
      <c r="H5221">
        <f t="shared" si="165"/>
        <v>3.8096839461505869</v>
      </c>
      <c r="I5221">
        <f t="shared" si="166"/>
        <v>1.8800520960114755</v>
      </c>
    </row>
    <row r="5222" spans="1:9" x14ac:dyDescent="0.3">
      <c r="A5222" s="1">
        <v>35902</v>
      </c>
      <c r="B5222">
        <v>464</v>
      </c>
      <c r="C5222">
        <v>222</v>
      </c>
      <c r="D5222">
        <v>4.3840000000000003</v>
      </c>
      <c r="E5222">
        <v>1.0529999999999999</v>
      </c>
      <c r="F5222" s="14">
        <v>1275.5650000000001</v>
      </c>
      <c r="G5222">
        <v>606.86099999999999</v>
      </c>
      <c r="H5222">
        <f t="shared" si="165"/>
        <v>6.0745475979858155</v>
      </c>
      <c r="I5222">
        <f t="shared" si="166"/>
        <v>2.3986871569801584</v>
      </c>
    </row>
    <row r="5223" spans="1:9" x14ac:dyDescent="0.3">
      <c r="A5223" s="1">
        <v>35903</v>
      </c>
      <c r="B5223">
        <v>1247</v>
      </c>
      <c r="C5223">
        <v>909</v>
      </c>
      <c r="D5223">
        <v>1.518</v>
      </c>
      <c r="E5223">
        <v>2.2549999999999999</v>
      </c>
      <c r="F5223" s="14">
        <v>1243.895</v>
      </c>
      <c r="G5223">
        <v>361.96300000000002</v>
      </c>
      <c r="H5223">
        <f t="shared" si="165"/>
        <v>16.325346669586878</v>
      </c>
      <c r="I5223">
        <f t="shared" si="166"/>
        <v>9.8216514670944317</v>
      </c>
    </row>
    <row r="5224" spans="1:9" x14ac:dyDescent="0.3">
      <c r="A5224" s="1">
        <v>35904</v>
      </c>
      <c r="B5224">
        <v>1690</v>
      </c>
      <c r="C5224">
        <v>1705</v>
      </c>
      <c r="D5224">
        <v>0</v>
      </c>
      <c r="E5224">
        <v>0</v>
      </c>
      <c r="F5224" s="14">
        <v>3041.3589999999999</v>
      </c>
      <c r="G5224" s="14">
        <v>1480.2149999999999</v>
      </c>
      <c r="H5224">
        <f t="shared" si="165"/>
        <v>22.124968621974201</v>
      </c>
      <c r="I5224">
        <f t="shared" si="166"/>
        <v>18.422349561491757</v>
      </c>
    </row>
    <row r="5225" spans="1:9" x14ac:dyDescent="0.3">
      <c r="A5225" s="1">
        <v>35905</v>
      </c>
      <c r="B5225">
        <v>1237</v>
      </c>
      <c r="C5225">
        <v>2255</v>
      </c>
      <c r="D5225">
        <v>0</v>
      </c>
      <c r="E5225">
        <v>0</v>
      </c>
      <c r="F5225" s="14">
        <v>1252.6669999999999</v>
      </c>
      <c r="G5225" s="14">
        <v>1112.5139999999999</v>
      </c>
      <c r="H5225">
        <f t="shared" si="165"/>
        <v>16.19442969549236</v>
      </c>
      <c r="I5225">
        <f t="shared" si="166"/>
        <v>24.365042968424579</v>
      </c>
    </row>
    <row r="5226" spans="1:9" x14ac:dyDescent="0.3">
      <c r="A5226" s="1">
        <v>35906</v>
      </c>
      <c r="B5226">
        <v>1309</v>
      </c>
      <c r="C5226">
        <v>2728</v>
      </c>
      <c r="D5226">
        <v>0</v>
      </c>
      <c r="E5226">
        <v>0</v>
      </c>
      <c r="F5226" s="14">
        <v>3685.248</v>
      </c>
      <c r="G5226" s="14">
        <v>3618.17</v>
      </c>
      <c r="H5226">
        <f t="shared" si="165"/>
        <v>17.137031908972915</v>
      </c>
      <c r="I5226">
        <f t="shared" si="166"/>
        <v>29.475759298386809</v>
      </c>
    </row>
    <row r="5227" spans="1:9" x14ac:dyDescent="0.3">
      <c r="A5227" s="1">
        <v>35907</v>
      </c>
      <c r="B5227">
        <v>1072</v>
      </c>
      <c r="C5227">
        <v>2601</v>
      </c>
      <c r="D5227">
        <v>8.4280000000000008</v>
      </c>
      <c r="E5227">
        <v>5.6529999999999996</v>
      </c>
      <c r="F5227">
        <v>79.73</v>
      </c>
      <c r="G5227">
        <v>68.626999999999995</v>
      </c>
      <c r="H5227">
        <f t="shared" si="165"/>
        <v>14.034299622932748</v>
      </c>
      <c r="I5227">
        <f t="shared" si="166"/>
        <v>28.103537366240506</v>
      </c>
    </row>
    <row r="5228" spans="1:9" x14ac:dyDescent="0.3">
      <c r="A5228" s="1">
        <v>35908</v>
      </c>
      <c r="B5228">
        <v>935</v>
      </c>
      <c r="C5228">
        <v>2073</v>
      </c>
      <c r="D5228">
        <v>17.716999999999999</v>
      </c>
      <c r="E5228">
        <v>15.119</v>
      </c>
      <c r="F5228" s="14">
        <v>1040.7449999999999</v>
      </c>
      <c r="G5228">
        <v>722.07399999999996</v>
      </c>
      <c r="H5228">
        <f t="shared" si="165"/>
        <v>12.240737077837798</v>
      </c>
      <c r="I5228">
        <f t="shared" si="166"/>
        <v>22.398551695584992</v>
      </c>
    </row>
    <row r="5229" spans="1:9" x14ac:dyDescent="0.3">
      <c r="A5229" s="1">
        <v>35909</v>
      </c>
      <c r="B5229">
        <v>810</v>
      </c>
      <c r="C5229">
        <v>1516</v>
      </c>
      <c r="D5229">
        <v>0</v>
      </c>
      <c r="E5229">
        <v>0</v>
      </c>
      <c r="F5229" s="14">
        <v>4210.7129999999997</v>
      </c>
      <c r="G5229" s="14">
        <v>2031.328</v>
      </c>
      <c r="H5229">
        <f t="shared" si="165"/>
        <v>10.604274901656273</v>
      </c>
      <c r="I5229">
        <f t="shared" si="166"/>
        <v>16.38022400892757</v>
      </c>
    </row>
    <row r="5230" spans="1:9" x14ac:dyDescent="0.3">
      <c r="A5230" s="1">
        <v>35910</v>
      </c>
      <c r="B5230">
        <v>682</v>
      </c>
      <c r="C5230">
        <v>1040</v>
      </c>
      <c r="D5230">
        <v>0</v>
      </c>
      <c r="E5230">
        <v>0</v>
      </c>
      <c r="F5230" s="14">
        <v>1945.98</v>
      </c>
      <c r="G5230" s="14">
        <v>2855.0459999999998</v>
      </c>
      <c r="H5230">
        <f t="shared" si="165"/>
        <v>8.9285376332463926</v>
      </c>
      <c r="I5230">
        <f t="shared" si="166"/>
        <v>11.237092987654796</v>
      </c>
    </row>
    <row r="5231" spans="1:9" x14ac:dyDescent="0.3">
      <c r="A5231" s="1">
        <v>35911</v>
      </c>
      <c r="B5231">
        <v>591</v>
      </c>
      <c r="C5231">
        <v>845</v>
      </c>
      <c r="D5231">
        <v>0</v>
      </c>
      <c r="E5231">
        <v>0</v>
      </c>
      <c r="F5231" s="14">
        <v>2368.739</v>
      </c>
      <c r="G5231" s="14">
        <v>4321.326</v>
      </c>
      <c r="H5231">
        <f t="shared" si="165"/>
        <v>7.7371931689862441</v>
      </c>
      <c r="I5231">
        <f t="shared" si="166"/>
        <v>9.1301380524695208</v>
      </c>
    </row>
    <row r="5232" spans="1:9" x14ac:dyDescent="0.3">
      <c r="A5232" s="1">
        <v>35912</v>
      </c>
      <c r="B5232">
        <v>476</v>
      </c>
      <c r="C5232">
        <v>673</v>
      </c>
      <c r="D5232">
        <v>23.960999999999999</v>
      </c>
      <c r="E5232">
        <v>21.675000000000001</v>
      </c>
      <c r="F5232">
        <v>151.518</v>
      </c>
      <c r="G5232">
        <v>346.18799999999999</v>
      </c>
      <c r="H5232">
        <f t="shared" si="165"/>
        <v>6.2316479668992422</v>
      </c>
      <c r="I5232">
        <f t="shared" si="166"/>
        <v>7.2716957506650743</v>
      </c>
    </row>
    <row r="5233" spans="1:9" x14ac:dyDescent="0.3">
      <c r="A5233" s="1">
        <v>35913</v>
      </c>
      <c r="B5233">
        <v>393</v>
      </c>
      <c r="C5233">
        <v>548</v>
      </c>
      <c r="D5233">
        <v>0</v>
      </c>
      <c r="E5233">
        <v>0</v>
      </c>
      <c r="F5233">
        <v>-90.061000000000007</v>
      </c>
      <c r="G5233">
        <v>997.29100000000005</v>
      </c>
      <c r="H5233">
        <f t="shared" si="165"/>
        <v>5.14503708191471</v>
      </c>
      <c r="I5233">
        <f t="shared" si="166"/>
        <v>5.9210836127257966</v>
      </c>
    </row>
    <row r="5234" spans="1:9" x14ac:dyDescent="0.3">
      <c r="A5234" s="1">
        <v>35914</v>
      </c>
      <c r="B5234">
        <v>323</v>
      </c>
      <c r="C5234">
        <v>453</v>
      </c>
      <c r="D5234">
        <v>0</v>
      </c>
      <c r="E5234">
        <v>0</v>
      </c>
      <c r="F5234" s="14">
        <v>1450.5170000000001</v>
      </c>
      <c r="G5234" s="14">
        <v>1355.578</v>
      </c>
      <c r="H5234">
        <f t="shared" si="165"/>
        <v>4.2286182632530576</v>
      </c>
      <c r="I5234">
        <f t="shared" si="166"/>
        <v>4.8946183878919447</v>
      </c>
    </row>
    <row r="5235" spans="1:9" x14ac:dyDescent="0.3">
      <c r="A5235" s="1">
        <v>35915</v>
      </c>
      <c r="B5235">
        <v>220</v>
      </c>
      <c r="C5235">
        <v>401</v>
      </c>
      <c r="D5235">
        <v>0</v>
      </c>
      <c r="E5235">
        <v>0</v>
      </c>
      <c r="F5235">
        <v>755.32500000000005</v>
      </c>
      <c r="G5235" s="14">
        <v>1488.5319999999999</v>
      </c>
      <c r="H5235">
        <f t="shared" si="165"/>
        <v>2.8801734300794815</v>
      </c>
      <c r="I5235">
        <f t="shared" si="166"/>
        <v>4.3327637385092048</v>
      </c>
    </row>
    <row r="5236" spans="1:9" x14ac:dyDescent="0.3">
      <c r="A5236" s="1">
        <v>35916</v>
      </c>
      <c r="B5236">
        <v>144</v>
      </c>
      <c r="C5236">
        <v>346</v>
      </c>
      <c r="D5236">
        <v>0</v>
      </c>
      <c r="E5236">
        <v>0</v>
      </c>
      <c r="F5236" s="14">
        <v>1653.942</v>
      </c>
      <c r="G5236" s="14">
        <v>3246.23</v>
      </c>
      <c r="H5236">
        <f t="shared" si="165"/>
        <v>1.8852044269611152</v>
      </c>
      <c r="I5236">
        <f t="shared" si="166"/>
        <v>3.7384943978159226</v>
      </c>
    </row>
    <row r="5237" spans="1:9" x14ac:dyDescent="0.3">
      <c r="A5237" s="1">
        <v>35917</v>
      </c>
      <c r="B5237">
        <v>114</v>
      </c>
      <c r="C5237">
        <v>314</v>
      </c>
      <c r="D5237">
        <v>0</v>
      </c>
      <c r="E5237">
        <v>0</v>
      </c>
      <c r="F5237">
        <v>103.21</v>
      </c>
      <c r="G5237">
        <v>190.30600000000001</v>
      </c>
      <c r="H5237">
        <f t="shared" si="165"/>
        <v>1.4924535046775498</v>
      </c>
      <c r="I5237">
        <f t="shared" si="166"/>
        <v>3.3927376905034672</v>
      </c>
    </row>
    <row r="5238" spans="1:9" x14ac:dyDescent="0.3">
      <c r="A5238" s="1">
        <v>35918</v>
      </c>
      <c r="B5238">
        <v>95</v>
      </c>
      <c r="C5238">
        <v>290</v>
      </c>
      <c r="D5238">
        <v>0</v>
      </c>
      <c r="E5238">
        <v>0</v>
      </c>
      <c r="F5238" s="14">
        <v>3692.288</v>
      </c>
      <c r="G5238" s="14">
        <v>5169.9430000000002</v>
      </c>
      <c r="H5238">
        <f t="shared" si="165"/>
        <v>1.243711253897958</v>
      </c>
      <c r="I5238">
        <f t="shared" si="166"/>
        <v>3.133420160019126</v>
      </c>
    </row>
    <row r="5239" spans="1:9" x14ac:dyDescent="0.3">
      <c r="A5239" s="1">
        <v>35919</v>
      </c>
      <c r="B5239">
        <v>87</v>
      </c>
      <c r="C5239">
        <v>258</v>
      </c>
      <c r="D5239">
        <v>0</v>
      </c>
      <c r="E5239">
        <v>0</v>
      </c>
      <c r="F5239" s="14">
        <v>3661.0650000000001</v>
      </c>
      <c r="G5239" s="14">
        <v>4048.9479999999999</v>
      </c>
      <c r="H5239">
        <f t="shared" si="165"/>
        <v>1.1389776746223406</v>
      </c>
      <c r="I5239">
        <f t="shared" si="166"/>
        <v>2.7876634527066706</v>
      </c>
    </row>
    <row r="5240" spans="1:9" x14ac:dyDescent="0.3">
      <c r="A5240" s="1">
        <v>35920</v>
      </c>
      <c r="B5240">
        <v>86</v>
      </c>
      <c r="C5240">
        <v>205</v>
      </c>
      <c r="D5240">
        <v>0</v>
      </c>
      <c r="E5240">
        <v>0</v>
      </c>
      <c r="F5240" s="14">
        <v>4055.2</v>
      </c>
      <c r="G5240" s="14">
        <v>5162.6970000000001</v>
      </c>
      <c r="H5240">
        <f t="shared" si="165"/>
        <v>1.1258859772128882</v>
      </c>
      <c r="I5240">
        <f t="shared" si="166"/>
        <v>2.2150039062204163</v>
      </c>
    </row>
    <row r="5241" spans="1:9" x14ac:dyDescent="0.3">
      <c r="A5241" s="1">
        <v>35921</v>
      </c>
      <c r="B5241">
        <v>85</v>
      </c>
      <c r="C5241">
        <v>153</v>
      </c>
      <c r="D5241">
        <v>0</v>
      </c>
      <c r="E5241">
        <v>0</v>
      </c>
      <c r="F5241" s="14">
        <v>5373.049</v>
      </c>
      <c r="G5241" s="14">
        <v>5409.4679999999998</v>
      </c>
      <c r="H5241">
        <f t="shared" si="165"/>
        <v>1.1127942798034363</v>
      </c>
      <c r="I5241">
        <f t="shared" si="166"/>
        <v>1.6531492568376767</v>
      </c>
    </row>
    <row r="5242" spans="1:9" x14ac:dyDescent="0.3">
      <c r="A5242" s="1">
        <v>35922</v>
      </c>
      <c r="B5242">
        <v>79</v>
      </c>
      <c r="C5242">
        <v>113</v>
      </c>
      <c r="D5242">
        <v>0</v>
      </c>
      <c r="E5242">
        <v>0</v>
      </c>
      <c r="F5242" s="14">
        <v>5438.4589999999998</v>
      </c>
      <c r="G5242" s="14">
        <v>5413.0190000000002</v>
      </c>
      <c r="H5242">
        <f t="shared" si="165"/>
        <v>1.0342440953467229</v>
      </c>
      <c r="I5242">
        <f t="shared" si="166"/>
        <v>1.2209533726971076</v>
      </c>
    </row>
    <row r="5243" spans="1:9" x14ac:dyDescent="0.3">
      <c r="A5243" s="1">
        <v>35923</v>
      </c>
      <c r="B5243">
        <v>70</v>
      </c>
      <c r="C5243">
        <v>100</v>
      </c>
      <c r="D5243">
        <v>0</v>
      </c>
      <c r="E5243">
        <v>0</v>
      </c>
      <c r="F5243" s="14">
        <v>5317.2169999999996</v>
      </c>
      <c r="G5243" s="14">
        <v>5408.0780000000004</v>
      </c>
      <c r="H5243">
        <f t="shared" si="165"/>
        <v>0.91641881866165331</v>
      </c>
      <c r="I5243">
        <f t="shared" si="166"/>
        <v>1.0804897103514228</v>
      </c>
    </row>
    <row r="5244" spans="1:9" x14ac:dyDescent="0.3">
      <c r="A5244" s="1">
        <v>35924</v>
      </c>
      <c r="B5244">
        <v>63</v>
      </c>
      <c r="C5244">
        <v>81</v>
      </c>
      <c r="D5244">
        <v>0</v>
      </c>
      <c r="E5244">
        <v>0</v>
      </c>
      <c r="F5244" s="14">
        <v>5066.7839999999997</v>
      </c>
      <c r="G5244" s="14">
        <v>2906.7750000000001</v>
      </c>
      <c r="H5244">
        <f t="shared" si="165"/>
        <v>0.82477693679548791</v>
      </c>
      <c r="I5244">
        <f t="shared" si="166"/>
        <v>0.87519666538465235</v>
      </c>
    </row>
    <row r="5245" spans="1:9" x14ac:dyDescent="0.3">
      <c r="A5245" s="1">
        <v>35925</v>
      </c>
      <c r="B5245">
        <v>58</v>
      </c>
      <c r="C5245">
        <v>59</v>
      </c>
      <c r="D5245">
        <v>0</v>
      </c>
      <c r="E5245">
        <v>0</v>
      </c>
      <c r="F5245" s="14">
        <v>4154.4260000000004</v>
      </c>
      <c r="G5245" s="14">
        <v>5067.0169999999998</v>
      </c>
      <c r="H5245">
        <f t="shared" si="165"/>
        <v>0.75931844974822693</v>
      </c>
      <c r="I5245">
        <f t="shared" si="166"/>
        <v>0.63748892910733934</v>
      </c>
    </row>
    <row r="5246" spans="1:9" x14ac:dyDescent="0.3">
      <c r="A5246" s="1">
        <v>35926</v>
      </c>
      <c r="B5246">
        <v>57</v>
      </c>
      <c r="C5246">
        <v>50</v>
      </c>
      <c r="D5246">
        <v>0.57199999999999995</v>
      </c>
      <c r="E5246">
        <v>6.843</v>
      </c>
      <c r="F5246">
        <v>417.92599999999999</v>
      </c>
      <c r="G5246">
        <v>922.78499999999997</v>
      </c>
      <c r="H5246">
        <f t="shared" si="165"/>
        <v>0.74622675233877489</v>
      </c>
      <c r="I5246">
        <f t="shared" si="166"/>
        <v>0.54024485517571141</v>
      </c>
    </row>
    <row r="5247" spans="1:9" x14ac:dyDescent="0.3">
      <c r="A5247" s="1">
        <v>35927</v>
      </c>
      <c r="B5247">
        <v>58</v>
      </c>
      <c r="C5247">
        <v>47</v>
      </c>
      <c r="D5247">
        <v>38.063000000000002</v>
      </c>
      <c r="E5247">
        <v>33.32</v>
      </c>
      <c r="F5247">
        <v>554.31399999999996</v>
      </c>
      <c r="G5247">
        <v>162.892</v>
      </c>
      <c r="H5247">
        <f t="shared" si="165"/>
        <v>0.75931844974822693</v>
      </c>
      <c r="I5247">
        <f t="shared" si="166"/>
        <v>0.50783016386516866</v>
      </c>
    </row>
    <row r="5248" spans="1:9" x14ac:dyDescent="0.3">
      <c r="A5248" s="1">
        <v>35928</v>
      </c>
      <c r="B5248">
        <v>67</v>
      </c>
      <c r="C5248">
        <v>46</v>
      </c>
      <c r="D5248">
        <v>0.36</v>
      </c>
      <c r="E5248">
        <v>11.087</v>
      </c>
      <c r="F5248">
        <v>388.95499999999998</v>
      </c>
      <c r="G5248">
        <v>473.43200000000002</v>
      </c>
      <c r="H5248">
        <f t="shared" si="165"/>
        <v>0.87714372643329674</v>
      </c>
      <c r="I5248">
        <f t="shared" si="166"/>
        <v>0.49702526676165443</v>
      </c>
    </row>
    <row r="5249" spans="1:9" x14ac:dyDescent="0.3">
      <c r="A5249" s="1">
        <v>35929</v>
      </c>
      <c r="B5249">
        <v>98</v>
      </c>
      <c r="C5249">
        <v>60</v>
      </c>
      <c r="D5249">
        <v>32.28</v>
      </c>
      <c r="E5249">
        <v>25.952000000000002</v>
      </c>
      <c r="F5249">
        <v>99.12</v>
      </c>
      <c r="G5249">
        <v>216.203</v>
      </c>
      <c r="H5249">
        <f t="shared" si="165"/>
        <v>1.2829863461263147</v>
      </c>
      <c r="I5249">
        <f t="shared" si="166"/>
        <v>0.64829382621085363</v>
      </c>
    </row>
    <row r="5250" spans="1:9" x14ac:dyDescent="0.3">
      <c r="A5250" s="1">
        <v>35930</v>
      </c>
      <c r="B5250">
        <v>225</v>
      </c>
      <c r="C5250">
        <v>137</v>
      </c>
      <c r="D5250">
        <v>0</v>
      </c>
      <c r="E5250">
        <v>0</v>
      </c>
      <c r="F5250">
        <v>63.429000000000002</v>
      </c>
      <c r="G5250">
        <v>275.45600000000002</v>
      </c>
      <c r="H5250">
        <f t="shared" ref="H5250:H5313" si="167">(B5250*60*60*24/1000000)/(1000*$N$3/1000000)</f>
        <v>2.9456319171267431</v>
      </c>
      <c r="I5250">
        <f t="shared" ref="I5250:I5313" si="168">(C5250*60*60*24/1000000)/(1000*$N$4/1000000)</f>
        <v>1.4802709031814492</v>
      </c>
    </row>
    <row r="5251" spans="1:9" x14ac:dyDescent="0.3">
      <c r="A5251" s="1">
        <v>35931</v>
      </c>
      <c r="B5251">
        <v>341</v>
      </c>
      <c r="C5251">
        <v>201</v>
      </c>
      <c r="D5251">
        <v>2.5470000000000002</v>
      </c>
      <c r="E5251">
        <v>0</v>
      </c>
      <c r="F5251">
        <v>953.96100000000001</v>
      </c>
      <c r="G5251" s="14">
        <v>2719.5650000000001</v>
      </c>
      <c r="H5251">
        <f t="shared" si="167"/>
        <v>4.4642688166231963</v>
      </c>
      <c r="I5251">
        <f t="shared" si="168"/>
        <v>2.1717843178063596</v>
      </c>
    </row>
    <row r="5252" spans="1:9" x14ac:dyDescent="0.3">
      <c r="A5252" s="1">
        <v>35932</v>
      </c>
      <c r="B5252">
        <v>571</v>
      </c>
      <c r="C5252">
        <v>262</v>
      </c>
      <c r="D5252">
        <v>0</v>
      </c>
      <c r="E5252">
        <v>0</v>
      </c>
      <c r="F5252" s="14">
        <v>2568.346</v>
      </c>
      <c r="G5252" s="14">
        <v>2407.723</v>
      </c>
      <c r="H5252">
        <f t="shared" si="167"/>
        <v>7.4753592207972011</v>
      </c>
      <c r="I5252">
        <f t="shared" si="168"/>
        <v>2.8308830411207273</v>
      </c>
    </row>
    <row r="5253" spans="1:9" x14ac:dyDescent="0.3">
      <c r="A5253" s="1">
        <v>35933</v>
      </c>
      <c r="B5253">
        <v>735</v>
      </c>
      <c r="C5253">
        <v>292</v>
      </c>
      <c r="D5253">
        <v>0</v>
      </c>
      <c r="E5253">
        <v>0</v>
      </c>
      <c r="F5253" s="14">
        <v>5606.2539999999999</v>
      </c>
      <c r="G5253" s="14">
        <v>5377.1909999999998</v>
      </c>
      <c r="H5253">
        <f t="shared" si="167"/>
        <v>9.6223975959473584</v>
      </c>
      <c r="I5253">
        <f t="shared" si="168"/>
        <v>3.155029954226154</v>
      </c>
    </row>
    <row r="5254" spans="1:9" x14ac:dyDescent="0.3">
      <c r="A5254" s="1">
        <v>35934</v>
      </c>
      <c r="B5254">
        <v>653</v>
      </c>
      <c r="C5254">
        <v>294</v>
      </c>
      <c r="D5254">
        <v>0</v>
      </c>
      <c r="E5254">
        <v>0</v>
      </c>
      <c r="F5254" s="14">
        <v>5722.643</v>
      </c>
      <c r="G5254" s="14">
        <v>5247.6059999999998</v>
      </c>
      <c r="H5254">
        <f t="shared" si="167"/>
        <v>8.5488784083722802</v>
      </c>
      <c r="I5254">
        <f t="shared" si="168"/>
        <v>3.1766397484331823</v>
      </c>
    </row>
    <row r="5255" spans="1:9" x14ac:dyDescent="0.3">
      <c r="A5255" s="1">
        <v>35935</v>
      </c>
      <c r="B5255">
        <v>581</v>
      </c>
      <c r="C5255">
        <v>298</v>
      </c>
      <c r="D5255">
        <v>0</v>
      </c>
      <c r="E5255">
        <v>0</v>
      </c>
      <c r="F5255" s="14">
        <v>4219.0339999999997</v>
      </c>
      <c r="G5255" s="14">
        <v>4140.2150000000001</v>
      </c>
      <c r="H5255">
        <f t="shared" si="167"/>
        <v>7.6062761948917226</v>
      </c>
      <c r="I5255">
        <f t="shared" si="168"/>
        <v>3.2198593368472395</v>
      </c>
    </row>
    <row r="5256" spans="1:9" x14ac:dyDescent="0.3">
      <c r="A5256" s="1">
        <v>35936</v>
      </c>
      <c r="B5256">
        <v>538</v>
      </c>
      <c r="C5256">
        <v>318</v>
      </c>
      <c r="D5256">
        <v>0</v>
      </c>
      <c r="E5256">
        <v>0</v>
      </c>
      <c r="F5256" s="14">
        <v>3738.2779999999998</v>
      </c>
      <c r="G5256" s="14">
        <v>3474.2719999999999</v>
      </c>
      <c r="H5256">
        <f t="shared" si="167"/>
        <v>7.0433332062852774</v>
      </c>
      <c r="I5256">
        <f t="shared" si="168"/>
        <v>3.4359572789175243</v>
      </c>
    </row>
    <row r="5257" spans="1:9" x14ac:dyDescent="0.3">
      <c r="A5257" s="1">
        <v>35937</v>
      </c>
      <c r="B5257">
        <v>534</v>
      </c>
      <c r="C5257">
        <v>362</v>
      </c>
      <c r="D5257">
        <v>0</v>
      </c>
      <c r="E5257">
        <v>0</v>
      </c>
      <c r="F5257" s="14">
        <v>4325.0469999999996</v>
      </c>
      <c r="G5257" s="14">
        <v>3977.39</v>
      </c>
      <c r="H5257">
        <f t="shared" si="167"/>
        <v>6.9909664166474697</v>
      </c>
      <c r="I5257">
        <f t="shared" si="168"/>
        <v>3.9113727514721504</v>
      </c>
    </row>
    <row r="5258" spans="1:9" x14ac:dyDescent="0.3">
      <c r="A5258" s="1">
        <v>35938</v>
      </c>
      <c r="B5258">
        <v>483</v>
      </c>
      <c r="C5258">
        <v>452</v>
      </c>
      <c r="D5258">
        <v>1.228</v>
      </c>
      <c r="E5258">
        <v>6.6849999999999996</v>
      </c>
      <c r="F5258">
        <v>419.70299999999997</v>
      </c>
      <c r="G5258" s="14">
        <v>1487.7270000000001</v>
      </c>
      <c r="H5258">
        <f t="shared" si="167"/>
        <v>6.3232898487654081</v>
      </c>
      <c r="I5258">
        <f t="shared" si="168"/>
        <v>4.8838134907884303</v>
      </c>
    </row>
    <row r="5259" spans="1:9" x14ac:dyDescent="0.3">
      <c r="A5259" s="1">
        <v>35939</v>
      </c>
      <c r="B5259">
        <v>411</v>
      </c>
      <c r="C5259">
        <v>492</v>
      </c>
      <c r="D5259">
        <v>11.329000000000001</v>
      </c>
      <c r="E5259">
        <v>17.039000000000001</v>
      </c>
      <c r="F5259" s="14">
        <v>2771.7249999999999</v>
      </c>
      <c r="G5259" s="14">
        <v>1893.181</v>
      </c>
      <c r="H5259">
        <f t="shared" si="167"/>
        <v>5.3806876352848496</v>
      </c>
      <c r="I5259">
        <f t="shared" si="168"/>
        <v>5.3160093749289992</v>
      </c>
    </row>
    <row r="5260" spans="1:9" x14ac:dyDescent="0.3">
      <c r="A5260" s="1">
        <v>35940</v>
      </c>
      <c r="B5260">
        <v>423</v>
      </c>
      <c r="C5260">
        <v>496</v>
      </c>
      <c r="D5260">
        <v>26.71</v>
      </c>
      <c r="E5260">
        <v>44.984000000000002</v>
      </c>
      <c r="F5260">
        <v>2.169</v>
      </c>
      <c r="G5260">
        <v>1.639</v>
      </c>
      <c r="H5260">
        <f t="shared" si="167"/>
        <v>5.5377880041982754</v>
      </c>
      <c r="I5260">
        <f t="shared" si="168"/>
        <v>5.3592289633430559</v>
      </c>
    </row>
    <row r="5261" spans="1:9" x14ac:dyDescent="0.3">
      <c r="A5261" s="1">
        <v>35941</v>
      </c>
      <c r="B5261">
        <v>671</v>
      </c>
      <c r="C5261">
        <v>535</v>
      </c>
      <c r="D5261">
        <v>42.372999999999998</v>
      </c>
      <c r="E5261">
        <v>46.338000000000001</v>
      </c>
      <c r="F5261">
        <v>-355.42399999999998</v>
      </c>
      <c r="G5261">
        <v>-170.101</v>
      </c>
      <c r="H5261">
        <f t="shared" si="167"/>
        <v>8.7845289617424189</v>
      </c>
      <c r="I5261">
        <f t="shared" si="168"/>
        <v>5.7806199503801112</v>
      </c>
    </row>
    <row r="5262" spans="1:9" x14ac:dyDescent="0.3">
      <c r="A5262" s="1">
        <v>35942</v>
      </c>
      <c r="B5262">
        <v>952</v>
      </c>
      <c r="C5262">
        <v>619</v>
      </c>
      <c r="D5262">
        <v>0</v>
      </c>
      <c r="E5262">
        <v>0</v>
      </c>
      <c r="F5262">
        <v>115.336</v>
      </c>
      <c r="G5262">
        <v>-263.34500000000003</v>
      </c>
      <c r="H5262">
        <f t="shared" si="167"/>
        <v>12.463295933798484</v>
      </c>
      <c r="I5262">
        <f t="shared" si="168"/>
        <v>6.6882313070753066</v>
      </c>
    </row>
    <row r="5263" spans="1:9" x14ac:dyDescent="0.3">
      <c r="A5263" s="1">
        <v>35943</v>
      </c>
      <c r="B5263">
        <v>1176</v>
      </c>
      <c r="C5263">
        <v>735</v>
      </c>
      <c r="D5263">
        <v>0.63300000000000001</v>
      </c>
      <c r="E5263">
        <v>11.132</v>
      </c>
      <c r="F5263">
        <v>97.744</v>
      </c>
      <c r="G5263" s="14">
        <v>1569.778</v>
      </c>
      <c r="H5263">
        <f t="shared" si="167"/>
        <v>15.395836153515774</v>
      </c>
      <c r="I5263">
        <f t="shared" si="168"/>
        <v>7.9415993710829564</v>
      </c>
    </row>
    <row r="5264" spans="1:9" x14ac:dyDescent="0.3">
      <c r="A5264" s="1">
        <v>35944</v>
      </c>
      <c r="B5264">
        <v>1270</v>
      </c>
      <c r="C5264">
        <v>738</v>
      </c>
      <c r="D5264">
        <v>0</v>
      </c>
      <c r="E5264">
        <v>0</v>
      </c>
      <c r="F5264">
        <v>-188.44900000000001</v>
      </c>
      <c r="G5264">
        <v>-21.646999999999998</v>
      </c>
      <c r="H5264">
        <f t="shared" si="167"/>
        <v>16.626455710004279</v>
      </c>
      <c r="I5264">
        <f t="shared" si="168"/>
        <v>7.9740140623934987</v>
      </c>
    </row>
    <row r="5265" spans="1:9" x14ac:dyDescent="0.3">
      <c r="A5265" s="1">
        <v>35945</v>
      </c>
      <c r="B5265">
        <v>1116</v>
      </c>
      <c r="C5265">
        <v>804</v>
      </c>
      <c r="D5265">
        <v>0</v>
      </c>
      <c r="E5265">
        <v>0</v>
      </c>
      <c r="F5265" s="14">
        <v>2485.9580000000001</v>
      </c>
      <c r="G5265" s="14">
        <v>3488.915</v>
      </c>
      <c r="H5265">
        <f t="shared" si="167"/>
        <v>14.610334308948643</v>
      </c>
      <c r="I5265">
        <f t="shared" si="168"/>
        <v>8.6871372712254384</v>
      </c>
    </row>
    <row r="5266" spans="1:9" x14ac:dyDescent="0.3">
      <c r="A5266" s="1">
        <v>35946</v>
      </c>
      <c r="B5266">
        <v>959</v>
      </c>
      <c r="C5266">
        <v>890</v>
      </c>
      <c r="D5266">
        <v>0</v>
      </c>
      <c r="E5266">
        <v>0</v>
      </c>
      <c r="F5266" s="14">
        <v>2911.9459999999999</v>
      </c>
      <c r="G5266" s="14">
        <v>3914.5680000000002</v>
      </c>
      <c r="H5266">
        <f t="shared" si="167"/>
        <v>12.554937815664651</v>
      </c>
      <c r="I5266">
        <f t="shared" si="168"/>
        <v>9.6163584221276626</v>
      </c>
    </row>
    <row r="5267" spans="1:9" x14ac:dyDescent="0.3">
      <c r="A5267" s="1">
        <v>35947</v>
      </c>
      <c r="B5267">
        <v>814</v>
      </c>
      <c r="C5267">
        <v>815</v>
      </c>
      <c r="D5267">
        <v>0.98799999999999999</v>
      </c>
      <c r="E5267">
        <v>2.726</v>
      </c>
      <c r="F5267" s="14">
        <v>3567.9319999999998</v>
      </c>
      <c r="G5267" s="14">
        <v>3865.9290000000001</v>
      </c>
      <c r="H5267">
        <f t="shared" si="167"/>
        <v>10.656641691294082</v>
      </c>
      <c r="I5267">
        <f t="shared" si="168"/>
        <v>8.8059911393640942</v>
      </c>
    </row>
    <row r="5268" spans="1:9" x14ac:dyDescent="0.3">
      <c r="A5268" s="1">
        <v>35948</v>
      </c>
      <c r="B5268">
        <v>703</v>
      </c>
      <c r="C5268">
        <v>715</v>
      </c>
      <c r="D5268">
        <v>0</v>
      </c>
      <c r="E5268">
        <v>0</v>
      </c>
      <c r="F5268" s="14">
        <v>4665.8459999999995</v>
      </c>
      <c r="G5268" s="14">
        <v>4592.5200000000004</v>
      </c>
      <c r="H5268">
        <f t="shared" si="167"/>
        <v>9.2034632788448896</v>
      </c>
      <c r="I5268">
        <f t="shared" si="168"/>
        <v>7.7255014290126729</v>
      </c>
    </row>
    <row r="5269" spans="1:9" x14ac:dyDescent="0.3">
      <c r="A5269" s="1">
        <v>35949</v>
      </c>
      <c r="B5269">
        <v>593</v>
      </c>
      <c r="C5269">
        <v>573</v>
      </c>
      <c r="D5269">
        <v>0</v>
      </c>
      <c r="E5269">
        <v>0</v>
      </c>
      <c r="F5269" s="14">
        <v>4773.4319999999998</v>
      </c>
      <c r="G5269" s="14">
        <v>3993.6790000000001</v>
      </c>
      <c r="H5269">
        <f t="shared" si="167"/>
        <v>7.7633765638051484</v>
      </c>
      <c r="I5269">
        <f t="shared" si="168"/>
        <v>6.1912060403136513</v>
      </c>
    </row>
    <row r="5270" spans="1:9" x14ac:dyDescent="0.3">
      <c r="A5270" s="1">
        <v>35950</v>
      </c>
      <c r="B5270">
        <v>495</v>
      </c>
      <c r="C5270">
        <v>469</v>
      </c>
      <c r="D5270">
        <v>0</v>
      </c>
      <c r="E5270">
        <v>0</v>
      </c>
      <c r="F5270" s="14">
        <v>4747.8999999999996</v>
      </c>
      <c r="G5270" s="14">
        <v>4826.5820000000003</v>
      </c>
      <c r="H5270">
        <f t="shared" si="167"/>
        <v>6.4803902176788339</v>
      </c>
      <c r="I5270">
        <f t="shared" si="168"/>
        <v>5.0674967415481724</v>
      </c>
    </row>
    <row r="5271" spans="1:9" x14ac:dyDescent="0.3">
      <c r="A5271" s="1">
        <v>35951</v>
      </c>
      <c r="B5271">
        <v>403</v>
      </c>
      <c r="C5271">
        <v>416</v>
      </c>
      <c r="D5271">
        <v>0</v>
      </c>
      <c r="E5271">
        <v>0</v>
      </c>
      <c r="F5271" s="14">
        <v>4857.9809999999998</v>
      </c>
      <c r="G5271" s="14">
        <v>4931.9219999999996</v>
      </c>
      <c r="H5271">
        <f t="shared" si="167"/>
        <v>5.2759540560092324</v>
      </c>
      <c r="I5271">
        <f t="shared" si="168"/>
        <v>4.4948371950619181</v>
      </c>
    </row>
    <row r="5272" spans="1:9" x14ac:dyDescent="0.3">
      <c r="A5272" s="1">
        <v>35952</v>
      </c>
      <c r="B5272">
        <v>334</v>
      </c>
      <c r="C5272">
        <v>394</v>
      </c>
      <c r="D5272">
        <v>0</v>
      </c>
      <c r="E5272">
        <v>0</v>
      </c>
      <c r="F5272" s="14">
        <v>4910.598</v>
      </c>
      <c r="G5272" s="14">
        <v>4709.027</v>
      </c>
      <c r="H5272">
        <f t="shared" si="167"/>
        <v>4.3726269347570312</v>
      </c>
      <c r="I5272">
        <f t="shared" si="168"/>
        <v>4.2571294587846058</v>
      </c>
    </row>
    <row r="5273" spans="1:9" x14ac:dyDescent="0.3">
      <c r="A5273" s="1">
        <v>35953</v>
      </c>
      <c r="B5273">
        <v>228</v>
      </c>
      <c r="C5273">
        <v>334</v>
      </c>
      <c r="D5273">
        <v>3.573</v>
      </c>
      <c r="E5273">
        <v>0.376</v>
      </c>
      <c r="F5273">
        <v>-258.47199999999998</v>
      </c>
      <c r="G5273">
        <v>205.50899999999999</v>
      </c>
      <c r="H5273">
        <f t="shared" si="167"/>
        <v>2.9849070093550996</v>
      </c>
      <c r="I5273">
        <f t="shared" si="168"/>
        <v>3.6088356325737521</v>
      </c>
    </row>
    <row r="5274" spans="1:9" x14ac:dyDescent="0.3">
      <c r="A5274" s="1">
        <v>35954</v>
      </c>
      <c r="B5274">
        <v>144</v>
      </c>
      <c r="C5274">
        <v>311</v>
      </c>
      <c r="D5274">
        <v>0</v>
      </c>
      <c r="E5274">
        <v>0</v>
      </c>
      <c r="F5274" s="14">
        <v>1093.1199999999999</v>
      </c>
      <c r="G5274">
        <v>104.717</v>
      </c>
      <c r="H5274">
        <f t="shared" si="167"/>
        <v>1.8852044269611152</v>
      </c>
      <c r="I5274">
        <f t="shared" si="168"/>
        <v>3.3603229991929244</v>
      </c>
    </row>
    <row r="5275" spans="1:9" x14ac:dyDescent="0.3">
      <c r="A5275" s="1">
        <v>35955</v>
      </c>
      <c r="B5275">
        <v>109</v>
      </c>
      <c r="C5275">
        <v>282</v>
      </c>
      <c r="D5275">
        <v>12.227</v>
      </c>
      <c r="E5275">
        <v>13.637</v>
      </c>
      <c r="F5275">
        <v>497.97199999999998</v>
      </c>
      <c r="G5275">
        <v>762.678</v>
      </c>
      <c r="H5275">
        <f t="shared" si="167"/>
        <v>1.4269950176302888</v>
      </c>
      <c r="I5275">
        <f t="shared" si="168"/>
        <v>3.0469809831910117</v>
      </c>
    </row>
    <row r="5276" spans="1:9" x14ac:dyDescent="0.3">
      <c r="A5276" s="1">
        <v>35956</v>
      </c>
      <c r="B5276">
        <v>144</v>
      </c>
      <c r="C5276">
        <v>255</v>
      </c>
      <c r="D5276">
        <v>35.527000000000001</v>
      </c>
      <c r="E5276">
        <v>50.238</v>
      </c>
      <c r="F5276">
        <v>103.93300000000001</v>
      </c>
      <c r="G5276">
        <v>377.65100000000001</v>
      </c>
      <c r="H5276">
        <f t="shared" si="167"/>
        <v>1.8852044269611152</v>
      </c>
      <c r="I5276">
        <f t="shared" si="168"/>
        <v>2.7552487613961278</v>
      </c>
    </row>
    <row r="5277" spans="1:9" x14ac:dyDescent="0.3">
      <c r="A5277" s="1">
        <v>35957</v>
      </c>
      <c r="B5277">
        <v>329</v>
      </c>
      <c r="C5277">
        <v>234</v>
      </c>
      <c r="D5277">
        <v>0</v>
      </c>
      <c r="E5277">
        <v>0</v>
      </c>
      <c r="F5277">
        <v>440.84100000000001</v>
      </c>
      <c r="G5277">
        <v>200.65199999999999</v>
      </c>
      <c r="H5277">
        <f t="shared" si="167"/>
        <v>4.3071684477097705</v>
      </c>
      <c r="I5277">
        <f t="shared" si="168"/>
        <v>2.528345922222329</v>
      </c>
    </row>
    <row r="5278" spans="1:9" x14ac:dyDescent="0.3">
      <c r="A5278" s="1">
        <v>35958</v>
      </c>
      <c r="B5278">
        <v>545</v>
      </c>
      <c r="C5278">
        <v>230</v>
      </c>
      <c r="D5278">
        <v>0</v>
      </c>
      <c r="E5278">
        <v>0</v>
      </c>
      <c r="F5278">
        <v>-3.734</v>
      </c>
      <c r="G5278">
        <v>422.46300000000002</v>
      </c>
      <c r="H5278">
        <f t="shared" si="167"/>
        <v>7.1349750881514433</v>
      </c>
      <c r="I5278">
        <f t="shared" si="168"/>
        <v>2.4851263338082723</v>
      </c>
    </row>
    <row r="5279" spans="1:9" x14ac:dyDescent="0.3">
      <c r="A5279" s="1">
        <v>35959</v>
      </c>
      <c r="B5279">
        <v>1088</v>
      </c>
      <c r="C5279">
        <v>238</v>
      </c>
      <c r="D5279">
        <v>0</v>
      </c>
      <c r="E5279">
        <v>0</v>
      </c>
      <c r="F5279" s="14">
        <v>1160.5039999999999</v>
      </c>
      <c r="G5279" s="14">
        <v>2919.4459999999999</v>
      </c>
      <c r="H5279">
        <f t="shared" si="167"/>
        <v>14.243766781483984</v>
      </c>
      <c r="I5279">
        <f t="shared" si="168"/>
        <v>2.5715655106363857</v>
      </c>
    </row>
    <row r="5280" spans="1:9" x14ac:dyDescent="0.3">
      <c r="A5280" s="1">
        <v>35960</v>
      </c>
      <c r="B5280">
        <v>1279</v>
      </c>
      <c r="C5280">
        <v>248</v>
      </c>
      <c r="D5280">
        <v>0</v>
      </c>
      <c r="E5280">
        <v>0</v>
      </c>
      <c r="F5280">
        <v>-32.582999999999998</v>
      </c>
      <c r="G5280">
        <v>15.667999999999999</v>
      </c>
      <c r="H5280">
        <f t="shared" si="167"/>
        <v>16.74428098668935</v>
      </c>
      <c r="I5280">
        <f t="shared" si="168"/>
        <v>2.6796144816715279</v>
      </c>
    </row>
    <row r="5281" spans="1:9" x14ac:dyDescent="0.3">
      <c r="A5281" s="1">
        <v>35961</v>
      </c>
      <c r="B5281">
        <v>1219</v>
      </c>
      <c r="C5281">
        <v>264</v>
      </c>
      <c r="D5281">
        <v>29.423999999999999</v>
      </c>
      <c r="E5281">
        <v>42.3</v>
      </c>
      <c r="F5281">
        <v>-54.524999999999999</v>
      </c>
      <c r="G5281">
        <v>31.071000000000002</v>
      </c>
      <c r="H5281">
        <f t="shared" si="167"/>
        <v>15.95877914212222</v>
      </c>
      <c r="I5281">
        <f t="shared" si="168"/>
        <v>2.8524928353277557</v>
      </c>
    </row>
    <row r="5282" spans="1:9" x14ac:dyDescent="0.3">
      <c r="A5282" s="1">
        <v>35962</v>
      </c>
      <c r="B5282">
        <v>1011</v>
      </c>
      <c r="C5282">
        <v>323</v>
      </c>
      <c r="D5282">
        <v>39.981999999999999</v>
      </c>
      <c r="E5282">
        <v>43.823999999999998</v>
      </c>
      <c r="F5282" s="14">
        <v>1413.5550000000001</v>
      </c>
      <c r="G5282" s="14">
        <v>1799.7860000000001</v>
      </c>
      <c r="H5282">
        <f t="shared" si="167"/>
        <v>13.235706080956163</v>
      </c>
      <c r="I5282">
        <f t="shared" si="168"/>
        <v>3.489981764435095</v>
      </c>
    </row>
    <row r="5283" spans="1:9" x14ac:dyDescent="0.3">
      <c r="A5283" s="1">
        <v>35963</v>
      </c>
      <c r="B5283">
        <v>1194</v>
      </c>
      <c r="C5283">
        <v>654</v>
      </c>
      <c r="D5283">
        <v>0</v>
      </c>
      <c r="E5283">
        <v>0</v>
      </c>
      <c r="F5283" s="14">
        <v>2683.43</v>
      </c>
      <c r="G5283" s="14">
        <v>1953.951</v>
      </c>
      <c r="H5283">
        <f t="shared" si="167"/>
        <v>15.631486706885916</v>
      </c>
      <c r="I5283">
        <f t="shared" si="168"/>
        <v>7.0664027056983043</v>
      </c>
    </row>
    <row r="5284" spans="1:9" x14ac:dyDescent="0.3">
      <c r="A5284" s="1">
        <v>35964</v>
      </c>
      <c r="B5284">
        <v>1079</v>
      </c>
      <c r="C5284">
        <v>779</v>
      </c>
      <c r="D5284">
        <v>1.58</v>
      </c>
      <c r="E5284">
        <v>3.0190000000000001</v>
      </c>
      <c r="F5284" s="14">
        <v>1514.58</v>
      </c>
      <c r="G5284" s="14">
        <v>1525.7619999999999</v>
      </c>
      <c r="H5284">
        <f t="shared" si="167"/>
        <v>14.125941504798913</v>
      </c>
      <c r="I5284">
        <f t="shared" si="168"/>
        <v>8.4170148436375829</v>
      </c>
    </row>
    <row r="5285" spans="1:9" x14ac:dyDescent="0.3">
      <c r="A5285" s="1">
        <v>35965</v>
      </c>
      <c r="B5285">
        <v>961</v>
      </c>
      <c r="C5285">
        <v>732</v>
      </c>
      <c r="D5285">
        <v>0.24299999999999999</v>
      </c>
      <c r="E5285">
        <v>4.1369999999999996</v>
      </c>
      <c r="F5285" s="14">
        <v>2273.145</v>
      </c>
      <c r="G5285">
        <v>867.12199999999996</v>
      </c>
      <c r="H5285">
        <f t="shared" si="167"/>
        <v>12.581121210483554</v>
      </c>
      <c r="I5285">
        <f t="shared" si="168"/>
        <v>7.9091846797724132</v>
      </c>
    </row>
    <row r="5286" spans="1:9" x14ac:dyDescent="0.3">
      <c r="A5286" s="1">
        <v>35966</v>
      </c>
      <c r="B5286">
        <v>848</v>
      </c>
      <c r="C5286">
        <v>665</v>
      </c>
      <c r="D5286">
        <v>6.2E-2</v>
      </c>
      <c r="E5286">
        <v>0</v>
      </c>
      <c r="F5286" s="14">
        <v>2620.3510000000001</v>
      </c>
      <c r="G5286" s="14">
        <v>2063.895</v>
      </c>
      <c r="H5286">
        <f t="shared" si="167"/>
        <v>11.101759403215457</v>
      </c>
      <c r="I5286">
        <f t="shared" si="168"/>
        <v>7.1852565738369609</v>
      </c>
    </row>
    <row r="5287" spans="1:9" x14ac:dyDescent="0.3">
      <c r="A5287" s="1">
        <v>35967</v>
      </c>
      <c r="B5287">
        <v>720</v>
      </c>
      <c r="C5287">
        <v>602</v>
      </c>
      <c r="D5287">
        <v>0</v>
      </c>
      <c r="E5287">
        <v>0</v>
      </c>
      <c r="F5287" s="14">
        <v>4094.53</v>
      </c>
      <c r="G5287" s="14">
        <v>4468.8459999999995</v>
      </c>
      <c r="H5287">
        <f t="shared" si="167"/>
        <v>9.4260221348055762</v>
      </c>
      <c r="I5287">
        <f t="shared" si="168"/>
        <v>6.5045480563155644</v>
      </c>
    </row>
    <row r="5288" spans="1:9" x14ac:dyDescent="0.3">
      <c r="A5288" s="1">
        <v>35968</v>
      </c>
      <c r="B5288">
        <v>652</v>
      </c>
      <c r="C5288">
        <v>547</v>
      </c>
      <c r="D5288">
        <v>0</v>
      </c>
      <c r="E5288">
        <v>0</v>
      </c>
      <c r="F5288" s="14">
        <v>2224.8850000000002</v>
      </c>
      <c r="G5288" s="14">
        <v>3922.9290000000001</v>
      </c>
      <c r="H5288">
        <f t="shared" si="167"/>
        <v>8.535786710962828</v>
      </c>
      <c r="I5288">
        <f t="shared" si="168"/>
        <v>5.9102787156222822</v>
      </c>
    </row>
    <row r="5289" spans="1:9" x14ac:dyDescent="0.3">
      <c r="A5289" s="1">
        <v>35969</v>
      </c>
      <c r="B5289">
        <v>577</v>
      </c>
      <c r="C5289">
        <v>478</v>
      </c>
      <c r="D5289">
        <v>0.27600000000000002</v>
      </c>
      <c r="E5289">
        <v>1.0820000000000001</v>
      </c>
      <c r="F5289">
        <v>310.096</v>
      </c>
      <c r="G5289">
        <v>769.11699999999996</v>
      </c>
      <c r="H5289">
        <f t="shared" si="167"/>
        <v>7.553909405253914</v>
      </c>
      <c r="I5289">
        <f t="shared" si="168"/>
        <v>5.1647408154798002</v>
      </c>
    </row>
    <row r="5290" spans="1:9" x14ac:dyDescent="0.3">
      <c r="A5290" s="1">
        <v>35970</v>
      </c>
      <c r="B5290">
        <v>521</v>
      </c>
      <c r="C5290">
        <v>441</v>
      </c>
      <c r="D5290">
        <v>0</v>
      </c>
      <c r="E5290">
        <v>0</v>
      </c>
      <c r="F5290" s="14">
        <v>3254.1930000000002</v>
      </c>
      <c r="G5290" s="14">
        <v>4510.7529999999997</v>
      </c>
      <c r="H5290">
        <f t="shared" si="167"/>
        <v>6.8207743503245908</v>
      </c>
      <c r="I5290">
        <f t="shared" si="168"/>
        <v>4.7649596226497746</v>
      </c>
    </row>
    <row r="5291" spans="1:9" x14ac:dyDescent="0.3">
      <c r="A5291" s="1">
        <v>35971</v>
      </c>
      <c r="B5291">
        <v>433</v>
      </c>
      <c r="C5291">
        <v>410</v>
      </c>
      <c r="D5291">
        <v>0</v>
      </c>
      <c r="E5291">
        <v>0</v>
      </c>
      <c r="F5291" s="14">
        <v>5144.8440000000001</v>
      </c>
      <c r="G5291" s="14">
        <v>4785.518</v>
      </c>
      <c r="H5291">
        <f t="shared" si="167"/>
        <v>5.6687049782927987</v>
      </c>
      <c r="I5291">
        <f t="shared" si="168"/>
        <v>4.4300078124408326</v>
      </c>
    </row>
    <row r="5292" spans="1:9" x14ac:dyDescent="0.3">
      <c r="A5292" s="1">
        <v>35972</v>
      </c>
      <c r="B5292">
        <v>372</v>
      </c>
      <c r="C5292">
        <v>387</v>
      </c>
      <c r="D5292">
        <v>0</v>
      </c>
      <c r="E5292">
        <v>0</v>
      </c>
      <c r="F5292" s="14">
        <v>5060.9570000000003</v>
      </c>
      <c r="G5292" s="14">
        <v>4967.5969999999998</v>
      </c>
      <c r="H5292">
        <f t="shared" si="167"/>
        <v>4.8701114363162148</v>
      </c>
      <c r="I5292">
        <f t="shared" si="168"/>
        <v>4.1814951790600059</v>
      </c>
    </row>
    <row r="5293" spans="1:9" x14ac:dyDescent="0.3">
      <c r="A5293" s="1">
        <v>35973</v>
      </c>
      <c r="B5293">
        <v>320</v>
      </c>
      <c r="C5293">
        <v>365</v>
      </c>
      <c r="D5293">
        <v>0</v>
      </c>
      <c r="E5293">
        <v>0</v>
      </c>
      <c r="F5293" s="14">
        <v>4433.3789999999999</v>
      </c>
      <c r="G5293" s="14">
        <v>4583.5889999999999</v>
      </c>
      <c r="H5293">
        <f t="shared" si="167"/>
        <v>4.1893431710247011</v>
      </c>
      <c r="I5293">
        <f t="shared" si="168"/>
        <v>3.9437874427826931</v>
      </c>
    </row>
    <row r="5294" spans="1:9" x14ac:dyDescent="0.3">
      <c r="A5294" s="1">
        <v>35974</v>
      </c>
      <c r="B5294">
        <v>234</v>
      </c>
      <c r="C5294">
        <v>335</v>
      </c>
      <c r="D5294">
        <v>0</v>
      </c>
      <c r="E5294">
        <v>0</v>
      </c>
      <c r="F5294" s="14">
        <v>4271.54</v>
      </c>
      <c r="G5294" s="14">
        <v>4540.4359999999997</v>
      </c>
      <c r="H5294">
        <f t="shared" si="167"/>
        <v>3.0634571938118125</v>
      </c>
      <c r="I5294">
        <f t="shared" si="168"/>
        <v>3.619640529677266</v>
      </c>
    </row>
    <row r="5295" spans="1:9" x14ac:dyDescent="0.3">
      <c r="A5295" s="1">
        <v>35975</v>
      </c>
      <c r="B5295">
        <v>153</v>
      </c>
      <c r="C5295">
        <v>309</v>
      </c>
      <c r="D5295">
        <v>0.114</v>
      </c>
      <c r="E5295">
        <v>0.11</v>
      </c>
      <c r="F5295">
        <v>458.54199999999997</v>
      </c>
      <c r="G5295">
        <v>147.733</v>
      </c>
      <c r="H5295">
        <f t="shared" si="167"/>
        <v>2.003029703646185</v>
      </c>
      <c r="I5295">
        <f t="shared" si="168"/>
        <v>3.3387132049858961</v>
      </c>
    </row>
    <row r="5296" spans="1:9" x14ac:dyDescent="0.3">
      <c r="A5296" s="1">
        <v>35976</v>
      </c>
      <c r="B5296">
        <v>119</v>
      </c>
      <c r="C5296">
        <v>282</v>
      </c>
      <c r="D5296">
        <v>11.579000000000001</v>
      </c>
      <c r="E5296">
        <v>8.4610000000000003</v>
      </c>
      <c r="F5296">
        <v>-152.59800000000001</v>
      </c>
      <c r="G5296">
        <v>130.149</v>
      </c>
      <c r="H5296">
        <f t="shared" si="167"/>
        <v>1.5579119917248105</v>
      </c>
      <c r="I5296">
        <f t="shared" si="168"/>
        <v>3.0469809831910117</v>
      </c>
    </row>
    <row r="5297" spans="1:9" x14ac:dyDescent="0.3">
      <c r="A5297" s="1">
        <v>35977</v>
      </c>
      <c r="B5297">
        <v>124</v>
      </c>
      <c r="C5297">
        <v>264</v>
      </c>
      <c r="D5297">
        <v>24.106000000000002</v>
      </c>
      <c r="E5297">
        <v>14.148</v>
      </c>
      <c r="F5297">
        <v>-525.88099999999997</v>
      </c>
      <c r="G5297">
        <v>-579.471</v>
      </c>
      <c r="H5297">
        <f t="shared" si="167"/>
        <v>1.6233704787720715</v>
      </c>
      <c r="I5297">
        <f t="shared" si="168"/>
        <v>2.8524928353277557</v>
      </c>
    </row>
    <row r="5298" spans="1:9" x14ac:dyDescent="0.3">
      <c r="A5298" s="1">
        <v>35978</v>
      </c>
      <c r="B5298">
        <v>139</v>
      </c>
      <c r="C5298">
        <v>267</v>
      </c>
      <c r="D5298">
        <v>0</v>
      </c>
      <c r="E5298">
        <v>0</v>
      </c>
      <c r="F5298" s="14">
        <v>4368.6260000000002</v>
      </c>
      <c r="G5298" s="14">
        <v>4393.9849999999997</v>
      </c>
      <c r="H5298">
        <f t="shared" si="167"/>
        <v>1.8197459399138545</v>
      </c>
      <c r="I5298">
        <f t="shared" si="168"/>
        <v>2.8849075266382984</v>
      </c>
    </row>
    <row r="5299" spans="1:9" x14ac:dyDescent="0.3">
      <c r="A5299" s="1">
        <v>35979</v>
      </c>
      <c r="B5299">
        <v>131</v>
      </c>
      <c r="C5299">
        <v>286</v>
      </c>
      <c r="D5299">
        <v>0</v>
      </c>
      <c r="E5299">
        <v>0</v>
      </c>
      <c r="F5299" s="14">
        <v>5184.2150000000001</v>
      </c>
      <c r="G5299" s="14">
        <v>5147.0280000000002</v>
      </c>
      <c r="H5299">
        <f t="shared" si="167"/>
        <v>1.715012360638237</v>
      </c>
      <c r="I5299">
        <f t="shared" si="168"/>
        <v>3.0902005716050689</v>
      </c>
    </row>
    <row r="5300" spans="1:9" x14ac:dyDescent="0.3">
      <c r="A5300" s="1">
        <v>35980</v>
      </c>
      <c r="B5300">
        <v>128</v>
      </c>
      <c r="C5300">
        <v>285</v>
      </c>
      <c r="D5300">
        <v>1.4990000000000001</v>
      </c>
      <c r="E5300">
        <v>8.69</v>
      </c>
      <c r="F5300">
        <v>156.96600000000001</v>
      </c>
      <c r="G5300" s="14">
        <v>1713.546</v>
      </c>
      <c r="H5300">
        <f t="shared" si="167"/>
        <v>1.6757372684098804</v>
      </c>
      <c r="I5300">
        <f t="shared" si="168"/>
        <v>3.0793956745015545</v>
      </c>
    </row>
    <row r="5301" spans="1:9" x14ac:dyDescent="0.3">
      <c r="A5301" s="1">
        <v>35981</v>
      </c>
      <c r="B5301">
        <v>124</v>
      </c>
      <c r="C5301">
        <v>265</v>
      </c>
      <c r="D5301">
        <v>0.20300000000000001</v>
      </c>
      <c r="E5301">
        <v>0</v>
      </c>
      <c r="F5301" s="14">
        <v>3119.41</v>
      </c>
      <c r="G5301" s="14">
        <v>1746.221</v>
      </c>
      <c r="H5301">
        <f t="shared" si="167"/>
        <v>1.6233704787720715</v>
      </c>
      <c r="I5301">
        <f t="shared" si="168"/>
        <v>2.8632977324312701</v>
      </c>
    </row>
    <row r="5302" spans="1:9" x14ac:dyDescent="0.3">
      <c r="A5302" s="1">
        <v>35982</v>
      </c>
      <c r="B5302">
        <v>124</v>
      </c>
      <c r="C5302">
        <v>227</v>
      </c>
      <c r="D5302">
        <v>4.8979999999999997</v>
      </c>
      <c r="E5302">
        <v>3.4279999999999999</v>
      </c>
      <c r="F5302">
        <v>626.93600000000004</v>
      </c>
      <c r="G5302">
        <v>602.80600000000004</v>
      </c>
      <c r="H5302">
        <f t="shared" si="167"/>
        <v>1.6233704787720715</v>
      </c>
      <c r="I5302">
        <f t="shared" si="168"/>
        <v>2.4527116424977295</v>
      </c>
    </row>
    <row r="5303" spans="1:9" x14ac:dyDescent="0.3">
      <c r="A5303" s="1">
        <v>35983</v>
      </c>
      <c r="B5303">
        <v>136</v>
      </c>
      <c r="C5303">
        <v>214</v>
      </c>
      <c r="D5303">
        <v>1.9410000000000001</v>
      </c>
      <c r="E5303">
        <v>0</v>
      </c>
      <c r="F5303">
        <v>665.96</v>
      </c>
      <c r="G5303" s="14">
        <v>1274.107</v>
      </c>
      <c r="H5303">
        <f t="shared" si="167"/>
        <v>1.780470847685498</v>
      </c>
      <c r="I5303">
        <f t="shared" si="168"/>
        <v>2.3122479801520446</v>
      </c>
    </row>
    <row r="5304" spans="1:9" x14ac:dyDescent="0.3">
      <c r="A5304" s="1">
        <v>35984</v>
      </c>
      <c r="B5304">
        <v>139</v>
      </c>
      <c r="C5304">
        <v>217</v>
      </c>
      <c r="D5304">
        <v>0</v>
      </c>
      <c r="E5304">
        <v>0</v>
      </c>
      <c r="F5304" s="14">
        <v>1266.2629999999999</v>
      </c>
      <c r="G5304" s="14">
        <v>1694.819</v>
      </c>
      <c r="H5304">
        <f t="shared" si="167"/>
        <v>1.8197459399138545</v>
      </c>
      <c r="I5304">
        <f t="shared" si="168"/>
        <v>2.3446626714625869</v>
      </c>
    </row>
    <row r="5305" spans="1:9" x14ac:dyDescent="0.3">
      <c r="A5305" s="1">
        <v>35985</v>
      </c>
      <c r="B5305">
        <v>128</v>
      </c>
      <c r="C5305">
        <v>216</v>
      </c>
      <c r="D5305">
        <v>0</v>
      </c>
      <c r="E5305">
        <v>0</v>
      </c>
      <c r="F5305" s="14">
        <v>4532.5280000000002</v>
      </c>
      <c r="G5305" s="14">
        <v>3608.4430000000002</v>
      </c>
      <c r="H5305">
        <f t="shared" si="167"/>
        <v>1.6757372684098804</v>
      </c>
      <c r="I5305">
        <f t="shared" si="168"/>
        <v>2.3338577743590734</v>
      </c>
    </row>
    <row r="5306" spans="1:9" x14ac:dyDescent="0.3">
      <c r="A5306" s="1">
        <v>35986</v>
      </c>
      <c r="B5306">
        <v>119</v>
      </c>
      <c r="C5306">
        <v>211</v>
      </c>
      <c r="D5306">
        <v>0</v>
      </c>
      <c r="E5306">
        <v>0</v>
      </c>
      <c r="F5306" s="14">
        <v>3748.3820000000001</v>
      </c>
      <c r="G5306" s="14">
        <v>3763.54</v>
      </c>
      <c r="H5306">
        <f t="shared" si="167"/>
        <v>1.5579119917248105</v>
      </c>
      <c r="I5306">
        <f t="shared" si="168"/>
        <v>2.2798332888415018</v>
      </c>
    </row>
    <row r="5307" spans="1:9" x14ac:dyDescent="0.3">
      <c r="A5307" s="1">
        <v>35987</v>
      </c>
      <c r="B5307">
        <v>105</v>
      </c>
      <c r="C5307">
        <v>202</v>
      </c>
      <c r="D5307">
        <v>0</v>
      </c>
      <c r="E5307">
        <v>0</v>
      </c>
      <c r="F5307" s="14">
        <v>4519.2740000000003</v>
      </c>
      <c r="G5307" s="14">
        <v>4816.9059999999999</v>
      </c>
      <c r="H5307">
        <f t="shared" si="167"/>
        <v>1.3746282279924797</v>
      </c>
      <c r="I5307">
        <f t="shared" si="168"/>
        <v>2.1825892149098736</v>
      </c>
    </row>
    <row r="5308" spans="1:9" x14ac:dyDescent="0.3">
      <c r="A5308" s="1">
        <v>35988</v>
      </c>
      <c r="B5308">
        <v>94</v>
      </c>
      <c r="C5308">
        <v>181</v>
      </c>
      <c r="D5308">
        <v>0</v>
      </c>
      <c r="E5308">
        <v>0</v>
      </c>
      <c r="F5308" s="14">
        <v>5152.9769999999999</v>
      </c>
      <c r="G5308" s="14">
        <v>4877.8029999999999</v>
      </c>
      <c r="H5308">
        <f t="shared" si="167"/>
        <v>1.2306195564885061</v>
      </c>
      <c r="I5308">
        <f t="shared" si="168"/>
        <v>1.9556863757360752</v>
      </c>
    </row>
    <row r="5309" spans="1:9" x14ac:dyDescent="0.3">
      <c r="A5309" s="1">
        <v>35989</v>
      </c>
      <c r="B5309">
        <v>84</v>
      </c>
      <c r="C5309">
        <v>154</v>
      </c>
      <c r="D5309">
        <v>0</v>
      </c>
      <c r="E5309">
        <v>0</v>
      </c>
      <c r="F5309" s="14">
        <v>4995.9579999999996</v>
      </c>
      <c r="G5309" s="14">
        <v>4766.7820000000002</v>
      </c>
      <c r="H5309">
        <f t="shared" si="167"/>
        <v>1.0997025823939839</v>
      </c>
      <c r="I5309">
        <f t="shared" si="168"/>
        <v>1.6639541539411908</v>
      </c>
    </row>
    <row r="5310" spans="1:9" x14ac:dyDescent="0.3">
      <c r="A5310" s="1">
        <v>35990</v>
      </c>
      <c r="B5310">
        <v>75</v>
      </c>
      <c r="C5310">
        <v>128</v>
      </c>
      <c r="D5310">
        <v>0</v>
      </c>
      <c r="E5310">
        <v>0</v>
      </c>
      <c r="F5310" s="14">
        <v>4729.3010000000004</v>
      </c>
      <c r="G5310" s="14">
        <v>4813.616</v>
      </c>
      <c r="H5310">
        <f t="shared" si="167"/>
        <v>0.98187730570891429</v>
      </c>
      <c r="I5310">
        <f t="shared" si="168"/>
        <v>1.3830268292498211</v>
      </c>
    </row>
    <row r="5311" spans="1:9" x14ac:dyDescent="0.3">
      <c r="A5311" s="1">
        <v>35991</v>
      </c>
      <c r="B5311">
        <v>67</v>
      </c>
      <c r="C5311">
        <v>109</v>
      </c>
      <c r="D5311">
        <v>0</v>
      </c>
      <c r="E5311">
        <v>0</v>
      </c>
      <c r="F5311" s="14">
        <v>2939.4749999999999</v>
      </c>
      <c r="G5311" s="14">
        <v>3797.848</v>
      </c>
      <c r="H5311">
        <f t="shared" si="167"/>
        <v>0.87714372643329674</v>
      </c>
      <c r="I5311">
        <f t="shared" si="168"/>
        <v>1.1777337842830506</v>
      </c>
    </row>
    <row r="5312" spans="1:9" x14ac:dyDescent="0.3">
      <c r="A5312" s="1">
        <v>35992</v>
      </c>
      <c r="B5312">
        <v>65</v>
      </c>
      <c r="C5312">
        <v>96</v>
      </c>
      <c r="D5312">
        <v>0</v>
      </c>
      <c r="E5312">
        <v>1.7999999999999999E-2</v>
      </c>
      <c r="F5312">
        <v>453.60700000000003</v>
      </c>
      <c r="G5312">
        <v>584.23800000000006</v>
      </c>
      <c r="H5312">
        <f t="shared" si="167"/>
        <v>0.85096033161439233</v>
      </c>
      <c r="I5312">
        <f t="shared" si="168"/>
        <v>1.0372701219373657</v>
      </c>
    </row>
    <row r="5313" spans="1:9" x14ac:dyDescent="0.3">
      <c r="A5313" s="1">
        <v>35993</v>
      </c>
      <c r="B5313">
        <v>69</v>
      </c>
      <c r="C5313">
        <v>98</v>
      </c>
      <c r="D5313">
        <v>49.136000000000003</v>
      </c>
      <c r="E5313">
        <v>33.542000000000002</v>
      </c>
      <c r="F5313">
        <v>-168.95400000000001</v>
      </c>
      <c r="G5313">
        <v>171.71799999999999</v>
      </c>
      <c r="H5313">
        <f t="shared" si="167"/>
        <v>0.90332712125220105</v>
      </c>
      <c r="I5313">
        <f t="shared" si="168"/>
        <v>1.0588799161443943</v>
      </c>
    </row>
    <row r="5314" spans="1:9" x14ac:dyDescent="0.3">
      <c r="A5314" s="1">
        <v>35994</v>
      </c>
      <c r="B5314">
        <v>112</v>
      </c>
      <c r="C5314">
        <v>146</v>
      </c>
      <c r="D5314">
        <v>6.452</v>
      </c>
      <c r="E5314">
        <v>3.1379999999999999</v>
      </c>
      <c r="F5314" s="14">
        <v>4525.9989999999998</v>
      </c>
      <c r="G5314" s="14">
        <v>4329.9480000000003</v>
      </c>
      <c r="H5314">
        <f t="shared" ref="H5314:H5377" si="169">(B5314*60*60*24/1000000)/(1000*$N$3/1000000)</f>
        <v>1.4662701098586453</v>
      </c>
      <c r="I5314">
        <f t="shared" ref="I5314:I5377" si="170">(C5314*60*60*24/1000000)/(1000*$N$4/1000000)</f>
        <v>1.577514977113077</v>
      </c>
    </row>
    <row r="5315" spans="1:9" x14ac:dyDescent="0.3">
      <c r="A5315" s="1">
        <v>35995</v>
      </c>
      <c r="B5315">
        <v>136</v>
      </c>
      <c r="C5315">
        <v>185</v>
      </c>
      <c r="D5315">
        <v>0</v>
      </c>
      <c r="E5315">
        <v>0</v>
      </c>
      <c r="F5315" s="14">
        <v>3070.357</v>
      </c>
      <c r="G5315" s="14">
        <v>4678.8230000000003</v>
      </c>
      <c r="H5315">
        <f t="shared" si="169"/>
        <v>1.780470847685498</v>
      </c>
      <c r="I5315">
        <f t="shared" si="170"/>
        <v>1.9989059641501319</v>
      </c>
    </row>
    <row r="5316" spans="1:9" x14ac:dyDescent="0.3">
      <c r="A5316" s="1">
        <v>35996</v>
      </c>
      <c r="B5316">
        <v>148</v>
      </c>
      <c r="C5316">
        <v>209</v>
      </c>
      <c r="D5316">
        <v>0.20100000000000001</v>
      </c>
      <c r="E5316">
        <v>2.181</v>
      </c>
      <c r="F5316">
        <v>-50.978000000000002</v>
      </c>
      <c r="G5316">
        <v>481.214</v>
      </c>
      <c r="H5316">
        <f t="shared" si="169"/>
        <v>1.9375712165989241</v>
      </c>
      <c r="I5316">
        <f t="shared" si="170"/>
        <v>2.2582234946344735</v>
      </c>
    </row>
    <row r="5317" spans="1:9" x14ac:dyDescent="0.3">
      <c r="A5317" s="1">
        <v>35997</v>
      </c>
      <c r="B5317">
        <v>168</v>
      </c>
      <c r="C5317">
        <v>224</v>
      </c>
      <c r="D5317">
        <v>0</v>
      </c>
      <c r="E5317">
        <v>0</v>
      </c>
      <c r="F5317">
        <v>-276.291</v>
      </c>
      <c r="G5317">
        <v>-591.81700000000001</v>
      </c>
      <c r="H5317">
        <f t="shared" si="169"/>
        <v>2.1994051647879678</v>
      </c>
      <c r="I5317">
        <f t="shared" si="170"/>
        <v>2.4202969511871868</v>
      </c>
    </row>
    <row r="5318" spans="1:9" x14ac:dyDescent="0.3">
      <c r="A5318" s="1">
        <v>35998</v>
      </c>
      <c r="B5318">
        <v>196</v>
      </c>
      <c r="C5318">
        <v>228</v>
      </c>
      <c r="D5318">
        <v>0</v>
      </c>
      <c r="E5318">
        <v>0</v>
      </c>
      <c r="F5318">
        <v>-101.071</v>
      </c>
      <c r="G5318">
        <v>646.25</v>
      </c>
      <c r="H5318">
        <f t="shared" si="169"/>
        <v>2.5659726922526294</v>
      </c>
      <c r="I5318">
        <f t="shared" si="170"/>
        <v>2.4635165396012439</v>
      </c>
    </row>
    <row r="5319" spans="1:9" x14ac:dyDescent="0.3">
      <c r="A5319" s="1">
        <v>35999</v>
      </c>
      <c r="B5319">
        <v>206</v>
      </c>
      <c r="C5319">
        <v>226</v>
      </c>
      <c r="D5319">
        <v>3.581</v>
      </c>
      <c r="E5319">
        <v>7.6710000000000003</v>
      </c>
      <c r="F5319">
        <v>942.39700000000005</v>
      </c>
      <c r="G5319">
        <v>395.39100000000002</v>
      </c>
      <c r="H5319">
        <f t="shared" si="169"/>
        <v>2.6968896663471513</v>
      </c>
      <c r="I5319">
        <f t="shared" si="170"/>
        <v>2.4419067453942152</v>
      </c>
    </row>
    <row r="5320" spans="1:9" x14ac:dyDescent="0.3">
      <c r="A5320" s="1">
        <v>36000</v>
      </c>
      <c r="B5320">
        <v>209</v>
      </c>
      <c r="C5320">
        <v>223</v>
      </c>
      <c r="D5320">
        <v>22.513999999999999</v>
      </c>
      <c r="E5320">
        <v>15.801</v>
      </c>
      <c r="F5320">
        <v>683.98500000000001</v>
      </c>
      <c r="G5320">
        <v>877.01099999999997</v>
      </c>
      <c r="H5320">
        <f t="shared" si="169"/>
        <v>2.7361647585755078</v>
      </c>
      <c r="I5320">
        <f t="shared" si="170"/>
        <v>2.4094920540836724</v>
      </c>
    </row>
    <row r="5321" spans="1:9" x14ac:dyDescent="0.3">
      <c r="A5321" s="1">
        <v>36001</v>
      </c>
      <c r="B5321">
        <v>219</v>
      </c>
      <c r="C5321">
        <v>244</v>
      </c>
      <c r="D5321">
        <v>6.3490000000000002</v>
      </c>
      <c r="E5321">
        <v>9.6010000000000009</v>
      </c>
      <c r="F5321">
        <v>-134.273</v>
      </c>
      <c r="G5321">
        <v>8.7449999999999992</v>
      </c>
      <c r="H5321">
        <f t="shared" si="169"/>
        <v>2.8670817326700297</v>
      </c>
      <c r="I5321">
        <f t="shared" si="170"/>
        <v>2.6363948932574717</v>
      </c>
    </row>
    <row r="5322" spans="1:9" x14ac:dyDescent="0.3">
      <c r="A5322" s="1">
        <v>36002</v>
      </c>
      <c r="B5322">
        <v>227</v>
      </c>
      <c r="C5322">
        <v>276</v>
      </c>
      <c r="D5322">
        <v>0</v>
      </c>
      <c r="E5322">
        <v>0</v>
      </c>
      <c r="F5322">
        <v>-197.03299999999999</v>
      </c>
      <c r="G5322">
        <v>346.21199999999999</v>
      </c>
      <c r="H5322">
        <f t="shared" si="169"/>
        <v>2.971815311945647</v>
      </c>
      <c r="I5322">
        <f t="shared" si="170"/>
        <v>2.9821516005699262</v>
      </c>
    </row>
    <row r="5323" spans="1:9" x14ac:dyDescent="0.3">
      <c r="A5323" s="1">
        <v>36003</v>
      </c>
      <c r="B5323">
        <v>217</v>
      </c>
      <c r="C5323">
        <v>300</v>
      </c>
      <c r="D5323">
        <v>0</v>
      </c>
      <c r="E5323">
        <v>0</v>
      </c>
      <c r="F5323" s="14">
        <v>3232.3029999999999</v>
      </c>
      <c r="G5323" s="14">
        <v>2388.1590000000001</v>
      </c>
      <c r="H5323">
        <f t="shared" si="169"/>
        <v>2.840898337851125</v>
      </c>
      <c r="I5323">
        <f t="shared" si="170"/>
        <v>3.2414691310542683</v>
      </c>
    </row>
    <row r="5324" spans="1:9" x14ac:dyDescent="0.3">
      <c r="A5324" s="1">
        <v>36004</v>
      </c>
      <c r="B5324">
        <v>192</v>
      </c>
      <c r="C5324">
        <v>314</v>
      </c>
      <c r="D5324">
        <v>0.09</v>
      </c>
      <c r="E5324">
        <v>0</v>
      </c>
      <c r="F5324">
        <v>680.90099999999995</v>
      </c>
      <c r="G5324" s="14">
        <v>2682.7979999999998</v>
      </c>
      <c r="H5324">
        <f t="shared" si="169"/>
        <v>2.5136059026148203</v>
      </c>
      <c r="I5324">
        <f t="shared" si="170"/>
        <v>3.3927376905034672</v>
      </c>
    </row>
    <row r="5325" spans="1:9" x14ac:dyDescent="0.3">
      <c r="A5325" s="1">
        <v>36005</v>
      </c>
      <c r="B5325">
        <v>166</v>
      </c>
      <c r="C5325">
        <v>309</v>
      </c>
      <c r="D5325">
        <v>0</v>
      </c>
      <c r="E5325">
        <v>0</v>
      </c>
      <c r="F5325" s="14">
        <v>4750.9790000000003</v>
      </c>
      <c r="G5325" s="14">
        <v>4925.768</v>
      </c>
      <c r="H5325">
        <f t="shared" si="169"/>
        <v>2.1732217699690635</v>
      </c>
      <c r="I5325">
        <f t="shared" si="170"/>
        <v>3.3387132049858961</v>
      </c>
    </row>
    <row r="5326" spans="1:9" x14ac:dyDescent="0.3">
      <c r="A5326" s="1">
        <v>36006</v>
      </c>
      <c r="B5326">
        <v>144</v>
      </c>
      <c r="C5326">
        <v>292</v>
      </c>
      <c r="D5326">
        <v>0</v>
      </c>
      <c r="E5326">
        <v>0</v>
      </c>
      <c r="F5326" s="14">
        <v>5196.2240000000002</v>
      </c>
      <c r="G5326" s="14">
        <v>4993.37</v>
      </c>
      <c r="H5326">
        <f t="shared" si="169"/>
        <v>1.8852044269611152</v>
      </c>
      <c r="I5326">
        <f t="shared" si="170"/>
        <v>3.155029954226154</v>
      </c>
    </row>
    <row r="5327" spans="1:9" x14ac:dyDescent="0.3">
      <c r="A5327" s="1">
        <v>36007</v>
      </c>
      <c r="B5327">
        <v>130</v>
      </c>
      <c r="C5327">
        <v>280</v>
      </c>
      <c r="D5327">
        <v>1.528</v>
      </c>
      <c r="E5327">
        <v>3.6389999999999998</v>
      </c>
      <c r="F5327" s="14">
        <v>1967.009</v>
      </c>
      <c r="G5327" s="14">
        <v>1987.366</v>
      </c>
      <c r="H5327">
        <f t="shared" si="169"/>
        <v>1.7019206632287847</v>
      </c>
      <c r="I5327">
        <f t="shared" si="170"/>
        <v>3.0253711889839834</v>
      </c>
    </row>
    <row r="5328" spans="1:9" x14ac:dyDescent="0.3">
      <c r="A5328" s="1">
        <v>36008</v>
      </c>
      <c r="B5328">
        <v>117</v>
      </c>
      <c r="C5328">
        <v>245</v>
      </c>
      <c r="D5328">
        <v>1.4999999999999999E-2</v>
      </c>
      <c r="E5328">
        <v>0.22600000000000001</v>
      </c>
      <c r="F5328">
        <v>395.10899999999998</v>
      </c>
      <c r="G5328">
        <v>-290.375</v>
      </c>
      <c r="H5328">
        <f t="shared" si="169"/>
        <v>1.5317285969059062</v>
      </c>
      <c r="I5328">
        <f t="shared" si="170"/>
        <v>2.6471997903609856</v>
      </c>
    </row>
    <row r="5329" spans="1:9" x14ac:dyDescent="0.3">
      <c r="A5329" s="1">
        <v>36009</v>
      </c>
      <c r="B5329">
        <v>102</v>
      </c>
      <c r="C5329">
        <v>214</v>
      </c>
      <c r="D5329">
        <v>0</v>
      </c>
      <c r="E5329">
        <v>0</v>
      </c>
      <c r="F5329">
        <v>269.358</v>
      </c>
      <c r="G5329">
        <v>487.80500000000001</v>
      </c>
      <c r="H5329">
        <f t="shared" si="169"/>
        <v>1.3353531357641233</v>
      </c>
      <c r="I5329">
        <f t="shared" si="170"/>
        <v>2.3122479801520446</v>
      </c>
    </row>
    <row r="5330" spans="1:9" x14ac:dyDescent="0.3">
      <c r="A5330" s="1">
        <v>36010</v>
      </c>
      <c r="B5330">
        <v>87</v>
      </c>
      <c r="C5330">
        <v>186</v>
      </c>
      <c r="D5330">
        <v>0</v>
      </c>
      <c r="E5330">
        <v>0</v>
      </c>
      <c r="F5330">
        <v>416.565</v>
      </c>
      <c r="G5330" s="14">
        <v>2298.9589999999998</v>
      </c>
      <c r="H5330">
        <f t="shared" si="169"/>
        <v>1.1389776746223406</v>
      </c>
      <c r="I5330">
        <f t="shared" si="170"/>
        <v>2.0097108612536463</v>
      </c>
    </row>
    <row r="5331" spans="1:9" x14ac:dyDescent="0.3">
      <c r="A5331" s="1">
        <v>36011</v>
      </c>
      <c r="B5331">
        <v>74</v>
      </c>
      <c r="C5331">
        <v>159</v>
      </c>
      <c r="D5331">
        <v>0</v>
      </c>
      <c r="E5331">
        <v>0</v>
      </c>
      <c r="F5331">
        <v>634.68100000000004</v>
      </c>
      <c r="G5331">
        <v>695.45</v>
      </c>
      <c r="H5331">
        <f t="shared" si="169"/>
        <v>0.96878560829946203</v>
      </c>
      <c r="I5331">
        <f t="shared" si="170"/>
        <v>1.7179786394587622</v>
      </c>
    </row>
    <row r="5332" spans="1:9" x14ac:dyDescent="0.3">
      <c r="A5332" s="1">
        <v>36012</v>
      </c>
      <c r="B5332">
        <v>65</v>
      </c>
      <c r="C5332">
        <v>134</v>
      </c>
      <c r="D5332">
        <v>0</v>
      </c>
      <c r="E5332">
        <v>0</v>
      </c>
      <c r="F5332" s="14">
        <v>1586.5540000000001</v>
      </c>
      <c r="G5332" s="14">
        <v>2102.8960000000002</v>
      </c>
      <c r="H5332">
        <f t="shared" si="169"/>
        <v>0.85096033161439233</v>
      </c>
      <c r="I5332">
        <f t="shared" si="170"/>
        <v>1.4478562118709064</v>
      </c>
    </row>
    <row r="5333" spans="1:9" x14ac:dyDescent="0.3">
      <c r="A5333" s="1">
        <v>36013</v>
      </c>
      <c r="B5333">
        <v>57</v>
      </c>
      <c r="C5333">
        <v>106</v>
      </c>
      <c r="D5333">
        <v>0</v>
      </c>
      <c r="E5333">
        <v>0</v>
      </c>
      <c r="F5333">
        <v>221.28899999999999</v>
      </c>
      <c r="G5333" s="14">
        <v>1474.4359999999999</v>
      </c>
      <c r="H5333">
        <f t="shared" si="169"/>
        <v>0.74622675233877489</v>
      </c>
      <c r="I5333">
        <f t="shared" si="170"/>
        <v>1.1453190929725081</v>
      </c>
    </row>
    <row r="5334" spans="1:9" x14ac:dyDescent="0.3">
      <c r="A5334" s="1">
        <v>36014</v>
      </c>
      <c r="B5334">
        <v>56</v>
      </c>
      <c r="C5334">
        <v>80</v>
      </c>
      <c r="D5334">
        <v>0</v>
      </c>
      <c r="E5334">
        <v>0</v>
      </c>
      <c r="F5334" s="14">
        <v>1660.1849999999999</v>
      </c>
      <c r="G5334" s="14">
        <v>2671.904</v>
      </c>
      <c r="H5334">
        <f t="shared" si="169"/>
        <v>0.73313505492932263</v>
      </c>
      <c r="I5334">
        <f t="shared" si="170"/>
        <v>0.86439176828113817</v>
      </c>
    </row>
    <row r="5335" spans="1:9" x14ac:dyDescent="0.3">
      <c r="A5335" s="1">
        <v>36015</v>
      </c>
      <c r="B5335">
        <v>53</v>
      </c>
      <c r="C5335">
        <v>57</v>
      </c>
      <c r="D5335">
        <v>0</v>
      </c>
      <c r="E5335">
        <v>0</v>
      </c>
      <c r="F5335" s="14">
        <v>4354.4740000000002</v>
      </c>
      <c r="G5335" s="14">
        <v>4442.7359999999999</v>
      </c>
      <c r="H5335">
        <f t="shared" si="169"/>
        <v>0.69385996270096606</v>
      </c>
      <c r="I5335">
        <f t="shared" si="170"/>
        <v>0.61587913490031099</v>
      </c>
    </row>
    <row r="5336" spans="1:9" x14ac:dyDescent="0.3">
      <c r="A5336" s="1">
        <v>36016</v>
      </c>
      <c r="B5336">
        <v>50</v>
      </c>
      <c r="C5336">
        <v>46</v>
      </c>
      <c r="D5336">
        <v>0</v>
      </c>
      <c r="E5336">
        <v>0</v>
      </c>
      <c r="F5336" s="14">
        <v>4237.393</v>
      </c>
      <c r="G5336" s="14">
        <v>4024.2849999999999</v>
      </c>
      <c r="H5336">
        <f t="shared" si="169"/>
        <v>0.65458487047260949</v>
      </c>
      <c r="I5336">
        <f t="shared" si="170"/>
        <v>0.49702526676165443</v>
      </c>
    </row>
    <row r="5337" spans="1:9" x14ac:dyDescent="0.3">
      <c r="A5337" s="1">
        <v>36017</v>
      </c>
      <c r="B5337">
        <v>53</v>
      </c>
      <c r="C5337">
        <v>40</v>
      </c>
      <c r="D5337">
        <v>0</v>
      </c>
      <c r="E5337">
        <v>0</v>
      </c>
      <c r="F5337" s="14">
        <v>2762.6559999999999</v>
      </c>
      <c r="G5337" s="14">
        <v>2913.982</v>
      </c>
      <c r="H5337">
        <f t="shared" si="169"/>
        <v>0.69385996270096606</v>
      </c>
      <c r="I5337">
        <f t="shared" si="170"/>
        <v>0.43219588414056909</v>
      </c>
    </row>
    <row r="5338" spans="1:9" x14ac:dyDescent="0.3">
      <c r="A5338" s="1">
        <v>36018</v>
      </c>
      <c r="B5338">
        <v>79</v>
      </c>
      <c r="C5338">
        <v>61</v>
      </c>
      <c r="D5338">
        <v>6.0449999999999999</v>
      </c>
      <c r="E5338">
        <v>8.4589999999999996</v>
      </c>
      <c r="F5338">
        <v>437.23599999999999</v>
      </c>
      <c r="G5338">
        <v>904.197</v>
      </c>
      <c r="H5338">
        <f t="shared" si="169"/>
        <v>1.0342440953467229</v>
      </c>
      <c r="I5338">
        <f t="shared" si="170"/>
        <v>0.65909872331436792</v>
      </c>
    </row>
    <row r="5339" spans="1:9" x14ac:dyDescent="0.3">
      <c r="A5339" s="1">
        <v>36019</v>
      </c>
      <c r="B5339">
        <v>107</v>
      </c>
      <c r="C5339">
        <v>107</v>
      </c>
      <c r="D5339">
        <v>0</v>
      </c>
      <c r="E5339">
        <v>0</v>
      </c>
      <c r="F5339" s="14">
        <v>4511.8860000000004</v>
      </c>
      <c r="G5339" s="14">
        <v>4317.9139999999998</v>
      </c>
      <c r="H5339">
        <f t="shared" si="169"/>
        <v>1.4008116228113843</v>
      </c>
      <c r="I5339">
        <f t="shared" si="170"/>
        <v>1.1561239900760223</v>
      </c>
    </row>
    <row r="5340" spans="1:9" x14ac:dyDescent="0.3">
      <c r="A5340" s="1">
        <v>36020</v>
      </c>
      <c r="B5340">
        <v>97</v>
      </c>
      <c r="C5340">
        <v>149</v>
      </c>
      <c r="D5340">
        <v>0</v>
      </c>
      <c r="E5340">
        <v>0</v>
      </c>
      <c r="F5340" s="14">
        <v>1873.4649999999999</v>
      </c>
      <c r="G5340" s="14">
        <v>2779.8139999999999</v>
      </c>
      <c r="H5340">
        <f t="shared" si="169"/>
        <v>1.2698946487168625</v>
      </c>
      <c r="I5340">
        <f t="shared" si="170"/>
        <v>1.6099296684236197</v>
      </c>
    </row>
    <row r="5341" spans="1:9" x14ac:dyDescent="0.3">
      <c r="A5341" s="1">
        <v>36021</v>
      </c>
      <c r="B5341">
        <v>92</v>
      </c>
      <c r="C5341">
        <v>156</v>
      </c>
      <c r="D5341">
        <v>19.033999999999999</v>
      </c>
      <c r="E5341">
        <v>20.457000000000001</v>
      </c>
      <c r="F5341">
        <v>906.44200000000001</v>
      </c>
      <c r="G5341">
        <v>615.58500000000004</v>
      </c>
      <c r="H5341">
        <f t="shared" si="169"/>
        <v>1.2044361616696015</v>
      </c>
      <c r="I5341">
        <f t="shared" si="170"/>
        <v>1.6855639481482194</v>
      </c>
    </row>
    <row r="5342" spans="1:9" x14ac:dyDescent="0.3">
      <c r="A5342" s="1">
        <v>36022</v>
      </c>
      <c r="B5342">
        <v>92</v>
      </c>
      <c r="C5342">
        <v>134</v>
      </c>
      <c r="D5342">
        <v>10.26</v>
      </c>
      <c r="E5342">
        <v>7.7009999999999996</v>
      </c>
      <c r="F5342" s="14">
        <v>3778.951</v>
      </c>
      <c r="G5342" s="14">
        <v>1734.0329999999999</v>
      </c>
      <c r="H5342">
        <f t="shared" si="169"/>
        <v>1.2044361616696015</v>
      </c>
      <c r="I5342">
        <f t="shared" si="170"/>
        <v>1.4478562118709064</v>
      </c>
    </row>
    <row r="5343" spans="1:9" x14ac:dyDescent="0.3">
      <c r="A5343" s="1">
        <v>36023</v>
      </c>
      <c r="B5343">
        <v>93</v>
      </c>
      <c r="C5343">
        <v>109</v>
      </c>
      <c r="D5343">
        <v>0</v>
      </c>
      <c r="E5343">
        <v>0</v>
      </c>
      <c r="F5343" s="14">
        <v>4229.0360000000001</v>
      </c>
      <c r="G5343" s="14">
        <v>3495.788</v>
      </c>
      <c r="H5343">
        <f t="shared" si="169"/>
        <v>1.2175278590790537</v>
      </c>
      <c r="I5343">
        <f t="shared" si="170"/>
        <v>1.1777337842830506</v>
      </c>
    </row>
    <row r="5344" spans="1:9" x14ac:dyDescent="0.3">
      <c r="A5344" s="1">
        <v>36024</v>
      </c>
      <c r="B5344">
        <v>91</v>
      </c>
      <c r="C5344">
        <v>91</v>
      </c>
      <c r="D5344">
        <v>6.5000000000000002E-2</v>
      </c>
      <c r="E5344">
        <v>2.552</v>
      </c>
      <c r="F5344">
        <v>-115.852</v>
      </c>
      <c r="G5344">
        <v>389.97800000000001</v>
      </c>
      <c r="H5344">
        <f t="shared" si="169"/>
        <v>1.1913444642601494</v>
      </c>
      <c r="I5344">
        <f t="shared" si="170"/>
        <v>0.98324563641979468</v>
      </c>
    </row>
    <row r="5345" spans="1:9" x14ac:dyDescent="0.3">
      <c r="A5345" s="1">
        <v>36025</v>
      </c>
      <c r="B5345">
        <v>84</v>
      </c>
      <c r="C5345">
        <v>78</v>
      </c>
      <c r="D5345">
        <v>2.7480000000000002</v>
      </c>
      <c r="E5345">
        <v>0</v>
      </c>
      <c r="F5345" s="14">
        <v>4053.239</v>
      </c>
      <c r="G5345" s="14">
        <v>2348.6120000000001</v>
      </c>
      <c r="H5345">
        <f t="shared" si="169"/>
        <v>1.0997025823939839</v>
      </c>
      <c r="I5345">
        <f t="shared" si="170"/>
        <v>0.84278197407410971</v>
      </c>
    </row>
    <row r="5346" spans="1:9" x14ac:dyDescent="0.3">
      <c r="A5346" s="1">
        <v>36026</v>
      </c>
      <c r="B5346">
        <v>76</v>
      </c>
      <c r="C5346">
        <v>71</v>
      </c>
      <c r="D5346">
        <v>0</v>
      </c>
      <c r="E5346">
        <v>0</v>
      </c>
      <c r="F5346" s="14">
        <v>2452.973</v>
      </c>
      <c r="G5346">
        <v>-765.55899999999997</v>
      </c>
      <c r="H5346">
        <f t="shared" si="169"/>
        <v>0.99496900311836645</v>
      </c>
      <c r="I5346">
        <f t="shared" si="170"/>
        <v>0.76714769434951013</v>
      </c>
    </row>
    <row r="5347" spans="1:9" x14ac:dyDescent="0.3">
      <c r="A5347" s="1">
        <v>36027</v>
      </c>
      <c r="B5347">
        <v>66</v>
      </c>
      <c r="C5347">
        <v>69</v>
      </c>
      <c r="D5347">
        <v>0</v>
      </c>
      <c r="E5347">
        <v>0</v>
      </c>
      <c r="F5347" s="14">
        <v>2688.5880000000002</v>
      </c>
      <c r="G5347" s="14">
        <v>1680.0139999999999</v>
      </c>
      <c r="H5347">
        <f t="shared" si="169"/>
        <v>0.86405202902384448</v>
      </c>
      <c r="I5347">
        <f t="shared" si="170"/>
        <v>0.74553790014248156</v>
      </c>
    </row>
    <row r="5348" spans="1:9" x14ac:dyDescent="0.3">
      <c r="A5348" s="1">
        <v>36028</v>
      </c>
      <c r="B5348">
        <v>55</v>
      </c>
      <c r="C5348">
        <v>62</v>
      </c>
      <c r="D5348">
        <v>0</v>
      </c>
      <c r="E5348">
        <v>0</v>
      </c>
      <c r="F5348" s="14">
        <v>3392.08</v>
      </c>
      <c r="G5348" s="14">
        <v>2587.5970000000002</v>
      </c>
      <c r="H5348">
        <f t="shared" si="169"/>
        <v>0.72004335751987036</v>
      </c>
      <c r="I5348">
        <f t="shared" si="170"/>
        <v>0.66990362041788198</v>
      </c>
    </row>
    <row r="5349" spans="1:9" x14ac:dyDescent="0.3">
      <c r="A5349" s="1">
        <v>36029</v>
      </c>
      <c r="B5349">
        <v>50</v>
      </c>
      <c r="C5349">
        <v>49</v>
      </c>
      <c r="D5349">
        <v>0</v>
      </c>
      <c r="E5349">
        <v>0</v>
      </c>
      <c r="F5349">
        <v>535.32899999999995</v>
      </c>
      <c r="G5349" s="14">
        <v>1134.627</v>
      </c>
      <c r="H5349">
        <f t="shared" si="169"/>
        <v>0.65458487047260949</v>
      </c>
      <c r="I5349">
        <f t="shared" si="170"/>
        <v>0.52943995807219713</v>
      </c>
    </row>
    <row r="5350" spans="1:9" x14ac:dyDescent="0.3">
      <c r="A5350" s="1">
        <v>36030</v>
      </c>
      <c r="B5350">
        <v>63</v>
      </c>
      <c r="C5350">
        <v>71</v>
      </c>
      <c r="D5350">
        <v>37.615000000000002</v>
      </c>
      <c r="E5350">
        <v>30.475999999999999</v>
      </c>
      <c r="F5350">
        <v>37.877000000000002</v>
      </c>
      <c r="G5350">
        <v>241.648</v>
      </c>
      <c r="H5350">
        <f t="shared" si="169"/>
        <v>0.82477693679548791</v>
      </c>
      <c r="I5350">
        <f t="shared" si="170"/>
        <v>0.76714769434951013</v>
      </c>
    </row>
    <row r="5351" spans="1:9" x14ac:dyDescent="0.3">
      <c r="A5351" s="1">
        <v>36031</v>
      </c>
      <c r="B5351">
        <v>145</v>
      </c>
      <c r="C5351">
        <v>125</v>
      </c>
      <c r="D5351">
        <v>5.9779999999999998</v>
      </c>
      <c r="E5351">
        <v>1.6E-2</v>
      </c>
      <c r="F5351">
        <v>-55.473999999999997</v>
      </c>
      <c r="G5351">
        <v>39.548000000000002</v>
      </c>
      <c r="H5351">
        <f t="shared" si="169"/>
        <v>1.8982961243705676</v>
      </c>
      <c r="I5351">
        <f t="shared" si="170"/>
        <v>1.3506121379392784</v>
      </c>
    </row>
    <row r="5352" spans="1:9" x14ac:dyDescent="0.3">
      <c r="A5352" s="1">
        <v>36032</v>
      </c>
      <c r="B5352">
        <v>172</v>
      </c>
      <c r="C5352">
        <v>165</v>
      </c>
      <c r="D5352">
        <v>28.928000000000001</v>
      </c>
      <c r="E5352">
        <v>25.175000000000001</v>
      </c>
      <c r="F5352">
        <v>176.29599999999999</v>
      </c>
      <c r="G5352">
        <v>15.156000000000001</v>
      </c>
      <c r="H5352">
        <f t="shared" si="169"/>
        <v>2.2517719544257764</v>
      </c>
      <c r="I5352">
        <f t="shared" si="170"/>
        <v>1.7828080220798475</v>
      </c>
    </row>
    <row r="5353" spans="1:9" x14ac:dyDescent="0.3">
      <c r="A5353" s="1">
        <v>36033</v>
      </c>
      <c r="B5353">
        <v>198</v>
      </c>
      <c r="C5353">
        <v>213</v>
      </c>
      <c r="D5353">
        <v>5.5620000000000003</v>
      </c>
      <c r="E5353">
        <v>0</v>
      </c>
      <c r="F5353">
        <v>21.841000000000001</v>
      </c>
      <c r="G5353">
        <v>177.154</v>
      </c>
      <c r="H5353">
        <f t="shared" si="169"/>
        <v>2.5921560870715332</v>
      </c>
      <c r="I5353">
        <f t="shared" si="170"/>
        <v>2.3014430830485302</v>
      </c>
    </row>
    <row r="5354" spans="1:9" x14ac:dyDescent="0.3">
      <c r="A5354" s="1">
        <v>36034</v>
      </c>
      <c r="B5354">
        <v>289</v>
      </c>
      <c r="C5354">
        <v>258</v>
      </c>
      <c r="D5354">
        <v>3.0819999999999999</v>
      </c>
      <c r="E5354">
        <v>1.534</v>
      </c>
      <c r="F5354" s="14">
        <v>5252.357</v>
      </c>
      <c r="G5354" s="14">
        <v>5144.0870000000004</v>
      </c>
      <c r="H5354">
        <f t="shared" si="169"/>
        <v>3.7835005513316826</v>
      </c>
      <c r="I5354">
        <f t="shared" si="170"/>
        <v>2.7876634527066706</v>
      </c>
    </row>
    <row r="5355" spans="1:9" x14ac:dyDescent="0.3">
      <c r="A5355" s="1">
        <v>36035</v>
      </c>
      <c r="B5355">
        <v>339</v>
      </c>
      <c r="C5355">
        <v>294</v>
      </c>
      <c r="D5355">
        <v>0</v>
      </c>
      <c r="E5355">
        <v>0</v>
      </c>
      <c r="F5355" s="14">
        <v>4862.9219999999996</v>
      </c>
      <c r="G5355" s="14">
        <v>4453.3419999999996</v>
      </c>
      <c r="H5355">
        <f t="shared" si="169"/>
        <v>4.438085421804292</v>
      </c>
      <c r="I5355">
        <f t="shared" si="170"/>
        <v>3.1766397484331823</v>
      </c>
    </row>
    <row r="5356" spans="1:9" x14ac:dyDescent="0.3">
      <c r="A5356" s="1">
        <v>36036</v>
      </c>
      <c r="B5356">
        <v>346</v>
      </c>
      <c r="C5356">
        <v>323</v>
      </c>
      <c r="D5356">
        <v>0</v>
      </c>
      <c r="E5356">
        <v>0</v>
      </c>
      <c r="F5356" s="14">
        <v>2589.4780000000001</v>
      </c>
      <c r="G5356" s="14">
        <v>1700.4</v>
      </c>
      <c r="H5356">
        <f t="shared" si="169"/>
        <v>4.5297273036704579</v>
      </c>
      <c r="I5356">
        <f t="shared" si="170"/>
        <v>3.489981764435095</v>
      </c>
    </row>
    <row r="5357" spans="1:9" x14ac:dyDescent="0.3">
      <c r="A5357" s="1">
        <v>36037</v>
      </c>
      <c r="B5357">
        <v>361</v>
      </c>
      <c r="C5357">
        <v>398</v>
      </c>
      <c r="D5357">
        <v>0</v>
      </c>
      <c r="E5357">
        <v>0</v>
      </c>
      <c r="F5357" s="14">
        <v>5282.4</v>
      </c>
      <c r="G5357" s="14">
        <v>5238.7359999999999</v>
      </c>
      <c r="H5357">
        <f t="shared" si="169"/>
        <v>4.7261027648122402</v>
      </c>
      <c r="I5357">
        <f t="shared" si="170"/>
        <v>4.3003490471986625</v>
      </c>
    </row>
    <row r="5358" spans="1:9" x14ac:dyDescent="0.3">
      <c r="A5358" s="1">
        <v>36038</v>
      </c>
      <c r="B5358">
        <v>364</v>
      </c>
      <c r="C5358">
        <v>683</v>
      </c>
      <c r="D5358">
        <v>0</v>
      </c>
      <c r="E5358">
        <v>0</v>
      </c>
      <c r="F5358" s="14">
        <v>4313.0460000000003</v>
      </c>
      <c r="G5358" s="14">
        <v>4236.8289999999997</v>
      </c>
      <c r="H5358">
        <f t="shared" si="169"/>
        <v>4.7653778570405976</v>
      </c>
      <c r="I5358">
        <f t="shared" si="170"/>
        <v>7.3797447217002174</v>
      </c>
    </row>
    <row r="5359" spans="1:9" x14ac:dyDescent="0.3">
      <c r="A5359" s="1">
        <v>36039</v>
      </c>
      <c r="B5359">
        <v>356</v>
      </c>
      <c r="C5359">
        <v>876</v>
      </c>
      <c r="D5359">
        <v>0.435</v>
      </c>
      <c r="E5359">
        <v>3.52</v>
      </c>
      <c r="F5359" s="14">
        <v>2174.6060000000002</v>
      </c>
      <c r="G5359" s="14">
        <v>2680.4389999999999</v>
      </c>
      <c r="H5359">
        <f t="shared" si="169"/>
        <v>4.6606442777649795</v>
      </c>
      <c r="I5359">
        <f t="shared" si="170"/>
        <v>9.4650898626784628</v>
      </c>
    </row>
    <row r="5360" spans="1:9" x14ac:dyDescent="0.3">
      <c r="A5360" s="1">
        <v>36040</v>
      </c>
      <c r="B5360">
        <v>359</v>
      </c>
      <c r="C5360">
        <v>810</v>
      </c>
      <c r="D5360">
        <v>19.555</v>
      </c>
      <c r="E5360">
        <v>33.067999999999998</v>
      </c>
      <c r="F5360">
        <v>8.8710000000000004</v>
      </c>
      <c r="G5360">
        <v>85.159000000000006</v>
      </c>
      <c r="H5360">
        <f t="shared" si="169"/>
        <v>4.6999193699933368</v>
      </c>
      <c r="I5360">
        <f t="shared" si="170"/>
        <v>8.7519666538465231</v>
      </c>
    </row>
    <row r="5361" spans="1:9" x14ac:dyDescent="0.3">
      <c r="A5361" s="1">
        <v>36041</v>
      </c>
      <c r="B5361">
        <v>550</v>
      </c>
      <c r="C5361">
        <v>771</v>
      </c>
      <c r="D5361">
        <v>22.297000000000001</v>
      </c>
      <c r="E5361">
        <v>36.377000000000002</v>
      </c>
      <c r="F5361">
        <v>122.501</v>
      </c>
      <c r="G5361">
        <v>0</v>
      </c>
      <c r="H5361">
        <f t="shared" si="169"/>
        <v>7.200433575198705</v>
      </c>
      <c r="I5361">
        <f t="shared" si="170"/>
        <v>8.3305756668094695</v>
      </c>
    </row>
    <row r="5362" spans="1:9" x14ac:dyDescent="0.3">
      <c r="A5362" s="1">
        <v>36042</v>
      </c>
      <c r="B5362">
        <v>694</v>
      </c>
      <c r="C5362">
        <v>742</v>
      </c>
      <c r="D5362">
        <v>0</v>
      </c>
      <c r="E5362">
        <v>0</v>
      </c>
      <c r="F5362" s="14">
        <v>3947.3890000000001</v>
      </c>
      <c r="G5362" s="14">
        <v>1907.1849999999999</v>
      </c>
      <c r="H5362">
        <f t="shared" si="169"/>
        <v>9.0856380021598184</v>
      </c>
      <c r="I5362">
        <f t="shared" si="170"/>
        <v>8.0172336508075563</v>
      </c>
    </row>
    <row r="5363" spans="1:9" x14ac:dyDescent="0.3">
      <c r="A5363" s="1">
        <v>36043</v>
      </c>
      <c r="B5363">
        <v>801</v>
      </c>
      <c r="C5363">
        <v>677</v>
      </c>
      <c r="D5363">
        <v>0</v>
      </c>
      <c r="E5363">
        <v>0</v>
      </c>
      <c r="F5363" s="14">
        <v>5242.6279999999997</v>
      </c>
      <c r="G5363" s="14">
        <v>4984.9390000000003</v>
      </c>
      <c r="H5363">
        <f t="shared" si="169"/>
        <v>10.486449624971204</v>
      </c>
      <c r="I5363">
        <f t="shared" si="170"/>
        <v>7.3149153390791319</v>
      </c>
    </row>
    <row r="5364" spans="1:9" x14ac:dyDescent="0.3">
      <c r="A5364" s="1">
        <v>36044</v>
      </c>
      <c r="B5364">
        <v>807</v>
      </c>
      <c r="C5364">
        <v>617</v>
      </c>
      <c r="D5364">
        <v>0</v>
      </c>
      <c r="E5364">
        <v>0</v>
      </c>
      <c r="F5364" s="14">
        <v>5004.3019999999997</v>
      </c>
      <c r="G5364" s="14">
        <v>2885.14</v>
      </c>
      <c r="H5364">
        <f t="shared" si="169"/>
        <v>10.564999809427917</v>
      </c>
      <c r="I5364">
        <f t="shared" si="170"/>
        <v>6.6666215128682778</v>
      </c>
    </row>
    <row r="5365" spans="1:9" x14ac:dyDescent="0.3">
      <c r="A5365" s="1">
        <v>36045</v>
      </c>
      <c r="B5365">
        <v>736</v>
      </c>
      <c r="C5365">
        <v>539</v>
      </c>
      <c r="D5365">
        <v>0.32</v>
      </c>
      <c r="E5365">
        <v>0</v>
      </c>
      <c r="F5365" s="14">
        <v>2852.7060000000001</v>
      </c>
      <c r="G5365" s="14">
        <v>2687.261</v>
      </c>
      <c r="H5365">
        <f t="shared" si="169"/>
        <v>9.6354892933568124</v>
      </c>
      <c r="I5365">
        <f t="shared" si="170"/>
        <v>5.8238395387941679</v>
      </c>
    </row>
    <row r="5366" spans="1:9" x14ac:dyDescent="0.3">
      <c r="A5366" s="1">
        <v>36046</v>
      </c>
      <c r="B5366">
        <v>703</v>
      </c>
      <c r="C5366">
        <v>427</v>
      </c>
      <c r="D5366">
        <v>0</v>
      </c>
      <c r="E5366">
        <v>0.255</v>
      </c>
      <c r="F5366" s="14">
        <v>3612.0659999999998</v>
      </c>
      <c r="G5366" s="14">
        <v>4388.2870000000003</v>
      </c>
      <c r="H5366">
        <f t="shared" si="169"/>
        <v>9.2034632788448896</v>
      </c>
      <c r="I5366">
        <f t="shared" si="170"/>
        <v>4.6136910632005748</v>
      </c>
    </row>
    <row r="5367" spans="1:9" x14ac:dyDescent="0.3">
      <c r="A5367" s="1">
        <v>36047</v>
      </c>
      <c r="B5367">
        <v>625</v>
      </c>
      <c r="C5367">
        <v>363</v>
      </c>
      <c r="D5367">
        <v>0.19400000000000001</v>
      </c>
      <c r="E5367">
        <v>0.6</v>
      </c>
      <c r="F5367" s="14">
        <v>3651.335</v>
      </c>
      <c r="G5367" s="14">
        <v>4311.8289999999997</v>
      </c>
      <c r="H5367">
        <f t="shared" si="169"/>
        <v>8.1823108809076182</v>
      </c>
      <c r="I5367">
        <f t="shared" si="170"/>
        <v>3.9221776485756643</v>
      </c>
    </row>
    <row r="5368" spans="1:9" x14ac:dyDescent="0.3">
      <c r="A5368" s="1">
        <v>36048</v>
      </c>
      <c r="B5368">
        <v>559</v>
      </c>
      <c r="C5368">
        <v>321</v>
      </c>
      <c r="D5368">
        <v>0</v>
      </c>
      <c r="E5368">
        <v>0</v>
      </c>
      <c r="F5368" s="14">
        <v>1176.4100000000001</v>
      </c>
      <c r="G5368" s="14">
        <v>2817.4769999999999</v>
      </c>
      <c r="H5368">
        <f t="shared" si="169"/>
        <v>7.3182588518837743</v>
      </c>
      <c r="I5368">
        <f t="shared" si="170"/>
        <v>3.4683719702280666</v>
      </c>
    </row>
    <row r="5369" spans="1:9" x14ac:dyDescent="0.3">
      <c r="A5369" s="1">
        <v>36049</v>
      </c>
      <c r="B5369">
        <v>483</v>
      </c>
      <c r="C5369">
        <v>294</v>
      </c>
      <c r="D5369">
        <v>6.5540000000000003</v>
      </c>
      <c r="E5369">
        <v>8.5299999999999994</v>
      </c>
      <c r="F5369" s="14">
        <v>2841.6680000000001</v>
      </c>
      <c r="G5369" s="14">
        <v>3142.971</v>
      </c>
      <c r="H5369">
        <f t="shared" si="169"/>
        <v>6.3232898487654081</v>
      </c>
      <c r="I5369">
        <f t="shared" si="170"/>
        <v>3.1766397484331823</v>
      </c>
    </row>
    <row r="5370" spans="1:9" x14ac:dyDescent="0.3">
      <c r="A5370" s="1">
        <v>36050</v>
      </c>
      <c r="B5370">
        <v>403</v>
      </c>
      <c r="C5370">
        <v>276</v>
      </c>
      <c r="D5370">
        <v>16.651</v>
      </c>
      <c r="E5370">
        <v>7.13</v>
      </c>
      <c r="F5370">
        <v>778.91300000000001</v>
      </c>
      <c r="G5370">
        <v>94.956000000000003</v>
      </c>
      <c r="H5370">
        <f t="shared" si="169"/>
        <v>5.2759540560092324</v>
      </c>
      <c r="I5370">
        <f t="shared" si="170"/>
        <v>2.9821516005699262</v>
      </c>
    </row>
    <row r="5371" spans="1:9" x14ac:dyDescent="0.3">
      <c r="A5371" s="1">
        <v>36051</v>
      </c>
      <c r="B5371">
        <v>351</v>
      </c>
      <c r="C5371">
        <v>253</v>
      </c>
      <c r="D5371">
        <v>0</v>
      </c>
      <c r="E5371">
        <v>0</v>
      </c>
      <c r="F5371" s="14">
        <v>5599.3360000000002</v>
      </c>
      <c r="G5371" s="14">
        <v>5081.982</v>
      </c>
      <c r="H5371">
        <f t="shared" si="169"/>
        <v>4.5951857907177187</v>
      </c>
      <c r="I5371">
        <f t="shared" si="170"/>
        <v>2.7336389671890995</v>
      </c>
    </row>
    <row r="5372" spans="1:9" x14ac:dyDescent="0.3">
      <c r="A5372" s="1">
        <v>36052</v>
      </c>
      <c r="B5372">
        <v>291</v>
      </c>
      <c r="C5372">
        <v>230</v>
      </c>
      <c r="D5372">
        <v>0</v>
      </c>
      <c r="E5372">
        <v>0</v>
      </c>
      <c r="F5372" s="14">
        <v>2951.0889999999999</v>
      </c>
      <c r="G5372" s="14">
        <v>4514.1589999999997</v>
      </c>
      <c r="H5372">
        <f t="shared" si="169"/>
        <v>3.8096839461505869</v>
      </c>
      <c r="I5372">
        <f t="shared" si="170"/>
        <v>2.4851263338082723</v>
      </c>
    </row>
    <row r="5373" spans="1:9" x14ac:dyDescent="0.3">
      <c r="A5373" s="1">
        <v>36053</v>
      </c>
      <c r="B5373">
        <v>223</v>
      </c>
      <c r="C5373">
        <v>193</v>
      </c>
      <c r="D5373">
        <v>0</v>
      </c>
      <c r="E5373">
        <v>0</v>
      </c>
      <c r="F5373" s="14">
        <v>5309.3850000000002</v>
      </c>
      <c r="G5373" s="14">
        <v>5423.2960000000003</v>
      </c>
      <c r="H5373">
        <f t="shared" si="169"/>
        <v>2.9194485223078384</v>
      </c>
      <c r="I5373">
        <f t="shared" si="170"/>
        <v>2.0853451409782457</v>
      </c>
    </row>
    <row r="5374" spans="1:9" x14ac:dyDescent="0.3">
      <c r="A5374" s="1">
        <v>36054</v>
      </c>
      <c r="B5374">
        <v>171</v>
      </c>
      <c r="C5374">
        <v>162</v>
      </c>
      <c r="D5374">
        <v>0</v>
      </c>
      <c r="E5374">
        <v>0</v>
      </c>
      <c r="F5374" s="14">
        <v>5428.43</v>
      </c>
      <c r="G5374" s="14">
        <v>5493.92</v>
      </c>
      <c r="H5374">
        <f t="shared" si="169"/>
        <v>2.2386802570163247</v>
      </c>
      <c r="I5374">
        <f t="shared" si="170"/>
        <v>1.7503933307693047</v>
      </c>
    </row>
    <row r="5375" spans="1:9" x14ac:dyDescent="0.3">
      <c r="A5375" s="1">
        <v>36055</v>
      </c>
      <c r="B5375">
        <v>131</v>
      </c>
      <c r="C5375">
        <v>133</v>
      </c>
      <c r="D5375">
        <v>11.093</v>
      </c>
      <c r="E5375">
        <v>10.132999999999999</v>
      </c>
      <c r="F5375">
        <v>511.81200000000001</v>
      </c>
      <c r="G5375">
        <v>814.93200000000002</v>
      </c>
      <c r="H5375">
        <f t="shared" si="169"/>
        <v>1.715012360638237</v>
      </c>
      <c r="I5375">
        <f t="shared" si="170"/>
        <v>1.437051314767392</v>
      </c>
    </row>
    <row r="5376" spans="1:9" x14ac:dyDescent="0.3">
      <c r="A5376" s="1">
        <v>36056</v>
      </c>
      <c r="B5376">
        <v>107</v>
      </c>
      <c r="C5376">
        <v>118</v>
      </c>
      <c r="D5376">
        <v>8.0069999999999997</v>
      </c>
      <c r="E5376">
        <v>6.0810000000000004</v>
      </c>
      <c r="F5376">
        <v>418.084</v>
      </c>
      <c r="G5376">
        <v>615.28899999999999</v>
      </c>
      <c r="H5376">
        <f t="shared" si="169"/>
        <v>1.4008116228113843</v>
      </c>
      <c r="I5376">
        <f t="shared" si="170"/>
        <v>1.2749778582146787</v>
      </c>
    </row>
    <row r="5377" spans="1:9" x14ac:dyDescent="0.3">
      <c r="A5377" s="1">
        <v>36057</v>
      </c>
      <c r="B5377">
        <v>93</v>
      </c>
      <c r="C5377">
        <v>113</v>
      </c>
      <c r="D5377">
        <v>0.32600000000000001</v>
      </c>
      <c r="E5377">
        <v>0.30599999999999999</v>
      </c>
      <c r="F5377">
        <v>822.39700000000005</v>
      </c>
      <c r="G5377" s="14">
        <v>1010.5</v>
      </c>
      <c r="H5377">
        <f t="shared" si="169"/>
        <v>1.2175278590790537</v>
      </c>
      <c r="I5377">
        <f t="shared" si="170"/>
        <v>1.2209533726971076</v>
      </c>
    </row>
    <row r="5378" spans="1:9" x14ac:dyDescent="0.3">
      <c r="A5378" s="1">
        <v>36058</v>
      </c>
      <c r="B5378">
        <v>84</v>
      </c>
      <c r="C5378">
        <v>114</v>
      </c>
      <c r="D5378">
        <v>0</v>
      </c>
      <c r="E5378">
        <v>0</v>
      </c>
      <c r="F5378" s="14">
        <v>3269.8139999999999</v>
      </c>
      <c r="G5378">
        <v>998.26</v>
      </c>
      <c r="H5378">
        <f t="shared" ref="H5378:H5441" si="171">(B5378*60*60*24/1000000)/(1000*$N$3/1000000)</f>
        <v>1.0997025823939839</v>
      </c>
      <c r="I5378">
        <f t="shared" ref="I5378:I5441" si="172">(C5378*60*60*24/1000000)/(1000*$N$4/1000000)</f>
        <v>1.231758269800622</v>
      </c>
    </row>
    <row r="5379" spans="1:9" x14ac:dyDescent="0.3">
      <c r="A5379" s="1">
        <v>36059</v>
      </c>
      <c r="B5379">
        <v>77</v>
      </c>
      <c r="C5379">
        <v>123</v>
      </c>
      <c r="D5379">
        <v>0</v>
      </c>
      <c r="E5379">
        <v>0</v>
      </c>
      <c r="F5379" s="14">
        <v>2976.049</v>
      </c>
      <c r="G5379" s="14">
        <v>1695.326</v>
      </c>
      <c r="H5379">
        <f t="shared" si="171"/>
        <v>1.0080607005278186</v>
      </c>
      <c r="I5379">
        <f t="shared" si="172"/>
        <v>1.3290023437322498</v>
      </c>
    </row>
    <row r="5380" spans="1:9" x14ac:dyDescent="0.3">
      <c r="A5380" s="1">
        <v>36060</v>
      </c>
      <c r="B5380">
        <v>72</v>
      </c>
      <c r="C5380">
        <v>127</v>
      </c>
      <c r="D5380">
        <v>0</v>
      </c>
      <c r="E5380">
        <v>0</v>
      </c>
      <c r="F5380">
        <v>632.87800000000004</v>
      </c>
      <c r="G5380" s="14">
        <v>1857.7950000000001</v>
      </c>
      <c r="H5380">
        <f t="shared" si="171"/>
        <v>0.94260221348055762</v>
      </c>
      <c r="I5380">
        <f t="shared" si="172"/>
        <v>1.3722219321463067</v>
      </c>
    </row>
    <row r="5381" spans="1:9" x14ac:dyDescent="0.3">
      <c r="A5381" s="1">
        <v>36061</v>
      </c>
      <c r="B5381">
        <v>71</v>
      </c>
      <c r="C5381">
        <v>126</v>
      </c>
      <c r="D5381">
        <v>0.92300000000000004</v>
      </c>
      <c r="E5381">
        <v>1.3340000000000001</v>
      </c>
      <c r="F5381">
        <v>169.864</v>
      </c>
      <c r="G5381">
        <v>324.87900000000002</v>
      </c>
      <c r="H5381">
        <f t="shared" si="171"/>
        <v>0.92951051607110557</v>
      </c>
      <c r="I5381">
        <f t="shared" si="172"/>
        <v>1.3614170350427925</v>
      </c>
    </row>
    <row r="5382" spans="1:9" x14ac:dyDescent="0.3">
      <c r="A5382" s="1">
        <v>36062</v>
      </c>
      <c r="B5382">
        <v>72</v>
      </c>
      <c r="C5382">
        <v>119</v>
      </c>
      <c r="D5382">
        <v>2.0950000000000002</v>
      </c>
      <c r="E5382">
        <v>0</v>
      </c>
      <c r="F5382" s="14">
        <v>2466.35</v>
      </c>
      <c r="G5382" s="14">
        <v>1250.3879999999999</v>
      </c>
      <c r="H5382">
        <f t="shared" si="171"/>
        <v>0.94260221348055762</v>
      </c>
      <c r="I5382">
        <f t="shared" si="172"/>
        <v>1.2857827553181929</v>
      </c>
    </row>
    <row r="5383" spans="1:9" x14ac:dyDescent="0.3">
      <c r="A5383" s="1">
        <v>36063</v>
      </c>
      <c r="B5383">
        <v>73</v>
      </c>
      <c r="C5383">
        <v>109</v>
      </c>
      <c r="D5383">
        <v>0</v>
      </c>
      <c r="E5383">
        <v>0</v>
      </c>
      <c r="F5383" s="14">
        <v>3169.3359999999998</v>
      </c>
      <c r="G5383" s="14">
        <v>4351.7619999999997</v>
      </c>
      <c r="H5383">
        <f t="shared" si="171"/>
        <v>0.95569391089000988</v>
      </c>
      <c r="I5383">
        <f t="shared" si="172"/>
        <v>1.1777337842830506</v>
      </c>
    </row>
    <row r="5384" spans="1:9" x14ac:dyDescent="0.3">
      <c r="A5384" s="1">
        <v>36064</v>
      </c>
      <c r="B5384">
        <v>68</v>
      </c>
      <c r="C5384">
        <v>108</v>
      </c>
      <c r="D5384">
        <v>8.0980000000000008</v>
      </c>
      <c r="E5384">
        <v>14.808999999999999</v>
      </c>
      <c r="F5384">
        <v>505.31400000000002</v>
      </c>
      <c r="G5384">
        <v>941.62699999999995</v>
      </c>
      <c r="H5384">
        <f t="shared" si="171"/>
        <v>0.89023542384274901</v>
      </c>
      <c r="I5384">
        <f t="shared" si="172"/>
        <v>1.1669288871795367</v>
      </c>
    </row>
    <row r="5385" spans="1:9" x14ac:dyDescent="0.3">
      <c r="A5385" s="1">
        <v>36065</v>
      </c>
      <c r="B5385">
        <v>61</v>
      </c>
      <c r="C5385">
        <v>108</v>
      </c>
      <c r="D5385">
        <v>10.843999999999999</v>
      </c>
      <c r="E5385">
        <v>6.47</v>
      </c>
      <c r="F5385" s="14">
        <v>4906.7849999999999</v>
      </c>
      <c r="G5385" s="14">
        <v>4372.0919999999996</v>
      </c>
      <c r="H5385">
        <f t="shared" si="171"/>
        <v>0.79859354197658361</v>
      </c>
      <c r="I5385">
        <f t="shared" si="172"/>
        <v>1.1669288871795367</v>
      </c>
    </row>
    <row r="5386" spans="1:9" x14ac:dyDescent="0.3">
      <c r="A5386" s="1">
        <v>36066</v>
      </c>
      <c r="B5386">
        <v>60</v>
      </c>
      <c r="C5386">
        <v>108</v>
      </c>
      <c r="D5386">
        <v>0</v>
      </c>
      <c r="E5386">
        <v>0</v>
      </c>
      <c r="F5386" s="14">
        <v>3892.8</v>
      </c>
      <c r="G5386" s="14">
        <v>4327.2820000000002</v>
      </c>
      <c r="H5386">
        <f t="shared" si="171"/>
        <v>0.78550184456713146</v>
      </c>
      <c r="I5386">
        <f t="shared" si="172"/>
        <v>1.1669288871795367</v>
      </c>
    </row>
    <row r="5387" spans="1:9" x14ac:dyDescent="0.3">
      <c r="A5387" s="1">
        <v>36067</v>
      </c>
      <c r="B5387">
        <v>68</v>
      </c>
      <c r="C5387">
        <v>104</v>
      </c>
      <c r="D5387">
        <v>0</v>
      </c>
      <c r="E5387">
        <v>0</v>
      </c>
      <c r="F5387" s="14">
        <v>5591.2790000000005</v>
      </c>
      <c r="G5387" s="14">
        <v>5760.991</v>
      </c>
      <c r="H5387">
        <f t="shared" si="171"/>
        <v>0.89023542384274901</v>
      </c>
      <c r="I5387">
        <f t="shared" si="172"/>
        <v>1.1237092987654795</v>
      </c>
    </row>
    <row r="5388" spans="1:9" x14ac:dyDescent="0.3">
      <c r="A5388" s="1">
        <v>36068</v>
      </c>
      <c r="B5388">
        <v>74</v>
      </c>
      <c r="C5388">
        <v>89</v>
      </c>
      <c r="D5388">
        <v>0</v>
      </c>
      <c r="E5388">
        <v>0</v>
      </c>
      <c r="F5388" s="14">
        <v>5447.9840000000004</v>
      </c>
      <c r="G5388" s="14">
        <v>5704.0140000000001</v>
      </c>
      <c r="H5388">
        <f t="shared" si="171"/>
        <v>0.96878560829946203</v>
      </c>
      <c r="I5388">
        <f t="shared" si="172"/>
        <v>0.96163584221276621</v>
      </c>
    </row>
    <row r="5389" spans="1:9" x14ac:dyDescent="0.3">
      <c r="A5389" s="1">
        <v>36069</v>
      </c>
      <c r="B5389">
        <v>72</v>
      </c>
      <c r="C5389">
        <v>69</v>
      </c>
      <c r="D5389">
        <v>0</v>
      </c>
      <c r="E5389">
        <v>0</v>
      </c>
      <c r="F5389" s="14">
        <v>5388.5129999999999</v>
      </c>
      <c r="G5389" s="14">
        <v>3337.9870000000001</v>
      </c>
      <c r="H5389">
        <f t="shared" si="171"/>
        <v>0.94260221348055762</v>
      </c>
      <c r="I5389">
        <f t="shared" si="172"/>
        <v>0.74553790014248156</v>
      </c>
    </row>
    <row r="5390" spans="1:9" x14ac:dyDescent="0.3">
      <c r="A5390" s="1">
        <v>36070</v>
      </c>
      <c r="B5390">
        <v>71</v>
      </c>
      <c r="C5390">
        <v>50</v>
      </c>
      <c r="D5390">
        <v>0</v>
      </c>
      <c r="E5390">
        <v>0</v>
      </c>
      <c r="F5390">
        <v>612.59400000000005</v>
      </c>
      <c r="G5390">
        <v>929.88800000000003</v>
      </c>
      <c r="H5390">
        <f t="shared" si="171"/>
        <v>0.92951051607110557</v>
      </c>
      <c r="I5390">
        <f t="shared" si="172"/>
        <v>0.54024485517571141</v>
      </c>
    </row>
    <row r="5391" spans="1:9" x14ac:dyDescent="0.3">
      <c r="A5391" s="1">
        <v>36071</v>
      </c>
      <c r="B5391">
        <v>69</v>
      </c>
      <c r="C5391">
        <v>41</v>
      </c>
      <c r="D5391">
        <v>0</v>
      </c>
      <c r="E5391">
        <v>0</v>
      </c>
      <c r="F5391" s="14">
        <v>3292.393</v>
      </c>
      <c r="G5391" s="14">
        <v>1220.088</v>
      </c>
      <c r="H5391">
        <f t="shared" si="171"/>
        <v>0.90332712125220105</v>
      </c>
      <c r="I5391">
        <f t="shared" si="172"/>
        <v>0.44300078124408332</v>
      </c>
    </row>
    <row r="5392" spans="1:9" x14ac:dyDescent="0.3">
      <c r="A5392" s="1">
        <v>36072</v>
      </c>
      <c r="B5392">
        <v>62</v>
      </c>
      <c r="C5392">
        <v>36</v>
      </c>
      <c r="D5392">
        <v>3.65</v>
      </c>
      <c r="E5392">
        <v>7.0640000000000001</v>
      </c>
      <c r="F5392" s="14">
        <v>1475.47</v>
      </c>
      <c r="G5392" s="14">
        <v>2438.835</v>
      </c>
      <c r="H5392">
        <f t="shared" si="171"/>
        <v>0.81168523938603576</v>
      </c>
      <c r="I5392">
        <f t="shared" si="172"/>
        <v>0.38897629572651216</v>
      </c>
    </row>
    <row r="5393" spans="1:9" x14ac:dyDescent="0.3">
      <c r="A5393" s="1">
        <v>36073</v>
      </c>
      <c r="B5393">
        <v>57</v>
      </c>
      <c r="C5393">
        <v>34</v>
      </c>
      <c r="D5393">
        <v>1.8169999999999999</v>
      </c>
      <c r="E5393">
        <v>7.0640000000000001</v>
      </c>
      <c r="F5393" s="14">
        <v>2503.27</v>
      </c>
      <c r="G5393" s="14">
        <v>1109.241</v>
      </c>
      <c r="H5393">
        <f t="shared" si="171"/>
        <v>0.74622675233877489</v>
      </c>
      <c r="I5393">
        <f t="shared" si="172"/>
        <v>0.36736650151948375</v>
      </c>
    </row>
    <row r="5394" spans="1:9" x14ac:dyDescent="0.3">
      <c r="A5394" s="1">
        <v>36074</v>
      </c>
      <c r="B5394">
        <v>59</v>
      </c>
      <c r="C5394">
        <v>31</v>
      </c>
      <c r="D5394">
        <v>0</v>
      </c>
      <c r="E5394">
        <v>0</v>
      </c>
      <c r="F5394" s="14">
        <v>5179.05</v>
      </c>
      <c r="G5394" s="14">
        <v>5268.0770000000002</v>
      </c>
      <c r="H5394">
        <f t="shared" si="171"/>
        <v>0.77241014715767919</v>
      </c>
      <c r="I5394">
        <f t="shared" si="172"/>
        <v>0.33495181020894099</v>
      </c>
    </row>
    <row r="5395" spans="1:9" x14ac:dyDescent="0.3">
      <c r="A5395" s="1">
        <v>36075</v>
      </c>
      <c r="B5395">
        <v>57</v>
      </c>
      <c r="C5395">
        <v>29</v>
      </c>
      <c r="D5395">
        <v>0</v>
      </c>
      <c r="E5395">
        <v>0</v>
      </c>
      <c r="F5395" s="14">
        <v>5794.933</v>
      </c>
      <c r="G5395" s="14">
        <v>5783.5349999999999</v>
      </c>
      <c r="H5395">
        <f t="shared" si="171"/>
        <v>0.74622675233877489</v>
      </c>
      <c r="I5395">
        <f t="shared" si="172"/>
        <v>0.31334201600191253</v>
      </c>
    </row>
    <row r="5396" spans="1:9" x14ac:dyDescent="0.3">
      <c r="A5396" s="1">
        <v>36076</v>
      </c>
      <c r="B5396">
        <v>53</v>
      </c>
      <c r="C5396">
        <v>23</v>
      </c>
      <c r="D5396">
        <v>0</v>
      </c>
      <c r="E5396">
        <v>0</v>
      </c>
      <c r="F5396">
        <v>965.21799999999996</v>
      </c>
      <c r="G5396" s="14">
        <v>3780.7420000000002</v>
      </c>
      <c r="H5396">
        <f t="shared" si="171"/>
        <v>0.69385996270096606</v>
      </c>
      <c r="I5396">
        <f t="shared" si="172"/>
        <v>0.24851263338082721</v>
      </c>
    </row>
    <row r="5397" spans="1:9" x14ac:dyDescent="0.3">
      <c r="A5397" s="1">
        <v>36077</v>
      </c>
      <c r="B5397">
        <v>48</v>
      </c>
      <c r="C5397">
        <v>19</v>
      </c>
      <c r="D5397">
        <v>0</v>
      </c>
      <c r="E5397">
        <v>0</v>
      </c>
      <c r="F5397" s="14">
        <v>4301.6409999999996</v>
      </c>
      <c r="G5397" s="14">
        <v>5057.8029999999999</v>
      </c>
      <c r="H5397">
        <f t="shared" si="171"/>
        <v>0.62840147565370508</v>
      </c>
      <c r="I5397">
        <f t="shared" si="172"/>
        <v>0.20529304496677031</v>
      </c>
    </row>
    <row r="5398" spans="1:9" x14ac:dyDescent="0.3">
      <c r="A5398" s="1">
        <v>36078</v>
      </c>
      <c r="B5398">
        <v>47</v>
      </c>
      <c r="C5398">
        <v>18</v>
      </c>
      <c r="D5398">
        <v>0.77100000000000002</v>
      </c>
      <c r="E5398">
        <v>0.39</v>
      </c>
      <c r="F5398" s="14">
        <v>1462.002</v>
      </c>
      <c r="G5398" s="14">
        <v>4046.7109999999998</v>
      </c>
      <c r="H5398">
        <f t="shared" si="171"/>
        <v>0.61530977824425304</v>
      </c>
      <c r="I5398">
        <f t="shared" si="172"/>
        <v>0.19448814786325608</v>
      </c>
    </row>
    <row r="5399" spans="1:9" x14ac:dyDescent="0.3">
      <c r="A5399" s="1">
        <v>36079</v>
      </c>
      <c r="B5399">
        <v>46</v>
      </c>
      <c r="C5399">
        <v>23</v>
      </c>
      <c r="D5399">
        <v>3.3000000000000002E-2</v>
      </c>
      <c r="E5399">
        <v>5.3999999999999999E-2</v>
      </c>
      <c r="F5399">
        <v>-47.404000000000003</v>
      </c>
      <c r="G5399">
        <v>887.03399999999999</v>
      </c>
      <c r="H5399">
        <f t="shared" si="171"/>
        <v>0.60221808083480077</v>
      </c>
      <c r="I5399">
        <f t="shared" si="172"/>
        <v>0.24851263338082721</v>
      </c>
    </row>
    <row r="5400" spans="1:9" x14ac:dyDescent="0.3">
      <c r="A5400" s="1">
        <v>36080</v>
      </c>
      <c r="B5400">
        <v>42</v>
      </c>
      <c r="C5400">
        <v>30</v>
      </c>
      <c r="D5400">
        <v>0</v>
      </c>
      <c r="E5400">
        <v>0</v>
      </c>
      <c r="F5400" s="14">
        <v>2969.4319999999998</v>
      </c>
      <c r="G5400" s="14">
        <v>1250.067</v>
      </c>
      <c r="H5400">
        <f t="shared" si="171"/>
        <v>0.54985129119699194</v>
      </c>
      <c r="I5400">
        <f t="shared" si="172"/>
        <v>0.32414691310542681</v>
      </c>
    </row>
    <row r="5401" spans="1:9" x14ac:dyDescent="0.3">
      <c r="A5401" s="1">
        <v>36081</v>
      </c>
      <c r="B5401">
        <v>36</v>
      </c>
      <c r="C5401">
        <v>35</v>
      </c>
      <c r="D5401">
        <v>0</v>
      </c>
      <c r="E5401">
        <v>0</v>
      </c>
      <c r="F5401" s="14">
        <v>3111.645</v>
      </c>
      <c r="G5401" s="14">
        <v>4770.2569999999996</v>
      </c>
      <c r="H5401">
        <f t="shared" si="171"/>
        <v>0.47130110674027881</v>
      </c>
      <c r="I5401">
        <f t="shared" si="172"/>
        <v>0.37817139862299792</v>
      </c>
    </row>
    <row r="5402" spans="1:9" x14ac:dyDescent="0.3">
      <c r="A5402" s="1">
        <v>36082</v>
      </c>
      <c r="B5402">
        <v>31</v>
      </c>
      <c r="C5402">
        <v>36</v>
      </c>
      <c r="D5402">
        <v>2.7E-2</v>
      </c>
      <c r="E5402">
        <v>0</v>
      </c>
      <c r="F5402" s="14">
        <v>3287.4140000000002</v>
      </c>
      <c r="G5402" s="14">
        <v>3808.605</v>
      </c>
      <c r="H5402">
        <f t="shared" si="171"/>
        <v>0.40584261969301788</v>
      </c>
      <c r="I5402">
        <f t="shared" si="172"/>
        <v>0.38897629572651216</v>
      </c>
    </row>
    <row r="5403" spans="1:9" x14ac:dyDescent="0.3">
      <c r="A5403" s="1">
        <v>36083</v>
      </c>
      <c r="B5403">
        <v>28</v>
      </c>
      <c r="C5403">
        <v>30</v>
      </c>
      <c r="D5403">
        <v>6.7000000000000004E-2</v>
      </c>
      <c r="E5403">
        <v>0.84599999999999997</v>
      </c>
      <c r="F5403" s="14">
        <v>2137.6210000000001</v>
      </c>
      <c r="G5403" s="14">
        <v>1896.595</v>
      </c>
      <c r="H5403">
        <f t="shared" si="171"/>
        <v>0.36656752746466131</v>
      </c>
      <c r="I5403">
        <f t="shared" si="172"/>
        <v>0.32414691310542681</v>
      </c>
    </row>
    <row r="5404" spans="1:9" x14ac:dyDescent="0.3">
      <c r="A5404" s="1">
        <v>36084</v>
      </c>
      <c r="B5404">
        <v>22</v>
      </c>
      <c r="C5404">
        <v>22</v>
      </c>
      <c r="D5404">
        <v>3.6459999999999999</v>
      </c>
      <c r="E5404">
        <v>2.8849999999999998</v>
      </c>
      <c r="F5404">
        <v>351.21699999999998</v>
      </c>
      <c r="G5404">
        <v>786.63099999999997</v>
      </c>
      <c r="H5404">
        <f t="shared" si="171"/>
        <v>0.28801734300794818</v>
      </c>
      <c r="I5404">
        <f t="shared" si="172"/>
        <v>0.23770773627731298</v>
      </c>
    </row>
    <row r="5405" spans="1:9" x14ac:dyDescent="0.3">
      <c r="A5405" s="1">
        <v>36085</v>
      </c>
      <c r="B5405">
        <v>20</v>
      </c>
      <c r="C5405">
        <v>16</v>
      </c>
      <c r="D5405">
        <v>0</v>
      </c>
      <c r="E5405">
        <v>0</v>
      </c>
      <c r="F5405" s="14">
        <v>3762.9110000000001</v>
      </c>
      <c r="G5405" s="14">
        <v>4208.951</v>
      </c>
      <c r="H5405">
        <f t="shared" si="171"/>
        <v>0.26183394818904382</v>
      </c>
      <c r="I5405">
        <f t="shared" si="172"/>
        <v>0.17287835365622764</v>
      </c>
    </row>
    <row r="5406" spans="1:9" x14ac:dyDescent="0.3">
      <c r="A5406" s="1">
        <v>36086</v>
      </c>
      <c r="B5406">
        <v>17</v>
      </c>
      <c r="C5406">
        <v>13</v>
      </c>
      <c r="D5406">
        <v>0</v>
      </c>
      <c r="E5406">
        <v>0</v>
      </c>
      <c r="F5406" s="14">
        <v>5936.6570000000002</v>
      </c>
      <c r="G5406" s="14">
        <v>5932.9459999999999</v>
      </c>
      <c r="H5406">
        <f t="shared" si="171"/>
        <v>0.22255885596068725</v>
      </c>
      <c r="I5406">
        <f t="shared" si="172"/>
        <v>0.14046366234568494</v>
      </c>
    </row>
    <row r="5407" spans="1:9" x14ac:dyDescent="0.3">
      <c r="A5407" s="1">
        <v>36087</v>
      </c>
      <c r="B5407">
        <v>15</v>
      </c>
      <c r="C5407">
        <v>11</v>
      </c>
      <c r="D5407">
        <v>0</v>
      </c>
      <c r="E5407">
        <v>0</v>
      </c>
      <c r="F5407" s="14">
        <v>6036.982</v>
      </c>
      <c r="G5407" s="14">
        <v>5827.2910000000002</v>
      </c>
      <c r="H5407">
        <f t="shared" si="171"/>
        <v>0.19637546114178286</v>
      </c>
      <c r="I5407">
        <f t="shared" si="172"/>
        <v>0.11885386813865649</v>
      </c>
    </row>
    <row r="5408" spans="1:9" x14ac:dyDescent="0.3">
      <c r="A5408" s="1">
        <v>36088</v>
      </c>
      <c r="B5408">
        <v>15</v>
      </c>
      <c r="C5408">
        <v>10</v>
      </c>
      <c r="D5408">
        <v>0</v>
      </c>
      <c r="E5408">
        <v>0</v>
      </c>
      <c r="F5408" s="14">
        <v>3223.634</v>
      </c>
      <c r="G5408" s="14">
        <v>3449.1619999999998</v>
      </c>
      <c r="H5408">
        <f t="shared" si="171"/>
        <v>0.19637546114178286</v>
      </c>
      <c r="I5408">
        <f t="shared" si="172"/>
        <v>0.10804897103514227</v>
      </c>
    </row>
    <row r="5409" spans="1:9" x14ac:dyDescent="0.3">
      <c r="A5409" s="1">
        <v>36089</v>
      </c>
      <c r="B5409">
        <v>15</v>
      </c>
      <c r="C5409">
        <v>9</v>
      </c>
      <c r="D5409">
        <v>0</v>
      </c>
      <c r="E5409">
        <v>0</v>
      </c>
      <c r="F5409" s="14">
        <v>5622.7439999999997</v>
      </c>
      <c r="G5409" s="14">
        <v>3334.8</v>
      </c>
      <c r="H5409">
        <f t="shared" si="171"/>
        <v>0.19637546114178286</v>
      </c>
      <c r="I5409">
        <f t="shared" si="172"/>
        <v>9.7244073931628039E-2</v>
      </c>
    </row>
    <row r="5410" spans="1:9" x14ac:dyDescent="0.3">
      <c r="A5410" s="1">
        <v>36090</v>
      </c>
      <c r="B5410">
        <v>13</v>
      </c>
      <c r="C5410">
        <v>7</v>
      </c>
      <c r="D5410">
        <v>0</v>
      </c>
      <c r="E5410">
        <v>0</v>
      </c>
      <c r="F5410" s="14">
        <v>4332.6080000000002</v>
      </c>
      <c r="G5410" s="14">
        <v>4403.1540000000005</v>
      </c>
      <c r="H5410">
        <f t="shared" si="171"/>
        <v>0.17019206632287848</v>
      </c>
      <c r="I5410">
        <f t="shared" si="172"/>
        <v>7.5634279724599587E-2</v>
      </c>
    </row>
    <row r="5411" spans="1:9" x14ac:dyDescent="0.3">
      <c r="A5411" s="1">
        <v>36091</v>
      </c>
      <c r="B5411">
        <v>11</v>
      </c>
      <c r="C5411">
        <v>7</v>
      </c>
      <c r="D5411">
        <v>8.6509999999999998</v>
      </c>
      <c r="E5411">
        <v>12.896000000000001</v>
      </c>
      <c r="F5411" s="14">
        <v>1025.991</v>
      </c>
      <c r="G5411" s="14">
        <v>1369.605</v>
      </c>
      <c r="H5411">
        <f t="shared" si="171"/>
        <v>0.14400867150397409</v>
      </c>
      <c r="I5411">
        <f t="shared" si="172"/>
        <v>7.5634279724599587E-2</v>
      </c>
    </row>
    <row r="5412" spans="1:9" x14ac:dyDescent="0.3">
      <c r="A5412" s="1">
        <v>36092</v>
      </c>
      <c r="B5412">
        <v>11</v>
      </c>
      <c r="C5412">
        <v>6</v>
      </c>
      <c r="D5412">
        <v>0</v>
      </c>
      <c r="E5412">
        <v>0</v>
      </c>
      <c r="F5412" s="14">
        <v>2686.6080000000002</v>
      </c>
      <c r="G5412" s="14">
        <v>4972.79</v>
      </c>
      <c r="H5412">
        <f t="shared" si="171"/>
        <v>0.14400867150397409</v>
      </c>
      <c r="I5412">
        <f t="shared" si="172"/>
        <v>6.4829382621085355E-2</v>
      </c>
    </row>
    <row r="5413" spans="1:9" x14ac:dyDescent="0.3">
      <c r="A5413" s="1">
        <v>36093</v>
      </c>
      <c r="B5413">
        <v>11</v>
      </c>
      <c r="C5413">
        <v>5</v>
      </c>
      <c r="D5413">
        <v>8.3610000000000007</v>
      </c>
      <c r="E5413">
        <v>6.5380000000000003</v>
      </c>
      <c r="F5413">
        <v>615.255</v>
      </c>
      <c r="G5413">
        <v>734.08100000000002</v>
      </c>
      <c r="H5413">
        <f t="shared" si="171"/>
        <v>0.14400867150397409</v>
      </c>
      <c r="I5413">
        <f t="shared" si="172"/>
        <v>5.4024485517571136E-2</v>
      </c>
    </row>
    <row r="5414" spans="1:9" x14ac:dyDescent="0.3">
      <c r="A5414" s="1">
        <v>36094</v>
      </c>
      <c r="B5414">
        <v>11</v>
      </c>
      <c r="C5414">
        <v>5</v>
      </c>
      <c r="D5414">
        <v>0</v>
      </c>
      <c r="E5414">
        <v>0</v>
      </c>
      <c r="F5414">
        <v>-86.078999999999994</v>
      </c>
      <c r="G5414">
        <v>195.416</v>
      </c>
      <c r="H5414">
        <f t="shared" si="171"/>
        <v>0.14400867150397409</v>
      </c>
      <c r="I5414">
        <f t="shared" si="172"/>
        <v>5.4024485517571136E-2</v>
      </c>
    </row>
    <row r="5415" spans="1:9" x14ac:dyDescent="0.3">
      <c r="A5415" s="1">
        <v>36095</v>
      </c>
      <c r="B5415">
        <v>12</v>
      </c>
      <c r="C5415">
        <v>5</v>
      </c>
      <c r="D5415">
        <v>0</v>
      </c>
      <c r="E5415">
        <v>0</v>
      </c>
      <c r="F5415" s="14">
        <v>5756.0829999999996</v>
      </c>
      <c r="G5415" s="14">
        <v>5712.5919999999996</v>
      </c>
      <c r="H5415">
        <f t="shared" si="171"/>
        <v>0.15710036891342627</v>
      </c>
      <c r="I5415">
        <f t="shared" si="172"/>
        <v>5.4024485517571136E-2</v>
      </c>
    </row>
    <row r="5416" spans="1:9" x14ac:dyDescent="0.3">
      <c r="A5416" s="1">
        <v>36096</v>
      </c>
      <c r="B5416">
        <v>16</v>
      </c>
      <c r="C5416">
        <v>5</v>
      </c>
      <c r="D5416">
        <v>0</v>
      </c>
      <c r="E5416">
        <v>0</v>
      </c>
      <c r="F5416" s="14">
        <v>5534.48</v>
      </c>
      <c r="G5416" s="14">
        <v>4480.1369999999997</v>
      </c>
      <c r="H5416">
        <f t="shared" si="171"/>
        <v>0.20946715855123504</v>
      </c>
      <c r="I5416">
        <f t="shared" si="172"/>
        <v>5.4024485517571136E-2</v>
      </c>
    </row>
    <row r="5417" spans="1:9" x14ac:dyDescent="0.3">
      <c r="A5417" s="1">
        <v>36097</v>
      </c>
      <c r="B5417">
        <v>19</v>
      </c>
      <c r="C5417">
        <v>4</v>
      </c>
      <c r="D5417">
        <v>0</v>
      </c>
      <c r="E5417">
        <v>0</v>
      </c>
      <c r="F5417" s="14">
        <v>6082.6450000000004</v>
      </c>
      <c r="G5417" s="14">
        <v>5871.7439999999997</v>
      </c>
      <c r="H5417">
        <f t="shared" si="171"/>
        <v>0.24874225077959161</v>
      </c>
      <c r="I5417">
        <f t="shared" si="172"/>
        <v>4.321958841405691E-2</v>
      </c>
    </row>
    <row r="5418" spans="1:9" x14ac:dyDescent="0.3">
      <c r="A5418" s="1">
        <v>36098</v>
      </c>
      <c r="B5418">
        <v>20</v>
      </c>
      <c r="C5418">
        <v>4</v>
      </c>
      <c r="D5418">
        <v>0</v>
      </c>
      <c r="E5418">
        <v>0</v>
      </c>
      <c r="F5418" s="14">
        <v>3719.3270000000002</v>
      </c>
      <c r="G5418" s="14">
        <v>3868.41</v>
      </c>
      <c r="H5418">
        <f t="shared" si="171"/>
        <v>0.26183394818904382</v>
      </c>
      <c r="I5418">
        <f t="shared" si="172"/>
        <v>4.321958841405691E-2</v>
      </c>
    </row>
    <row r="5419" spans="1:9" x14ac:dyDescent="0.3">
      <c r="A5419" s="1">
        <v>36099</v>
      </c>
      <c r="B5419">
        <v>20</v>
      </c>
      <c r="C5419">
        <v>3</v>
      </c>
      <c r="D5419">
        <v>0</v>
      </c>
      <c r="E5419">
        <v>0</v>
      </c>
      <c r="F5419" s="14">
        <v>5917.1170000000002</v>
      </c>
      <c r="G5419" s="14">
        <v>4721.33</v>
      </c>
      <c r="H5419">
        <f t="shared" si="171"/>
        <v>0.26183394818904382</v>
      </c>
      <c r="I5419">
        <f t="shared" si="172"/>
        <v>3.2414691310542677E-2</v>
      </c>
    </row>
    <row r="5420" spans="1:9" x14ac:dyDescent="0.3">
      <c r="A5420" s="1">
        <v>36100</v>
      </c>
      <c r="B5420">
        <v>18</v>
      </c>
      <c r="C5420">
        <v>3</v>
      </c>
      <c r="D5420">
        <v>0</v>
      </c>
      <c r="E5420">
        <v>0</v>
      </c>
      <c r="F5420" s="14">
        <v>6105.5379999999996</v>
      </c>
      <c r="G5420" s="14">
        <v>5618.9560000000001</v>
      </c>
      <c r="H5420">
        <f t="shared" si="171"/>
        <v>0.2356505533701394</v>
      </c>
      <c r="I5420">
        <f t="shared" si="172"/>
        <v>3.2414691310542677E-2</v>
      </c>
    </row>
    <row r="5421" spans="1:9" x14ac:dyDescent="0.3">
      <c r="A5421" s="1">
        <v>36101</v>
      </c>
      <c r="B5421">
        <v>15</v>
      </c>
      <c r="C5421">
        <v>3</v>
      </c>
      <c r="D5421">
        <v>0</v>
      </c>
      <c r="E5421">
        <v>0</v>
      </c>
      <c r="F5421" s="14">
        <v>5488.1419999999998</v>
      </c>
      <c r="G5421" s="14">
        <v>4834.1610000000001</v>
      </c>
      <c r="H5421">
        <f t="shared" si="171"/>
        <v>0.19637546114178286</v>
      </c>
      <c r="I5421">
        <f t="shared" si="172"/>
        <v>3.2414691310542677E-2</v>
      </c>
    </row>
    <row r="5422" spans="1:9" x14ac:dyDescent="0.3">
      <c r="A5422" s="1">
        <v>36102</v>
      </c>
      <c r="B5422">
        <v>12</v>
      </c>
      <c r="C5422">
        <v>3</v>
      </c>
      <c r="D5422">
        <v>0.372</v>
      </c>
      <c r="E5422">
        <v>0</v>
      </c>
      <c r="F5422" s="14">
        <v>2714.8510000000001</v>
      </c>
      <c r="G5422">
        <v>981.58199999999999</v>
      </c>
      <c r="H5422">
        <f t="shared" si="171"/>
        <v>0.15710036891342627</v>
      </c>
      <c r="I5422">
        <f t="shared" si="172"/>
        <v>3.2414691310542677E-2</v>
      </c>
    </row>
    <row r="5423" spans="1:9" x14ac:dyDescent="0.3">
      <c r="A5423" s="1">
        <v>36103</v>
      </c>
      <c r="B5423">
        <v>10</v>
      </c>
      <c r="C5423">
        <v>2</v>
      </c>
      <c r="D5423">
        <v>0</v>
      </c>
      <c r="E5423">
        <v>0</v>
      </c>
      <c r="F5423" s="14">
        <v>2914.9009999999998</v>
      </c>
      <c r="G5423" s="14">
        <v>1181.6880000000001</v>
      </c>
      <c r="H5423">
        <f t="shared" si="171"/>
        <v>0.13091697409452191</v>
      </c>
      <c r="I5423">
        <f t="shared" si="172"/>
        <v>2.1609794207028455E-2</v>
      </c>
    </row>
    <row r="5424" spans="1:9" x14ac:dyDescent="0.3">
      <c r="A5424" s="1">
        <v>36104</v>
      </c>
      <c r="B5424">
        <v>9</v>
      </c>
      <c r="C5424">
        <v>2</v>
      </c>
      <c r="D5424">
        <v>0</v>
      </c>
      <c r="E5424">
        <v>0</v>
      </c>
      <c r="F5424" s="14">
        <v>5102.1959999999999</v>
      </c>
      <c r="G5424" s="14">
        <v>3574.2820000000002</v>
      </c>
      <c r="H5424">
        <f t="shared" si="171"/>
        <v>0.1178252766850697</v>
      </c>
      <c r="I5424">
        <f t="shared" si="172"/>
        <v>2.1609794207028455E-2</v>
      </c>
    </row>
    <row r="5425" spans="1:9" x14ac:dyDescent="0.3">
      <c r="A5425" s="1">
        <v>36105</v>
      </c>
      <c r="B5425">
        <v>9</v>
      </c>
      <c r="C5425">
        <v>1</v>
      </c>
      <c r="D5425">
        <v>3.0939999999999999</v>
      </c>
      <c r="E5425">
        <v>5.7240000000000002</v>
      </c>
      <c r="F5425">
        <v>214.423</v>
      </c>
      <c r="G5425">
        <v>553.29</v>
      </c>
      <c r="H5425">
        <f t="shared" si="171"/>
        <v>0.1178252766850697</v>
      </c>
      <c r="I5425">
        <f t="shared" si="172"/>
        <v>1.0804897103514228E-2</v>
      </c>
    </row>
    <row r="5426" spans="1:9" x14ac:dyDescent="0.3">
      <c r="A5426" s="1">
        <v>36106</v>
      </c>
      <c r="B5426">
        <v>8</v>
      </c>
      <c r="C5426">
        <v>1</v>
      </c>
      <c r="D5426">
        <v>7.7889999999999997</v>
      </c>
      <c r="E5426">
        <v>8.9920000000000009</v>
      </c>
      <c r="F5426">
        <v>-67.019000000000005</v>
      </c>
      <c r="G5426">
        <v>400.70600000000002</v>
      </c>
      <c r="H5426">
        <f t="shared" si="171"/>
        <v>0.10473357927561752</v>
      </c>
      <c r="I5426">
        <f t="shared" si="172"/>
        <v>1.0804897103514228E-2</v>
      </c>
    </row>
    <row r="5427" spans="1:9" x14ac:dyDescent="0.3">
      <c r="A5427" s="1">
        <v>36107</v>
      </c>
      <c r="B5427">
        <v>7</v>
      </c>
      <c r="C5427">
        <v>0</v>
      </c>
      <c r="D5427">
        <v>0</v>
      </c>
      <c r="E5427">
        <v>0</v>
      </c>
      <c r="F5427" s="14">
        <v>2749.4059999999999</v>
      </c>
      <c r="G5427" s="14">
        <v>1760.1410000000001</v>
      </c>
      <c r="H5427">
        <f t="shared" si="171"/>
        <v>9.1641881866165328E-2</v>
      </c>
      <c r="I5427">
        <f t="shared" si="172"/>
        <v>0</v>
      </c>
    </row>
    <row r="5428" spans="1:9" x14ac:dyDescent="0.3">
      <c r="A5428" s="1">
        <v>36108</v>
      </c>
      <c r="B5428">
        <v>7</v>
      </c>
      <c r="C5428">
        <v>0</v>
      </c>
      <c r="D5428">
        <v>0</v>
      </c>
      <c r="E5428">
        <v>0</v>
      </c>
      <c r="F5428" s="14">
        <v>3407.2150000000001</v>
      </c>
      <c r="G5428" s="14">
        <v>2959.0880000000002</v>
      </c>
      <c r="H5428">
        <f t="shared" si="171"/>
        <v>9.1641881866165328E-2</v>
      </c>
      <c r="I5428">
        <f t="shared" si="172"/>
        <v>0</v>
      </c>
    </row>
    <row r="5429" spans="1:9" x14ac:dyDescent="0.3">
      <c r="A5429" s="1">
        <v>36109</v>
      </c>
      <c r="B5429">
        <v>5</v>
      </c>
      <c r="C5429">
        <v>1</v>
      </c>
      <c r="D5429">
        <v>0</v>
      </c>
      <c r="E5429">
        <v>0</v>
      </c>
      <c r="F5429" s="14">
        <v>5934.1270000000004</v>
      </c>
      <c r="G5429" s="14">
        <v>4183.7910000000002</v>
      </c>
      <c r="H5429">
        <f t="shared" si="171"/>
        <v>6.5458487047260955E-2</v>
      </c>
      <c r="I5429">
        <f t="shared" si="172"/>
        <v>1.0804897103514228E-2</v>
      </c>
    </row>
    <row r="5430" spans="1:9" x14ac:dyDescent="0.3">
      <c r="A5430" s="1">
        <v>36110</v>
      </c>
      <c r="B5430">
        <v>5</v>
      </c>
      <c r="C5430">
        <v>1</v>
      </c>
      <c r="D5430">
        <v>0</v>
      </c>
      <c r="E5430">
        <v>0</v>
      </c>
      <c r="F5430" s="14">
        <v>5654.0060000000003</v>
      </c>
      <c r="G5430" s="14">
        <v>3822.192</v>
      </c>
      <c r="H5430">
        <f t="shared" si="171"/>
        <v>6.5458487047260955E-2</v>
      </c>
      <c r="I5430">
        <f t="shared" si="172"/>
        <v>1.0804897103514228E-2</v>
      </c>
    </row>
    <row r="5431" spans="1:9" x14ac:dyDescent="0.3">
      <c r="A5431" s="1">
        <v>36111</v>
      </c>
      <c r="B5431">
        <v>5</v>
      </c>
      <c r="C5431">
        <v>1</v>
      </c>
      <c r="D5431">
        <v>0</v>
      </c>
      <c r="E5431">
        <v>0</v>
      </c>
      <c r="F5431" s="14">
        <v>4035.2570000000001</v>
      </c>
      <c r="G5431" s="14">
        <v>2284.5659999999998</v>
      </c>
      <c r="H5431">
        <f t="shared" si="171"/>
        <v>6.5458487047260955E-2</v>
      </c>
      <c r="I5431">
        <f t="shared" si="172"/>
        <v>1.0804897103514228E-2</v>
      </c>
    </row>
    <row r="5432" spans="1:9" x14ac:dyDescent="0.3">
      <c r="A5432" s="1">
        <v>36112</v>
      </c>
      <c r="B5432">
        <v>5</v>
      </c>
      <c r="C5432">
        <v>0</v>
      </c>
      <c r="D5432">
        <v>0</v>
      </c>
      <c r="E5432">
        <v>0</v>
      </c>
      <c r="F5432" s="14">
        <v>5896.768</v>
      </c>
      <c r="G5432" s="14">
        <v>5112.7359999999999</v>
      </c>
      <c r="H5432">
        <f t="shared" si="171"/>
        <v>6.5458487047260955E-2</v>
      </c>
      <c r="I5432">
        <f t="shared" si="172"/>
        <v>0</v>
      </c>
    </row>
    <row r="5433" spans="1:9" x14ac:dyDescent="0.3">
      <c r="A5433" s="1">
        <v>36113</v>
      </c>
      <c r="B5433">
        <v>4</v>
      </c>
      <c r="C5433">
        <v>0</v>
      </c>
      <c r="D5433">
        <v>0</v>
      </c>
      <c r="E5433">
        <v>0</v>
      </c>
      <c r="F5433" s="14">
        <v>2779.4</v>
      </c>
      <c r="G5433" s="14">
        <v>3752.248</v>
      </c>
      <c r="H5433">
        <f t="shared" si="171"/>
        <v>5.2366789637808761E-2</v>
      </c>
      <c r="I5433">
        <f t="shared" si="172"/>
        <v>0</v>
      </c>
    </row>
    <row r="5434" spans="1:9" x14ac:dyDescent="0.3">
      <c r="A5434" s="1">
        <v>36114</v>
      </c>
      <c r="B5434">
        <v>3</v>
      </c>
      <c r="C5434">
        <v>0</v>
      </c>
      <c r="D5434">
        <v>0.86399999999999999</v>
      </c>
      <c r="E5434">
        <v>0.78800000000000003</v>
      </c>
      <c r="F5434">
        <v>347.46699999999998</v>
      </c>
      <c r="G5434" s="14">
        <v>1226.066</v>
      </c>
      <c r="H5434">
        <f t="shared" si="171"/>
        <v>3.9275092228356567E-2</v>
      </c>
      <c r="I5434">
        <f t="shared" si="172"/>
        <v>0</v>
      </c>
    </row>
    <row r="5435" spans="1:9" x14ac:dyDescent="0.3">
      <c r="A5435" s="1">
        <v>36115</v>
      </c>
      <c r="B5435">
        <v>4</v>
      </c>
      <c r="C5435">
        <v>0</v>
      </c>
      <c r="D5435">
        <v>27.47</v>
      </c>
      <c r="E5435">
        <v>35.399000000000001</v>
      </c>
      <c r="F5435">
        <v>261.62599999999998</v>
      </c>
      <c r="G5435">
        <v>786.82</v>
      </c>
      <c r="H5435">
        <f t="shared" si="171"/>
        <v>5.2366789637808761E-2</v>
      </c>
      <c r="I5435">
        <f t="shared" si="172"/>
        <v>0</v>
      </c>
    </row>
    <row r="5436" spans="1:9" x14ac:dyDescent="0.3">
      <c r="A5436" s="1">
        <v>36116</v>
      </c>
      <c r="B5436">
        <v>5</v>
      </c>
      <c r="C5436">
        <v>0</v>
      </c>
      <c r="D5436">
        <v>0</v>
      </c>
      <c r="E5436">
        <v>0</v>
      </c>
      <c r="F5436" s="14">
        <v>1164.3</v>
      </c>
      <c r="G5436" s="14">
        <v>1018.3630000000001</v>
      </c>
      <c r="H5436">
        <f t="shared" si="171"/>
        <v>6.5458487047260955E-2</v>
      </c>
      <c r="I5436">
        <f t="shared" si="172"/>
        <v>0</v>
      </c>
    </row>
    <row r="5437" spans="1:9" x14ac:dyDescent="0.3">
      <c r="A5437" s="1">
        <v>36117</v>
      </c>
      <c r="B5437">
        <v>5</v>
      </c>
      <c r="C5437">
        <v>0</v>
      </c>
      <c r="D5437">
        <v>0</v>
      </c>
      <c r="E5437">
        <v>0</v>
      </c>
      <c r="F5437" s="14">
        <v>6061.0990000000002</v>
      </c>
      <c r="G5437" s="14">
        <v>4727.3729999999996</v>
      </c>
      <c r="H5437">
        <f t="shared" si="171"/>
        <v>6.5458487047260955E-2</v>
      </c>
      <c r="I5437">
        <f t="shared" si="172"/>
        <v>0</v>
      </c>
    </row>
    <row r="5438" spans="1:9" x14ac:dyDescent="0.3">
      <c r="A5438" s="1">
        <v>36118</v>
      </c>
      <c r="B5438">
        <v>5</v>
      </c>
      <c r="C5438">
        <v>0</v>
      </c>
      <c r="D5438">
        <v>0</v>
      </c>
      <c r="E5438">
        <v>0</v>
      </c>
      <c r="F5438" s="14">
        <v>6176.2240000000002</v>
      </c>
      <c r="G5438" s="14">
        <v>5573.9849999999997</v>
      </c>
      <c r="H5438">
        <f t="shared" si="171"/>
        <v>6.5458487047260955E-2</v>
      </c>
      <c r="I5438">
        <f t="shared" si="172"/>
        <v>0</v>
      </c>
    </row>
    <row r="5439" spans="1:9" x14ac:dyDescent="0.3">
      <c r="A5439" s="1">
        <v>36119</v>
      </c>
      <c r="B5439">
        <v>7</v>
      </c>
      <c r="C5439">
        <v>0</v>
      </c>
      <c r="D5439">
        <v>0</v>
      </c>
      <c r="E5439">
        <v>0</v>
      </c>
      <c r="F5439" s="14">
        <v>6144.6239999999998</v>
      </c>
      <c r="G5439" s="14">
        <v>5203.7820000000002</v>
      </c>
      <c r="H5439">
        <f t="shared" si="171"/>
        <v>9.1641881866165328E-2</v>
      </c>
      <c r="I5439">
        <f t="shared" si="172"/>
        <v>0</v>
      </c>
    </row>
    <row r="5440" spans="1:9" x14ac:dyDescent="0.3">
      <c r="A5440" s="1">
        <v>36120</v>
      </c>
      <c r="B5440">
        <v>9</v>
      </c>
      <c r="C5440">
        <v>0</v>
      </c>
      <c r="D5440">
        <v>0</v>
      </c>
      <c r="E5440">
        <v>0</v>
      </c>
      <c r="F5440" s="14">
        <v>6220.1090000000004</v>
      </c>
      <c r="G5440" s="14">
        <v>5554.01</v>
      </c>
      <c r="H5440">
        <f t="shared" si="171"/>
        <v>0.1178252766850697</v>
      </c>
      <c r="I5440">
        <f t="shared" si="172"/>
        <v>0</v>
      </c>
    </row>
    <row r="5441" spans="1:9" x14ac:dyDescent="0.3">
      <c r="A5441" s="1">
        <v>36121</v>
      </c>
      <c r="B5441">
        <v>9</v>
      </c>
      <c r="C5441">
        <v>0</v>
      </c>
      <c r="D5441">
        <v>0</v>
      </c>
      <c r="E5441">
        <v>0</v>
      </c>
      <c r="F5441" s="14">
        <v>6090.2219999999998</v>
      </c>
      <c r="G5441" s="14">
        <v>5332.1549999999997</v>
      </c>
      <c r="H5441">
        <f t="shared" si="171"/>
        <v>0.1178252766850697</v>
      </c>
      <c r="I5441">
        <f t="shared" si="172"/>
        <v>0</v>
      </c>
    </row>
    <row r="5442" spans="1:9" x14ac:dyDescent="0.3">
      <c r="A5442" s="1">
        <v>36122</v>
      </c>
      <c r="B5442">
        <v>9</v>
      </c>
      <c r="C5442">
        <v>0</v>
      </c>
      <c r="D5442">
        <v>0</v>
      </c>
      <c r="E5442">
        <v>0</v>
      </c>
      <c r="F5442" s="14">
        <v>5244.1409999999996</v>
      </c>
      <c r="G5442" s="14">
        <v>4301.049</v>
      </c>
      <c r="H5442">
        <f t="shared" ref="H5442:H5505" si="173">(B5442*60*60*24/1000000)/(1000*$N$3/1000000)</f>
        <v>0.1178252766850697</v>
      </c>
      <c r="I5442">
        <f t="shared" ref="I5442:I5505" si="174">(C5442*60*60*24/1000000)/(1000*$N$4/1000000)</f>
        <v>0</v>
      </c>
    </row>
    <row r="5443" spans="1:9" x14ac:dyDescent="0.3">
      <c r="A5443" s="1">
        <v>36123</v>
      </c>
      <c r="B5443">
        <v>8</v>
      </c>
      <c r="C5443">
        <v>0</v>
      </c>
      <c r="D5443">
        <v>23.408999999999999</v>
      </c>
      <c r="E5443">
        <v>13.781000000000001</v>
      </c>
      <c r="F5443">
        <v>58.936999999999998</v>
      </c>
      <c r="G5443" s="14">
        <v>1102.8710000000001</v>
      </c>
      <c r="H5443">
        <f t="shared" si="173"/>
        <v>0.10473357927561752</v>
      </c>
      <c r="I5443">
        <f t="shared" si="174"/>
        <v>0</v>
      </c>
    </row>
    <row r="5444" spans="1:9" x14ac:dyDescent="0.3">
      <c r="A5444" s="1">
        <v>36124</v>
      </c>
      <c r="B5444">
        <v>7</v>
      </c>
      <c r="C5444">
        <v>0</v>
      </c>
      <c r="D5444">
        <v>0</v>
      </c>
      <c r="E5444">
        <v>0</v>
      </c>
      <c r="F5444" s="14">
        <v>2715.0030000000002</v>
      </c>
      <c r="G5444" s="14">
        <v>1186.8599999999999</v>
      </c>
      <c r="H5444">
        <f t="shared" si="173"/>
        <v>9.1641881866165328E-2</v>
      </c>
      <c r="I5444">
        <f t="shared" si="174"/>
        <v>0</v>
      </c>
    </row>
    <row r="5445" spans="1:9" x14ac:dyDescent="0.3">
      <c r="A5445" s="1">
        <v>36125</v>
      </c>
      <c r="B5445">
        <v>8</v>
      </c>
      <c r="C5445">
        <v>0</v>
      </c>
      <c r="D5445">
        <v>0</v>
      </c>
      <c r="E5445">
        <v>0</v>
      </c>
      <c r="F5445" s="14">
        <v>5941.2669999999998</v>
      </c>
      <c r="G5445" s="14">
        <v>5468.12</v>
      </c>
      <c r="H5445">
        <f t="shared" si="173"/>
        <v>0.10473357927561752</v>
      </c>
      <c r="I5445">
        <f t="shared" si="174"/>
        <v>0</v>
      </c>
    </row>
    <row r="5446" spans="1:9" x14ac:dyDescent="0.3">
      <c r="A5446" s="1">
        <v>36126</v>
      </c>
      <c r="B5446">
        <v>9</v>
      </c>
      <c r="C5446">
        <v>0</v>
      </c>
      <c r="D5446">
        <v>0</v>
      </c>
      <c r="E5446">
        <v>0</v>
      </c>
      <c r="F5446" s="14">
        <v>6231.0559999999996</v>
      </c>
      <c r="G5446" s="14">
        <v>5574.0389999999998</v>
      </c>
      <c r="H5446">
        <f t="shared" si="173"/>
        <v>0.1178252766850697</v>
      </c>
      <c r="I5446">
        <f t="shared" si="174"/>
        <v>0</v>
      </c>
    </row>
    <row r="5447" spans="1:9" x14ac:dyDescent="0.3">
      <c r="A5447" s="1">
        <v>36127</v>
      </c>
      <c r="B5447">
        <v>10</v>
      </c>
      <c r="C5447">
        <v>0</v>
      </c>
      <c r="D5447">
        <v>0</v>
      </c>
      <c r="E5447">
        <v>0</v>
      </c>
      <c r="F5447" s="14">
        <v>4331.4139999999998</v>
      </c>
      <c r="G5447" s="14">
        <v>4160.8860000000004</v>
      </c>
      <c r="H5447">
        <f t="shared" si="173"/>
        <v>0.13091697409452191</v>
      </c>
      <c r="I5447">
        <f t="shared" si="174"/>
        <v>0</v>
      </c>
    </row>
    <row r="5448" spans="1:9" x14ac:dyDescent="0.3">
      <c r="A5448" s="1">
        <v>36128</v>
      </c>
      <c r="B5448">
        <v>11</v>
      </c>
      <c r="C5448">
        <v>0</v>
      </c>
      <c r="D5448">
        <v>0</v>
      </c>
      <c r="E5448">
        <v>0</v>
      </c>
      <c r="F5448" s="14">
        <v>6188.7110000000002</v>
      </c>
      <c r="G5448" s="14">
        <v>4685.0919999999996</v>
      </c>
      <c r="H5448">
        <f t="shared" si="173"/>
        <v>0.14400867150397409</v>
      </c>
      <c r="I5448">
        <f t="shared" si="174"/>
        <v>0</v>
      </c>
    </row>
    <row r="5449" spans="1:9" x14ac:dyDescent="0.3">
      <c r="A5449" s="1">
        <v>36129</v>
      </c>
      <c r="B5449">
        <v>12</v>
      </c>
      <c r="C5449">
        <v>0</v>
      </c>
      <c r="D5449">
        <v>0</v>
      </c>
      <c r="E5449">
        <v>0</v>
      </c>
      <c r="F5449" s="14">
        <v>6271.7610000000004</v>
      </c>
      <c r="G5449" s="14">
        <v>5480.3850000000002</v>
      </c>
      <c r="H5449">
        <f t="shared" si="173"/>
        <v>0.15710036891342627</v>
      </c>
      <c r="I5449">
        <f t="shared" si="174"/>
        <v>0</v>
      </c>
    </row>
    <row r="5450" spans="1:9" x14ac:dyDescent="0.3">
      <c r="A5450" s="1">
        <v>36130</v>
      </c>
      <c r="B5450">
        <v>15</v>
      </c>
      <c r="C5450">
        <v>0</v>
      </c>
      <c r="D5450">
        <v>0</v>
      </c>
      <c r="E5450">
        <v>0</v>
      </c>
      <c r="F5450" s="14">
        <v>2716.1970000000001</v>
      </c>
      <c r="G5450" s="14">
        <v>5383.5379999999996</v>
      </c>
      <c r="H5450">
        <f t="shared" si="173"/>
        <v>0.19637546114178286</v>
      </c>
      <c r="I5450">
        <f t="shared" si="174"/>
        <v>0</v>
      </c>
    </row>
    <row r="5451" spans="1:9" x14ac:dyDescent="0.3">
      <c r="A5451" s="1">
        <v>36131</v>
      </c>
      <c r="B5451">
        <v>14</v>
      </c>
      <c r="C5451">
        <v>1</v>
      </c>
      <c r="D5451">
        <v>0</v>
      </c>
      <c r="E5451">
        <v>0</v>
      </c>
      <c r="F5451" s="14">
        <v>4377.3209999999999</v>
      </c>
      <c r="G5451" s="14">
        <v>3186.5</v>
      </c>
      <c r="H5451">
        <f t="shared" si="173"/>
        <v>0.18328376373233066</v>
      </c>
      <c r="I5451">
        <f t="shared" si="174"/>
        <v>1.0804897103514228E-2</v>
      </c>
    </row>
    <row r="5452" spans="1:9" x14ac:dyDescent="0.3">
      <c r="A5452" s="1">
        <v>36132</v>
      </c>
      <c r="B5452">
        <v>10</v>
      </c>
      <c r="C5452">
        <v>7</v>
      </c>
      <c r="D5452">
        <v>0</v>
      </c>
      <c r="E5452">
        <v>0</v>
      </c>
      <c r="F5452" s="14">
        <v>1903.8779999999999</v>
      </c>
      <c r="G5452" s="14">
        <v>2091.48</v>
      </c>
      <c r="H5452">
        <f t="shared" si="173"/>
        <v>0.13091697409452191</v>
      </c>
      <c r="I5452">
        <f t="shared" si="174"/>
        <v>7.5634279724599587E-2</v>
      </c>
    </row>
    <row r="5453" spans="1:9" x14ac:dyDescent="0.3">
      <c r="A5453" s="1">
        <v>36133</v>
      </c>
      <c r="B5453">
        <v>8</v>
      </c>
      <c r="C5453">
        <v>8</v>
      </c>
      <c r="D5453">
        <v>0</v>
      </c>
      <c r="E5453">
        <v>0</v>
      </c>
      <c r="F5453" s="14">
        <v>3842.4969999999998</v>
      </c>
      <c r="G5453" s="14">
        <v>2993.71</v>
      </c>
      <c r="H5453">
        <f t="shared" si="173"/>
        <v>0.10473357927561752</v>
      </c>
      <c r="I5453">
        <f t="shared" si="174"/>
        <v>8.643917682811382E-2</v>
      </c>
    </row>
    <row r="5454" spans="1:9" x14ac:dyDescent="0.3">
      <c r="A5454" s="1">
        <v>36134</v>
      </c>
      <c r="B5454">
        <v>6</v>
      </c>
      <c r="C5454">
        <v>6</v>
      </c>
      <c r="D5454">
        <v>0</v>
      </c>
      <c r="E5454">
        <v>0</v>
      </c>
      <c r="F5454" s="14">
        <v>1932.876</v>
      </c>
      <c r="G5454" s="14">
        <v>1382.2049999999999</v>
      </c>
      <c r="H5454">
        <f t="shared" si="173"/>
        <v>7.8550184456713135E-2</v>
      </c>
      <c r="I5454">
        <f t="shared" si="174"/>
        <v>6.4829382621085355E-2</v>
      </c>
    </row>
    <row r="5455" spans="1:9" x14ac:dyDescent="0.3">
      <c r="A5455" s="1">
        <v>36135</v>
      </c>
      <c r="B5455">
        <v>5</v>
      </c>
      <c r="C5455">
        <v>4</v>
      </c>
      <c r="D5455">
        <v>0</v>
      </c>
      <c r="E5455">
        <v>0</v>
      </c>
      <c r="F5455" s="14">
        <v>5717.7579999999998</v>
      </c>
      <c r="G5455" s="14">
        <v>4699.5590000000002</v>
      </c>
      <c r="H5455">
        <f t="shared" si="173"/>
        <v>6.5458487047260955E-2</v>
      </c>
      <c r="I5455">
        <f t="shared" si="174"/>
        <v>4.321958841405691E-2</v>
      </c>
    </row>
    <row r="5456" spans="1:9" x14ac:dyDescent="0.3">
      <c r="A5456" s="1">
        <v>36136</v>
      </c>
      <c r="B5456">
        <v>5</v>
      </c>
      <c r="C5456">
        <v>2</v>
      </c>
      <c r="D5456">
        <v>0</v>
      </c>
      <c r="E5456">
        <v>0</v>
      </c>
      <c r="F5456" s="14">
        <v>6172.8680000000004</v>
      </c>
      <c r="G5456" s="14">
        <v>5301.4669999999996</v>
      </c>
      <c r="H5456">
        <f t="shared" si="173"/>
        <v>6.5458487047260955E-2</v>
      </c>
      <c r="I5456">
        <f t="shared" si="174"/>
        <v>2.1609794207028455E-2</v>
      </c>
    </row>
    <row r="5457" spans="1:9" x14ac:dyDescent="0.3">
      <c r="A5457" s="1">
        <v>36137</v>
      </c>
      <c r="B5457">
        <v>5</v>
      </c>
      <c r="C5457">
        <v>1</v>
      </c>
      <c r="D5457">
        <v>0</v>
      </c>
      <c r="E5457">
        <v>0</v>
      </c>
      <c r="F5457" s="14">
        <v>4174.3819999999996</v>
      </c>
      <c r="G5457" s="14">
        <v>4177.277</v>
      </c>
      <c r="H5457">
        <f t="shared" si="173"/>
        <v>6.5458487047260955E-2</v>
      </c>
      <c r="I5457">
        <f t="shared" si="174"/>
        <v>1.0804897103514228E-2</v>
      </c>
    </row>
    <row r="5458" spans="1:9" x14ac:dyDescent="0.3">
      <c r="A5458" s="1">
        <v>36138</v>
      </c>
      <c r="B5458">
        <v>5</v>
      </c>
      <c r="C5458">
        <v>1</v>
      </c>
      <c r="D5458">
        <v>0.17899999999999999</v>
      </c>
      <c r="E5458">
        <v>0</v>
      </c>
      <c r="F5458" s="14">
        <v>2451.04</v>
      </c>
      <c r="G5458" s="14">
        <v>2895.1849999999999</v>
      </c>
      <c r="H5458">
        <f t="shared" si="173"/>
        <v>6.5458487047260955E-2</v>
      </c>
      <c r="I5458">
        <f t="shared" si="174"/>
        <v>1.0804897103514228E-2</v>
      </c>
    </row>
    <row r="5459" spans="1:9" x14ac:dyDescent="0.3">
      <c r="A5459" s="1">
        <v>36139</v>
      </c>
      <c r="B5459">
        <v>5</v>
      </c>
      <c r="C5459">
        <v>1</v>
      </c>
      <c r="D5459">
        <v>4.2030000000000003</v>
      </c>
      <c r="E5459">
        <v>1.498</v>
      </c>
      <c r="F5459" s="14">
        <v>1362.8889999999999</v>
      </c>
      <c r="G5459" s="14">
        <v>1683.232</v>
      </c>
      <c r="H5459">
        <f t="shared" si="173"/>
        <v>6.5458487047260955E-2</v>
      </c>
      <c r="I5459">
        <f t="shared" si="174"/>
        <v>1.0804897103514228E-2</v>
      </c>
    </row>
    <row r="5460" spans="1:9" x14ac:dyDescent="0.3">
      <c r="A5460" s="1">
        <v>36140</v>
      </c>
      <c r="B5460">
        <v>5</v>
      </c>
      <c r="C5460">
        <v>1</v>
      </c>
      <c r="D5460">
        <v>5.0510000000000002</v>
      </c>
      <c r="E5460">
        <v>1.6830000000000001</v>
      </c>
      <c r="F5460">
        <v>92.379000000000005</v>
      </c>
      <c r="G5460">
        <v>326.27699999999999</v>
      </c>
      <c r="H5460">
        <f t="shared" si="173"/>
        <v>6.5458487047260955E-2</v>
      </c>
      <c r="I5460">
        <f t="shared" si="174"/>
        <v>1.0804897103514228E-2</v>
      </c>
    </row>
    <row r="5461" spans="1:9" x14ac:dyDescent="0.3">
      <c r="A5461" s="1">
        <v>36141</v>
      </c>
      <c r="B5461">
        <v>5</v>
      </c>
      <c r="C5461">
        <v>1</v>
      </c>
      <c r="D5461">
        <v>0</v>
      </c>
      <c r="E5461">
        <v>0</v>
      </c>
      <c r="F5461">
        <v>256.34800000000001</v>
      </c>
      <c r="G5461" s="14">
        <v>1598.8920000000001</v>
      </c>
      <c r="H5461">
        <f t="shared" si="173"/>
        <v>6.5458487047260955E-2</v>
      </c>
      <c r="I5461">
        <f t="shared" si="174"/>
        <v>1.0804897103514228E-2</v>
      </c>
    </row>
    <row r="5462" spans="1:9" x14ac:dyDescent="0.3">
      <c r="A5462" s="1">
        <v>36142</v>
      </c>
      <c r="B5462">
        <v>5</v>
      </c>
      <c r="C5462">
        <v>1</v>
      </c>
      <c r="D5462">
        <v>15.586</v>
      </c>
      <c r="E5462">
        <v>3.802</v>
      </c>
      <c r="F5462">
        <v>702.63699999999994</v>
      </c>
      <c r="G5462" s="14">
        <v>1120.6949999999999</v>
      </c>
      <c r="H5462">
        <f t="shared" si="173"/>
        <v>6.5458487047260955E-2</v>
      </c>
      <c r="I5462">
        <f t="shared" si="174"/>
        <v>1.0804897103514228E-2</v>
      </c>
    </row>
    <row r="5463" spans="1:9" x14ac:dyDescent="0.3">
      <c r="A5463" s="1">
        <v>36143</v>
      </c>
      <c r="B5463">
        <v>7</v>
      </c>
      <c r="C5463">
        <v>1</v>
      </c>
      <c r="D5463">
        <v>7.9980000000000002</v>
      </c>
      <c r="E5463">
        <v>11.717000000000001</v>
      </c>
      <c r="F5463" s="14">
        <v>3613.9160000000002</v>
      </c>
      <c r="G5463" s="14">
        <v>2839.3380000000002</v>
      </c>
      <c r="H5463">
        <f t="shared" si="173"/>
        <v>9.1641881866165328E-2</v>
      </c>
      <c r="I5463">
        <f t="shared" si="174"/>
        <v>1.0804897103514228E-2</v>
      </c>
    </row>
    <row r="5464" spans="1:9" x14ac:dyDescent="0.3">
      <c r="A5464" s="1">
        <v>36144</v>
      </c>
      <c r="B5464">
        <v>12</v>
      </c>
      <c r="C5464">
        <v>1</v>
      </c>
      <c r="D5464">
        <v>0</v>
      </c>
      <c r="E5464">
        <v>0</v>
      </c>
      <c r="F5464" s="14">
        <v>6322.97</v>
      </c>
      <c r="G5464" s="14">
        <v>5597.8609999999999</v>
      </c>
      <c r="H5464">
        <f t="shared" si="173"/>
        <v>0.15710036891342627</v>
      </c>
      <c r="I5464">
        <f t="shared" si="174"/>
        <v>1.0804897103514228E-2</v>
      </c>
    </row>
    <row r="5465" spans="1:9" x14ac:dyDescent="0.3">
      <c r="A5465" s="1">
        <v>36145</v>
      </c>
      <c r="B5465">
        <v>11</v>
      </c>
      <c r="C5465">
        <v>1</v>
      </c>
      <c r="D5465">
        <v>26.95</v>
      </c>
      <c r="E5465">
        <v>34.811999999999998</v>
      </c>
      <c r="F5465" s="14">
        <v>1188.4280000000001</v>
      </c>
      <c r="G5465" s="14">
        <v>1528.826</v>
      </c>
      <c r="H5465">
        <f t="shared" si="173"/>
        <v>0.14400867150397409</v>
      </c>
      <c r="I5465">
        <f t="shared" si="174"/>
        <v>1.0804897103514228E-2</v>
      </c>
    </row>
    <row r="5466" spans="1:9" x14ac:dyDescent="0.3">
      <c r="A5466" s="1">
        <v>36146</v>
      </c>
      <c r="B5466">
        <v>15</v>
      </c>
      <c r="C5466">
        <v>1</v>
      </c>
      <c r="D5466">
        <v>0</v>
      </c>
      <c r="E5466">
        <v>0</v>
      </c>
      <c r="F5466" s="14">
        <v>1546.9059999999999</v>
      </c>
      <c r="G5466">
        <v>834.44</v>
      </c>
      <c r="H5466">
        <f t="shared" si="173"/>
        <v>0.19637546114178286</v>
      </c>
      <c r="I5466">
        <f t="shared" si="174"/>
        <v>1.0804897103514228E-2</v>
      </c>
    </row>
    <row r="5467" spans="1:9" x14ac:dyDescent="0.3">
      <c r="A5467" s="1">
        <v>36147</v>
      </c>
      <c r="B5467">
        <v>22</v>
      </c>
      <c r="C5467">
        <v>1</v>
      </c>
      <c r="D5467">
        <v>0</v>
      </c>
      <c r="E5467">
        <v>0</v>
      </c>
      <c r="F5467" s="14">
        <v>4204.2520000000004</v>
      </c>
      <c r="G5467" s="14">
        <v>3023.9589999999998</v>
      </c>
      <c r="H5467">
        <f t="shared" si="173"/>
        <v>0.28801734300794818</v>
      </c>
      <c r="I5467">
        <f t="shared" si="174"/>
        <v>1.0804897103514228E-2</v>
      </c>
    </row>
    <row r="5468" spans="1:9" x14ac:dyDescent="0.3">
      <c r="A5468" s="1">
        <v>36148</v>
      </c>
      <c r="B5468">
        <v>23</v>
      </c>
      <c r="C5468">
        <v>2</v>
      </c>
      <c r="D5468">
        <v>0</v>
      </c>
      <c r="E5468">
        <v>0</v>
      </c>
      <c r="F5468" s="14">
        <v>4614.5230000000001</v>
      </c>
      <c r="G5468" s="14">
        <v>4984.5839999999998</v>
      </c>
      <c r="H5468">
        <f t="shared" si="173"/>
        <v>0.30110904041740039</v>
      </c>
      <c r="I5468">
        <f t="shared" si="174"/>
        <v>2.1609794207028455E-2</v>
      </c>
    </row>
    <row r="5469" spans="1:9" x14ac:dyDescent="0.3">
      <c r="A5469" s="1">
        <v>36149</v>
      </c>
      <c r="B5469">
        <v>19</v>
      </c>
      <c r="C5469">
        <v>9</v>
      </c>
      <c r="D5469">
        <v>0</v>
      </c>
      <c r="E5469">
        <v>0</v>
      </c>
      <c r="F5469" s="14">
        <v>1854.393</v>
      </c>
      <c r="G5469" s="14">
        <v>3661.239</v>
      </c>
      <c r="H5469">
        <f t="shared" si="173"/>
        <v>0.24874225077959161</v>
      </c>
      <c r="I5469">
        <f t="shared" si="174"/>
        <v>9.7244073931628039E-2</v>
      </c>
    </row>
    <row r="5470" spans="1:9" x14ac:dyDescent="0.3">
      <c r="A5470" s="1">
        <v>36150</v>
      </c>
      <c r="B5470">
        <v>20</v>
      </c>
      <c r="C5470">
        <v>12</v>
      </c>
      <c r="D5470">
        <v>9.4320000000000004</v>
      </c>
      <c r="E5470">
        <v>5.4359999999999999</v>
      </c>
      <c r="F5470">
        <v>60.722000000000001</v>
      </c>
      <c r="G5470">
        <v>655.1</v>
      </c>
      <c r="H5470">
        <f t="shared" si="173"/>
        <v>0.26183394818904382</v>
      </c>
      <c r="I5470">
        <f t="shared" si="174"/>
        <v>0.12965876524217071</v>
      </c>
    </row>
    <row r="5471" spans="1:9" x14ac:dyDescent="0.3">
      <c r="A5471" s="1">
        <v>36151</v>
      </c>
      <c r="B5471">
        <v>24</v>
      </c>
      <c r="C5471">
        <v>11</v>
      </c>
      <c r="D5471">
        <v>0</v>
      </c>
      <c r="E5471">
        <v>0</v>
      </c>
      <c r="F5471" s="14">
        <v>4358.8990000000003</v>
      </c>
      <c r="G5471" s="14">
        <v>2431.5430000000001</v>
      </c>
      <c r="H5471">
        <f t="shared" si="173"/>
        <v>0.31420073782685254</v>
      </c>
      <c r="I5471">
        <f t="shared" si="174"/>
        <v>0.11885386813865649</v>
      </c>
    </row>
    <row r="5472" spans="1:9" x14ac:dyDescent="0.3">
      <c r="A5472" s="1">
        <v>36152</v>
      </c>
      <c r="B5472">
        <v>23</v>
      </c>
      <c r="C5472">
        <v>10</v>
      </c>
      <c r="D5472">
        <v>0</v>
      </c>
      <c r="E5472">
        <v>0</v>
      </c>
      <c r="F5472" s="14">
        <v>6381.8329999999996</v>
      </c>
      <c r="G5472" s="14">
        <v>5905.4449999999997</v>
      </c>
      <c r="H5472">
        <f t="shared" si="173"/>
        <v>0.30110904041740039</v>
      </c>
      <c r="I5472">
        <f t="shared" si="174"/>
        <v>0.10804897103514227</v>
      </c>
    </row>
    <row r="5473" spans="1:9" x14ac:dyDescent="0.3">
      <c r="A5473" s="1">
        <v>36153</v>
      </c>
      <c r="B5473">
        <v>22</v>
      </c>
      <c r="C5473">
        <v>9</v>
      </c>
      <c r="D5473">
        <v>0</v>
      </c>
      <c r="E5473">
        <v>0</v>
      </c>
      <c r="F5473" s="14">
        <v>6403.6989999999996</v>
      </c>
      <c r="G5473" s="14">
        <v>5974.6390000000001</v>
      </c>
      <c r="H5473">
        <f t="shared" si="173"/>
        <v>0.28801734300794818</v>
      </c>
      <c r="I5473">
        <f t="shared" si="174"/>
        <v>9.7244073931628039E-2</v>
      </c>
    </row>
    <row r="5474" spans="1:9" x14ac:dyDescent="0.3">
      <c r="A5474" s="1">
        <v>36154</v>
      </c>
      <c r="B5474">
        <v>19</v>
      </c>
      <c r="C5474">
        <v>7</v>
      </c>
      <c r="D5474">
        <v>0</v>
      </c>
      <c r="E5474">
        <v>0</v>
      </c>
      <c r="F5474" s="14">
        <v>5991.3990000000003</v>
      </c>
      <c r="G5474" s="14">
        <v>4502.33</v>
      </c>
      <c r="H5474">
        <f t="shared" si="173"/>
        <v>0.24874225077959161</v>
      </c>
      <c r="I5474">
        <f t="shared" si="174"/>
        <v>7.5634279724599587E-2</v>
      </c>
    </row>
    <row r="5475" spans="1:9" x14ac:dyDescent="0.3">
      <c r="A5475" s="1">
        <v>36155</v>
      </c>
      <c r="B5475">
        <v>16</v>
      </c>
      <c r="C5475">
        <v>5</v>
      </c>
      <c r="D5475">
        <v>0</v>
      </c>
      <c r="E5475">
        <v>0</v>
      </c>
      <c r="F5475" s="14">
        <v>3470.49</v>
      </c>
      <c r="G5475" s="14">
        <v>4135.3500000000004</v>
      </c>
      <c r="H5475">
        <f t="shared" si="173"/>
        <v>0.20946715855123504</v>
      </c>
      <c r="I5475">
        <f t="shared" si="174"/>
        <v>5.4024485517571136E-2</v>
      </c>
    </row>
    <row r="5476" spans="1:9" x14ac:dyDescent="0.3">
      <c r="A5476" s="1">
        <v>36156</v>
      </c>
      <c r="B5476">
        <v>11</v>
      </c>
      <c r="C5476">
        <v>5</v>
      </c>
      <c r="D5476">
        <v>4.2629999999999999</v>
      </c>
      <c r="E5476">
        <v>4.327</v>
      </c>
      <c r="F5476">
        <v>313.44799999999998</v>
      </c>
      <c r="G5476" s="14">
        <v>1856.0820000000001</v>
      </c>
      <c r="H5476">
        <f t="shared" si="173"/>
        <v>0.14400867150397409</v>
      </c>
      <c r="I5476">
        <f t="shared" si="174"/>
        <v>5.4024485517571136E-2</v>
      </c>
    </row>
    <row r="5477" spans="1:9" x14ac:dyDescent="0.3">
      <c r="A5477" s="1">
        <v>36157</v>
      </c>
      <c r="B5477">
        <v>7</v>
      </c>
      <c r="C5477">
        <v>4</v>
      </c>
      <c r="D5477">
        <v>13.121</v>
      </c>
      <c r="E5477">
        <v>10.51</v>
      </c>
      <c r="F5477">
        <v>43.808</v>
      </c>
      <c r="G5477">
        <v>40.848999999999997</v>
      </c>
      <c r="H5477">
        <f t="shared" si="173"/>
        <v>9.1641881866165328E-2</v>
      </c>
      <c r="I5477">
        <f t="shared" si="174"/>
        <v>4.321958841405691E-2</v>
      </c>
    </row>
    <row r="5478" spans="1:9" x14ac:dyDescent="0.3">
      <c r="A5478" s="1">
        <v>36158</v>
      </c>
      <c r="B5478">
        <v>6</v>
      </c>
      <c r="C5478">
        <v>4</v>
      </c>
      <c r="D5478">
        <v>0</v>
      </c>
      <c r="E5478">
        <v>0</v>
      </c>
      <c r="F5478" s="14">
        <v>4418.8239999999996</v>
      </c>
      <c r="G5478" s="14">
        <v>4055.2249999999999</v>
      </c>
      <c r="H5478">
        <f t="shared" si="173"/>
        <v>7.8550184456713135E-2</v>
      </c>
      <c r="I5478">
        <f t="shared" si="174"/>
        <v>4.321958841405691E-2</v>
      </c>
    </row>
    <row r="5479" spans="1:9" x14ac:dyDescent="0.3">
      <c r="A5479" s="1">
        <v>36159</v>
      </c>
      <c r="B5479">
        <v>5</v>
      </c>
      <c r="C5479">
        <v>4</v>
      </c>
      <c r="D5479">
        <v>0</v>
      </c>
      <c r="E5479">
        <v>0</v>
      </c>
      <c r="F5479" s="14">
        <v>2786.86</v>
      </c>
      <c r="G5479" s="14">
        <v>4770.9470000000001</v>
      </c>
      <c r="H5479">
        <f t="shared" si="173"/>
        <v>6.5458487047260955E-2</v>
      </c>
      <c r="I5479">
        <f t="shared" si="174"/>
        <v>4.321958841405691E-2</v>
      </c>
    </row>
    <row r="5480" spans="1:9" x14ac:dyDescent="0.3">
      <c r="A5480" s="1">
        <v>36160</v>
      </c>
      <c r="B5480">
        <v>4</v>
      </c>
      <c r="C5480">
        <v>4</v>
      </c>
      <c r="D5480">
        <v>0.74199999999999999</v>
      </c>
      <c r="E5480">
        <v>5.0000000000000001E-3</v>
      </c>
      <c r="F5480">
        <v>699.39800000000002</v>
      </c>
      <c r="G5480" s="14">
        <v>2556.6</v>
      </c>
      <c r="H5480">
        <f t="shared" si="173"/>
        <v>5.2366789637808761E-2</v>
      </c>
      <c r="I5480">
        <f t="shared" si="174"/>
        <v>4.321958841405691E-2</v>
      </c>
    </row>
    <row r="5481" spans="1:9" x14ac:dyDescent="0.3">
      <c r="A5481" s="1">
        <v>36161</v>
      </c>
      <c r="B5481">
        <v>3</v>
      </c>
      <c r="C5481">
        <v>4</v>
      </c>
      <c r="D5481">
        <v>0.32</v>
      </c>
      <c r="E5481">
        <v>0.81399999999999995</v>
      </c>
      <c r="F5481" s="14">
        <v>6240.0690000000004</v>
      </c>
      <c r="G5481" s="14">
        <v>6064.23</v>
      </c>
      <c r="H5481">
        <f t="shared" si="173"/>
        <v>3.9275092228356567E-2</v>
      </c>
      <c r="I5481">
        <f t="shared" si="174"/>
        <v>4.321958841405691E-2</v>
      </c>
    </row>
    <row r="5482" spans="1:9" x14ac:dyDescent="0.3">
      <c r="A5482" s="1">
        <v>36162</v>
      </c>
      <c r="B5482">
        <v>3</v>
      </c>
      <c r="C5482">
        <v>4</v>
      </c>
      <c r="D5482">
        <v>0</v>
      </c>
      <c r="E5482">
        <v>0</v>
      </c>
      <c r="F5482" s="14">
        <v>1429.26</v>
      </c>
      <c r="G5482" s="14">
        <v>2660.73</v>
      </c>
      <c r="H5482">
        <f t="shared" si="173"/>
        <v>3.9275092228356567E-2</v>
      </c>
      <c r="I5482">
        <f t="shared" si="174"/>
        <v>4.321958841405691E-2</v>
      </c>
    </row>
    <row r="5483" spans="1:9" x14ac:dyDescent="0.3">
      <c r="A5483" s="1">
        <v>36163</v>
      </c>
      <c r="B5483">
        <v>3</v>
      </c>
      <c r="C5483">
        <v>3</v>
      </c>
      <c r="D5483">
        <v>0</v>
      </c>
      <c r="E5483">
        <v>6.6000000000000003E-2</v>
      </c>
      <c r="F5483" s="14">
        <v>3393.0659999999998</v>
      </c>
      <c r="G5483" s="14">
        <v>5760.5050000000001</v>
      </c>
      <c r="H5483">
        <f t="shared" si="173"/>
        <v>3.9275092228356567E-2</v>
      </c>
      <c r="I5483">
        <f t="shared" si="174"/>
        <v>3.2414691310542677E-2</v>
      </c>
    </row>
    <row r="5484" spans="1:9" x14ac:dyDescent="0.3">
      <c r="A5484" s="1">
        <v>36164</v>
      </c>
      <c r="B5484">
        <v>2</v>
      </c>
      <c r="C5484">
        <v>1</v>
      </c>
      <c r="D5484">
        <v>6.8520000000000003</v>
      </c>
      <c r="E5484">
        <v>3.1680000000000001</v>
      </c>
      <c r="F5484" s="14">
        <v>5970.5349999999999</v>
      </c>
      <c r="G5484" s="14">
        <v>5160.1289999999999</v>
      </c>
      <c r="H5484">
        <f t="shared" si="173"/>
        <v>2.6183394818904381E-2</v>
      </c>
      <c r="I5484">
        <f t="shared" si="174"/>
        <v>1.0804897103514228E-2</v>
      </c>
    </row>
    <row r="5485" spans="1:9" x14ac:dyDescent="0.3">
      <c r="A5485" s="1">
        <v>36165</v>
      </c>
      <c r="B5485">
        <v>2</v>
      </c>
      <c r="C5485">
        <v>1</v>
      </c>
      <c r="D5485">
        <v>0</v>
      </c>
      <c r="E5485">
        <v>0</v>
      </c>
      <c r="F5485" s="14">
        <v>3519.7020000000002</v>
      </c>
      <c r="G5485" s="14">
        <v>4628.1289999999999</v>
      </c>
      <c r="H5485">
        <f t="shared" si="173"/>
        <v>2.6183394818904381E-2</v>
      </c>
      <c r="I5485">
        <f t="shared" si="174"/>
        <v>1.0804897103514228E-2</v>
      </c>
    </row>
    <row r="5486" spans="1:9" x14ac:dyDescent="0.3">
      <c r="A5486" s="1">
        <v>36166</v>
      </c>
      <c r="B5486">
        <v>2</v>
      </c>
      <c r="C5486">
        <v>1</v>
      </c>
      <c r="D5486">
        <v>0</v>
      </c>
      <c r="E5486">
        <v>0</v>
      </c>
      <c r="F5486" s="14">
        <v>5905.0990000000002</v>
      </c>
      <c r="G5486" s="14">
        <v>3691.681</v>
      </c>
      <c r="H5486">
        <f t="shared" si="173"/>
        <v>2.6183394818904381E-2</v>
      </c>
      <c r="I5486">
        <f t="shared" si="174"/>
        <v>1.0804897103514228E-2</v>
      </c>
    </row>
    <row r="5487" spans="1:9" x14ac:dyDescent="0.3">
      <c r="A5487" s="1">
        <v>36167</v>
      </c>
      <c r="B5487">
        <v>2</v>
      </c>
      <c r="C5487">
        <v>1</v>
      </c>
      <c r="D5487">
        <v>0</v>
      </c>
      <c r="E5487">
        <v>0</v>
      </c>
      <c r="F5487" s="14">
        <v>2173.788</v>
      </c>
      <c r="G5487" s="14">
        <v>1365.008</v>
      </c>
      <c r="H5487">
        <f t="shared" si="173"/>
        <v>2.6183394818904381E-2</v>
      </c>
      <c r="I5487">
        <f t="shared" si="174"/>
        <v>1.0804897103514228E-2</v>
      </c>
    </row>
    <row r="5488" spans="1:9" x14ac:dyDescent="0.3">
      <c r="A5488" s="1">
        <v>36168</v>
      </c>
      <c r="B5488">
        <v>2</v>
      </c>
      <c r="C5488">
        <v>1</v>
      </c>
      <c r="D5488">
        <v>0</v>
      </c>
      <c r="E5488">
        <v>0</v>
      </c>
      <c r="F5488" s="14">
        <v>2678.4679999999998</v>
      </c>
      <c r="G5488" s="14">
        <v>3019.614</v>
      </c>
      <c r="H5488">
        <f t="shared" si="173"/>
        <v>2.6183394818904381E-2</v>
      </c>
      <c r="I5488">
        <f t="shared" si="174"/>
        <v>1.0804897103514228E-2</v>
      </c>
    </row>
    <row r="5489" spans="1:9" x14ac:dyDescent="0.3">
      <c r="A5489" s="1">
        <v>36169</v>
      </c>
      <c r="B5489">
        <v>2</v>
      </c>
      <c r="C5489">
        <v>0</v>
      </c>
      <c r="D5489">
        <v>4.0000000000000001E-3</v>
      </c>
      <c r="E5489">
        <v>6.3460000000000001</v>
      </c>
      <c r="F5489">
        <v>-135.93</v>
      </c>
      <c r="G5489">
        <v>940.702</v>
      </c>
      <c r="H5489">
        <f t="shared" si="173"/>
        <v>2.6183394818904381E-2</v>
      </c>
      <c r="I5489">
        <f t="shared" si="174"/>
        <v>0</v>
      </c>
    </row>
    <row r="5490" spans="1:9" x14ac:dyDescent="0.3">
      <c r="A5490" s="1">
        <v>36170</v>
      </c>
      <c r="B5490">
        <v>2</v>
      </c>
      <c r="C5490">
        <v>0</v>
      </c>
      <c r="D5490">
        <v>0.88400000000000001</v>
      </c>
      <c r="E5490">
        <v>4.0609999999999999</v>
      </c>
      <c r="F5490" s="14">
        <v>1524.425</v>
      </c>
      <c r="G5490" s="14">
        <v>2303.7620000000002</v>
      </c>
      <c r="H5490">
        <f t="shared" si="173"/>
        <v>2.6183394818904381E-2</v>
      </c>
      <c r="I5490">
        <f t="shared" si="174"/>
        <v>0</v>
      </c>
    </row>
    <row r="5491" spans="1:9" x14ac:dyDescent="0.3">
      <c r="A5491" s="1">
        <v>36171</v>
      </c>
      <c r="B5491">
        <v>2</v>
      </c>
      <c r="C5491">
        <v>0</v>
      </c>
      <c r="D5491">
        <v>0</v>
      </c>
      <c r="E5491">
        <v>0</v>
      </c>
      <c r="F5491" s="14">
        <v>2519.7510000000002</v>
      </c>
      <c r="G5491" s="14">
        <v>2458.09</v>
      </c>
      <c r="H5491">
        <f t="shared" si="173"/>
        <v>2.6183394818904381E-2</v>
      </c>
      <c r="I5491">
        <f t="shared" si="174"/>
        <v>0</v>
      </c>
    </row>
    <row r="5492" spans="1:9" x14ac:dyDescent="0.3">
      <c r="A5492" s="1">
        <v>36172</v>
      </c>
      <c r="B5492">
        <v>1</v>
      </c>
      <c r="C5492">
        <v>0</v>
      </c>
      <c r="D5492">
        <v>0</v>
      </c>
      <c r="E5492">
        <v>0</v>
      </c>
      <c r="F5492" s="14">
        <v>3937.741</v>
      </c>
      <c r="G5492" s="14">
        <v>2121.165</v>
      </c>
      <c r="H5492">
        <f t="shared" si="173"/>
        <v>1.309169740945219E-2</v>
      </c>
      <c r="I5492">
        <f t="shared" si="174"/>
        <v>0</v>
      </c>
    </row>
    <row r="5493" spans="1:9" x14ac:dyDescent="0.3">
      <c r="A5493" s="1">
        <v>36173</v>
      </c>
      <c r="B5493">
        <v>1</v>
      </c>
      <c r="C5493">
        <v>0</v>
      </c>
      <c r="D5493">
        <v>0</v>
      </c>
      <c r="E5493">
        <v>0</v>
      </c>
      <c r="F5493" s="14">
        <v>4199.0410000000002</v>
      </c>
      <c r="G5493" s="14">
        <v>3250.2269999999999</v>
      </c>
      <c r="H5493">
        <f t="shared" si="173"/>
        <v>1.309169740945219E-2</v>
      </c>
      <c r="I5493">
        <f t="shared" si="174"/>
        <v>0</v>
      </c>
    </row>
    <row r="5494" spans="1:9" x14ac:dyDescent="0.3">
      <c r="A5494" s="1">
        <v>36174</v>
      </c>
      <c r="B5494">
        <v>1</v>
      </c>
      <c r="C5494">
        <v>0</v>
      </c>
      <c r="D5494">
        <v>1.7000000000000001E-2</v>
      </c>
      <c r="E5494">
        <v>0</v>
      </c>
      <c r="F5494" s="14">
        <v>3375.6889999999999</v>
      </c>
      <c r="G5494" s="14">
        <v>3035.1559999999999</v>
      </c>
      <c r="H5494">
        <f t="shared" si="173"/>
        <v>1.309169740945219E-2</v>
      </c>
      <c r="I5494">
        <f t="shared" si="174"/>
        <v>0</v>
      </c>
    </row>
    <row r="5495" spans="1:9" x14ac:dyDescent="0.3">
      <c r="A5495" s="1">
        <v>36175</v>
      </c>
      <c r="B5495">
        <v>1</v>
      </c>
      <c r="C5495">
        <v>0</v>
      </c>
      <c r="D5495">
        <v>0</v>
      </c>
      <c r="E5495">
        <v>0</v>
      </c>
      <c r="F5495" s="14">
        <v>5793.8649999999998</v>
      </c>
      <c r="G5495" s="14">
        <v>4418.8429999999998</v>
      </c>
      <c r="H5495">
        <f t="shared" si="173"/>
        <v>1.309169740945219E-2</v>
      </c>
      <c r="I5495">
        <f t="shared" si="174"/>
        <v>0</v>
      </c>
    </row>
    <row r="5496" spans="1:9" x14ac:dyDescent="0.3">
      <c r="A5496" s="1">
        <v>36176</v>
      </c>
      <c r="B5496">
        <v>1</v>
      </c>
      <c r="C5496">
        <v>0</v>
      </c>
      <c r="D5496">
        <v>0</v>
      </c>
      <c r="E5496">
        <v>0</v>
      </c>
      <c r="F5496" s="14">
        <v>5636.1289999999999</v>
      </c>
      <c r="G5496" s="14">
        <v>5453.9620000000004</v>
      </c>
      <c r="H5496">
        <f t="shared" si="173"/>
        <v>1.309169740945219E-2</v>
      </c>
      <c r="I5496">
        <f t="shared" si="174"/>
        <v>0</v>
      </c>
    </row>
    <row r="5497" spans="1:9" x14ac:dyDescent="0.3">
      <c r="A5497" s="1">
        <v>36177</v>
      </c>
      <c r="B5497">
        <v>1</v>
      </c>
      <c r="C5497">
        <v>0</v>
      </c>
      <c r="D5497">
        <v>0</v>
      </c>
      <c r="E5497">
        <v>0</v>
      </c>
      <c r="F5497" s="14">
        <v>5390.0309999999999</v>
      </c>
      <c r="G5497" s="14">
        <v>5059.0619999999999</v>
      </c>
      <c r="H5497">
        <f t="shared" si="173"/>
        <v>1.309169740945219E-2</v>
      </c>
      <c r="I5497">
        <f t="shared" si="174"/>
        <v>0</v>
      </c>
    </row>
    <row r="5498" spans="1:9" x14ac:dyDescent="0.3">
      <c r="A5498" s="1">
        <v>36178</v>
      </c>
      <c r="B5498">
        <v>1</v>
      </c>
      <c r="C5498">
        <v>0</v>
      </c>
      <c r="D5498">
        <v>0.96599999999999997</v>
      </c>
      <c r="E5498">
        <v>0.42499999999999999</v>
      </c>
      <c r="F5498">
        <v>148.26499999999999</v>
      </c>
      <c r="G5498">
        <v>201.358</v>
      </c>
      <c r="H5498">
        <f t="shared" si="173"/>
        <v>1.309169740945219E-2</v>
      </c>
      <c r="I5498">
        <f t="shared" si="174"/>
        <v>0</v>
      </c>
    </row>
    <row r="5499" spans="1:9" x14ac:dyDescent="0.3">
      <c r="A5499" s="1">
        <v>36179</v>
      </c>
      <c r="B5499">
        <v>1</v>
      </c>
      <c r="C5499">
        <v>0</v>
      </c>
      <c r="D5499">
        <v>0.17899999999999999</v>
      </c>
      <c r="E5499">
        <v>1.974</v>
      </c>
      <c r="F5499" s="14">
        <v>2154.9140000000002</v>
      </c>
      <c r="G5499" s="14">
        <v>1466.1410000000001</v>
      </c>
      <c r="H5499">
        <f t="shared" si="173"/>
        <v>1.309169740945219E-2</v>
      </c>
      <c r="I5499">
        <f t="shared" si="174"/>
        <v>0</v>
      </c>
    </row>
    <row r="5500" spans="1:9" x14ac:dyDescent="0.3">
      <c r="A5500" s="1">
        <v>36180</v>
      </c>
      <c r="B5500">
        <v>1</v>
      </c>
      <c r="C5500">
        <v>0</v>
      </c>
      <c r="D5500">
        <v>0</v>
      </c>
      <c r="E5500">
        <v>0</v>
      </c>
      <c r="F5500" s="14">
        <v>3056.931</v>
      </c>
      <c r="G5500" s="14">
        <v>3055.913</v>
      </c>
      <c r="H5500">
        <f t="shared" si="173"/>
        <v>1.309169740945219E-2</v>
      </c>
      <c r="I5500">
        <f t="shared" si="174"/>
        <v>0</v>
      </c>
    </row>
    <row r="5501" spans="1:9" x14ac:dyDescent="0.3">
      <c r="A5501" s="1">
        <v>36181</v>
      </c>
      <c r="B5501">
        <v>1</v>
      </c>
      <c r="C5501">
        <v>0</v>
      </c>
      <c r="D5501">
        <v>0</v>
      </c>
      <c r="E5501">
        <v>0</v>
      </c>
      <c r="F5501" s="14">
        <v>3241.8960000000002</v>
      </c>
      <c r="G5501" s="14">
        <v>3082.011</v>
      </c>
      <c r="H5501">
        <f t="shared" si="173"/>
        <v>1.309169740945219E-2</v>
      </c>
      <c r="I5501">
        <f t="shared" si="174"/>
        <v>0</v>
      </c>
    </row>
    <row r="5502" spans="1:9" x14ac:dyDescent="0.3">
      <c r="A5502" s="1">
        <v>36182</v>
      </c>
      <c r="B5502">
        <v>1</v>
      </c>
      <c r="C5502">
        <v>0</v>
      </c>
      <c r="D5502">
        <v>6.9610000000000003</v>
      </c>
      <c r="E5502">
        <v>7.9859999999999998</v>
      </c>
      <c r="F5502">
        <v>717.46600000000001</v>
      </c>
      <c r="G5502" s="14">
        <v>2178.634</v>
      </c>
      <c r="H5502">
        <f t="shared" si="173"/>
        <v>1.309169740945219E-2</v>
      </c>
      <c r="I5502">
        <f t="shared" si="174"/>
        <v>0</v>
      </c>
    </row>
    <row r="5503" spans="1:9" x14ac:dyDescent="0.3">
      <c r="A5503" s="1">
        <v>36183</v>
      </c>
      <c r="B5503">
        <v>1</v>
      </c>
      <c r="C5503">
        <v>0</v>
      </c>
      <c r="D5503">
        <v>0.86399999999999999</v>
      </c>
      <c r="E5503">
        <v>2.4990000000000001</v>
      </c>
      <c r="F5503" s="14">
        <v>1467.277</v>
      </c>
      <c r="G5503" s="14">
        <v>2620.8519999999999</v>
      </c>
      <c r="H5503">
        <f t="shared" si="173"/>
        <v>1.309169740945219E-2</v>
      </c>
      <c r="I5503">
        <f t="shared" si="174"/>
        <v>0</v>
      </c>
    </row>
    <row r="5504" spans="1:9" x14ac:dyDescent="0.3">
      <c r="A5504" s="1">
        <v>36184</v>
      </c>
      <c r="B5504">
        <v>1</v>
      </c>
      <c r="C5504">
        <v>0</v>
      </c>
      <c r="D5504">
        <v>7.3170000000000002</v>
      </c>
      <c r="E5504">
        <v>15.787000000000001</v>
      </c>
      <c r="F5504">
        <v>571.75099999999998</v>
      </c>
      <c r="G5504" s="14">
        <v>3483.8539999999998</v>
      </c>
      <c r="H5504">
        <f t="shared" si="173"/>
        <v>1.309169740945219E-2</v>
      </c>
      <c r="I5504">
        <f t="shared" si="174"/>
        <v>0</v>
      </c>
    </row>
    <row r="5505" spans="1:9" x14ac:dyDescent="0.3">
      <c r="A5505" s="1">
        <v>36185</v>
      </c>
      <c r="B5505">
        <v>1</v>
      </c>
      <c r="C5505">
        <v>0</v>
      </c>
      <c r="D5505">
        <v>0</v>
      </c>
      <c r="E5505">
        <v>0</v>
      </c>
      <c r="F5505" s="14">
        <v>5613.3950000000004</v>
      </c>
      <c r="G5505" s="14">
        <v>4450.9719999999998</v>
      </c>
      <c r="H5505">
        <f t="shared" si="173"/>
        <v>1.309169740945219E-2</v>
      </c>
      <c r="I5505">
        <f t="shared" si="174"/>
        <v>0</v>
      </c>
    </row>
    <row r="5506" spans="1:9" x14ac:dyDescent="0.3">
      <c r="A5506" s="1">
        <v>36186</v>
      </c>
      <c r="B5506">
        <v>1</v>
      </c>
      <c r="C5506">
        <v>0</v>
      </c>
      <c r="D5506">
        <v>0</v>
      </c>
      <c r="E5506">
        <v>0</v>
      </c>
      <c r="F5506" s="14">
        <v>5567.7510000000002</v>
      </c>
      <c r="G5506" s="14">
        <v>4482.3050000000003</v>
      </c>
      <c r="H5506">
        <f t="shared" ref="H5506:H5569" si="175">(B5506*60*60*24/1000000)/(1000*$N$3/1000000)</f>
        <v>1.309169740945219E-2</v>
      </c>
      <c r="I5506">
        <f t="shared" ref="I5506:I5569" si="176">(C5506*60*60*24/1000000)/(1000*$N$4/1000000)</f>
        <v>0</v>
      </c>
    </row>
    <row r="5507" spans="1:9" x14ac:dyDescent="0.3">
      <c r="A5507" s="1">
        <v>36187</v>
      </c>
      <c r="B5507">
        <v>1</v>
      </c>
      <c r="C5507">
        <v>0</v>
      </c>
      <c r="D5507">
        <v>0</v>
      </c>
      <c r="E5507">
        <v>0</v>
      </c>
      <c r="F5507" s="14">
        <v>4360.63</v>
      </c>
      <c r="G5507" s="14">
        <v>3743.0259999999998</v>
      </c>
      <c r="H5507">
        <f t="shared" si="175"/>
        <v>1.309169740945219E-2</v>
      </c>
      <c r="I5507">
        <f t="shared" si="176"/>
        <v>0</v>
      </c>
    </row>
    <row r="5508" spans="1:9" x14ac:dyDescent="0.3">
      <c r="A5508" s="1">
        <v>36188</v>
      </c>
      <c r="B5508">
        <v>1</v>
      </c>
      <c r="C5508">
        <v>0</v>
      </c>
      <c r="D5508">
        <v>1.409</v>
      </c>
      <c r="E5508">
        <v>1.248</v>
      </c>
      <c r="F5508" s="14">
        <v>1208.6279999999999</v>
      </c>
      <c r="G5508" s="14">
        <v>1557.3589999999999</v>
      </c>
      <c r="H5508">
        <f t="shared" si="175"/>
        <v>1.309169740945219E-2</v>
      </c>
      <c r="I5508">
        <f t="shared" si="176"/>
        <v>0</v>
      </c>
    </row>
    <row r="5509" spans="1:9" x14ac:dyDescent="0.3">
      <c r="A5509" s="1">
        <v>36189</v>
      </c>
      <c r="B5509">
        <v>1</v>
      </c>
      <c r="C5509">
        <v>0</v>
      </c>
      <c r="D5509">
        <v>0.12</v>
      </c>
      <c r="E5509">
        <v>2.1000000000000001E-2</v>
      </c>
      <c r="F5509" s="14">
        <v>3847.18</v>
      </c>
      <c r="G5509" s="14">
        <v>3397.6219999999998</v>
      </c>
      <c r="H5509">
        <f t="shared" si="175"/>
        <v>1.309169740945219E-2</v>
      </c>
      <c r="I5509">
        <f t="shared" si="176"/>
        <v>0</v>
      </c>
    </row>
    <row r="5510" spans="1:9" x14ac:dyDescent="0.3">
      <c r="A5510" s="1">
        <v>36190</v>
      </c>
      <c r="B5510">
        <v>2</v>
      </c>
      <c r="C5510">
        <v>0</v>
      </c>
      <c r="D5510">
        <v>0</v>
      </c>
      <c r="E5510">
        <v>0</v>
      </c>
      <c r="F5510" s="14">
        <v>1819.682</v>
      </c>
      <c r="G5510" s="14">
        <v>1722.6089999999999</v>
      </c>
      <c r="H5510">
        <f t="shared" si="175"/>
        <v>2.6183394818904381E-2</v>
      </c>
      <c r="I5510">
        <f t="shared" si="176"/>
        <v>0</v>
      </c>
    </row>
    <row r="5511" spans="1:9" x14ac:dyDescent="0.3">
      <c r="A5511" s="1">
        <v>36191</v>
      </c>
      <c r="B5511">
        <v>1</v>
      </c>
      <c r="C5511">
        <v>1</v>
      </c>
      <c r="D5511">
        <v>23.712</v>
      </c>
      <c r="E5511">
        <v>7.843</v>
      </c>
      <c r="F5511" s="14">
        <v>5808.6130000000003</v>
      </c>
      <c r="G5511" s="14">
        <v>5551.5360000000001</v>
      </c>
      <c r="H5511">
        <f t="shared" si="175"/>
        <v>1.309169740945219E-2</v>
      </c>
      <c r="I5511">
        <f t="shared" si="176"/>
        <v>1.0804897103514228E-2</v>
      </c>
    </row>
    <row r="5512" spans="1:9" x14ac:dyDescent="0.3">
      <c r="A5512" s="1">
        <v>36192</v>
      </c>
      <c r="B5512">
        <v>1</v>
      </c>
      <c r="C5512">
        <v>1</v>
      </c>
      <c r="D5512">
        <v>0</v>
      </c>
      <c r="E5512">
        <v>0</v>
      </c>
      <c r="F5512" s="14">
        <v>3413.7570000000001</v>
      </c>
      <c r="G5512" s="14">
        <v>3462.71</v>
      </c>
      <c r="H5512">
        <f t="shared" si="175"/>
        <v>1.309169740945219E-2</v>
      </c>
      <c r="I5512">
        <f t="shared" si="176"/>
        <v>1.0804897103514228E-2</v>
      </c>
    </row>
    <row r="5513" spans="1:9" x14ac:dyDescent="0.3">
      <c r="A5513" s="1">
        <v>36193</v>
      </c>
      <c r="B5513">
        <v>1</v>
      </c>
      <c r="C5513">
        <v>3</v>
      </c>
      <c r="D5513">
        <v>20.042999999999999</v>
      </c>
      <c r="E5513">
        <v>7.5890000000000004</v>
      </c>
      <c r="F5513" s="14">
        <v>5285.0060000000003</v>
      </c>
      <c r="G5513" s="14">
        <v>5197.3419999999996</v>
      </c>
      <c r="H5513">
        <f t="shared" si="175"/>
        <v>1.309169740945219E-2</v>
      </c>
      <c r="I5513">
        <f t="shared" si="176"/>
        <v>3.2414691310542677E-2</v>
      </c>
    </row>
    <row r="5514" spans="1:9" x14ac:dyDescent="0.3">
      <c r="A5514" s="1">
        <v>36194</v>
      </c>
      <c r="B5514">
        <v>2</v>
      </c>
      <c r="C5514">
        <v>7</v>
      </c>
      <c r="D5514">
        <v>0.39400000000000002</v>
      </c>
      <c r="E5514">
        <v>3.2389999999999999</v>
      </c>
      <c r="F5514" s="14">
        <v>4925.2299999999996</v>
      </c>
      <c r="G5514" s="14">
        <v>4813.8100000000004</v>
      </c>
      <c r="H5514">
        <f t="shared" si="175"/>
        <v>2.6183394818904381E-2</v>
      </c>
      <c r="I5514">
        <f t="shared" si="176"/>
        <v>7.5634279724599587E-2</v>
      </c>
    </row>
    <row r="5515" spans="1:9" x14ac:dyDescent="0.3">
      <c r="A5515" s="1">
        <v>36195</v>
      </c>
      <c r="B5515">
        <v>3</v>
      </c>
      <c r="C5515">
        <v>7</v>
      </c>
      <c r="D5515">
        <v>15.12</v>
      </c>
      <c r="E5515">
        <v>31.361000000000001</v>
      </c>
      <c r="F5515">
        <v>151.77199999999999</v>
      </c>
      <c r="G5515">
        <v>394.76299999999998</v>
      </c>
      <c r="H5515">
        <f t="shared" si="175"/>
        <v>3.9275092228356567E-2</v>
      </c>
      <c r="I5515">
        <f t="shared" si="176"/>
        <v>7.5634279724599587E-2</v>
      </c>
    </row>
    <row r="5516" spans="1:9" x14ac:dyDescent="0.3">
      <c r="A5516" s="1">
        <v>36196</v>
      </c>
      <c r="B5516">
        <v>4</v>
      </c>
      <c r="C5516">
        <v>5</v>
      </c>
      <c r="D5516">
        <v>0</v>
      </c>
      <c r="E5516">
        <v>0</v>
      </c>
      <c r="F5516" s="14">
        <v>5945.7280000000001</v>
      </c>
      <c r="G5516" s="14">
        <v>5553.95</v>
      </c>
      <c r="H5516">
        <f t="shared" si="175"/>
        <v>5.2366789637808761E-2</v>
      </c>
      <c r="I5516">
        <f t="shared" si="176"/>
        <v>5.4024485517571136E-2</v>
      </c>
    </row>
    <row r="5517" spans="1:9" x14ac:dyDescent="0.3">
      <c r="A5517" s="1">
        <v>36197</v>
      </c>
      <c r="B5517">
        <v>4</v>
      </c>
      <c r="C5517">
        <v>6</v>
      </c>
      <c r="D5517">
        <v>0.10199999999999999</v>
      </c>
      <c r="E5517">
        <v>0</v>
      </c>
      <c r="F5517" s="14">
        <v>4528.3410000000003</v>
      </c>
      <c r="G5517" s="14">
        <v>4499.6350000000002</v>
      </c>
      <c r="H5517">
        <f t="shared" si="175"/>
        <v>5.2366789637808761E-2</v>
      </c>
      <c r="I5517">
        <f t="shared" si="176"/>
        <v>6.4829382621085355E-2</v>
      </c>
    </row>
    <row r="5518" spans="1:9" x14ac:dyDescent="0.3">
      <c r="A5518" s="1">
        <v>36198</v>
      </c>
      <c r="B5518">
        <v>6</v>
      </c>
      <c r="C5518">
        <v>9</v>
      </c>
      <c r="D5518">
        <v>39.423999999999999</v>
      </c>
      <c r="E5518">
        <v>28.594000000000001</v>
      </c>
      <c r="F5518" s="14">
        <v>1268.1379999999999</v>
      </c>
      <c r="G5518" s="14">
        <v>1207.5429999999999</v>
      </c>
      <c r="H5518">
        <f t="shared" si="175"/>
        <v>7.8550184456713135E-2</v>
      </c>
      <c r="I5518">
        <f t="shared" si="176"/>
        <v>9.7244073931628039E-2</v>
      </c>
    </row>
    <row r="5519" spans="1:9" x14ac:dyDescent="0.3">
      <c r="A5519" s="1">
        <v>36199</v>
      </c>
      <c r="B5519">
        <v>13</v>
      </c>
      <c r="C5519">
        <v>14</v>
      </c>
      <c r="D5519">
        <v>0</v>
      </c>
      <c r="E5519">
        <v>0</v>
      </c>
      <c r="F5519" s="14">
        <v>6049.1379999999999</v>
      </c>
      <c r="G5519" s="14">
        <v>5610.17</v>
      </c>
      <c r="H5519">
        <f t="shared" si="175"/>
        <v>0.17019206632287848</v>
      </c>
      <c r="I5519">
        <f t="shared" si="176"/>
        <v>0.15126855944919917</v>
      </c>
    </row>
    <row r="5520" spans="1:9" x14ac:dyDescent="0.3">
      <c r="A5520" s="1">
        <v>36200</v>
      </c>
      <c r="B5520">
        <v>19</v>
      </c>
      <c r="C5520">
        <v>17</v>
      </c>
      <c r="D5520">
        <v>0</v>
      </c>
      <c r="E5520">
        <v>0</v>
      </c>
      <c r="F5520" s="14">
        <v>6030.3359999999993</v>
      </c>
      <c r="H5520">
        <f t="shared" si="175"/>
        <v>0.24874225077959161</v>
      </c>
      <c r="I5520">
        <f t="shared" si="176"/>
        <v>0.18368325075974187</v>
      </c>
    </row>
    <row r="5521" spans="1:9" x14ac:dyDescent="0.3">
      <c r="A5521" s="1">
        <v>36201</v>
      </c>
      <c r="B5521">
        <v>19</v>
      </c>
      <c r="C5521">
        <v>17</v>
      </c>
      <c r="D5521">
        <v>0</v>
      </c>
      <c r="E5521">
        <v>0</v>
      </c>
      <c r="F5521" s="14">
        <v>6011.5339999999997</v>
      </c>
      <c r="G5521" s="14">
        <v>6016.15</v>
      </c>
      <c r="H5521">
        <f t="shared" si="175"/>
        <v>0.24874225077959161</v>
      </c>
      <c r="I5521">
        <f t="shared" si="176"/>
        <v>0.18368325075974187</v>
      </c>
    </row>
    <row r="5522" spans="1:9" x14ac:dyDescent="0.3">
      <c r="A5522" s="1">
        <v>36202</v>
      </c>
      <c r="B5522">
        <v>17</v>
      </c>
      <c r="C5522">
        <v>17</v>
      </c>
      <c r="D5522">
        <v>0</v>
      </c>
      <c r="E5522">
        <v>0</v>
      </c>
      <c r="F5522" s="14">
        <v>4726.4549999999999</v>
      </c>
      <c r="G5522" s="14">
        <v>5289.7839999999997</v>
      </c>
      <c r="H5522">
        <f t="shared" si="175"/>
        <v>0.22255885596068725</v>
      </c>
      <c r="I5522">
        <f t="shared" si="176"/>
        <v>0.18368325075974187</v>
      </c>
    </row>
    <row r="5523" spans="1:9" x14ac:dyDescent="0.3">
      <c r="A5523" s="1">
        <v>36203</v>
      </c>
      <c r="B5523">
        <v>14</v>
      </c>
      <c r="C5523">
        <v>16</v>
      </c>
      <c r="D5523">
        <v>0</v>
      </c>
      <c r="E5523">
        <v>0</v>
      </c>
      <c r="F5523" s="14">
        <v>3610.047</v>
      </c>
      <c r="G5523" s="14">
        <v>5236.8440000000001</v>
      </c>
      <c r="H5523">
        <f t="shared" si="175"/>
        <v>0.18328376373233066</v>
      </c>
      <c r="I5523">
        <f t="shared" si="176"/>
        <v>0.17287835365622764</v>
      </c>
    </row>
    <row r="5524" spans="1:9" x14ac:dyDescent="0.3">
      <c r="A5524" s="1">
        <v>36204</v>
      </c>
      <c r="B5524">
        <v>11</v>
      </c>
      <c r="C5524">
        <v>14</v>
      </c>
      <c r="D5524">
        <v>16.346</v>
      </c>
      <c r="E5524">
        <v>9.7230000000000008</v>
      </c>
      <c r="F5524">
        <v>3.8820000000000001</v>
      </c>
      <c r="G5524">
        <v>386.49299999999999</v>
      </c>
      <c r="H5524">
        <f t="shared" si="175"/>
        <v>0.14400867150397409</v>
      </c>
      <c r="I5524">
        <f t="shared" si="176"/>
        <v>0.15126855944919917</v>
      </c>
    </row>
    <row r="5525" spans="1:9" x14ac:dyDescent="0.3">
      <c r="A5525" s="1">
        <v>36205</v>
      </c>
      <c r="B5525">
        <v>9</v>
      </c>
      <c r="C5525">
        <v>12</v>
      </c>
      <c r="D5525">
        <v>0</v>
      </c>
      <c r="E5525">
        <v>0</v>
      </c>
      <c r="F5525" s="14">
        <v>4993.0460000000003</v>
      </c>
      <c r="G5525" s="14">
        <v>4210.1980000000003</v>
      </c>
      <c r="H5525">
        <f t="shared" si="175"/>
        <v>0.1178252766850697</v>
      </c>
      <c r="I5525">
        <f t="shared" si="176"/>
        <v>0.12965876524217071</v>
      </c>
    </row>
    <row r="5526" spans="1:9" x14ac:dyDescent="0.3">
      <c r="A5526" s="1">
        <v>36206</v>
      </c>
      <c r="B5526">
        <v>7</v>
      </c>
      <c r="C5526">
        <v>10</v>
      </c>
      <c r="D5526">
        <v>0</v>
      </c>
      <c r="E5526">
        <v>0</v>
      </c>
      <c r="F5526" s="14">
        <v>4927.3249999999998</v>
      </c>
      <c r="G5526" s="14">
        <v>5392.6239999999998</v>
      </c>
      <c r="H5526">
        <f t="shared" si="175"/>
        <v>9.1641881866165328E-2</v>
      </c>
      <c r="I5526">
        <f t="shared" si="176"/>
        <v>0.10804897103514227</v>
      </c>
    </row>
    <row r="5527" spans="1:9" x14ac:dyDescent="0.3">
      <c r="A5527" s="1">
        <v>36207</v>
      </c>
      <c r="B5527">
        <v>6</v>
      </c>
      <c r="C5527">
        <v>9</v>
      </c>
      <c r="D5527">
        <v>5.29</v>
      </c>
      <c r="E5527">
        <v>7.3140000000000001</v>
      </c>
      <c r="F5527" s="14">
        <v>4373.7299999999996</v>
      </c>
      <c r="G5527" s="14">
        <v>4773.7139999999999</v>
      </c>
      <c r="H5527">
        <f t="shared" si="175"/>
        <v>7.8550184456713135E-2</v>
      </c>
      <c r="I5527">
        <f t="shared" si="176"/>
        <v>9.7244073931628039E-2</v>
      </c>
    </row>
    <row r="5528" spans="1:9" x14ac:dyDescent="0.3">
      <c r="A5528" s="1">
        <v>36208</v>
      </c>
      <c r="B5528">
        <v>5</v>
      </c>
      <c r="C5528">
        <v>8</v>
      </c>
      <c r="D5528">
        <v>2.5999999999999999E-2</v>
      </c>
      <c r="E5528">
        <v>0</v>
      </c>
      <c r="F5528" s="14">
        <v>6077.2759999999998</v>
      </c>
      <c r="G5528" s="14">
        <v>4713.6289999999999</v>
      </c>
      <c r="H5528">
        <f t="shared" si="175"/>
        <v>6.5458487047260955E-2</v>
      </c>
      <c r="I5528">
        <f t="shared" si="176"/>
        <v>8.643917682811382E-2</v>
      </c>
    </row>
    <row r="5529" spans="1:9" x14ac:dyDescent="0.3">
      <c r="A5529" s="1">
        <v>36209</v>
      </c>
      <c r="B5529">
        <v>5</v>
      </c>
      <c r="C5529">
        <v>7</v>
      </c>
      <c r="D5529">
        <v>0</v>
      </c>
      <c r="E5529">
        <v>0</v>
      </c>
      <c r="F5529" s="14">
        <v>2770.9639999999999</v>
      </c>
      <c r="G5529" s="14">
        <v>3409.9229999999998</v>
      </c>
      <c r="H5529">
        <f t="shared" si="175"/>
        <v>6.5458487047260955E-2</v>
      </c>
      <c r="I5529">
        <f t="shared" si="176"/>
        <v>7.5634279724599587E-2</v>
      </c>
    </row>
    <row r="5530" spans="1:9" x14ac:dyDescent="0.3">
      <c r="A5530" s="1">
        <v>36210</v>
      </c>
      <c r="B5530">
        <v>4</v>
      </c>
      <c r="C5530">
        <v>5</v>
      </c>
      <c r="D5530">
        <v>0</v>
      </c>
      <c r="E5530">
        <v>0</v>
      </c>
      <c r="F5530" s="14">
        <v>4405.723</v>
      </c>
      <c r="G5530" s="14">
        <v>3671.1680000000001</v>
      </c>
      <c r="H5530">
        <f t="shared" si="175"/>
        <v>5.2366789637808761E-2</v>
      </c>
      <c r="I5530">
        <f t="shared" si="176"/>
        <v>5.4024485517571136E-2</v>
      </c>
    </row>
    <row r="5531" spans="1:9" x14ac:dyDescent="0.3">
      <c r="A5531" s="1">
        <v>36211</v>
      </c>
      <c r="B5531">
        <v>3</v>
      </c>
      <c r="C5531">
        <v>5</v>
      </c>
      <c r="D5531">
        <v>0</v>
      </c>
      <c r="E5531">
        <v>0</v>
      </c>
      <c r="F5531" s="14">
        <v>4723.8069999999998</v>
      </c>
      <c r="G5531" s="14">
        <v>5478.8450000000003</v>
      </c>
      <c r="H5531">
        <f t="shared" si="175"/>
        <v>3.9275092228356567E-2</v>
      </c>
      <c r="I5531">
        <f t="shared" si="176"/>
        <v>5.4024485517571136E-2</v>
      </c>
    </row>
    <row r="5532" spans="1:9" x14ac:dyDescent="0.3">
      <c r="A5532" s="1">
        <v>36212</v>
      </c>
      <c r="B5532">
        <v>2</v>
      </c>
      <c r="C5532">
        <v>5</v>
      </c>
      <c r="D5532">
        <v>0</v>
      </c>
      <c r="E5532">
        <v>0</v>
      </c>
      <c r="F5532" s="14">
        <v>5951.3230000000003</v>
      </c>
      <c r="G5532" s="14">
        <v>5561.1109999999999</v>
      </c>
      <c r="H5532">
        <f t="shared" si="175"/>
        <v>2.6183394818904381E-2</v>
      </c>
      <c r="I5532">
        <f t="shared" si="176"/>
        <v>5.4024485517571136E-2</v>
      </c>
    </row>
    <row r="5533" spans="1:9" x14ac:dyDescent="0.3">
      <c r="A5533" s="1">
        <v>36213</v>
      </c>
      <c r="B5533">
        <v>2</v>
      </c>
      <c r="C5533">
        <v>5</v>
      </c>
      <c r="D5533">
        <v>0</v>
      </c>
      <c r="E5533">
        <v>0</v>
      </c>
      <c r="F5533" s="14">
        <v>3944.529</v>
      </c>
      <c r="G5533" s="14">
        <v>4117.54</v>
      </c>
      <c r="H5533">
        <f t="shared" si="175"/>
        <v>2.6183394818904381E-2</v>
      </c>
      <c r="I5533">
        <f t="shared" si="176"/>
        <v>5.4024485517571136E-2</v>
      </c>
    </row>
    <row r="5534" spans="1:9" x14ac:dyDescent="0.3">
      <c r="A5534" s="1">
        <v>36214</v>
      </c>
      <c r="B5534">
        <v>2</v>
      </c>
      <c r="C5534">
        <v>4</v>
      </c>
      <c r="D5534">
        <v>1.2649999999999999</v>
      </c>
      <c r="E5534">
        <v>1.3240000000000001</v>
      </c>
      <c r="F5534" s="14">
        <v>4799.6319999999996</v>
      </c>
      <c r="G5534" s="14">
        <v>4295.45</v>
      </c>
      <c r="H5534">
        <f t="shared" si="175"/>
        <v>2.6183394818904381E-2</v>
      </c>
      <c r="I5534">
        <f t="shared" si="176"/>
        <v>4.321958841405691E-2</v>
      </c>
    </row>
    <row r="5535" spans="1:9" x14ac:dyDescent="0.3">
      <c r="A5535" s="1">
        <v>36215</v>
      </c>
      <c r="B5535">
        <v>1</v>
      </c>
      <c r="C5535">
        <v>3</v>
      </c>
      <c r="D5535">
        <v>0</v>
      </c>
      <c r="E5535">
        <v>0</v>
      </c>
      <c r="F5535" s="14">
        <v>4744.5190000000002</v>
      </c>
      <c r="G5535" s="14">
        <v>3920.9789999999998</v>
      </c>
      <c r="H5535">
        <f t="shared" si="175"/>
        <v>1.309169740945219E-2</v>
      </c>
      <c r="I5535">
        <f t="shared" si="176"/>
        <v>3.2414691310542677E-2</v>
      </c>
    </row>
    <row r="5536" spans="1:9" x14ac:dyDescent="0.3">
      <c r="A5536" s="1">
        <v>36216</v>
      </c>
      <c r="B5536">
        <v>1</v>
      </c>
      <c r="C5536">
        <v>3</v>
      </c>
      <c r="D5536">
        <v>0</v>
      </c>
      <c r="E5536">
        <v>0</v>
      </c>
      <c r="F5536" s="14">
        <v>4042.4690000000001</v>
      </c>
      <c r="G5536" s="14">
        <v>3212.1179999999999</v>
      </c>
      <c r="H5536">
        <f t="shared" si="175"/>
        <v>1.309169740945219E-2</v>
      </c>
      <c r="I5536">
        <f t="shared" si="176"/>
        <v>3.2414691310542677E-2</v>
      </c>
    </row>
    <row r="5537" spans="1:9" x14ac:dyDescent="0.3">
      <c r="A5537" s="1">
        <v>36217</v>
      </c>
      <c r="B5537">
        <v>1</v>
      </c>
      <c r="C5537">
        <v>2</v>
      </c>
      <c r="D5537">
        <v>0</v>
      </c>
      <c r="E5537">
        <v>0</v>
      </c>
      <c r="F5537" s="14">
        <v>4375.4650000000001</v>
      </c>
      <c r="G5537" s="14">
        <v>3716.4760000000001</v>
      </c>
      <c r="H5537">
        <f t="shared" si="175"/>
        <v>1.309169740945219E-2</v>
      </c>
      <c r="I5537">
        <f t="shared" si="176"/>
        <v>2.1609794207028455E-2</v>
      </c>
    </row>
    <row r="5538" spans="1:9" x14ac:dyDescent="0.3">
      <c r="A5538" s="1">
        <v>36218</v>
      </c>
      <c r="B5538">
        <v>1</v>
      </c>
      <c r="C5538">
        <v>2</v>
      </c>
      <c r="D5538">
        <v>0</v>
      </c>
      <c r="E5538">
        <v>0</v>
      </c>
      <c r="F5538" s="14">
        <v>4028.6529999999998</v>
      </c>
      <c r="G5538" s="14">
        <v>4617.768</v>
      </c>
      <c r="H5538">
        <f t="shared" si="175"/>
        <v>1.309169740945219E-2</v>
      </c>
      <c r="I5538">
        <f t="shared" si="176"/>
        <v>2.1609794207028455E-2</v>
      </c>
    </row>
    <row r="5539" spans="1:9" x14ac:dyDescent="0.3">
      <c r="A5539" s="1">
        <v>36219</v>
      </c>
      <c r="B5539">
        <v>1</v>
      </c>
      <c r="C5539">
        <v>2</v>
      </c>
      <c r="D5539">
        <v>0</v>
      </c>
      <c r="E5539">
        <v>0</v>
      </c>
      <c r="F5539" s="14">
        <v>4118.768</v>
      </c>
      <c r="G5539" s="14">
        <v>2751.8069999999998</v>
      </c>
      <c r="H5539">
        <f t="shared" si="175"/>
        <v>1.309169740945219E-2</v>
      </c>
      <c r="I5539">
        <f t="shared" si="176"/>
        <v>2.1609794207028455E-2</v>
      </c>
    </row>
    <row r="5540" spans="1:9" x14ac:dyDescent="0.3">
      <c r="A5540" s="1">
        <v>36220</v>
      </c>
      <c r="B5540">
        <v>1</v>
      </c>
      <c r="C5540">
        <v>1</v>
      </c>
      <c r="D5540">
        <v>0</v>
      </c>
      <c r="E5540">
        <v>0</v>
      </c>
      <c r="F5540" s="14">
        <v>5339.85</v>
      </c>
      <c r="G5540" s="14">
        <v>4440.0619999999999</v>
      </c>
      <c r="H5540">
        <f t="shared" si="175"/>
        <v>1.309169740945219E-2</v>
      </c>
      <c r="I5540">
        <f t="shared" si="176"/>
        <v>1.0804897103514228E-2</v>
      </c>
    </row>
    <row r="5541" spans="1:9" x14ac:dyDescent="0.3">
      <c r="A5541" s="1">
        <v>36221</v>
      </c>
      <c r="B5541">
        <v>1</v>
      </c>
      <c r="C5541">
        <v>1</v>
      </c>
      <c r="D5541">
        <v>0.155</v>
      </c>
      <c r="E5541">
        <v>0.10100000000000001</v>
      </c>
      <c r="F5541">
        <v>773.20799999999997</v>
      </c>
      <c r="G5541" s="14">
        <v>1760.3779999999999</v>
      </c>
      <c r="H5541">
        <f t="shared" si="175"/>
        <v>1.309169740945219E-2</v>
      </c>
      <c r="I5541">
        <f t="shared" si="176"/>
        <v>1.0804897103514228E-2</v>
      </c>
    </row>
    <row r="5542" spans="1:9" x14ac:dyDescent="0.3">
      <c r="A5542" s="1">
        <v>36222</v>
      </c>
      <c r="B5542">
        <v>1</v>
      </c>
      <c r="C5542">
        <v>1</v>
      </c>
      <c r="D5542">
        <v>10.435</v>
      </c>
      <c r="E5542">
        <v>5.7670000000000003</v>
      </c>
      <c r="F5542">
        <v>438.29199999999997</v>
      </c>
      <c r="G5542">
        <v>369.327</v>
      </c>
      <c r="H5542">
        <f t="shared" si="175"/>
        <v>1.309169740945219E-2</v>
      </c>
      <c r="I5542">
        <f t="shared" si="176"/>
        <v>1.0804897103514228E-2</v>
      </c>
    </row>
    <row r="5543" spans="1:9" x14ac:dyDescent="0.3">
      <c r="A5543" s="1">
        <v>36223</v>
      </c>
      <c r="B5543">
        <v>1</v>
      </c>
      <c r="C5543">
        <v>2</v>
      </c>
      <c r="D5543">
        <v>0</v>
      </c>
      <c r="E5543">
        <v>0</v>
      </c>
      <c r="F5543" s="14">
        <v>3717.5340000000001</v>
      </c>
      <c r="G5543" s="14">
        <v>3023.6590000000001</v>
      </c>
      <c r="H5543">
        <f t="shared" si="175"/>
        <v>1.309169740945219E-2</v>
      </c>
      <c r="I5543">
        <f t="shared" si="176"/>
        <v>2.1609794207028455E-2</v>
      </c>
    </row>
    <row r="5544" spans="1:9" x14ac:dyDescent="0.3">
      <c r="A5544" s="1">
        <v>36224</v>
      </c>
      <c r="B5544">
        <v>1</v>
      </c>
      <c r="C5544">
        <v>3</v>
      </c>
      <c r="D5544">
        <v>0.90100000000000002</v>
      </c>
      <c r="E5544">
        <v>0</v>
      </c>
      <c r="F5544" s="14">
        <v>3880.0990000000002</v>
      </c>
      <c r="G5544" s="14">
        <v>4168.1719999999996</v>
      </c>
      <c r="H5544">
        <f t="shared" si="175"/>
        <v>1.309169740945219E-2</v>
      </c>
      <c r="I5544">
        <f t="shared" si="176"/>
        <v>3.2414691310542677E-2</v>
      </c>
    </row>
    <row r="5545" spans="1:9" x14ac:dyDescent="0.3">
      <c r="A5545" s="1">
        <v>36225</v>
      </c>
      <c r="B5545">
        <v>1</v>
      </c>
      <c r="C5545">
        <v>3</v>
      </c>
      <c r="D5545">
        <v>0.44600000000000001</v>
      </c>
      <c r="E5545">
        <v>0.44500000000000001</v>
      </c>
      <c r="F5545" s="14">
        <v>4306.9759999999997</v>
      </c>
      <c r="G5545" s="14">
        <v>5189.951</v>
      </c>
      <c r="H5545">
        <f t="shared" si="175"/>
        <v>1.309169740945219E-2</v>
      </c>
      <c r="I5545">
        <f t="shared" si="176"/>
        <v>3.2414691310542677E-2</v>
      </c>
    </row>
    <row r="5546" spans="1:9" x14ac:dyDescent="0.3">
      <c r="A5546" s="1">
        <v>36226</v>
      </c>
      <c r="B5546">
        <v>1</v>
      </c>
      <c r="C5546">
        <v>2</v>
      </c>
      <c r="D5546">
        <v>0</v>
      </c>
      <c r="E5546">
        <v>0</v>
      </c>
      <c r="F5546" s="14">
        <v>3647.6579999999999</v>
      </c>
      <c r="G5546" s="14">
        <v>4260.1329999999998</v>
      </c>
      <c r="H5546">
        <f t="shared" si="175"/>
        <v>1.309169740945219E-2</v>
      </c>
      <c r="I5546">
        <f t="shared" si="176"/>
        <v>2.1609794207028455E-2</v>
      </c>
    </row>
    <row r="5547" spans="1:9" x14ac:dyDescent="0.3">
      <c r="A5547" s="1">
        <v>36227</v>
      </c>
      <c r="B5547">
        <v>1</v>
      </c>
      <c r="C5547">
        <v>2</v>
      </c>
      <c r="D5547">
        <v>0</v>
      </c>
      <c r="E5547">
        <v>0</v>
      </c>
      <c r="F5547" s="14">
        <v>4084.9169999999999</v>
      </c>
      <c r="G5547" s="14">
        <v>4917.8860000000004</v>
      </c>
      <c r="H5547">
        <f t="shared" si="175"/>
        <v>1.309169740945219E-2</v>
      </c>
      <c r="I5547">
        <f t="shared" si="176"/>
        <v>2.1609794207028455E-2</v>
      </c>
    </row>
    <row r="5548" spans="1:9" x14ac:dyDescent="0.3">
      <c r="A5548" s="1">
        <v>36228</v>
      </c>
      <c r="B5548">
        <v>1</v>
      </c>
      <c r="C5548">
        <v>2</v>
      </c>
      <c r="D5548">
        <v>10.374000000000001</v>
      </c>
      <c r="E5548">
        <v>12.552</v>
      </c>
      <c r="F5548">
        <v>473.87599999999998</v>
      </c>
      <c r="G5548" s="14">
        <v>1214.001</v>
      </c>
      <c r="H5548">
        <f t="shared" si="175"/>
        <v>1.309169740945219E-2</v>
      </c>
      <c r="I5548">
        <f t="shared" si="176"/>
        <v>2.1609794207028455E-2</v>
      </c>
    </row>
    <row r="5549" spans="1:9" x14ac:dyDescent="0.3">
      <c r="A5549" s="1">
        <v>36229</v>
      </c>
      <c r="B5549">
        <v>1</v>
      </c>
      <c r="C5549">
        <v>2</v>
      </c>
      <c r="D5549">
        <v>2.3E-2</v>
      </c>
      <c r="E5549">
        <v>0</v>
      </c>
      <c r="F5549" s="14">
        <v>3532.6350000000002</v>
      </c>
      <c r="G5549" s="14">
        <v>2967.7460000000001</v>
      </c>
      <c r="H5549">
        <f t="shared" si="175"/>
        <v>1.309169740945219E-2</v>
      </c>
      <c r="I5549">
        <f t="shared" si="176"/>
        <v>2.1609794207028455E-2</v>
      </c>
    </row>
    <row r="5550" spans="1:9" x14ac:dyDescent="0.3">
      <c r="A5550" s="1">
        <v>36230</v>
      </c>
      <c r="B5550">
        <v>3</v>
      </c>
      <c r="C5550">
        <v>2</v>
      </c>
      <c r="D5550">
        <v>0</v>
      </c>
      <c r="E5550">
        <v>0</v>
      </c>
      <c r="F5550" s="14">
        <v>4926.0959999999995</v>
      </c>
      <c r="G5550" s="14">
        <v>3472.627</v>
      </c>
      <c r="H5550">
        <f t="shared" si="175"/>
        <v>3.9275092228356567E-2</v>
      </c>
      <c r="I5550">
        <f t="shared" si="176"/>
        <v>2.1609794207028455E-2</v>
      </c>
    </row>
    <row r="5551" spans="1:9" x14ac:dyDescent="0.3">
      <c r="A5551" s="1">
        <v>36231</v>
      </c>
      <c r="B5551">
        <v>12</v>
      </c>
      <c r="C5551">
        <v>3</v>
      </c>
      <c r="D5551">
        <v>0</v>
      </c>
      <c r="E5551">
        <v>0</v>
      </c>
      <c r="F5551" s="14">
        <v>3923.3119999999999</v>
      </c>
      <c r="G5551" s="14">
        <v>4299.7759999999998</v>
      </c>
      <c r="H5551">
        <f t="shared" si="175"/>
        <v>0.15710036891342627</v>
      </c>
      <c r="I5551">
        <f t="shared" si="176"/>
        <v>3.2414691310542677E-2</v>
      </c>
    </row>
    <row r="5552" spans="1:9" x14ac:dyDescent="0.3">
      <c r="A5552" s="1">
        <v>36232</v>
      </c>
      <c r="B5552">
        <v>14</v>
      </c>
      <c r="C5552">
        <v>2</v>
      </c>
      <c r="D5552">
        <v>0</v>
      </c>
      <c r="E5552">
        <v>1.1439999999999999</v>
      </c>
      <c r="F5552" s="14">
        <v>2629.549</v>
      </c>
      <c r="G5552" s="14">
        <v>2528.7429999999999</v>
      </c>
      <c r="H5552">
        <f t="shared" si="175"/>
        <v>0.18328376373233066</v>
      </c>
      <c r="I5552">
        <f t="shared" si="176"/>
        <v>2.1609794207028455E-2</v>
      </c>
    </row>
    <row r="5553" spans="1:9" x14ac:dyDescent="0.3">
      <c r="A5553" s="1">
        <v>36233</v>
      </c>
      <c r="B5553">
        <v>10</v>
      </c>
      <c r="C5553">
        <v>2</v>
      </c>
      <c r="D5553">
        <v>0.02</v>
      </c>
      <c r="E5553">
        <v>1.454</v>
      </c>
      <c r="F5553" s="14">
        <v>1157.9780000000001</v>
      </c>
      <c r="G5553" s="14">
        <v>1610.4179999999999</v>
      </c>
      <c r="H5553">
        <f t="shared" si="175"/>
        <v>0.13091697409452191</v>
      </c>
      <c r="I5553">
        <f t="shared" si="176"/>
        <v>2.1609794207028455E-2</v>
      </c>
    </row>
    <row r="5554" spans="1:9" x14ac:dyDescent="0.3">
      <c r="A5554" s="1">
        <v>36234</v>
      </c>
      <c r="B5554">
        <v>7</v>
      </c>
      <c r="C5554">
        <v>2</v>
      </c>
      <c r="D5554">
        <v>0</v>
      </c>
      <c r="E5554">
        <v>0</v>
      </c>
      <c r="F5554" s="14">
        <v>3983.9589999999998</v>
      </c>
      <c r="G5554" s="14">
        <v>3945.9450000000002</v>
      </c>
      <c r="H5554">
        <f t="shared" si="175"/>
        <v>9.1641881866165328E-2</v>
      </c>
      <c r="I5554">
        <f t="shared" si="176"/>
        <v>2.1609794207028455E-2</v>
      </c>
    </row>
    <row r="5555" spans="1:9" x14ac:dyDescent="0.3">
      <c r="A5555" s="1">
        <v>36235</v>
      </c>
      <c r="B5555">
        <v>5</v>
      </c>
      <c r="C5555">
        <v>2</v>
      </c>
      <c r="D5555">
        <v>0</v>
      </c>
      <c r="E5555">
        <v>0</v>
      </c>
      <c r="F5555" s="14">
        <v>4724.5600000000004</v>
      </c>
      <c r="G5555" s="14">
        <v>4388.8029999999999</v>
      </c>
      <c r="H5555">
        <f t="shared" si="175"/>
        <v>6.5458487047260955E-2</v>
      </c>
      <c r="I5555">
        <f t="shared" si="176"/>
        <v>2.1609794207028455E-2</v>
      </c>
    </row>
    <row r="5556" spans="1:9" x14ac:dyDescent="0.3">
      <c r="A5556" s="1">
        <v>36236</v>
      </c>
      <c r="B5556">
        <v>5</v>
      </c>
      <c r="C5556">
        <v>2</v>
      </c>
      <c r="D5556">
        <v>0.42799999999999999</v>
      </c>
      <c r="E5556">
        <v>0.20300000000000001</v>
      </c>
      <c r="F5556">
        <v>483.77199999999999</v>
      </c>
      <c r="G5556" s="14">
        <v>1549.9179999999999</v>
      </c>
      <c r="H5556">
        <f t="shared" si="175"/>
        <v>6.5458487047260955E-2</v>
      </c>
      <c r="I5556">
        <f t="shared" si="176"/>
        <v>2.1609794207028455E-2</v>
      </c>
    </row>
    <row r="5557" spans="1:9" x14ac:dyDescent="0.3">
      <c r="A5557" s="1">
        <v>36237</v>
      </c>
      <c r="B5557">
        <v>5</v>
      </c>
      <c r="C5557">
        <v>2</v>
      </c>
      <c r="D5557">
        <v>3.1E-2</v>
      </c>
      <c r="E5557">
        <v>0.58199999999999996</v>
      </c>
      <c r="F5557">
        <v>951.79</v>
      </c>
      <c r="G5557">
        <v>284.59300000000002</v>
      </c>
      <c r="H5557">
        <f t="shared" si="175"/>
        <v>6.5458487047260955E-2</v>
      </c>
      <c r="I5557">
        <f t="shared" si="176"/>
        <v>2.1609794207028455E-2</v>
      </c>
    </row>
    <row r="5558" spans="1:9" x14ac:dyDescent="0.3">
      <c r="A5558" s="1">
        <v>36238</v>
      </c>
      <c r="B5558">
        <v>5</v>
      </c>
      <c r="C5558">
        <v>2</v>
      </c>
      <c r="D5558">
        <v>5.8570000000000002</v>
      </c>
      <c r="E5558">
        <v>14.831</v>
      </c>
      <c r="F5558">
        <v>596.52700000000004</v>
      </c>
      <c r="G5558">
        <v>605.39700000000005</v>
      </c>
      <c r="H5558">
        <f t="shared" si="175"/>
        <v>6.5458487047260955E-2</v>
      </c>
      <c r="I5558">
        <f t="shared" si="176"/>
        <v>2.1609794207028455E-2</v>
      </c>
    </row>
    <row r="5559" spans="1:9" x14ac:dyDescent="0.3">
      <c r="A5559" s="1">
        <v>36239</v>
      </c>
      <c r="B5559">
        <v>5</v>
      </c>
      <c r="C5559">
        <v>3</v>
      </c>
      <c r="D5559">
        <v>12.202</v>
      </c>
      <c r="E5559">
        <v>10.34</v>
      </c>
      <c r="F5559">
        <v>-74.147000000000006</v>
      </c>
      <c r="G5559">
        <v>338.3</v>
      </c>
      <c r="H5559">
        <f t="shared" si="175"/>
        <v>6.5458487047260955E-2</v>
      </c>
      <c r="I5559">
        <f t="shared" si="176"/>
        <v>3.2414691310542677E-2</v>
      </c>
    </row>
    <row r="5560" spans="1:9" x14ac:dyDescent="0.3">
      <c r="A5560" s="1">
        <v>36240</v>
      </c>
      <c r="B5560">
        <v>9</v>
      </c>
      <c r="C5560">
        <v>4</v>
      </c>
      <c r="D5560">
        <v>0.222</v>
      </c>
      <c r="E5560">
        <v>0</v>
      </c>
      <c r="F5560" s="14">
        <v>1115.6869999999999</v>
      </c>
      <c r="G5560" s="14">
        <v>1255.633</v>
      </c>
      <c r="H5560">
        <f t="shared" si="175"/>
        <v>0.1178252766850697</v>
      </c>
      <c r="I5560">
        <f t="shared" si="176"/>
        <v>4.321958841405691E-2</v>
      </c>
    </row>
    <row r="5561" spans="1:9" x14ac:dyDescent="0.3">
      <c r="A5561" s="1">
        <v>36241</v>
      </c>
      <c r="B5561">
        <v>32</v>
      </c>
      <c r="C5561">
        <v>4</v>
      </c>
      <c r="D5561">
        <v>0</v>
      </c>
      <c r="E5561">
        <v>0</v>
      </c>
      <c r="F5561" s="14">
        <v>5809.1610000000001</v>
      </c>
      <c r="G5561" s="14">
        <v>5247.99</v>
      </c>
      <c r="H5561">
        <f t="shared" si="175"/>
        <v>0.41893431710247009</v>
      </c>
      <c r="I5561">
        <f t="shared" si="176"/>
        <v>4.321958841405691E-2</v>
      </c>
    </row>
    <row r="5562" spans="1:9" x14ac:dyDescent="0.3">
      <c r="A5562" s="1">
        <v>36242</v>
      </c>
      <c r="B5562">
        <v>45</v>
      </c>
      <c r="C5562">
        <v>4</v>
      </c>
      <c r="D5562">
        <v>0</v>
      </c>
      <c r="E5562">
        <v>0</v>
      </c>
      <c r="F5562" s="14">
        <v>3667.3620000000001</v>
      </c>
      <c r="G5562" s="14">
        <v>4551.7209999999995</v>
      </c>
      <c r="H5562">
        <f t="shared" si="175"/>
        <v>0.58912638342534851</v>
      </c>
      <c r="I5562">
        <f t="shared" si="176"/>
        <v>4.321958841405691E-2</v>
      </c>
    </row>
    <row r="5563" spans="1:9" x14ac:dyDescent="0.3">
      <c r="A5563" s="1">
        <v>36243</v>
      </c>
      <c r="B5563">
        <f>AVERAGE(B5562,B5564)</f>
        <v>43</v>
      </c>
      <c r="C5563">
        <v>5</v>
      </c>
      <c r="D5563">
        <v>0</v>
      </c>
      <c r="E5563">
        <v>0</v>
      </c>
      <c r="F5563" s="14">
        <v>2865.2579999999998</v>
      </c>
      <c r="G5563" s="14">
        <v>2785.08</v>
      </c>
      <c r="H5563">
        <f t="shared" si="175"/>
        <v>0.56294298860644409</v>
      </c>
      <c r="I5563">
        <f t="shared" si="176"/>
        <v>5.4024485517571136E-2</v>
      </c>
    </row>
    <row r="5564" spans="1:9" x14ac:dyDescent="0.3">
      <c r="A5564" s="1">
        <v>36244</v>
      </c>
      <c r="B5564">
        <v>41</v>
      </c>
      <c r="C5564">
        <v>6</v>
      </c>
      <c r="D5564">
        <v>16.719000000000001</v>
      </c>
      <c r="E5564">
        <v>11.529</v>
      </c>
      <c r="F5564">
        <v>255.08099999999999</v>
      </c>
      <c r="G5564">
        <v>597.38699999999994</v>
      </c>
      <c r="H5564">
        <f t="shared" si="175"/>
        <v>0.53675959378753979</v>
      </c>
      <c r="I5564">
        <f t="shared" si="176"/>
        <v>6.4829382621085355E-2</v>
      </c>
    </row>
    <row r="5565" spans="1:9" x14ac:dyDescent="0.3">
      <c r="A5565" s="1">
        <v>36245</v>
      </c>
      <c r="B5565">
        <v>25</v>
      </c>
      <c r="C5565">
        <v>7</v>
      </c>
      <c r="D5565">
        <v>0</v>
      </c>
      <c r="E5565">
        <v>0</v>
      </c>
      <c r="F5565" s="14">
        <v>3227.8249999999998</v>
      </c>
      <c r="G5565" s="14">
        <v>5152.393</v>
      </c>
      <c r="H5565">
        <f t="shared" si="175"/>
        <v>0.32729243523630475</v>
      </c>
      <c r="I5565">
        <f t="shared" si="176"/>
        <v>7.5634279724599587E-2</v>
      </c>
    </row>
    <row r="5566" spans="1:9" x14ac:dyDescent="0.3">
      <c r="A5566" s="1">
        <v>36246</v>
      </c>
      <c r="B5566">
        <v>15</v>
      </c>
      <c r="C5566">
        <v>9</v>
      </c>
      <c r="D5566">
        <v>0</v>
      </c>
      <c r="E5566">
        <v>0</v>
      </c>
      <c r="F5566" s="14">
        <v>1711.873</v>
      </c>
      <c r="G5566" s="14">
        <v>4874.5370000000003</v>
      </c>
      <c r="H5566">
        <f t="shared" si="175"/>
        <v>0.19637546114178286</v>
      </c>
      <c r="I5566">
        <f t="shared" si="176"/>
        <v>9.7244073931628039E-2</v>
      </c>
    </row>
    <row r="5567" spans="1:9" x14ac:dyDescent="0.3">
      <c r="A5567" s="1">
        <v>36247</v>
      </c>
      <c r="B5567">
        <v>11</v>
      </c>
      <c r="C5567">
        <v>10</v>
      </c>
      <c r="D5567">
        <v>46.838999999999999</v>
      </c>
      <c r="E5567">
        <v>55.752000000000002</v>
      </c>
      <c r="F5567" s="14">
        <v>1363.777</v>
      </c>
      <c r="G5567">
        <v>86.227999999999994</v>
      </c>
      <c r="H5567">
        <f t="shared" si="175"/>
        <v>0.14400867150397409</v>
      </c>
      <c r="I5567">
        <f t="shared" si="176"/>
        <v>0.10804897103514227</v>
      </c>
    </row>
    <row r="5568" spans="1:9" x14ac:dyDescent="0.3">
      <c r="A5568" s="1">
        <v>36248</v>
      </c>
      <c r="B5568">
        <v>19</v>
      </c>
      <c r="C5568">
        <v>13</v>
      </c>
      <c r="D5568">
        <v>0.81</v>
      </c>
      <c r="E5568">
        <v>0.27200000000000002</v>
      </c>
      <c r="F5568" s="14">
        <v>2276.39</v>
      </c>
      <c r="G5568" s="14">
        <v>2361.1999999999998</v>
      </c>
      <c r="H5568">
        <f t="shared" si="175"/>
        <v>0.24874225077959161</v>
      </c>
      <c r="I5568">
        <f t="shared" si="176"/>
        <v>0.14046366234568494</v>
      </c>
    </row>
    <row r="5569" spans="1:9" x14ac:dyDescent="0.3">
      <c r="A5569" s="1">
        <v>36249</v>
      </c>
      <c r="B5569">
        <v>27</v>
      </c>
      <c r="C5569">
        <v>13</v>
      </c>
      <c r="D5569">
        <v>0</v>
      </c>
      <c r="E5569">
        <v>0</v>
      </c>
      <c r="F5569" s="14">
        <v>5688.6719999999996</v>
      </c>
      <c r="G5569" s="14">
        <v>5436.6890000000003</v>
      </c>
      <c r="H5569">
        <f t="shared" si="175"/>
        <v>0.35347583005520916</v>
      </c>
      <c r="I5569">
        <f t="shared" si="176"/>
        <v>0.14046366234568494</v>
      </c>
    </row>
    <row r="5570" spans="1:9" x14ac:dyDescent="0.3">
      <c r="A5570" s="1">
        <v>36250</v>
      </c>
      <c r="B5570">
        <v>26</v>
      </c>
      <c r="C5570">
        <v>14</v>
      </c>
      <c r="D5570">
        <v>0</v>
      </c>
      <c r="E5570">
        <v>0</v>
      </c>
      <c r="F5570" s="14">
        <v>3928.1759999999999</v>
      </c>
      <c r="G5570" s="14">
        <v>5788.9840000000004</v>
      </c>
      <c r="H5570">
        <f t="shared" ref="H5570:H5633" si="177">(B5570*60*60*24/1000000)/(1000*$N$3/1000000)</f>
        <v>0.34038413264575695</v>
      </c>
      <c r="I5570">
        <f t="shared" ref="I5570:I5633" si="178">(C5570*60*60*24/1000000)/(1000*$N$4/1000000)</f>
        <v>0.15126855944919917</v>
      </c>
    </row>
    <row r="5571" spans="1:9" x14ac:dyDescent="0.3">
      <c r="A5571" s="1">
        <v>36251</v>
      </c>
      <c r="B5571">
        <v>25</v>
      </c>
      <c r="C5571">
        <v>12</v>
      </c>
      <c r="D5571">
        <v>0</v>
      </c>
      <c r="E5571">
        <v>6.5350000000000001</v>
      </c>
      <c r="F5571" s="14">
        <v>2120.4214999999999</v>
      </c>
      <c r="H5571">
        <f t="shared" si="177"/>
        <v>0.32729243523630475</v>
      </c>
      <c r="I5571">
        <f t="shared" si="178"/>
        <v>0.12965876524217071</v>
      </c>
    </row>
    <row r="5572" spans="1:9" x14ac:dyDescent="0.3">
      <c r="A5572" s="1">
        <v>36252</v>
      </c>
      <c r="B5572">
        <v>25</v>
      </c>
      <c r="C5572">
        <v>11</v>
      </c>
      <c r="D5572">
        <v>48.426000000000002</v>
      </c>
      <c r="E5572">
        <v>65.704999999999998</v>
      </c>
      <c r="F5572">
        <v>312.66699999999997</v>
      </c>
      <c r="G5572">
        <v>562.92700000000002</v>
      </c>
      <c r="H5572">
        <f t="shared" si="177"/>
        <v>0.32729243523630475</v>
      </c>
      <c r="I5572">
        <f t="shared" si="178"/>
        <v>0.11885386813865649</v>
      </c>
    </row>
    <row r="5573" spans="1:9" x14ac:dyDescent="0.3">
      <c r="A5573" s="1">
        <v>36253</v>
      </c>
      <c r="B5573">
        <v>32</v>
      </c>
      <c r="C5573">
        <v>13</v>
      </c>
      <c r="D5573">
        <v>2.6819999999999999</v>
      </c>
      <c r="E5573">
        <v>13.504</v>
      </c>
      <c r="F5573">
        <v>19.611000000000001</v>
      </c>
      <c r="G5573">
        <v>214.11199999999999</v>
      </c>
      <c r="H5573">
        <f t="shared" si="177"/>
        <v>0.41893431710247009</v>
      </c>
      <c r="I5573">
        <f t="shared" si="178"/>
        <v>0.14046366234568494</v>
      </c>
    </row>
    <row r="5574" spans="1:9" x14ac:dyDescent="0.3">
      <c r="A5574" s="1">
        <v>36254</v>
      </c>
      <c r="B5574">
        <v>82</v>
      </c>
      <c r="C5574">
        <v>45</v>
      </c>
      <c r="D5574">
        <v>29.602</v>
      </c>
      <c r="E5574">
        <v>19.268000000000001</v>
      </c>
      <c r="F5574" s="14">
        <v>2308.0529999999999</v>
      </c>
      <c r="G5574" s="14">
        <v>3559.3719999999998</v>
      </c>
      <c r="H5574">
        <f t="shared" si="177"/>
        <v>1.0735191875750796</v>
      </c>
      <c r="I5574">
        <f t="shared" si="178"/>
        <v>0.48622036965814019</v>
      </c>
    </row>
    <row r="5575" spans="1:9" x14ac:dyDescent="0.3">
      <c r="A5575" s="1">
        <v>36255</v>
      </c>
      <c r="B5575">
        <v>164</v>
      </c>
      <c r="C5575">
        <v>94</v>
      </c>
      <c r="D5575">
        <v>0</v>
      </c>
      <c r="E5575">
        <v>0</v>
      </c>
      <c r="F5575" s="14">
        <v>2941.84</v>
      </c>
      <c r="G5575" s="14">
        <v>1295.134</v>
      </c>
      <c r="H5575">
        <f t="shared" si="177"/>
        <v>2.1470383751501592</v>
      </c>
      <c r="I5575">
        <f t="shared" si="178"/>
        <v>1.0156603277303373</v>
      </c>
    </row>
    <row r="5576" spans="1:9" x14ac:dyDescent="0.3">
      <c r="A5576" s="1">
        <v>36256</v>
      </c>
      <c r="B5576">
        <v>182</v>
      </c>
      <c r="C5576">
        <v>101</v>
      </c>
      <c r="D5576">
        <v>0</v>
      </c>
      <c r="E5576">
        <v>0</v>
      </c>
      <c r="F5576" s="14">
        <v>6444.1769999999997</v>
      </c>
      <c r="G5576" s="14">
        <v>5903.5510000000004</v>
      </c>
      <c r="H5576">
        <f t="shared" si="177"/>
        <v>2.3826889285202988</v>
      </c>
      <c r="I5576">
        <f t="shared" si="178"/>
        <v>1.0912946074549368</v>
      </c>
    </row>
    <row r="5577" spans="1:9" x14ac:dyDescent="0.3">
      <c r="A5577" s="1">
        <v>36257</v>
      </c>
      <c r="B5577">
        <v>190</v>
      </c>
      <c r="C5577">
        <v>94</v>
      </c>
      <c r="D5577">
        <v>0.124</v>
      </c>
      <c r="E5577">
        <v>4.5999999999999999E-2</v>
      </c>
      <c r="F5577" s="14">
        <v>6156.3810000000003</v>
      </c>
      <c r="G5577" s="14">
        <v>5536.326</v>
      </c>
      <c r="H5577">
        <f t="shared" si="177"/>
        <v>2.487422507795916</v>
      </c>
      <c r="I5577">
        <f t="shared" si="178"/>
        <v>1.0156603277303373</v>
      </c>
    </row>
    <row r="5578" spans="1:9" x14ac:dyDescent="0.3">
      <c r="A5578" s="1">
        <v>36258</v>
      </c>
      <c r="B5578">
        <v>187</v>
      </c>
      <c r="C5578">
        <v>79</v>
      </c>
      <c r="D5578">
        <v>0</v>
      </c>
      <c r="E5578">
        <v>0</v>
      </c>
      <c r="F5578" s="14">
        <v>6169.7740000000003</v>
      </c>
      <c r="G5578" s="14">
        <v>5617.9480000000003</v>
      </c>
      <c r="H5578">
        <f t="shared" si="177"/>
        <v>2.4481474155675595</v>
      </c>
      <c r="I5578">
        <f t="shared" si="178"/>
        <v>0.85358687117762388</v>
      </c>
    </row>
    <row r="5579" spans="1:9" x14ac:dyDescent="0.3">
      <c r="A5579" s="1">
        <v>36259</v>
      </c>
      <c r="B5579">
        <v>175</v>
      </c>
      <c r="C5579">
        <v>77</v>
      </c>
      <c r="D5579">
        <v>0</v>
      </c>
      <c r="E5579">
        <v>0</v>
      </c>
      <c r="F5579" s="14">
        <v>5988.6689999999999</v>
      </c>
      <c r="G5579" s="14">
        <v>5138.0839999999998</v>
      </c>
      <c r="H5579">
        <f t="shared" si="177"/>
        <v>2.2910470466541333</v>
      </c>
      <c r="I5579">
        <f t="shared" si="178"/>
        <v>0.83197707697059542</v>
      </c>
    </row>
    <row r="5580" spans="1:9" x14ac:dyDescent="0.3">
      <c r="A5580" s="1">
        <v>36260</v>
      </c>
      <c r="B5580">
        <v>163</v>
      </c>
      <c r="C5580">
        <v>73</v>
      </c>
      <c r="D5580">
        <v>0.95199999999999996</v>
      </c>
      <c r="E5580">
        <v>1.161</v>
      </c>
      <c r="F5580">
        <v>752.19100000000003</v>
      </c>
      <c r="G5580" s="14">
        <v>1197.3140000000001</v>
      </c>
      <c r="H5580">
        <f t="shared" si="177"/>
        <v>2.133946677740707</v>
      </c>
      <c r="I5580">
        <f t="shared" si="178"/>
        <v>0.78875748855653849</v>
      </c>
    </row>
    <row r="5581" spans="1:9" x14ac:dyDescent="0.3">
      <c r="A5581" s="1">
        <v>36261</v>
      </c>
      <c r="B5581">
        <f>AVERAGE(B5580,B5582)</f>
        <v>166.5</v>
      </c>
      <c r="C5581">
        <v>68</v>
      </c>
      <c r="D5581">
        <v>10.948</v>
      </c>
      <c r="E5581">
        <v>4.8449999999999998</v>
      </c>
      <c r="F5581">
        <v>84.872</v>
      </c>
      <c r="G5581">
        <v>995.505</v>
      </c>
      <c r="H5581">
        <f t="shared" si="177"/>
        <v>2.1797676186737895</v>
      </c>
      <c r="I5581">
        <f t="shared" si="178"/>
        <v>0.73473300303896749</v>
      </c>
    </row>
    <row r="5582" spans="1:9" x14ac:dyDescent="0.3">
      <c r="A5582" s="1">
        <v>36262</v>
      </c>
      <c r="B5582">
        <v>170</v>
      </c>
      <c r="C5582">
        <v>66</v>
      </c>
      <c r="D5582">
        <v>0</v>
      </c>
      <c r="E5582">
        <v>0</v>
      </c>
      <c r="F5582" s="14">
        <v>1281.8530000000001</v>
      </c>
      <c r="G5582" s="14">
        <v>2332.5340000000001</v>
      </c>
      <c r="H5582">
        <f t="shared" si="177"/>
        <v>2.2255885596068725</v>
      </c>
      <c r="I5582">
        <f t="shared" si="178"/>
        <v>0.71312320883193892</v>
      </c>
    </row>
    <row r="5583" spans="1:9" x14ac:dyDescent="0.3">
      <c r="A5583" s="1">
        <v>36263</v>
      </c>
      <c r="B5583">
        <v>193</v>
      </c>
      <c r="C5583">
        <v>63</v>
      </c>
      <c r="D5583">
        <v>0</v>
      </c>
      <c r="E5583">
        <v>0</v>
      </c>
      <c r="F5583" s="14">
        <v>5476.6229999999996</v>
      </c>
      <c r="G5583" s="14">
        <v>5870.8710000000001</v>
      </c>
      <c r="H5583">
        <f t="shared" si="177"/>
        <v>2.5266976000242725</v>
      </c>
      <c r="I5583">
        <f t="shared" si="178"/>
        <v>0.68070851752139627</v>
      </c>
    </row>
    <row r="5584" spans="1:9" x14ac:dyDescent="0.3">
      <c r="A5584" s="1">
        <v>36264</v>
      </c>
      <c r="B5584">
        <v>200</v>
      </c>
      <c r="C5584">
        <v>59</v>
      </c>
      <c r="D5584">
        <v>0</v>
      </c>
      <c r="E5584">
        <v>0</v>
      </c>
      <c r="F5584" s="14">
        <v>5708.1890000000003</v>
      </c>
      <c r="G5584" s="14">
        <v>5851.9610000000002</v>
      </c>
      <c r="H5584">
        <f t="shared" si="177"/>
        <v>2.618339481890438</v>
      </c>
      <c r="I5584">
        <f t="shared" si="178"/>
        <v>0.63748892910733934</v>
      </c>
    </row>
    <row r="5585" spans="1:9" x14ac:dyDescent="0.3">
      <c r="A5585" s="1">
        <v>36265</v>
      </c>
      <c r="B5585">
        <v>184</v>
      </c>
      <c r="C5585">
        <v>51</v>
      </c>
      <c r="D5585">
        <v>4.2050000000000001</v>
      </c>
      <c r="E5585">
        <v>1.7729999999999999</v>
      </c>
      <c r="F5585">
        <v>-22.186</v>
      </c>
      <c r="G5585">
        <v>17.042999999999999</v>
      </c>
      <c r="H5585">
        <f t="shared" si="177"/>
        <v>2.4088723233392031</v>
      </c>
      <c r="I5585">
        <f t="shared" si="178"/>
        <v>0.55104975227922548</v>
      </c>
    </row>
    <row r="5586" spans="1:9" x14ac:dyDescent="0.3">
      <c r="A5586" s="1">
        <v>36266</v>
      </c>
      <c r="B5586">
        <v>143</v>
      </c>
      <c r="C5586">
        <v>47</v>
      </c>
      <c r="D5586">
        <v>6.9000000000000006E-2</v>
      </c>
      <c r="E5586">
        <v>0</v>
      </c>
      <c r="F5586">
        <v>22.113</v>
      </c>
      <c r="G5586">
        <v>-331.23200000000003</v>
      </c>
      <c r="H5586">
        <f t="shared" si="177"/>
        <v>1.8721127295516631</v>
      </c>
      <c r="I5586">
        <f t="shared" si="178"/>
        <v>0.50783016386516866</v>
      </c>
    </row>
    <row r="5587" spans="1:9" x14ac:dyDescent="0.3">
      <c r="A5587" s="1">
        <v>36267</v>
      </c>
      <c r="B5587">
        <v>100</v>
      </c>
      <c r="C5587">
        <v>44</v>
      </c>
      <c r="D5587">
        <v>0</v>
      </c>
      <c r="E5587">
        <v>0</v>
      </c>
      <c r="F5587">
        <v>401.97899999999998</v>
      </c>
      <c r="G5587">
        <v>-244.548</v>
      </c>
      <c r="H5587">
        <f t="shared" si="177"/>
        <v>1.309169740945219</v>
      </c>
      <c r="I5587">
        <f t="shared" si="178"/>
        <v>0.47541547255462596</v>
      </c>
    </row>
    <row r="5588" spans="1:9" x14ac:dyDescent="0.3">
      <c r="A5588" s="1">
        <v>36268</v>
      </c>
      <c r="B5588">
        <v>68</v>
      </c>
      <c r="C5588">
        <v>42</v>
      </c>
      <c r="D5588">
        <v>0</v>
      </c>
      <c r="E5588">
        <v>0</v>
      </c>
      <c r="F5588">
        <v>775.77700000000004</v>
      </c>
      <c r="G5588" s="14">
        <v>1005.045</v>
      </c>
      <c r="H5588">
        <f t="shared" si="177"/>
        <v>0.89023542384274901</v>
      </c>
      <c r="I5588">
        <f t="shared" si="178"/>
        <v>0.4538056783475975</v>
      </c>
    </row>
    <row r="5589" spans="1:9" x14ac:dyDescent="0.3">
      <c r="A5589" s="1">
        <v>36269</v>
      </c>
      <c r="B5589">
        <v>51</v>
      </c>
      <c r="C5589">
        <v>44</v>
      </c>
      <c r="D5589">
        <v>0</v>
      </c>
      <c r="E5589">
        <v>0</v>
      </c>
      <c r="F5589" s="14">
        <v>2973.7719999999999</v>
      </c>
      <c r="G5589" s="14">
        <v>4060.614</v>
      </c>
      <c r="H5589">
        <f t="shared" si="177"/>
        <v>0.66767656788206164</v>
      </c>
      <c r="I5589">
        <f t="shared" si="178"/>
        <v>0.47541547255462596</v>
      </c>
    </row>
    <row r="5590" spans="1:9" x14ac:dyDescent="0.3">
      <c r="A5590" s="1">
        <v>36270</v>
      </c>
      <c r="B5590">
        <v>44</v>
      </c>
      <c r="C5590">
        <v>47</v>
      </c>
      <c r="D5590">
        <v>0</v>
      </c>
      <c r="E5590">
        <v>0</v>
      </c>
      <c r="F5590" s="14">
        <v>5730.3980000000001</v>
      </c>
      <c r="G5590" s="14">
        <v>5634.4920000000002</v>
      </c>
      <c r="H5590">
        <f t="shared" si="177"/>
        <v>0.57603468601589636</v>
      </c>
      <c r="I5590">
        <f t="shared" si="178"/>
        <v>0.50783016386516866</v>
      </c>
    </row>
    <row r="5591" spans="1:9" x14ac:dyDescent="0.3">
      <c r="A5591" s="1">
        <v>36271</v>
      </c>
      <c r="B5591">
        <v>38</v>
      </c>
      <c r="C5591">
        <v>41</v>
      </c>
      <c r="D5591">
        <v>0</v>
      </c>
      <c r="E5591">
        <v>0</v>
      </c>
      <c r="F5591" s="14">
        <v>5763.1239999999998</v>
      </c>
      <c r="G5591" s="14">
        <v>5662.7650000000003</v>
      </c>
      <c r="H5591">
        <f t="shared" si="177"/>
        <v>0.49748450155918322</v>
      </c>
      <c r="I5591">
        <f t="shared" si="178"/>
        <v>0.44300078124408332</v>
      </c>
    </row>
    <row r="5592" spans="1:9" x14ac:dyDescent="0.3">
      <c r="A5592" s="1">
        <v>36272</v>
      </c>
      <c r="B5592">
        <v>29</v>
      </c>
      <c r="C5592">
        <v>32</v>
      </c>
      <c r="D5592">
        <v>0</v>
      </c>
      <c r="E5592">
        <v>0</v>
      </c>
      <c r="F5592" s="14">
        <v>5486.5659999999998</v>
      </c>
      <c r="G5592" s="14">
        <v>5630.4709999999995</v>
      </c>
      <c r="H5592">
        <f t="shared" si="177"/>
        <v>0.37965922487411347</v>
      </c>
      <c r="I5592">
        <f t="shared" si="178"/>
        <v>0.34575670731245528</v>
      </c>
    </row>
    <row r="5593" spans="1:9" x14ac:dyDescent="0.3">
      <c r="A5593" s="1">
        <v>36273</v>
      </c>
      <c r="B5593">
        <v>23</v>
      </c>
      <c r="C5593">
        <v>25</v>
      </c>
      <c r="D5593">
        <v>0</v>
      </c>
      <c r="E5593">
        <v>0</v>
      </c>
      <c r="F5593" s="14">
        <v>2489.136</v>
      </c>
      <c r="G5593" s="14">
        <v>4569.4319999999998</v>
      </c>
      <c r="H5593">
        <f t="shared" si="177"/>
        <v>0.30110904041740039</v>
      </c>
      <c r="I5593">
        <f t="shared" si="178"/>
        <v>0.27012242758785571</v>
      </c>
    </row>
    <row r="5594" spans="1:9" x14ac:dyDescent="0.3">
      <c r="A5594" s="1">
        <v>36274</v>
      </c>
      <c r="B5594">
        <v>19</v>
      </c>
      <c r="C5594">
        <v>21</v>
      </c>
      <c r="D5594">
        <v>1.02</v>
      </c>
      <c r="E5594">
        <v>3.9350000000000001</v>
      </c>
      <c r="F5594">
        <v>107.039</v>
      </c>
      <c r="G5594">
        <v>859.904</v>
      </c>
      <c r="H5594">
        <f t="shared" si="177"/>
        <v>0.24874225077959161</v>
      </c>
      <c r="I5594">
        <f t="shared" si="178"/>
        <v>0.22690283917379875</v>
      </c>
    </row>
    <row r="5595" spans="1:9" x14ac:dyDescent="0.3">
      <c r="A5595" s="1">
        <v>36275</v>
      </c>
      <c r="B5595">
        <v>17</v>
      </c>
      <c r="C5595">
        <v>17</v>
      </c>
      <c r="D5595">
        <v>3.2519999999999998</v>
      </c>
      <c r="E5595">
        <v>10.31</v>
      </c>
      <c r="F5595" s="14">
        <v>1029.3320000000001</v>
      </c>
      <c r="G5595">
        <v>14.993</v>
      </c>
      <c r="H5595">
        <f t="shared" si="177"/>
        <v>0.22255885596068725</v>
      </c>
      <c r="I5595">
        <f t="shared" si="178"/>
        <v>0.18368325075974187</v>
      </c>
    </row>
    <row r="5596" spans="1:9" x14ac:dyDescent="0.3">
      <c r="A5596" s="1">
        <v>36276</v>
      </c>
      <c r="B5596">
        <v>15</v>
      </c>
      <c r="C5596">
        <v>13</v>
      </c>
      <c r="D5596">
        <v>0.90300000000000002</v>
      </c>
      <c r="E5596">
        <v>1.054</v>
      </c>
      <c r="F5596" s="14">
        <v>5218.6149999999998</v>
      </c>
      <c r="G5596" s="14">
        <v>3694.3240000000001</v>
      </c>
      <c r="H5596">
        <f t="shared" si="177"/>
        <v>0.19637546114178286</v>
      </c>
      <c r="I5596">
        <f t="shared" si="178"/>
        <v>0.14046366234568494</v>
      </c>
    </row>
    <row r="5597" spans="1:9" x14ac:dyDescent="0.3">
      <c r="A5597" s="1">
        <v>36277</v>
      </c>
      <c r="B5597">
        <v>14</v>
      </c>
      <c r="C5597">
        <v>11</v>
      </c>
      <c r="D5597">
        <v>19.431999999999999</v>
      </c>
      <c r="E5597">
        <v>10.116</v>
      </c>
      <c r="F5597">
        <v>645.76599999999996</v>
      </c>
      <c r="G5597" s="14">
        <v>1077.3879999999999</v>
      </c>
      <c r="H5597">
        <f t="shared" si="177"/>
        <v>0.18328376373233066</v>
      </c>
      <c r="I5597">
        <f t="shared" si="178"/>
        <v>0.11885386813865649</v>
      </c>
    </row>
    <row r="5598" spans="1:9" x14ac:dyDescent="0.3">
      <c r="A5598" s="1">
        <v>36278</v>
      </c>
      <c r="B5598">
        <v>17</v>
      </c>
      <c r="C5598">
        <v>11</v>
      </c>
      <c r="D5598">
        <v>0.316</v>
      </c>
      <c r="E5598">
        <v>0</v>
      </c>
      <c r="F5598" s="14">
        <v>5011.9040000000005</v>
      </c>
      <c r="G5598" s="14">
        <v>5278.4639999999999</v>
      </c>
      <c r="H5598">
        <f t="shared" si="177"/>
        <v>0.22255885596068725</v>
      </c>
      <c r="I5598">
        <f t="shared" si="178"/>
        <v>0.11885386813865649</v>
      </c>
    </row>
    <row r="5599" spans="1:9" x14ac:dyDescent="0.3">
      <c r="A5599" s="1">
        <v>36279</v>
      </c>
      <c r="B5599">
        <v>26</v>
      </c>
      <c r="C5599">
        <v>11</v>
      </c>
      <c r="D5599">
        <v>0</v>
      </c>
      <c r="E5599">
        <v>0</v>
      </c>
      <c r="F5599">
        <v>691.96699999999998</v>
      </c>
      <c r="G5599">
        <v>449.15600000000001</v>
      </c>
      <c r="H5599">
        <f t="shared" si="177"/>
        <v>0.34038413264575695</v>
      </c>
      <c r="I5599">
        <f t="shared" si="178"/>
        <v>0.11885386813865649</v>
      </c>
    </row>
    <row r="5600" spans="1:9" x14ac:dyDescent="0.3">
      <c r="A5600" s="1">
        <v>36280</v>
      </c>
      <c r="B5600">
        <v>31</v>
      </c>
      <c r="C5600">
        <v>12</v>
      </c>
      <c r="D5600">
        <v>0</v>
      </c>
      <c r="E5600">
        <v>0</v>
      </c>
      <c r="F5600" s="14">
        <v>5272.3609999999999</v>
      </c>
      <c r="G5600" s="14">
        <v>5171.9080000000004</v>
      </c>
      <c r="H5600">
        <f t="shared" si="177"/>
        <v>0.40584261969301788</v>
      </c>
      <c r="I5600">
        <f t="shared" si="178"/>
        <v>0.12965876524217071</v>
      </c>
    </row>
    <row r="5601" spans="1:9" x14ac:dyDescent="0.3">
      <c r="A5601" s="1">
        <v>36281</v>
      </c>
      <c r="B5601">
        <v>41</v>
      </c>
      <c r="C5601">
        <v>11</v>
      </c>
      <c r="D5601">
        <v>0</v>
      </c>
      <c r="E5601">
        <v>0</v>
      </c>
      <c r="F5601" s="14">
        <v>4419.192</v>
      </c>
      <c r="G5601" s="14">
        <v>3858.643</v>
      </c>
      <c r="H5601">
        <f t="shared" si="177"/>
        <v>0.53675959378753979</v>
      </c>
      <c r="I5601">
        <f t="shared" si="178"/>
        <v>0.11885386813865649</v>
      </c>
    </row>
    <row r="5602" spans="1:9" x14ac:dyDescent="0.3">
      <c r="A5602" s="1">
        <v>36282</v>
      </c>
      <c r="B5602">
        <v>45</v>
      </c>
      <c r="C5602">
        <v>12</v>
      </c>
      <c r="D5602">
        <v>2.7E-2</v>
      </c>
      <c r="E5602">
        <v>0</v>
      </c>
      <c r="F5602" s="14">
        <v>4784.9279999999999</v>
      </c>
      <c r="G5602" s="14">
        <v>5135.7730000000001</v>
      </c>
      <c r="H5602">
        <f t="shared" si="177"/>
        <v>0.58912638342534851</v>
      </c>
      <c r="I5602">
        <f t="shared" si="178"/>
        <v>0.12965876524217071</v>
      </c>
    </row>
    <row r="5603" spans="1:9" x14ac:dyDescent="0.3">
      <c r="A5603" s="1">
        <v>36283</v>
      </c>
      <c r="B5603">
        <v>43</v>
      </c>
      <c r="C5603">
        <v>17</v>
      </c>
      <c r="D5603">
        <v>0</v>
      </c>
      <c r="E5603">
        <v>0</v>
      </c>
      <c r="F5603" s="14">
        <v>6119.5</v>
      </c>
      <c r="G5603" s="14">
        <v>5850.1750000000002</v>
      </c>
      <c r="H5603">
        <f t="shared" si="177"/>
        <v>0.56294298860644409</v>
      </c>
      <c r="I5603">
        <f t="shared" si="178"/>
        <v>0.18368325075974187</v>
      </c>
    </row>
    <row r="5604" spans="1:9" x14ac:dyDescent="0.3">
      <c r="A5604" s="1">
        <v>36284</v>
      </c>
      <c r="B5604">
        <v>40</v>
      </c>
      <c r="C5604">
        <v>24</v>
      </c>
      <c r="D5604">
        <v>4.8630000000000004</v>
      </c>
      <c r="E5604">
        <v>9.9969999999999999</v>
      </c>
      <c r="F5604">
        <v>970.18</v>
      </c>
      <c r="G5604">
        <v>104.755</v>
      </c>
      <c r="H5604">
        <f t="shared" si="177"/>
        <v>0.52366789637808764</v>
      </c>
      <c r="I5604">
        <f t="shared" si="178"/>
        <v>0.25931753048434142</v>
      </c>
    </row>
    <row r="5605" spans="1:9" x14ac:dyDescent="0.3">
      <c r="A5605" s="1">
        <v>36285</v>
      </c>
      <c r="B5605">
        <v>37</v>
      </c>
      <c r="C5605">
        <v>31</v>
      </c>
      <c r="D5605">
        <v>0.113</v>
      </c>
      <c r="E5605">
        <v>0</v>
      </c>
      <c r="F5605" s="14">
        <v>3446.2159999999999</v>
      </c>
      <c r="G5605" s="14">
        <v>2247.933</v>
      </c>
      <c r="H5605">
        <f t="shared" si="177"/>
        <v>0.48439280414973102</v>
      </c>
      <c r="I5605">
        <f t="shared" si="178"/>
        <v>0.33495181020894099</v>
      </c>
    </row>
    <row r="5606" spans="1:9" x14ac:dyDescent="0.3">
      <c r="A5606" s="1">
        <v>36286</v>
      </c>
      <c r="B5606">
        <v>27</v>
      </c>
      <c r="C5606">
        <v>36</v>
      </c>
      <c r="D5606">
        <v>1E-3</v>
      </c>
      <c r="E5606">
        <v>0.30499999999999999</v>
      </c>
      <c r="F5606" s="14">
        <v>3847.152</v>
      </c>
      <c r="H5606">
        <f t="shared" si="177"/>
        <v>0.35347583005520916</v>
      </c>
      <c r="I5606">
        <f t="shared" si="178"/>
        <v>0.38897629572651216</v>
      </c>
    </row>
    <row r="5607" spans="1:9" x14ac:dyDescent="0.3">
      <c r="A5607" s="1">
        <v>36287</v>
      </c>
      <c r="B5607">
        <v>18</v>
      </c>
      <c r="C5607">
        <v>37</v>
      </c>
      <c r="D5607">
        <v>0</v>
      </c>
      <c r="E5607">
        <v>0</v>
      </c>
      <c r="F5607" s="14">
        <v>3938.2972500000001</v>
      </c>
      <c r="H5607">
        <f t="shared" si="177"/>
        <v>0.2356505533701394</v>
      </c>
      <c r="I5607">
        <f t="shared" si="178"/>
        <v>0.39978119283002639</v>
      </c>
    </row>
    <row r="5608" spans="1:9" x14ac:dyDescent="0.3">
      <c r="A5608" s="1">
        <v>36288</v>
      </c>
      <c r="B5608">
        <v>15</v>
      </c>
      <c r="C5608">
        <v>34</v>
      </c>
      <c r="D5608">
        <v>0</v>
      </c>
      <c r="E5608">
        <v>0</v>
      </c>
      <c r="F5608" s="14">
        <v>3874.5471250000001</v>
      </c>
      <c r="H5608">
        <f t="shared" si="177"/>
        <v>0.19637546114178286</v>
      </c>
      <c r="I5608">
        <f t="shared" si="178"/>
        <v>0.36736650151948375</v>
      </c>
    </row>
    <row r="5609" spans="1:9" x14ac:dyDescent="0.3">
      <c r="A5609" s="1">
        <v>36289</v>
      </c>
      <c r="B5609">
        <v>14</v>
      </c>
      <c r="C5609">
        <v>25</v>
      </c>
      <c r="D5609">
        <v>0</v>
      </c>
      <c r="E5609">
        <v>7.9000000000000001E-2</v>
      </c>
      <c r="F5609" s="14">
        <v>4248.0879999999997</v>
      </c>
      <c r="G5609" s="14">
        <v>4613.1530000000002</v>
      </c>
      <c r="H5609">
        <f t="shared" si="177"/>
        <v>0.18328376373233066</v>
      </c>
      <c r="I5609">
        <f t="shared" si="178"/>
        <v>0.27012242758785571</v>
      </c>
    </row>
    <row r="5610" spans="1:9" x14ac:dyDescent="0.3">
      <c r="A5610" s="1">
        <v>36290</v>
      </c>
      <c r="B5610">
        <v>13</v>
      </c>
      <c r="C5610">
        <v>19</v>
      </c>
      <c r="D5610">
        <v>2.21</v>
      </c>
      <c r="E5610">
        <v>3.18</v>
      </c>
      <c r="F5610" s="14">
        <v>4029.4425000000001</v>
      </c>
      <c r="H5610">
        <f t="shared" si="177"/>
        <v>0.17019206632287848</v>
      </c>
      <c r="I5610">
        <f t="shared" si="178"/>
        <v>0.20529304496677031</v>
      </c>
    </row>
    <row r="5611" spans="1:9" x14ac:dyDescent="0.3">
      <c r="A5611" s="1">
        <v>36291</v>
      </c>
      <c r="B5611">
        <v>11</v>
      </c>
      <c r="C5611">
        <v>14</v>
      </c>
      <c r="D5611">
        <v>0</v>
      </c>
      <c r="E5611">
        <v>0</v>
      </c>
      <c r="F5611" s="14">
        <v>3810.797</v>
      </c>
      <c r="H5611">
        <f t="shared" si="177"/>
        <v>0.14400867150397409</v>
      </c>
      <c r="I5611">
        <f t="shared" si="178"/>
        <v>0.15126855944919917</v>
      </c>
    </row>
    <row r="5612" spans="1:9" x14ac:dyDescent="0.3">
      <c r="A5612" s="1">
        <v>36292</v>
      </c>
      <c r="B5612">
        <v>10</v>
      </c>
      <c r="C5612">
        <v>12</v>
      </c>
      <c r="D5612">
        <v>0</v>
      </c>
      <c r="E5612">
        <v>0</v>
      </c>
      <c r="F5612" s="14">
        <v>4563.5550000000003</v>
      </c>
      <c r="G5612" s="14">
        <v>4437.393</v>
      </c>
      <c r="H5612">
        <f t="shared" si="177"/>
        <v>0.13091697409452191</v>
      </c>
      <c r="I5612">
        <f t="shared" si="178"/>
        <v>0.12965876524217071</v>
      </c>
    </row>
    <row r="5613" spans="1:9" x14ac:dyDescent="0.3">
      <c r="A5613" s="1">
        <v>36293</v>
      </c>
      <c r="B5613">
        <v>9</v>
      </c>
      <c r="C5613">
        <v>10</v>
      </c>
      <c r="D5613">
        <v>0</v>
      </c>
      <c r="E5613">
        <v>0</v>
      </c>
      <c r="F5613" s="14">
        <v>2769.3090000000002</v>
      </c>
      <c r="G5613" s="14">
        <v>2553.7959999999998</v>
      </c>
      <c r="H5613">
        <f t="shared" si="177"/>
        <v>0.1178252766850697</v>
      </c>
      <c r="I5613">
        <f t="shared" si="178"/>
        <v>0.10804897103514227</v>
      </c>
    </row>
    <row r="5614" spans="1:9" x14ac:dyDescent="0.3">
      <c r="A5614" s="1">
        <v>36294</v>
      </c>
      <c r="B5614">
        <v>9</v>
      </c>
      <c r="C5614">
        <v>8</v>
      </c>
      <c r="D5614">
        <v>0</v>
      </c>
      <c r="E5614">
        <v>0</v>
      </c>
      <c r="F5614" s="14">
        <v>4482.4489999999996</v>
      </c>
      <c r="G5614" s="14">
        <v>1819.0630000000001</v>
      </c>
      <c r="H5614">
        <f t="shared" si="177"/>
        <v>0.1178252766850697</v>
      </c>
      <c r="I5614">
        <f t="shared" si="178"/>
        <v>8.643917682811382E-2</v>
      </c>
    </row>
    <row r="5615" spans="1:9" x14ac:dyDescent="0.3">
      <c r="A5615" s="1">
        <v>36295</v>
      </c>
      <c r="B5615">
        <v>9</v>
      </c>
      <c r="C5615">
        <v>6</v>
      </c>
      <c r="D5615">
        <v>0</v>
      </c>
      <c r="E5615">
        <v>0</v>
      </c>
      <c r="F5615" s="14">
        <v>4789.4769999999999</v>
      </c>
      <c r="G5615" s="14">
        <v>5192.1369999999997</v>
      </c>
      <c r="H5615">
        <f t="shared" si="177"/>
        <v>0.1178252766850697</v>
      </c>
      <c r="I5615">
        <f t="shared" si="178"/>
        <v>6.4829382621085355E-2</v>
      </c>
    </row>
    <row r="5616" spans="1:9" x14ac:dyDescent="0.3">
      <c r="A5616" s="1">
        <v>36296</v>
      </c>
      <c r="B5616">
        <v>8</v>
      </c>
      <c r="C5616">
        <v>5</v>
      </c>
      <c r="D5616">
        <v>0</v>
      </c>
      <c r="E5616">
        <v>0</v>
      </c>
      <c r="F5616" s="14">
        <v>1526.5340000000001</v>
      </c>
      <c r="G5616" s="14">
        <v>1944.4179999999999</v>
      </c>
      <c r="H5616">
        <f t="shared" si="177"/>
        <v>0.10473357927561752</v>
      </c>
      <c r="I5616">
        <f t="shared" si="178"/>
        <v>5.4024485517571136E-2</v>
      </c>
    </row>
    <row r="5617" spans="1:9" x14ac:dyDescent="0.3">
      <c r="A5617" s="1">
        <v>36297</v>
      </c>
      <c r="B5617">
        <v>7</v>
      </c>
      <c r="C5617">
        <v>5</v>
      </c>
      <c r="D5617">
        <v>0.77200000000000002</v>
      </c>
      <c r="E5617">
        <v>0.41</v>
      </c>
      <c r="F5617" s="14">
        <v>2492.4699999999998</v>
      </c>
      <c r="G5617" s="14">
        <v>1369.0350000000001</v>
      </c>
      <c r="H5617">
        <f t="shared" si="177"/>
        <v>9.1641881866165328E-2</v>
      </c>
      <c r="I5617">
        <f t="shared" si="178"/>
        <v>5.4024485517571136E-2</v>
      </c>
    </row>
    <row r="5618" spans="1:9" x14ac:dyDescent="0.3">
      <c r="A5618" s="1">
        <v>36298</v>
      </c>
      <c r="B5618">
        <v>6</v>
      </c>
      <c r="C5618">
        <v>4</v>
      </c>
      <c r="D5618">
        <v>0</v>
      </c>
      <c r="E5618">
        <v>0</v>
      </c>
      <c r="F5618">
        <v>-457.85700000000003</v>
      </c>
      <c r="G5618">
        <v>-367.52100000000002</v>
      </c>
      <c r="H5618">
        <f t="shared" si="177"/>
        <v>7.8550184456713135E-2</v>
      </c>
      <c r="I5618">
        <f t="shared" si="178"/>
        <v>4.321958841405691E-2</v>
      </c>
    </row>
    <row r="5619" spans="1:9" x14ac:dyDescent="0.3">
      <c r="A5619" s="1">
        <v>36299</v>
      </c>
      <c r="B5619">
        <v>6</v>
      </c>
      <c r="C5619">
        <v>4</v>
      </c>
      <c r="D5619">
        <v>0</v>
      </c>
      <c r="E5619">
        <v>0</v>
      </c>
      <c r="F5619" s="14">
        <v>3227.4540000000002</v>
      </c>
      <c r="G5619" s="14">
        <v>2027.8109999999999</v>
      </c>
      <c r="H5619">
        <f t="shared" si="177"/>
        <v>7.8550184456713135E-2</v>
      </c>
      <c r="I5619">
        <f t="shared" si="178"/>
        <v>4.321958841405691E-2</v>
      </c>
    </row>
    <row r="5620" spans="1:9" x14ac:dyDescent="0.3">
      <c r="A5620" s="1">
        <v>36300</v>
      </c>
      <c r="B5620">
        <v>6</v>
      </c>
      <c r="C5620">
        <v>3</v>
      </c>
      <c r="D5620">
        <v>0</v>
      </c>
      <c r="E5620">
        <v>0</v>
      </c>
      <c r="F5620" s="14">
        <v>2206.8670000000002</v>
      </c>
      <c r="G5620" s="14">
        <v>2630.8130000000001</v>
      </c>
      <c r="H5620">
        <f t="shared" si="177"/>
        <v>7.8550184456713135E-2</v>
      </c>
      <c r="I5620">
        <f t="shared" si="178"/>
        <v>3.2414691310542677E-2</v>
      </c>
    </row>
    <row r="5621" spans="1:9" x14ac:dyDescent="0.3">
      <c r="A5621" s="1">
        <v>36301</v>
      </c>
      <c r="B5621">
        <v>6</v>
      </c>
      <c r="C5621">
        <v>3</v>
      </c>
      <c r="D5621">
        <v>0</v>
      </c>
      <c r="E5621">
        <v>0</v>
      </c>
      <c r="F5621" s="14">
        <v>5326.0619999999999</v>
      </c>
      <c r="G5621" s="14">
        <v>4169.0630000000001</v>
      </c>
      <c r="H5621">
        <f t="shared" si="177"/>
        <v>7.8550184456713135E-2</v>
      </c>
      <c r="I5621">
        <f t="shared" si="178"/>
        <v>3.2414691310542677E-2</v>
      </c>
    </row>
    <row r="5622" spans="1:9" x14ac:dyDescent="0.3">
      <c r="A5622" s="1">
        <v>36302</v>
      </c>
      <c r="B5622">
        <v>6</v>
      </c>
      <c r="C5622">
        <v>3</v>
      </c>
      <c r="D5622">
        <v>0</v>
      </c>
      <c r="E5622">
        <v>0</v>
      </c>
      <c r="F5622" s="14">
        <v>4613.2219999999998</v>
      </c>
      <c r="G5622" s="14">
        <v>2727.9279999999999</v>
      </c>
      <c r="H5622">
        <f t="shared" si="177"/>
        <v>7.8550184456713135E-2</v>
      </c>
      <c r="I5622">
        <f t="shared" si="178"/>
        <v>3.2414691310542677E-2</v>
      </c>
    </row>
    <row r="5623" spans="1:9" x14ac:dyDescent="0.3">
      <c r="A5623" s="1">
        <v>36303</v>
      </c>
      <c r="B5623">
        <v>5</v>
      </c>
      <c r="C5623">
        <v>2</v>
      </c>
      <c r="D5623">
        <v>0</v>
      </c>
      <c r="E5623">
        <v>0</v>
      </c>
      <c r="F5623" s="14">
        <v>2943.3429999999998</v>
      </c>
      <c r="G5623" s="14">
        <v>1966.566</v>
      </c>
      <c r="H5623">
        <f t="shared" si="177"/>
        <v>6.5458487047260955E-2</v>
      </c>
      <c r="I5623">
        <f t="shared" si="178"/>
        <v>2.1609794207028455E-2</v>
      </c>
    </row>
    <row r="5624" spans="1:9" x14ac:dyDescent="0.3">
      <c r="A5624" s="1">
        <v>36304</v>
      </c>
      <c r="B5624">
        <v>5</v>
      </c>
      <c r="C5624">
        <v>2</v>
      </c>
      <c r="D5624">
        <v>0</v>
      </c>
      <c r="E5624">
        <v>0</v>
      </c>
      <c r="F5624" s="14">
        <v>3479.8009999999999</v>
      </c>
      <c r="G5624" s="14">
        <v>3416.2579999999998</v>
      </c>
      <c r="H5624">
        <f t="shared" si="177"/>
        <v>6.5458487047260955E-2</v>
      </c>
      <c r="I5624">
        <f t="shared" si="178"/>
        <v>2.1609794207028455E-2</v>
      </c>
    </row>
    <row r="5625" spans="1:9" x14ac:dyDescent="0.3">
      <c r="A5625" s="1">
        <v>36305</v>
      </c>
      <c r="B5625">
        <v>5</v>
      </c>
      <c r="C5625">
        <v>2</v>
      </c>
      <c r="D5625">
        <v>9.6000000000000002E-2</v>
      </c>
      <c r="E5625">
        <v>0</v>
      </c>
      <c r="F5625">
        <v>848.31299999999999</v>
      </c>
      <c r="G5625" s="14">
        <v>1642.94</v>
      </c>
      <c r="H5625">
        <f t="shared" si="177"/>
        <v>6.5458487047260955E-2</v>
      </c>
      <c r="I5625">
        <f t="shared" si="178"/>
        <v>2.1609794207028455E-2</v>
      </c>
    </row>
    <row r="5626" spans="1:9" x14ac:dyDescent="0.3">
      <c r="A5626" s="1">
        <v>36306</v>
      </c>
      <c r="B5626">
        <v>5</v>
      </c>
      <c r="C5626">
        <v>2</v>
      </c>
      <c r="D5626">
        <v>20.853999999999999</v>
      </c>
      <c r="E5626">
        <v>26.399000000000001</v>
      </c>
      <c r="F5626">
        <v>-3.7749999999999999</v>
      </c>
      <c r="G5626">
        <v>-124.12</v>
      </c>
      <c r="H5626">
        <f t="shared" si="177"/>
        <v>6.5458487047260955E-2</v>
      </c>
      <c r="I5626">
        <f t="shared" si="178"/>
        <v>2.1609794207028455E-2</v>
      </c>
    </row>
    <row r="5627" spans="1:9" x14ac:dyDescent="0.3">
      <c r="A5627" s="1">
        <v>36307</v>
      </c>
      <c r="B5627">
        <v>5</v>
      </c>
      <c r="C5627">
        <v>2</v>
      </c>
      <c r="D5627">
        <v>0</v>
      </c>
      <c r="E5627">
        <v>0</v>
      </c>
      <c r="F5627" s="14">
        <v>2474.2280000000001</v>
      </c>
      <c r="G5627" s="14">
        <v>3756.136</v>
      </c>
      <c r="H5627">
        <f t="shared" si="177"/>
        <v>6.5458487047260955E-2</v>
      </c>
      <c r="I5627">
        <f t="shared" si="178"/>
        <v>2.1609794207028455E-2</v>
      </c>
    </row>
    <row r="5628" spans="1:9" x14ac:dyDescent="0.3">
      <c r="A5628" s="1">
        <v>36308</v>
      </c>
      <c r="B5628">
        <v>5</v>
      </c>
      <c r="C5628">
        <v>2</v>
      </c>
      <c r="D5628">
        <v>25.484999999999999</v>
      </c>
      <c r="E5628">
        <v>21.974</v>
      </c>
      <c r="F5628">
        <v>-3.0760000000000001</v>
      </c>
      <c r="G5628">
        <v>-0.64700000000000002</v>
      </c>
      <c r="H5628">
        <f t="shared" si="177"/>
        <v>6.5458487047260955E-2</v>
      </c>
      <c r="I5628">
        <f t="shared" si="178"/>
        <v>2.1609794207028455E-2</v>
      </c>
    </row>
    <row r="5629" spans="1:9" x14ac:dyDescent="0.3">
      <c r="A5629" s="1">
        <v>36309</v>
      </c>
      <c r="B5629">
        <v>6</v>
      </c>
      <c r="C5629">
        <v>2</v>
      </c>
      <c r="D5629">
        <v>9.0500000000000007</v>
      </c>
      <c r="E5629">
        <v>6.2409999999999997</v>
      </c>
      <c r="F5629">
        <v>-344.31599999999997</v>
      </c>
      <c r="G5629">
        <v>112.188</v>
      </c>
      <c r="H5629">
        <f t="shared" si="177"/>
        <v>7.8550184456713135E-2</v>
      </c>
      <c r="I5629">
        <f t="shared" si="178"/>
        <v>2.1609794207028455E-2</v>
      </c>
    </row>
    <row r="5630" spans="1:9" x14ac:dyDescent="0.3">
      <c r="A5630" s="1">
        <v>36310</v>
      </c>
      <c r="B5630">
        <v>30</v>
      </c>
      <c r="C5630">
        <v>7</v>
      </c>
      <c r="D5630">
        <v>0</v>
      </c>
      <c r="E5630">
        <v>0</v>
      </c>
      <c r="F5630">
        <v>-564.29</v>
      </c>
      <c r="G5630">
        <v>-322.22399999999999</v>
      </c>
      <c r="H5630">
        <f t="shared" si="177"/>
        <v>0.39275092228356573</v>
      </c>
      <c r="I5630">
        <f t="shared" si="178"/>
        <v>7.5634279724599587E-2</v>
      </c>
    </row>
    <row r="5631" spans="1:9" x14ac:dyDescent="0.3">
      <c r="A5631" s="1">
        <v>36311</v>
      </c>
      <c r="B5631">
        <v>61</v>
      </c>
      <c r="C5631">
        <v>26</v>
      </c>
      <c r="D5631">
        <v>0</v>
      </c>
      <c r="E5631">
        <v>0</v>
      </c>
      <c r="F5631" s="14">
        <v>2770.201</v>
      </c>
      <c r="G5631">
        <v>-41.843000000000004</v>
      </c>
      <c r="H5631">
        <f t="shared" si="177"/>
        <v>0.79859354197658361</v>
      </c>
      <c r="I5631">
        <f t="shared" si="178"/>
        <v>0.28092732469136988</v>
      </c>
    </row>
    <row r="5632" spans="1:9" x14ac:dyDescent="0.3">
      <c r="A5632" s="1">
        <v>36312</v>
      </c>
      <c r="B5632">
        <v>96</v>
      </c>
      <c r="C5632">
        <v>40</v>
      </c>
      <c r="D5632">
        <v>0</v>
      </c>
      <c r="E5632">
        <v>0</v>
      </c>
      <c r="F5632" s="14">
        <v>1641.078</v>
      </c>
      <c r="G5632" s="14">
        <v>3854.614</v>
      </c>
      <c r="H5632">
        <f t="shared" si="177"/>
        <v>1.2568029513074102</v>
      </c>
      <c r="I5632">
        <f t="shared" si="178"/>
        <v>0.43219588414056909</v>
      </c>
    </row>
    <row r="5633" spans="1:9" x14ac:dyDescent="0.3">
      <c r="A5633" s="1">
        <v>36313</v>
      </c>
      <c r="B5633">
        <v>117</v>
      </c>
      <c r="C5633">
        <v>58</v>
      </c>
      <c r="D5633">
        <v>0</v>
      </c>
      <c r="E5633">
        <v>0</v>
      </c>
      <c r="F5633" s="14">
        <v>2102.85</v>
      </c>
      <c r="G5633">
        <v>503.18</v>
      </c>
      <c r="H5633">
        <f t="shared" si="177"/>
        <v>1.5317285969059062</v>
      </c>
      <c r="I5633">
        <f t="shared" si="178"/>
        <v>0.62668403200382505</v>
      </c>
    </row>
    <row r="5634" spans="1:9" x14ac:dyDescent="0.3">
      <c r="A5634" s="1">
        <v>36314</v>
      </c>
      <c r="B5634">
        <v>113</v>
      </c>
      <c r="C5634">
        <v>68</v>
      </c>
      <c r="D5634">
        <v>0</v>
      </c>
      <c r="E5634">
        <v>0</v>
      </c>
      <c r="F5634" s="14">
        <v>1003.625</v>
      </c>
      <c r="G5634" s="14">
        <v>1174.0219999999999</v>
      </c>
      <c r="H5634">
        <f t="shared" ref="H5634:H5697" si="179">(B5634*60*60*24/1000000)/(1000*$N$3/1000000)</f>
        <v>1.4793618072680974</v>
      </c>
      <c r="I5634">
        <f t="shared" ref="I5634:I5697" si="180">(C5634*60*60*24/1000000)/(1000*$N$4/1000000)</f>
        <v>0.73473300303896749</v>
      </c>
    </row>
    <row r="5635" spans="1:9" x14ac:dyDescent="0.3">
      <c r="A5635" s="1">
        <v>36315</v>
      </c>
      <c r="B5635">
        <v>96</v>
      </c>
      <c r="C5635">
        <v>76</v>
      </c>
      <c r="D5635">
        <v>0</v>
      </c>
      <c r="E5635">
        <v>0</v>
      </c>
      <c r="F5635" s="14">
        <v>1727.1949999999999</v>
      </c>
      <c r="G5635" s="14">
        <v>1537.8589999999999</v>
      </c>
      <c r="H5635">
        <f t="shared" si="179"/>
        <v>1.2568029513074102</v>
      </c>
      <c r="I5635">
        <f t="shared" si="180"/>
        <v>0.82117217986708124</v>
      </c>
    </row>
    <row r="5636" spans="1:9" x14ac:dyDescent="0.3">
      <c r="A5636" s="1">
        <v>36316</v>
      </c>
      <c r="B5636">
        <v>78</v>
      </c>
      <c r="C5636">
        <v>85</v>
      </c>
      <c r="D5636">
        <v>0.20300000000000001</v>
      </c>
      <c r="E5636">
        <v>0</v>
      </c>
      <c r="F5636" s="14">
        <v>3498.2759999999998</v>
      </c>
      <c r="G5636" s="14">
        <v>4164.5969999999998</v>
      </c>
      <c r="H5636">
        <f t="shared" si="179"/>
        <v>1.0211523979372708</v>
      </c>
      <c r="I5636">
        <f t="shared" si="180"/>
        <v>0.91841625379870928</v>
      </c>
    </row>
    <row r="5637" spans="1:9" x14ac:dyDescent="0.3">
      <c r="A5637" s="1">
        <v>36317</v>
      </c>
      <c r="B5637">
        <v>62</v>
      </c>
      <c r="C5637">
        <v>90</v>
      </c>
      <c r="D5637">
        <v>0</v>
      </c>
      <c r="E5637">
        <v>0</v>
      </c>
      <c r="F5637" s="14">
        <v>3575.393</v>
      </c>
      <c r="H5637">
        <f t="shared" si="179"/>
        <v>0.81168523938603576</v>
      </c>
      <c r="I5637">
        <f t="shared" si="180"/>
        <v>0.97244073931628039</v>
      </c>
    </row>
    <row r="5638" spans="1:9" x14ac:dyDescent="0.3">
      <c r="A5638" s="1">
        <v>36318</v>
      </c>
      <c r="B5638">
        <v>49</v>
      </c>
      <c r="C5638">
        <v>96</v>
      </c>
      <c r="D5638">
        <v>0</v>
      </c>
      <c r="E5638">
        <v>0</v>
      </c>
      <c r="F5638" s="14">
        <v>3652.51</v>
      </c>
      <c r="G5638" s="14">
        <v>4434.2690000000002</v>
      </c>
      <c r="H5638">
        <f t="shared" si="179"/>
        <v>0.64149317306315734</v>
      </c>
      <c r="I5638">
        <f t="shared" si="180"/>
        <v>1.0372701219373657</v>
      </c>
    </row>
    <row r="5639" spans="1:9" x14ac:dyDescent="0.3">
      <c r="A5639" s="1">
        <v>36319</v>
      </c>
      <c r="B5639">
        <v>35</v>
      </c>
      <c r="C5639">
        <v>105</v>
      </c>
      <c r="D5639">
        <v>0</v>
      </c>
      <c r="E5639">
        <v>0</v>
      </c>
      <c r="F5639" s="14">
        <v>1419.76</v>
      </c>
      <c r="H5639">
        <f t="shared" si="179"/>
        <v>0.45820940933082666</v>
      </c>
      <c r="I5639">
        <f t="shared" si="180"/>
        <v>1.1345141958689937</v>
      </c>
    </row>
    <row r="5640" spans="1:9" x14ac:dyDescent="0.3">
      <c r="A5640" s="1">
        <v>36320</v>
      </c>
      <c r="B5640">
        <v>32</v>
      </c>
      <c r="C5640">
        <v>109</v>
      </c>
      <c r="D5640">
        <v>28.751999999999999</v>
      </c>
      <c r="E5640">
        <v>24.106000000000002</v>
      </c>
      <c r="F5640" s="14">
        <v>2954.27</v>
      </c>
      <c r="H5640">
        <f t="shared" si="179"/>
        <v>0.41893431710247009</v>
      </c>
      <c r="I5640">
        <f t="shared" si="180"/>
        <v>1.1777337842830506</v>
      </c>
    </row>
    <row r="5641" spans="1:9" x14ac:dyDescent="0.3">
      <c r="A5641" s="1">
        <v>36321</v>
      </c>
      <c r="B5641">
        <v>50</v>
      </c>
      <c r="C5641">
        <v>107</v>
      </c>
      <c r="D5641">
        <v>0</v>
      </c>
      <c r="E5641">
        <v>0</v>
      </c>
      <c r="F5641" s="14">
        <v>4488.78</v>
      </c>
      <c r="G5641" s="14">
        <v>4472.7309999999998</v>
      </c>
      <c r="H5641">
        <f t="shared" si="179"/>
        <v>0.65458487047260949</v>
      </c>
      <c r="I5641">
        <f t="shared" si="180"/>
        <v>1.1561239900760223</v>
      </c>
    </row>
    <row r="5642" spans="1:9" x14ac:dyDescent="0.3">
      <c r="A5642" s="1">
        <v>36322</v>
      </c>
      <c r="B5642">
        <v>69</v>
      </c>
      <c r="C5642">
        <v>94</v>
      </c>
      <c r="D5642">
        <v>0</v>
      </c>
      <c r="E5642">
        <v>0</v>
      </c>
      <c r="F5642" s="14">
        <v>3894.4789999999998</v>
      </c>
      <c r="G5642" s="14">
        <v>4111.6819999999998</v>
      </c>
      <c r="H5642">
        <f t="shared" si="179"/>
        <v>0.90332712125220105</v>
      </c>
      <c r="I5642">
        <f t="shared" si="180"/>
        <v>1.0156603277303373</v>
      </c>
    </row>
    <row r="5643" spans="1:9" x14ac:dyDescent="0.3">
      <c r="A5643" s="1">
        <v>36323</v>
      </c>
      <c r="B5643">
        <v>74</v>
      </c>
      <c r="C5643">
        <v>83</v>
      </c>
      <c r="D5643">
        <v>1.7370000000000001</v>
      </c>
      <c r="E5643">
        <v>0.17599999999999999</v>
      </c>
      <c r="F5643" s="14">
        <v>2412.1390000000001</v>
      </c>
      <c r="G5643" s="14">
        <v>3535.9580000000001</v>
      </c>
      <c r="H5643">
        <f t="shared" si="179"/>
        <v>0.96878560829946203</v>
      </c>
      <c r="I5643">
        <f t="shared" si="180"/>
        <v>0.89680645959168082</v>
      </c>
    </row>
    <row r="5644" spans="1:9" x14ac:dyDescent="0.3">
      <c r="A5644" s="1">
        <v>36324</v>
      </c>
      <c r="B5644">
        <v>76</v>
      </c>
      <c r="C5644">
        <v>69</v>
      </c>
      <c r="D5644">
        <v>0</v>
      </c>
      <c r="E5644">
        <v>0</v>
      </c>
      <c r="F5644" s="14">
        <v>3279.4769999999999</v>
      </c>
      <c r="G5644" s="14">
        <v>3897.9470000000001</v>
      </c>
      <c r="H5644">
        <f t="shared" si="179"/>
        <v>0.99496900311836645</v>
      </c>
      <c r="I5644">
        <f t="shared" si="180"/>
        <v>0.74553790014248156</v>
      </c>
    </row>
    <row r="5645" spans="1:9" x14ac:dyDescent="0.3">
      <c r="A5645" s="1">
        <v>36325</v>
      </c>
      <c r="B5645">
        <v>75</v>
      </c>
      <c r="C5645">
        <v>63</v>
      </c>
      <c r="D5645">
        <v>0</v>
      </c>
      <c r="E5645">
        <v>0</v>
      </c>
      <c r="F5645" s="14">
        <v>2975.1909999999998</v>
      </c>
      <c r="G5645" s="14">
        <v>3531.444</v>
      </c>
      <c r="H5645">
        <f t="shared" si="179"/>
        <v>0.98187730570891429</v>
      </c>
      <c r="I5645">
        <f t="shared" si="180"/>
        <v>0.68070851752139627</v>
      </c>
    </row>
    <row r="5646" spans="1:9" x14ac:dyDescent="0.3">
      <c r="A5646" s="1">
        <v>36326</v>
      </c>
      <c r="B5646">
        <v>69</v>
      </c>
      <c r="C5646">
        <v>64</v>
      </c>
      <c r="D5646">
        <v>1.1240000000000001</v>
      </c>
      <c r="E5646">
        <v>2.1909999999999998</v>
      </c>
      <c r="F5646">
        <v>-120.324</v>
      </c>
      <c r="G5646">
        <v>75.900000000000006</v>
      </c>
      <c r="H5646">
        <f t="shared" si="179"/>
        <v>0.90332712125220105</v>
      </c>
      <c r="I5646">
        <f t="shared" si="180"/>
        <v>0.69151341462491056</v>
      </c>
    </row>
    <row r="5647" spans="1:9" x14ac:dyDescent="0.3">
      <c r="A5647" s="1">
        <v>36327</v>
      </c>
      <c r="B5647">
        <v>61</v>
      </c>
      <c r="C5647">
        <v>68</v>
      </c>
      <c r="D5647">
        <v>0.49</v>
      </c>
      <c r="E5647">
        <v>1.4E-2</v>
      </c>
      <c r="F5647">
        <v>-226.23400000000001</v>
      </c>
      <c r="G5647">
        <v>-233.00399999999999</v>
      </c>
      <c r="H5647">
        <f t="shared" si="179"/>
        <v>0.79859354197658361</v>
      </c>
      <c r="I5647">
        <f t="shared" si="180"/>
        <v>0.73473300303896749</v>
      </c>
    </row>
    <row r="5648" spans="1:9" x14ac:dyDescent="0.3">
      <c r="A5648" s="1">
        <v>36328</v>
      </c>
      <c r="B5648">
        <v>51</v>
      </c>
      <c r="C5648">
        <v>71</v>
      </c>
      <c r="D5648">
        <v>0</v>
      </c>
      <c r="E5648">
        <v>0.85</v>
      </c>
      <c r="F5648">
        <v>22.158999999999999</v>
      </c>
      <c r="G5648">
        <v>-354.863</v>
      </c>
      <c r="H5648">
        <f t="shared" si="179"/>
        <v>0.66767656788206164</v>
      </c>
      <c r="I5648">
        <f t="shared" si="180"/>
        <v>0.76714769434951013</v>
      </c>
    </row>
    <row r="5649" spans="1:9" x14ac:dyDescent="0.3">
      <c r="A5649" s="1">
        <v>36329</v>
      </c>
      <c r="B5649">
        <v>42</v>
      </c>
      <c r="C5649">
        <v>71</v>
      </c>
      <c r="D5649">
        <v>0</v>
      </c>
      <c r="E5649">
        <v>0</v>
      </c>
      <c r="F5649">
        <v>-731.52800000000002</v>
      </c>
      <c r="G5649">
        <v>-663.18100000000004</v>
      </c>
      <c r="H5649">
        <f t="shared" si="179"/>
        <v>0.54985129119699194</v>
      </c>
      <c r="I5649">
        <f t="shared" si="180"/>
        <v>0.76714769434951013</v>
      </c>
    </row>
    <row r="5650" spans="1:9" x14ac:dyDescent="0.3">
      <c r="A5650" s="1">
        <v>36330</v>
      </c>
      <c r="B5650">
        <v>33</v>
      </c>
      <c r="C5650">
        <v>64</v>
      </c>
      <c r="D5650">
        <v>0</v>
      </c>
      <c r="E5650">
        <v>0</v>
      </c>
      <c r="F5650" s="14">
        <v>164.3895</v>
      </c>
      <c r="H5650">
        <f t="shared" si="179"/>
        <v>0.43202601451192224</v>
      </c>
      <c r="I5650">
        <f t="shared" si="180"/>
        <v>0.69151341462491056</v>
      </c>
    </row>
    <row r="5651" spans="1:9" x14ac:dyDescent="0.3">
      <c r="A5651" s="1">
        <v>36331</v>
      </c>
      <c r="B5651">
        <v>28</v>
      </c>
      <c r="C5651">
        <v>52</v>
      </c>
      <c r="D5651">
        <v>0</v>
      </c>
      <c r="E5651">
        <v>0</v>
      </c>
      <c r="F5651" s="14">
        <v>-120.18875</v>
      </c>
      <c r="H5651">
        <f t="shared" si="179"/>
        <v>0.36656752746466131</v>
      </c>
      <c r="I5651">
        <f t="shared" si="180"/>
        <v>0.56185464938273977</v>
      </c>
    </row>
    <row r="5652" spans="1:9" x14ac:dyDescent="0.3">
      <c r="A5652" s="1">
        <v>36332</v>
      </c>
      <c r="B5652">
        <v>25</v>
      </c>
      <c r="C5652">
        <v>41</v>
      </c>
      <c r="D5652">
        <v>0</v>
      </c>
      <c r="E5652">
        <v>0</v>
      </c>
      <c r="F5652" s="14">
        <v>1060.307</v>
      </c>
      <c r="G5652" s="14">
        <v>2996.1660000000002</v>
      </c>
      <c r="H5652">
        <f t="shared" si="179"/>
        <v>0.32729243523630475</v>
      </c>
      <c r="I5652">
        <f t="shared" si="180"/>
        <v>0.44300078124408332</v>
      </c>
    </row>
    <row r="5653" spans="1:9" x14ac:dyDescent="0.3">
      <c r="A5653" s="1">
        <v>36333</v>
      </c>
      <c r="B5653">
        <v>21</v>
      </c>
      <c r="C5653">
        <v>30</v>
      </c>
      <c r="D5653">
        <v>0.82099999999999995</v>
      </c>
      <c r="E5653">
        <v>0.49299999999999999</v>
      </c>
      <c r="F5653" s="14">
        <v>1423.7435</v>
      </c>
      <c r="H5653">
        <f t="shared" si="179"/>
        <v>0.27492564559849597</v>
      </c>
      <c r="I5653">
        <f t="shared" si="180"/>
        <v>0.32414691310542681</v>
      </c>
    </row>
    <row r="5654" spans="1:9" x14ac:dyDescent="0.3">
      <c r="A5654" s="1">
        <v>36334</v>
      </c>
      <c r="B5654">
        <v>20</v>
      </c>
      <c r="C5654">
        <v>25</v>
      </c>
      <c r="D5654">
        <v>0</v>
      </c>
      <c r="E5654">
        <v>0</v>
      </c>
      <c r="F5654" s="14">
        <v>1483.9302499999999</v>
      </c>
      <c r="H5654">
        <f t="shared" si="179"/>
        <v>0.26183394818904382</v>
      </c>
      <c r="I5654">
        <f t="shared" si="180"/>
        <v>0.27012242758785571</v>
      </c>
    </row>
    <row r="5655" spans="1:9" x14ac:dyDescent="0.3">
      <c r="A5655" s="1">
        <v>36335</v>
      </c>
      <c r="B5655">
        <v>18</v>
      </c>
      <c r="C5655">
        <v>21</v>
      </c>
      <c r="D5655">
        <v>0</v>
      </c>
      <c r="E5655">
        <v>0</v>
      </c>
      <c r="F5655">
        <v>-404.767</v>
      </c>
      <c r="G5655" s="14">
        <v>1373.6079999999999</v>
      </c>
      <c r="H5655">
        <f t="shared" si="179"/>
        <v>0.2356505533701394</v>
      </c>
      <c r="I5655">
        <f t="shared" si="180"/>
        <v>0.22690283917379875</v>
      </c>
    </row>
    <row r="5656" spans="1:9" x14ac:dyDescent="0.3">
      <c r="A5656" s="1">
        <v>36336</v>
      </c>
      <c r="B5656">
        <v>15</v>
      </c>
      <c r="C5656">
        <v>18</v>
      </c>
      <c r="D5656">
        <v>0</v>
      </c>
      <c r="E5656">
        <v>0</v>
      </c>
      <c r="F5656">
        <v>5.2729999999999997</v>
      </c>
      <c r="G5656">
        <v>-379.22500000000002</v>
      </c>
      <c r="H5656">
        <f t="shared" si="179"/>
        <v>0.19637546114178286</v>
      </c>
      <c r="I5656">
        <f t="shared" si="180"/>
        <v>0.19448814786325608</v>
      </c>
    </row>
    <row r="5657" spans="1:9" x14ac:dyDescent="0.3">
      <c r="A5657" s="1">
        <v>36337</v>
      </c>
      <c r="B5657">
        <v>19</v>
      </c>
      <c r="C5657">
        <v>15</v>
      </c>
      <c r="D5657">
        <v>0</v>
      </c>
      <c r="E5657">
        <v>0</v>
      </c>
      <c r="F5657" s="14">
        <v>1787.18</v>
      </c>
      <c r="G5657" s="14">
        <v>2663.0749999999998</v>
      </c>
      <c r="H5657">
        <f t="shared" si="179"/>
        <v>0.24874225077959161</v>
      </c>
      <c r="I5657">
        <f t="shared" si="180"/>
        <v>0.16207345655271341</v>
      </c>
    </row>
    <row r="5658" spans="1:9" x14ac:dyDescent="0.3">
      <c r="A5658" s="1">
        <v>36338</v>
      </c>
      <c r="B5658">
        <v>171</v>
      </c>
      <c r="C5658">
        <v>24</v>
      </c>
      <c r="D5658">
        <v>32.719000000000001</v>
      </c>
      <c r="E5658">
        <v>41.454999999999998</v>
      </c>
      <c r="F5658" s="14">
        <v>1544.117</v>
      </c>
      <c r="G5658">
        <v>-578.471</v>
      </c>
      <c r="H5658">
        <f t="shared" si="179"/>
        <v>2.2386802570163247</v>
      </c>
      <c r="I5658">
        <f t="shared" si="180"/>
        <v>0.25931753048434142</v>
      </c>
    </row>
    <row r="5659" spans="1:9" x14ac:dyDescent="0.3">
      <c r="A5659" s="1">
        <v>36339</v>
      </c>
      <c r="B5659">
        <v>372</v>
      </c>
      <c r="C5659">
        <v>84</v>
      </c>
      <c r="D5659">
        <v>51.036000000000001</v>
      </c>
      <c r="E5659">
        <v>62.418999999999997</v>
      </c>
      <c r="F5659">
        <v>608.51300000000003</v>
      </c>
      <c r="G5659" s="14">
        <v>1168.306</v>
      </c>
      <c r="H5659">
        <f t="shared" si="179"/>
        <v>4.8701114363162148</v>
      </c>
      <c r="I5659">
        <f t="shared" si="180"/>
        <v>0.90761135669519499</v>
      </c>
    </row>
    <row r="5660" spans="1:9" x14ac:dyDescent="0.3">
      <c r="A5660" s="1">
        <v>36340</v>
      </c>
      <c r="B5660">
        <v>705</v>
      </c>
      <c r="C5660">
        <v>275</v>
      </c>
      <c r="D5660">
        <v>8.9429999999999996</v>
      </c>
      <c r="E5660">
        <v>0</v>
      </c>
      <c r="F5660">
        <v>686.875</v>
      </c>
      <c r="G5660">
        <v>130.24799999999999</v>
      </c>
      <c r="H5660">
        <f t="shared" si="179"/>
        <v>9.2296466736637939</v>
      </c>
      <c r="I5660">
        <f t="shared" si="180"/>
        <v>2.9713467034664127</v>
      </c>
    </row>
    <row r="5661" spans="1:9" x14ac:dyDescent="0.3">
      <c r="A5661" s="1">
        <v>36341</v>
      </c>
      <c r="B5661">
        <v>878</v>
      </c>
      <c r="C5661">
        <v>445</v>
      </c>
      <c r="D5661">
        <v>0</v>
      </c>
      <c r="E5661">
        <v>0</v>
      </c>
      <c r="F5661" s="14">
        <v>1040.7080000000001</v>
      </c>
      <c r="G5661">
        <v>426.56599999999997</v>
      </c>
      <c r="H5661">
        <f t="shared" si="179"/>
        <v>11.494510325499023</v>
      </c>
      <c r="I5661">
        <f t="shared" si="180"/>
        <v>4.8081792110638313</v>
      </c>
    </row>
    <row r="5662" spans="1:9" x14ac:dyDescent="0.3">
      <c r="A5662" s="1">
        <v>36342</v>
      </c>
      <c r="B5662">
        <v>955</v>
      </c>
      <c r="C5662">
        <v>529</v>
      </c>
      <c r="D5662">
        <v>0</v>
      </c>
      <c r="E5662">
        <v>0</v>
      </c>
      <c r="F5662">
        <v>558.28499999999997</v>
      </c>
      <c r="G5662">
        <v>386.82100000000003</v>
      </c>
      <c r="H5662">
        <f t="shared" si="179"/>
        <v>12.502571026026841</v>
      </c>
      <c r="I5662">
        <f t="shared" si="180"/>
        <v>5.7157905677590257</v>
      </c>
    </row>
    <row r="5663" spans="1:9" x14ac:dyDescent="0.3">
      <c r="A5663" s="1">
        <v>36343</v>
      </c>
      <c r="B5663">
        <v>936</v>
      </c>
      <c r="C5663">
        <v>491</v>
      </c>
      <c r="D5663">
        <v>0</v>
      </c>
      <c r="E5663">
        <v>0</v>
      </c>
      <c r="F5663">
        <v>-451.548</v>
      </c>
      <c r="G5663">
        <v>-358.50099999999998</v>
      </c>
      <c r="H5663">
        <f t="shared" si="179"/>
        <v>12.25382877524725</v>
      </c>
      <c r="I5663">
        <f t="shared" si="180"/>
        <v>5.3052044778254857</v>
      </c>
    </row>
    <row r="5664" spans="1:9" x14ac:dyDescent="0.3">
      <c r="A5664" s="1">
        <v>36344</v>
      </c>
      <c r="B5664">
        <v>898</v>
      </c>
      <c r="C5664">
        <v>428</v>
      </c>
      <c r="D5664">
        <v>0</v>
      </c>
      <c r="E5664">
        <v>0</v>
      </c>
      <c r="F5664" s="14">
        <v>1003.254</v>
      </c>
      <c r="G5664">
        <v>925.33</v>
      </c>
      <c r="H5664">
        <f t="shared" si="179"/>
        <v>11.756344273688066</v>
      </c>
      <c r="I5664">
        <f t="shared" si="180"/>
        <v>4.6244959603040892</v>
      </c>
    </row>
    <row r="5665" spans="1:9" x14ac:dyDescent="0.3">
      <c r="A5665" s="1">
        <v>36345</v>
      </c>
      <c r="B5665">
        <v>747</v>
      </c>
      <c r="C5665">
        <v>460</v>
      </c>
      <c r="D5665">
        <v>0</v>
      </c>
      <c r="E5665">
        <v>0</v>
      </c>
      <c r="F5665">
        <v>751.00800000000004</v>
      </c>
      <c r="G5665">
        <v>-474.11700000000002</v>
      </c>
      <c r="H5665">
        <f t="shared" si="179"/>
        <v>9.779497964860786</v>
      </c>
      <c r="I5665">
        <f t="shared" si="180"/>
        <v>4.9702526676165446</v>
      </c>
    </row>
    <row r="5666" spans="1:9" x14ac:dyDescent="0.3">
      <c r="A5666" s="1">
        <v>36346</v>
      </c>
      <c r="B5666">
        <v>628</v>
      </c>
      <c r="C5666">
        <v>579</v>
      </c>
      <c r="D5666">
        <v>0</v>
      </c>
      <c r="E5666">
        <v>0</v>
      </c>
      <c r="F5666" s="14">
        <v>4860.277</v>
      </c>
      <c r="G5666" s="14">
        <v>4292.674</v>
      </c>
      <c r="H5666">
        <f t="shared" si="179"/>
        <v>8.2215859731359746</v>
      </c>
      <c r="I5666">
        <f t="shared" si="180"/>
        <v>6.2560354229347368</v>
      </c>
    </row>
    <row r="5667" spans="1:9" x14ac:dyDescent="0.3">
      <c r="A5667" s="1">
        <v>36347</v>
      </c>
      <c r="B5667">
        <v>504</v>
      </c>
      <c r="C5667">
        <v>615</v>
      </c>
      <c r="D5667">
        <v>0</v>
      </c>
      <c r="E5667">
        <v>0</v>
      </c>
      <c r="F5667" s="14">
        <v>1576.336</v>
      </c>
      <c r="G5667" s="14">
        <v>1036.723</v>
      </c>
      <c r="H5667">
        <f t="shared" si="179"/>
        <v>6.5982154943639033</v>
      </c>
      <c r="I5667">
        <f t="shared" si="180"/>
        <v>6.6450117186612498</v>
      </c>
    </row>
    <row r="5668" spans="1:9" x14ac:dyDescent="0.3">
      <c r="A5668" s="1">
        <v>36348</v>
      </c>
      <c r="B5668">
        <v>441</v>
      </c>
      <c r="C5668">
        <v>567</v>
      </c>
      <c r="D5668">
        <v>0</v>
      </c>
      <c r="E5668">
        <v>0</v>
      </c>
      <c r="F5668">
        <v>-528.95299999999997</v>
      </c>
      <c r="G5668">
        <v>-177.316</v>
      </c>
      <c r="H5668">
        <f t="shared" si="179"/>
        <v>5.773438557568416</v>
      </c>
      <c r="I5668">
        <f t="shared" si="180"/>
        <v>6.1263766576925658</v>
      </c>
    </row>
    <row r="5669" spans="1:9" x14ac:dyDescent="0.3">
      <c r="A5669" s="1">
        <v>36349</v>
      </c>
      <c r="B5669">
        <v>371</v>
      </c>
      <c r="C5669">
        <v>507</v>
      </c>
      <c r="D5669">
        <v>0</v>
      </c>
      <c r="E5669">
        <v>0</v>
      </c>
      <c r="F5669">
        <v>-204.67599999999999</v>
      </c>
      <c r="G5669">
        <v>440.90300000000002</v>
      </c>
      <c r="H5669">
        <f t="shared" si="179"/>
        <v>4.8570197389067626</v>
      </c>
      <c r="I5669">
        <f t="shared" si="180"/>
        <v>5.4780828314817125</v>
      </c>
    </row>
    <row r="5670" spans="1:9" x14ac:dyDescent="0.3">
      <c r="A5670" s="1">
        <v>36350</v>
      </c>
      <c r="B5670">
        <v>304</v>
      </c>
      <c r="C5670">
        <v>445</v>
      </c>
      <c r="D5670">
        <v>0</v>
      </c>
      <c r="E5670">
        <v>0</v>
      </c>
      <c r="F5670" s="14">
        <v>1043.9159999999999</v>
      </c>
      <c r="G5670">
        <v>-562.35</v>
      </c>
      <c r="H5670">
        <f t="shared" si="179"/>
        <v>3.9798760124734658</v>
      </c>
      <c r="I5670">
        <f t="shared" si="180"/>
        <v>4.8081792110638313</v>
      </c>
    </row>
    <row r="5671" spans="1:9" x14ac:dyDescent="0.3">
      <c r="A5671" s="1">
        <v>36351</v>
      </c>
      <c r="B5671">
        <v>187</v>
      </c>
      <c r="C5671">
        <v>403</v>
      </c>
      <c r="D5671">
        <v>0</v>
      </c>
      <c r="E5671">
        <v>0</v>
      </c>
      <c r="F5671" s="14">
        <v>2714.7910000000002</v>
      </c>
      <c r="G5671" s="14">
        <v>3442.502</v>
      </c>
      <c r="H5671">
        <f t="shared" si="179"/>
        <v>2.4481474155675595</v>
      </c>
      <c r="I5671">
        <f t="shared" si="180"/>
        <v>4.3543735327162336</v>
      </c>
    </row>
    <row r="5672" spans="1:9" x14ac:dyDescent="0.3">
      <c r="A5672" s="1">
        <v>36352</v>
      </c>
      <c r="B5672">
        <v>106</v>
      </c>
      <c r="C5672">
        <v>362</v>
      </c>
      <c r="D5672">
        <v>0.255</v>
      </c>
      <c r="E5672">
        <v>2.1909999999999998</v>
      </c>
      <c r="F5672">
        <v>-47.975999999999999</v>
      </c>
      <c r="G5672" s="14">
        <v>1293.8140000000001</v>
      </c>
      <c r="H5672">
        <f t="shared" si="179"/>
        <v>1.3877199254019321</v>
      </c>
      <c r="I5672">
        <f t="shared" si="180"/>
        <v>3.9113727514721504</v>
      </c>
    </row>
    <row r="5673" spans="1:9" x14ac:dyDescent="0.3">
      <c r="A5673" s="1">
        <v>36353</v>
      </c>
      <c r="B5673">
        <v>70</v>
      </c>
      <c r="C5673">
        <v>302</v>
      </c>
      <c r="D5673">
        <v>0</v>
      </c>
      <c r="E5673">
        <v>3.6240000000000001</v>
      </c>
      <c r="F5673">
        <v>691.11400000000003</v>
      </c>
      <c r="G5673">
        <v>597.9</v>
      </c>
      <c r="H5673">
        <f t="shared" si="179"/>
        <v>0.91641881866165331</v>
      </c>
      <c r="I5673">
        <f t="shared" si="180"/>
        <v>3.2630789252612966</v>
      </c>
    </row>
    <row r="5674" spans="1:9" x14ac:dyDescent="0.3">
      <c r="A5674" s="1">
        <v>36354</v>
      </c>
      <c r="B5674">
        <v>57</v>
      </c>
      <c r="C5674">
        <v>223</v>
      </c>
      <c r="D5674">
        <v>0</v>
      </c>
      <c r="E5674">
        <v>0</v>
      </c>
      <c r="F5674" s="14">
        <v>4056.0369999999998</v>
      </c>
      <c r="G5674" s="14">
        <v>2123.221</v>
      </c>
      <c r="H5674">
        <f t="shared" si="179"/>
        <v>0.74622675233877489</v>
      </c>
      <c r="I5674">
        <f t="shared" si="180"/>
        <v>2.4094920540836724</v>
      </c>
    </row>
    <row r="5675" spans="1:9" x14ac:dyDescent="0.3">
      <c r="A5675" s="1">
        <v>36355</v>
      </c>
      <c r="B5675">
        <v>57</v>
      </c>
      <c r="C5675">
        <v>138</v>
      </c>
      <c r="D5675">
        <v>16.901</v>
      </c>
      <c r="E5675">
        <v>35.914000000000001</v>
      </c>
      <c r="F5675" s="14">
        <v>2259.81</v>
      </c>
      <c r="G5675">
        <v>169.74700000000001</v>
      </c>
      <c r="H5675">
        <f t="shared" si="179"/>
        <v>0.74622675233877489</v>
      </c>
      <c r="I5675">
        <f t="shared" si="180"/>
        <v>1.4910758002849631</v>
      </c>
    </row>
    <row r="5676" spans="1:9" x14ac:dyDescent="0.3">
      <c r="A5676" s="1">
        <v>36356</v>
      </c>
      <c r="B5676">
        <v>115</v>
      </c>
      <c r="C5676">
        <v>75</v>
      </c>
      <c r="D5676">
        <v>3.0840000000000001</v>
      </c>
      <c r="E5676">
        <v>0</v>
      </c>
      <c r="F5676">
        <v>623.73299999999995</v>
      </c>
      <c r="G5676">
        <v>838.65099999999995</v>
      </c>
      <c r="H5676">
        <f t="shared" si="179"/>
        <v>1.5055452020870019</v>
      </c>
      <c r="I5676">
        <f t="shared" si="180"/>
        <v>0.81036728276356707</v>
      </c>
    </row>
    <row r="5677" spans="1:9" x14ac:dyDescent="0.3">
      <c r="A5677" s="1">
        <v>36357</v>
      </c>
      <c r="B5677">
        <v>151</v>
      </c>
      <c r="C5677">
        <v>45</v>
      </c>
      <c r="D5677">
        <v>0.70099999999999996</v>
      </c>
      <c r="E5677">
        <v>0</v>
      </c>
      <c r="F5677">
        <v>-31.824000000000002</v>
      </c>
      <c r="G5677">
        <v>320.93</v>
      </c>
      <c r="H5677">
        <f t="shared" si="179"/>
        <v>1.9768463088272807</v>
      </c>
      <c r="I5677">
        <f t="shared" si="180"/>
        <v>0.48622036965814019</v>
      </c>
    </row>
    <row r="5678" spans="1:9" x14ac:dyDescent="0.3">
      <c r="A5678" s="1">
        <v>36358</v>
      </c>
      <c r="B5678">
        <v>168</v>
      </c>
      <c r="C5678">
        <v>37</v>
      </c>
      <c r="D5678">
        <v>0</v>
      </c>
      <c r="E5678">
        <v>1.3759999999999999</v>
      </c>
      <c r="F5678">
        <v>259.62900000000002</v>
      </c>
      <c r="G5678">
        <v>682.66700000000003</v>
      </c>
      <c r="H5678">
        <f t="shared" si="179"/>
        <v>2.1994051647879678</v>
      </c>
      <c r="I5678">
        <f t="shared" si="180"/>
        <v>0.39978119283002639</v>
      </c>
    </row>
    <row r="5679" spans="1:9" x14ac:dyDescent="0.3">
      <c r="A5679" s="1">
        <v>36359</v>
      </c>
      <c r="B5679">
        <v>180</v>
      </c>
      <c r="C5679">
        <v>33</v>
      </c>
      <c r="D5679">
        <v>0.47499999999999998</v>
      </c>
      <c r="E5679">
        <v>2.0609999999999999</v>
      </c>
      <c r="F5679">
        <v>100.92400000000001</v>
      </c>
      <c r="G5679" s="14">
        <v>1281.989</v>
      </c>
      <c r="H5679">
        <f t="shared" si="179"/>
        <v>2.356505533701394</v>
      </c>
      <c r="I5679">
        <f t="shared" si="180"/>
        <v>0.35656160441596946</v>
      </c>
    </row>
    <row r="5680" spans="1:9" x14ac:dyDescent="0.3">
      <c r="A5680" s="1">
        <v>36360</v>
      </c>
      <c r="B5680">
        <v>194</v>
      </c>
      <c r="C5680">
        <v>30</v>
      </c>
      <c r="D5680">
        <v>16.056000000000001</v>
      </c>
      <c r="E5680">
        <v>17.928999999999998</v>
      </c>
      <c r="F5680">
        <v>-28.605</v>
      </c>
      <c r="G5680">
        <v>-1.621</v>
      </c>
      <c r="H5680">
        <f t="shared" si="179"/>
        <v>2.5397892974337251</v>
      </c>
      <c r="I5680">
        <f t="shared" si="180"/>
        <v>0.32414691310542681</v>
      </c>
    </row>
    <row r="5681" spans="1:9" x14ac:dyDescent="0.3">
      <c r="A5681" s="1">
        <v>36361</v>
      </c>
      <c r="B5681">
        <v>199</v>
      </c>
      <c r="C5681">
        <v>31</v>
      </c>
      <c r="D5681">
        <v>3.2469999999999999</v>
      </c>
      <c r="E5681">
        <v>6.27</v>
      </c>
      <c r="F5681">
        <v>-566.81399999999996</v>
      </c>
      <c r="G5681">
        <v>-515.91200000000003</v>
      </c>
      <c r="H5681">
        <f t="shared" si="179"/>
        <v>2.6052477844809858</v>
      </c>
      <c r="I5681">
        <f t="shared" si="180"/>
        <v>0.33495181020894099</v>
      </c>
    </row>
    <row r="5682" spans="1:9" x14ac:dyDescent="0.3">
      <c r="A5682" s="1">
        <v>36362</v>
      </c>
      <c r="B5682">
        <v>194</v>
      </c>
      <c r="C5682">
        <v>38</v>
      </c>
      <c r="D5682">
        <v>0</v>
      </c>
      <c r="E5682">
        <v>0</v>
      </c>
      <c r="F5682">
        <v>397.02100000000002</v>
      </c>
      <c r="G5682" s="14">
        <v>1701.162</v>
      </c>
      <c r="H5682">
        <f t="shared" si="179"/>
        <v>2.5397892974337251</v>
      </c>
      <c r="I5682">
        <f t="shared" si="180"/>
        <v>0.41058608993354062</v>
      </c>
    </row>
    <row r="5683" spans="1:9" x14ac:dyDescent="0.3">
      <c r="A5683" s="1">
        <v>36363</v>
      </c>
      <c r="B5683">
        <v>184</v>
      </c>
      <c r="C5683">
        <v>49</v>
      </c>
      <c r="D5683">
        <v>0</v>
      </c>
      <c r="E5683">
        <v>0</v>
      </c>
      <c r="F5683" s="14">
        <v>3053.973</v>
      </c>
      <c r="G5683" s="14">
        <v>4137.9049999999997</v>
      </c>
      <c r="H5683">
        <f t="shared" si="179"/>
        <v>2.4088723233392031</v>
      </c>
      <c r="I5683">
        <f t="shared" si="180"/>
        <v>0.52943995807219713</v>
      </c>
    </row>
    <row r="5684" spans="1:9" x14ac:dyDescent="0.3">
      <c r="A5684" s="1">
        <v>36364</v>
      </c>
      <c r="B5684">
        <v>171</v>
      </c>
      <c r="C5684">
        <v>59</v>
      </c>
      <c r="D5684">
        <v>0</v>
      </c>
      <c r="E5684">
        <v>0</v>
      </c>
      <c r="F5684" s="14">
        <v>4923.25</v>
      </c>
      <c r="G5684" s="14">
        <v>4772.2650000000003</v>
      </c>
      <c r="H5684">
        <f t="shared" si="179"/>
        <v>2.2386802570163247</v>
      </c>
      <c r="I5684">
        <f t="shared" si="180"/>
        <v>0.63748892910733934</v>
      </c>
    </row>
    <row r="5685" spans="1:9" x14ac:dyDescent="0.3">
      <c r="A5685" s="1">
        <v>36365</v>
      </c>
      <c r="B5685">
        <v>154</v>
      </c>
      <c r="C5685">
        <v>66</v>
      </c>
      <c r="D5685">
        <v>0</v>
      </c>
      <c r="E5685">
        <v>0</v>
      </c>
      <c r="F5685" s="14">
        <v>4695.28</v>
      </c>
      <c r="G5685" s="14">
        <v>4728.9340000000002</v>
      </c>
      <c r="H5685">
        <f t="shared" si="179"/>
        <v>2.0161214010556372</v>
      </c>
      <c r="I5685">
        <f t="shared" si="180"/>
        <v>0.71312320883193892</v>
      </c>
    </row>
    <row r="5686" spans="1:9" x14ac:dyDescent="0.3">
      <c r="A5686" s="1">
        <v>36366</v>
      </c>
      <c r="B5686">
        <v>144</v>
      </c>
      <c r="C5686">
        <v>67</v>
      </c>
      <c r="D5686">
        <v>0</v>
      </c>
      <c r="E5686">
        <v>0</v>
      </c>
      <c r="F5686" s="14">
        <v>3822.799</v>
      </c>
      <c r="G5686" s="14">
        <v>4271.4089999999997</v>
      </c>
      <c r="H5686">
        <f t="shared" si="179"/>
        <v>1.8852044269611152</v>
      </c>
      <c r="I5686">
        <f t="shared" si="180"/>
        <v>0.7239281059354532</v>
      </c>
    </row>
    <row r="5687" spans="1:9" x14ac:dyDescent="0.3">
      <c r="A5687" s="1">
        <v>36367</v>
      </c>
      <c r="B5687">
        <v>138</v>
      </c>
      <c r="C5687">
        <v>67</v>
      </c>
      <c r="D5687">
        <v>1.8859999999999999</v>
      </c>
      <c r="E5687">
        <v>2.911</v>
      </c>
      <c r="F5687">
        <v>44.982999999999997</v>
      </c>
      <c r="G5687">
        <v>79.793999999999997</v>
      </c>
      <c r="H5687">
        <f t="shared" si="179"/>
        <v>1.8066542425044021</v>
      </c>
      <c r="I5687">
        <f t="shared" si="180"/>
        <v>0.7239281059354532</v>
      </c>
    </row>
    <row r="5688" spans="1:9" x14ac:dyDescent="0.3">
      <c r="A5688" s="1">
        <v>36368</v>
      </c>
      <c r="B5688">
        <v>135</v>
      </c>
      <c r="C5688">
        <v>67</v>
      </c>
      <c r="D5688">
        <v>15.624000000000001</v>
      </c>
      <c r="E5688">
        <v>15.377000000000001</v>
      </c>
      <c r="F5688" s="14">
        <v>2881.21</v>
      </c>
      <c r="G5688" s="14">
        <v>1044.653</v>
      </c>
      <c r="H5688">
        <f t="shared" si="179"/>
        <v>1.7673791502760456</v>
      </c>
      <c r="I5688">
        <f t="shared" si="180"/>
        <v>0.7239281059354532</v>
      </c>
    </row>
    <row r="5689" spans="1:9" x14ac:dyDescent="0.3">
      <c r="A5689" s="1">
        <v>36369</v>
      </c>
      <c r="B5689">
        <v>129</v>
      </c>
      <c r="C5689">
        <v>80</v>
      </c>
      <c r="D5689">
        <v>0</v>
      </c>
      <c r="E5689">
        <v>0</v>
      </c>
      <c r="F5689" s="14">
        <v>1800.731</v>
      </c>
      <c r="G5689" s="14">
        <v>3936.4589999999998</v>
      </c>
      <c r="H5689">
        <f t="shared" si="179"/>
        <v>1.6888289658193325</v>
      </c>
      <c r="I5689">
        <f t="shared" si="180"/>
        <v>0.86439176828113817</v>
      </c>
    </row>
    <row r="5690" spans="1:9" x14ac:dyDescent="0.3">
      <c r="A5690" s="1">
        <v>36370</v>
      </c>
      <c r="B5690">
        <v>125</v>
      </c>
      <c r="C5690">
        <v>90</v>
      </c>
      <c r="D5690">
        <v>3.3769999999999998</v>
      </c>
      <c r="E5690">
        <v>1.7290000000000001</v>
      </c>
      <c r="F5690">
        <v>113.961</v>
      </c>
      <c r="G5690">
        <v>-12.254</v>
      </c>
      <c r="H5690">
        <f t="shared" si="179"/>
        <v>1.6364621761815239</v>
      </c>
      <c r="I5690">
        <f t="shared" si="180"/>
        <v>0.97244073931628039</v>
      </c>
    </row>
    <row r="5691" spans="1:9" x14ac:dyDescent="0.3">
      <c r="A5691" s="1">
        <v>36371</v>
      </c>
      <c r="B5691">
        <v>132</v>
      </c>
      <c r="C5691">
        <v>89</v>
      </c>
      <c r="D5691">
        <v>5.6509999999999998</v>
      </c>
      <c r="E5691">
        <v>1.3839999999999999</v>
      </c>
      <c r="F5691" s="14">
        <v>5140.9639999999999</v>
      </c>
      <c r="G5691" s="14">
        <v>4537.7219999999998</v>
      </c>
      <c r="H5691">
        <f t="shared" si="179"/>
        <v>1.728104058047689</v>
      </c>
      <c r="I5691">
        <f t="shared" si="180"/>
        <v>0.96163584221276621</v>
      </c>
    </row>
    <row r="5692" spans="1:9" x14ac:dyDescent="0.3">
      <c r="A5692" s="1">
        <v>36372</v>
      </c>
      <c r="B5692">
        <v>134</v>
      </c>
      <c r="C5692">
        <v>84</v>
      </c>
      <c r="D5692">
        <v>0</v>
      </c>
      <c r="E5692">
        <v>0</v>
      </c>
      <c r="F5692" s="14">
        <v>5445.4170000000004</v>
      </c>
      <c r="G5692" s="14">
        <v>5020.665</v>
      </c>
      <c r="H5692">
        <f t="shared" si="179"/>
        <v>1.7542874528665935</v>
      </c>
      <c r="I5692">
        <f t="shared" si="180"/>
        <v>0.90761135669519499</v>
      </c>
    </row>
    <row r="5693" spans="1:9" x14ac:dyDescent="0.3">
      <c r="A5693" s="1">
        <v>36373</v>
      </c>
      <c r="B5693">
        <v>127</v>
      </c>
      <c r="C5693">
        <v>78</v>
      </c>
      <c r="D5693">
        <v>0</v>
      </c>
      <c r="E5693">
        <v>0</v>
      </c>
      <c r="F5693" s="14">
        <v>3769.7220000000002</v>
      </c>
      <c r="G5693" s="14">
        <v>3747.1509999999998</v>
      </c>
      <c r="H5693">
        <f t="shared" si="179"/>
        <v>1.662645571000428</v>
      </c>
      <c r="I5693">
        <f t="shared" si="180"/>
        <v>0.84278197407410971</v>
      </c>
    </row>
    <row r="5694" spans="1:9" x14ac:dyDescent="0.3">
      <c r="A5694" s="1">
        <v>36374</v>
      </c>
      <c r="B5694">
        <v>117</v>
      </c>
      <c r="C5694">
        <v>75</v>
      </c>
      <c r="D5694">
        <v>0</v>
      </c>
      <c r="E5694">
        <v>0</v>
      </c>
      <c r="F5694" s="14">
        <v>4725.2079999999996</v>
      </c>
      <c r="G5694" s="14">
        <v>4829.9780000000001</v>
      </c>
      <c r="H5694">
        <f t="shared" si="179"/>
        <v>1.5317285969059062</v>
      </c>
      <c r="I5694">
        <f t="shared" si="180"/>
        <v>0.81036728276356707</v>
      </c>
    </row>
    <row r="5695" spans="1:9" x14ac:dyDescent="0.3">
      <c r="A5695" s="1">
        <v>36375</v>
      </c>
      <c r="B5695">
        <v>102</v>
      </c>
      <c r="C5695">
        <v>75</v>
      </c>
      <c r="D5695">
        <v>0</v>
      </c>
      <c r="E5695">
        <v>0</v>
      </c>
      <c r="F5695" s="14">
        <v>4343.6850000000004</v>
      </c>
      <c r="G5695" s="14">
        <v>4628.0860000000002</v>
      </c>
      <c r="H5695">
        <f t="shared" si="179"/>
        <v>1.3353531357641233</v>
      </c>
      <c r="I5695">
        <f t="shared" si="180"/>
        <v>0.81036728276356707</v>
      </c>
    </row>
    <row r="5696" spans="1:9" x14ac:dyDescent="0.3">
      <c r="A5696" s="1">
        <v>36376</v>
      </c>
      <c r="B5696">
        <v>86</v>
      </c>
      <c r="C5696">
        <v>78</v>
      </c>
      <c r="D5696">
        <v>0</v>
      </c>
      <c r="E5696">
        <v>0</v>
      </c>
      <c r="F5696" s="14">
        <v>3609.518</v>
      </c>
      <c r="G5696" s="14">
        <v>3956.4720000000002</v>
      </c>
      <c r="H5696">
        <f t="shared" si="179"/>
        <v>1.1258859772128882</v>
      </c>
      <c r="I5696">
        <f t="shared" si="180"/>
        <v>0.84278197407410971</v>
      </c>
    </row>
    <row r="5697" spans="1:9" x14ac:dyDescent="0.3">
      <c r="A5697" s="1">
        <v>36377</v>
      </c>
      <c r="B5697">
        <v>72</v>
      </c>
      <c r="C5697">
        <v>78</v>
      </c>
      <c r="D5697">
        <v>0</v>
      </c>
      <c r="E5697">
        <v>0</v>
      </c>
      <c r="F5697" s="14">
        <v>2848.1089999999999</v>
      </c>
      <c r="G5697" s="14">
        <v>3216.2730000000001</v>
      </c>
      <c r="H5697">
        <f t="shared" si="179"/>
        <v>0.94260221348055762</v>
      </c>
      <c r="I5697">
        <f t="shared" si="180"/>
        <v>0.84278197407410971</v>
      </c>
    </row>
    <row r="5698" spans="1:9" x14ac:dyDescent="0.3">
      <c r="A5698" s="1">
        <v>36378</v>
      </c>
      <c r="B5698">
        <v>57</v>
      </c>
      <c r="C5698">
        <v>73</v>
      </c>
      <c r="D5698">
        <v>6.6829999999999998</v>
      </c>
      <c r="E5698">
        <v>2.968</v>
      </c>
      <c r="F5698">
        <v>-159.34899999999999</v>
      </c>
      <c r="G5698">
        <v>86.394000000000005</v>
      </c>
      <c r="H5698">
        <f t="shared" ref="H5698:H5761" si="181">(B5698*60*60*24/1000000)/(1000*$N$3/1000000)</f>
        <v>0.74622675233877489</v>
      </c>
      <c r="I5698">
        <f t="shared" ref="I5698:I5761" si="182">(C5698*60*60*24/1000000)/(1000*$N$4/1000000)</f>
        <v>0.78875748855653849</v>
      </c>
    </row>
    <row r="5699" spans="1:9" x14ac:dyDescent="0.3">
      <c r="A5699" s="1">
        <v>36379</v>
      </c>
      <c r="B5699">
        <v>58</v>
      </c>
      <c r="C5699">
        <v>64</v>
      </c>
      <c r="D5699">
        <v>28.120999999999999</v>
      </c>
      <c r="E5699">
        <v>25.047000000000001</v>
      </c>
      <c r="F5699" s="14">
        <v>1960.5740000000001</v>
      </c>
      <c r="G5699" s="14">
        <v>1311.7180000000001</v>
      </c>
      <c r="H5699">
        <f t="shared" si="181"/>
        <v>0.75931844974822693</v>
      </c>
      <c r="I5699">
        <f t="shared" si="182"/>
        <v>0.69151341462491056</v>
      </c>
    </row>
    <row r="5700" spans="1:9" x14ac:dyDescent="0.3">
      <c r="A5700" s="1">
        <v>36380</v>
      </c>
      <c r="B5700">
        <v>76</v>
      </c>
      <c r="C5700">
        <v>60</v>
      </c>
      <c r="D5700">
        <v>0</v>
      </c>
      <c r="E5700">
        <v>0</v>
      </c>
      <c r="F5700" s="14">
        <v>5645.2359999999999</v>
      </c>
      <c r="G5700" s="14">
        <v>4437.6040000000003</v>
      </c>
      <c r="H5700">
        <f t="shared" si="181"/>
        <v>0.99496900311836645</v>
      </c>
      <c r="I5700">
        <f t="shared" si="182"/>
        <v>0.64829382621085363</v>
      </c>
    </row>
    <row r="5701" spans="1:9" x14ac:dyDescent="0.3">
      <c r="A5701" s="1">
        <v>36381</v>
      </c>
      <c r="B5701">
        <v>88</v>
      </c>
      <c r="C5701">
        <v>69</v>
      </c>
      <c r="D5701">
        <v>0.19800000000000001</v>
      </c>
      <c r="E5701">
        <v>0.21099999999999999</v>
      </c>
      <c r="F5701">
        <v>935.02700000000004</v>
      </c>
      <c r="G5701" s="14">
        <v>3286.9090000000001</v>
      </c>
      <c r="H5701">
        <f t="shared" si="181"/>
        <v>1.1520693720317927</v>
      </c>
      <c r="I5701">
        <f t="shared" si="182"/>
        <v>0.74553790014248156</v>
      </c>
    </row>
    <row r="5702" spans="1:9" x14ac:dyDescent="0.3">
      <c r="A5702" s="1">
        <v>36382</v>
      </c>
      <c r="B5702">
        <v>101</v>
      </c>
      <c r="C5702">
        <v>79</v>
      </c>
      <c r="D5702">
        <v>0</v>
      </c>
      <c r="E5702">
        <v>0.53600000000000003</v>
      </c>
      <c r="F5702" s="14">
        <v>3822.16</v>
      </c>
      <c r="G5702" s="14">
        <v>3959.752</v>
      </c>
      <c r="H5702">
        <f t="shared" si="181"/>
        <v>1.3222614383546711</v>
      </c>
      <c r="I5702">
        <f t="shared" si="182"/>
        <v>0.85358687117762388</v>
      </c>
    </row>
    <row r="5703" spans="1:9" x14ac:dyDescent="0.3">
      <c r="A5703" s="1">
        <v>36383</v>
      </c>
      <c r="B5703">
        <v>110</v>
      </c>
      <c r="C5703">
        <v>82</v>
      </c>
      <c r="D5703">
        <v>0</v>
      </c>
      <c r="E5703">
        <v>0</v>
      </c>
      <c r="F5703" s="14">
        <v>2925.0650000000001</v>
      </c>
      <c r="G5703" s="14">
        <v>2959.1849999999999</v>
      </c>
      <c r="H5703">
        <f t="shared" si="181"/>
        <v>1.4400867150397407</v>
      </c>
      <c r="I5703">
        <f t="shared" si="182"/>
        <v>0.88600156248816664</v>
      </c>
    </row>
    <row r="5704" spans="1:9" x14ac:dyDescent="0.3">
      <c r="A5704" s="1">
        <v>36384</v>
      </c>
      <c r="B5704">
        <v>111</v>
      </c>
      <c r="C5704">
        <v>78</v>
      </c>
      <c r="D5704">
        <v>0</v>
      </c>
      <c r="E5704">
        <v>6.0999999999999999E-2</v>
      </c>
      <c r="F5704">
        <v>100.901</v>
      </c>
      <c r="G5704">
        <v>516.36599999999999</v>
      </c>
      <c r="H5704">
        <f t="shared" si="181"/>
        <v>1.4531784124491931</v>
      </c>
      <c r="I5704">
        <f t="shared" si="182"/>
        <v>0.84278197407410971</v>
      </c>
    </row>
    <row r="5705" spans="1:9" x14ac:dyDescent="0.3">
      <c r="A5705" s="1">
        <v>36385</v>
      </c>
      <c r="B5705">
        <v>108</v>
      </c>
      <c r="C5705">
        <v>75</v>
      </c>
      <c r="D5705">
        <v>0</v>
      </c>
      <c r="E5705">
        <v>0</v>
      </c>
      <c r="F5705" s="14">
        <v>4447.6059999999998</v>
      </c>
      <c r="G5705" s="14">
        <v>4091.2</v>
      </c>
      <c r="H5705">
        <f t="shared" si="181"/>
        <v>1.4139033202208366</v>
      </c>
      <c r="I5705">
        <f t="shared" si="182"/>
        <v>0.81036728276356707</v>
      </c>
    </row>
    <row r="5706" spans="1:9" x14ac:dyDescent="0.3">
      <c r="A5706" s="1">
        <v>36386</v>
      </c>
      <c r="B5706">
        <v>97</v>
      </c>
      <c r="C5706">
        <v>75</v>
      </c>
      <c r="D5706">
        <v>0</v>
      </c>
      <c r="E5706">
        <v>0</v>
      </c>
      <c r="F5706" s="14">
        <v>2243.0929999999998</v>
      </c>
      <c r="G5706" s="14">
        <v>2963.0259999999998</v>
      </c>
      <c r="H5706">
        <f t="shared" si="181"/>
        <v>1.2698946487168625</v>
      </c>
      <c r="I5706">
        <f t="shared" si="182"/>
        <v>0.81036728276356707</v>
      </c>
    </row>
    <row r="5707" spans="1:9" x14ac:dyDescent="0.3">
      <c r="A5707" s="1">
        <v>36387</v>
      </c>
      <c r="B5707">
        <v>72</v>
      </c>
      <c r="C5707">
        <v>77</v>
      </c>
      <c r="D5707">
        <v>0</v>
      </c>
      <c r="E5707">
        <v>0</v>
      </c>
      <c r="F5707" s="14">
        <v>2689.0239999999999</v>
      </c>
      <c r="G5707">
        <v>-105.66200000000001</v>
      </c>
      <c r="H5707">
        <f t="shared" si="181"/>
        <v>0.94260221348055762</v>
      </c>
      <c r="I5707">
        <f t="shared" si="182"/>
        <v>0.83197707697059542</v>
      </c>
    </row>
    <row r="5708" spans="1:9" x14ac:dyDescent="0.3">
      <c r="A5708" s="1">
        <v>36388</v>
      </c>
      <c r="B5708">
        <v>57</v>
      </c>
      <c r="C5708">
        <v>77</v>
      </c>
      <c r="D5708">
        <v>0</v>
      </c>
      <c r="E5708">
        <v>0</v>
      </c>
      <c r="F5708" s="14">
        <v>2239.0219999999999</v>
      </c>
      <c r="G5708" s="14">
        <v>2669.8719999999998</v>
      </c>
      <c r="H5708">
        <f t="shared" si="181"/>
        <v>0.74622675233877489</v>
      </c>
      <c r="I5708">
        <f t="shared" si="182"/>
        <v>0.83197707697059542</v>
      </c>
    </row>
    <row r="5709" spans="1:9" x14ac:dyDescent="0.3">
      <c r="A5709" s="1">
        <v>36389</v>
      </c>
      <c r="B5709">
        <v>48</v>
      </c>
      <c r="C5709">
        <v>70</v>
      </c>
      <c r="D5709">
        <v>7.5999999999999998E-2</v>
      </c>
      <c r="E5709">
        <v>0</v>
      </c>
      <c r="F5709" s="14">
        <v>3666.8850000000002</v>
      </c>
      <c r="G5709" s="14">
        <v>2504.8539999999998</v>
      </c>
      <c r="H5709">
        <f t="shared" si="181"/>
        <v>0.62840147565370508</v>
      </c>
      <c r="I5709">
        <f t="shared" si="182"/>
        <v>0.75634279724599585</v>
      </c>
    </row>
    <row r="5710" spans="1:9" x14ac:dyDescent="0.3">
      <c r="A5710" s="1">
        <v>36390</v>
      </c>
      <c r="B5710">
        <v>42</v>
      </c>
      <c r="C5710">
        <v>56</v>
      </c>
      <c r="D5710">
        <v>0</v>
      </c>
      <c r="E5710">
        <v>0</v>
      </c>
      <c r="F5710" s="14">
        <v>4566.2309999999998</v>
      </c>
      <c r="G5710" s="14">
        <v>4532.1559999999999</v>
      </c>
      <c r="H5710">
        <f t="shared" si="181"/>
        <v>0.54985129119699194</v>
      </c>
      <c r="I5710">
        <f t="shared" si="182"/>
        <v>0.6050742377967967</v>
      </c>
    </row>
    <row r="5711" spans="1:9" x14ac:dyDescent="0.3">
      <c r="A5711" s="1">
        <v>36391</v>
      </c>
      <c r="B5711">
        <v>33</v>
      </c>
      <c r="C5711">
        <v>39</v>
      </c>
      <c r="D5711">
        <v>0</v>
      </c>
      <c r="E5711">
        <v>0</v>
      </c>
      <c r="F5711" s="14">
        <v>3015.723</v>
      </c>
      <c r="G5711" s="14">
        <v>3111.27</v>
      </c>
      <c r="H5711">
        <f t="shared" si="181"/>
        <v>0.43202601451192224</v>
      </c>
      <c r="I5711">
        <f t="shared" si="182"/>
        <v>0.42139098703705485</v>
      </c>
    </row>
    <row r="5712" spans="1:9" x14ac:dyDescent="0.3">
      <c r="A5712" s="1">
        <v>36392</v>
      </c>
      <c r="B5712">
        <v>29</v>
      </c>
      <c r="C5712">
        <v>28</v>
      </c>
      <c r="D5712">
        <v>0</v>
      </c>
      <c r="E5712">
        <v>0</v>
      </c>
      <c r="F5712" s="14">
        <v>2497.3939999999998</v>
      </c>
      <c r="G5712" s="14">
        <v>2174.3510000000001</v>
      </c>
      <c r="H5712">
        <f t="shared" si="181"/>
        <v>0.37965922487411347</v>
      </c>
      <c r="I5712">
        <f t="shared" si="182"/>
        <v>0.30253711889839835</v>
      </c>
    </row>
    <row r="5713" spans="1:9" x14ac:dyDescent="0.3">
      <c r="A5713" s="1">
        <v>36393</v>
      </c>
      <c r="B5713">
        <v>26</v>
      </c>
      <c r="C5713">
        <v>21</v>
      </c>
      <c r="D5713">
        <v>0</v>
      </c>
      <c r="E5713">
        <v>0</v>
      </c>
      <c r="F5713">
        <v>744.70100000000002</v>
      </c>
      <c r="G5713">
        <v>956.69399999999996</v>
      </c>
      <c r="H5713">
        <f t="shared" si="181"/>
        <v>0.34038413264575695</v>
      </c>
      <c r="I5713">
        <f t="shared" si="182"/>
        <v>0.22690283917379875</v>
      </c>
    </row>
    <row r="5714" spans="1:9" x14ac:dyDescent="0.3">
      <c r="A5714" s="1">
        <v>36394</v>
      </c>
      <c r="B5714">
        <v>23</v>
      </c>
      <c r="C5714">
        <v>18</v>
      </c>
      <c r="D5714">
        <v>0</v>
      </c>
      <c r="E5714">
        <v>2.0339999999999998</v>
      </c>
      <c r="F5714">
        <v>-22.244</v>
      </c>
      <c r="G5714">
        <v>163.517</v>
      </c>
      <c r="H5714">
        <f t="shared" si="181"/>
        <v>0.30110904041740039</v>
      </c>
      <c r="I5714">
        <f t="shared" si="182"/>
        <v>0.19448814786325608</v>
      </c>
    </row>
    <row r="5715" spans="1:9" x14ac:dyDescent="0.3">
      <c r="A5715" s="1">
        <v>36395</v>
      </c>
      <c r="B5715">
        <v>22</v>
      </c>
      <c r="C5715">
        <v>15</v>
      </c>
      <c r="D5715">
        <v>0</v>
      </c>
      <c r="E5715">
        <v>0</v>
      </c>
      <c r="F5715">
        <v>-187.036</v>
      </c>
      <c r="G5715">
        <v>20.355</v>
      </c>
      <c r="H5715">
        <f t="shared" si="181"/>
        <v>0.28801734300794818</v>
      </c>
      <c r="I5715">
        <f t="shared" si="182"/>
        <v>0.16207345655271341</v>
      </c>
    </row>
    <row r="5716" spans="1:9" x14ac:dyDescent="0.3">
      <c r="A5716" s="1">
        <v>36396</v>
      </c>
      <c r="B5716">
        <v>27</v>
      </c>
      <c r="C5716">
        <v>13</v>
      </c>
      <c r="D5716">
        <v>0</v>
      </c>
      <c r="E5716">
        <v>0</v>
      </c>
      <c r="F5716">
        <v>69.38</v>
      </c>
      <c r="G5716" s="14">
        <v>1749.4159999999999</v>
      </c>
      <c r="H5716">
        <f t="shared" si="181"/>
        <v>0.35347583005520916</v>
      </c>
      <c r="I5716">
        <f t="shared" si="182"/>
        <v>0.14046366234568494</v>
      </c>
    </row>
    <row r="5717" spans="1:9" x14ac:dyDescent="0.3">
      <c r="A5717" s="1">
        <v>36397</v>
      </c>
      <c r="B5717">
        <v>38</v>
      </c>
      <c r="C5717">
        <v>12</v>
      </c>
      <c r="D5717">
        <v>0.28599999999999998</v>
      </c>
      <c r="E5717">
        <v>0.214</v>
      </c>
      <c r="F5717" s="14">
        <v>3284.0010000000002</v>
      </c>
      <c r="G5717" s="14">
        <v>2457.9009999999998</v>
      </c>
      <c r="H5717">
        <f t="shared" si="181"/>
        <v>0.49748450155918322</v>
      </c>
      <c r="I5717">
        <f t="shared" si="182"/>
        <v>0.12965876524217071</v>
      </c>
    </row>
    <row r="5718" spans="1:9" x14ac:dyDescent="0.3">
      <c r="A5718" s="1">
        <v>36398</v>
      </c>
      <c r="B5718">
        <v>42</v>
      </c>
      <c r="C5718">
        <v>12</v>
      </c>
      <c r="D5718">
        <v>0</v>
      </c>
      <c r="E5718">
        <v>0</v>
      </c>
      <c r="F5718" s="14">
        <v>5414.7110000000002</v>
      </c>
      <c r="G5718" s="14">
        <v>5193.9359999999997</v>
      </c>
      <c r="H5718">
        <f t="shared" si="181"/>
        <v>0.54985129119699194</v>
      </c>
      <c r="I5718">
        <f t="shared" si="182"/>
        <v>0.12965876524217071</v>
      </c>
    </row>
    <row r="5719" spans="1:9" x14ac:dyDescent="0.3">
      <c r="A5719" s="1">
        <v>36399</v>
      </c>
      <c r="B5719">
        <v>42</v>
      </c>
      <c r="C5719">
        <v>12</v>
      </c>
      <c r="D5719">
        <v>2.5999999999999999E-2</v>
      </c>
      <c r="E5719">
        <v>0</v>
      </c>
      <c r="F5719">
        <v>116.474</v>
      </c>
      <c r="G5719">
        <v>-98.085999999999999</v>
      </c>
      <c r="H5719">
        <f t="shared" si="181"/>
        <v>0.54985129119699194</v>
      </c>
      <c r="I5719">
        <f t="shared" si="182"/>
        <v>0.12965876524217071</v>
      </c>
    </row>
    <row r="5720" spans="1:9" x14ac:dyDescent="0.3">
      <c r="A5720" s="1">
        <v>36400</v>
      </c>
      <c r="B5720">
        <v>40</v>
      </c>
      <c r="C5720">
        <v>12</v>
      </c>
      <c r="D5720">
        <v>0</v>
      </c>
      <c r="E5720">
        <v>0</v>
      </c>
      <c r="F5720">
        <v>518.24300000000005</v>
      </c>
      <c r="G5720">
        <v>-342.17099999999999</v>
      </c>
      <c r="H5720">
        <f t="shared" si="181"/>
        <v>0.52366789637808764</v>
      </c>
      <c r="I5720">
        <f t="shared" si="182"/>
        <v>0.12965876524217071</v>
      </c>
    </row>
    <row r="5721" spans="1:9" x14ac:dyDescent="0.3">
      <c r="A5721" s="1">
        <v>36401</v>
      </c>
      <c r="B5721">
        <v>37</v>
      </c>
      <c r="C5721">
        <v>13</v>
      </c>
      <c r="D5721">
        <v>0.114</v>
      </c>
      <c r="E5721">
        <v>0</v>
      </c>
      <c r="F5721" s="14">
        <v>2698.7759999999998</v>
      </c>
      <c r="G5721" s="14">
        <v>2559.2759999999998</v>
      </c>
      <c r="H5721">
        <f t="shared" si="181"/>
        <v>0.48439280414973102</v>
      </c>
      <c r="I5721">
        <f t="shared" si="182"/>
        <v>0.14046366234568494</v>
      </c>
    </row>
    <row r="5722" spans="1:9" x14ac:dyDescent="0.3">
      <c r="A5722" s="1">
        <v>36402</v>
      </c>
      <c r="B5722">
        <v>33</v>
      </c>
      <c r="C5722">
        <v>13</v>
      </c>
      <c r="D5722">
        <v>9.4670000000000005</v>
      </c>
      <c r="E5722">
        <v>5.24</v>
      </c>
      <c r="F5722" s="14">
        <v>1339.404</v>
      </c>
      <c r="G5722" s="14">
        <v>1405.903</v>
      </c>
      <c r="H5722">
        <f t="shared" si="181"/>
        <v>0.43202601451192224</v>
      </c>
      <c r="I5722">
        <f t="shared" si="182"/>
        <v>0.14046366234568494</v>
      </c>
    </row>
    <row r="5723" spans="1:9" x14ac:dyDescent="0.3">
      <c r="A5723" s="1">
        <v>36403</v>
      </c>
      <c r="B5723">
        <v>29</v>
      </c>
      <c r="C5723">
        <v>13</v>
      </c>
      <c r="D5723">
        <v>16.350000000000001</v>
      </c>
      <c r="E5723">
        <v>7.1260000000000003</v>
      </c>
      <c r="F5723">
        <v>-234.21100000000001</v>
      </c>
      <c r="G5723">
        <v>855.94200000000001</v>
      </c>
      <c r="H5723">
        <f t="shared" si="181"/>
        <v>0.37965922487411347</v>
      </c>
      <c r="I5723">
        <f t="shared" si="182"/>
        <v>0.14046366234568494</v>
      </c>
    </row>
    <row r="5724" spans="1:9" x14ac:dyDescent="0.3">
      <c r="A5724" s="1">
        <v>36404</v>
      </c>
      <c r="B5724">
        <v>25</v>
      </c>
      <c r="C5724">
        <v>13</v>
      </c>
      <c r="D5724">
        <v>3.5449999999999999</v>
      </c>
      <c r="E5724">
        <v>0.95099999999999996</v>
      </c>
      <c r="F5724">
        <v>-365.53699999999998</v>
      </c>
      <c r="G5724">
        <v>-24.741</v>
      </c>
      <c r="H5724">
        <f t="shared" si="181"/>
        <v>0.32729243523630475</v>
      </c>
      <c r="I5724">
        <f t="shared" si="182"/>
        <v>0.14046366234568494</v>
      </c>
    </row>
    <row r="5725" spans="1:9" x14ac:dyDescent="0.3">
      <c r="A5725" s="1">
        <v>36405</v>
      </c>
      <c r="B5725">
        <v>23</v>
      </c>
      <c r="C5725">
        <v>12</v>
      </c>
      <c r="D5725">
        <v>0.438</v>
      </c>
      <c r="E5725">
        <v>0.622</v>
      </c>
      <c r="F5725">
        <v>38.034999999999997</v>
      </c>
      <c r="G5725">
        <v>397.60300000000001</v>
      </c>
      <c r="H5725">
        <f t="shared" si="181"/>
        <v>0.30110904041740039</v>
      </c>
      <c r="I5725">
        <f t="shared" si="182"/>
        <v>0.12965876524217071</v>
      </c>
    </row>
    <row r="5726" spans="1:9" x14ac:dyDescent="0.3">
      <c r="A5726" s="1">
        <v>36406</v>
      </c>
      <c r="B5726">
        <v>22</v>
      </c>
      <c r="C5726">
        <v>12</v>
      </c>
      <c r="D5726">
        <v>20.64</v>
      </c>
      <c r="E5726">
        <v>18.609000000000002</v>
      </c>
      <c r="F5726">
        <v>2.9449999999999998</v>
      </c>
      <c r="G5726">
        <v>0</v>
      </c>
      <c r="H5726">
        <f t="shared" si="181"/>
        <v>0.28801734300794818</v>
      </c>
      <c r="I5726">
        <f t="shared" si="182"/>
        <v>0.12965876524217071</v>
      </c>
    </row>
    <row r="5727" spans="1:9" x14ac:dyDescent="0.3">
      <c r="A5727" s="1">
        <v>36407</v>
      </c>
      <c r="B5727">
        <v>32</v>
      </c>
      <c r="C5727">
        <v>15</v>
      </c>
      <c r="D5727">
        <v>6.774</v>
      </c>
      <c r="E5727">
        <v>10.782</v>
      </c>
      <c r="F5727" s="14">
        <v>1559.155</v>
      </c>
      <c r="G5727">
        <v>-24.911000000000001</v>
      </c>
      <c r="H5727">
        <f t="shared" si="181"/>
        <v>0.41893431710247009</v>
      </c>
      <c r="I5727">
        <f t="shared" si="182"/>
        <v>0.16207345655271341</v>
      </c>
    </row>
    <row r="5728" spans="1:9" x14ac:dyDescent="0.3">
      <c r="A5728" s="1">
        <v>36408</v>
      </c>
      <c r="B5728">
        <v>70</v>
      </c>
      <c r="C5728">
        <v>22</v>
      </c>
      <c r="D5728">
        <v>12.496</v>
      </c>
      <c r="E5728">
        <v>7.5469999999999997</v>
      </c>
      <c r="F5728" s="14">
        <v>1623.6990000000001</v>
      </c>
      <c r="G5728">
        <v>-167.45400000000001</v>
      </c>
      <c r="H5728">
        <f t="shared" si="181"/>
        <v>0.91641881866165331</v>
      </c>
      <c r="I5728">
        <f t="shared" si="182"/>
        <v>0.23770773627731298</v>
      </c>
    </row>
    <row r="5729" spans="1:9" x14ac:dyDescent="0.3">
      <c r="A5729" s="1">
        <v>36409</v>
      </c>
      <c r="B5729">
        <v>101</v>
      </c>
      <c r="C5729">
        <v>30</v>
      </c>
      <c r="D5729">
        <v>4.5350000000000001</v>
      </c>
      <c r="E5729">
        <v>0</v>
      </c>
      <c r="F5729" s="14">
        <v>3925.79</v>
      </c>
      <c r="G5729" s="14">
        <v>3565.2350000000001</v>
      </c>
      <c r="H5729">
        <f t="shared" si="181"/>
        <v>1.3222614383546711</v>
      </c>
      <c r="I5729">
        <f t="shared" si="182"/>
        <v>0.32414691310542681</v>
      </c>
    </row>
    <row r="5730" spans="1:9" x14ac:dyDescent="0.3">
      <c r="A5730" s="1">
        <v>36410</v>
      </c>
      <c r="B5730">
        <v>127</v>
      </c>
      <c r="C5730">
        <v>53</v>
      </c>
      <c r="D5730">
        <v>22.126000000000001</v>
      </c>
      <c r="E5730">
        <v>24.224</v>
      </c>
      <c r="F5730">
        <v>539.74699999999996</v>
      </c>
      <c r="G5730">
        <v>804.48400000000004</v>
      </c>
      <c r="H5730">
        <f t="shared" si="181"/>
        <v>1.662645571000428</v>
      </c>
      <c r="I5730">
        <f t="shared" si="182"/>
        <v>0.57265954648625406</v>
      </c>
    </row>
    <row r="5731" spans="1:9" x14ac:dyDescent="0.3">
      <c r="A5731" s="1">
        <v>36411</v>
      </c>
      <c r="B5731">
        <v>169</v>
      </c>
      <c r="C5731">
        <v>114</v>
      </c>
      <c r="D5731">
        <v>17.513000000000002</v>
      </c>
      <c r="E5731">
        <v>19.648</v>
      </c>
      <c r="F5731" s="14">
        <v>5242.0200000000004</v>
      </c>
      <c r="G5731" s="14">
        <v>5237.8620000000001</v>
      </c>
      <c r="H5731">
        <f t="shared" si="181"/>
        <v>2.2124968621974199</v>
      </c>
      <c r="I5731">
        <f t="shared" si="182"/>
        <v>1.231758269800622</v>
      </c>
    </row>
    <row r="5732" spans="1:9" x14ac:dyDescent="0.3">
      <c r="A5732" s="1">
        <v>36412</v>
      </c>
      <c r="B5732">
        <v>204</v>
      </c>
      <c r="C5732">
        <v>189</v>
      </c>
      <c r="D5732">
        <v>0</v>
      </c>
      <c r="E5732">
        <v>0</v>
      </c>
      <c r="F5732" s="14">
        <v>4959.3069999999998</v>
      </c>
      <c r="G5732" s="14">
        <v>5368.1809999999996</v>
      </c>
      <c r="H5732">
        <f t="shared" si="181"/>
        <v>2.6707062715282466</v>
      </c>
      <c r="I5732">
        <f t="shared" si="182"/>
        <v>2.0421255525641886</v>
      </c>
    </row>
    <row r="5733" spans="1:9" x14ac:dyDescent="0.3">
      <c r="A5733" s="1">
        <v>36413</v>
      </c>
      <c r="B5733">
        <v>231</v>
      </c>
      <c r="C5733">
        <v>260</v>
      </c>
      <c r="D5733">
        <v>0</v>
      </c>
      <c r="E5733">
        <v>0</v>
      </c>
      <c r="F5733" s="14">
        <v>3684.7190000000001</v>
      </c>
      <c r="G5733" s="14">
        <v>4798.3069999999998</v>
      </c>
      <c r="H5733">
        <f t="shared" si="181"/>
        <v>3.024182101583456</v>
      </c>
      <c r="I5733">
        <f t="shared" si="182"/>
        <v>2.809273246913699</v>
      </c>
    </row>
    <row r="5734" spans="1:9" x14ac:dyDescent="0.3">
      <c r="A5734" s="1">
        <v>36414</v>
      </c>
      <c r="B5734">
        <v>253</v>
      </c>
      <c r="C5734">
        <v>291</v>
      </c>
      <c r="D5734">
        <v>0</v>
      </c>
      <c r="E5734">
        <v>0</v>
      </c>
      <c r="F5734" s="14">
        <v>1318.2919999999999</v>
      </c>
      <c r="G5734" s="14">
        <v>1133.1410000000001</v>
      </c>
      <c r="H5734">
        <f t="shared" si="181"/>
        <v>3.3121994445914043</v>
      </c>
      <c r="I5734">
        <f t="shared" si="182"/>
        <v>3.1442250571226396</v>
      </c>
    </row>
    <row r="5735" spans="1:9" x14ac:dyDescent="0.3">
      <c r="A5735" s="1">
        <v>36415</v>
      </c>
      <c r="B5735">
        <v>251</v>
      </c>
      <c r="C5735">
        <v>294</v>
      </c>
      <c r="D5735">
        <v>0</v>
      </c>
      <c r="E5735">
        <v>0</v>
      </c>
      <c r="F5735" s="14">
        <v>3950.2910000000002</v>
      </c>
      <c r="G5735" s="14">
        <v>3138.3879999999999</v>
      </c>
      <c r="H5735">
        <f t="shared" si="181"/>
        <v>3.2860160497724995</v>
      </c>
      <c r="I5735">
        <f t="shared" si="182"/>
        <v>3.1766397484331823</v>
      </c>
    </row>
    <row r="5736" spans="1:9" x14ac:dyDescent="0.3">
      <c r="A5736" s="1">
        <v>36416</v>
      </c>
      <c r="B5736">
        <v>232</v>
      </c>
      <c r="C5736">
        <v>292</v>
      </c>
      <c r="D5736">
        <v>4.2130000000000001</v>
      </c>
      <c r="E5736">
        <v>5.1630000000000003</v>
      </c>
      <c r="F5736">
        <v>63.347999999999999</v>
      </c>
      <c r="G5736">
        <v>616.48</v>
      </c>
      <c r="H5736">
        <f t="shared" si="181"/>
        <v>3.0372737989929077</v>
      </c>
      <c r="I5736">
        <f t="shared" si="182"/>
        <v>3.155029954226154</v>
      </c>
    </row>
    <row r="5737" spans="1:9" x14ac:dyDescent="0.3">
      <c r="A5737" s="1">
        <v>36417</v>
      </c>
      <c r="B5737">
        <v>224</v>
      </c>
      <c r="C5737">
        <v>294</v>
      </c>
      <c r="D5737">
        <v>10.715</v>
      </c>
      <c r="E5737">
        <v>13.02</v>
      </c>
      <c r="F5737" s="14">
        <v>1565.9259999999999</v>
      </c>
      <c r="G5737">
        <v>592.33000000000004</v>
      </c>
      <c r="H5737">
        <f t="shared" si="181"/>
        <v>2.9325402197172905</v>
      </c>
      <c r="I5737">
        <f t="shared" si="182"/>
        <v>3.1766397484331823</v>
      </c>
    </row>
    <row r="5738" spans="1:9" x14ac:dyDescent="0.3">
      <c r="A5738" s="1">
        <v>36418</v>
      </c>
      <c r="B5738">
        <v>198</v>
      </c>
      <c r="C5738">
        <v>302</v>
      </c>
      <c r="D5738">
        <v>0</v>
      </c>
      <c r="E5738">
        <v>0</v>
      </c>
      <c r="F5738" s="14">
        <v>5299.2460000000001</v>
      </c>
      <c r="G5738" s="14">
        <v>5731.5219999999999</v>
      </c>
      <c r="H5738">
        <f t="shared" si="181"/>
        <v>2.5921560870715332</v>
      </c>
      <c r="I5738">
        <f t="shared" si="182"/>
        <v>3.2630789252612966</v>
      </c>
    </row>
    <row r="5739" spans="1:9" x14ac:dyDescent="0.3">
      <c r="A5739" s="1">
        <v>36419</v>
      </c>
      <c r="B5739">
        <v>144</v>
      </c>
      <c r="C5739">
        <v>315</v>
      </c>
      <c r="D5739">
        <v>0</v>
      </c>
      <c r="E5739">
        <v>0</v>
      </c>
      <c r="F5739" s="14">
        <v>4768.732</v>
      </c>
      <c r="G5739" s="14">
        <v>5076.4340000000002</v>
      </c>
      <c r="H5739">
        <f t="shared" si="181"/>
        <v>1.8852044269611152</v>
      </c>
      <c r="I5739">
        <f t="shared" si="182"/>
        <v>3.4035425876069816</v>
      </c>
    </row>
    <row r="5740" spans="1:9" x14ac:dyDescent="0.3">
      <c r="A5740" s="1">
        <v>36420</v>
      </c>
      <c r="B5740">
        <v>114</v>
      </c>
      <c r="C5740">
        <v>331</v>
      </c>
      <c r="D5740">
        <v>0</v>
      </c>
      <c r="E5740">
        <v>0</v>
      </c>
      <c r="F5740" s="14">
        <v>4696.7049999999999</v>
      </c>
      <c r="G5740" s="14">
        <v>5204.0739999999996</v>
      </c>
      <c r="H5740">
        <f t="shared" si="181"/>
        <v>1.4924535046775498</v>
      </c>
      <c r="I5740">
        <f t="shared" si="182"/>
        <v>3.5764209412632093</v>
      </c>
    </row>
    <row r="5741" spans="1:9" x14ac:dyDescent="0.3">
      <c r="A5741" s="1">
        <v>36421</v>
      </c>
      <c r="B5741">
        <v>94</v>
      </c>
      <c r="C5741">
        <v>341</v>
      </c>
      <c r="D5741">
        <v>0</v>
      </c>
      <c r="E5741">
        <v>0</v>
      </c>
      <c r="F5741" s="14">
        <v>4939.8370000000004</v>
      </c>
      <c r="G5741" s="14">
        <v>5498.9560000000001</v>
      </c>
      <c r="H5741">
        <f t="shared" si="181"/>
        <v>1.2306195564885061</v>
      </c>
      <c r="I5741">
        <f t="shared" si="182"/>
        <v>3.6844699122983511</v>
      </c>
    </row>
    <row r="5742" spans="1:9" x14ac:dyDescent="0.3">
      <c r="A5742" s="1">
        <v>36422</v>
      </c>
      <c r="B5742">
        <v>84</v>
      </c>
      <c r="C5742">
        <v>340</v>
      </c>
      <c r="D5742">
        <v>0</v>
      </c>
      <c r="E5742">
        <v>0</v>
      </c>
      <c r="F5742" s="14">
        <v>4463.5870000000004</v>
      </c>
      <c r="G5742" s="14">
        <v>5289.1679999999997</v>
      </c>
      <c r="H5742">
        <f t="shared" si="181"/>
        <v>1.0997025823939839</v>
      </c>
      <c r="I5742">
        <f t="shared" si="182"/>
        <v>3.6736650151948371</v>
      </c>
    </row>
    <row r="5743" spans="1:9" x14ac:dyDescent="0.3">
      <c r="A5743" s="1">
        <v>36423</v>
      </c>
      <c r="B5743">
        <v>78</v>
      </c>
      <c r="C5743">
        <v>326</v>
      </c>
      <c r="D5743">
        <v>0</v>
      </c>
      <c r="E5743">
        <v>0</v>
      </c>
      <c r="F5743" s="14">
        <v>3815.6930000000002</v>
      </c>
      <c r="G5743" s="14">
        <v>4330.72</v>
      </c>
      <c r="H5743">
        <f t="shared" si="181"/>
        <v>1.0211523979372708</v>
      </c>
      <c r="I5743">
        <f t="shared" si="182"/>
        <v>3.5223964557456378</v>
      </c>
    </row>
    <row r="5744" spans="1:9" x14ac:dyDescent="0.3">
      <c r="A5744" s="1">
        <v>36424</v>
      </c>
      <c r="B5744">
        <v>69</v>
      </c>
      <c r="C5744">
        <v>291</v>
      </c>
      <c r="D5744">
        <v>0</v>
      </c>
      <c r="E5744">
        <v>0</v>
      </c>
      <c r="F5744" s="14">
        <v>5268.2420000000002</v>
      </c>
      <c r="G5744" s="14">
        <v>5625.1</v>
      </c>
      <c r="H5744">
        <f t="shared" si="181"/>
        <v>0.90332712125220105</v>
      </c>
      <c r="I5744">
        <f t="shared" si="182"/>
        <v>3.1442250571226396</v>
      </c>
    </row>
    <row r="5745" spans="1:9" x14ac:dyDescent="0.3">
      <c r="A5745" s="1">
        <v>36425</v>
      </c>
      <c r="B5745">
        <v>56</v>
      </c>
      <c r="C5745">
        <v>230</v>
      </c>
      <c r="D5745">
        <v>0</v>
      </c>
      <c r="E5745">
        <v>0</v>
      </c>
      <c r="F5745" s="14">
        <v>5784.3220000000001</v>
      </c>
      <c r="G5745" s="14">
        <v>5797.1679999999997</v>
      </c>
      <c r="H5745">
        <f t="shared" si="181"/>
        <v>0.73313505492932263</v>
      </c>
      <c r="I5745">
        <f t="shared" si="182"/>
        <v>2.4851263338082723</v>
      </c>
    </row>
    <row r="5746" spans="1:9" x14ac:dyDescent="0.3">
      <c r="A5746" s="1">
        <v>36426</v>
      </c>
      <c r="B5746">
        <v>46</v>
      </c>
      <c r="C5746">
        <v>154</v>
      </c>
      <c r="D5746">
        <v>0</v>
      </c>
      <c r="E5746">
        <v>0</v>
      </c>
      <c r="F5746" s="14">
        <v>5816.0950000000003</v>
      </c>
      <c r="G5746" s="14">
        <v>5915.308</v>
      </c>
      <c r="H5746">
        <f t="shared" si="181"/>
        <v>0.60221808083480077</v>
      </c>
      <c r="I5746">
        <f t="shared" si="182"/>
        <v>1.6639541539411908</v>
      </c>
    </row>
    <row r="5747" spans="1:9" x14ac:dyDescent="0.3">
      <c r="A5747" s="1">
        <v>36427</v>
      </c>
      <c r="B5747">
        <v>38</v>
      </c>
      <c r="C5747">
        <v>85</v>
      </c>
      <c r="D5747">
        <v>0</v>
      </c>
      <c r="E5747">
        <v>0</v>
      </c>
      <c r="F5747" s="14">
        <v>4115.8140000000003</v>
      </c>
      <c r="G5747" s="14">
        <v>4363.0240000000003</v>
      </c>
      <c r="H5747">
        <f t="shared" si="181"/>
        <v>0.49748450155918322</v>
      </c>
      <c r="I5747">
        <f t="shared" si="182"/>
        <v>0.91841625379870928</v>
      </c>
    </row>
    <row r="5748" spans="1:9" x14ac:dyDescent="0.3">
      <c r="A5748" s="1">
        <v>36428</v>
      </c>
      <c r="B5748">
        <v>28</v>
      </c>
      <c r="C5748">
        <v>45</v>
      </c>
      <c r="D5748">
        <v>4.7439999999999998</v>
      </c>
      <c r="E5748">
        <v>6.2910000000000004</v>
      </c>
      <c r="F5748">
        <v>681.46199999999999</v>
      </c>
      <c r="G5748" s="14">
        <v>1238.7829999999999</v>
      </c>
      <c r="H5748">
        <f t="shared" si="181"/>
        <v>0.36656752746466131</v>
      </c>
      <c r="I5748">
        <f t="shared" si="182"/>
        <v>0.48622036965814019</v>
      </c>
    </row>
    <row r="5749" spans="1:9" x14ac:dyDescent="0.3">
      <c r="A5749" s="1">
        <v>36429</v>
      </c>
      <c r="B5749">
        <v>23</v>
      </c>
      <c r="C5749">
        <v>29</v>
      </c>
      <c r="D5749">
        <v>3.1520000000000001</v>
      </c>
      <c r="E5749">
        <v>5.36</v>
      </c>
      <c r="F5749">
        <v>778.04</v>
      </c>
      <c r="G5749">
        <v>829.529</v>
      </c>
      <c r="H5749">
        <f t="shared" si="181"/>
        <v>0.30110904041740039</v>
      </c>
      <c r="I5749">
        <f t="shared" si="182"/>
        <v>0.31334201600191253</v>
      </c>
    </row>
    <row r="5750" spans="1:9" x14ac:dyDescent="0.3">
      <c r="A5750" s="1">
        <v>36430</v>
      </c>
      <c r="B5750">
        <v>20</v>
      </c>
      <c r="C5750">
        <v>21</v>
      </c>
      <c r="D5750">
        <v>0</v>
      </c>
      <c r="E5750">
        <v>3.5999999999999997E-2</v>
      </c>
      <c r="F5750" s="14">
        <v>5001.7860000000001</v>
      </c>
      <c r="G5750" s="14">
        <v>5524.4650000000001</v>
      </c>
      <c r="H5750">
        <f t="shared" si="181"/>
        <v>0.26183394818904382</v>
      </c>
      <c r="I5750">
        <f t="shared" si="182"/>
        <v>0.22690283917379875</v>
      </c>
    </row>
    <row r="5751" spans="1:9" x14ac:dyDescent="0.3">
      <c r="A5751" s="1">
        <v>36431</v>
      </c>
      <c r="B5751">
        <v>17</v>
      </c>
      <c r="C5751">
        <v>17</v>
      </c>
      <c r="D5751">
        <v>0</v>
      </c>
      <c r="E5751">
        <v>0</v>
      </c>
      <c r="F5751">
        <v>182.37200000000001</v>
      </c>
      <c r="G5751">
        <v>674.14499999999998</v>
      </c>
      <c r="H5751">
        <f t="shared" si="181"/>
        <v>0.22255885596068725</v>
      </c>
      <c r="I5751">
        <f t="shared" si="182"/>
        <v>0.18368325075974187</v>
      </c>
    </row>
    <row r="5752" spans="1:9" x14ac:dyDescent="0.3">
      <c r="A5752" s="1">
        <v>36432</v>
      </c>
      <c r="B5752">
        <v>15</v>
      </c>
      <c r="C5752">
        <v>14</v>
      </c>
      <c r="D5752">
        <v>0</v>
      </c>
      <c r="E5752">
        <v>0</v>
      </c>
      <c r="F5752" s="14">
        <v>5215.6059999999998</v>
      </c>
      <c r="G5752" s="14">
        <v>5538.4319999999998</v>
      </c>
      <c r="H5752">
        <f t="shared" si="181"/>
        <v>0.19637546114178286</v>
      </c>
      <c r="I5752">
        <f t="shared" si="182"/>
        <v>0.15126855944919917</v>
      </c>
    </row>
    <row r="5753" spans="1:9" x14ac:dyDescent="0.3">
      <c r="A5753" s="1">
        <v>36433</v>
      </c>
      <c r="B5753">
        <v>14</v>
      </c>
      <c r="C5753">
        <v>12</v>
      </c>
      <c r="D5753">
        <v>0</v>
      </c>
      <c r="E5753">
        <v>0</v>
      </c>
      <c r="F5753" s="14">
        <v>5174.0929999999998</v>
      </c>
      <c r="G5753" s="14">
        <v>5004.8239999999996</v>
      </c>
      <c r="H5753">
        <f t="shared" si="181"/>
        <v>0.18328376373233066</v>
      </c>
      <c r="I5753">
        <f t="shared" si="182"/>
        <v>0.12965876524217071</v>
      </c>
    </row>
    <row r="5754" spans="1:9" x14ac:dyDescent="0.3">
      <c r="A5754" s="1">
        <v>36434</v>
      </c>
      <c r="B5754">
        <v>13</v>
      </c>
      <c r="C5754">
        <v>10</v>
      </c>
      <c r="D5754">
        <v>21.151</v>
      </c>
      <c r="E5754">
        <v>18.645</v>
      </c>
      <c r="F5754">
        <v>954.91499999999996</v>
      </c>
      <c r="G5754" s="14">
        <v>1338.721</v>
      </c>
      <c r="H5754">
        <f t="shared" si="181"/>
        <v>0.17019206632287848</v>
      </c>
      <c r="I5754">
        <f t="shared" si="182"/>
        <v>0.10804897103514227</v>
      </c>
    </row>
    <row r="5755" spans="1:9" x14ac:dyDescent="0.3">
      <c r="A5755" s="1">
        <v>36435</v>
      </c>
      <c r="B5755">
        <v>15</v>
      </c>
      <c r="C5755">
        <v>9</v>
      </c>
      <c r="D5755">
        <v>0</v>
      </c>
      <c r="E5755">
        <v>0</v>
      </c>
      <c r="F5755" s="14">
        <v>3561.6889999999999</v>
      </c>
      <c r="G5755" s="14">
        <v>1658.4690000000001</v>
      </c>
      <c r="H5755">
        <f t="shared" si="181"/>
        <v>0.19637546114178286</v>
      </c>
      <c r="I5755">
        <f t="shared" si="182"/>
        <v>9.7244073931628039E-2</v>
      </c>
    </row>
    <row r="5756" spans="1:9" x14ac:dyDescent="0.3">
      <c r="A5756" s="1">
        <v>36436</v>
      </c>
      <c r="B5756">
        <v>21</v>
      </c>
      <c r="C5756">
        <v>9</v>
      </c>
      <c r="D5756">
        <v>0</v>
      </c>
      <c r="E5756">
        <v>0</v>
      </c>
      <c r="F5756" s="14">
        <v>4434.1629999999996</v>
      </c>
      <c r="G5756" s="14">
        <v>2632.3969999999999</v>
      </c>
      <c r="H5756">
        <f t="shared" si="181"/>
        <v>0.27492564559849597</v>
      </c>
      <c r="I5756">
        <f t="shared" si="182"/>
        <v>9.7244073931628039E-2</v>
      </c>
    </row>
    <row r="5757" spans="1:9" x14ac:dyDescent="0.3">
      <c r="A5757" s="1">
        <v>36437</v>
      </c>
      <c r="B5757">
        <v>32</v>
      </c>
      <c r="C5757">
        <v>8</v>
      </c>
      <c r="D5757">
        <v>0</v>
      </c>
      <c r="E5757">
        <v>0</v>
      </c>
      <c r="F5757" s="14">
        <v>4198.1610000000001</v>
      </c>
      <c r="G5757" s="14">
        <v>4508.7510000000002</v>
      </c>
      <c r="H5757">
        <f t="shared" si="181"/>
        <v>0.41893431710247009</v>
      </c>
      <c r="I5757">
        <f t="shared" si="182"/>
        <v>8.643917682811382E-2</v>
      </c>
    </row>
    <row r="5758" spans="1:9" x14ac:dyDescent="0.3">
      <c r="A5758" s="1">
        <v>36438</v>
      </c>
      <c r="B5758">
        <v>37</v>
      </c>
      <c r="C5758">
        <v>7</v>
      </c>
      <c r="D5758">
        <v>3.4390000000000001</v>
      </c>
      <c r="E5758">
        <v>5.976</v>
      </c>
      <c r="F5758">
        <v>616.35299999999995</v>
      </c>
      <c r="G5758" s="14">
        <v>1719.684</v>
      </c>
      <c r="H5758">
        <f t="shared" si="181"/>
        <v>0.48439280414973102</v>
      </c>
      <c r="I5758">
        <f t="shared" si="182"/>
        <v>7.5634279724599587E-2</v>
      </c>
    </row>
    <row r="5759" spans="1:9" x14ac:dyDescent="0.3">
      <c r="A5759" s="1">
        <v>36439</v>
      </c>
      <c r="B5759">
        <v>35</v>
      </c>
      <c r="C5759">
        <v>7</v>
      </c>
      <c r="D5759">
        <v>0</v>
      </c>
      <c r="E5759">
        <v>0</v>
      </c>
      <c r="F5759">
        <v>740.44100000000003</v>
      </c>
      <c r="G5759" s="14">
        <v>1252.471</v>
      </c>
      <c r="H5759">
        <f t="shared" si="181"/>
        <v>0.45820940933082666</v>
      </c>
      <c r="I5759">
        <f t="shared" si="182"/>
        <v>7.5634279724599587E-2</v>
      </c>
    </row>
    <row r="5760" spans="1:9" x14ac:dyDescent="0.3">
      <c r="A5760" s="1">
        <v>36440</v>
      </c>
      <c r="B5760">
        <v>34</v>
      </c>
      <c r="C5760">
        <v>6</v>
      </c>
      <c r="D5760">
        <v>22.806000000000001</v>
      </c>
      <c r="E5760">
        <v>8.6649999999999991</v>
      </c>
      <c r="F5760">
        <v>-9.1660000000000004</v>
      </c>
      <c r="G5760">
        <v>102.69199999999999</v>
      </c>
      <c r="H5760">
        <f t="shared" si="181"/>
        <v>0.4451177119213745</v>
      </c>
      <c r="I5760">
        <f t="shared" si="182"/>
        <v>6.4829382621085355E-2</v>
      </c>
    </row>
    <row r="5761" spans="1:9" x14ac:dyDescent="0.3">
      <c r="A5761" s="1">
        <v>36441</v>
      </c>
      <c r="B5761">
        <v>34</v>
      </c>
      <c r="C5761">
        <v>7</v>
      </c>
      <c r="D5761">
        <v>1.1990000000000001</v>
      </c>
      <c r="E5761">
        <v>0</v>
      </c>
      <c r="F5761">
        <v>536.02</v>
      </c>
      <c r="G5761" s="14">
        <v>1144.095</v>
      </c>
      <c r="H5761">
        <f t="shared" si="181"/>
        <v>0.4451177119213745</v>
      </c>
      <c r="I5761">
        <f t="shared" si="182"/>
        <v>7.5634279724599587E-2</v>
      </c>
    </row>
    <row r="5762" spans="1:9" x14ac:dyDescent="0.3">
      <c r="A5762" s="1">
        <v>36442</v>
      </c>
      <c r="B5762">
        <v>37</v>
      </c>
      <c r="C5762">
        <v>8</v>
      </c>
      <c r="D5762">
        <v>0</v>
      </c>
      <c r="E5762">
        <v>0</v>
      </c>
      <c r="F5762">
        <v>13.753</v>
      </c>
      <c r="G5762">
        <v>652.779</v>
      </c>
      <c r="H5762">
        <f t="shared" ref="H5762:H5825" si="183">(B5762*60*60*24/1000000)/(1000*$N$3/1000000)</f>
        <v>0.48439280414973102</v>
      </c>
      <c r="I5762">
        <f t="shared" ref="I5762:I5825" si="184">(C5762*60*60*24/1000000)/(1000*$N$4/1000000)</f>
        <v>8.643917682811382E-2</v>
      </c>
    </row>
    <row r="5763" spans="1:9" x14ac:dyDescent="0.3">
      <c r="A5763" s="1">
        <v>36443</v>
      </c>
      <c r="B5763">
        <v>44</v>
      </c>
      <c r="C5763">
        <v>12</v>
      </c>
      <c r="D5763">
        <v>0</v>
      </c>
      <c r="E5763">
        <v>0</v>
      </c>
      <c r="F5763" s="14">
        <v>5851.9520000000002</v>
      </c>
      <c r="G5763" s="14">
        <v>5797.1120000000001</v>
      </c>
      <c r="H5763">
        <f t="shared" si="183"/>
        <v>0.57603468601589636</v>
      </c>
      <c r="I5763">
        <f t="shared" si="184"/>
        <v>0.12965876524217071</v>
      </c>
    </row>
    <row r="5764" spans="1:9" x14ac:dyDescent="0.3">
      <c r="A5764" s="1">
        <v>36444</v>
      </c>
      <c r="B5764">
        <v>47</v>
      </c>
      <c r="C5764">
        <v>13</v>
      </c>
      <c r="D5764">
        <v>0</v>
      </c>
      <c r="E5764">
        <v>0</v>
      </c>
      <c r="F5764" s="14">
        <v>3603.0059999999999</v>
      </c>
      <c r="G5764" s="14">
        <v>5392.7650000000003</v>
      </c>
      <c r="H5764">
        <f t="shared" si="183"/>
        <v>0.61530977824425304</v>
      </c>
      <c r="I5764">
        <f t="shared" si="184"/>
        <v>0.14046366234568494</v>
      </c>
    </row>
    <row r="5765" spans="1:9" x14ac:dyDescent="0.3">
      <c r="A5765" s="1">
        <v>36445</v>
      </c>
      <c r="B5765">
        <v>47</v>
      </c>
      <c r="C5765">
        <v>13</v>
      </c>
      <c r="D5765">
        <v>19.736999999999998</v>
      </c>
      <c r="E5765">
        <v>15.226000000000001</v>
      </c>
      <c r="F5765" s="14">
        <v>1594.2159999999999</v>
      </c>
      <c r="G5765" s="14">
        <v>1187.0050000000001</v>
      </c>
      <c r="H5765">
        <f t="shared" si="183"/>
        <v>0.61530977824425304</v>
      </c>
      <c r="I5765">
        <f t="shared" si="184"/>
        <v>0.14046366234568494</v>
      </c>
    </row>
    <row r="5766" spans="1:9" x14ac:dyDescent="0.3">
      <c r="A5766" s="1">
        <v>36446</v>
      </c>
      <c r="B5766">
        <v>58</v>
      </c>
      <c r="C5766">
        <v>18</v>
      </c>
      <c r="D5766">
        <v>28.375</v>
      </c>
      <c r="E5766">
        <v>24.300999999999998</v>
      </c>
      <c r="F5766" s="14">
        <v>1277.826</v>
      </c>
      <c r="H5766">
        <f t="shared" si="183"/>
        <v>0.75931844974822693</v>
      </c>
      <c r="I5766">
        <f t="shared" si="184"/>
        <v>0.19448814786325608</v>
      </c>
    </row>
    <row r="5767" spans="1:9" x14ac:dyDescent="0.3">
      <c r="A5767" s="1">
        <v>36447</v>
      </c>
      <c r="B5767">
        <v>130</v>
      </c>
      <c r="C5767">
        <v>49</v>
      </c>
      <c r="D5767">
        <v>13.069000000000001</v>
      </c>
      <c r="E5767">
        <v>24.411999999999999</v>
      </c>
      <c r="F5767" s="14">
        <v>3400.1334999999999</v>
      </c>
      <c r="H5767">
        <f t="shared" si="183"/>
        <v>1.7019206632287847</v>
      </c>
      <c r="I5767">
        <f t="shared" si="184"/>
        <v>0.52943995807219713</v>
      </c>
    </row>
    <row r="5768" spans="1:9" x14ac:dyDescent="0.3">
      <c r="A5768" s="1">
        <v>36448</v>
      </c>
      <c r="B5768">
        <v>183</v>
      </c>
      <c r="C5768">
        <v>96</v>
      </c>
      <c r="D5768">
        <v>0</v>
      </c>
      <c r="E5768">
        <v>0</v>
      </c>
      <c r="F5768" s="14">
        <v>4683.8967499999999</v>
      </c>
      <c r="H5768">
        <f t="shared" si="183"/>
        <v>2.3957806259297505</v>
      </c>
      <c r="I5768">
        <f t="shared" si="184"/>
        <v>1.0372701219373657</v>
      </c>
    </row>
    <row r="5769" spans="1:9" x14ac:dyDescent="0.3">
      <c r="A5769" s="1">
        <v>36449</v>
      </c>
      <c r="B5769">
        <v>259</v>
      </c>
      <c r="C5769">
        <v>120</v>
      </c>
      <c r="D5769">
        <v>0</v>
      </c>
      <c r="E5769">
        <v>0</v>
      </c>
      <c r="F5769">
        <v>961.43600000000004</v>
      </c>
      <c r="G5769" s="14">
        <v>1937.32</v>
      </c>
      <c r="H5769">
        <f t="shared" si="183"/>
        <v>3.3907496290481172</v>
      </c>
      <c r="I5769">
        <f t="shared" si="184"/>
        <v>1.2965876524217073</v>
      </c>
    </row>
    <row r="5770" spans="1:9" x14ac:dyDescent="0.3">
      <c r="A5770" s="1">
        <v>36450</v>
      </c>
      <c r="B5770">
        <v>328</v>
      </c>
      <c r="C5770">
        <v>138</v>
      </c>
      <c r="D5770">
        <v>0</v>
      </c>
      <c r="E5770">
        <v>0</v>
      </c>
      <c r="F5770" s="14">
        <v>5522.4409999999998</v>
      </c>
      <c r="G5770" s="14">
        <v>4050.7190000000001</v>
      </c>
      <c r="H5770">
        <f t="shared" si="183"/>
        <v>4.2940767503003183</v>
      </c>
      <c r="I5770">
        <f t="shared" si="184"/>
        <v>1.4910758002849631</v>
      </c>
    </row>
    <row r="5771" spans="1:9" x14ac:dyDescent="0.3">
      <c r="A5771" s="1">
        <v>36451</v>
      </c>
      <c r="B5771">
        <v>334</v>
      </c>
      <c r="C5771">
        <v>152</v>
      </c>
      <c r="D5771">
        <v>0</v>
      </c>
      <c r="E5771">
        <v>0</v>
      </c>
      <c r="F5771" s="14">
        <v>5967.66</v>
      </c>
      <c r="G5771" s="14">
        <v>5980.4430000000002</v>
      </c>
      <c r="H5771">
        <f t="shared" si="183"/>
        <v>4.3726269347570312</v>
      </c>
      <c r="I5771">
        <f t="shared" si="184"/>
        <v>1.6423443597341625</v>
      </c>
    </row>
    <row r="5772" spans="1:9" x14ac:dyDescent="0.3">
      <c r="A5772" s="1">
        <v>36452</v>
      </c>
      <c r="B5772">
        <v>305</v>
      </c>
      <c r="C5772">
        <v>161</v>
      </c>
      <c r="D5772">
        <v>0</v>
      </c>
      <c r="E5772">
        <v>0</v>
      </c>
      <c r="F5772" s="14">
        <v>5711.5559999999996</v>
      </c>
      <c r="G5772" s="14">
        <v>5378.5839999999998</v>
      </c>
      <c r="H5772">
        <f t="shared" si="183"/>
        <v>3.9929677098829179</v>
      </c>
      <c r="I5772">
        <f t="shared" si="184"/>
        <v>1.7395884336657903</v>
      </c>
    </row>
    <row r="5773" spans="1:9" x14ac:dyDescent="0.3">
      <c r="A5773" s="1">
        <v>36453</v>
      </c>
      <c r="B5773">
        <v>272</v>
      </c>
      <c r="C5773">
        <v>171</v>
      </c>
      <c r="D5773">
        <v>0</v>
      </c>
      <c r="E5773">
        <v>0</v>
      </c>
      <c r="F5773" s="14">
        <v>5844.8530000000001</v>
      </c>
      <c r="G5773" s="14">
        <v>5963.3519999999999</v>
      </c>
      <c r="H5773">
        <f t="shared" si="183"/>
        <v>3.560941695370996</v>
      </c>
      <c r="I5773">
        <f t="shared" si="184"/>
        <v>1.8476374047009327</v>
      </c>
    </row>
    <row r="5774" spans="1:9" x14ac:dyDescent="0.3">
      <c r="A5774" s="1">
        <v>36454</v>
      </c>
      <c r="B5774">
        <v>249</v>
      </c>
      <c r="C5774">
        <v>186</v>
      </c>
      <c r="D5774">
        <v>1.462</v>
      </c>
      <c r="E5774">
        <v>2.1469999999999998</v>
      </c>
      <c r="F5774" s="14">
        <v>1537.7729999999999</v>
      </c>
      <c r="G5774" s="14">
        <v>2286.9639999999999</v>
      </c>
      <c r="H5774">
        <f t="shared" si="183"/>
        <v>3.2598326549535952</v>
      </c>
      <c r="I5774">
        <f t="shared" si="184"/>
        <v>2.0097108612536463</v>
      </c>
    </row>
    <row r="5775" spans="1:9" x14ac:dyDescent="0.3">
      <c r="A5775" s="1">
        <v>36455</v>
      </c>
      <c r="B5775">
        <v>226</v>
      </c>
      <c r="C5775">
        <v>208</v>
      </c>
      <c r="D5775">
        <v>0</v>
      </c>
      <c r="E5775">
        <v>0</v>
      </c>
      <c r="F5775" s="14">
        <v>4833.3670000000002</v>
      </c>
      <c r="G5775" s="14">
        <v>4619.7160000000003</v>
      </c>
      <c r="H5775">
        <f t="shared" si="183"/>
        <v>2.9587236145361948</v>
      </c>
      <c r="I5775">
        <f t="shared" si="184"/>
        <v>2.2474185975309591</v>
      </c>
    </row>
    <row r="5776" spans="1:9" x14ac:dyDescent="0.3">
      <c r="A5776" s="1">
        <v>36456</v>
      </c>
      <c r="B5776">
        <v>187</v>
      </c>
      <c r="C5776">
        <v>228</v>
      </c>
      <c r="D5776">
        <v>0.18099999999999999</v>
      </c>
      <c r="E5776">
        <v>1.03</v>
      </c>
      <c r="F5776" s="14">
        <v>2456.0940000000001</v>
      </c>
      <c r="G5776" s="14">
        <v>3706.96</v>
      </c>
      <c r="H5776">
        <f t="shared" si="183"/>
        <v>2.4481474155675595</v>
      </c>
      <c r="I5776">
        <f t="shared" si="184"/>
        <v>2.4635165396012439</v>
      </c>
    </row>
    <row r="5777" spans="1:9" x14ac:dyDescent="0.3">
      <c r="A5777" s="1">
        <v>36457</v>
      </c>
      <c r="B5777">
        <v>141</v>
      </c>
      <c r="C5777">
        <v>244</v>
      </c>
      <c r="D5777">
        <v>2.488</v>
      </c>
      <c r="E5777">
        <v>5.6130000000000004</v>
      </c>
      <c r="F5777">
        <v>265.66199999999998</v>
      </c>
      <c r="G5777" s="14">
        <v>1275.989</v>
      </c>
      <c r="H5777">
        <f t="shared" si="183"/>
        <v>1.8459293347327588</v>
      </c>
      <c r="I5777">
        <f t="shared" si="184"/>
        <v>2.6363948932574717</v>
      </c>
    </row>
    <row r="5778" spans="1:9" x14ac:dyDescent="0.3">
      <c r="A5778" s="1">
        <v>36458</v>
      </c>
      <c r="B5778">
        <v>94</v>
      </c>
      <c r="C5778">
        <v>247</v>
      </c>
      <c r="D5778">
        <v>3.1E-2</v>
      </c>
      <c r="E5778">
        <v>2.6549999999999998</v>
      </c>
      <c r="F5778">
        <v>228.04400000000001</v>
      </c>
      <c r="G5778" s="14">
        <v>2204.7399999999998</v>
      </c>
      <c r="H5778">
        <f t="shared" si="183"/>
        <v>1.2306195564885061</v>
      </c>
      <c r="I5778">
        <f t="shared" si="184"/>
        <v>2.668809584568014</v>
      </c>
    </row>
    <row r="5779" spans="1:9" x14ac:dyDescent="0.3">
      <c r="A5779" s="1">
        <v>36459</v>
      </c>
      <c r="B5779">
        <v>63</v>
      </c>
      <c r="C5779">
        <v>231</v>
      </c>
      <c r="D5779">
        <v>0</v>
      </c>
      <c r="E5779">
        <v>0</v>
      </c>
      <c r="F5779" s="14">
        <v>3920.4580000000001</v>
      </c>
      <c r="G5779" s="14">
        <v>1979.954</v>
      </c>
      <c r="H5779">
        <f t="shared" si="183"/>
        <v>0.82477693679548791</v>
      </c>
      <c r="I5779">
        <f t="shared" si="184"/>
        <v>2.4959312309117867</v>
      </c>
    </row>
    <row r="5780" spans="1:9" x14ac:dyDescent="0.3">
      <c r="A5780" s="1">
        <v>36460</v>
      </c>
      <c r="B5780">
        <v>46</v>
      </c>
      <c r="C5780">
        <v>184</v>
      </c>
      <c r="D5780">
        <v>0</v>
      </c>
      <c r="E5780">
        <v>0</v>
      </c>
      <c r="F5780" s="14">
        <v>4605.1899999999996</v>
      </c>
      <c r="G5780" s="14">
        <v>3834.6979999999999</v>
      </c>
      <c r="H5780">
        <f t="shared" si="183"/>
        <v>0.60221808083480077</v>
      </c>
      <c r="I5780">
        <f t="shared" si="184"/>
        <v>1.9881010670466177</v>
      </c>
    </row>
    <row r="5781" spans="1:9" x14ac:dyDescent="0.3">
      <c r="A5781" s="1">
        <v>36461</v>
      </c>
      <c r="B5781">
        <v>38</v>
      </c>
      <c r="C5781">
        <v>113</v>
      </c>
      <c r="D5781">
        <v>0</v>
      </c>
      <c r="E5781">
        <v>0.23899999999999999</v>
      </c>
      <c r="F5781" s="14">
        <v>2941.82</v>
      </c>
      <c r="G5781" s="14">
        <v>3372.57</v>
      </c>
      <c r="H5781">
        <f t="shared" si="183"/>
        <v>0.49748450155918322</v>
      </c>
      <c r="I5781">
        <f t="shared" si="184"/>
        <v>1.2209533726971076</v>
      </c>
    </row>
    <row r="5782" spans="1:9" x14ac:dyDescent="0.3">
      <c r="A5782" s="1">
        <v>36462</v>
      </c>
      <c r="B5782">
        <v>32</v>
      </c>
      <c r="C5782">
        <v>51</v>
      </c>
      <c r="D5782">
        <v>0</v>
      </c>
      <c r="E5782">
        <v>0</v>
      </c>
      <c r="F5782" s="14">
        <v>4536.34</v>
      </c>
      <c r="G5782" s="14">
        <v>3515.7930000000001</v>
      </c>
      <c r="H5782">
        <f t="shared" si="183"/>
        <v>0.41893431710247009</v>
      </c>
      <c r="I5782">
        <f t="shared" si="184"/>
        <v>0.55104975227922548</v>
      </c>
    </row>
    <row r="5783" spans="1:9" x14ac:dyDescent="0.3">
      <c r="A5783" s="1">
        <v>36463</v>
      </c>
      <c r="B5783">
        <v>26</v>
      </c>
      <c r="C5783">
        <v>25</v>
      </c>
      <c r="D5783">
        <v>0</v>
      </c>
      <c r="E5783">
        <v>0</v>
      </c>
      <c r="F5783" s="14">
        <v>3296.567</v>
      </c>
      <c r="G5783" s="14">
        <v>1444.7650000000001</v>
      </c>
      <c r="H5783">
        <f t="shared" si="183"/>
        <v>0.34038413264575695</v>
      </c>
      <c r="I5783">
        <f t="shared" si="184"/>
        <v>0.27012242758785571</v>
      </c>
    </row>
    <row r="5784" spans="1:9" x14ac:dyDescent="0.3">
      <c r="A5784" s="1">
        <v>36464</v>
      </c>
      <c r="B5784">
        <v>22</v>
      </c>
      <c r="C5784">
        <v>18</v>
      </c>
      <c r="D5784">
        <v>0</v>
      </c>
      <c r="E5784">
        <v>7.8550000000000004</v>
      </c>
      <c r="F5784" s="14">
        <v>1326.8030000000001</v>
      </c>
      <c r="G5784" s="14">
        <v>2310.7890000000002</v>
      </c>
      <c r="H5784">
        <f t="shared" si="183"/>
        <v>0.28801734300794818</v>
      </c>
      <c r="I5784">
        <f t="shared" si="184"/>
        <v>0.19448814786325608</v>
      </c>
    </row>
    <row r="5785" spans="1:9" x14ac:dyDescent="0.3">
      <c r="A5785" s="1">
        <v>36465</v>
      </c>
      <c r="B5785">
        <v>19</v>
      </c>
      <c r="C5785">
        <v>14</v>
      </c>
      <c r="D5785">
        <v>4.0609999999999999</v>
      </c>
      <c r="E5785">
        <v>7.7690000000000001</v>
      </c>
      <c r="F5785">
        <v>238.874</v>
      </c>
      <c r="G5785" s="14">
        <v>3285.2130000000002</v>
      </c>
      <c r="H5785">
        <f t="shared" si="183"/>
        <v>0.24874225077959161</v>
      </c>
      <c r="I5785">
        <f t="shared" si="184"/>
        <v>0.15126855944919917</v>
      </c>
    </row>
    <row r="5786" spans="1:9" x14ac:dyDescent="0.3">
      <c r="A5786" s="1">
        <v>36466</v>
      </c>
      <c r="B5786">
        <v>15</v>
      </c>
      <c r="C5786">
        <v>12</v>
      </c>
      <c r="D5786">
        <v>0.18</v>
      </c>
      <c r="E5786">
        <v>0</v>
      </c>
      <c r="F5786" s="14">
        <v>5984.973</v>
      </c>
      <c r="G5786" s="14">
        <v>5257.5590000000002</v>
      </c>
      <c r="H5786">
        <f t="shared" si="183"/>
        <v>0.19637546114178286</v>
      </c>
      <c r="I5786">
        <f t="shared" si="184"/>
        <v>0.12965876524217071</v>
      </c>
    </row>
    <row r="5787" spans="1:9" x14ac:dyDescent="0.3">
      <c r="A5787" s="1">
        <v>36467</v>
      </c>
      <c r="B5787">
        <v>13</v>
      </c>
      <c r="C5787">
        <v>10</v>
      </c>
      <c r="D5787">
        <v>0.51700000000000002</v>
      </c>
      <c r="E5787">
        <v>0.61699999999999999</v>
      </c>
      <c r="F5787">
        <v>888.24800000000005</v>
      </c>
      <c r="G5787" s="14">
        <v>3280.7269999999999</v>
      </c>
      <c r="H5787">
        <f t="shared" si="183"/>
        <v>0.17019206632287848</v>
      </c>
      <c r="I5787">
        <f t="shared" si="184"/>
        <v>0.10804897103514227</v>
      </c>
    </row>
    <row r="5788" spans="1:9" x14ac:dyDescent="0.3">
      <c r="A5788" s="1">
        <v>36468</v>
      </c>
      <c r="B5788">
        <v>12</v>
      </c>
      <c r="C5788">
        <v>8</v>
      </c>
      <c r="D5788">
        <v>21.693000000000001</v>
      </c>
      <c r="E5788">
        <v>6.1669999999999998</v>
      </c>
      <c r="F5788">
        <v>105.187</v>
      </c>
      <c r="G5788">
        <v>164.54900000000001</v>
      </c>
      <c r="H5788">
        <f t="shared" si="183"/>
        <v>0.15710036891342627</v>
      </c>
      <c r="I5788">
        <f t="shared" si="184"/>
        <v>8.643917682811382E-2</v>
      </c>
    </row>
    <row r="5789" spans="1:9" x14ac:dyDescent="0.3">
      <c r="A5789" s="1">
        <v>36469</v>
      </c>
      <c r="B5789">
        <v>11</v>
      </c>
      <c r="C5789">
        <v>7</v>
      </c>
      <c r="D5789">
        <v>0.158</v>
      </c>
      <c r="E5789">
        <v>0</v>
      </c>
      <c r="F5789" s="14">
        <v>6277.8230000000003</v>
      </c>
      <c r="G5789" s="14">
        <v>6243.0969999999998</v>
      </c>
      <c r="H5789">
        <f t="shared" si="183"/>
        <v>0.14400867150397409</v>
      </c>
      <c r="I5789">
        <f t="shared" si="184"/>
        <v>7.5634279724599587E-2</v>
      </c>
    </row>
    <row r="5790" spans="1:9" x14ac:dyDescent="0.3">
      <c r="A5790" s="1">
        <v>36470</v>
      </c>
      <c r="B5790">
        <v>9</v>
      </c>
      <c r="C5790">
        <v>6</v>
      </c>
      <c r="D5790">
        <v>0</v>
      </c>
      <c r="E5790">
        <v>0</v>
      </c>
      <c r="F5790" s="14">
        <v>5610.585</v>
      </c>
      <c r="G5790" s="14">
        <v>4262.4939999999997</v>
      </c>
      <c r="H5790">
        <f t="shared" si="183"/>
        <v>0.1178252766850697</v>
      </c>
      <c r="I5790">
        <f t="shared" si="184"/>
        <v>6.4829382621085355E-2</v>
      </c>
    </row>
    <row r="5791" spans="1:9" x14ac:dyDescent="0.3">
      <c r="A5791" s="1">
        <v>36471</v>
      </c>
      <c r="B5791">
        <v>8</v>
      </c>
      <c r="C5791">
        <v>5</v>
      </c>
      <c r="D5791">
        <v>0</v>
      </c>
      <c r="E5791">
        <v>0</v>
      </c>
      <c r="F5791">
        <v>897.76099999999997</v>
      </c>
      <c r="G5791" s="14">
        <v>1091.0999999999999</v>
      </c>
      <c r="H5791">
        <f t="shared" si="183"/>
        <v>0.10473357927561752</v>
      </c>
      <c r="I5791">
        <f t="shared" si="184"/>
        <v>5.4024485517571136E-2</v>
      </c>
    </row>
    <row r="5792" spans="1:9" x14ac:dyDescent="0.3">
      <c r="A5792" s="1">
        <v>36472</v>
      </c>
      <c r="B5792">
        <v>9</v>
      </c>
      <c r="C5792">
        <v>4</v>
      </c>
      <c r="D5792">
        <v>0.39600000000000002</v>
      </c>
      <c r="E5792">
        <v>0.13400000000000001</v>
      </c>
      <c r="F5792" s="14">
        <v>2943.9589999999998</v>
      </c>
      <c r="G5792" s="14">
        <v>4096.7560000000003</v>
      </c>
      <c r="H5792">
        <f t="shared" si="183"/>
        <v>0.1178252766850697</v>
      </c>
      <c r="I5792">
        <f t="shared" si="184"/>
        <v>4.321958841405691E-2</v>
      </c>
    </row>
    <row r="5793" spans="1:9" x14ac:dyDescent="0.3">
      <c r="A5793" s="1">
        <v>36473</v>
      </c>
      <c r="B5793">
        <v>8</v>
      </c>
      <c r="C5793">
        <v>4</v>
      </c>
      <c r="D5793">
        <v>0</v>
      </c>
      <c r="E5793">
        <v>0</v>
      </c>
      <c r="F5793" s="14">
        <v>3405.42</v>
      </c>
      <c r="G5793" s="14">
        <v>3410.4229999999998</v>
      </c>
      <c r="H5793">
        <f t="shared" si="183"/>
        <v>0.10473357927561752</v>
      </c>
      <c r="I5793">
        <f t="shared" si="184"/>
        <v>4.321958841405691E-2</v>
      </c>
    </row>
    <row r="5794" spans="1:9" x14ac:dyDescent="0.3">
      <c r="A5794" s="1">
        <v>36474</v>
      </c>
      <c r="B5794">
        <v>7</v>
      </c>
      <c r="C5794">
        <v>3</v>
      </c>
      <c r="D5794">
        <v>0</v>
      </c>
      <c r="E5794">
        <v>0</v>
      </c>
      <c r="F5794" s="14">
        <v>6191.3050000000003</v>
      </c>
      <c r="G5794" s="14">
        <v>5928.4189999999999</v>
      </c>
      <c r="H5794">
        <f t="shared" si="183"/>
        <v>9.1641881866165328E-2</v>
      </c>
      <c r="I5794">
        <f t="shared" si="184"/>
        <v>3.2414691310542677E-2</v>
      </c>
    </row>
    <row r="5795" spans="1:9" x14ac:dyDescent="0.3">
      <c r="A5795" s="1">
        <v>36475</v>
      </c>
      <c r="B5795">
        <v>6</v>
      </c>
      <c r="C5795">
        <v>3</v>
      </c>
      <c r="D5795">
        <v>0</v>
      </c>
      <c r="E5795">
        <v>0</v>
      </c>
      <c r="F5795" s="14">
        <v>5818.9269999999997</v>
      </c>
      <c r="G5795" s="14">
        <v>5658.4790000000003</v>
      </c>
      <c r="H5795">
        <f t="shared" si="183"/>
        <v>7.8550184456713135E-2</v>
      </c>
      <c r="I5795">
        <f t="shared" si="184"/>
        <v>3.2414691310542677E-2</v>
      </c>
    </row>
    <row r="5796" spans="1:9" x14ac:dyDescent="0.3">
      <c r="A5796" s="1">
        <v>36476</v>
      </c>
      <c r="B5796">
        <v>6</v>
      </c>
      <c r="C5796">
        <v>2</v>
      </c>
      <c r="D5796">
        <v>0</v>
      </c>
      <c r="E5796">
        <v>0</v>
      </c>
      <c r="F5796" s="14">
        <v>2989.0569999999998</v>
      </c>
      <c r="G5796" s="14">
        <v>4849.2569999999996</v>
      </c>
      <c r="H5796">
        <f t="shared" si="183"/>
        <v>7.8550184456713135E-2</v>
      </c>
      <c r="I5796">
        <f t="shared" si="184"/>
        <v>2.1609794207028455E-2</v>
      </c>
    </row>
    <row r="5797" spans="1:9" x14ac:dyDescent="0.3">
      <c r="A5797" s="1">
        <v>36477</v>
      </c>
      <c r="B5797">
        <v>5</v>
      </c>
      <c r="C5797">
        <v>2</v>
      </c>
      <c r="D5797">
        <v>0.498</v>
      </c>
      <c r="E5797">
        <v>0</v>
      </c>
      <c r="F5797" s="14">
        <v>5980.1610000000001</v>
      </c>
      <c r="G5797" s="14">
        <v>4157.5590000000002</v>
      </c>
      <c r="H5797">
        <f t="shared" si="183"/>
        <v>6.5458487047260955E-2</v>
      </c>
      <c r="I5797">
        <f t="shared" si="184"/>
        <v>2.1609794207028455E-2</v>
      </c>
    </row>
    <row r="5798" spans="1:9" x14ac:dyDescent="0.3">
      <c r="A5798" s="1">
        <v>36478</v>
      </c>
      <c r="B5798">
        <v>5</v>
      </c>
      <c r="C5798">
        <v>1</v>
      </c>
      <c r="D5798">
        <v>0</v>
      </c>
      <c r="E5798">
        <v>0</v>
      </c>
      <c r="F5798" s="14">
        <v>4238.5969999999998</v>
      </c>
      <c r="G5798" s="14">
        <v>3601.223</v>
      </c>
      <c r="H5798">
        <f t="shared" si="183"/>
        <v>6.5458487047260955E-2</v>
      </c>
      <c r="I5798">
        <f t="shared" si="184"/>
        <v>1.0804897103514228E-2</v>
      </c>
    </row>
    <row r="5799" spans="1:9" x14ac:dyDescent="0.3">
      <c r="A5799" s="1">
        <v>36479</v>
      </c>
      <c r="B5799">
        <v>5</v>
      </c>
      <c r="C5799">
        <v>1</v>
      </c>
      <c r="D5799">
        <v>0</v>
      </c>
      <c r="E5799">
        <v>0</v>
      </c>
      <c r="F5799" s="14">
        <v>4859.3620000000001</v>
      </c>
      <c r="G5799" s="14">
        <v>5151.134</v>
      </c>
      <c r="H5799">
        <f t="shared" si="183"/>
        <v>6.5458487047260955E-2</v>
      </c>
      <c r="I5799">
        <f t="shared" si="184"/>
        <v>1.0804897103514228E-2</v>
      </c>
    </row>
    <row r="5800" spans="1:9" x14ac:dyDescent="0.3">
      <c r="A5800" s="1">
        <v>36480</v>
      </c>
      <c r="B5800">
        <v>4</v>
      </c>
      <c r="C5800">
        <v>1</v>
      </c>
      <c r="D5800">
        <v>0</v>
      </c>
      <c r="E5800">
        <v>0</v>
      </c>
      <c r="F5800" s="14">
        <v>4805.7560000000003</v>
      </c>
      <c r="G5800" s="14">
        <v>5185.18</v>
      </c>
      <c r="H5800">
        <f t="shared" si="183"/>
        <v>5.2366789637808761E-2</v>
      </c>
      <c r="I5800">
        <f t="shared" si="184"/>
        <v>1.0804897103514228E-2</v>
      </c>
    </row>
    <row r="5801" spans="1:9" x14ac:dyDescent="0.3">
      <c r="A5801" s="1">
        <v>36481</v>
      </c>
      <c r="B5801">
        <v>4</v>
      </c>
      <c r="C5801">
        <v>1</v>
      </c>
      <c r="D5801">
        <v>0</v>
      </c>
      <c r="E5801">
        <v>0</v>
      </c>
      <c r="F5801" s="14">
        <v>3485.5790000000002</v>
      </c>
      <c r="G5801" s="14">
        <v>5605.1620000000003</v>
      </c>
      <c r="H5801">
        <f t="shared" si="183"/>
        <v>5.2366789637808761E-2</v>
      </c>
      <c r="I5801">
        <f t="shared" si="184"/>
        <v>1.0804897103514228E-2</v>
      </c>
    </row>
    <row r="5802" spans="1:9" x14ac:dyDescent="0.3">
      <c r="A5802" s="1">
        <v>36482</v>
      </c>
      <c r="B5802">
        <v>3</v>
      </c>
      <c r="C5802">
        <v>1</v>
      </c>
      <c r="D5802">
        <v>0</v>
      </c>
      <c r="E5802">
        <v>0</v>
      </c>
      <c r="F5802" s="14">
        <v>5305.8410000000003</v>
      </c>
      <c r="G5802" s="14">
        <v>3997.9879999999998</v>
      </c>
      <c r="H5802">
        <f t="shared" si="183"/>
        <v>3.9275092228356567E-2</v>
      </c>
      <c r="I5802">
        <f t="shared" si="184"/>
        <v>1.0804897103514228E-2</v>
      </c>
    </row>
    <row r="5803" spans="1:9" x14ac:dyDescent="0.3">
      <c r="A5803" s="1">
        <v>36483</v>
      </c>
      <c r="B5803">
        <v>3</v>
      </c>
      <c r="C5803">
        <v>1</v>
      </c>
      <c r="D5803">
        <v>0</v>
      </c>
      <c r="E5803">
        <v>0.46899999999999997</v>
      </c>
      <c r="F5803" s="14">
        <v>2804.5169999999998</v>
      </c>
      <c r="G5803" s="14">
        <v>1843.529</v>
      </c>
      <c r="H5803">
        <f t="shared" si="183"/>
        <v>3.9275092228356567E-2</v>
      </c>
      <c r="I5803">
        <f t="shared" si="184"/>
        <v>1.0804897103514228E-2</v>
      </c>
    </row>
    <row r="5804" spans="1:9" x14ac:dyDescent="0.3">
      <c r="A5804" s="1">
        <v>36484</v>
      </c>
      <c r="B5804">
        <v>3</v>
      </c>
      <c r="C5804">
        <v>1</v>
      </c>
      <c r="D5804">
        <v>0</v>
      </c>
      <c r="E5804">
        <v>0</v>
      </c>
      <c r="F5804" s="14">
        <v>2791.2570000000001</v>
      </c>
      <c r="G5804" s="14">
        <v>2475.7570000000001</v>
      </c>
      <c r="H5804">
        <f t="shared" si="183"/>
        <v>3.9275092228356567E-2</v>
      </c>
      <c r="I5804">
        <f t="shared" si="184"/>
        <v>1.0804897103514228E-2</v>
      </c>
    </row>
    <row r="5805" spans="1:9" x14ac:dyDescent="0.3">
      <c r="A5805" s="1">
        <v>36485</v>
      </c>
      <c r="B5805">
        <v>3</v>
      </c>
      <c r="C5805">
        <v>1</v>
      </c>
      <c r="D5805">
        <v>0</v>
      </c>
      <c r="E5805">
        <v>0</v>
      </c>
      <c r="F5805" s="14">
        <v>3545.4140000000002</v>
      </c>
      <c r="G5805" s="14">
        <v>2285.6990000000001</v>
      </c>
      <c r="H5805">
        <f t="shared" si="183"/>
        <v>3.9275092228356567E-2</v>
      </c>
      <c r="I5805">
        <f t="shared" si="184"/>
        <v>1.0804897103514228E-2</v>
      </c>
    </row>
    <row r="5806" spans="1:9" x14ac:dyDescent="0.3">
      <c r="A5806" s="1">
        <v>36486</v>
      </c>
      <c r="B5806">
        <v>3</v>
      </c>
      <c r="C5806">
        <v>1</v>
      </c>
      <c r="D5806">
        <v>0</v>
      </c>
      <c r="E5806">
        <v>0</v>
      </c>
      <c r="F5806" s="14">
        <v>5116.3050000000003</v>
      </c>
      <c r="G5806" s="14">
        <v>5522.8090000000002</v>
      </c>
      <c r="H5806">
        <f t="shared" si="183"/>
        <v>3.9275092228356567E-2</v>
      </c>
      <c r="I5806">
        <f t="shared" si="184"/>
        <v>1.0804897103514228E-2</v>
      </c>
    </row>
    <row r="5807" spans="1:9" x14ac:dyDescent="0.3">
      <c r="A5807" s="1">
        <v>36487</v>
      </c>
      <c r="B5807">
        <v>3</v>
      </c>
      <c r="C5807">
        <v>1</v>
      </c>
      <c r="D5807">
        <v>0</v>
      </c>
      <c r="E5807">
        <v>0</v>
      </c>
      <c r="F5807" s="14">
        <v>1044.5429999999999</v>
      </c>
      <c r="G5807">
        <v>-64.275999999999996</v>
      </c>
      <c r="H5807">
        <f t="shared" si="183"/>
        <v>3.9275092228356567E-2</v>
      </c>
      <c r="I5807">
        <f t="shared" si="184"/>
        <v>1.0804897103514228E-2</v>
      </c>
    </row>
    <row r="5808" spans="1:9" x14ac:dyDescent="0.3">
      <c r="A5808" s="1">
        <v>36488</v>
      </c>
      <c r="B5808">
        <v>3</v>
      </c>
      <c r="C5808">
        <v>1</v>
      </c>
      <c r="D5808">
        <v>0</v>
      </c>
      <c r="E5808">
        <v>0</v>
      </c>
      <c r="F5808" s="14">
        <v>4649.0230000000001</v>
      </c>
      <c r="G5808" s="14">
        <v>4062.1419999999998</v>
      </c>
      <c r="H5808">
        <f t="shared" si="183"/>
        <v>3.9275092228356567E-2</v>
      </c>
      <c r="I5808">
        <f t="shared" si="184"/>
        <v>1.0804897103514228E-2</v>
      </c>
    </row>
    <row r="5809" spans="1:9" x14ac:dyDescent="0.3">
      <c r="A5809" s="1">
        <v>36489</v>
      </c>
      <c r="B5809">
        <v>2</v>
      </c>
      <c r="C5809">
        <v>1</v>
      </c>
      <c r="D5809">
        <v>0.41</v>
      </c>
      <c r="E5809">
        <v>0.43</v>
      </c>
      <c r="F5809" s="14">
        <v>1773.6610000000001</v>
      </c>
      <c r="G5809" s="14">
        <v>2293.4090000000001</v>
      </c>
      <c r="H5809">
        <f t="shared" si="183"/>
        <v>2.6183394818904381E-2</v>
      </c>
      <c r="I5809">
        <f t="shared" si="184"/>
        <v>1.0804897103514228E-2</v>
      </c>
    </row>
    <row r="5810" spans="1:9" x14ac:dyDescent="0.3">
      <c r="A5810" s="1">
        <v>36490</v>
      </c>
      <c r="B5810">
        <v>2</v>
      </c>
      <c r="C5810">
        <v>1</v>
      </c>
      <c r="D5810">
        <v>8.2639999999999993</v>
      </c>
      <c r="E5810">
        <v>1.4370000000000001</v>
      </c>
      <c r="F5810" s="14">
        <v>1281.923</v>
      </c>
      <c r="G5810">
        <v>756.96600000000001</v>
      </c>
      <c r="H5810">
        <f t="shared" si="183"/>
        <v>2.6183394818904381E-2</v>
      </c>
      <c r="I5810">
        <f t="shared" si="184"/>
        <v>1.0804897103514228E-2</v>
      </c>
    </row>
    <row r="5811" spans="1:9" x14ac:dyDescent="0.3">
      <c r="A5811" s="1">
        <v>36491</v>
      </c>
      <c r="B5811">
        <v>3</v>
      </c>
      <c r="C5811">
        <v>1</v>
      </c>
      <c r="D5811">
        <v>0</v>
      </c>
      <c r="E5811">
        <v>0</v>
      </c>
      <c r="F5811" s="14">
        <v>4124.8549999999996</v>
      </c>
      <c r="G5811" s="14">
        <v>4104.277</v>
      </c>
      <c r="H5811">
        <f t="shared" si="183"/>
        <v>3.9275092228356567E-2</v>
      </c>
      <c r="I5811">
        <f t="shared" si="184"/>
        <v>1.0804897103514228E-2</v>
      </c>
    </row>
    <row r="5812" spans="1:9" x14ac:dyDescent="0.3">
      <c r="A5812" s="1">
        <v>36492</v>
      </c>
      <c r="B5812">
        <v>3</v>
      </c>
      <c r="C5812">
        <v>1</v>
      </c>
      <c r="D5812">
        <v>0</v>
      </c>
      <c r="E5812">
        <v>0</v>
      </c>
      <c r="F5812" s="14">
        <v>5606.326</v>
      </c>
      <c r="G5812" s="14">
        <v>5471.0659999999998</v>
      </c>
      <c r="H5812">
        <f t="shared" si="183"/>
        <v>3.9275092228356567E-2</v>
      </c>
      <c r="I5812">
        <f t="shared" si="184"/>
        <v>1.0804897103514228E-2</v>
      </c>
    </row>
    <row r="5813" spans="1:9" x14ac:dyDescent="0.3">
      <c r="A5813" s="1">
        <v>36493</v>
      </c>
      <c r="B5813">
        <v>3</v>
      </c>
      <c r="C5813">
        <v>1</v>
      </c>
      <c r="D5813">
        <v>0</v>
      </c>
      <c r="E5813">
        <v>0</v>
      </c>
      <c r="F5813" s="14">
        <v>5069.4170000000004</v>
      </c>
      <c r="G5813" s="14">
        <v>4225.5860000000002</v>
      </c>
      <c r="H5813">
        <f t="shared" si="183"/>
        <v>3.9275092228356567E-2</v>
      </c>
      <c r="I5813">
        <f t="shared" si="184"/>
        <v>1.0804897103514228E-2</v>
      </c>
    </row>
    <row r="5814" spans="1:9" x14ac:dyDescent="0.3">
      <c r="A5814" s="1">
        <v>36494</v>
      </c>
      <c r="B5814">
        <v>3</v>
      </c>
      <c r="C5814">
        <v>1</v>
      </c>
      <c r="D5814">
        <v>2.1999999999999999E-2</v>
      </c>
      <c r="E5814">
        <v>0</v>
      </c>
      <c r="F5814" s="14">
        <v>5825.37</v>
      </c>
      <c r="G5814" s="14">
        <v>4548.2049999999999</v>
      </c>
      <c r="H5814">
        <f t="shared" si="183"/>
        <v>3.9275092228356567E-2</v>
      </c>
      <c r="I5814">
        <f t="shared" si="184"/>
        <v>1.0804897103514228E-2</v>
      </c>
    </row>
    <row r="5815" spans="1:9" x14ac:dyDescent="0.3">
      <c r="A5815" s="1">
        <v>36495</v>
      </c>
      <c r="B5815">
        <v>3</v>
      </c>
      <c r="C5815">
        <v>1</v>
      </c>
      <c r="D5815">
        <v>0.47499999999999998</v>
      </c>
      <c r="E5815">
        <v>0.93799999999999994</v>
      </c>
      <c r="F5815">
        <v>-65.254000000000005</v>
      </c>
      <c r="G5815">
        <v>871.92200000000003</v>
      </c>
      <c r="H5815">
        <f t="shared" si="183"/>
        <v>3.9275092228356567E-2</v>
      </c>
      <c r="I5815">
        <f t="shared" si="184"/>
        <v>1.0804897103514228E-2</v>
      </c>
    </row>
    <row r="5816" spans="1:9" x14ac:dyDescent="0.3">
      <c r="A5816" s="1">
        <v>36496</v>
      </c>
      <c r="B5816">
        <v>3</v>
      </c>
      <c r="C5816">
        <v>0</v>
      </c>
      <c r="D5816">
        <v>6.1040000000000001</v>
      </c>
      <c r="E5816">
        <v>7.9320000000000004</v>
      </c>
      <c r="F5816">
        <v>637.83900000000006</v>
      </c>
      <c r="G5816" s="14">
        <v>1190.3689999999999</v>
      </c>
      <c r="H5816">
        <f t="shared" si="183"/>
        <v>3.9275092228356567E-2</v>
      </c>
      <c r="I5816">
        <f t="shared" si="184"/>
        <v>0</v>
      </c>
    </row>
    <row r="5817" spans="1:9" x14ac:dyDescent="0.3">
      <c r="A5817" s="1">
        <v>36497</v>
      </c>
      <c r="B5817">
        <v>3</v>
      </c>
      <c r="C5817">
        <v>0</v>
      </c>
      <c r="D5817">
        <v>8.5999999999999993E-2</v>
      </c>
      <c r="E5817">
        <v>0</v>
      </c>
      <c r="F5817" s="14">
        <v>2908.886</v>
      </c>
      <c r="G5817" s="14">
        <v>1886.251</v>
      </c>
      <c r="H5817">
        <f t="shared" si="183"/>
        <v>3.9275092228356567E-2</v>
      </c>
      <c r="I5817">
        <f t="shared" si="184"/>
        <v>0</v>
      </c>
    </row>
    <row r="5818" spans="1:9" x14ac:dyDescent="0.3">
      <c r="A5818" s="1">
        <v>36498</v>
      </c>
      <c r="B5818">
        <v>3</v>
      </c>
      <c r="C5818">
        <v>0</v>
      </c>
      <c r="D5818">
        <v>0</v>
      </c>
      <c r="E5818">
        <v>0</v>
      </c>
      <c r="F5818" s="14">
        <v>5487.9170000000004</v>
      </c>
      <c r="G5818" s="14">
        <v>5000.1940000000004</v>
      </c>
      <c r="H5818">
        <f t="shared" si="183"/>
        <v>3.9275092228356567E-2</v>
      </c>
      <c r="I5818">
        <f t="shared" si="184"/>
        <v>0</v>
      </c>
    </row>
    <row r="5819" spans="1:9" x14ac:dyDescent="0.3">
      <c r="A5819" s="1">
        <v>36499</v>
      </c>
      <c r="B5819">
        <v>2</v>
      </c>
      <c r="C5819">
        <v>0</v>
      </c>
      <c r="D5819">
        <v>0.1</v>
      </c>
      <c r="E5819">
        <v>0.60099999999999998</v>
      </c>
      <c r="F5819">
        <v>397.74299999999999</v>
      </c>
      <c r="G5819">
        <v>555.87199999999996</v>
      </c>
      <c r="H5819">
        <f t="shared" si="183"/>
        <v>2.6183394818904381E-2</v>
      </c>
      <c r="I5819">
        <f t="shared" si="184"/>
        <v>0</v>
      </c>
    </row>
    <row r="5820" spans="1:9" x14ac:dyDescent="0.3">
      <c r="A5820" s="1">
        <v>36500</v>
      </c>
      <c r="B5820">
        <v>2</v>
      </c>
      <c r="C5820">
        <v>0</v>
      </c>
      <c r="D5820">
        <v>0</v>
      </c>
      <c r="E5820">
        <v>0</v>
      </c>
      <c r="F5820" s="14">
        <v>5742.16</v>
      </c>
      <c r="G5820" s="14">
        <v>5415.5990000000002</v>
      </c>
      <c r="H5820">
        <f t="shared" si="183"/>
        <v>2.6183394818904381E-2</v>
      </c>
      <c r="I5820">
        <f t="shared" si="184"/>
        <v>0</v>
      </c>
    </row>
    <row r="5821" spans="1:9" x14ac:dyDescent="0.3">
      <c r="A5821" s="1">
        <v>36501</v>
      </c>
      <c r="B5821">
        <v>2</v>
      </c>
      <c r="C5821">
        <v>0</v>
      </c>
      <c r="D5821">
        <v>0</v>
      </c>
      <c r="E5821">
        <v>0</v>
      </c>
      <c r="F5821">
        <v>319.32499999999999</v>
      </c>
      <c r="G5821">
        <v>824.447</v>
      </c>
      <c r="H5821">
        <f t="shared" si="183"/>
        <v>2.6183394818904381E-2</v>
      </c>
      <c r="I5821">
        <f t="shared" si="184"/>
        <v>0</v>
      </c>
    </row>
    <row r="5822" spans="1:9" x14ac:dyDescent="0.3">
      <c r="A5822" s="1">
        <v>36502</v>
      </c>
      <c r="B5822">
        <v>2</v>
      </c>
      <c r="C5822">
        <v>0</v>
      </c>
      <c r="D5822">
        <v>0</v>
      </c>
      <c r="E5822">
        <v>0</v>
      </c>
      <c r="F5822" s="14">
        <v>4299.2060000000001</v>
      </c>
      <c r="G5822" s="14">
        <v>3704.1280000000002</v>
      </c>
      <c r="H5822">
        <f t="shared" si="183"/>
        <v>2.6183394818904381E-2</v>
      </c>
      <c r="I5822">
        <f t="shared" si="184"/>
        <v>0</v>
      </c>
    </row>
    <row r="5823" spans="1:9" x14ac:dyDescent="0.3">
      <c r="A5823" s="1">
        <v>36503</v>
      </c>
      <c r="B5823">
        <v>2</v>
      </c>
      <c r="C5823">
        <v>0</v>
      </c>
      <c r="D5823">
        <v>0</v>
      </c>
      <c r="E5823">
        <v>0</v>
      </c>
      <c r="F5823" s="14">
        <v>4844.5200000000004</v>
      </c>
      <c r="G5823" s="14">
        <v>4853.058</v>
      </c>
      <c r="H5823">
        <f t="shared" si="183"/>
        <v>2.6183394818904381E-2</v>
      </c>
      <c r="I5823">
        <f t="shared" si="184"/>
        <v>0</v>
      </c>
    </row>
    <row r="5824" spans="1:9" x14ac:dyDescent="0.3">
      <c r="A5824" s="1">
        <v>36504</v>
      </c>
      <c r="B5824">
        <v>2</v>
      </c>
      <c r="C5824">
        <v>0</v>
      </c>
      <c r="D5824">
        <v>0</v>
      </c>
      <c r="E5824">
        <v>0</v>
      </c>
      <c r="F5824" s="14">
        <v>2458.6680000000001</v>
      </c>
      <c r="G5824" s="14">
        <v>3318.1709999999998</v>
      </c>
      <c r="H5824">
        <f t="shared" si="183"/>
        <v>2.6183394818904381E-2</v>
      </c>
      <c r="I5824">
        <f t="shared" si="184"/>
        <v>0</v>
      </c>
    </row>
    <row r="5825" spans="1:9" x14ac:dyDescent="0.3">
      <c r="A5825" s="1">
        <v>36505</v>
      </c>
      <c r="B5825">
        <v>2</v>
      </c>
      <c r="C5825">
        <v>0</v>
      </c>
      <c r="D5825">
        <v>0</v>
      </c>
      <c r="E5825">
        <v>0.151</v>
      </c>
      <c r="F5825" s="14">
        <v>2136.12</v>
      </c>
      <c r="G5825" s="14">
        <v>1188.0719999999999</v>
      </c>
      <c r="H5825">
        <f t="shared" si="183"/>
        <v>2.6183394818904381E-2</v>
      </c>
      <c r="I5825">
        <f t="shared" si="184"/>
        <v>0</v>
      </c>
    </row>
    <row r="5826" spans="1:9" x14ac:dyDescent="0.3">
      <c r="A5826" s="1">
        <v>36506</v>
      </c>
      <c r="B5826">
        <v>2</v>
      </c>
      <c r="C5826">
        <v>0</v>
      </c>
      <c r="D5826">
        <v>18.332000000000001</v>
      </c>
      <c r="E5826">
        <v>16.986000000000001</v>
      </c>
      <c r="F5826" s="14">
        <v>3831.9009999999998</v>
      </c>
      <c r="G5826" s="14">
        <v>1745.502</v>
      </c>
      <c r="H5826">
        <f t="shared" ref="H5826:H5889" si="185">(B5826*60*60*24/1000000)/(1000*$N$3/1000000)</f>
        <v>2.6183394818904381E-2</v>
      </c>
      <c r="I5826">
        <f t="shared" ref="I5826:I5889" si="186">(C5826*60*60*24/1000000)/(1000*$N$4/1000000)</f>
        <v>0</v>
      </c>
    </row>
    <row r="5827" spans="1:9" x14ac:dyDescent="0.3">
      <c r="A5827" s="1">
        <v>36507</v>
      </c>
      <c r="B5827">
        <v>2</v>
      </c>
      <c r="C5827">
        <v>0</v>
      </c>
      <c r="D5827">
        <v>9.4700000000000006</v>
      </c>
      <c r="E5827">
        <v>2.464</v>
      </c>
      <c r="F5827" s="14">
        <v>1359.0609999999999</v>
      </c>
      <c r="G5827">
        <v>925.99699999999996</v>
      </c>
      <c r="H5827">
        <f t="shared" si="185"/>
        <v>2.6183394818904381E-2</v>
      </c>
      <c r="I5827">
        <f t="shared" si="186"/>
        <v>0</v>
      </c>
    </row>
    <row r="5828" spans="1:9" x14ac:dyDescent="0.3">
      <c r="A5828" s="1">
        <v>36508</v>
      </c>
      <c r="B5828">
        <v>2</v>
      </c>
      <c r="C5828">
        <v>0</v>
      </c>
      <c r="D5828">
        <v>0</v>
      </c>
      <c r="E5828">
        <v>1.2999999999999999E-2</v>
      </c>
      <c r="F5828" s="14">
        <v>4015.348</v>
      </c>
      <c r="G5828" s="14">
        <v>3169.212</v>
      </c>
      <c r="H5828">
        <f t="shared" si="185"/>
        <v>2.6183394818904381E-2</v>
      </c>
      <c r="I5828">
        <f t="shared" si="186"/>
        <v>0</v>
      </c>
    </row>
    <row r="5829" spans="1:9" x14ac:dyDescent="0.3">
      <c r="A5829" s="1">
        <v>36509</v>
      </c>
      <c r="B5829">
        <v>2</v>
      </c>
      <c r="C5829">
        <v>0</v>
      </c>
      <c r="D5829">
        <v>0</v>
      </c>
      <c r="E5829">
        <v>0.214</v>
      </c>
      <c r="F5829" s="14">
        <v>3321.1219999999998</v>
      </c>
      <c r="G5829" s="14">
        <v>3172.03</v>
      </c>
      <c r="H5829">
        <f t="shared" si="185"/>
        <v>2.6183394818904381E-2</v>
      </c>
      <c r="I5829">
        <f t="shared" si="186"/>
        <v>0</v>
      </c>
    </row>
    <row r="5830" spans="1:9" x14ac:dyDescent="0.3">
      <c r="A5830" s="1">
        <v>36510</v>
      </c>
      <c r="B5830">
        <v>2</v>
      </c>
      <c r="C5830">
        <v>0</v>
      </c>
      <c r="D5830">
        <v>0</v>
      </c>
      <c r="E5830">
        <v>0</v>
      </c>
      <c r="F5830" s="14">
        <v>5281.1009999999997</v>
      </c>
      <c r="G5830" s="14">
        <v>4742.7759999999998</v>
      </c>
      <c r="H5830">
        <f t="shared" si="185"/>
        <v>2.6183394818904381E-2</v>
      </c>
      <c r="I5830">
        <f t="shared" si="186"/>
        <v>0</v>
      </c>
    </row>
    <row r="5831" spans="1:9" x14ac:dyDescent="0.3">
      <c r="A5831" s="1">
        <v>36511</v>
      </c>
      <c r="B5831">
        <v>2</v>
      </c>
      <c r="C5831">
        <v>0</v>
      </c>
      <c r="D5831">
        <v>0</v>
      </c>
      <c r="E5831">
        <v>0</v>
      </c>
      <c r="F5831" s="14">
        <v>4651.018</v>
      </c>
      <c r="G5831" s="14">
        <v>4587.3360000000002</v>
      </c>
      <c r="H5831">
        <f t="shared" si="185"/>
        <v>2.6183394818904381E-2</v>
      </c>
      <c r="I5831">
        <f t="shared" si="186"/>
        <v>0</v>
      </c>
    </row>
    <row r="5832" spans="1:9" x14ac:dyDescent="0.3">
      <c r="A5832" s="1">
        <v>36512</v>
      </c>
      <c r="B5832">
        <v>2</v>
      </c>
      <c r="C5832">
        <v>0</v>
      </c>
      <c r="D5832">
        <v>0</v>
      </c>
      <c r="E5832">
        <v>0</v>
      </c>
      <c r="F5832" s="14">
        <v>4502.9930000000004</v>
      </c>
      <c r="G5832" s="14">
        <v>4686.3370000000004</v>
      </c>
      <c r="H5832">
        <f t="shared" si="185"/>
        <v>2.6183394818904381E-2</v>
      </c>
      <c r="I5832">
        <f t="shared" si="186"/>
        <v>0</v>
      </c>
    </row>
    <row r="5833" spans="1:9" x14ac:dyDescent="0.3">
      <c r="A5833" s="1">
        <v>36513</v>
      </c>
      <c r="B5833">
        <v>2</v>
      </c>
      <c r="C5833">
        <v>0</v>
      </c>
      <c r="D5833">
        <v>0</v>
      </c>
      <c r="E5833">
        <v>0</v>
      </c>
      <c r="F5833" s="14">
        <v>5011.3959999999997</v>
      </c>
      <c r="G5833" s="14">
        <v>4841.982</v>
      </c>
      <c r="H5833">
        <f t="shared" si="185"/>
        <v>2.6183394818904381E-2</v>
      </c>
      <c r="I5833">
        <f t="shared" si="186"/>
        <v>0</v>
      </c>
    </row>
    <row r="5834" spans="1:9" x14ac:dyDescent="0.3">
      <c r="A5834" s="1">
        <v>36514</v>
      </c>
      <c r="B5834">
        <v>2</v>
      </c>
      <c r="C5834">
        <v>0</v>
      </c>
      <c r="D5834">
        <v>0</v>
      </c>
      <c r="E5834">
        <v>0</v>
      </c>
      <c r="F5834" s="14">
        <v>5162.78</v>
      </c>
      <c r="G5834" s="14">
        <v>4713.6390000000001</v>
      </c>
      <c r="H5834">
        <f t="shared" si="185"/>
        <v>2.6183394818904381E-2</v>
      </c>
      <c r="I5834">
        <f t="shared" si="186"/>
        <v>0</v>
      </c>
    </row>
    <row r="5835" spans="1:9" x14ac:dyDescent="0.3">
      <c r="A5835" s="1">
        <v>36515</v>
      </c>
      <c r="B5835">
        <v>2</v>
      </c>
      <c r="C5835">
        <v>0</v>
      </c>
      <c r="D5835">
        <v>7.4999999999999997E-2</v>
      </c>
      <c r="E5835">
        <v>1.7000000000000001E-2</v>
      </c>
      <c r="F5835" s="14">
        <v>1307.1289999999999</v>
      </c>
      <c r="G5835" s="14">
        <v>1732.357</v>
      </c>
      <c r="H5835">
        <f t="shared" si="185"/>
        <v>2.6183394818904381E-2</v>
      </c>
      <c r="I5835">
        <f t="shared" si="186"/>
        <v>0</v>
      </c>
    </row>
    <row r="5836" spans="1:9" x14ac:dyDescent="0.3">
      <c r="A5836" s="1">
        <v>36516</v>
      </c>
      <c r="B5836">
        <v>2</v>
      </c>
      <c r="C5836">
        <v>0</v>
      </c>
      <c r="D5836">
        <v>0</v>
      </c>
      <c r="E5836">
        <v>0</v>
      </c>
      <c r="F5836" s="14">
        <v>5149.1350000000002</v>
      </c>
      <c r="G5836" s="14">
        <v>4622.17</v>
      </c>
      <c r="H5836">
        <f t="shared" si="185"/>
        <v>2.6183394818904381E-2</v>
      </c>
      <c r="I5836">
        <f t="shared" si="186"/>
        <v>0</v>
      </c>
    </row>
    <row r="5837" spans="1:9" x14ac:dyDescent="0.3">
      <c r="A5837" s="1">
        <v>36517</v>
      </c>
      <c r="B5837">
        <v>2</v>
      </c>
      <c r="C5837">
        <v>0</v>
      </c>
      <c r="D5837">
        <v>0</v>
      </c>
      <c r="E5837">
        <v>0</v>
      </c>
      <c r="F5837" s="14">
        <v>4829.7049999999999</v>
      </c>
      <c r="G5837" s="14">
        <v>4654.1880000000001</v>
      </c>
      <c r="H5837">
        <f t="shared" si="185"/>
        <v>2.6183394818904381E-2</v>
      </c>
      <c r="I5837">
        <f t="shared" si="186"/>
        <v>0</v>
      </c>
    </row>
    <row r="5838" spans="1:9" x14ac:dyDescent="0.3">
      <c r="A5838" s="1">
        <v>36518</v>
      </c>
      <c r="B5838">
        <v>2</v>
      </c>
      <c r="C5838">
        <v>0</v>
      </c>
      <c r="D5838">
        <v>0</v>
      </c>
      <c r="E5838">
        <v>0</v>
      </c>
      <c r="F5838" s="14">
        <v>3177.2710000000002</v>
      </c>
      <c r="G5838" s="14">
        <v>3176.2979999999998</v>
      </c>
      <c r="H5838">
        <f t="shared" si="185"/>
        <v>2.6183394818904381E-2</v>
      </c>
      <c r="I5838">
        <f t="shared" si="186"/>
        <v>0</v>
      </c>
    </row>
    <row r="5839" spans="1:9" x14ac:dyDescent="0.3">
      <c r="A5839" s="1">
        <v>36519</v>
      </c>
      <c r="B5839">
        <v>2</v>
      </c>
      <c r="C5839">
        <v>0</v>
      </c>
      <c r="D5839">
        <v>0</v>
      </c>
      <c r="E5839">
        <v>0</v>
      </c>
      <c r="F5839" s="14">
        <v>2590.306</v>
      </c>
      <c r="G5839" s="14">
        <v>3624.6840000000002</v>
      </c>
      <c r="H5839">
        <f t="shared" si="185"/>
        <v>2.6183394818904381E-2</v>
      </c>
      <c r="I5839">
        <f t="shared" si="186"/>
        <v>0</v>
      </c>
    </row>
    <row r="5840" spans="1:9" x14ac:dyDescent="0.3">
      <c r="A5840" s="1">
        <v>36520</v>
      </c>
      <c r="B5840">
        <v>1</v>
      </c>
      <c r="C5840">
        <v>0</v>
      </c>
      <c r="D5840">
        <v>0</v>
      </c>
      <c r="E5840">
        <v>0</v>
      </c>
      <c r="F5840">
        <v>592.56700000000001</v>
      </c>
      <c r="G5840" s="14">
        <v>2151.4059999999999</v>
      </c>
      <c r="H5840">
        <f t="shared" si="185"/>
        <v>1.309169740945219E-2</v>
      </c>
      <c r="I5840">
        <f t="shared" si="186"/>
        <v>0</v>
      </c>
    </row>
    <row r="5841" spans="1:9" x14ac:dyDescent="0.3">
      <c r="A5841" s="1">
        <v>36521</v>
      </c>
      <c r="B5841">
        <v>1</v>
      </c>
      <c r="C5841">
        <v>0</v>
      </c>
      <c r="D5841">
        <v>1.454</v>
      </c>
      <c r="E5841">
        <v>2.3E-2</v>
      </c>
      <c r="F5841">
        <v>131.12</v>
      </c>
      <c r="G5841">
        <v>960.30600000000004</v>
      </c>
      <c r="H5841">
        <f t="shared" si="185"/>
        <v>1.309169740945219E-2</v>
      </c>
      <c r="I5841">
        <f t="shared" si="186"/>
        <v>0</v>
      </c>
    </row>
    <row r="5842" spans="1:9" x14ac:dyDescent="0.3">
      <c r="A5842" s="1">
        <v>36522</v>
      </c>
      <c r="B5842">
        <v>1</v>
      </c>
      <c r="C5842">
        <v>0</v>
      </c>
      <c r="D5842">
        <v>0</v>
      </c>
      <c r="E5842">
        <v>2.5640000000000001</v>
      </c>
      <c r="F5842">
        <v>-0.22600000000000001</v>
      </c>
      <c r="G5842">
        <v>-38.97</v>
      </c>
      <c r="H5842">
        <f t="shared" si="185"/>
        <v>1.309169740945219E-2</v>
      </c>
      <c r="I5842">
        <f t="shared" si="186"/>
        <v>0</v>
      </c>
    </row>
    <row r="5843" spans="1:9" x14ac:dyDescent="0.3">
      <c r="A5843" s="1">
        <v>36523</v>
      </c>
      <c r="B5843">
        <v>1</v>
      </c>
      <c r="C5843">
        <v>0</v>
      </c>
      <c r="D5843">
        <v>1.127</v>
      </c>
      <c r="E5843">
        <v>4.0780000000000003</v>
      </c>
      <c r="F5843" s="14">
        <v>1759.45</v>
      </c>
      <c r="G5843" s="14">
        <v>1508.973</v>
      </c>
      <c r="H5843">
        <f t="shared" si="185"/>
        <v>1.309169740945219E-2</v>
      </c>
      <c r="I5843">
        <f t="shared" si="186"/>
        <v>0</v>
      </c>
    </row>
    <row r="5844" spans="1:9" x14ac:dyDescent="0.3">
      <c r="A5844" s="1">
        <v>36524</v>
      </c>
      <c r="B5844">
        <v>1</v>
      </c>
      <c r="C5844">
        <v>0</v>
      </c>
      <c r="D5844">
        <v>0</v>
      </c>
      <c r="E5844">
        <v>0</v>
      </c>
      <c r="F5844" s="14">
        <v>1448.145</v>
      </c>
      <c r="G5844" s="14">
        <v>1272.1099999999999</v>
      </c>
      <c r="H5844">
        <f t="shared" si="185"/>
        <v>1.309169740945219E-2</v>
      </c>
      <c r="I5844">
        <f t="shared" si="186"/>
        <v>0</v>
      </c>
    </row>
    <row r="5845" spans="1:9" x14ac:dyDescent="0.3">
      <c r="A5845" s="1">
        <v>36525</v>
      </c>
      <c r="B5845">
        <v>1</v>
      </c>
      <c r="C5845">
        <v>0</v>
      </c>
      <c r="D5845">
        <v>0</v>
      </c>
      <c r="E5845">
        <v>0</v>
      </c>
      <c r="F5845" s="14">
        <v>5073.54</v>
      </c>
      <c r="G5845" s="14">
        <v>4350.4269999999997</v>
      </c>
      <c r="H5845">
        <f t="shared" si="185"/>
        <v>1.309169740945219E-2</v>
      </c>
      <c r="I5845">
        <f t="shared" si="186"/>
        <v>0</v>
      </c>
    </row>
    <row r="5846" spans="1:9" x14ac:dyDescent="0.3">
      <c r="A5846" s="1">
        <v>36526</v>
      </c>
      <c r="B5846">
        <v>1</v>
      </c>
      <c r="C5846">
        <v>0</v>
      </c>
      <c r="D5846">
        <v>0</v>
      </c>
      <c r="E5846">
        <v>0</v>
      </c>
      <c r="F5846" s="14">
        <v>5043.7920000000004</v>
      </c>
      <c r="G5846" s="14">
        <v>4029.299</v>
      </c>
      <c r="H5846">
        <f t="shared" si="185"/>
        <v>1.309169740945219E-2</v>
      </c>
      <c r="I5846">
        <f t="shared" si="186"/>
        <v>0</v>
      </c>
    </row>
    <row r="5847" spans="1:9" x14ac:dyDescent="0.3">
      <c r="A5847" s="1">
        <v>36527</v>
      </c>
      <c r="B5847">
        <v>1</v>
      </c>
      <c r="C5847">
        <v>0</v>
      </c>
      <c r="D5847">
        <v>0</v>
      </c>
      <c r="E5847">
        <v>0</v>
      </c>
      <c r="F5847" s="14">
        <v>5028.5640000000003</v>
      </c>
      <c r="G5847" s="14">
        <v>4501.2839999999997</v>
      </c>
      <c r="H5847">
        <f t="shared" si="185"/>
        <v>1.309169740945219E-2</v>
      </c>
      <c r="I5847">
        <f t="shared" si="186"/>
        <v>0</v>
      </c>
    </row>
    <row r="5848" spans="1:9" x14ac:dyDescent="0.3">
      <c r="A5848" s="1">
        <v>36528</v>
      </c>
      <c r="B5848">
        <v>1</v>
      </c>
      <c r="C5848">
        <v>0</v>
      </c>
      <c r="D5848">
        <v>0</v>
      </c>
      <c r="E5848">
        <v>0</v>
      </c>
      <c r="F5848" s="14">
        <v>4599.4470000000001</v>
      </c>
      <c r="G5848" s="14">
        <v>4370.6379999999999</v>
      </c>
      <c r="H5848">
        <f t="shared" si="185"/>
        <v>1.309169740945219E-2</v>
      </c>
      <c r="I5848">
        <f t="shared" si="186"/>
        <v>0</v>
      </c>
    </row>
    <row r="5849" spans="1:9" x14ac:dyDescent="0.3">
      <c r="A5849" s="1">
        <v>36529</v>
      </c>
      <c r="B5849">
        <v>1</v>
      </c>
      <c r="C5849">
        <v>0</v>
      </c>
      <c r="D5849">
        <v>0</v>
      </c>
      <c r="E5849">
        <v>0</v>
      </c>
      <c r="F5849" s="14">
        <v>4688.54</v>
      </c>
      <c r="G5849" s="14">
        <v>3765.8580000000002</v>
      </c>
      <c r="H5849">
        <f t="shared" si="185"/>
        <v>1.309169740945219E-2</v>
      </c>
      <c r="I5849">
        <f t="shared" si="186"/>
        <v>0</v>
      </c>
    </row>
    <row r="5850" spans="1:9" x14ac:dyDescent="0.3">
      <c r="A5850" s="1">
        <v>36530</v>
      </c>
      <c r="B5850">
        <v>0</v>
      </c>
      <c r="C5850">
        <v>0</v>
      </c>
      <c r="D5850">
        <v>0</v>
      </c>
      <c r="E5850">
        <v>0</v>
      </c>
      <c r="F5850" s="14">
        <v>1795.0360000000001</v>
      </c>
      <c r="G5850" s="14">
        <v>3206.547</v>
      </c>
      <c r="H5850">
        <f t="shared" si="185"/>
        <v>0</v>
      </c>
      <c r="I5850">
        <f t="shared" si="186"/>
        <v>0</v>
      </c>
    </row>
    <row r="5851" spans="1:9" x14ac:dyDescent="0.3">
      <c r="A5851" s="1">
        <v>36531</v>
      </c>
      <c r="B5851">
        <v>0</v>
      </c>
      <c r="C5851">
        <v>0</v>
      </c>
      <c r="D5851">
        <v>0</v>
      </c>
      <c r="E5851">
        <v>0</v>
      </c>
      <c r="F5851" s="14">
        <v>3967.1179999999999</v>
      </c>
      <c r="G5851" s="14">
        <v>3882.9879999999998</v>
      </c>
      <c r="H5851">
        <f t="shared" si="185"/>
        <v>0</v>
      </c>
      <c r="I5851">
        <f t="shared" si="186"/>
        <v>0</v>
      </c>
    </row>
    <row r="5852" spans="1:9" x14ac:dyDescent="0.3">
      <c r="A5852" s="1">
        <v>36532</v>
      </c>
      <c r="B5852">
        <v>0</v>
      </c>
      <c r="C5852">
        <v>0</v>
      </c>
      <c r="D5852">
        <v>0</v>
      </c>
      <c r="E5852">
        <v>0</v>
      </c>
      <c r="F5852" s="14">
        <v>4770.7190000000001</v>
      </c>
      <c r="G5852" s="14">
        <v>4246.8599999999997</v>
      </c>
      <c r="H5852">
        <f t="shared" si="185"/>
        <v>0</v>
      </c>
      <c r="I5852">
        <f t="shared" si="186"/>
        <v>0</v>
      </c>
    </row>
    <row r="5853" spans="1:9" x14ac:dyDescent="0.3">
      <c r="A5853" s="1">
        <v>36533</v>
      </c>
      <c r="B5853">
        <v>0</v>
      </c>
      <c r="C5853">
        <v>0</v>
      </c>
      <c r="D5853">
        <v>0</v>
      </c>
      <c r="E5853">
        <v>0</v>
      </c>
      <c r="F5853" s="14">
        <v>4456.7629999999999</v>
      </c>
      <c r="G5853" s="14">
        <v>3803.9160000000002</v>
      </c>
      <c r="H5853">
        <f t="shared" si="185"/>
        <v>0</v>
      </c>
      <c r="I5853">
        <f t="shared" si="186"/>
        <v>0</v>
      </c>
    </row>
    <row r="5854" spans="1:9" x14ac:dyDescent="0.3">
      <c r="A5854" s="1">
        <v>36534</v>
      </c>
      <c r="B5854">
        <v>0</v>
      </c>
      <c r="C5854">
        <v>0</v>
      </c>
      <c r="D5854">
        <v>3.6989999999999998</v>
      </c>
      <c r="E5854">
        <v>2.722</v>
      </c>
      <c r="F5854">
        <v>548.27300000000002</v>
      </c>
      <c r="G5854">
        <v>877.18799999999999</v>
      </c>
      <c r="H5854">
        <f t="shared" si="185"/>
        <v>0</v>
      </c>
      <c r="I5854">
        <f t="shared" si="186"/>
        <v>0</v>
      </c>
    </row>
    <row r="5855" spans="1:9" x14ac:dyDescent="0.3">
      <c r="A5855" s="1">
        <v>36535</v>
      </c>
      <c r="B5855">
        <v>0</v>
      </c>
      <c r="C5855">
        <v>0</v>
      </c>
      <c r="D5855">
        <v>1.476</v>
      </c>
      <c r="E5855">
        <v>12.488</v>
      </c>
      <c r="F5855">
        <v>989.03399999999999</v>
      </c>
      <c r="G5855" s="14">
        <v>1186.3430000000001</v>
      </c>
      <c r="H5855">
        <f t="shared" si="185"/>
        <v>0</v>
      </c>
      <c r="I5855">
        <f t="shared" si="186"/>
        <v>0</v>
      </c>
    </row>
    <row r="5856" spans="1:9" x14ac:dyDescent="0.3">
      <c r="A5856" s="1">
        <v>36536</v>
      </c>
      <c r="B5856">
        <v>0</v>
      </c>
      <c r="C5856">
        <v>0</v>
      </c>
      <c r="D5856">
        <v>0</v>
      </c>
      <c r="E5856">
        <v>0</v>
      </c>
      <c r="F5856" s="14">
        <v>4547.3710000000001</v>
      </c>
      <c r="G5856" s="14">
        <v>4401.7569999999996</v>
      </c>
      <c r="H5856">
        <f t="shared" si="185"/>
        <v>0</v>
      </c>
      <c r="I5856">
        <f t="shared" si="186"/>
        <v>0</v>
      </c>
    </row>
    <row r="5857" spans="1:9" x14ac:dyDescent="0.3">
      <c r="A5857" s="1">
        <v>36537</v>
      </c>
      <c r="B5857">
        <v>0</v>
      </c>
      <c r="C5857">
        <v>0</v>
      </c>
      <c r="D5857">
        <v>0.21</v>
      </c>
      <c r="E5857">
        <v>3.2759999999999998</v>
      </c>
      <c r="F5857">
        <v>922.01599999999996</v>
      </c>
      <c r="G5857" s="14">
        <v>1500.7840000000001</v>
      </c>
      <c r="H5857">
        <f t="shared" si="185"/>
        <v>0</v>
      </c>
      <c r="I5857">
        <f t="shared" si="186"/>
        <v>0</v>
      </c>
    </row>
    <row r="5858" spans="1:9" x14ac:dyDescent="0.3">
      <c r="A5858" s="1">
        <v>36538</v>
      </c>
      <c r="B5858">
        <v>0</v>
      </c>
      <c r="C5858">
        <v>0</v>
      </c>
      <c r="D5858">
        <v>0.27400000000000002</v>
      </c>
      <c r="E5858">
        <v>0</v>
      </c>
      <c r="F5858" s="14">
        <v>2880.942</v>
      </c>
      <c r="G5858" s="14">
        <v>3119.7550000000001</v>
      </c>
      <c r="H5858">
        <f t="shared" si="185"/>
        <v>0</v>
      </c>
      <c r="I5858">
        <f t="shared" si="186"/>
        <v>0</v>
      </c>
    </row>
    <row r="5859" spans="1:9" x14ac:dyDescent="0.3">
      <c r="A5859" s="1">
        <v>36539</v>
      </c>
      <c r="B5859">
        <v>0</v>
      </c>
      <c r="C5859">
        <v>0</v>
      </c>
      <c r="D5859">
        <v>37.941000000000003</v>
      </c>
      <c r="E5859">
        <v>49.546999999999997</v>
      </c>
      <c r="F5859">
        <v>471.928</v>
      </c>
      <c r="G5859" s="14">
        <v>1271.912</v>
      </c>
      <c r="H5859">
        <f t="shared" si="185"/>
        <v>0</v>
      </c>
      <c r="I5859">
        <f t="shared" si="186"/>
        <v>0</v>
      </c>
    </row>
    <row r="5860" spans="1:9" x14ac:dyDescent="0.3">
      <c r="A5860" s="1">
        <v>36540</v>
      </c>
      <c r="B5860">
        <v>1</v>
      </c>
      <c r="C5860">
        <v>0</v>
      </c>
      <c r="D5860">
        <v>0.41699999999999998</v>
      </c>
      <c r="E5860">
        <v>0</v>
      </c>
      <c r="F5860" s="14">
        <v>3403.1640000000002</v>
      </c>
      <c r="G5860" s="14">
        <v>1648.077</v>
      </c>
      <c r="H5860">
        <f t="shared" si="185"/>
        <v>1.309169740945219E-2</v>
      </c>
      <c r="I5860">
        <f t="shared" si="186"/>
        <v>0</v>
      </c>
    </row>
    <row r="5861" spans="1:9" x14ac:dyDescent="0.3">
      <c r="A5861" s="1">
        <v>36541</v>
      </c>
      <c r="B5861">
        <v>2</v>
      </c>
      <c r="C5861">
        <v>0</v>
      </c>
      <c r="D5861">
        <v>1.9950000000000001</v>
      </c>
      <c r="E5861">
        <v>6.7080000000000002</v>
      </c>
      <c r="F5861" s="14">
        <v>1530.7729999999999</v>
      </c>
      <c r="G5861" s="14">
        <v>2641.8150000000001</v>
      </c>
      <c r="H5861">
        <f t="shared" si="185"/>
        <v>2.6183394818904381E-2</v>
      </c>
      <c r="I5861">
        <f t="shared" si="186"/>
        <v>0</v>
      </c>
    </row>
    <row r="5862" spans="1:9" x14ac:dyDescent="0.3">
      <c r="A5862" s="1">
        <v>36542</v>
      </c>
      <c r="B5862">
        <v>2</v>
      </c>
      <c r="C5862">
        <v>0</v>
      </c>
      <c r="D5862">
        <v>7.5949999999999998</v>
      </c>
      <c r="E5862">
        <v>24.228999999999999</v>
      </c>
      <c r="F5862" s="14">
        <v>2094.277</v>
      </c>
      <c r="G5862" s="14">
        <v>1303.7809999999999</v>
      </c>
      <c r="H5862">
        <f t="shared" si="185"/>
        <v>2.6183394818904381E-2</v>
      </c>
      <c r="I5862">
        <f t="shared" si="186"/>
        <v>0</v>
      </c>
    </row>
    <row r="5863" spans="1:9" x14ac:dyDescent="0.3">
      <c r="A5863" s="1">
        <v>36543</v>
      </c>
      <c r="B5863">
        <v>3</v>
      </c>
      <c r="C5863">
        <v>0</v>
      </c>
      <c r="D5863">
        <v>0</v>
      </c>
      <c r="E5863">
        <v>0</v>
      </c>
      <c r="F5863" s="14">
        <v>4943.0680000000002</v>
      </c>
      <c r="G5863" s="14">
        <v>4255.3549999999996</v>
      </c>
      <c r="H5863">
        <f t="shared" si="185"/>
        <v>3.9275092228356567E-2</v>
      </c>
      <c r="I5863">
        <f t="shared" si="186"/>
        <v>0</v>
      </c>
    </row>
    <row r="5864" spans="1:9" x14ac:dyDescent="0.3">
      <c r="A5864" s="1">
        <v>36544</v>
      </c>
      <c r="B5864">
        <v>4</v>
      </c>
      <c r="C5864">
        <v>0</v>
      </c>
      <c r="D5864">
        <v>0</v>
      </c>
      <c r="E5864">
        <v>0</v>
      </c>
      <c r="F5864" s="14">
        <v>5306.2020000000002</v>
      </c>
      <c r="G5864" s="14">
        <v>5055.4970000000003</v>
      </c>
      <c r="H5864">
        <f t="shared" si="185"/>
        <v>5.2366789637808761E-2</v>
      </c>
      <c r="I5864">
        <f t="shared" si="186"/>
        <v>0</v>
      </c>
    </row>
    <row r="5865" spans="1:9" x14ac:dyDescent="0.3">
      <c r="A5865" s="1">
        <v>36545</v>
      </c>
      <c r="B5865">
        <v>9</v>
      </c>
      <c r="C5865">
        <v>0</v>
      </c>
      <c r="D5865">
        <v>0</v>
      </c>
      <c r="E5865">
        <v>0</v>
      </c>
      <c r="F5865" s="14">
        <v>5339.5720000000001</v>
      </c>
      <c r="G5865" s="14">
        <v>5073.982</v>
      </c>
      <c r="H5865">
        <f t="shared" si="185"/>
        <v>0.1178252766850697</v>
      </c>
      <c r="I5865">
        <f t="shared" si="186"/>
        <v>0</v>
      </c>
    </row>
    <row r="5866" spans="1:9" x14ac:dyDescent="0.3">
      <c r="A5866" s="1">
        <v>36546</v>
      </c>
      <c r="B5866">
        <v>12</v>
      </c>
      <c r="C5866">
        <v>0</v>
      </c>
      <c r="D5866">
        <v>0</v>
      </c>
      <c r="E5866">
        <v>0.30499999999999999</v>
      </c>
      <c r="F5866">
        <v>472.26</v>
      </c>
      <c r="G5866" s="14">
        <v>2036.7380000000001</v>
      </c>
      <c r="H5866">
        <f t="shared" si="185"/>
        <v>0.15710036891342627</v>
      </c>
      <c r="I5866">
        <f t="shared" si="186"/>
        <v>0</v>
      </c>
    </row>
    <row r="5867" spans="1:9" x14ac:dyDescent="0.3">
      <c r="A5867" s="1">
        <v>36547</v>
      </c>
      <c r="B5867">
        <v>13</v>
      </c>
      <c r="C5867">
        <v>0</v>
      </c>
      <c r="D5867">
        <v>5.6580000000000004</v>
      </c>
      <c r="E5867">
        <v>10.669</v>
      </c>
      <c r="F5867">
        <v>35.816000000000003</v>
      </c>
      <c r="G5867">
        <v>537.87599999999998</v>
      </c>
      <c r="H5867">
        <f t="shared" si="185"/>
        <v>0.17019206632287848</v>
      </c>
      <c r="I5867">
        <f t="shared" si="186"/>
        <v>0</v>
      </c>
    </row>
    <row r="5868" spans="1:9" x14ac:dyDescent="0.3">
      <c r="A5868" s="1">
        <v>36548</v>
      </c>
      <c r="B5868">
        <v>15</v>
      </c>
      <c r="C5868">
        <v>0</v>
      </c>
      <c r="D5868">
        <v>0</v>
      </c>
      <c r="E5868">
        <v>0.247</v>
      </c>
      <c r="F5868" s="14">
        <v>5073.6679999999997</v>
      </c>
      <c r="G5868" s="14">
        <v>2288.0189999999998</v>
      </c>
      <c r="H5868">
        <f t="shared" si="185"/>
        <v>0.19637546114178286</v>
      </c>
      <c r="I5868">
        <f t="shared" si="186"/>
        <v>0</v>
      </c>
    </row>
    <row r="5869" spans="1:9" x14ac:dyDescent="0.3">
      <c r="A5869" s="1">
        <v>36549</v>
      </c>
      <c r="B5869">
        <v>13</v>
      </c>
      <c r="C5869">
        <v>0</v>
      </c>
      <c r="D5869">
        <v>0</v>
      </c>
      <c r="E5869">
        <v>0</v>
      </c>
      <c r="F5869" s="14">
        <v>1639.9680000000001</v>
      </c>
      <c r="G5869" s="14">
        <v>1399.894</v>
      </c>
      <c r="H5869">
        <f t="shared" si="185"/>
        <v>0.17019206632287848</v>
      </c>
      <c r="I5869">
        <f t="shared" si="186"/>
        <v>0</v>
      </c>
    </row>
    <row r="5870" spans="1:9" x14ac:dyDescent="0.3">
      <c r="A5870" s="1">
        <v>36550</v>
      </c>
      <c r="B5870">
        <v>10</v>
      </c>
      <c r="C5870">
        <v>0</v>
      </c>
      <c r="D5870">
        <v>0</v>
      </c>
      <c r="E5870">
        <v>0</v>
      </c>
      <c r="F5870" s="14">
        <v>3979.46</v>
      </c>
      <c r="G5870" s="14">
        <v>3262.0590000000002</v>
      </c>
      <c r="H5870">
        <f t="shared" si="185"/>
        <v>0.13091697409452191</v>
      </c>
      <c r="I5870">
        <f t="shared" si="186"/>
        <v>0</v>
      </c>
    </row>
    <row r="5871" spans="1:9" x14ac:dyDescent="0.3">
      <c r="A5871" s="1">
        <v>36551</v>
      </c>
      <c r="B5871">
        <v>8</v>
      </c>
      <c r="C5871">
        <v>0</v>
      </c>
      <c r="D5871">
        <v>0</v>
      </c>
      <c r="E5871">
        <v>0</v>
      </c>
      <c r="F5871" s="14">
        <v>4152.1899999999996</v>
      </c>
      <c r="G5871" s="14">
        <v>2919.0430000000001</v>
      </c>
      <c r="H5871">
        <f t="shared" si="185"/>
        <v>0.10473357927561752</v>
      </c>
      <c r="I5871">
        <f t="shared" si="186"/>
        <v>0</v>
      </c>
    </row>
    <row r="5872" spans="1:9" x14ac:dyDescent="0.3">
      <c r="A5872" s="1">
        <v>36552</v>
      </c>
      <c r="B5872">
        <f>AVERAGE(B5871,B5873)</f>
        <v>6.5</v>
      </c>
      <c r="C5872">
        <v>0</v>
      </c>
      <c r="D5872">
        <v>0</v>
      </c>
      <c r="E5872">
        <v>0</v>
      </c>
      <c r="F5872" s="14">
        <v>4886.058</v>
      </c>
      <c r="G5872" s="14">
        <v>3178.489</v>
      </c>
      <c r="H5872">
        <f t="shared" si="185"/>
        <v>8.5096033161439238E-2</v>
      </c>
      <c r="I5872">
        <f t="shared" si="186"/>
        <v>0</v>
      </c>
    </row>
    <row r="5873" spans="1:9" x14ac:dyDescent="0.3">
      <c r="A5873" s="1">
        <v>36553</v>
      </c>
      <c r="B5873">
        <v>5</v>
      </c>
      <c r="C5873">
        <v>0</v>
      </c>
      <c r="D5873">
        <v>0</v>
      </c>
      <c r="E5873">
        <v>0</v>
      </c>
      <c r="F5873" s="14">
        <v>4838.4440000000004</v>
      </c>
      <c r="G5873" s="14">
        <v>3643.6860000000001</v>
      </c>
      <c r="H5873">
        <f t="shared" si="185"/>
        <v>6.5458487047260955E-2</v>
      </c>
      <c r="I5873">
        <f t="shared" si="186"/>
        <v>0</v>
      </c>
    </row>
    <row r="5874" spans="1:9" x14ac:dyDescent="0.3">
      <c r="A5874" s="1">
        <v>36554</v>
      </c>
      <c r="B5874">
        <f>_xlfn.FORECAST.LINEAR(C5874,B5807:B5873,C5807:C5873)</f>
        <v>2.8362068965517242</v>
      </c>
      <c r="C5874">
        <v>0</v>
      </c>
      <c r="D5874">
        <v>0</v>
      </c>
      <c r="E5874">
        <v>0</v>
      </c>
      <c r="F5874" s="14">
        <v>5102.6899999999996</v>
      </c>
      <c r="G5874" s="14">
        <v>4638.8860000000004</v>
      </c>
      <c r="H5874">
        <f t="shared" si="185"/>
        <v>3.7130762480256645E-2</v>
      </c>
      <c r="I5874">
        <f t="shared" si="186"/>
        <v>0</v>
      </c>
    </row>
    <row r="5875" spans="1:9" x14ac:dyDescent="0.3">
      <c r="A5875" s="1">
        <v>36555</v>
      </c>
      <c r="B5875">
        <f>_xlfn.FORECAST.LINEAR(C5875,B5808:B5874,C5808:C5874)</f>
        <v>2.8362068965517242</v>
      </c>
      <c r="C5875">
        <v>0</v>
      </c>
      <c r="D5875">
        <v>22.376999999999999</v>
      </c>
      <c r="E5875">
        <v>33.228000000000002</v>
      </c>
      <c r="F5875">
        <v>396.99200000000002</v>
      </c>
      <c r="G5875" s="14">
        <v>1883.4059999999999</v>
      </c>
      <c r="H5875">
        <f t="shared" si="185"/>
        <v>3.7130762480256645E-2</v>
      </c>
      <c r="I5875">
        <f t="shared" si="186"/>
        <v>0</v>
      </c>
    </row>
    <row r="5876" spans="1:9" x14ac:dyDescent="0.3">
      <c r="A5876" s="1">
        <v>36556</v>
      </c>
      <c r="B5876">
        <f>_xlfn.FORECAST.LINEAR(C5876,B5809:B5875,C5809:C5875)</f>
        <v>2.8362068965517242</v>
      </c>
      <c r="C5876">
        <v>0</v>
      </c>
      <c r="D5876">
        <v>7.1070000000000002</v>
      </c>
      <c r="E5876">
        <v>4.7930000000000001</v>
      </c>
      <c r="F5876">
        <v>-127.792</v>
      </c>
      <c r="G5876">
        <v>-39.287999999999997</v>
      </c>
      <c r="H5876">
        <f t="shared" si="185"/>
        <v>3.7130762480256645E-2</v>
      </c>
      <c r="I5876">
        <f t="shared" si="186"/>
        <v>0</v>
      </c>
    </row>
    <row r="5877" spans="1:9" x14ac:dyDescent="0.3">
      <c r="A5877" s="1">
        <v>36557</v>
      </c>
      <c r="B5877">
        <v>3</v>
      </c>
      <c r="C5877">
        <v>0</v>
      </c>
      <c r="D5877">
        <v>0</v>
      </c>
      <c r="E5877">
        <v>0</v>
      </c>
      <c r="F5877">
        <v>-403.65100000000001</v>
      </c>
      <c r="G5877">
        <v>-418.63600000000002</v>
      </c>
      <c r="H5877">
        <f t="shared" si="185"/>
        <v>3.9275092228356567E-2</v>
      </c>
      <c r="I5877">
        <f t="shared" si="186"/>
        <v>0</v>
      </c>
    </row>
    <row r="5878" spans="1:9" x14ac:dyDescent="0.3">
      <c r="A5878" s="1">
        <v>36558</v>
      </c>
      <c r="B5878">
        <v>3</v>
      </c>
      <c r="C5878">
        <v>0</v>
      </c>
      <c r="D5878">
        <v>0</v>
      </c>
      <c r="E5878">
        <v>0</v>
      </c>
      <c r="F5878" s="14">
        <v>2035.9690000000001</v>
      </c>
      <c r="G5878" s="14">
        <v>2048.3609999999999</v>
      </c>
      <c r="H5878">
        <f t="shared" si="185"/>
        <v>3.9275092228356567E-2</v>
      </c>
      <c r="I5878">
        <f t="shared" si="186"/>
        <v>0</v>
      </c>
    </row>
    <row r="5879" spans="1:9" x14ac:dyDescent="0.3">
      <c r="A5879" s="1">
        <v>36559</v>
      </c>
      <c r="B5879">
        <v>3</v>
      </c>
      <c r="C5879">
        <v>0</v>
      </c>
      <c r="D5879">
        <v>19.3</v>
      </c>
      <c r="E5879">
        <v>11.145</v>
      </c>
      <c r="F5879" s="14">
        <v>2919.4259999999999</v>
      </c>
      <c r="G5879" s="14">
        <v>1380.66</v>
      </c>
      <c r="H5879">
        <f t="shared" si="185"/>
        <v>3.9275092228356567E-2</v>
      </c>
      <c r="I5879">
        <f t="shared" si="186"/>
        <v>0</v>
      </c>
    </row>
    <row r="5880" spans="1:9" x14ac:dyDescent="0.3">
      <c r="A5880" s="1">
        <v>36560</v>
      </c>
      <c r="B5880">
        <v>3</v>
      </c>
      <c r="C5880">
        <v>0</v>
      </c>
      <c r="D5880">
        <v>0</v>
      </c>
      <c r="E5880">
        <v>0</v>
      </c>
      <c r="F5880" s="14">
        <v>5773.6710000000003</v>
      </c>
      <c r="G5880" s="14">
        <v>5256.2550000000001</v>
      </c>
      <c r="H5880">
        <f t="shared" si="185"/>
        <v>3.9275092228356567E-2</v>
      </c>
      <c r="I5880">
        <f t="shared" si="186"/>
        <v>0</v>
      </c>
    </row>
    <row r="5881" spans="1:9" x14ac:dyDescent="0.3">
      <c r="A5881" s="1">
        <v>36561</v>
      </c>
      <c r="B5881">
        <v>4</v>
      </c>
      <c r="C5881">
        <v>0</v>
      </c>
      <c r="D5881">
        <v>0</v>
      </c>
      <c r="E5881">
        <v>0</v>
      </c>
      <c r="F5881" s="14">
        <v>6100.6210000000001</v>
      </c>
      <c r="G5881" s="14">
        <v>5386.4690000000001</v>
      </c>
      <c r="H5881">
        <f t="shared" si="185"/>
        <v>5.2366789637808761E-2</v>
      </c>
      <c r="I5881">
        <f t="shared" si="186"/>
        <v>0</v>
      </c>
    </row>
    <row r="5882" spans="1:9" x14ac:dyDescent="0.3">
      <c r="A5882" s="1">
        <v>36562</v>
      </c>
      <c r="B5882">
        <v>5</v>
      </c>
      <c r="C5882">
        <v>0</v>
      </c>
      <c r="D5882">
        <v>0</v>
      </c>
      <c r="E5882">
        <v>0</v>
      </c>
      <c r="F5882" s="14">
        <v>5735.991</v>
      </c>
      <c r="G5882" s="14">
        <v>4301.0550000000003</v>
      </c>
      <c r="H5882">
        <f t="shared" si="185"/>
        <v>6.5458487047260955E-2</v>
      </c>
      <c r="I5882">
        <f t="shared" si="186"/>
        <v>0</v>
      </c>
    </row>
    <row r="5883" spans="1:9" x14ac:dyDescent="0.3">
      <c r="A5883" s="1">
        <v>36563</v>
      </c>
      <c r="B5883">
        <v>5</v>
      </c>
      <c r="C5883">
        <v>0</v>
      </c>
      <c r="D5883">
        <v>0</v>
      </c>
      <c r="E5883">
        <v>0</v>
      </c>
      <c r="F5883" s="14">
        <v>5077.3909999999996</v>
      </c>
      <c r="G5883" s="14">
        <v>3111.9630000000002</v>
      </c>
      <c r="H5883">
        <f t="shared" si="185"/>
        <v>6.5458487047260955E-2</v>
      </c>
      <c r="I5883">
        <f t="shared" si="186"/>
        <v>0</v>
      </c>
    </row>
    <row r="5884" spans="1:9" x14ac:dyDescent="0.3">
      <c r="A5884" s="1">
        <v>36564</v>
      </c>
      <c r="B5884">
        <v>5</v>
      </c>
      <c r="C5884">
        <v>0</v>
      </c>
      <c r="D5884">
        <v>6.6000000000000003E-2</v>
      </c>
      <c r="E5884">
        <v>0</v>
      </c>
      <c r="F5884" s="14">
        <v>3333.0140000000001</v>
      </c>
      <c r="G5884" s="14">
        <v>3627.7779999999998</v>
      </c>
      <c r="H5884">
        <f t="shared" si="185"/>
        <v>6.5458487047260955E-2</v>
      </c>
      <c r="I5884">
        <f t="shared" si="186"/>
        <v>0</v>
      </c>
    </row>
    <row r="5885" spans="1:9" x14ac:dyDescent="0.3">
      <c r="A5885" s="1">
        <v>36565</v>
      </c>
      <c r="B5885">
        <v>6</v>
      </c>
      <c r="C5885">
        <v>0</v>
      </c>
      <c r="D5885">
        <v>43.423999999999999</v>
      </c>
      <c r="E5885">
        <v>43.386000000000003</v>
      </c>
      <c r="F5885" s="14">
        <v>1953.23</v>
      </c>
      <c r="G5885" s="14">
        <v>1720.0139999999999</v>
      </c>
      <c r="H5885">
        <f t="shared" si="185"/>
        <v>7.8550184456713135E-2</v>
      </c>
      <c r="I5885">
        <f t="shared" si="186"/>
        <v>0</v>
      </c>
    </row>
    <row r="5886" spans="1:9" x14ac:dyDescent="0.3">
      <c r="A5886" s="1">
        <v>36566</v>
      </c>
      <c r="B5886">
        <v>11</v>
      </c>
      <c r="C5886">
        <v>0</v>
      </c>
      <c r="D5886">
        <v>5.7000000000000002E-2</v>
      </c>
      <c r="E5886">
        <v>0</v>
      </c>
      <c r="F5886" s="14">
        <v>5025.0479999999998</v>
      </c>
      <c r="G5886" s="14">
        <v>4941.5659999999998</v>
      </c>
      <c r="H5886">
        <f t="shared" si="185"/>
        <v>0.14400867150397409</v>
      </c>
      <c r="I5886">
        <f t="shared" si="186"/>
        <v>0</v>
      </c>
    </row>
    <row r="5887" spans="1:9" x14ac:dyDescent="0.3">
      <c r="A5887" s="1">
        <v>36567</v>
      </c>
      <c r="B5887">
        <v>12</v>
      </c>
      <c r="C5887">
        <v>0</v>
      </c>
      <c r="D5887">
        <v>4.9889999999999999</v>
      </c>
      <c r="E5887">
        <v>2.8780000000000001</v>
      </c>
      <c r="F5887" s="14">
        <v>1529.356</v>
      </c>
      <c r="G5887" s="14">
        <v>2909.1550000000002</v>
      </c>
      <c r="H5887">
        <f t="shared" si="185"/>
        <v>0.15710036891342627</v>
      </c>
      <c r="I5887">
        <f t="shared" si="186"/>
        <v>0</v>
      </c>
    </row>
    <row r="5888" spans="1:9" x14ac:dyDescent="0.3">
      <c r="A5888" s="1">
        <v>36568</v>
      </c>
      <c r="B5888">
        <v>10</v>
      </c>
      <c r="C5888">
        <v>0</v>
      </c>
      <c r="D5888">
        <v>1.6839999999999999</v>
      </c>
      <c r="E5888">
        <v>5.4539999999999997</v>
      </c>
      <c r="F5888" s="14">
        <v>1365.847</v>
      </c>
      <c r="G5888" s="14">
        <v>3666.0650000000001</v>
      </c>
      <c r="H5888">
        <f t="shared" si="185"/>
        <v>0.13091697409452191</v>
      </c>
      <c r="I5888">
        <f t="shared" si="186"/>
        <v>0</v>
      </c>
    </row>
    <row r="5889" spans="1:9" x14ac:dyDescent="0.3">
      <c r="A5889" s="1">
        <v>36569</v>
      </c>
      <c r="B5889">
        <v>9</v>
      </c>
      <c r="C5889">
        <v>0</v>
      </c>
      <c r="D5889">
        <v>14.151</v>
      </c>
      <c r="E5889">
        <v>18.437000000000001</v>
      </c>
      <c r="F5889">
        <v>781.71100000000001</v>
      </c>
      <c r="G5889" s="14">
        <v>1162.3679999999999</v>
      </c>
      <c r="H5889">
        <f t="shared" si="185"/>
        <v>0.1178252766850697</v>
      </c>
      <c r="I5889">
        <f t="shared" si="186"/>
        <v>0</v>
      </c>
    </row>
    <row r="5890" spans="1:9" x14ac:dyDescent="0.3">
      <c r="A5890" s="1">
        <v>36570</v>
      </c>
      <c r="B5890">
        <v>11</v>
      </c>
      <c r="C5890">
        <v>0</v>
      </c>
      <c r="D5890">
        <v>0</v>
      </c>
      <c r="E5890">
        <v>0</v>
      </c>
      <c r="F5890">
        <v>525.19000000000005</v>
      </c>
      <c r="G5890" s="14">
        <v>1388.2650000000001</v>
      </c>
      <c r="H5890">
        <f t="shared" ref="H5890:H5953" si="187">(B5890*60*60*24/1000000)/(1000*$N$3/1000000)</f>
        <v>0.14400867150397409</v>
      </c>
      <c r="I5890">
        <f t="shared" ref="I5890:I5953" si="188">(C5890*60*60*24/1000000)/(1000*$N$4/1000000)</f>
        <v>0</v>
      </c>
    </row>
    <row r="5891" spans="1:9" x14ac:dyDescent="0.3">
      <c r="A5891" s="1">
        <v>36571</v>
      </c>
      <c r="B5891">
        <v>11</v>
      </c>
      <c r="C5891">
        <v>0</v>
      </c>
      <c r="D5891">
        <v>0</v>
      </c>
      <c r="E5891">
        <v>0</v>
      </c>
      <c r="F5891" s="14">
        <v>3453.7060000000001</v>
      </c>
      <c r="G5891" s="14">
        <v>3442.2570000000001</v>
      </c>
      <c r="H5891">
        <f t="shared" si="187"/>
        <v>0.14400867150397409</v>
      </c>
      <c r="I5891">
        <f t="shared" si="188"/>
        <v>0</v>
      </c>
    </row>
    <row r="5892" spans="1:9" x14ac:dyDescent="0.3">
      <c r="A5892" s="1">
        <v>36572</v>
      </c>
      <c r="B5892">
        <v>9</v>
      </c>
      <c r="C5892">
        <v>0</v>
      </c>
      <c r="D5892">
        <v>0</v>
      </c>
      <c r="E5892">
        <v>0</v>
      </c>
      <c r="F5892" s="14">
        <v>3330.616</v>
      </c>
      <c r="G5892" s="14">
        <v>3321.8739999999998</v>
      </c>
      <c r="H5892">
        <f t="shared" si="187"/>
        <v>0.1178252766850697</v>
      </c>
      <c r="I5892">
        <f t="shared" si="188"/>
        <v>0</v>
      </c>
    </row>
    <row r="5893" spans="1:9" x14ac:dyDescent="0.3">
      <c r="A5893" s="1">
        <v>36573</v>
      </c>
      <c r="B5893">
        <v>10</v>
      </c>
      <c r="C5893">
        <v>0</v>
      </c>
      <c r="D5893">
        <v>0</v>
      </c>
      <c r="E5893">
        <v>0</v>
      </c>
      <c r="F5893" s="14">
        <v>3223.8910000000001</v>
      </c>
      <c r="G5893" s="14">
        <v>1996.768</v>
      </c>
      <c r="H5893">
        <f t="shared" si="187"/>
        <v>0.13091697409452191</v>
      </c>
      <c r="I5893">
        <f t="shared" si="188"/>
        <v>0</v>
      </c>
    </row>
    <row r="5894" spans="1:9" x14ac:dyDescent="0.3">
      <c r="A5894" s="1">
        <v>36574</v>
      </c>
      <c r="B5894">
        <v>9</v>
      </c>
      <c r="C5894">
        <v>5</v>
      </c>
      <c r="D5894">
        <v>0</v>
      </c>
      <c r="E5894">
        <v>0</v>
      </c>
      <c r="F5894" s="14">
        <v>4111.5770000000002</v>
      </c>
      <c r="G5894" s="14">
        <v>3309.4</v>
      </c>
      <c r="H5894">
        <f t="shared" si="187"/>
        <v>0.1178252766850697</v>
      </c>
      <c r="I5894">
        <f t="shared" si="188"/>
        <v>5.4024485517571136E-2</v>
      </c>
    </row>
    <row r="5895" spans="1:9" x14ac:dyDescent="0.3">
      <c r="A5895" s="1">
        <v>36575</v>
      </c>
      <c r="B5895">
        <v>9</v>
      </c>
      <c r="C5895">
        <v>10</v>
      </c>
      <c r="D5895">
        <v>0</v>
      </c>
      <c r="E5895">
        <v>0</v>
      </c>
      <c r="F5895" s="14">
        <v>2643.91</v>
      </c>
      <c r="G5895" s="14">
        <v>2908.6439999999998</v>
      </c>
      <c r="H5895">
        <f t="shared" si="187"/>
        <v>0.1178252766850697</v>
      </c>
      <c r="I5895">
        <f t="shared" si="188"/>
        <v>0.10804897103514227</v>
      </c>
    </row>
    <row r="5896" spans="1:9" x14ac:dyDescent="0.3">
      <c r="A5896" s="1">
        <v>36576</v>
      </c>
      <c r="B5896">
        <v>8</v>
      </c>
      <c r="C5896">
        <v>10</v>
      </c>
      <c r="D5896">
        <v>0.41399999999999998</v>
      </c>
      <c r="E5896">
        <v>0.501</v>
      </c>
      <c r="F5896" s="14">
        <v>3156.8879999999999</v>
      </c>
      <c r="G5896" s="14">
        <v>3085.587</v>
      </c>
      <c r="H5896">
        <f t="shared" si="187"/>
        <v>0.10473357927561752</v>
      </c>
      <c r="I5896">
        <f t="shared" si="188"/>
        <v>0.10804897103514227</v>
      </c>
    </row>
    <row r="5897" spans="1:9" x14ac:dyDescent="0.3">
      <c r="A5897" s="1">
        <v>36577</v>
      </c>
      <c r="B5897">
        <v>8</v>
      </c>
      <c r="C5897">
        <v>10</v>
      </c>
      <c r="D5897">
        <v>0.83499999999999996</v>
      </c>
      <c r="E5897">
        <v>0.999</v>
      </c>
      <c r="F5897" s="14">
        <v>1169.114</v>
      </c>
      <c r="G5897" s="14">
        <v>2859.4760000000001</v>
      </c>
      <c r="H5897">
        <f t="shared" si="187"/>
        <v>0.10473357927561752</v>
      </c>
      <c r="I5897">
        <f t="shared" si="188"/>
        <v>0.10804897103514227</v>
      </c>
    </row>
    <row r="5898" spans="1:9" x14ac:dyDescent="0.3">
      <c r="A5898" s="1">
        <v>36578</v>
      </c>
      <c r="B5898">
        <v>6</v>
      </c>
      <c r="C5898">
        <v>9</v>
      </c>
      <c r="D5898">
        <v>0.80700000000000005</v>
      </c>
      <c r="E5898">
        <v>8.5999999999999993E-2</v>
      </c>
      <c r="F5898" s="14">
        <v>1613.444</v>
      </c>
      <c r="G5898">
        <v>931.46299999999997</v>
      </c>
      <c r="H5898">
        <f t="shared" si="187"/>
        <v>7.8550184456713135E-2</v>
      </c>
      <c r="I5898">
        <f t="shared" si="188"/>
        <v>9.7244073931628039E-2</v>
      </c>
    </row>
    <row r="5899" spans="1:9" x14ac:dyDescent="0.3">
      <c r="A5899" s="1">
        <v>36579</v>
      </c>
      <c r="B5899">
        <v>6</v>
      </c>
      <c r="C5899">
        <v>6</v>
      </c>
      <c r="D5899">
        <v>0.06</v>
      </c>
      <c r="E5899">
        <v>0</v>
      </c>
      <c r="F5899" s="14">
        <v>5592.47</v>
      </c>
      <c r="G5899" s="14">
        <v>4707.4440000000004</v>
      </c>
      <c r="H5899">
        <f t="shared" si="187"/>
        <v>7.8550184456713135E-2</v>
      </c>
      <c r="I5899">
        <f t="shared" si="188"/>
        <v>6.4829382621085355E-2</v>
      </c>
    </row>
    <row r="5900" spans="1:9" x14ac:dyDescent="0.3">
      <c r="A5900" s="1">
        <v>36580</v>
      </c>
      <c r="B5900">
        <v>5</v>
      </c>
      <c r="C5900">
        <v>5</v>
      </c>
      <c r="D5900">
        <v>9.7000000000000003E-2</v>
      </c>
      <c r="E5900">
        <v>1.631</v>
      </c>
      <c r="F5900">
        <v>846.35299999999995</v>
      </c>
      <c r="G5900" s="14">
        <v>1128.0740000000001</v>
      </c>
      <c r="H5900">
        <f t="shared" si="187"/>
        <v>6.5458487047260955E-2</v>
      </c>
      <c r="I5900">
        <f t="shared" si="188"/>
        <v>5.4024485517571136E-2</v>
      </c>
    </row>
    <row r="5901" spans="1:9" x14ac:dyDescent="0.3">
      <c r="A5901" s="1">
        <v>36581</v>
      </c>
      <c r="B5901">
        <v>4</v>
      </c>
      <c r="C5901">
        <v>3</v>
      </c>
      <c r="D5901">
        <v>0.58699999999999997</v>
      </c>
      <c r="E5901">
        <v>6.0250000000000004</v>
      </c>
      <c r="F5901" s="14">
        <v>1001.51</v>
      </c>
      <c r="G5901" s="14">
        <v>2224.1089999999999</v>
      </c>
      <c r="H5901">
        <f t="shared" si="187"/>
        <v>5.2366789637808761E-2</v>
      </c>
      <c r="I5901">
        <f t="shared" si="188"/>
        <v>3.2414691310542677E-2</v>
      </c>
    </row>
    <row r="5902" spans="1:9" x14ac:dyDescent="0.3">
      <c r="A5902" s="1">
        <v>36582</v>
      </c>
      <c r="B5902">
        <v>4</v>
      </c>
      <c r="C5902">
        <v>2</v>
      </c>
      <c r="D5902">
        <v>0.98799999999999999</v>
      </c>
      <c r="E5902">
        <v>4.2430000000000003</v>
      </c>
      <c r="F5902">
        <v>205.25</v>
      </c>
      <c r="G5902">
        <v>234.08699999999999</v>
      </c>
      <c r="H5902">
        <f t="shared" si="187"/>
        <v>5.2366789637808761E-2</v>
      </c>
      <c r="I5902">
        <f t="shared" si="188"/>
        <v>2.1609794207028455E-2</v>
      </c>
    </row>
    <row r="5903" spans="1:9" x14ac:dyDescent="0.3">
      <c r="A5903" s="1">
        <v>36583</v>
      </c>
      <c r="B5903">
        <v>5</v>
      </c>
      <c r="C5903">
        <v>2</v>
      </c>
      <c r="D5903">
        <v>10.074</v>
      </c>
      <c r="E5903">
        <v>15.467000000000001</v>
      </c>
      <c r="F5903" s="14">
        <v>1620.47</v>
      </c>
      <c r="G5903" s="14">
        <v>1670.396</v>
      </c>
      <c r="H5903">
        <f t="shared" si="187"/>
        <v>6.5458487047260955E-2</v>
      </c>
      <c r="I5903">
        <f t="shared" si="188"/>
        <v>2.1609794207028455E-2</v>
      </c>
    </row>
    <row r="5904" spans="1:9" x14ac:dyDescent="0.3">
      <c r="A5904" s="1">
        <v>36584</v>
      </c>
      <c r="B5904">
        <v>6</v>
      </c>
      <c r="C5904">
        <v>2</v>
      </c>
      <c r="D5904">
        <v>7.5910000000000002</v>
      </c>
      <c r="E5904">
        <v>18.042000000000002</v>
      </c>
      <c r="F5904" s="14">
        <v>4941.7640000000001</v>
      </c>
      <c r="G5904" s="14">
        <v>2893.9389999999999</v>
      </c>
      <c r="H5904">
        <f t="shared" si="187"/>
        <v>7.8550184456713135E-2</v>
      </c>
      <c r="I5904">
        <f t="shared" si="188"/>
        <v>2.1609794207028455E-2</v>
      </c>
    </row>
    <row r="5905" spans="1:9" x14ac:dyDescent="0.3">
      <c r="A5905" s="1">
        <v>36585</v>
      </c>
      <c r="B5905">
        <v>7</v>
      </c>
      <c r="C5905">
        <v>1</v>
      </c>
      <c r="D5905">
        <v>0</v>
      </c>
      <c r="E5905">
        <v>0</v>
      </c>
      <c r="F5905" s="14">
        <v>6446.4319999999998</v>
      </c>
      <c r="G5905" s="14">
        <v>5397.5469999999996</v>
      </c>
      <c r="H5905">
        <f t="shared" si="187"/>
        <v>9.1641881866165328E-2</v>
      </c>
      <c r="I5905">
        <f t="shared" si="188"/>
        <v>1.0804897103514228E-2</v>
      </c>
    </row>
    <row r="5906" spans="1:9" x14ac:dyDescent="0.3">
      <c r="A5906" s="1">
        <v>36586</v>
      </c>
      <c r="B5906">
        <v>6</v>
      </c>
      <c r="C5906">
        <v>1</v>
      </c>
      <c r="D5906">
        <v>0</v>
      </c>
      <c r="E5906">
        <v>0</v>
      </c>
      <c r="F5906">
        <v>483.62200000000001</v>
      </c>
      <c r="G5906">
        <v>653.23400000000004</v>
      </c>
      <c r="H5906">
        <f t="shared" si="187"/>
        <v>7.8550184456713135E-2</v>
      </c>
      <c r="I5906">
        <f t="shared" si="188"/>
        <v>1.0804897103514228E-2</v>
      </c>
    </row>
    <row r="5907" spans="1:9" x14ac:dyDescent="0.3">
      <c r="A5907" s="1">
        <v>36587</v>
      </c>
      <c r="B5907">
        <v>9</v>
      </c>
      <c r="C5907">
        <v>1</v>
      </c>
      <c r="D5907">
        <v>3.536</v>
      </c>
      <c r="E5907">
        <v>0</v>
      </c>
      <c r="F5907" s="14">
        <v>3556.01</v>
      </c>
      <c r="G5907" s="14">
        <v>3464.0390000000002</v>
      </c>
      <c r="H5907">
        <f t="shared" si="187"/>
        <v>0.1178252766850697</v>
      </c>
      <c r="I5907">
        <f t="shared" si="188"/>
        <v>1.0804897103514228E-2</v>
      </c>
    </row>
    <row r="5908" spans="1:9" x14ac:dyDescent="0.3">
      <c r="A5908" s="1">
        <v>36588</v>
      </c>
      <c r="B5908">
        <v>17</v>
      </c>
      <c r="C5908">
        <v>1</v>
      </c>
      <c r="D5908">
        <v>24.532</v>
      </c>
      <c r="E5908">
        <v>29.491</v>
      </c>
      <c r="F5908">
        <v>91.337999999999994</v>
      </c>
      <c r="G5908">
        <v>931.83</v>
      </c>
      <c r="H5908">
        <f t="shared" si="187"/>
        <v>0.22255885596068725</v>
      </c>
      <c r="I5908">
        <f t="shared" si="188"/>
        <v>1.0804897103514228E-2</v>
      </c>
    </row>
    <row r="5909" spans="1:9" x14ac:dyDescent="0.3">
      <c r="A5909" s="1">
        <v>36589</v>
      </c>
      <c r="B5909">
        <v>20</v>
      </c>
      <c r="C5909">
        <v>1</v>
      </c>
      <c r="D5909">
        <v>6.03</v>
      </c>
      <c r="E5909">
        <v>2.4140000000000001</v>
      </c>
      <c r="F5909" s="14">
        <v>2880.8249999999998</v>
      </c>
      <c r="G5909" s="14">
        <v>2464.6439999999998</v>
      </c>
      <c r="H5909">
        <f t="shared" si="187"/>
        <v>0.26183394818904382</v>
      </c>
      <c r="I5909">
        <f t="shared" si="188"/>
        <v>1.0804897103514228E-2</v>
      </c>
    </row>
    <row r="5910" spans="1:9" x14ac:dyDescent="0.3">
      <c r="A5910" s="1">
        <v>36590</v>
      </c>
      <c r="B5910">
        <v>22</v>
      </c>
      <c r="C5910">
        <v>1</v>
      </c>
      <c r="D5910">
        <v>12.997999999999999</v>
      </c>
      <c r="E5910">
        <v>2.1680000000000001</v>
      </c>
      <c r="F5910">
        <v>877.57299999999998</v>
      </c>
      <c r="G5910">
        <v>126.551</v>
      </c>
      <c r="H5910">
        <f t="shared" si="187"/>
        <v>0.28801734300794818</v>
      </c>
      <c r="I5910">
        <f t="shared" si="188"/>
        <v>1.0804897103514228E-2</v>
      </c>
    </row>
    <row r="5911" spans="1:9" x14ac:dyDescent="0.3">
      <c r="A5911" s="1">
        <v>36591</v>
      </c>
      <c r="B5911">
        <v>20</v>
      </c>
      <c r="C5911">
        <v>1</v>
      </c>
      <c r="D5911">
        <v>0</v>
      </c>
      <c r="E5911">
        <v>0</v>
      </c>
      <c r="F5911" s="14">
        <v>4499.5389999999998</v>
      </c>
      <c r="G5911" s="14">
        <v>4403.7359999999999</v>
      </c>
      <c r="H5911">
        <f t="shared" si="187"/>
        <v>0.26183394818904382</v>
      </c>
      <c r="I5911">
        <f t="shared" si="188"/>
        <v>1.0804897103514228E-2</v>
      </c>
    </row>
    <row r="5912" spans="1:9" x14ac:dyDescent="0.3">
      <c r="A5912" s="1">
        <v>36592</v>
      </c>
      <c r="B5912">
        <v>23</v>
      </c>
      <c r="C5912">
        <v>1</v>
      </c>
      <c r="D5912">
        <v>0</v>
      </c>
      <c r="E5912">
        <v>0</v>
      </c>
      <c r="F5912" s="14">
        <v>6374.241</v>
      </c>
      <c r="G5912" s="14">
        <v>5548.0460000000003</v>
      </c>
      <c r="H5912">
        <f t="shared" si="187"/>
        <v>0.30110904041740039</v>
      </c>
      <c r="I5912">
        <f t="shared" si="188"/>
        <v>1.0804897103514228E-2</v>
      </c>
    </row>
    <row r="5913" spans="1:9" x14ac:dyDescent="0.3">
      <c r="A5913" s="1">
        <v>36593</v>
      </c>
      <c r="B5913">
        <v>28</v>
      </c>
      <c r="C5913">
        <v>1</v>
      </c>
      <c r="D5913">
        <v>0</v>
      </c>
      <c r="E5913">
        <v>0</v>
      </c>
      <c r="F5913" s="14">
        <v>4008.3620000000001</v>
      </c>
      <c r="G5913" s="14">
        <v>3392.277</v>
      </c>
      <c r="H5913">
        <f t="shared" si="187"/>
        <v>0.36656752746466131</v>
      </c>
      <c r="I5913">
        <f t="shared" si="188"/>
        <v>1.0804897103514228E-2</v>
      </c>
    </row>
    <row r="5914" spans="1:9" x14ac:dyDescent="0.3">
      <c r="A5914" s="1">
        <v>36594</v>
      </c>
      <c r="B5914">
        <v>30</v>
      </c>
      <c r="C5914">
        <v>1</v>
      </c>
      <c r="D5914">
        <v>0</v>
      </c>
      <c r="E5914">
        <v>0</v>
      </c>
      <c r="F5914" s="14">
        <v>2916.1170000000002</v>
      </c>
      <c r="G5914" s="14">
        <v>3320.6080000000002</v>
      </c>
      <c r="H5914">
        <f t="shared" si="187"/>
        <v>0.39275092228356573</v>
      </c>
      <c r="I5914">
        <f t="shared" si="188"/>
        <v>1.0804897103514228E-2</v>
      </c>
    </row>
    <row r="5915" spans="1:9" x14ac:dyDescent="0.3">
      <c r="A5915" s="1">
        <v>36595</v>
      </c>
      <c r="B5915">
        <v>32</v>
      </c>
      <c r="C5915">
        <v>3</v>
      </c>
      <c r="D5915">
        <v>0</v>
      </c>
      <c r="E5915">
        <v>0</v>
      </c>
      <c r="F5915" s="14">
        <v>1877.925</v>
      </c>
      <c r="G5915" s="14">
        <v>2378.1289999999999</v>
      </c>
      <c r="H5915">
        <f t="shared" si="187"/>
        <v>0.41893431710247009</v>
      </c>
      <c r="I5915">
        <f t="shared" si="188"/>
        <v>3.2414691310542677E-2</v>
      </c>
    </row>
    <row r="5916" spans="1:9" x14ac:dyDescent="0.3">
      <c r="A5916" s="1">
        <v>36596</v>
      </c>
      <c r="B5916">
        <v>32</v>
      </c>
      <c r="C5916">
        <v>6</v>
      </c>
      <c r="D5916">
        <v>0</v>
      </c>
      <c r="E5916">
        <v>0</v>
      </c>
      <c r="F5916" s="14">
        <v>3307.712</v>
      </c>
      <c r="G5916" s="14">
        <v>1930.883</v>
      </c>
      <c r="H5916">
        <f t="shared" si="187"/>
        <v>0.41893431710247009</v>
      </c>
      <c r="I5916">
        <f t="shared" si="188"/>
        <v>6.4829382621085355E-2</v>
      </c>
    </row>
    <row r="5917" spans="1:9" x14ac:dyDescent="0.3">
      <c r="A5917" s="1">
        <v>36597</v>
      </c>
      <c r="B5917">
        <v>23</v>
      </c>
      <c r="C5917">
        <v>9</v>
      </c>
      <c r="D5917">
        <v>0</v>
      </c>
      <c r="E5917">
        <v>0</v>
      </c>
      <c r="F5917" s="14">
        <v>3097.8649999999998</v>
      </c>
      <c r="G5917" s="14">
        <v>3205.6590000000001</v>
      </c>
      <c r="H5917">
        <f t="shared" si="187"/>
        <v>0.30110904041740039</v>
      </c>
      <c r="I5917">
        <f t="shared" si="188"/>
        <v>9.7244073931628039E-2</v>
      </c>
    </row>
    <row r="5918" spans="1:9" x14ac:dyDescent="0.3">
      <c r="A5918" s="1">
        <v>36598</v>
      </c>
      <c r="B5918">
        <v>16</v>
      </c>
      <c r="C5918">
        <v>10</v>
      </c>
      <c r="D5918">
        <v>0</v>
      </c>
      <c r="E5918">
        <v>0</v>
      </c>
      <c r="F5918" s="14">
        <v>2601.9899999999998</v>
      </c>
      <c r="G5918" s="14">
        <v>2004.529</v>
      </c>
      <c r="H5918">
        <f t="shared" si="187"/>
        <v>0.20946715855123504</v>
      </c>
      <c r="I5918">
        <f t="shared" si="188"/>
        <v>0.10804897103514227</v>
      </c>
    </row>
    <row r="5919" spans="1:9" x14ac:dyDescent="0.3">
      <c r="A5919" s="1">
        <v>36599</v>
      </c>
      <c r="B5919">
        <v>13</v>
      </c>
      <c r="C5919">
        <v>9</v>
      </c>
      <c r="D5919">
        <v>0</v>
      </c>
      <c r="E5919">
        <v>0</v>
      </c>
      <c r="F5919" s="14">
        <v>5907.38</v>
      </c>
      <c r="G5919" s="14">
        <v>5072.8220000000001</v>
      </c>
      <c r="H5919">
        <f t="shared" si="187"/>
        <v>0.17019206632287848</v>
      </c>
      <c r="I5919">
        <f t="shared" si="188"/>
        <v>9.7244073931628039E-2</v>
      </c>
    </row>
    <row r="5920" spans="1:9" x14ac:dyDescent="0.3">
      <c r="A5920" s="1">
        <v>36600</v>
      </c>
      <c r="B5920">
        <v>12</v>
      </c>
      <c r="C5920">
        <v>6</v>
      </c>
      <c r="D5920">
        <v>0</v>
      </c>
      <c r="E5920">
        <v>0</v>
      </c>
      <c r="F5920" s="14">
        <v>5220.067</v>
      </c>
      <c r="G5920" s="14">
        <v>4039.317</v>
      </c>
      <c r="H5920">
        <f t="shared" si="187"/>
        <v>0.15710036891342627</v>
      </c>
      <c r="I5920">
        <f t="shared" si="188"/>
        <v>6.4829382621085355E-2</v>
      </c>
    </row>
    <row r="5921" spans="1:9" x14ac:dyDescent="0.3">
      <c r="A5921" s="1">
        <v>36601</v>
      </c>
      <c r="B5921">
        <v>9</v>
      </c>
      <c r="C5921">
        <v>4</v>
      </c>
      <c r="D5921">
        <v>5.3739999999999997</v>
      </c>
      <c r="E5921">
        <v>2.032</v>
      </c>
      <c r="F5921" s="14">
        <v>2461.7820000000002</v>
      </c>
      <c r="G5921" s="14">
        <v>3830.7779999999998</v>
      </c>
      <c r="H5921">
        <f t="shared" si="187"/>
        <v>0.1178252766850697</v>
      </c>
      <c r="I5921">
        <f t="shared" si="188"/>
        <v>4.321958841405691E-2</v>
      </c>
    </row>
    <row r="5922" spans="1:9" x14ac:dyDescent="0.3">
      <c r="A5922" s="1">
        <v>36602</v>
      </c>
      <c r="B5922">
        <v>9</v>
      </c>
      <c r="C5922">
        <v>4</v>
      </c>
      <c r="D5922">
        <v>18.216999999999999</v>
      </c>
      <c r="E5922">
        <v>14.734</v>
      </c>
      <c r="F5922" s="14">
        <v>5530.25</v>
      </c>
      <c r="G5922" s="14">
        <v>3795.3119999999999</v>
      </c>
      <c r="H5922">
        <f t="shared" si="187"/>
        <v>0.1178252766850697</v>
      </c>
      <c r="I5922">
        <f t="shared" si="188"/>
        <v>4.321958841405691E-2</v>
      </c>
    </row>
    <row r="5923" spans="1:9" x14ac:dyDescent="0.3">
      <c r="A5923" s="1">
        <v>36603</v>
      </c>
      <c r="B5923">
        <f>AVERAGE(B5922,B5924)</f>
        <v>7.5</v>
      </c>
      <c r="C5923">
        <v>3</v>
      </c>
      <c r="D5923">
        <v>0</v>
      </c>
      <c r="E5923">
        <v>0</v>
      </c>
      <c r="F5923" s="14">
        <v>6086.5649999999996</v>
      </c>
      <c r="G5923" s="14">
        <v>5756.9949999999999</v>
      </c>
      <c r="H5923">
        <f t="shared" si="187"/>
        <v>9.8187730570891432E-2</v>
      </c>
      <c r="I5923">
        <f t="shared" si="188"/>
        <v>3.2414691310542677E-2</v>
      </c>
    </row>
    <row r="5924" spans="1:9" x14ac:dyDescent="0.3">
      <c r="A5924" s="1">
        <v>36604</v>
      </c>
      <c r="B5924">
        <v>6</v>
      </c>
      <c r="C5924">
        <v>2</v>
      </c>
      <c r="D5924">
        <v>0</v>
      </c>
      <c r="E5924">
        <v>0</v>
      </c>
      <c r="F5924" s="14">
        <v>6150.6549999999997</v>
      </c>
      <c r="G5924" s="14">
        <v>5765.8289999999997</v>
      </c>
      <c r="H5924">
        <f t="shared" si="187"/>
        <v>7.8550184456713135E-2</v>
      </c>
      <c r="I5924">
        <f t="shared" si="188"/>
        <v>2.1609794207028455E-2</v>
      </c>
    </row>
    <row r="5925" spans="1:9" x14ac:dyDescent="0.3">
      <c r="A5925" s="1">
        <v>36605</v>
      </c>
      <c r="B5925">
        <v>5</v>
      </c>
      <c r="C5925">
        <v>2</v>
      </c>
      <c r="D5925">
        <v>0</v>
      </c>
      <c r="E5925">
        <v>0</v>
      </c>
      <c r="F5925" s="14">
        <v>5749.5860000000002</v>
      </c>
      <c r="G5925" s="14">
        <v>5115.607</v>
      </c>
      <c r="H5925">
        <f t="shared" si="187"/>
        <v>6.5458487047260955E-2</v>
      </c>
      <c r="I5925">
        <f t="shared" si="188"/>
        <v>2.1609794207028455E-2</v>
      </c>
    </row>
    <row r="5926" spans="1:9" x14ac:dyDescent="0.3">
      <c r="A5926" s="1">
        <v>36606</v>
      </c>
      <c r="B5926">
        <v>4</v>
      </c>
      <c r="C5926">
        <v>1</v>
      </c>
      <c r="D5926">
        <v>16.263000000000002</v>
      </c>
      <c r="E5926">
        <v>36.804000000000002</v>
      </c>
      <c r="F5926">
        <v>21.824999999999999</v>
      </c>
      <c r="G5926">
        <v>14.513999999999999</v>
      </c>
      <c r="H5926">
        <f t="shared" si="187"/>
        <v>5.2366789637808761E-2</v>
      </c>
      <c r="I5926">
        <f t="shared" si="188"/>
        <v>1.0804897103514228E-2</v>
      </c>
    </row>
    <row r="5927" spans="1:9" x14ac:dyDescent="0.3">
      <c r="A5927" s="1">
        <v>36607</v>
      </c>
      <c r="B5927">
        <v>4</v>
      </c>
      <c r="C5927">
        <v>2</v>
      </c>
      <c r="D5927">
        <v>0.71099999999999997</v>
      </c>
      <c r="E5927">
        <v>1.006</v>
      </c>
      <c r="F5927" s="14">
        <v>6038.5259999999998</v>
      </c>
      <c r="G5927" s="14">
        <v>3145.9409999999998</v>
      </c>
      <c r="H5927">
        <f t="shared" si="187"/>
        <v>5.2366789637808761E-2</v>
      </c>
      <c r="I5927">
        <f t="shared" si="188"/>
        <v>2.1609794207028455E-2</v>
      </c>
    </row>
    <row r="5928" spans="1:9" x14ac:dyDescent="0.3">
      <c r="A5928" s="1">
        <v>36608</v>
      </c>
      <c r="B5928">
        <v>4</v>
      </c>
      <c r="C5928">
        <v>3</v>
      </c>
      <c r="D5928">
        <v>0</v>
      </c>
      <c r="E5928">
        <v>0</v>
      </c>
      <c r="F5928" s="14">
        <v>4410.6139999999996</v>
      </c>
      <c r="G5928" s="14">
        <v>3787.634</v>
      </c>
      <c r="H5928">
        <f t="shared" si="187"/>
        <v>5.2366789637808761E-2</v>
      </c>
      <c r="I5928">
        <f t="shared" si="188"/>
        <v>3.2414691310542677E-2</v>
      </c>
    </row>
    <row r="5929" spans="1:9" x14ac:dyDescent="0.3">
      <c r="A5929" s="1">
        <v>36609</v>
      </c>
      <c r="B5929">
        <v>5</v>
      </c>
      <c r="C5929">
        <v>5</v>
      </c>
      <c r="D5929">
        <v>16.428000000000001</v>
      </c>
      <c r="E5929">
        <v>22.478000000000002</v>
      </c>
      <c r="F5929" s="14">
        <v>6191.652</v>
      </c>
      <c r="G5929" s="14">
        <v>5486.2290000000003</v>
      </c>
      <c r="H5929">
        <f t="shared" si="187"/>
        <v>6.5458487047260955E-2</v>
      </c>
      <c r="I5929">
        <f t="shared" si="188"/>
        <v>5.4024485517571136E-2</v>
      </c>
    </row>
    <row r="5930" spans="1:9" x14ac:dyDescent="0.3">
      <c r="A5930" s="1">
        <v>36610</v>
      </c>
      <c r="B5930">
        <v>7</v>
      </c>
      <c r="C5930">
        <v>10</v>
      </c>
      <c r="D5930">
        <v>0</v>
      </c>
      <c r="E5930">
        <v>0</v>
      </c>
      <c r="F5930" s="14">
        <v>6291.652</v>
      </c>
      <c r="G5930" s="14">
        <v>5866.2560000000003</v>
      </c>
      <c r="H5930">
        <f t="shared" si="187"/>
        <v>9.1641881866165328E-2</v>
      </c>
      <c r="I5930">
        <f t="shared" si="188"/>
        <v>0.10804897103514227</v>
      </c>
    </row>
    <row r="5931" spans="1:9" x14ac:dyDescent="0.3">
      <c r="A5931" s="1">
        <v>36611</v>
      </c>
      <c r="B5931">
        <v>9</v>
      </c>
      <c r="C5931">
        <v>13</v>
      </c>
      <c r="D5931">
        <v>9.3640000000000008</v>
      </c>
      <c r="E5931">
        <v>19.677</v>
      </c>
      <c r="F5931">
        <v>697.24199999999996</v>
      </c>
      <c r="G5931" s="14">
        <v>1099.9449999999999</v>
      </c>
      <c r="H5931">
        <f t="shared" si="187"/>
        <v>0.1178252766850697</v>
      </c>
      <c r="I5931">
        <f t="shared" si="188"/>
        <v>0.14046366234568494</v>
      </c>
    </row>
    <row r="5932" spans="1:9" x14ac:dyDescent="0.3">
      <c r="A5932" s="1">
        <v>36612</v>
      </c>
      <c r="B5932">
        <v>10</v>
      </c>
      <c r="C5932">
        <v>13</v>
      </c>
      <c r="D5932">
        <v>16.108000000000001</v>
      </c>
      <c r="E5932">
        <v>20.751000000000001</v>
      </c>
      <c r="F5932">
        <v>504.904</v>
      </c>
      <c r="G5932">
        <v>385.07600000000002</v>
      </c>
      <c r="H5932">
        <f t="shared" si="187"/>
        <v>0.13091697409452191</v>
      </c>
      <c r="I5932">
        <f t="shared" si="188"/>
        <v>0.14046366234568494</v>
      </c>
    </row>
    <row r="5933" spans="1:9" x14ac:dyDescent="0.3">
      <c r="A5933" s="1">
        <v>36613</v>
      </c>
      <c r="B5933">
        <v>12</v>
      </c>
      <c r="C5933">
        <v>13</v>
      </c>
      <c r="D5933">
        <v>0</v>
      </c>
      <c r="E5933">
        <v>0</v>
      </c>
      <c r="F5933" s="14">
        <v>3570.1570000000002</v>
      </c>
      <c r="G5933" s="14">
        <v>3994.8780000000002</v>
      </c>
      <c r="H5933">
        <f t="shared" si="187"/>
        <v>0.15710036891342627</v>
      </c>
      <c r="I5933">
        <f t="shared" si="188"/>
        <v>0.14046366234568494</v>
      </c>
    </row>
    <row r="5934" spans="1:9" x14ac:dyDescent="0.3">
      <c r="A5934" s="1">
        <v>36614</v>
      </c>
      <c r="B5934">
        <v>18</v>
      </c>
      <c r="C5934">
        <v>13</v>
      </c>
      <c r="D5934">
        <v>0</v>
      </c>
      <c r="E5934">
        <v>0</v>
      </c>
      <c r="F5934" s="14">
        <v>5259.8010000000004</v>
      </c>
      <c r="G5934" s="14">
        <v>5175.2950000000001</v>
      </c>
      <c r="H5934">
        <f t="shared" si="187"/>
        <v>0.2356505533701394</v>
      </c>
      <c r="I5934">
        <f t="shared" si="188"/>
        <v>0.14046366234568494</v>
      </c>
    </row>
    <row r="5935" spans="1:9" x14ac:dyDescent="0.3">
      <c r="A5935" s="1">
        <v>36615</v>
      </c>
      <c r="B5935">
        <v>22</v>
      </c>
      <c r="C5935">
        <v>14</v>
      </c>
      <c r="D5935">
        <v>0</v>
      </c>
      <c r="E5935">
        <v>0</v>
      </c>
      <c r="F5935" s="14">
        <v>1739.0830000000001</v>
      </c>
      <c r="G5935" s="14">
        <v>1538.04</v>
      </c>
      <c r="H5935">
        <f t="shared" si="187"/>
        <v>0.28801734300794818</v>
      </c>
      <c r="I5935">
        <f t="shared" si="188"/>
        <v>0.15126855944919917</v>
      </c>
    </row>
    <row r="5936" spans="1:9" x14ac:dyDescent="0.3">
      <c r="A5936" s="1">
        <v>36616</v>
      </c>
      <c r="B5936">
        <v>28</v>
      </c>
      <c r="C5936">
        <v>15</v>
      </c>
      <c r="D5936">
        <v>1.2E-2</v>
      </c>
      <c r="E5936">
        <v>0.29799999999999999</v>
      </c>
      <c r="F5936">
        <v>61.213000000000001</v>
      </c>
      <c r="G5936" s="14">
        <v>2997.1729999999998</v>
      </c>
      <c r="H5936">
        <f t="shared" si="187"/>
        <v>0.36656752746466131</v>
      </c>
      <c r="I5936">
        <f t="shared" si="188"/>
        <v>0.16207345655271341</v>
      </c>
    </row>
    <row r="5937" spans="1:9" x14ac:dyDescent="0.3">
      <c r="A5937" s="1">
        <v>36617</v>
      </c>
      <c r="B5937">
        <v>34</v>
      </c>
      <c r="C5937">
        <v>16</v>
      </c>
      <c r="D5937">
        <v>0</v>
      </c>
      <c r="E5937">
        <v>0</v>
      </c>
      <c r="F5937" s="14">
        <v>5527.4650000000001</v>
      </c>
      <c r="G5937" s="14">
        <v>4833.2979999999998</v>
      </c>
      <c r="H5937">
        <f t="shared" si="187"/>
        <v>0.4451177119213745</v>
      </c>
      <c r="I5937">
        <f t="shared" si="188"/>
        <v>0.17287835365622764</v>
      </c>
    </row>
    <row r="5938" spans="1:9" x14ac:dyDescent="0.3">
      <c r="A5938" s="1">
        <v>36618</v>
      </c>
      <c r="B5938">
        <v>40</v>
      </c>
      <c r="C5938">
        <v>15</v>
      </c>
      <c r="D5938">
        <v>0</v>
      </c>
      <c r="E5938">
        <v>0</v>
      </c>
      <c r="F5938" s="14">
        <v>6419.4279999999999</v>
      </c>
      <c r="G5938" s="14">
        <v>5656.77</v>
      </c>
      <c r="H5938">
        <f t="shared" si="187"/>
        <v>0.52366789637808764</v>
      </c>
      <c r="I5938">
        <f t="shared" si="188"/>
        <v>0.16207345655271341</v>
      </c>
    </row>
    <row r="5939" spans="1:9" x14ac:dyDescent="0.3">
      <c r="A5939" s="1">
        <v>36619</v>
      </c>
      <c r="B5939">
        <v>42</v>
      </c>
      <c r="C5939">
        <v>15</v>
      </c>
      <c r="D5939">
        <v>0</v>
      </c>
      <c r="E5939">
        <v>0</v>
      </c>
      <c r="F5939" s="14">
        <v>1967.431</v>
      </c>
      <c r="G5939" s="14">
        <v>3111.971</v>
      </c>
      <c r="H5939">
        <f t="shared" si="187"/>
        <v>0.54985129119699194</v>
      </c>
      <c r="I5939">
        <f t="shared" si="188"/>
        <v>0.16207345655271341</v>
      </c>
    </row>
    <row r="5940" spans="1:9" x14ac:dyDescent="0.3">
      <c r="A5940" s="1">
        <v>36620</v>
      </c>
      <c r="B5940">
        <v>35</v>
      </c>
      <c r="C5940">
        <v>14</v>
      </c>
      <c r="D5940">
        <v>6.4080000000000004</v>
      </c>
      <c r="E5940">
        <v>24.303999999999998</v>
      </c>
      <c r="F5940">
        <v>189.339</v>
      </c>
      <c r="G5940">
        <v>846.07299999999998</v>
      </c>
      <c r="H5940">
        <f t="shared" si="187"/>
        <v>0.45820940933082666</v>
      </c>
      <c r="I5940">
        <f t="shared" si="188"/>
        <v>0.15126855944919917</v>
      </c>
    </row>
    <row r="5941" spans="1:9" x14ac:dyDescent="0.3">
      <c r="A5941" s="1">
        <v>36621</v>
      </c>
      <c r="B5941">
        <v>31</v>
      </c>
      <c r="C5941">
        <v>14</v>
      </c>
      <c r="D5941">
        <v>0</v>
      </c>
      <c r="E5941">
        <v>0</v>
      </c>
      <c r="F5941" s="14">
        <v>1949.104</v>
      </c>
      <c r="G5941" s="14">
        <v>2505.069</v>
      </c>
      <c r="H5941">
        <f t="shared" si="187"/>
        <v>0.40584261969301788</v>
      </c>
      <c r="I5941">
        <f t="shared" si="188"/>
        <v>0.15126855944919917</v>
      </c>
    </row>
    <row r="5942" spans="1:9" x14ac:dyDescent="0.3">
      <c r="A5942" s="1">
        <v>36622</v>
      </c>
      <c r="B5942">
        <v>30</v>
      </c>
      <c r="C5942">
        <v>13</v>
      </c>
      <c r="D5942">
        <v>11.478</v>
      </c>
      <c r="E5942">
        <v>11.256</v>
      </c>
      <c r="F5942">
        <v>16.388000000000002</v>
      </c>
      <c r="G5942">
        <v>117.29</v>
      </c>
      <c r="H5942">
        <f t="shared" si="187"/>
        <v>0.39275092228356573</v>
      </c>
      <c r="I5942">
        <f t="shared" si="188"/>
        <v>0.14046366234568494</v>
      </c>
    </row>
    <row r="5943" spans="1:9" x14ac:dyDescent="0.3">
      <c r="A5943" s="1">
        <v>36623</v>
      </c>
      <c r="B5943">
        <v>31</v>
      </c>
      <c r="C5943">
        <v>12</v>
      </c>
      <c r="D5943">
        <v>6.093</v>
      </c>
      <c r="E5943">
        <v>6.2370000000000001</v>
      </c>
      <c r="F5943" s="14">
        <v>3867.096</v>
      </c>
      <c r="G5943" s="14">
        <v>3346.067</v>
      </c>
      <c r="H5943">
        <f t="shared" si="187"/>
        <v>0.40584261969301788</v>
      </c>
      <c r="I5943">
        <f t="shared" si="188"/>
        <v>0.12965876524217071</v>
      </c>
    </row>
    <row r="5944" spans="1:9" x14ac:dyDescent="0.3">
      <c r="A5944" s="1">
        <v>36624</v>
      </c>
      <c r="B5944">
        <v>32</v>
      </c>
      <c r="C5944">
        <v>10</v>
      </c>
      <c r="D5944">
        <v>0.80400000000000005</v>
      </c>
      <c r="E5944">
        <v>0.109</v>
      </c>
      <c r="F5944">
        <v>758.70399999999995</v>
      </c>
      <c r="G5944" s="14">
        <v>1930.211</v>
      </c>
      <c r="H5944">
        <f t="shared" si="187"/>
        <v>0.41893431710247009</v>
      </c>
      <c r="I5944">
        <f t="shared" si="188"/>
        <v>0.10804897103514227</v>
      </c>
    </row>
    <row r="5945" spans="1:9" x14ac:dyDescent="0.3">
      <c r="A5945" s="1">
        <v>36625</v>
      </c>
      <c r="B5945">
        <v>34</v>
      </c>
      <c r="C5945">
        <v>9</v>
      </c>
      <c r="D5945">
        <v>0.27900000000000003</v>
      </c>
      <c r="E5945">
        <v>2.1000000000000001E-2</v>
      </c>
      <c r="F5945" s="14">
        <v>5770.3249999999998</v>
      </c>
      <c r="G5945">
        <v>478.36799999999999</v>
      </c>
      <c r="H5945">
        <f t="shared" si="187"/>
        <v>0.4451177119213745</v>
      </c>
      <c r="I5945">
        <f t="shared" si="188"/>
        <v>9.7244073931628039E-2</v>
      </c>
    </row>
    <row r="5946" spans="1:9" x14ac:dyDescent="0.3">
      <c r="A5946" s="1">
        <v>36626</v>
      </c>
      <c r="B5946">
        <v>33</v>
      </c>
      <c r="C5946">
        <v>8</v>
      </c>
      <c r="D5946">
        <v>8.093</v>
      </c>
      <c r="E5946">
        <v>3.2949999999999999</v>
      </c>
      <c r="F5946" s="14">
        <v>1879.672</v>
      </c>
      <c r="G5946" s="14">
        <v>1486.84</v>
      </c>
      <c r="H5946">
        <f t="shared" si="187"/>
        <v>0.43202601451192224</v>
      </c>
      <c r="I5946">
        <f t="shared" si="188"/>
        <v>8.643917682811382E-2</v>
      </c>
    </row>
    <row r="5947" spans="1:9" x14ac:dyDescent="0.3">
      <c r="A5947" s="1">
        <v>36627</v>
      </c>
      <c r="B5947">
        <v>30</v>
      </c>
      <c r="C5947">
        <v>7</v>
      </c>
      <c r="D5947">
        <v>5.5339999999999998</v>
      </c>
      <c r="E5947">
        <v>5.7530000000000001</v>
      </c>
      <c r="F5947" s="14">
        <v>4263.9830000000002</v>
      </c>
      <c r="G5947" s="14">
        <v>4269.4669999999996</v>
      </c>
      <c r="H5947">
        <f t="shared" si="187"/>
        <v>0.39275092228356573</v>
      </c>
      <c r="I5947">
        <f t="shared" si="188"/>
        <v>7.5634279724599587E-2</v>
      </c>
    </row>
    <row r="5948" spans="1:9" x14ac:dyDescent="0.3">
      <c r="A5948" s="1">
        <v>36628</v>
      </c>
      <c r="B5948">
        <v>24</v>
      </c>
      <c r="C5948">
        <v>6</v>
      </c>
      <c r="D5948">
        <v>0</v>
      </c>
      <c r="E5948">
        <v>0</v>
      </c>
      <c r="F5948" s="14">
        <v>1971.037</v>
      </c>
      <c r="G5948" s="14">
        <v>1262.693</v>
      </c>
      <c r="H5948">
        <f t="shared" si="187"/>
        <v>0.31420073782685254</v>
      </c>
      <c r="I5948">
        <f t="shared" si="188"/>
        <v>6.4829382621085355E-2</v>
      </c>
    </row>
    <row r="5949" spans="1:9" x14ac:dyDescent="0.3">
      <c r="A5949" s="1">
        <v>36629</v>
      </c>
      <c r="B5949">
        <v>20</v>
      </c>
      <c r="C5949">
        <v>5</v>
      </c>
      <c r="D5949">
        <v>0</v>
      </c>
      <c r="E5949">
        <v>0</v>
      </c>
      <c r="F5949" s="14">
        <v>3569.62</v>
      </c>
      <c r="G5949" s="14">
        <v>2773.5340000000001</v>
      </c>
      <c r="H5949">
        <f t="shared" si="187"/>
        <v>0.26183394818904382</v>
      </c>
      <c r="I5949">
        <f t="shared" si="188"/>
        <v>5.4024485517571136E-2</v>
      </c>
    </row>
    <row r="5950" spans="1:9" x14ac:dyDescent="0.3">
      <c r="A5950" s="1">
        <v>36630</v>
      </c>
      <c r="B5950">
        <v>17</v>
      </c>
      <c r="C5950">
        <v>5</v>
      </c>
      <c r="D5950">
        <v>0</v>
      </c>
      <c r="E5950">
        <v>0.106</v>
      </c>
      <c r="F5950">
        <v>280.67599999999999</v>
      </c>
      <c r="G5950" s="14">
        <v>2332.2080000000001</v>
      </c>
      <c r="H5950">
        <f t="shared" si="187"/>
        <v>0.22255885596068725</v>
      </c>
      <c r="I5950">
        <f t="shared" si="188"/>
        <v>5.4024485517571136E-2</v>
      </c>
    </row>
    <row r="5951" spans="1:9" x14ac:dyDescent="0.3">
      <c r="A5951" s="1">
        <v>36631</v>
      </c>
      <c r="B5951">
        <v>15</v>
      </c>
      <c r="C5951">
        <v>4</v>
      </c>
      <c r="D5951">
        <v>0.68799999999999994</v>
      </c>
      <c r="E5951">
        <v>1.9059999999999999</v>
      </c>
      <c r="F5951">
        <v>-28.658999999999999</v>
      </c>
      <c r="G5951">
        <v>56.581000000000003</v>
      </c>
      <c r="H5951">
        <f t="shared" si="187"/>
        <v>0.19637546114178286</v>
      </c>
      <c r="I5951">
        <f t="shared" si="188"/>
        <v>4.321958841405691E-2</v>
      </c>
    </row>
    <row r="5952" spans="1:9" x14ac:dyDescent="0.3">
      <c r="A5952" s="1">
        <v>36632</v>
      </c>
      <c r="B5952">
        <v>13</v>
      </c>
      <c r="C5952">
        <v>4</v>
      </c>
      <c r="D5952">
        <v>19.859000000000002</v>
      </c>
      <c r="E5952">
        <v>21.277000000000001</v>
      </c>
      <c r="F5952">
        <v>4.05</v>
      </c>
      <c r="G5952">
        <v>1.504</v>
      </c>
      <c r="H5952">
        <f t="shared" si="187"/>
        <v>0.17019206632287848</v>
      </c>
      <c r="I5952">
        <f t="shared" si="188"/>
        <v>4.321958841405691E-2</v>
      </c>
    </row>
    <row r="5953" spans="1:9" x14ac:dyDescent="0.3">
      <c r="A5953" s="1">
        <v>36633</v>
      </c>
      <c r="B5953">
        <v>12</v>
      </c>
      <c r="C5953">
        <v>4</v>
      </c>
      <c r="D5953">
        <v>14.202999999999999</v>
      </c>
      <c r="E5953">
        <v>13.500999999999999</v>
      </c>
      <c r="F5953">
        <v>-131.636</v>
      </c>
      <c r="G5953">
        <v>-43.835000000000001</v>
      </c>
      <c r="H5953">
        <f t="shared" si="187"/>
        <v>0.15710036891342627</v>
      </c>
      <c r="I5953">
        <f t="shared" si="188"/>
        <v>4.321958841405691E-2</v>
      </c>
    </row>
    <row r="5954" spans="1:9" x14ac:dyDescent="0.3">
      <c r="A5954" s="1">
        <v>36634</v>
      </c>
      <c r="B5954">
        <v>18</v>
      </c>
      <c r="C5954">
        <v>5</v>
      </c>
      <c r="D5954">
        <v>4.4710000000000001</v>
      </c>
      <c r="E5954">
        <v>3.4409999999999998</v>
      </c>
      <c r="F5954">
        <v>-225.81200000000001</v>
      </c>
      <c r="G5954">
        <v>-421.69499999999999</v>
      </c>
      <c r="H5954">
        <f t="shared" ref="H5954:H6017" si="189">(B5954*60*60*24/1000000)/(1000*$N$3/1000000)</f>
        <v>0.2356505533701394</v>
      </c>
      <c r="I5954">
        <f t="shared" ref="I5954:I6017" si="190">(C5954*60*60*24/1000000)/(1000*$N$4/1000000)</f>
        <v>5.4024485517571136E-2</v>
      </c>
    </row>
    <row r="5955" spans="1:9" x14ac:dyDescent="0.3">
      <c r="A5955" s="1">
        <v>36635</v>
      </c>
      <c r="B5955">
        <v>40</v>
      </c>
      <c r="C5955">
        <v>9</v>
      </c>
      <c r="D5955">
        <v>2.1469999999999998</v>
      </c>
      <c r="E5955">
        <v>0.52100000000000002</v>
      </c>
      <c r="F5955">
        <v>709.27800000000002</v>
      </c>
      <c r="G5955" s="14">
        <v>1096.586</v>
      </c>
      <c r="H5955">
        <f t="shared" si="189"/>
        <v>0.52366789637808764</v>
      </c>
      <c r="I5955">
        <f t="shared" si="190"/>
        <v>9.7244073931628039E-2</v>
      </c>
    </row>
    <row r="5956" spans="1:9" x14ac:dyDescent="0.3">
      <c r="A5956" s="1">
        <v>36636</v>
      </c>
      <c r="B5956">
        <v>58</v>
      </c>
      <c r="C5956">
        <v>17</v>
      </c>
      <c r="D5956">
        <v>0</v>
      </c>
      <c r="E5956">
        <v>0</v>
      </c>
      <c r="F5956" s="14">
        <v>4204.3069999999998</v>
      </c>
      <c r="G5956">
        <v>817.95100000000002</v>
      </c>
      <c r="H5956">
        <f t="shared" si="189"/>
        <v>0.75931844974822693</v>
      </c>
      <c r="I5956">
        <f t="shared" si="190"/>
        <v>0.18368325075974187</v>
      </c>
    </row>
    <row r="5957" spans="1:9" x14ac:dyDescent="0.3">
      <c r="A5957" s="1">
        <v>36637</v>
      </c>
      <c r="B5957">
        <v>80</v>
      </c>
      <c r="C5957">
        <v>19</v>
      </c>
      <c r="D5957">
        <v>0</v>
      </c>
      <c r="E5957">
        <v>0</v>
      </c>
      <c r="F5957" s="14">
        <v>4794.2120000000004</v>
      </c>
      <c r="G5957" s="14">
        <v>4748.951</v>
      </c>
      <c r="H5957">
        <f t="shared" si="189"/>
        <v>1.0473357927561753</v>
      </c>
      <c r="I5957">
        <f t="shared" si="190"/>
        <v>0.20529304496677031</v>
      </c>
    </row>
    <row r="5958" spans="1:9" x14ac:dyDescent="0.3">
      <c r="A5958" s="1">
        <v>36638</v>
      </c>
      <c r="B5958">
        <v>81</v>
      </c>
      <c r="C5958">
        <v>20</v>
      </c>
      <c r="D5958">
        <v>0</v>
      </c>
      <c r="E5958">
        <v>0</v>
      </c>
      <c r="F5958" s="14">
        <v>4411.9690000000001</v>
      </c>
      <c r="G5958" s="14">
        <v>4820.335</v>
      </c>
      <c r="H5958">
        <f t="shared" si="189"/>
        <v>1.0604274901656274</v>
      </c>
      <c r="I5958">
        <f t="shared" si="190"/>
        <v>0.21609794207028454</v>
      </c>
    </row>
    <row r="5959" spans="1:9" x14ac:dyDescent="0.3">
      <c r="A5959" s="1">
        <v>36639</v>
      </c>
      <c r="B5959">
        <v>85</v>
      </c>
      <c r="C5959">
        <v>24</v>
      </c>
      <c r="D5959">
        <v>0</v>
      </c>
      <c r="E5959">
        <v>0</v>
      </c>
      <c r="F5959" s="14">
        <v>4031.1289999999999</v>
      </c>
      <c r="G5959" s="14">
        <v>4789.1710000000003</v>
      </c>
      <c r="H5959">
        <f t="shared" si="189"/>
        <v>1.1127942798034363</v>
      </c>
      <c r="I5959">
        <f t="shared" si="190"/>
        <v>0.25931753048434142</v>
      </c>
    </row>
    <row r="5960" spans="1:9" x14ac:dyDescent="0.3">
      <c r="A5960" s="1">
        <v>36640</v>
      </c>
      <c r="B5960">
        <v>91</v>
      </c>
      <c r="C5960">
        <v>30</v>
      </c>
      <c r="D5960">
        <v>0</v>
      </c>
      <c r="E5960">
        <v>0</v>
      </c>
      <c r="F5960" s="14">
        <v>4080.81</v>
      </c>
      <c r="G5960" s="14">
        <v>4714.7510000000002</v>
      </c>
      <c r="H5960">
        <f t="shared" si="189"/>
        <v>1.1913444642601494</v>
      </c>
      <c r="I5960">
        <f t="shared" si="190"/>
        <v>0.32414691310542681</v>
      </c>
    </row>
    <row r="5961" spans="1:9" x14ac:dyDescent="0.3">
      <c r="A5961" s="1">
        <v>36641</v>
      </c>
      <c r="B5961">
        <v>93</v>
      </c>
      <c r="C5961">
        <v>35</v>
      </c>
      <c r="D5961">
        <v>0</v>
      </c>
      <c r="E5961">
        <v>0</v>
      </c>
      <c r="F5961" s="14">
        <v>2605.8939999999998</v>
      </c>
      <c r="G5961" s="14">
        <v>2143.0059999999999</v>
      </c>
      <c r="H5961">
        <f t="shared" si="189"/>
        <v>1.2175278590790537</v>
      </c>
      <c r="I5961">
        <f t="shared" si="190"/>
        <v>0.37817139862299792</v>
      </c>
    </row>
    <row r="5962" spans="1:9" x14ac:dyDescent="0.3">
      <c r="A5962" s="1">
        <v>36642</v>
      </c>
      <c r="B5962">
        <v>92</v>
      </c>
      <c r="C5962">
        <v>40</v>
      </c>
      <c r="D5962">
        <v>0</v>
      </c>
      <c r="E5962">
        <v>0</v>
      </c>
      <c r="F5962" s="14">
        <v>1885.155</v>
      </c>
      <c r="G5962" s="14">
        <v>2054.875</v>
      </c>
      <c r="H5962">
        <f t="shared" si="189"/>
        <v>1.2044361616696015</v>
      </c>
      <c r="I5962">
        <f t="shared" si="190"/>
        <v>0.43219588414056909</v>
      </c>
    </row>
    <row r="5963" spans="1:9" x14ac:dyDescent="0.3">
      <c r="A5963" s="1">
        <v>36643</v>
      </c>
      <c r="B5963">
        <v>78</v>
      </c>
      <c r="C5963">
        <v>44</v>
      </c>
      <c r="D5963">
        <v>2.677</v>
      </c>
      <c r="E5963">
        <v>4.7919999999999998</v>
      </c>
      <c r="F5963">
        <v>-206.82599999999999</v>
      </c>
      <c r="G5963">
        <v>-336.14400000000001</v>
      </c>
      <c r="H5963">
        <f t="shared" si="189"/>
        <v>1.0211523979372708</v>
      </c>
      <c r="I5963">
        <f t="shared" si="190"/>
        <v>0.47541547255462596</v>
      </c>
    </row>
    <row r="5964" spans="1:9" x14ac:dyDescent="0.3">
      <c r="A5964" s="1">
        <v>36644</v>
      </c>
      <c r="B5964">
        <v>56</v>
      </c>
      <c r="C5964">
        <v>47</v>
      </c>
      <c r="D5964">
        <v>15.292999999999999</v>
      </c>
      <c r="E5964">
        <v>13.896000000000001</v>
      </c>
      <c r="F5964" s="14">
        <v>3375.3989999999999</v>
      </c>
      <c r="G5964">
        <v>-612.55799999999999</v>
      </c>
      <c r="H5964">
        <f t="shared" si="189"/>
        <v>0.73313505492932263</v>
      </c>
      <c r="I5964">
        <f t="shared" si="190"/>
        <v>0.50783016386516866</v>
      </c>
    </row>
    <row r="5965" spans="1:9" x14ac:dyDescent="0.3">
      <c r="A5965" s="1">
        <v>36645</v>
      </c>
      <c r="B5965">
        <v>38</v>
      </c>
      <c r="C5965">
        <v>46</v>
      </c>
      <c r="D5965">
        <v>0</v>
      </c>
      <c r="E5965">
        <v>0</v>
      </c>
      <c r="F5965" s="14">
        <v>2752.5059999999999</v>
      </c>
      <c r="G5965" s="14">
        <v>3184.7910000000002</v>
      </c>
      <c r="H5965">
        <f t="shared" si="189"/>
        <v>0.49748450155918322</v>
      </c>
      <c r="I5965">
        <f t="shared" si="190"/>
        <v>0.49702526676165443</v>
      </c>
    </row>
    <row r="5966" spans="1:9" x14ac:dyDescent="0.3">
      <c r="A5966" s="1">
        <v>36646</v>
      </c>
      <c r="B5966">
        <v>33</v>
      </c>
      <c r="C5966">
        <v>42</v>
      </c>
      <c r="D5966">
        <v>5.7629999999999999</v>
      </c>
      <c r="E5966">
        <v>0.94399999999999995</v>
      </c>
      <c r="F5966">
        <v>780.77800000000002</v>
      </c>
      <c r="G5966">
        <v>784.27300000000002</v>
      </c>
      <c r="H5966">
        <f t="shared" si="189"/>
        <v>0.43202601451192224</v>
      </c>
      <c r="I5966">
        <f t="shared" si="190"/>
        <v>0.4538056783475975</v>
      </c>
    </row>
    <row r="5967" spans="1:9" x14ac:dyDescent="0.3">
      <c r="A5967" s="1">
        <v>36647</v>
      </c>
      <c r="B5967">
        <v>79</v>
      </c>
      <c r="C5967">
        <v>57</v>
      </c>
      <c r="D5967">
        <v>61.674999999999997</v>
      </c>
      <c r="E5967">
        <v>64.3</v>
      </c>
      <c r="F5967">
        <v>-126.22799999999999</v>
      </c>
      <c r="G5967">
        <v>-122.063</v>
      </c>
      <c r="H5967">
        <f t="shared" si="189"/>
        <v>1.0342440953467229</v>
      </c>
      <c r="I5967">
        <f t="shared" si="190"/>
        <v>0.61587913490031099</v>
      </c>
    </row>
    <row r="5968" spans="1:9" x14ac:dyDescent="0.3">
      <c r="A5968" s="1">
        <v>36648</v>
      </c>
      <c r="B5968">
        <v>278</v>
      </c>
      <c r="C5968">
        <v>176</v>
      </c>
      <c r="D5968">
        <v>58.271999999999998</v>
      </c>
      <c r="E5968">
        <v>77.427000000000007</v>
      </c>
      <c r="F5968">
        <v>-418.505</v>
      </c>
      <c r="G5968">
        <v>-273.32100000000003</v>
      </c>
      <c r="H5968">
        <f t="shared" si="189"/>
        <v>3.6394918798277089</v>
      </c>
      <c r="I5968">
        <f t="shared" si="190"/>
        <v>1.9016618902185038</v>
      </c>
    </row>
    <row r="5969" spans="1:9" x14ac:dyDescent="0.3">
      <c r="A5969" s="1">
        <v>36649</v>
      </c>
      <c r="B5969">
        <v>319</v>
      </c>
      <c r="C5969">
        <v>332</v>
      </c>
      <c r="D5969">
        <v>12.295999999999999</v>
      </c>
      <c r="E5969">
        <v>5.9850000000000003</v>
      </c>
      <c r="F5969">
        <v>-40.264000000000003</v>
      </c>
      <c r="G5969">
        <v>-204.446</v>
      </c>
      <c r="H5969">
        <f t="shared" si="189"/>
        <v>4.1762514736152481</v>
      </c>
      <c r="I5969">
        <f t="shared" si="190"/>
        <v>3.5872258383667233</v>
      </c>
    </row>
    <row r="5970" spans="1:9" x14ac:dyDescent="0.3">
      <c r="A5970" s="1">
        <v>36650</v>
      </c>
      <c r="B5970">
        <v>281</v>
      </c>
      <c r="C5970">
        <v>416</v>
      </c>
      <c r="D5970">
        <v>17.613</v>
      </c>
      <c r="E5970">
        <v>4.319</v>
      </c>
      <c r="F5970">
        <v>-188.07</v>
      </c>
      <c r="G5970">
        <v>-223.80600000000001</v>
      </c>
      <c r="H5970">
        <f t="shared" si="189"/>
        <v>3.6787669720560654</v>
      </c>
      <c r="I5970">
        <f t="shared" si="190"/>
        <v>4.4948371950619181</v>
      </c>
    </row>
    <row r="5971" spans="1:9" x14ac:dyDescent="0.3">
      <c r="A5971" s="1">
        <v>36651</v>
      </c>
      <c r="B5971">
        <v>296</v>
      </c>
      <c r="C5971">
        <v>436</v>
      </c>
      <c r="D5971">
        <v>8.3490000000000002</v>
      </c>
      <c r="E5971">
        <v>0</v>
      </c>
      <c r="F5971">
        <v>-331.64</v>
      </c>
      <c r="G5971">
        <v>-460.524</v>
      </c>
      <c r="H5971">
        <f t="shared" si="189"/>
        <v>3.8751424331978481</v>
      </c>
      <c r="I5971">
        <f t="shared" si="190"/>
        <v>4.7109351371322026</v>
      </c>
    </row>
    <row r="5972" spans="1:9" x14ac:dyDescent="0.3">
      <c r="A5972" s="1">
        <v>36652</v>
      </c>
      <c r="B5972">
        <v>310</v>
      </c>
      <c r="C5972">
        <v>487</v>
      </c>
      <c r="D5972">
        <v>0</v>
      </c>
      <c r="E5972">
        <v>0</v>
      </c>
      <c r="F5972" s="14">
        <v>3311.4720000000002</v>
      </c>
      <c r="G5972" s="14">
        <v>3987.665</v>
      </c>
      <c r="H5972">
        <f t="shared" si="189"/>
        <v>4.0584261969301787</v>
      </c>
      <c r="I5972">
        <f t="shared" si="190"/>
        <v>5.2619848894114281</v>
      </c>
    </row>
    <row r="5973" spans="1:9" x14ac:dyDescent="0.3">
      <c r="A5973" s="1">
        <v>36653</v>
      </c>
      <c r="B5973">
        <v>316</v>
      </c>
      <c r="C5973">
        <v>545</v>
      </c>
      <c r="D5973">
        <v>0</v>
      </c>
      <c r="E5973">
        <v>0</v>
      </c>
      <c r="F5973" s="14">
        <v>4309.3540000000003</v>
      </c>
      <c r="H5973">
        <f t="shared" si="189"/>
        <v>4.1369763813868916</v>
      </c>
      <c r="I5973">
        <f t="shared" si="190"/>
        <v>5.8886689214152534</v>
      </c>
    </row>
    <row r="5974" spans="1:9" x14ac:dyDescent="0.3">
      <c r="A5974" s="1">
        <v>36654</v>
      </c>
      <c r="B5974">
        <v>322</v>
      </c>
      <c r="C5974">
        <v>542</v>
      </c>
      <c r="D5974">
        <v>0</v>
      </c>
      <c r="E5974">
        <v>0</v>
      </c>
      <c r="F5974" s="14">
        <v>2052.0070000000001</v>
      </c>
      <c r="G5974" s="15">
        <v>2407</v>
      </c>
      <c r="H5974">
        <f t="shared" si="189"/>
        <v>4.2155265658436045</v>
      </c>
      <c r="I5974">
        <f t="shared" si="190"/>
        <v>5.8562542301047111</v>
      </c>
    </row>
    <row r="5975" spans="1:9" x14ac:dyDescent="0.3">
      <c r="A5975" s="1">
        <v>36655</v>
      </c>
      <c r="B5975">
        <v>324</v>
      </c>
      <c r="C5975">
        <v>525</v>
      </c>
      <c r="D5975">
        <v>0</v>
      </c>
      <c r="E5975">
        <v>0</v>
      </c>
      <c r="F5975" s="14">
        <v>1237.6610000000001</v>
      </c>
      <c r="G5975" s="14">
        <v>1714.1120000000001</v>
      </c>
      <c r="H5975">
        <f t="shared" si="189"/>
        <v>4.2417099606625097</v>
      </c>
      <c r="I5975">
        <f t="shared" si="190"/>
        <v>5.672570979344969</v>
      </c>
    </row>
    <row r="5976" spans="1:9" x14ac:dyDescent="0.3">
      <c r="A5976" s="1">
        <v>36656</v>
      </c>
      <c r="B5976">
        <v>324</v>
      </c>
      <c r="C5976">
        <v>567</v>
      </c>
      <c r="D5976">
        <v>0</v>
      </c>
      <c r="E5976">
        <v>0</v>
      </c>
      <c r="F5976" s="14">
        <v>2009.5060000000001</v>
      </c>
      <c r="G5976" s="14">
        <v>2096.0360000000001</v>
      </c>
      <c r="H5976">
        <f t="shared" si="189"/>
        <v>4.2417099606625097</v>
      </c>
      <c r="I5976">
        <f t="shared" si="190"/>
        <v>6.1263766576925658</v>
      </c>
    </row>
    <row r="5977" spans="1:9" x14ac:dyDescent="0.3">
      <c r="A5977" s="1">
        <v>36657</v>
      </c>
      <c r="B5977">
        <v>327</v>
      </c>
      <c r="C5977">
        <v>646</v>
      </c>
      <c r="D5977">
        <v>0</v>
      </c>
      <c r="E5977">
        <v>0</v>
      </c>
      <c r="F5977">
        <v>-133.81899999999999</v>
      </c>
      <c r="G5977">
        <v>35.552999999999997</v>
      </c>
      <c r="H5977">
        <f t="shared" si="189"/>
        <v>4.2809850528908662</v>
      </c>
      <c r="I5977">
        <f t="shared" si="190"/>
        <v>6.97996352887019</v>
      </c>
    </row>
    <row r="5978" spans="1:9" x14ac:dyDescent="0.3">
      <c r="A5978" s="1">
        <v>36658</v>
      </c>
      <c r="B5978">
        <v>329</v>
      </c>
      <c r="C5978">
        <v>652</v>
      </c>
      <c r="D5978">
        <v>0</v>
      </c>
      <c r="E5978">
        <v>0</v>
      </c>
      <c r="F5978">
        <v>176.672</v>
      </c>
      <c r="G5978">
        <v>-53.27</v>
      </c>
      <c r="H5978">
        <f t="shared" si="189"/>
        <v>4.3071684477097705</v>
      </c>
      <c r="I5978">
        <f t="shared" si="190"/>
        <v>7.0447929114912755</v>
      </c>
    </row>
    <row r="5979" spans="1:9" x14ac:dyDescent="0.3">
      <c r="A5979" s="1">
        <v>36659</v>
      </c>
      <c r="B5979">
        <v>323</v>
      </c>
      <c r="C5979">
        <v>610</v>
      </c>
      <c r="D5979">
        <v>0</v>
      </c>
      <c r="E5979">
        <v>0</v>
      </c>
      <c r="F5979" s="14">
        <v>1154.799</v>
      </c>
      <c r="G5979" s="14">
        <v>1313.241</v>
      </c>
      <c r="H5979">
        <f t="shared" si="189"/>
        <v>4.2286182632530576</v>
      </c>
      <c r="I5979">
        <f t="shared" si="190"/>
        <v>6.5909872331436787</v>
      </c>
    </row>
    <row r="5980" spans="1:9" x14ac:dyDescent="0.3">
      <c r="A5980" s="1">
        <v>36660</v>
      </c>
      <c r="B5980">
        <v>309</v>
      </c>
      <c r="C5980">
        <v>558</v>
      </c>
      <c r="D5980">
        <v>4.3719999999999999</v>
      </c>
      <c r="E5980">
        <v>7.0220000000000002</v>
      </c>
      <c r="F5980">
        <v>-293.95100000000002</v>
      </c>
      <c r="G5980">
        <v>-374.99400000000003</v>
      </c>
      <c r="H5980">
        <f t="shared" si="189"/>
        <v>4.0453344995207265</v>
      </c>
      <c r="I5980">
        <f t="shared" si="190"/>
        <v>6.029132583760938</v>
      </c>
    </row>
    <row r="5981" spans="1:9" x14ac:dyDescent="0.3">
      <c r="A5981" s="1">
        <v>36661</v>
      </c>
      <c r="B5981">
        <v>286</v>
      </c>
      <c r="C5981">
        <v>509</v>
      </c>
      <c r="D5981">
        <v>10.391999999999999</v>
      </c>
      <c r="E5981">
        <v>16.013999999999999</v>
      </c>
      <c r="F5981" s="14">
        <v>-108.33000000000001</v>
      </c>
      <c r="H5981">
        <f t="shared" si="189"/>
        <v>3.7442254591033262</v>
      </c>
      <c r="I5981">
        <f t="shared" si="190"/>
        <v>5.4996926256887413</v>
      </c>
    </row>
    <row r="5982" spans="1:9" x14ac:dyDescent="0.3">
      <c r="A5982" s="1">
        <v>36662</v>
      </c>
      <c r="B5982">
        <v>398</v>
      </c>
      <c r="C5982">
        <v>584</v>
      </c>
      <c r="D5982">
        <v>42.34</v>
      </c>
      <c r="E5982">
        <v>32.109000000000002</v>
      </c>
      <c r="F5982" s="14">
        <v>182.00049999999999</v>
      </c>
      <c r="H5982">
        <f t="shared" si="189"/>
        <v>5.2104955689619716</v>
      </c>
      <c r="I5982">
        <f t="shared" si="190"/>
        <v>6.3100599084523079</v>
      </c>
    </row>
    <row r="5983" spans="1:9" x14ac:dyDescent="0.3">
      <c r="A5983" s="1">
        <v>36663</v>
      </c>
      <c r="B5983">
        <v>434</v>
      </c>
      <c r="C5983">
        <v>658</v>
      </c>
      <c r="D5983">
        <v>0</v>
      </c>
      <c r="E5983">
        <v>0</v>
      </c>
      <c r="F5983">
        <v>109.956</v>
      </c>
      <c r="G5983">
        <v>884.59500000000003</v>
      </c>
      <c r="H5983">
        <f t="shared" si="189"/>
        <v>5.68179667570225</v>
      </c>
      <c r="I5983">
        <f t="shared" si="190"/>
        <v>7.109622294112361</v>
      </c>
    </row>
    <row r="5984" spans="1:9" x14ac:dyDescent="0.3">
      <c r="A5984" s="1">
        <v>36664</v>
      </c>
      <c r="B5984">
        <f>AVERAGE(B5983,B5986)</f>
        <v>474.5</v>
      </c>
      <c r="C5984">
        <v>710</v>
      </c>
      <c r="D5984">
        <v>0</v>
      </c>
      <c r="E5984">
        <v>0</v>
      </c>
      <c r="F5984">
        <v>77.290999999999997</v>
      </c>
      <c r="G5984">
        <v>-115.301</v>
      </c>
      <c r="H5984">
        <f t="shared" si="189"/>
        <v>6.2120104207850639</v>
      </c>
      <c r="I5984">
        <f t="shared" si="190"/>
        <v>7.6714769434951009</v>
      </c>
    </row>
    <row r="5985" spans="1:9" x14ac:dyDescent="0.3">
      <c r="A5985" s="1">
        <v>36665</v>
      </c>
      <c r="B5985">
        <f>AVERAGE(B5984,B5986)</f>
        <v>494.75</v>
      </c>
      <c r="C5985">
        <v>628</v>
      </c>
      <c r="D5985">
        <v>0</v>
      </c>
      <c r="E5985">
        <v>0</v>
      </c>
      <c r="F5985">
        <v>472.33100000000002</v>
      </c>
      <c r="G5985">
        <v>758.78899999999999</v>
      </c>
      <c r="H5985">
        <f t="shared" si="189"/>
        <v>6.4771172933264713</v>
      </c>
      <c r="I5985">
        <f t="shared" si="190"/>
        <v>6.7854753810069344</v>
      </c>
    </row>
    <row r="5986" spans="1:9" x14ac:dyDescent="0.3">
      <c r="A5986" s="1">
        <v>36666</v>
      </c>
      <c r="B5986">
        <v>515</v>
      </c>
      <c r="C5986">
        <v>514</v>
      </c>
      <c r="D5986">
        <v>0.38200000000000001</v>
      </c>
      <c r="E5986">
        <v>8.5000000000000006E-2</v>
      </c>
      <c r="F5986">
        <v>-207.642</v>
      </c>
      <c r="G5986">
        <v>-280.22899999999998</v>
      </c>
      <c r="H5986">
        <f t="shared" si="189"/>
        <v>6.7422241658678779</v>
      </c>
      <c r="I5986">
        <f t="shared" si="190"/>
        <v>5.5537171112063124</v>
      </c>
    </row>
    <row r="5987" spans="1:9" x14ac:dyDescent="0.3">
      <c r="A5987" s="1">
        <v>36667</v>
      </c>
      <c r="B5987">
        <v>495</v>
      </c>
      <c r="C5987">
        <v>425</v>
      </c>
      <c r="D5987">
        <v>0</v>
      </c>
      <c r="E5987">
        <v>0</v>
      </c>
      <c r="F5987">
        <v>337.04199999999997</v>
      </c>
      <c r="G5987" s="14">
        <v>1888.85</v>
      </c>
      <c r="H5987">
        <f t="shared" si="189"/>
        <v>6.4803902176788339</v>
      </c>
      <c r="I5987">
        <f t="shared" si="190"/>
        <v>4.592081268993546</v>
      </c>
    </row>
    <row r="5988" spans="1:9" x14ac:dyDescent="0.3">
      <c r="A5988" s="1">
        <v>36668</v>
      </c>
      <c r="B5988">
        <v>465</v>
      </c>
      <c r="C5988">
        <v>384</v>
      </c>
      <c r="D5988">
        <v>0</v>
      </c>
      <c r="E5988">
        <v>0</v>
      </c>
      <c r="F5988" s="14">
        <v>2036.019</v>
      </c>
      <c r="G5988">
        <v>-416.99799999999999</v>
      </c>
      <c r="H5988">
        <f t="shared" si="189"/>
        <v>6.0876392953952685</v>
      </c>
      <c r="I5988">
        <f t="shared" si="190"/>
        <v>4.1490804877494627</v>
      </c>
    </row>
    <row r="5989" spans="1:9" x14ac:dyDescent="0.3">
      <c r="A5989" s="1">
        <v>36669</v>
      </c>
      <c r="B5989">
        <v>431</v>
      </c>
      <c r="C5989">
        <v>355</v>
      </c>
      <c r="D5989">
        <v>0</v>
      </c>
      <c r="E5989">
        <v>0</v>
      </c>
      <c r="F5989" s="14">
        <v>1569.421</v>
      </c>
      <c r="G5989" s="14">
        <v>2044.7809999999999</v>
      </c>
      <c r="H5989">
        <f t="shared" si="189"/>
        <v>5.6425215834738935</v>
      </c>
      <c r="I5989">
        <f t="shared" si="190"/>
        <v>3.8357384717475504</v>
      </c>
    </row>
    <row r="5990" spans="1:9" x14ac:dyDescent="0.3">
      <c r="A5990" s="1">
        <v>36670</v>
      </c>
      <c r="B5990">
        <v>398</v>
      </c>
      <c r="C5990">
        <v>333</v>
      </c>
      <c r="D5990">
        <v>0</v>
      </c>
      <c r="E5990">
        <v>0</v>
      </c>
      <c r="F5990" s="14">
        <v>1665.2429999999999</v>
      </c>
      <c r="G5990">
        <v>664.67499999999995</v>
      </c>
      <c r="H5990">
        <f t="shared" si="189"/>
        <v>5.2104955689619716</v>
      </c>
      <c r="I5990">
        <f t="shared" si="190"/>
        <v>3.5980307354702377</v>
      </c>
    </row>
    <row r="5991" spans="1:9" x14ac:dyDescent="0.3">
      <c r="A5991" s="1">
        <v>36671</v>
      </c>
      <c r="B5991">
        <v>380</v>
      </c>
      <c r="C5991">
        <v>324</v>
      </c>
      <c r="D5991">
        <v>15.153</v>
      </c>
      <c r="E5991">
        <v>10.246</v>
      </c>
      <c r="F5991" s="14">
        <v>1553.0920000000001</v>
      </c>
      <c r="H5991">
        <f t="shared" si="189"/>
        <v>4.974845015591832</v>
      </c>
      <c r="I5991">
        <f t="shared" si="190"/>
        <v>3.5007866615386094</v>
      </c>
    </row>
    <row r="5992" spans="1:9" x14ac:dyDescent="0.3">
      <c r="A5992" s="1">
        <v>36672</v>
      </c>
      <c r="B5992">
        <v>385</v>
      </c>
      <c r="C5992">
        <v>337</v>
      </c>
      <c r="D5992">
        <v>10.955</v>
      </c>
      <c r="E5992">
        <v>1.044</v>
      </c>
      <c r="F5992" s="14">
        <v>1435.903</v>
      </c>
      <c r="G5992" s="14">
        <v>4431.5209999999997</v>
      </c>
      <c r="H5992">
        <f t="shared" si="189"/>
        <v>5.0403035026390937</v>
      </c>
      <c r="I5992">
        <f t="shared" si="190"/>
        <v>3.6412503238842944</v>
      </c>
    </row>
    <row r="5993" spans="1:9" x14ac:dyDescent="0.3">
      <c r="A5993" s="1">
        <v>36673</v>
      </c>
      <c r="B5993">
        <v>366</v>
      </c>
      <c r="C5993">
        <v>354</v>
      </c>
      <c r="D5993">
        <v>1.0999999999999999E-2</v>
      </c>
      <c r="E5993">
        <v>0</v>
      </c>
      <c r="F5993" s="14">
        <v>1761.0650000000001</v>
      </c>
      <c r="G5993">
        <v>60.475000000000001</v>
      </c>
      <c r="H5993">
        <f t="shared" si="189"/>
        <v>4.791561251859501</v>
      </c>
      <c r="I5993">
        <f t="shared" si="190"/>
        <v>3.824933574644036</v>
      </c>
    </row>
    <row r="5994" spans="1:9" x14ac:dyDescent="0.3">
      <c r="A5994" s="1">
        <v>36674</v>
      </c>
      <c r="B5994">
        <v>330</v>
      </c>
      <c r="C5994">
        <v>365</v>
      </c>
      <c r="D5994">
        <v>0</v>
      </c>
      <c r="E5994">
        <v>0</v>
      </c>
      <c r="F5994" s="14">
        <v>1440.941</v>
      </c>
      <c r="G5994">
        <v>896.01499999999999</v>
      </c>
      <c r="H5994">
        <f t="shared" si="189"/>
        <v>4.3202601451192226</v>
      </c>
      <c r="I5994">
        <f t="shared" si="190"/>
        <v>3.9437874427826931</v>
      </c>
    </row>
    <row r="5995" spans="1:9" x14ac:dyDescent="0.3">
      <c r="A5995" s="1">
        <v>36675</v>
      </c>
      <c r="B5995">
        <v>309</v>
      </c>
      <c r="C5995">
        <v>369</v>
      </c>
      <c r="D5995">
        <v>0</v>
      </c>
      <c r="E5995">
        <v>0</v>
      </c>
      <c r="F5995">
        <v>-393.34800000000001</v>
      </c>
      <c r="G5995">
        <v>-540.48400000000004</v>
      </c>
      <c r="H5995">
        <f t="shared" si="189"/>
        <v>4.0453344995207265</v>
      </c>
      <c r="I5995">
        <f t="shared" si="190"/>
        <v>3.9870070311967494</v>
      </c>
    </row>
    <row r="5996" spans="1:9" x14ac:dyDescent="0.3">
      <c r="A5996" s="1">
        <v>36676</v>
      </c>
      <c r="B5996">
        <v>295</v>
      </c>
      <c r="C5996">
        <v>352</v>
      </c>
      <c r="D5996">
        <v>3.6880000000000002</v>
      </c>
      <c r="E5996">
        <v>1.9279999999999999</v>
      </c>
      <c r="F5996">
        <v>266.05</v>
      </c>
      <c r="G5996">
        <v>953.87800000000004</v>
      </c>
      <c r="H5996">
        <f t="shared" si="189"/>
        <v>3.862050735788396</v>
      </c>
      <c r="I5996">
        <f t="shared" si="190"/>
        <v>3.8033237804370077</v>
      </c>
    </row>
    <row r="5997" spans="1:9" x14ac:dyDescent="0.3">
      <c r="A5997" s="1">
        <v>36677</v>
      </c>
      <c r="B5997">
        <v>262</v>
      </c>
      <c r="C5997">
        <v>315</v>
      </c>
      <c r="D5997">
        <v>0</v>
      </c>
      <c r="E5997">
        <v>0.159</v>
      </c>
      <c r="F5997">
        <v>-458.33300000000003</v>
      </c>
      <c r="G5997">
        <v>-653.22699999999998</v>
      </c>
      <c r="H5997">
        <f t="shared" si="189"/>
        <v>3.4300247212764741</v>
      </c>
      <c r="I5997">
        <f t="shared" si="190"/>
        <v>3.4035425876069816</v>
      </c>
    </row>
    <row r="5998" spans="1:9" x14ac:dyDescent="0.3">
      <c r="A5998" s="1">
        <v>36678</v>
      </c>
      <c r="B5998">
        <v>225</v>
      </c>
      <c r="C5998">
        <v>276</v>
      </c>
      <c r="D5998">
        <v>0</v>
      </c>
      <c r="E5998">
        <v>0</v>
      </c>
      <c r="F5998" s="14">
        <v>1254.7049999999999</v>
      </c>
      <c r="G5998" s="14">
        <v>2506.2779999999998</v>
      </c>
      <c r="H5998">
        <f t="shared" si="189"/>
        <v>2.9456319171267431</v>
      </c>
      <c r="I5998">
        <f t="shared" si="190"/>
        <v>2.9821516005699262</v>
      </c>
    </row>
    <row r="5999" spans="1:9" x14ac:dyDescent="0.3">
      <c r="A5999" s="1">
        <v>36679</v>
      </c>
      <c r="B5999">
        <v>194</v>
      </c>
      <c r="C5999">
        <v>255</v>
      </c>
      <c r="D5999">
        <v>0</v>
      </c>
      <c r="E5999">
        <v>0</v>
      </c>
      <c r="F5999" s="14">
        <v>467.37399999999997</v>
      </c>
      <c r="H5999">
        <f t="shared" si="189"/>
        <v>2.5397892974337251</v>
      </c>
      <c r="I5999">
        <f t="shared" si="190"/>
        <v>2.7552487613961278</v>
      </c>
    </row>
    <row r="6000" spans="1:9" x14ac:dyDescent="0.3">
      <c r="A6000" s="1">
        <v>36680</v>
      </c>
      <c r="B6000">
        <v>167</v>
      </c>
      <c r="C6000">
        <v>257</v>
      </c>
      <c r="D6000">
        <v>0</v>
      </c>
      <c r="E6000">
        <v>0</v>
      </c>
      <c r="F6000" s="14">
        <v>228.4905</v>
      </c>
      <c r="H6000">
        <f t="shared" si="189"/>
        <v>2.1863134673785156</v>
      </c>
      <c r="I6000">
        <f t="shared" si="190"/>
        <v>2.7768585556031562</v>
      </c>
    </row>
    <row r="6001" spans="1:9" x14ac:dyDescent="0.3">
      <c r="A6001" s="1">
        <v>36681</v>
      </c>
      <c r="B6001">
        <v>140</v>
      </c>
      <c r="C6001">
        <v>272</v>
      </c>
      <c r="D6001">
        <v>0</v>
      </c>
      <c r="E6001">
        <v>0</v>
      </c>
      <c r="F6001" s="14">
        <v>2289.5520000000001</v>
      </c>
      <c r="G6001" s="14">
        <v>3635.922</v>
      </c>
      <c r="H6001">
        <f t="shared" si="189"/>
        <v>1.8328376373233066</v>
      </c>
      <c r="I6001">
        <f t="shared" si="190"/>
        <v>2.93893201215587</v>
      </c>
    </row>
    <row r="6002" spans="1:9" x14ac:dyDescent="0.3">
      <c r="A6002" s="1">
        <v>36682</v>
      </c>
      <c r="B6002">
        <v>108</v>
      </c>
      <c r="C6002">
        <v>288</v>
      </c>
      <c r="D6002">
        <v>0</v>
      </c>
      <c r="E6002">
        <v>0</v>
      </c>
      <c r="F6002">
        <v>-319.95699999999999</v>
      </c>
      <c r="G6002">
        <v>-417.98</v>
      </c>
      <c r="H6002">
        <f t="shared" si="189"/>
        <v>1.4139033202208366</v>
      </c>
      <c r="I6002">
        <f t="shared" si="190"/>
        <v>3.1118103658120972</v>
      </c>
    </row>
    <row r="6003" spans="1:9" x14ac:dyDescent="0.3">
      <c r="A6003" s="1">
        <v>36683</v>
      </c>
      <c r="B6003">
        <v>83</v>
      </c>
      <c r="C6003">
        <v>296</v>
      </c>
      <c r="D6003">
        <v>2.9689999999999999</v>
      </c>
      <c r="E6003">
        <v>4.3140000000000001</v>
      </c>
      <c r="F6003">
        <v>-10.393000000000001</v>
      </c>
      <c r="G6003">
        <v>-51.784999999999997</v>
      </c>
      <c r="H6003">
        <f t="shared" si="189"/>
        <v>1.0866108849845317</v>
      </c>
      <c r="I6003">
        <f t="shared" si="190"/>
        <v>3.1982495426402111</v>
      </c>
    </row>
    <row r="6004" spans="1:9" x14ac:dyDescent="0.3">
      <c r="A6004" s="1">
        <v>36684</v>
      </c>
      <c r="B6004">
        <v>71</v>
      </c>
      <c r="C6004">
        <v>308</v>
      </c>
      <c r="D6004">
        <v>22.024000000000001</v>
      </c>
      <c r="E6004">
        <v>17.550999999999998</v>
      </c>
      <c r="F6004">
        <v>-115.322</v>
      </c>
      <c r="G6004">
        <v>-7.4080000000000004</v>
      </c>
      <c r="H6004">
        <f t="shared" si="189"/>
        <v>0.92951051607110557</v>
      </c>
      <c r="I6004">
        <f t="shared" si="190"/>
        <v>3.3279083078823817</v>
      </c>
    </row>
    <row r="6005" spans="1:9" x14ac:dyDescent="0.3">
      <c r="A6005" s="1">
        <v>36685</v>
      </c>
      <c r="B6005">
        <v>166</v>
      </c>
      <c r="C6005">
        <v>332</v>
      </c>
      <c r="D6005">
        <v>4.3789999999999996</v>
      </c>
      <c r="E6005">
        <v>1.756</v>
      </c>
      <c r="F6005">
        <v>451.51</v>
      </c>
      <c r="G6005">
        <v>334.99</v>
      </c>
      <c r="H6005">
        <f t="shared" si="189"/>
        <v>2.1732217699690635</v>
      </c>
      <c r="I6005">
        <f t="shared" si="190"/>
        <v>3.5872258383667233</v>
      </c>
    </row>
    <row r="6006" spans="1:9" x14ac:dyDescent="0.3">
      <c r="A6006" s="1">
        <v>36686</v>
      </c>
      <c r="B6006">
        <v>184</v>
      </c>
      <c r="C6006">
        <v>329</v>
      </c>
      <c r="D6006">
        <v>0</v>
      </c>
      <c r="E6006">
        <v>0</v>
      </c>
      <c r="F6006">
        <v>-356.88400000000001</v>
      </c>
      <c r="G6006">
        <v>-582.69799999999998</v>
      </c>
      <c r="H6006">
        <f t="shared" si="189"/>
        <v>2.4088723233392031</v>
      </c>
      <c r="I6006">
        <f t="shared" si="190"/>
        <v>3.5548111470561805</v>
      </c>
    </row>
    <row r="6007" spans="1:9" x14ac:dyDescent="0.3">
      <c r="A6007" s="1">
        <v>36687</v>
      </c>
      <c r="B6007">
        <v>235</v>
      </c>
      <c r="C6007">
        <v>330</v>
      </c>
      <c r="D6007">
        <v>18.411000000000001</v>
      </c>
      <c r="E6007">
        <v>28.271999999999998</v>
      </c>
      <c r="F6007" s="14">
        <v>973.25849999999991</v>
      </c>
      <c r="H6007">
        <f t="shared" si="189"/>
        <v>3.0765488912212642</v>
      </c>
      <c r="I6007">
        <f t="shared" si="190"/>
        <v>3.5656160441596949</v>
      </c>
    </row>
    <row r="6008" spans="1:9" x14ac:dyDescent="0.3">
      <c r="A6008" s="1">
        <v>36688</v>
      </c>
      <c r="B6008">
        <v>510</v>
      </c>
      <c r="C6008">
        <v>378</v>
      </c>
      <c r="D6008">
        <v>1.5029999999999999</v>
      </c>
      <c r="E6008">
        <v>0</v>
      </c>
      <c r="F6008" s="14">
        <v>626.47375</v>
      </c>
      <c r="H6008">
        <f t="shared" si="189"/>
        <v>6.6767656788206171</v>
      </c>
      <c r="I6008">
        <f t="shared" si="190"/>
        <v>4.0842511051283772</v>
      </c>
    </row>
    <row r="6009" spans="1:9" x14ac:dyDescent="0.3">
      <c r="A6009" s="1">
        <v>36689</v>
      </c>
      <c r="B6009">
        <v>461</v>
      </c>
      <c r="C6009">
        <v>436</v>
      </c>
      <c r="D6009">
        <v>0</v>
      </c>
      <c r="E6009">
        <v>0</v>
      </c>
      <c r="F6009" s="14">
        <v>3697.0189999999998</v>
      </c>
      <c r="H6009">
        <f t="shared" si="189"/>
        <v>6.035272505757459</v>
      </c>
      <c r="I6009">
        <f t="shared" si="190"/>
        <v>4.7109351371322026</v>
      </c>
    </row>
    <row r="6010" spans="1:9" x14ac:dyDescent="0.3">
      <c r="A6010" s="1">
        <v>36690</v>
      </c>
      <c r="B6010">
        <v>594</v>
      </c>
      <c r="C6010">
        <v>476</v>
      </c>
      <c r="D6010">
        <v>3.5470000000000002</v>
      </c>
      <c r="E6010">
        <v>0.76100000000000001</v>
      </c>
      <c r="F6010" s="14">
        <v>2303.4009999999998</v>
      </c>
      <c r="G6010" s="14">
        <v>3923.1669999999999</v>
      </c>
      <c r="H6010">
        <f t="shared" si="189"/>
        <v>7.7764682612146006</v>
      </c>
      <c r="I6010">
        <f t="shared" si="190"/>
        <v>5.1431310212727714</v>
      </c>
    </row>
    <row r="6011" spans="1:9" x14ac:dyDescent="0.3">
      <c r="A6011" s="1">
        <v>36691</v>
      </c>
      <c r="B6011">
        <v>602</v>
      </c>
      <c r="C6011">
        <v>485</v>
      </c>
      <c r="D6011">
        <v>0</v>
      </c>
      <c r="E6011">
        <v>0</v>
      </c>
      <c r="F6011">
        <v>279.68900000000002</v>
      </c>
      <c r="G6011">
        <v>-886.53599999999994</v>
      </c>
      <c r="H6011">
        <f t="shared" si="189"/>
        <v>7.8812018404902178</v>
      </c>
      <c r="I6011">
        <f t="shared" si="190"/>
        <v>5.2403750952044001</v>
      </c>
    </row>
    <row r="6012" spans="1:9" x14ac:dyDescent="0.3">
      <c r="A6012" s="1">
        <v>36692</v>
      </c>
      <c r="B6012">
        <v>502</v>
      </c>
      <c r="C6012">
        <v>627</v>
      </c>
      <c r="D6012">
        <v>10.792999999999999</v>
      </c>
      <c r="E6012">
        <v>4.4630000000000001</v>
      </c>
      <c r="F6012">
        <v>-382.08300000000003</v>
      </c>
      <c r="G6012">
        <v>-353.12200000000001</v>
      </c>
      <c r="H6012">
        <f t="shared" si="189"/>
        <v>6.572032099544999</v>
      </c>
      <c r="I6012">
        <f t="shared" si="190"/>
        <v>6.77467048390342</v>
      </c>
    </row>
    <row r="6013" spans="1:9" x14ac:dyDescent="0.3">
      <c r="A6013" s="1">
        <v>36693</v>
      </c>
      <c r="B6013">
        <v>433</v>
      </c>
      <c r="C6013">
        <v>766</v>
      </c>
      <c r="D6013">
        <v>18.632999999999999</v>
      </c>
      <c r="E6013">
        <v>13.308</v>
      </c>
      <c r="F6013">
        <v>-386.40800000000002</v>
      </c>
      <c r="G6013">
        <v>-625.91300000000001</v>
      </c>
      <c r="H6013">
        <f t="shared" si="189"/>
        <v>5.6687049782927987</v>
      </c>
      <c r="I6013">
        <f t="shared" si="190"/>
        <v>8.2765511812918984</v>
      </c>
    </row>
    <row r="6014" spans="1:9" x14ac:dyDescent="0.3">
      <c r="A6014" s="1">
        <v>36694</v>
      </c>
      <c r="B6014">
        <v>392</v>
      </c>
      <c r="C6014">
        <v>771</v>
      </c>
      <c r="D6014">
        <v>0</v>
      </c>
      <c r="E6014">
        <v>0</v>
      </c>
      <c r="F6014">
        <v>-435.32</v>
      </c>
      <c r="G6014">
        <v>-653.46500000000003</v>
      </c>
      <c r="H6014">
        <f t="shared" si="189"/>
        <v>5.1319453845052587</v>
      </c>
      <c r="I6014">
        <f t="shared" si="190"/>
        <v>8.3305756668094695</v>
      </c>
    </row>
    <row r="6015" spans="1:9" x14ac:dyDescent="0.3">
      <c r="A6015" s="1">
        <v>36695</v>
      </c>
      <c r="B6015">
        <v>381</v>
      </c>
      <c r="C6015">
        <v>719</v>
      </c>
      <c r="D6015">
        <v>0.68500000000000005</v>
      </c>
      <c r="E6015">
        <v>0.96399999999999997</v>
      </c>
      <c r="F6015" s="14">
        <v>1775.9544999999998</v>
      </c>
      <c r="G6015">
        <v>-743.42600000000004</v>
      </c>
      <c r="H6015">
        <f t="shared" si="189"/>
        <v>4.9879367130012842</v>
      </c>
      <c r="I6015">
        <f t="shared" si="190"/>
        <v>7.7687210174267287</v>
      </c>
    </row>
    <row r="6016" spans="1:9" x14ac:dyDescent="0.3">
      <c r="A6016" s="1">
        <v>36696</v>
      </c>
      <c r="B6016">
        <v>373</v>
      </c>
      <c r="C6016">
        <v>652</v>
      </c>
      <c r="D6016">
        <v>1.964</v>
      </c>
      <c r="E6016">
        <v>2.4929999999999999</v>
      </c>
      <c r="F6016" s="14">
        <v>1851.2837500000001</v>
      </c>
      <c r="H6016">
        <f t="shared" si="189"/>
        <v>4.8832031337256669</v>
      </c>
      <c r="I6016">
        <f t="shared" si="190"/>
        <v>7.0447929114912755</v>
      </c>
    </row>
    <row r="6017" spans="1:9" x14ac:dyDescent="0.3">
      <c r="A6017" s="1">
        <v>36697</v>
      </c>
      <c r="B6017">
        <v>356</v>
      </c>
      <c r="C6017">
        <v>577</v>
      </c>
      <c r="D6017">
        <v>0</v>
      </c>
      <c r="E6017">
        <v>0.21299999999999999</v>
      </c>
      <c r="F6017" s="14">
        <v>1229.229875</v>
      </c>
      <c r="H6017">
        <f t="shared" si="189"/>
        <v>4.6606442777649795</v>
      </c>
      <c r="I6017">
        <f t="shared" si="190"/>
        <v>6.2344256287277089</v>
      </c>
    </row>
    <row r="6018" spans="1:9" x14ac:dyDescent="0.3">
      <c r="A6018" s="1">
        <v>36698</v>
      </c>
      <c r="B6018">
        <v>330</v>
      </c>
      <c r="C6018">
        <v>501</v>
      </c>
      <c r="D6018">
        <v>0</v>
      </c>
      <c r="E6018">
        <v>0</v>
      </c>
      <c r="F6018" s="14">
        <v>3987.2289999999998</v>
      </c>
      <c r="H6018">
        <f t="shared" ref="H6018:H6081" si="191">(B6018*60*60*24/1000000)/(1000*$N$3/1000000)</f>
        <v>4.3202601451192226</v>
      </c>
      <c r="I6018">
        <f t="shared" ref="I6018:I6081" si="192">(C6018*60*60*24/1000000)/(1000*$N$4/1000000)</f>
        <v>5.4132534488606279</v>
      </c>
    </row>
    <row r="6019" spans="1:9" x14ac:dyDescent="0.3">
      <c r="A6019" s="1">
        <v>36699</v>
      </c>
      <c r="B6019">
        <v>292</v>
      </c>
      <c r="C6019">
        <v>429</v>
      </c>
      <c r="D6019">
        <v>0</v>
      </c>
      <c r="E6019">
        <v>0</v>
      </c>
      <c r="F6019" s="14">
        <v>1926.6130000000001</v>
      </c>
      <c r="G6019" s="14">
        <v>1944.4459999999999</v>
      </c>
      <c r="H6019">
        <f t="shared" si="191"/>
        <v>3.8227756435600395</v>
      </c>
      <c r="I6019">
        <f t="shared" si="192"/>
        <v>4.6353008574076036</v>
      </c>
    </row>
    <row r="6020" spans="1:9" x14ac:dyDescent="0.3">
      <c r="A6020" s="1">
        <v>36700</v>
      </c>
      <c r="B6020">
        <v>258</v>
      </c>
      <c r="C6020">
        <v>388</v>
      </c>
      <c r="D6020">
        <v>0</v>
      </c>
      <c r="E6020">
        <v>0</v>
      </c>
      <c r="F6020">
        <v>607.17600000000004</v>
      </c>
      <c r="G6020">
        <v>-417.55900000000003</v>
      </c>
      <c r="H6020">
        <f t="shared" si="191"/>
        <v>3.377657931638665</v>
      </c>
      <c r="I6020">
        <f t="shared" si="192"/>
        <v>4.1923000761635203</v>
      </c>
    </row>
    <row r="6021" spans="1:9" x14ac:dyDescent="0.3">
      <c r="A6021" s="1">
        <v>36701</v>
      </c>
      <c r="B6021">
        <v>233</v>
      </c>
      <c r="C6021">
        <v>347</v>
      </c>
      <c r="D6021">
        <v>0</v>
      </c>
      <c r="E6021">
        <v>0</v>
      </c>
      <c r="F6021">
        <v>-253.74799999999999</v>
      </c>
      <c r="G6021">
        <v>-597.98299999999995</v>
      </c>
      <c r="H6021">
        <f t="shared" si="191"/>
        <v>3.0503654964023603</v>
      </c>
      <c r="I6021">
        <f t="shared" si="192"/>
        <v>3.7492992949194366</v>
      </c>
    </row>
    <row r="6022" spans="1:9" x14ac:dyDescent="0.3">
      <c r="A6022" s="1">
        <v>36702</v>
      </c>
      <c r="B6022">
        <v>207</v>
      </c>
      <c r="C6022">
        <v>290</v>
      </c>
      <c r="D6022">
        <v>0</v>
      </c>
      <c r="E6022">
        <v>0</v>
      </c>
      <c r="F6022" s="14">
        <v>2236.9870000000001</v>
      </c>
      <c r="G6022" s="14">
        <v>2448.7860000000001</v>
      </c>
      <c r="H6022">
        <f t="shared" si="191"/>
        <v>2.709981363756603</v>
      </c>
      <c r="I6022">
        <f t="shared" si="192"/>
        <v>3.133420160019126</v>
      </c>
    </row>
    <row r="6023" spans="1:9" x14ac:dyDescent="0.3">
      <c r="A6023" s="1">
        <v>36703</v>
      </c>
      <c r="B6023">
        <v>172</v>
      </c>
      <c r="C6023">
        <v>224</v>
      </c>
      <c r="D6023">
        <v>0</v>
      </c>
      <c r="E6023">
        <v>0</v>
      </c>
      <c r="F6023" s="14">
        <v>2585.6280000000002</v>
      </c>
      <c r="G6023" s="14">
        <v>2364.79</v>
      </c>
      <c r="H6023">
        <f t="shared" si="191"/>
        <v>2.2517719544257764</v>
      </c>
      <c r="I6023">
        <f t="shared" si="192"/>
        <v>2.4202969511871868</v>
      </c>
    </row>
    <row r="6024" spans="1:9" x14ac:dyDescent="0.3">
      <c r="A6024" s="1">
        <v>36704</v>
      </c>
      <c r="B6024">
        <v>139</v>
      </c>
      <c r="C6024">
        <v>160</v>
      </c>
      <c r="D6024">
        <v>0</v>
      </c>
      <c r="E6024">
        <v>0</v>
      </c>
      <c r="F6024" s="14">
        <v>1157.645</v>
      </c>
      <c r="G6024" s="14">
        <v>1542.606</v>
      </c>
      <c r="H6024">
        <f t="shared" si="191"/>
        <v>1.8197459399138545</v>
      </c>
      <c r="I6024">
        <f t="shared" si="192"/>
        <v>1.7287835365622763</v>
      </c>
    </row>
    <row r="6025" spans="1:9" x14ac:dyDescent="0.3">
      <c r="A6025" s="1">
        <v>36705</v>
      </c>
      <c r="B6025">
        <v>126</v>
      </c>
      <c r="C6025">
        <v>147</v>
      </c>
      <c r="D6025">
        <v>42.47</v>
      </c>
      <c r="E6025">
        <v>31.555</v>
      </c>
      <c r="F6025" s="14">
        <v>490.63350000000003</v>
      </c>
      <c r="H6025">
        <f t="shared" si="191"/>
        <v>1.6495538735909758</v>
      </c>
      <c r="I6025">
        <f t="shared" si="192"/>
        <v>1.5883198742165912</v>
      </c>
    </row>
    <row r="6026" spans="1:9" x14ac:dyDescent="0.3">
      <c r="A6026" s="1">
        <v>36706</v>
      </c>
      <c r="B6026">
        <v>223</v>
      </c>
      <c r="C6026">
        <v>214</v>
      </c>
      <c r="D6026">
        <v>37.508000000000003</v>
      </c>
      <c r="E6026">
        <v>35.29</v>
      </c>
      <c r="F6026" s="14">
        <v>1276.8630000000001</v>
      </c>
      <c r="H6026">
        <f t="shared" si="191"/>
        <v>2.9194485223078384</v>
      </c>
      <c r="I6026">
        <f t="shared" si="192"/>
        <v>2.3122479801520446</v>
      </c>
    </row>
    <row r="6027" spans="1:9" x14ac:dyDescent="0.3">
      <c r="A6027" s="1">
        <v>36707</v>
      </c>
      <c r="B6027">
        <v>297</v>
      </c>
      <c r="C6027">
        <v>277</v>
      </c>
      <c r="D6027">
        <v>2.4E-2</v>
      </c>
      <c r="E6027">
        <v>0</v>
      </c>
      <c r="F6027">
        <v>-270.33800000000002</v>
      </c>
      <c r="G6027">
        <v>-67.978999999999999</v>
      </c>
      <c r="H6027">
        <f t="shared" si="191"/>
        <v>3.8882341306073003</v>
      </c>
      <c r="I6027">
        <f t="shared" si="192"/>
        <v>2.9929564976734406</v>
      </c>
    </row>
    <row r="6028" spans="1:9" x14ac:dyDescent="0.3">
      <c r="A6028" s="1">
        <v>36708</v>
      </c>
      <c r="B6028">
        <v>533</v>
      </c>
      <c r="C6028">
        <v>317</v>
      </c>
      <c r="D6028">
        <v>0.38700000000000001</v>
      </c>
      <c r="E6028">
        <v>0</v>
      </c>
      <c r="F6028">
        <v>-176.37799999999999</v>
      </c>
      <c r="G6028">
        <v>-463.37599999999998</v>
      </c>
      <c r="H6028">
        <f t="shared" si="191"/>
        <v>6.9778747192380175</v>
      </c>
      <c r="I6028">
        <f t="shared" si="192"/>
        <v>3.4251523818140099</v>
      </c>
    </row>
    <row r="6029" spans="1:9" x14ac:dyDescent="0.3">
      <c r="A6029" s="1">
        <v>36709</v>
      </c>
      <c r="B6029">
        <v>705</v>
      </c>
      <c r="C6029">
        <v>357</v>
      </c>
      <c r="D6029">
        <v>83.236999999999995</v>
      </c>
      <c r="E6029">
        <v>79.593999999999994</v>
      </c>
      <c r="F6029" s="14">
        <v>1294.326</v>
      </c>
      <c r="G6029">
        <v>981.35900000000004</v>
      </c>
      <c r="H6029">
        <f t="shared" si="191"/>
        <v>9.2296466736637939</v>
      </c>
      <c r="I6029">
        <f t="shared" si="192"/>
        <v>3.8573482659545788</v>
      </c>
    </row>
    <row r="6030" spans="1:9" x14ac:dyDescent="0.3">
      <c r="A6030" s="1">
        <v>36710</v>
      </c>
      <c r="B6030">
        <v>719</v>
      </c>
      <c r="C6030">
        <v>413</v>
      </c>
      <c r="D6030">
        <v>0</v>
      </c>
      <c r="E6030">
        <v>9.9000000000000005E-2</v>
      </c>
      <c r="F6030" s="14">
        <v>1131.2249999999999</v>
      </c>
      <c r="G6030" s="14">
        <v>1167.6469999999999</v>
      </c>
      <c r="H6030">
        <f t="shared" si="191"/>
        <v>9.412930437396124</v>
      </c>
      <c r="I6030">
        <f t="shared" si="192"/>
        <v>4.4624225037513758</v>
      </c>
    </row>
    <row r="6031" spans="1:9" x14ac:dyDescent="0.3">
      <c r="A6031" s="1">
        <v>36711</v>
      </c>
      <c r="B6031">
        <v>851</v>
      </c>
      <c r="C6031">
        <v>555</v>
      </c>
      <c r="D6031">
        <v>0</v>
      </c>
      <c r="E6031">
        <v>0</v>
      </c>
      <c r="F6031">
        <v>-47.46</v>
      </c>
      <c r="G6031">
        <v>624.32500000000005</v>
      </c>
      <c r="H6031">
        <f t="shared" si="191"/>
        <v>11.141034495443813</v>
      </c>
      <c r="I6031">
        <f t="shared" si="192"/>
        <v>5.9967178924503957</v>
      </c>
    </row>
    <row r="6032" spans="1:9" x14ac:dyDescent="0.3">
      <c r="A6032" s="1">
        <v>36712</v>
      </c>
      <c r="B6032">
        <v>906</v>
      </c>
      <c r="C6032">
        <v>784</v>
      </c>
      <c r="D6032">
        <v>0</v>
      </c>
      <c r="E6032">
        <v>0</v>
      </c>
      <c r="F6032">
        <v>-209.86099999999999</v>
      </c>
      <c r="G6032">
        <v>-28.331</v>
      </c>
      <c r="H6032">
        <f t="shared" si="191"/>
        <v>11.861077852963685</v>
      </c>
      <c r="I6032">
        <f t="shared" si="192"/>
        <v>8.471039329155154</v>
      </c>
    </row>
    <row r="6033" spans="1:9" x14ac:dyDescent="0.3">
      <c r="A6033" s="1">
        <v>36713</v>
      </c>
      <c r="B6033">
        <v>841</v>
      </c>
      <c r="C6033">
        <v>958</v>
      </c>
      <c r="D6033">
        <v>0</v>
      </c>
      <c r="E6033">
        <v>0</v>
      </c>
      <c r="F6033" s="14">
        <v>-212.3665</v>
      </c>
      <c r="H6033">
        <f t="shared" si="191"/>
        <v>11.010117521349292</v>
      </c>
      <c r="I6033">
        <f t="shared" si="192"/>
        <v>10.351091425166628</v>
      </c>
    </row>
    <row r="6034" spans="1:9" x14ac:dyDescent="0.3">
      <c r="A6034" s="1">
        <v>36714</v>
      </c>
      <c r="B6034">
        <v>818</v>
      </c>
      <c r="C6034">
        <v>1025</v>
      </c>
      <c r="D6034">
        <v>0</v>
      </c>
      <c r="E6034">
        <v>0</v>
      </c>
      <c r="F6034" s="14">
        <v>-277.52575000000002</v>
      </c>
      <c r="H6034">
        <f t="shared" si="191"/>
        <v>10.709008480931892</v>
      </c>
      <c r="I6034">
        <f t="shared" si="192"/>
        <v>11.075019531102082</v>
      </c>
    </row>
    <row r="6035" spans="1:9" x14ac:dyDescent="0.3">
      <c r="A6035" s="1">
        <v>36715</v>
      </c>
      <c r="B6035">
        <v>754</v>
      </c>
      <c r="C6035">
        <v>968</v>
      </c>
      <c r="D6035">
        <v>4.4550000000000001</v>
      </c>
      <c r="E6035">
        <v>1.681</v>
      </c>
      <c r="F6035">
        <v>-197.315</v>
      </c>
      <c r="G6035">
        <v>709.80499999999995</v>
      </c>
      <c r="H6035">
        <f t="shared" si="191"/>
        <v>9.8711398467269511</v>
      </c>
      <c r="I6035">
        <f t="shared" si="192"/>
        <v>10.459140396201771</v>
      </c>
    </row>
    <row r="6036" spans="1:9" x14ac:dyDescent="0.3">
      <c r="A6036" s="1">
        <v>36716</v>
      </c>
      <c r="B6036">
        <v>678</v>
      </c>
      <c r="C6036">
        <v>874</v>
      </c>
      <c r="D6036">
        <v>0</v>
      </c>
      <c r="E6036">
        <v>0</v>
      </c>
      <c r="F6036">
        <v>-214.87200000000001</v>
      </c>
      <c r="G6036">
        <v>-449.50099999999998</v>
      </c>
      <c r="H6036">
        <f t="shared" si="191"/>
        <v>8.876170843608584</v>
      </c>
      <c r="I6036">
        <f t="shared" si="192"/>
        <v>9.443480068471434</v>
      </c>
    </row>
    <row r="6037" spans="1:9" x14ac:dyDescent="0.3">
      <c r="A6037" s="1">
        <v>36717</v>
      </c>
      <c r="B6037">
        <v>629</v>
      </c>
      <c r="C6037">
        <v>797</v>
      </c>
      <c r="D6037">
        <v>20.513999999999999</v>
      </c>
      <c r="E6037">
        <v>20.501000000000001</v>
      </c>
      <c r="F6037">
        <v>-342.685</v>
      </c>
      <c r="G6037">
        <v>-355.37700000000001</v>
      </c>
      <c r="H6037">
        <f t="shared" si="191"/>
        <v>8.2346776705454268</v>
      </c>
      <c r="I6037">
        <f t="shared" si="192"/>
        <v>8.6115029915008385</v>
      </c>
    </row>
    <row r="6038" spans="1:9" x14ac:dyDescent="0.3">
      <c r="A6038" s="1">
        <v>36718</v>
      </c>
      <c r="B6038">
        <v>666</v>
      </c>
      <c r="C6038">
        <v>798</v>
      </c>
      <c r="D6038">
        <v>0</v>
      </c>
      <c r="E6038">
        <v>0</v>
      </c>
      <c r="F6038">
        <v>-194.65</v>
      </c>
      <c r="G6038">
        <v>-588.47400000000005</v>
      </c>
      <c r="H6038">
        <f t="shared" si="191"/>
        <v>8.7190704746951582</v>
      </c>
      <c r="I6038">
        <f t="shared" si="192"/>
        <v>8.622307888604352</v>
      </c>
    </row>
    <row r="6039" spans="1:9" x14ac:dyDescent="0.3">
      <c r="A6039" s="1">
        <v>36719</v>
      </c>
      <c r="B6039">
        <v>592</v>
      </c>
      <c r="C6039">
        <v>794</v>
      </c>
      <c r="D6039">
        <v>0</v>
      </c>
      <c r="E6039">
        <v>0</v>
      </c>
      <c r="F6039">
        <v>-508.262</v>
      </c>
      <c r="G6039">
        <v>-533.99199999999996</v>
      </c>
      <c r="H6039">
        <f t="shared" si="191"/>
        <v>7.7502848663956962</v>
      </c>
      <c r="I6039">
        <f t="shared" si="192"/>
        <v>8.5790883001902962</v>
      </c>
    </row>
    <row r="6040" spans="1:9" x14ac:dyDescent="0.3">
      <c r="A6040" s="1">
        <v>36720</v>
      </c>
      <c r="B6040">
        <v>560</v>
      </c>
      <c r="C6040">
        <v>728</v>
      </c>
      <c r="D6040">
        <v>0</v>
      </c>
      <c r="E6040">
        <v>0</v>
      </c>
      <c r="F6040">
        <v>-539.21799999999996</v>
      </c>
      <c r="G6040">
        <v>-330.63299999999998</v>
      </c>
      <c r="H6040">
        <f t="shared" si="191"/>
        <v>7.3313505492932265</v>
      </c>
      <c r="I6040">
        <f t="shared" si="192"/>
        <v>7.8659650913583574</v>
      </c>
    </row>
    <row r="6041" spans="1:9" x14ac:dyDescent="0.3">
      <c r="A6041" s="1">
        <v>36721</v>
      </c>
      <c r="B6041">
        <v>544</v>
      </c>
      <c r="C6041">
        <v>639</v>
      </c>
      <c r="D6041">
        <v>0.96</v>
      </c>
      <c r="E6041">
        <v>0</v>
      </c>
      <c r="G6041" s="14">
        <v>2404.6439999999998</v>
      </c>
      <c r="H6041">
        <f t="shared" si="191"/>
        <v>7.1218833907419921</v>
      </c>
      <c r="I6041">
        <f t="shared" si="192"/>
        <v>6.904329249145591</v>
      </c>
    </row>
    <row r="6042" spans="1:9" x14ac:dyDescent="0.3">
      <c r="A6042" s="1">
        <v>36722</v>
      </c>
      <c r="B6042">
        <v>482</v>
      </c>
      <c r="C6042">
        <v>562</v>
      </c>
      <c r="D6042">
        <v>0.13400000000000001</v>
      </c>
      <c r="E6042">
        <v>0</v>
      </c>
      <c r="H6042">
        <f t="shared" si="191"/>
        <v>6.3101981513559551</v>
      </c>
      <c r="I6042">
        <f t="shared" si="192"/>
        <v>6.0723521721749956</v>
      </c>
    </row>
    <row r="6043" spans="1:9" x14ac:dyDescent="0.3">
      <c r="A6043" s="1">
        <v>36723</v>
      </c>
      <c r="B6043">
        <v>411</v>
      </c>
      <c r="C6043">
        <v>507</v>
      </c>
      <c r="D6043">
        <v>0</v>
      </c>
      <c r="E6043">
        <v>0</v>
      </c>
      <c r="F6043">
        <v>317.01</v>
      </c>
      <c r="G6043">
        <v>83.028999999999996</v>
      </c>
      <c r="H6043">
        <f t="shared" si="191"/>
        <v>5.3806876352848496</v>
      </c>
      <c r="I6043">
        <f t="shared" si="192"/>
        <v>5.4780828314817125</v>
      </c>
    </row>
    <row r="6044" spans="1:9" x14ac:dyDescent="0.3">
      <c r="A6044" s="1">
        <v>36724</v>
      </c>
      <c r="B6044">
        <v>376</v>
      </c>
      <c r="C6044">
        <v>477</v>
      </c>
      <c r="D6044">
        <v>0</v>
      </c>
      <c r="E6044">
        <v>0</v>
      </c>
      <c r="F6044">
        <v>848.072</v>
      </c>
      <c r="G6044">
        <v>-96.58</v>
      </c>
      <c r="H6044">
        <f t="shared" si="191"/>
        <v>4.9224782259540243</v>
      </c>
      <c r="I6044">
        <f t="shared" si="192"/>
        <v>5.1539359183762867</v>
      </c>
    </row>
    <row r="6045" spans="1:9" x14ac:dyDescent="0.3">
      <c r="A6045" s="1">
        <v>36725</v>
      </c>
      <c r="B6045">
        <v>352</v>
      </c>
      <c r="C6045">
        <v>463</v>
      </c>
      <c r="D6045">
        <v>0</v>
      </c>
      <c r="E6045">
        <v>0</v>
      </c>
      <c r="F6045">
        <v>963.61199999999997</v>
      </c>
      <c r="G6045">
        <v>892.8</v>
      </c>
      <c r="H6045">
        <f t="shared" si="191"/>
        <v>4.6082774881271709</v>
      </c>
      <c r="I6045">
        <f t="shared" si="192"/>
        <v>5.0026673589270869</v>
      </c>
    </row>
    <row r="6046" spans="1:9" x14ac:dyDescent="0.3">
      <c r="A6046" s="1">
        <v>36726</v>
      </c>
      <c r="B6046">
        <v>326</v>
      </c>
      <c r="C6046">
        <v>450</v>
      </c>
      <c r="D6046">
        <v>0</v>
      </c>
      <c r="E6046">
        <v>0</v>
      </c>
      <c r="F6046">
        <v>-459.04700000000003</v>
      </c>
      <c r="G6046">
        <v>-499.28199999999998</v>
      </c>
      <c r="H6046">
        <f t="shared" si="191"/>
        <v>4.267893355481414</v>
      </c>
      <c r="I6046">
        <f t="shared" si="192"/>
        <v>4.8622036965814024</v>
      </c>
    </row>
    <row r="6047" spans="1:9" x14ac:dyDescent="0.3">
      <c r="A6047" s="1">
        <v>36727</v>
      </c>
      <c r="B6047">
        <v>287</v>
      </c>
      <c r="C6047">
        <v>429</v>
      </c>
      <c r="D6047">
        <v>0</v>
      </c>
      <c r="E6047">
        <v>0</v>
      </c>
      <c r="F6047" s="14">
        <v>1390.2149999999999</v>
      </c>
      <c r="G6047" s="14">
        <v>2331.3939999999998</v>
      </c>
      <c r="H6047">
        <f t="shared" si="191"/>
        <v>3.7573171565127788</v>
      </c>
      <c r="I6047">
        <f t="shared" si="192"/>
        <v>4.6353008574076036</v>
      </c>
    </row>
    <row r="6048" spans="1:9" x14ac:dyDescent="0.3">
      <c r="A6048" s="1">
        <v>36728</v>
      </c>
      <c r="B6048">
        <v>220</v>
      </c>
      <c r="C6048">
        <v>410</v>
      </c>
      <c r="D6048">
        <v>0</v>
      </c>
      <c r="E6048">
        <v>0</v>
      </c>
      <c r="F6048" s="14">
        <v>1376.7370000000001</v>
      </c>
      <c r="G6048" s="14">
        <v>1371.83</v>
      </c>
      <c r="H6048">
        <f t="shared" si="191"/>
        <v>2.8801734300794815</v>
      </c>
      <c r="I6048">
        <f t="shared" si="192"/>
        <v>4.4300078124408326</v>
      </c>
    </row>
    <row r="6049" spans="1:9" x14ac:dyDescent="0.3">
      <c r="A6049" s="1">
        <v>36729</v>
      </c>
      <c r="B6049">
        <v>142</v>
      </c>
      <c r="C6049">
        <v>394</v>
      </c>
      <c r="D6049">
        <v>2.734</v>
      </c>
      <c r="E6049">
        <v>2.5619999999999998</v>
      </c>
      <c r="F6049">
        <v>-799.18600000000004</v>
      </c>
      <c r="G6049">
        <v>-763.54100000000005</v>
      </c>
      <c r="H6049">
        <f t="shared" si="191"/>
        <v>1.8590210321422111</v>
      </c>
      <c r="I6049">
        <f t="shared" si="192"/>
        <v>4.2571294587846058</v>
      </c>
    </row>
    <row r="6050" spans="1:9" x14ac:dyDescent="0.3">
      <c r="A6050" s="1">
        <v>36730</v>
      </c>
      <c r="B6050">
        <v>99</v>
      </c>
      <c r="C6050">
        <v>372</v>
      </c>
      <c r="D6050">
        <v>0</v>
      </c>
      <c r="E6050">
        <v>0</v>
      </c>
      <c r="H6050">
        <f t="shared" si="191"/>
        <v>1.2960780435357666</v>
      </c>
      <c r="I6050">
        <f t="shared" si="192"/>
        <v>4.0194217225072926</v>
      </c>
    </row>
    <row r="6051" spans="1:9" x14ac:dyDescent="0.3">
      <c r="A6051" s="1">
        <v>36731</v>
      </c>
      <c r="B6051">
        <v>77</v>
      </c>
      <c r="C6051">
        <v>345</v>
      </c>
      <c r="D6051">
        <v>0</v>
      </c>
      <c r="E6051">
        <v>0</v>
      </c>
      <c r="F6051" s="14">
        <v>2617.9259999999999</v>
      </c>
      <c r="H6051">
        <f t="shared" si="191"/>
        <v>1.0080607005278186</v>
      </c>
      <c r="I6051">
        <f t="shared" si="192"/>
        <v>3.7276895007124082</v>
      </c>
    </row>
    <row r="6052" spans="1:9" x14ac:dyDescent="0.3">
      <c r="A6052" s="1">
        <v>36732</v>
      </c>
      <c r="B6052">
        <v>66</v>
      </c>
      <c r="C6052">
        <v>307</v>
      </c>
      <c r="D6052">
        <v>0</v>
      </c>
      <c r="E6052">
        <v>0</v>
      </c>
      <c r="F6052">
        <v>248.16499999999999</v>
      </c>
      <c r="G6052">
        <v>504.26100000000002</v>
      </c>
      <c r="H6052">
        <f t="shared" si="191"/>
        <v>0.86405202902384448</v>
      </c>
      <c r="I6052">
        <f t="shared" si="192"/>
        <v>3.3171034107788673</v>
      </c>
    </row>
    <row r="6053" spans="1:9" x14ac:dyDescent="0.3">
      <c r="A6053" s="1">
        <v>36733</v>
      </c>
      <c r="B6053">
        <v>59</v>
      </c>
      <c r="C6053">
        <v>254</v>
      </c>
      <c r="D6053">
        <v>0</v>
      </c>
      <c r="E6053">
        <v>0</v>
      </c>
      <c r="F6053" s="14">
        <v>1008.617</v>
      </c>
      <c r="G6053" s="14">
        <v>1250.355</v>
      </c>
      <c r="H6053">
        <f t="shared" si="191"/>
        <v>0.77241014715767919</v>
      </c>
      <c r="I6053">
        <f t="shared" si="192"/>
        <v>2.7444438642926134</v>
      </c>
    </row>
    <row r="6054" spans="1:9" x14ac:dyDescent="0.3">
      <c r="A6054" s="1">
        <v>36734</v>
      </c>
      <c r="B6054">
        <v>52</v>
      </c>
      <c r="C6054">
        <v>189</v>
      </c>
      <c r="D6054">
        <v>0</v>
      </c>
      <c r="E6054">
        <v>0</v>
      </c>
      <c r="F6054">
        <v>249.21</v>
      </c>
      <c r="G6054">
        <v>567.85</v>
      </c>
      <c r="H6054">
        <f t="shared" si="191"/>
        <v>0.68076826529151391</v>
      </c>
      <c r="I6054">
        <f t="shared" si="192"/>
        <v>2.0421255525641886</v>
      </c>
    </row>
    <row r="6055" spans="1:9" x14ac:dyDescent="0.3">
      <c r="A6055" s="1">
        <v>36735</v>
      </c>
      <c r="B6055">
        <v>48</v>
      </c>
      <c r="C6055">
        <v>128</v>
      </c>
      <c r="D6055">
        <v>7.8E-2</v>
      </c>
      <c r="E6055">
        <v>4.4999999999999998E-2</v>
      </c>
      <c r="F6055">
        <v>43.93</v>
      </c>
      <c r="G6055">
        <v>-225.51300000000001</v>
      </c>
      <c r="H6055">
        <f t="shared" si="191"/>
        <v>0.62840147565370508</v>
      </c>
      <c r="I6055">
        <f t="shared" si="192"/>
        <v>1.3830268292498211</v>
      </c>
    </row>
    <row r="6056" spans="1:9" x14ac:dyDescent="0.3">
      <c r="A6056" s="1">
        <v>36736</v>
      </c>
      <c r="B6056">
        <v>46</v>
      </c>
      <c r="C6056">
        <v>83</v>
      </c>
      <c r="D6056">
        <v>0</v>
      </c>
      <c r="E6056">
        <v>0</v>
      </c>
      <c r="F6056">
        <v>-283.94099999999997</v>
      </c>
      <c r="G6056">
        <v>-443.42599999999999</v>
      </c>
      <c r="H6056">
        <f t="shared" si="191"/>
        <v>0.60221808083480077</v>
      </c>
      <c r="I6056">
        <f t="shared" si="192"/>
        <v>0.89680645959168082</v>
      </c>
    </row>
    <row r="6057" spans="1:9" x14ac:dyDescent="0.3">
      <c r="A6057" s="1">
        <v>36737</v>
      </c>
      <c r="B6057">
        <v>44</v>
      </c>
      <c r="C6057">
        <v>59</v>
      </c>
      <c r="D6057">
        <v>0</v>
      </c>
      <c r="E6057">
        <v>0</v>
      </c>
      <c r="F6057">
        <v>-650.91200000000003</v>
      </c>
      <c r="G6057">
        <v>-786.62300000000005</v>
      </c>
      <c r="H6057">
        <f t="shared" si="191"/>
        <v>0.57603468601589636</v>
      </c>
      <c r="I6057">
        <f t="shared" si="192"/>
        <v>0.63748892910733934</v>
      </c>
    </row>
    <row r="6058" spans="1:9" x14ac:dyDescent="0.3">
      <c r="A6058" s="1">
        <v>36738</v>
      </c>
      <c r="B6058">
        <v>42</v>
      </c>
      <c r="C6058">
        <v>47</v>
      </c>
      <c r="D6058">
        <v>0</v>
      </c>
      <c r="E6058">
        <v>0</v>
      </c>
      <c r="G6058">
        <v>-164.19200000000001</v>
      </c>
      <c r="H6058">
        <f t="shared" si="191"/>
        <v>0.54985129119699194</v>
      </c>
      <c r="I6058">
        <f t="shared" si="192"/>
        <v>0.50783016386516866</v>
      </c>
    </row>
    <row r="6059" spans="1:9" x14ac:dyDescent="0.3">
      <c r="A6059" s="1">
        <v>36739</v>
      </c>
      <c r="B6059">
        <v>39</v>
      </c>
      <c r="C6059">
        <v>40</v>
      </c>
      <c r="D6059">
        <v>0</v>
      </c>
      <c r="E6059">
        <v>0</v>
      </c>
      <c r="F6059" s="14">
        <v>2695.4409999999998</v>
      </c>
      <c r="H6059">
        <f t="shared" si="191"/>
        <v>0.51057619896863538</v>
      </c>
      <c r="I6059">
        <f t="shared" si="192"/>
        <v>0.43219588414056909</v>
      </c>
    </row>
    <row r="6060" spans="1:9" x14ac:dyDescent="0.3">
      <c r="A6060" s="1">
        <v>36740</v>
      </c>
      <c r="B6060">
        <v>38</v>
      </c>
      <c r="C6060">
        <v>34</v>
      </c>
      <c r="D6060">
        <v>0</v>
      </c>
      <c r="E6060">
        <v>0</v>
      </c>
      <c r="F6060">
        <v>596.80100000000004</v>
      </c>
      <c r="G6060">
        <v>756.46199999999999</v>
      </c>
      <c r="H6060">
        <f t="shared" si="191"/>
        <v>0.49748450155918322</v>
      </c>
      <c r="I6060">
        <f t="shared" si="192"/>
        <v>0.36736650151948375</v>
      </c>
    </row>
    <row r="6061" spans="1:9" x14ac:dyDescent="0.3">
      <c r="A6061" s="1">
        <v>36741</v>
      </c>
      <c r="B6061">
        <v>37</v>
      </c>
      <c r="C6061">
        <v>30</v>
      </c>
      <c r="D6061">
        <v>0</v>
      </c>
      <c r="E6061">
        <v>0</v>
      </c>
      <c r="F6061" s="14">
        <v>1438.0609999999999</v>
      </c>
      <c r="G6061" s="14">
        <v>2080.6590000000001</v>
      </c>
      <c r="H6061">
        <f t="shared" si="191"/>
        <v>0.48439280414973102</v>
      </c>
      <c r="I6061">
        <f t="shared" si="192"/>
        <v>0.32414691310542681</v>
      </c>
    </row>
    <row r="6062" spans="1:9" x14ac:dyDescent="0.3">
      <c r="A6062" s="1">
        <v>36742</v>
      </c>
      <c r="B6062">
        <v>35</v>
      </c>
      <c r="C6062">
        <v>26</v>
      </c>
      <c r="D6062">
        <v>0</v>
      </c>
      <c r="E6062">
        <v>5.0000000000000001E-3</v>
      </c>
      <c r="F6062">
        <v>-342.17099999999999</v>
      </c>
      <c r="G6062">
        <v>-737.15700000000004</v>
      </c>
      <c r="H6062">
        <f t="shared" si="191"/>
        <v>0.45820940933082666</v>
      </c>
      <c r="I6062">
        <f t="shared" si="192"/>
        <v>0.28092732469136988</v>
      </c>
    </row>
    <row r="6063" spans="1:9" x14ac:dyDescent="0.3">
      <c r="A6063" s="1">
        <v>36743</v>
      </c>
      <c r="B6063">
        <v>33</v>
      </c>
      <c r="C6063">
        <v>24</v>
      </c>
      <c r="D6063">
        <v>0</v>
      </c>
      <c r="E6063">
        <v>0</v>
      </c>
      <c r="F6063">
        <v>358.06200000000001</v>
      </c>
      <c r="G6063">
        <v>675.21600000000001</v>
      </c>
      <c r="H6063">
        <f t="shared" si="191"/>
        <v>0.43202601451192224</v>
      </c>
      <c r="I6063">
        <f t="shared" si="192"/>
        <v>0.25931753048434142</v>
      </c>
    </row>
    <row r="6064" spans="1:9" x14ac:dyDescent="0.3">
      <c r="A6064" s="1">
        <v>36744</v>
      </c>
      <c r="B6064">
        <v>31</v>
      </c>
      <c r="C6064">
        <v>21</v>
      </c>
      <c r="D6064">
        <v>0</v>
      </c>
      <c r="E6064">
        <v>0</v>
      </c>
      <c r="F6064">
        <v>427.77</v>
      </c>
      <c r="G6064">
        <v>686.51</v>
      </c>
      <c r="H6064">
        <f t="shared" si="191"/>
        <v>0.40584261969301788</v>
      </c>
      <c r="I6064">
        <f t="shared" si="192"/>
        <v>0.22690283917379875</v>
      </c>
    </row>
    <row r="6065" spans="1:9" x14ac:dyDescent="0.3">
      <c r="A6065" s="1">
        <v>36745</v>
      </c>
      <c r="B6065">
        <v>29</v>
      </c>
      <c r="C6065">
        <v>20</v>
      </c>
      <c r="D6065">
        <v>0</v>
      </c>
      <c r="E6065">
        <v>0</v>
      </c>
      <c r="F6065">
        <v>-109.925</v>
      </c>
      <c r="G6065" s="14">
        <v>1057.8109999999999</v>
      </c>
      <c r="H6065">
        <f t="shared" si="191"/>
        <v>0.37965922487411347</v>
      </c>
      <c r="I6065">
        <f t="shared" si="192"/>
        <v>0.21609794207028454</v>
      </c>
    </row>
    <row r="6066" spans="1:9" x14ac:dyDescent="0.3">
      <c r="A6066" s="1">
        <v>36746</v>
      </c>
      <c r="B6066">
        <v>28</v>
      </c>
      <c r="C6066">
        <v>18</v>
      </c>
      <c r="D6066">
        <v>0</v>
      </c>
      <c r="E6066">
        <v>0</v>
      </c>
      <c r="F6066">
        <v>-468.50099999999998</v>
      </c>
      <c r="G6066">
        <v>-638.30899999999997</v>
      </c>
      <c r="H6066">
        <f t="shared" si="191"/>
        <v>0.36656752746466131</v>
      </c>
      <c r="I6066">
        <f t="shared" si="192"/>
        <v>0.19448814786325608</v>
      </c>
    </row>
    <row r="6067" spans="1:9" x14ac:dyDescent="0.3">
      <c r="A6067" s="1">
        <v>36747</v>
      </c>
      <c r="B6067">
        <v>28</v>
      </c>
      <c r="C6067">
        <v>18</v>
      </c>
      <c r="D6067">
        <v>20.004000000000001</v>
      </c>
      <c r="E6067">
        <v>18.884</v>
      </c>
      <c r="F6067" s="14">
        <v>3511.6770000000001</v>
      </c>
      <c r="H6067">
        <f t="shared" si="191"/>
        <v>0.36656752746466131</v>
      </c>
      <c r="I6067">
        <f t="shared" si="192"/>
        <v>0.19448814786325608</v>
      </c>
    </row>
    <row r="6068" spans="1:9" x14ac:dyDescent="0.3">
      <c r="A6068" s="1">
        <v>36748</v>
      </c>
      <c r="B6068">
        <v>29</v>
      </c>
      <c r="C6068">
        <v>16</v>
      </c>
      <c r="D6068">
        <v>0</v>
      </c>
      <c r="E6068">
        <v>0</v>
      </c>
      <c r="F6068">
        <v>717.43799999999999</v>
      </c>
      <c r="G6068">
        <v>348.428</v>
      </c>
      <c r="H6068">
        <f t="shared" si="191"/>
        <v>0.37965922487411347</v>
      </c>
      <c r="I6068">
        <f t="shared" si="192"/>
        <v>0.17287835365622764</v>
      </c>
    </row>
    <row r="6069" spans="1:9" x14ac:dyDescent="0.3">
      <c r="A6069" s="1">
        <v>36749</v>
      </c>
      <c r="B6069">
        <v>34</v>
      </c>
      <c r="C6069">
        <v>15</v>
      </c>
      <c r="D6069">
        <v>0</v>
      </c>
      <c r="E6069">
        <v>0</v>
      </c>
      <c r="F6069" s="14">
        <v>1600.846</v>
      </c>
      <c r="G6069" s="14">
        <v>2652.69</v>
      </c>
      <c r="H6069">
        <f t="shared" si="191"/>
        <v>0.4451177119213745</v>
      </c>
      <c r="I6069">
        <f t="shared" si="192"/>
        <v>0.16207345655271341</v>
      </c>
    </row>
    <row r="6070" spans="1:9" x14ac:dyDescent="0.3">
      <c r="A6070" s="1">
        <v>36750</v>
      </c>
      <c r="B6070">
        <v>40</v>
      </c>
      <c r="C6070">
        <v>15</v>
      </c>
      <c r="D6070">
        <v>0</v>
      </c>
      <c r="E6070">
        <v>0</v>
      </c>
      <c r="F6070">
        <v>-246.86600000000001</v>
      </c>
      <c r="G6070" s="14">
        <v>2786.2620000000002</v>
      </c>
      <c r="H6070">
        <f t="shared" si="191"/>
        <v>0.52366789637808764</v>
      </c>
      <c r="I6070">
        <f t="shared" si="192"/>
        <v>0.16207345655271341</v>
      </c>
    </row>
    <row r="6071" spans="1:9" x14ac:dyDescent="0.3">
      <c r="A6071" s="1">
        <v>36751</v>
      </c>
      <c r="B6071">
        <v>42</v>
      </c>
      <c r="C6071">
        <v>14</v>
      </c>
      <c r="D6071">
        <v>0</v>
      </c>
      <c r="E6071">
        <v>0</v>
      </c>
      <c r="F6071">
        <v>-546.14400000000001</v>
      </c>
      <c r="G6071" s="14">
        <v>1056.854</v>
      </c>
      <c r="H6071">
        <f t="shared" si="191"/>
        <v>0.54985129119699194</v>
      </c>
      <c r="I6071">
        <f t="shared" si="192"/>
        <v>0.15126855944919917</v>
      </c>
    </row>
    <row r="6072" spans="1:9" x14ac:dyDescent="0.3">
      <c r="A6072" s="1">
        <v>36752</v>
      </c>
      <c r="B6072">
        <v>43</v>
      </c>
      <c r="C6072">
        <v>14</v>
      </c>
      <c r="D6072">
        <v>0.624</v>
      </c>
      <c r="E6072">
        <v>1.4990000000000001</v>
      </c>
      <c r="F6072">
        <v>-43.668999999999997</v>
      </c>
      <c r="G6072">
        <v>-167.48599999999999</v>
      </c>
      <c r="H6072">
        <f t="shared" si="191"/>
        <v>0.56294298860644409</v>
      </c>
      <c r="I6072">
        <f t="shared" si="192"/>
        <v>0.15126855944919917</v>
      </c>
    </row>
    <row r="6073" spans="1:9" x14ac:dyDescent="0.3">
      <c r="A6073" s="1">
        <v>36753</v>
      </c>
      <c r="B6073">
        <v>44</v>
      </c>
      <c r="C6073">
        <v>16</v>
      </c>
      <c r="D6073">
        <v>0</v>
      </c>
      <c r="E6073">
        <v>0</v>
      </c>
      <c r="F6073" s="14">
        <v>1775.365</v>
      </c>
      <c r="G6073" s="14">
        <v>1835.479</v>
      </c>
      <c r="H6073">
        <f t="shared" si="191"/>
        <v>0.57603468601589636</v>
      </c>
      <c r="I6073">
        <f t="shared" si="192"/>
        <v>0.17287835365622764</v>
      </c>
    </row>
    <row r="6074" spans="1:9" x14ac:dyDescent="0.3">
      <c r="A6074" s="1">
        <v>36754</v>
      </c>
      <c r="B6074">
        <v>43</v>
      </c>
      <c r="C6074">
        <v>18</v>
      </c>
      <c r="D6074">
        <v>0</v>
      </c>
      <c r="E6074">
        <v>0</v>
      </c>
      <c r="F6074" s="14">
        <v>2022.819</v>
      </c>
      <c r="G6074" s="14">
        <v>2447.7559999999999</v>
      </c>
      <c r="H6074">
        <f t="shared" si="191"/>
        <v>0.56294298860644409</v>
      </c>
      <c r="I6074">
        <f t="shared" si="192"/>
        <v>0.19448814786325608</v>
      </c>
    </row>
    <row r="6075" spans="1:9" x14ac:dyDescent="0.3">
      <c r="A6075" s="1">
        <v>36755</v>
      </c>
      <c r="B6075">
        <v>40</v>
      </c>
      <c r="C6075">
        <v>20</v>
      </c>
      <c r="D6075">
        <v>0</v>
      </c>
      <c r="E6075">
        <v>0</v>
      </c>
      <c r="G6075" s="14">
        <v>2017.885</v>
      </c>
      <c r="H6075">
        <f t="shared" si="191"/>
        <v>0.52366789637808764</v>
      </c>
      <c r="I6075">
        <f t="shared" si="192"/>
        <v>0.21609794207028454</v>
      </c>
    </row>
    <row r="6076" spans="1:9" x14ac:dyDescent="0.3">
      <c r="A6076" s="1">
        <v>36756</v>
      </c>
      <c r="B6076">
        <v>34</v>
      </c>
      <c r="C6076">
        <v>20</v>
      </c>
      <c r="D6076">
        <v>0</v>
      </c>
      <c r="E6076">
        <v>0</v>
      </c>
      <c r="F6076" s="14">
        <v>3284.61</v>
      </c>
      <c r="G6076" s="14">
        <v>3695.6869999999999</v>
      </c>
      <c r="H6076">
        <f t="shared" si="191"/>
        <v>0.4451177119213745</v>
      </c>
      <c r="I6076">
        <f t="shared" si="192"/>
        <v>0.21609794207028454</v>
      </c>
    </row>
    <row r="6077" spans="1:9" x14ac:dyDescent="0.3">
      <c r="A6077" s="1">
        <v>36757</v>
      </c>
      <c r="B6077">
        <v>28</v>
      </c>
      <c r="C6077">
        <v>17</v>
      </c>
      <c r="D6077">
        <v>0</v>
      </c>
      <c r="E6077">
        <v>0</v>
      </c>
      <c r="F6077" s="14">
        <v>2485.12</v>
      </c>
      <c r="G6077" s="14">
        <v>3252.1439999999998</v>
      </c>
      <c r="H6077">
        <f t="shared" si="191"/>
        <v>0.36656752746466131</v>
      </c>
      <c r="I6077">
        <f t="shared" si="192"/>
        <v>0.18368325075974187</v>
      </c>
    </row>
    <row r="6078" spans="1:9" x14ac:dyDescent="0.3">
      <c r="A6078" s="1">
        <v>36758</v>
      </c>
      <c r="B6078">
        <v>25</v>
      </c>
      <c r="C6078">
        <v>14</v>
      </c>
      <c r="D6078">
        <v>8.9350000000000005</v>
      </c>
      <c r="E6078">
        <v>9.3309999999999995</v>
      </c>
      <c r="F6078">
        <v>-8.0570000000000004</v>
      </c>
      <c r="G6078">
        <v>-307.87299999999999</v>
      </c>
      <c r="H6078">
        <f t="shared" si="191"/>
        <v>0.32729243523630475</v>
      </c>
      <c r="I6078">
        <f t="shared" si="192"/>
        <v>0.15126855944919917</v>
      </c>
    </row>
    <row r="6079" spans="1:9" x14ac:dyDescent="0.3">
      <c r="A6079" s="1">
        <v>36759</v>
      </c>
      <c r="B6079">
        <v>23</v>
      </c>
      <c r="C6079">
        <v>13</v>
      </c>
      <c r="D6079">
        <v>11.161</v>
      </c>
      <c r="E6079">
        <v>8.9589999999999996</v>
      </c>
      <c r="F6079">
        <v>-191.39599999999999</v>
      </c>
      <c r="G6079">
        <v>57.908000000000001</v>
      </c>
      <c r="H6079">
        <f t="shared" si="191"/>
        <v>0.30110904041740039</v>
      </c>
      <c r="I6079">
        <f t="shared" si="192"/>
        <v>0.14046366234568494</v>
      </c>
    </row>
    <row r="6080" spans="1:9" x14ac:dyDescent="0.3">
      <c r="A6080" s="1">
        <v>36760</v>
      </c>
      <c r="B6080">
        <v>21</v>
      </c>
      <c r="C6080">
        <v>11</v>
      </c>
      <c r="D6080">
        <v>3.589</v>
      </c>
      <c r="E6080">
        <v>2.9689999999999999</v>
      </c>
      <c r="F6080">
        <v>-246.047</v>
      </c>
      <c r="G6080">
        <v>-135.88</v>
      </c>
      <c r="H6080">
        <f t="shared" si="191"/>
        <v>0.27492564559849597</v>
      </c>
      <c r="I6080">
        <f t="shared" si="192"/>
        <v>0.11885386813865649</v>
      </c>
    </row>
    <row r="6081" spans="1:9" x14ac:dyDescent="0.3">
      <c r="A6081" s="1">
        <v>36761</v>
      </c>
      <c r="B6081">
        <v>20</v>
      </c>
      <c r="C6081">
        <v>11</v>
      </c>
      <c r="D6081">
        <v>10.983000000000001</v>
      </c>
      <c r="E6081">
        <v>9.6449999999999996</v>
      </c>
      <c r="F6081">
        <v>-618.52599999999995</v>
      </c>
      <c r="G6081">
        <v>-300.60300000000001</v>
      </c>
      <c r="H6081">
        <f t="shared" si="191"/>
        <v>0.26183394818904382</v>
      </c>
      <c r="I6081">
        <f t="shared" si="192"/>
        <v>0.11885386813865649</v>
      </c>
    </row>
    <row r="6082" spans="1:9" x14ac:dyDescent="0.3">
      <c r="A6082" s="1">
        <v>36762</v>
      </c>
      <c r="B6082">
        <v>27</v>
      </c>
      <c r="C6082">
        <v>12</v>
      </c>
      <c r="D6082">
        <v>16.981999999999999</v>
      </c>
      <c r="E6082">
        <v>17.812999999999999</v>
      </c>
      <c r="H6082">
        <f t="shared" ref="H6082:H6145" si="193">(B6082*60*60*24/1000000)/(1000*$N$3/1000000)</f>
        <v>0.35347583005520916</v>
      </c>
      <c r="I6082">
        <f t="shared" ref="I6082:I6145" si="194">(C6082*60*60*24/1000000)/(1000*$N$4/1000000)</f>
        <v>0.12965876524217071</v>
      </c>
    </row>
    <row r="6083" spans="1:9" x14ac:dyDescent="0.3">
      <c r="A6083" s="1">
        <v>36763</v>
      </c>
      <c r="B6083">
        <v>67</v>
      </c>
      <c r="C6083">
        <v>42</v>
      </c>
      <c r="D6083">
        <v>20.484999999999999</v>
      </c>
      <c r="E6083">
        <v>21.620999999999999</v>
      </c>
      <c r="F6083">
        <v>-427.786</v>
      </c>
      <c r="G6083">
        <v>-367.44900000000001</v>
      </c>
      <c r="H6083">
        <f t="shared" si="193"/>
        <v>0.87714372643329674</v>
      </c>
      <c r="I6083">
        <f t="shared" si="194"/>
        <v>0.4538056783475975</v>
      </c>
    </row>
    <row r="6084" spans="1:9" x14ac:dyDescent="0.3">
      <c r="A6084" s="1">
        <v>36764</v>
      </c>
      <c r="B6084">
        <v>80</v>
      </c>
      <c r="C6084">
        <v>84</v>
      </c>
      <c r="D6084">
        <v>2.093</v>
      </c>
      <c r="E6084">
        <v>0.81200000000000006</v>
      </c>
      <c r="F6084" s="14">
        <v>4532.7250000000004</v>
      </c>
      <c r="G6084" s="14">
        <v>4182.7749999999996</v>
      </c>
      <c r="H6084">
        <f t="shared" si="193"/>
        <v>1.0473357927561753</v>
      </c>
      <c r="I6084">
        <f t="shared" si="194"/>
        <v>0.90761135669519499</v>
      </c>
    </row>
    <row r="6085" spans="1:9" x14ac:dyDescent="0.3">
      <c r="A6085" s="1">
        <v>36765</v>
      </c>
      <c r="B6085">
        <v>90</v>
      </c>
      <c r="C6085">
        <v>139</v>
      </c>
      <c r="D6085">
        <v>0</v>
      </c>
      <c r="E6085">
        <v>0</v>
      </c>
      <c r="F6085" s="14">
        <v>3669.6889999999999</v>
      </c>
      <c r="G6085" s="14">
        <v>4296.3630000000003</v>
      </c>
      <c r="H6085">
        <f t="shared" si="193"/>
        <v>1.178252766850697</v>
      </c>
      <c r="I6085">
        <f t="shared" si="194"/>
        <v>1.5018806973884775</v>
      </c>
    </row>
    <row r="6086" spans="1:9" x14ac:dyDescent="0.3">
      <c r="A6086" s="1">
        <v>36766</v>
      </c>
      <c r="B6086">
        <v>105</v>
      </c>
      <c r="C6086">
        <v>173</v>
      </c>
      <c r="D6086">
        <v>0</v>
      </c>
      <c r="E6086">
        <v>0</v>
      </c>
      <c r="F6086" s="14">
        <v>1801.37</v>
      </c>
      <c r="G6086" s="14">
        <v>4011.953</v>
      </c>
      <c r="H6086">
        <f t="shared" si="193"/>
        <v>1.3746282279924797</v>
      </c>
      <c r="I6086">
        <f t="shared" si="194"/>
        <v>1.8692471989079613</v>
      </c>
    </row>
    <row r="6087" spans="1:9" x14ac:dyDescent="0.3">
      <c r="A6087" s="1">
        <v>36767</v>
      </c>
      <c r="B6087">
        <v>113</v>
      </c>
      <c r="C6087">
        <v>170</v>
      </c>
      <c r="D6087">
        <v>0</v>
      </c>
      <c r="E6087">
        <v>0</v>
      </c>
      <c r="F6087" s="14">
        <v>1807.89</v>
      </c>
      <c r="G6087" s="14">
        <v>2199.652</v>
      </c>
      <c r="H6087">
        <f t="shared" si="193"/>
        <v>1.4793618072680974</v>
      </c>
      <c r="I6087">
        <f t="shared" si="194"/>
        <v>1.8368325075974186</v>
      </c>
    </row>
    <row r="6088" spans="1:9" x14ac:dyDescent="0.3">
      <c r="A6088" s="1">
        <v>36768</v>
      </c>
      <c r="B6088">
        <v>109</v>
      </c>
      <c r="C6088">
        <v>158</v>
      </c>
      <c r="D6088">
        <v>0</v>
      </c>
      <c r="E6088">
        <v>0</v>
      </c>
      <c r="F6088">
        <v>368.19900000000001</v>
      </c>
      <c r="G6088" s="14">
        <v>2948.364</v>
      </c>
      <c r="H6088">
        <f t="shared" si="193"/>
        <v>1.4269950176302888</v>
      </c>
      <c r="I6088">
        <f t="shared" si="194"/>
        <v>1.7071737423552478</v>
      </c>
    </row>
    <row r="6089" spans="1:9" x14ac:dyDescent="0.3">
      <c r="A6089" s="1">
        <v>36769</v>
      </c>
      <c r="B6089">
        <v>101</v>
      </c>
      <c r="C6089">
        <v>153</v>
      </c>
      <c r="D6089">
        <v>3.3000000000000002E-2</v>
      </c>
      <c r="E6089">
        <v>0.46400000000000002</v>
      </c>
      <c r="F6089">
        <v>-332.73</v>
      </c>
      <c r="G6089">
        <v>-570.89099999999996</v>
      </c>
      <c r="H6089">
        <f t="shared" si="193"/>
        <v>1.3222614383546711</v>
      </c>
      <c r="I6089">
        <f t="shared" si="194"/>
        <v>1.6531492568376767</v>
      </c>
    </row>
    <row r="6090" spans="1:9" x14ac:dyDescent="0.3">
      <c r="A6090" s="1">
        <v>36770</v>
      </c>
      <c r="B6090">
        <v>99</v>
      </c>
      <c r="C6090">
        <v>151</v>
      </c>
      <c r="D6090">
        <v>0</v>
      </c>
      <c r="E6090">
        <v>0</v>
      </c>
      <c r="F6090" s="14">
        <v>3114.8580000000002</v>
      </c>
      <c r="G6090" s="14">
        <v>4225.3720000000003</v>
      </c>
      <c r="H6090">
        <f t="shared" si="193"/>
        <v>1.2960780435357666</v>
      </c>
      <c r="I6090">
        <f t="shared" si="194"/>
        <v>1.6315394626306483</v>
      </c>
    </row>
    <row r="6091" spans="1:9" x14ac:dyDescent="0.3">
      <c r="A6091" s="1">
        <v>36771</v>
      </c>
      <c r="B6091">
        <v>94</v>
      </c>
      <c r="C6091">
        <v>149</v>
      </c>
      <c r="D6091">
        <v>0</v>
      </c>
      <c r="E6091">
        <v>0</v>
      </c>
      <c r="F6091" s="14">
        <v>3217.6439999999998</v>
      </c>
      <c r="G6091" s="14">
        <v>3797.096</v>
      </c>
      <c r="H6091">
        <f t="shared" si="193"/>
        <v>1.2306195564885061</v>
      </c>
      <c r="I6091">
        <f t="shared" si="194"/>
        <v>1.6099296684236197</v>
      </c>
    </row>
    <row r="6092" spans="1:9" x14ac:dyDescent="0.3">
      <c r="A6092" s="1">
        <v>36772</v>
      </c>
      <c r="B6092">
        <v>82</v>
      </c>
      <c r="C6092">
        <v>146</v>
      </c>
      <c r="D6092">
        <v>0</v>
      </c>
      <c r="E6092">
        <v>0</v>
      </c>
      <c r="F6092" s="14">
        <v>4884.6469999999999</v>
      </c>
      <c r="G6092" s="14">
        <v>3519.607</v>
      </c>
      <c r="H6092">
        <f t="shared" si="193"/>
        <v>1.0735191875750796</v>
      </c>
      <c r="I6092">
        <f t="shared" si="194"/>
        <v>1.577514977113077</v>
      </c>
    </row>
    <row r="6093" spans="1:9" x14ac:dyDescent="0.3">
      <c r="A6093" s="1">
        <v>36773</v>
      </c>
      <c r="B6093">
        <v>65</v>
      </c>
      <c r="C6093">
        <v>140</v>
      </c>
      <c r="D6093">
        <v>0</v>
      </c>
      <c r="E6093">
        <v>0</v>
      </c>
      <c r="F6093" s="14">
        <v>4432.1440000000002</v>
      </c>
      <c r="G6093" s="14">
        <v>4691.9430000000002</v>
      </c>
      <c r="H6093">
        <f t="shared" si="193"/>
        <v>0.85096033161439233</v>
      </c>
      <c r="I6093">
        <f t="shared" si="194"/>
        <v>1.5126855944919917</v>
      </c>
    </row>
    <row r="6094" spans="1:9" x14ac:dyDescent="0.3">
      <c r="A6094" s="1">
        <v>36774</v>
      </c>
      <c r="B6094">
        <v>49</v>
      </c>
      <c r="C6094">
        <v>124</v>
      </c>
      <c r="D6094">
        <v>0</v>
      </c>
      <c r="E6094">
        <v>0</v>
      </c>
      <c r="F6094" s="14">
        <v>2235.7600000000002</v>
      </c>
      <c r="G6094" s="14">
        <v>4060.1880000000001</v>
      </c>
      <c r="H6094">
        <f t="shared" si="193"/>
        <v>0.64149317306315734</v>
      </c>
      <c r="I6094">
        <f t="shared" si="194"/>
        <v>1.339807240835764</v>
      </c>
    </row>
    <row r="6095" spans="1:9" x14ac:dyDescent="0.3">
      <c r="A6095" s="1">
        <v>36775</v>
      </c>
      <c r="B6095">
        <v>35</v>
      </c>
      <c r="C6095">
        <v>95</v>
      </c>
      <c r="D6095">
        <v>0</v>
      </c>
      <c r="E6095">
        <v>0</v>
      </c>
      <c r="F6095" s="14">
        <v>2825.6280000000002</v>
      </c>
      <c r="G6095" s="14">
        <v>3896.8989999999999</v>
      </c>
      <c r="H6095">
        <f t="shared" si="193"/>
        <v>0.45820940933082666</v>
      </c>
      <c r="I6095">
        <f t="shared" si="194"/>
        <v>1.0264652248338515</v>
      </c>
    </row>
    <row r="6096" spans="1:9" x14ac:dyDescent="0.3">
      <c r="A6096" s="1">
        <v>36776</v>
      </c>
      <c r="B6096">
        <v>27</v>
      </c>
      <c r="C6096">
        <v>60</v>
      </c>
      <c r="D6096">
        <v>0</v>
      </c>
      <c r="E6096">
        <v>0</v>
      </c>
      <c r="F6096" s="14">
        <v>1438.83</v>
      </c>
      <c r="G6096" s="14">
        <v>1837.2750000000001</v>
      </c>
      <c r="H6096">
        <f t="shared" si="193"/>
        <v>0.35347583005520916</v>
      </c>
      <c r="I6096">
        <f t="shared" si="194"/>
        <v>0.64829382621085363</v>
      </c>
    </row>
    <row r="6097" spans="1:9" x14ac:dyDescent="0.3">
      <c r="A6097" s="1">
        <v>36777</v>
      </c>
      <c r="B6097">
        <v>22</v>
      </c>
      <c r="C6097">
        <v>34</v>
      </c>
      <c r="D6097">
        <v>0.51700000000000002</v>
      </c>
      <c r="E6097">
        <v>3.5000000000000003E-2</v>
      </c>
      <c r="F6097" s="14">
        <v>1578.569</v>
      </c>
      <c r="G6097" s="14">
        <v>1940.249</v>
      </c>
      <c r="H6097">
        <f t="shared" si="193"/>
        <v>0.28801734300794818</v>
      </c>
      <c r="I6097">
        <f t="shared" si="194"/>
        <v>0.36736650151948375</v>
      </c>
    </row>
    <row r="6098" spans="1:9" x14ac:dyDescent="0.3">
      <c r="A6098" s="1">
        <v>36778</v>
      </c>
      <c r="B6098">
        <v>19</v>
      </c>
      <c r="C6098">
        <v>22</v>
      </c>
      <c r="D6098">
        <v>6.0519999999999996</v>
      </c>
      <c r="E6098">
        <v>14.493</v>
      </c>
      <c r="F6098">
        <v>-0.64700000000000002</v>
      </c>
      <c r="G6098">
        <v>-21.768000000000001</v>
      </c>
      <c r="H6098">
        <f t="shared" si="193"/>
        <v>0.24874225077959161</v>
      </c>
      <c r="I6098">
        <f t="shared" si="194"/>
        <v>0.23770773627731298</v>
      </c>
    </row>
    <row r="6099" spans="1:9" x14ac:dyDescent="0.3">
      <c r="A6099" s="1">
        <v>36779</v>
      </c>
      <c r="B6099">
        <v>18</v>
      </c>
      <c r="C6099">
        <v>17</v>
      </c>
      <c r="D6099">
        <v>4.9210000000000003</v>
      </c>
      <c r="E6099">
        <v>8.9190000000000005</v>
      </c>
      <c r="F6099">
        <v>-442.42</v>
      </c>
      <c r="G6099">
        <v>-138.11699999999999</v>
      </c>
      <c r="H6099">
        <f t="shared" si="193"/>
        <v>0.2356505533701394</v>
      </c>
      <c r="I6099">
        <f t="shared" si="194"/>
        <v>0.18368325075974187</v>
      </c>
    </row>
    <row r="6100" spans="1:9" x14ac:dyDescent="0.3">
      <c r="A6100" s="1">
        <v>36780</v>
      </c>
      <c r="B6100">
        <v>28</v>
      </c>
      <c r="C6100">
        <v>15</v>
      </c>
      <c r="D6100">
        <v>19.385999999999999</v>
      </c>
      <c r="E6100">
        <v>21.433</v>
      </c>
      <c r="F6100" s="14">
        <v>1235.5640000000001</v>
      </c>
      <c r="G6100">
        <v>-200.63300000000001</v>
      </c>
      <c r="H6100">
        <f t="shared" si="193"/>
        <v>0.36656752746466131</v>
      </c>
      <c r="I6100">
        <f t="shared" si="194"/>
        <v>0.16207345655271341</v>
      </c>
    </row>
    <row r="6101" spans="1:9" x14ac:dyDescent="0.3">
      <c r="A6101" s="1">
        <v>36781</v>
      </c>
      <c r="B6101">
        <v>68</v>
      </c>
      <c r="C6101">
        <v>15</v>
      </c>
      <c r="D6101">
        <v>7.3090000000000002</v>
      </c>
      <c r="E6101">
        <v>2.496</v>
      </c>
      <c r="F6101">
        <v>735.673</v>
      </c>
      <c r="G6101">
        <v>944.94299999999998</v>
      </c>
      <c r="H6101">
        <f t="shared" si="193"/>
        <v>0.89023542384274901</v>
      </c>
      <c r="I6101">
        <f t="shared" si="194"/>
        <v>0.16207345655271341</v>
      </c>
    </row>
    <row r="6102" spans="1:9" x14ac:dyDescent="0.3">
      <c r="A6102" s="1">
        <v>36782</v>
      </c>
      <c r="B6102">
        <v>96</v>
      </c>
      <c r="C6102">
        <v>15</v>
      </c>
      <c r="D6102">
        <v>17.451000000000001</v>
      </c>
      <c r="E6102">
        <v>13.957000000000001</v>
      </c>
      <c r="F6102">
        <v>75.540000000000006</v>
      </c>
      <c r="G6102">
        <v>691.76599999999996</v>
      </c>
      <c r="H6102">
        <f t="shared" si="193"/>
        <v>1.2568029513074102</v>
      </c>
      <c r="I6102">
        <f t="shared" si="194"/>
        <v>0.16207345655271341</v>
      </c>
    </row>
    <row r="6103" spans="1:9" x14ac:dyDescent="0.3">
      <c r="A6103" s="1">
        <v>36783</v>
      </c>
      <c r="B6103">
        <v>111</v>
      </c>
      <c r="C6103">
        <v>16</v>
      </c>
      <c r="D6103">
        <v>22.568000000000001</v>
      </c>
      <c r="E6103">
        <v>14.096</v>
      </c>
      <c r="F6103">
        <v>-722.25099999999998</v>
      </c>
      <c r="G6103">
        <v>-586.39099999999996</v>
      </c>
      <c r="H6103">
        <f t="shared" si="193"/>
        <v>1.4531784124491931</v>
      </c>
      <c r="I6103">
        <f t="shared" si="194"/>
        <v>0.17287835365622764</v>
      </c>
    </row>
    <row r="6104" spans="1:9" x14ac:dyDescent="0.3">
      <c r="A6104" s="1">
        <v>36784</v>
      </c>
      <c r="B6104">
        <v>137</v>
      </c>
      <c r="C6104">
        <v>19</v>
      </c>
      <c r="D6104">
        <v>0</v>
      </c>
      <c r="E6104">
        <v>0</v>
      </c>
      <c r="F6104">
        <v>-302.596</v>
      </c>
      <c r="G6104">
        <v>-161.81700000000001</v>
      </c>
      <c r="H6104">
        <f t="shared" si="193"/>
        <v>1.7935625450949499</v>
      </c>
      <c r="I6104">
        <f t="shared" si="194"/>
        <v>0.20529304496677031</v>
      </c>
    </row>
    <row r="6105" spans="1:9" x14ac:dyDescent="0.3">
      <c r="A6105" s="1">
        <v>36785</v>
      </c>
      <c r="B6105">
        <v>158</v>
      </c>
      <c r="C6105">
        <v>22</v>
      </c>
      <c r="D6105">
        <v>0</v>
      </c>
      <c r="E6105">
        <v>0</v>
      </c>
      <c r="F6105" s="14">
        <v>1316.652</v>
      </c>
      <c r="G6105" s="14">
        <v>1391.9179999999999</v>
      </c>
      <c r="H6105">
        <f t="shared" si="193"/>
        <v>2.0684881906934458</v>
      </c>
      <c r="I6105">
        <f t="shared" si="194"/>
        <v>0.23770773627731298</v>
      </c>
    </row>
    <row r="6106" spans="1:9" x14ac:dyDescent="0.3">
      <c r="A6106" s="1">
        <v>36786</v>
      </c>
      <c r="B6106">
        <v>172</v>
      </c>
      <c r="C6106">
        <v>28</v>
      </c>
      <c r="D6106">
        <v>0</v>
      </c>
      <c r="E6106">
        <v>0</v>
      </c>
      <c r="F6106">
        <v>-206</v>
      </c>
      <c r="G6106">
        <v>-339.55500000000001</v>
      </c>
      <c r="H6106">
        <f t="shared" si="193"/>
        <v>2.2517719544257764</v>
      </c>
      <c r="I6106">
        <f t="shared" si="194"/>
        <v>0.30253711889839835</v>
      </c>
    </row>
    <row r="6107" spans="1:9" x14ac:dyDescent="0.3">
      <c r="A6107" s="1">
        <v>36787</v>
      </c>
      <c r="B6107">
        <v>183</v>
      </c>
      <c r="C6107">
        <v>40</v>
      </c>
      <c r="D6107">
        <v>11.967000000000001</v>
      </c>
      <c r="E6107">
        <v>19.033999999999999</v>
      </c>
      <c r="F6107">
        <v>-96.591999999999999</v>
      </c>
      <c r="G6107">
        <v>-1.571</v>
      </c>
      <c r="H6107">
        <f t="shared" si="193"/>
        <v>2.3957806259297505</v>
      </c>
      <c r="I6107">
        <f t="shared" si="194"/>
        <v>0.43219588414056909</v>
      </c>
    </row>
    <row r="6108" spans="1:9" x14ac:dyDescent="0.3">
      <c r="A6108" s="1">
        <v>36788</v>
      </c>
      <c r="B6108">
        <v>204</v>
      </c>
      <c r="C6108">
        <v>70</v>
      </c>
      <c r="D6108">
        <v>5.4249999999999998</v>
      </c>
      <c r="E6108">
        <v>8.4450000000000003</v>
      </c>
      <c r="F6108">
        <v>135.75899999999999</v>
      </c>
      <c r="G6108" s="14">
        <v>1039.4480000000001</v>
      </c>
      <c r="H6108">
        <f t="shared" si="193"/>
        <v>2.6707062715282466</v>
      </c>
      <c r="I6108">
        <f t="shared" si="194"/>
        <v>0.75634279724599585</v>
      </c>
    </row>
    <row r="6109" spans="1:9" x14ac:dyDescent="0.3">
      <c r="A6109" s="1">
        <v>36789</v>
      </c>
      <c r="B6109">
        <v>256</v>
      </c>
      <c r="C6109">
        <v>131</v>
      </c>
      <c r="D6109">
        <v>25.273</v>
      </c>
      <c r="E6109">
        <v>32.738</v>
      </c>
      <c r="F6109" s="14">
        <v>2495.4470000000001</v>
      </c>
      <c r="G6109" s="14">
        <v>1113.7950000000001</v>
      </c>
      <c r="H6109">
        <f t="shared" si="193"/>
        <v>3.3514745368197607</v>
      </c>
      <c r="I6109">
        <f t="shared" si="194"/>
        <v>1.4154415205603637</v>
      </c>
    </row>
    <row r="6110" spans="1:9" x14ac:dyDescent="0.3">
      <c r="A6110" s="1">
        <v>36790</v>
      </c>
      <c r="B6110">
        <v>368</v>
      </c>
      <c r="C6110">
        <v>314</v>
      </c>
      <c r="D6110">
        <v>18.152999999999999</v>
      </c>
      <c r="E6110">
        <v>15.462</v>
      </c>
      <c r="F6110" s="14">
        <v>1014.275</v>
      </c>
      <c r="G6110" s="14">
        <v>1548.221</v>
      </c>
      <c r="H6110">
        <f t="shared" si="193"/>
        <v>4.8177446466784062</v>
      </c>
      <c r="I6110">
        <f t="shared" si="194"/>
        <v>3.3927376905034672</v>
      </c>
    </row>
    <row r="6111" spans="1:9" x14ac:dyDescent="0.3">
      <c r="A6111" s="1">
        <v>36791</v>
      </c>
      <c r="B6111">
        <v>382</v>
      </c>
      <c r="C6111">
        <v>483</v>
      </c>
      <c r="D6111">
        <v>1.1679999999999999</v>
      </c>
      <c r="E6111">
        <v>0.72399999999999998</v>
      </c>
      <c r="F6111" s="14">
        <v>4533.6270000000004</v>
      </c>
      <c r="G6111" s="14">
        <v>5072.424</v>
      </c>
      <c r="H6111">
        <f t="shared" si="193"/>
        <v>5.0010284104107372</v>
      </c>
      <c r="I6111">
        <f t="shared" si="194"/>
        <v>5.2187653009973713</v>
      </c>
    </row>
    <row r="6112" spans="1:9" x14ac:dyDescent="0.3">
      <c r="A6112" s="1">
        <v>36792</v>
      </c>
      <c r="B6112">
        <v>384</v>
      </c>
      <c r="C6112">
        <v>492</v>
      </c>
      <c r="D6112">
        <v>2.206</v>
      </c>
      <c r="E6112">
        <v>8.5000000000000006E-2</v>
      </c>
      <c r="F6112">
        <v>-271.82600000000002</v>
      </c>
      <c r="G6112">
        <v>241.73099999999999</v>
      </c>
      <c r="H6112">
        <f t="shared" si="193"/>
        <v>5.0272118052296406</v>
      </c>
      <c r="I6112">
        <f t="shared" si="194"/>
        <v>5.3160093749289992</v>
      </c>
    </row>
    <row r="6113" spans="1:9" x14ac:dyDescent="0.3">
      <c r="A6113" s="1">
        <v>36793</v>
      </c>
      <c r="B6113">
        <v>368</v>
      </c>
      <c r="C6113">
        <v>408</v>
      </c>
      <c r="D6113">
        <v>5.2960000000000003</v>
      </c>
      <c r="E6113">
        <v>3.9540000000000002</v>
      </c>
      <c r="F6113">
        <v>774.80799999999999</v>
      </c>
      <c r="G6113" s="14">
        <v>1596.7660000000001</v>
      </c>
      <c r="H6113">
        <f t="shared" si="193"/>
        <v>4.8177446466784062</v>
      </c>
      <c r="I6113">
        <f t="shared" si="194"/>
        <v>4.4083980182338038</v>
      </c>
    </row>
    <row r="6114" spans="1:9" x14ac:dyDescent="0.3">
      <c r="A6114" s="1">
        <v>36794</v>
      </c>
      <c r="B6114">
        <v>343</v>
      </c>
      <c r="C6114">
        <v>367</v>
      </c>
      <c r="D6114">
        <v>0</v>
      </c>
      <c r="E6114">
        <v>0</v>
      </c>
      <c r="F6114" s="14">
        <v>1993.692</v>
      </c>
      <c r="G6114">
        <v>659.71500000000003</v>
      </c>
      <c r="H6114">
        <f t="shared" si="193"/>
        <v>4.4904522114421015</v>
      </c>
      <c r="I6114">
        <f t="shared" si="194"/>
        <v>3.965397236989721</v>
      </c>
    </row>
    <row r="6115" spans="1:9" x14ac:dyDescent="0.3">
      <c r="A6115" s="1">
        <v>36795</v>
      </c>
      <c r="B6115">
        <v>327</v>
      </c>
      <c r="C6115">
        <v>338</v>
      </c>
      <c r="D6115">
        <v>0</v>
      </c>
      <c r="E6115">
        <v>0</v>
      </c>
      <c r="F6115" s="14">
        <v>1288.6559999999999</v>
      </c>
      <c r="G6115" s="14">
        <v>2031.498</v>
      </c>
      <c r="H6115">
        <f t="shared" si="193"/>
        <v>4.2809850528908662</v>
      </c>
      <c r="I6115">
        <f t="shared" si="194"/>
        <v>3.6520552209878083</v>
      </c>
    </row>
    <row r="6116" spans="1:9" x14ac:dyDescent="0.3">
      <c r="A6116" s="1">
        <v>36796</v>
      </c>
      <c r="B6116">
        <v>308</v>
      </c>
      <c r="C6116">
        <v>322</v>
      </c>
      <c r="D6116">
        <v>0</v>
      </c>
      <c r="E6116">
        <v>0</v>
      </c>
      <c r="F6116" s="14">
        <v>2301.6039999999998</v>
      </c>
      <c r="G6116" s="14">
        <v>3278.0749999999998</v>
      </c>
      <c r="H6116">
        <f t="shared" si="193"/>
        <v>4.0322428021112744</v>
      </c>
      <c r="I6116">
        <f t="shared" si="194"/>
        <v>3.4791768673315806</v>
      </c>
    </row>
    <row r="6117" spans="1:9" x14ac:dyDescent="0.3">
      <c r="A6117" s="1">
        <v>36797</v>
      </c>
      <c r="B6117">
        <v>273</v>
      </c>
      <c r="C6117">
        <v>317</v>
      </c>
      <c r="D6117">
        <v>0</v>
      </c>
      <c r="E6117">
        <v>0</v>
      </c>
      <c r="F6117" s="14">
        <v>5611.1319999999996</v>
      </c>
      <c r="G6117" s="14">
        <v>5716.973</v>
      </c>
      <c r="H6117">
        <f t="shared" si="193"/>
        <v>3.5740333927804477</v>
      </c>
      <c r="I6117">
        <f t="shared" si="194"/>
        <v>3.4251523818140099</v>
      </c>
    </row>
    <row r="6118" spans="1:9" x14ac:dyDescent="0.3">
      <c r="A6118" s="1">
        <v>36798</v>
      </c>
      <c r="B6118">
        <v>207</v>
      </c>
      <c r="C6118">
        <v>314</v>
      </c>
      <c r="D6118">
        <v>0</v>
      </c>
      <c r="E6118">
        <v>0</v>
      </c>
      <c r="F6118" s="14">
        <v>3484.3739999999998</v>
      </c>
      <c r="G6118" s="14">
        <v>4854.6419999999998</v>
      </c>
      <c r="H6118">
        <f t="shared" si="193"/>
        <v>2.709981363756603</v>
      </c>
      <c r="I6118">
        <f t="shared" si="194"/>
        <v>3.3927376905034672</v>
      </c>
    </row>
    <row r="6119" spans="1:9" x14ac:dyDescent="0.3">
      <c r="A6119" s="1">
        <v>36799</v>
      </c>
      <c r="B6119">
        <v>134</v>
      </c>
      <c r="C6119">
        <v>305</v>
      </c>
      <c r="D6119">
        <v>0.55000000000000004</v>
      </c>
      <c r="E6119">
        <v>3.2090000000000001</v>
      </c>
      <c r="F6119">
        <v>597.17100000000005</v>
      </c>
      <c r="G6119" s="14">
        <v>1455.566</v>
      </c>
      <c r="H6119">
        <f t="shared" si="193"/>
        <v>1.7542874528665935</v>
      </c>
      <c r="I6119">
        <f t="shared" si="194"/>
        <v>3.2954936165718394</v>
      </c>
    </row>
    <row r="6120" spans="1:9" x14ac:dyDescent="0.3">
      <c r="A6120" s="1">
        <v>36800</v>
      </c>
      <c r="B6120">
        <v>86</v>
      </c>
      <c r="C6120">
        <v>289</v>
      </c>
      <c r="D6120">
        <v>1.3540000000000001</v>
      </c>
      <c r="E6120">
        <v>0.27800000000000002</v>
      </c>
      <c r="F6120" s="14">
        <v>1238.895</v>
      </c>
      <c r="G6120" s="14">
        <v>2709.8780000000002</v>
      </c>
      <c r="H6120">
        <f t="shared" si="193"/>
        <v>1.1258859772128882</v>
      </c>
      <c r="I6120">
        <f t="shared" si="194"/>
        <v>3.1226152629156116</v>
      </c>
    </row>
    <row r="6121" spans="1:9" x14ac:dyDescent="0.3">
      <c r="A6121" s="1">
        <v>36801</v>
      </c>
      <c r="B6121">
        <v>62</v>
      </c>
      <c r="C6121">
        <v>260</v>
      </c>
      <c r="D6121">
        <v>0.39400000000000002</v>
      </c>
      <c r="E6121">
        <v>0.05</v>
      </c>
      <c r="F6121">
        <v>-379.42899999999997</v>
      </c>
      <c r="G6121">
        <v>-131.38499999999999</v>
      </c>
      <c r="H6121">
        <f t="shared" si="193"/>
        <v>0.81168523938603576</v>
      </c>
      <c r="I6121">
        <f t="shared" si="194"/>
        <v>2.809273246913699</v>
      </c>
    </row>
    <row r="6122" spans="1:9" x14ac:dyDescent="0.3">
      <c r="A6122" s="1">
        <v>36802</v>
      </c>
      <c r="B6122">
        <v>56</v>
      </c>
      <c r="C6122">
        <v>230</v>
      </c>
      <c r="D6122">
        <v>21.061</v>
      </c>
      <c r="E6122">
        <v>14.446</v>
      </c>
      <c r="F6122">
        <v>201.721</v>
      </c>
      <c r="G6122">
        <v>168.78</v>
      </c>
      <c r="H6122">
        <f t="shared" si="193"/>
        <v>0.73313505492932263</v>
      </c>
      <c r="I6122">
        <f t="shared" si="194"/>
        <v>2.4851263338082723</v>
      </c>
    </row>
    <row r="6123" spans="1:9" x14ac:dyDescent="0.3">
      <c r="A6123" s="1">
        <v>36803</v>
      </c>
      <c r="B6123">
        <v>84</v>
      </c>
      <c r="C6123">
        <v>237</v>
      </c>
      <c r="D6123">
        <v>10.305999999999999</v>
      </c>
      <c r="E6123">
        <v>4.2309999999999999</v>
      </c>
      <c r="F6123" s="14">
        <v>2916.47</v>
      </c>
      <c r="G6123">
        <v>613.74699999999996</v>
      </c>
      <c r="H6123">
        <f t="shared" si="193"/>
        <v>1.0997025823939839</v>
      </c>
      <c r="I6123">
        <f t="shared" si="194"/>
        <v>2.5607606135328718</v>
      </c>
    </row>
    <row r="6124" spans="1:9" x14ac:dyDescent="0.3">
      <c r="A6124" s="1">
        <v>36804</v>
      </c>
      <c r="B6124">
        <v>103</v>
      </c>
      <c r="C6124">
        <v>232</v>
      </c>
      <c r="D6124">
        <v>0</v>
      </c>
      <c r="E6124">
        <v>0</v>
      </c>
      <c r="F6124" s="14">
        <v>1770.338</v>
      </c>
      <c r="G6124">
        <v>320.14100000000002</v>
      </c>
      <c r="H6124">
        <f t="shared" si="193"/>
        <v>1.3484448331735757</v>
      </c>
      <c r="I6124">
        <f t="shared" si="194"/>
        <v>2.5067361280153002</v>
      </c>
    </row>
    <row r="6125" spans="1:9" x14ac:dyDescent="0.3">
      <c r="A6125" s="1">
        <v>36805</v>
      </c>
      <c r="B6125">
        <v>110</v>
      </c>
      <c r="C6125">
        <v>215</v>
      </c>
      <c r="D6125">
        <v>0</v>
      </c>
      <c r="E6125">
        <v>0</v>
      </c>
      <c r="F6125" s="14">
        <v>5899.6549999999997</v>
      </c>
      <c r="G6125" s="14">
        <v>5454.7529999999997</v>
      </c>
      <c r="H6125">
        <f t="shared" si="193"/>
        <v>1.4400867150397407</v>
      </c>
      <c r="I6125">
        <f t="shared" si="194"/>
        <v>2.323052877255559</v>
      </c>
    </row>
    <row r="6126" spans="1:9" x14ac:dyDescent="0.3">
      <c r="A6126" s="1">
        <v>36806</v>
      </c>
      <c r="B6126">
        <v>114</v>
      </c>
      <c r="C6126">
        <v>198</v>
      </c>
      <c r="D6126">
        <v>0</v>
      </c>
      <c r="E6126">
        <v>0</v>
      </c>
      <c r="F6126" s="14">
        <v>5133.7359999999999</v>
      </c>
      <c r="G6126" s="14">
        <v>5361.1459999999997</v>
      </c>
      <c r="H6126">
        <f t="shared" si="193"/>
        <v>1.4924535046775498</v>
      </c>
      <c r="I6126">
        <f t="shared" si="194"/>
        <v>2.1393696264958169</v>
      </c>
    </row>
    <row r="6127" spans="1:9" x14ac:dyDescent="0.3">
      <c r="A6127" s="1">
        <v>36807</v>
      </c>
      <c r="B6127">
        <v>110</v>
      </c>
      <c r="C6127">
        <v>174</v>
      </c>
      <c r="D6127">
        <v>0</v>
      </c>
      <c r="E6127">
        <v>0</v>
      </c>
      <c r="F6127" s="14">
        <v>5207.2179999999998</v>
      </c>
      <c r="G6127" s="14">
        <v>5593.3980000000001</v>
      </c>
      <c r="H6127">
        <f t="shared" si="193"/>
        <v>1.4400867150397407</v>
      </c>
      <c r="I6127">
        <f t="shared" si="194"/>
        <v>1.8800520960114755</v>
      </c>
    </row>
    <row r="6128" spans="1:9" x14ac:dyDescent="0.3">
      <c r="A6128" s="1">
        <v>36808</v>
      </c>
      <c r="B6128">
        <v>98</v>
      </c>
      <c r="C6128">
        <v>150</v>
      </c>
      <c r="D6128">
        <v>28.864999999999998</v>
      </c>
      <c r="E6128">
        <v>41.555</v>
      </c>
      <c r="F6128">
        <v>357.00299999999999</v>
      </c>
      <c r="G6128">
        <v>765.45799999999997</v>
      </c>
      <c r="H6128">
        <f t="shared" si="193"/>
        <v>1.2829863461263147</v>
      </c>
      <c r="I6128">
        <f t="shared" si="194"/>
        <v>1.6207345655271341</v>
      </c>
    </row>
    <row r="6129" spans="1:9" x14ac:dyDescent="0.3">
      <c r="A6129" s="1">
        <v>36809</v>
      </c>
      <c r="B6129">
        <v>89</v>
      </c>
      <c r="C6129">
        <v>141</v>
      </c>
      <c r="D6129">
        <v>0</v>
      </c>
      <c r="E6129">
        <v>0</v>
      </c>
      <c r="F6129" s="14">
        <v>3951.2730000000001</v>
      </c>
      <c r="G6129" s="14">
        <v>4362.2520000000004</v>
      </c>
      <c r="H6129">
        <f t="shared" si="193"/>
        <v>1.1651610694412449</v>
      </c>
      <c r="I6129">
        <f t="shared" si="194"/>
        <v>1.5234904915955059</v>
      </c>
    </row>
    <row r="6130" spans="1:9" x14ac:dyDescent="0.3">
      <c r="A6130" s="1">
        <v>36810</v>
      </c>
      <c r="B6130">
        <v>90</v>
      </c>
      <c r="C6130">
        <v>136</v>
      </c>
      <c r="D6130">
        <v>0.95899999999999996</v>
      </c>
      <c r="E6130">
        <v>0.38100000000000001</v>
      </c>
      <c r="F6130">
        <v>-218.72300000000001</v>
      </c>
      <c r="G6130">
        <v>54.792000000000002</v>
      </c>
      <c r="H6130">
        <f t="shared" si="193"/>
        <v>1.178252766850697</v>
      </c>
      <c r="I6130">
        <f t="shared" si="194"/>
        <v>1.469466006077935</v>
      </c>
    </row>
    <row r="6131" spans="1:9" x14ac:dyDescent="0.3">
      <c r="A6131" s="1">
        <v>36811</v>
      </c>
      <c r="B6131">
        <v>95</v>
      </c>
      <c r="C6131">
        <v>129</v>
      </c>
      <c r="D6131">
        <v>0</v>
      </c>
      <c r="E6131">
        <v>0</v>
      </c>
      <c r="F6131" s="14">
        <v>3037.056</v>
      </c>
      <c r="G6131" s="14">
        <v>4755.7849999999999</v>
      </c>
      <c r="H6131">
        <f t="shared" si="193"/>
        <v>1.243711253897958</v>
      </c>
      <c r="I6131">
        <f t="shared" si="194"/>
        <v>1.3938317263533353</v>
      </c>
    </row>
    <row r="6132" spans="1:9" x14ac:dyDescent="0.3">
      <c r="A6132" s="1">
        <v>36812</v>
      </c>
      <c r="B6132">
        <v>101</v>
      </c>
      <c r="C6132">
        <v>119</v>
      </c>
      <c r="D6132">
        <v>6.7530000000000001</v>
      </c>
      <c r="E6132">
        <v>5.359</v>
      </c>
      <c r="F6132">
        <v>-80.191000000000003</v>
      </c>
      <c r="G6132">
        <v>491.81200000000001</v>
      </c>
      <c r="H6132">
        <f t="shared" si="193"/>
        <v>1.3222614383546711</v>
      </c>
      <c r="I6132">
        <f t="shared" si="194"/>
        <v>1.2857827553181929</v>
      </c>
    </row>
    <row r="6133" spans="1:9" x14ac:dyDescent="0.3">
      <c r="A6133" s="1">
        <v>36813</v>
      </c>
      <c r="B6133">
        <v>106</v>
      </c>
      <c r="C6133">
        <v>107</v>
      </c>
      <c r="D6133">
        <v>0.112</v>
      </c>
      <c r="E6133">
        <v>8.5000000000000006E-2</v>
      </c>
      <c r="F6133" s="14">
        <v>1610.6990000000001</v>
      </c>
      <c r="G6133" s="14">
        <v>1872.8620000000001</v>
      </c>
      <c r="H6133">
        <f t="shared" si="193"/>
        <v>1.3877199254019321</v>
      </c>
      <c r="I6133">
        <f t="shared" si="194"/>
        <v>1.1561239900760223</v>
      </c>
    </row>
    <row r="6134" spans="1:9" x14ac:dyDescent="0.3">
      <c r="A6134" s="1">
        <v>36814</v>
      </c>
      <c r="B6134">
        <v>107</v>
      </c>
      <c r="C6134">
        <v>97</v>
      </c>
      <c r="D6134">
        <v>0</v>
      </c>
      <c r="E6134">
        <v>0</v>
      </c>
      <c r="F6134">
        <v>-143.41499999999999</v>
      </c>
      <c r="G6134">
        <v>583.024</v>
      </c>
      <c r="H6134">
        <f t="shared" si="193"/>
        <v>1.4008116228113843</v>
      </c>
      <c r="I6134">
        <f t="shared" si="194"/>
        <v>1.0480750190408801</v>
      </c>
    </row>
    <row r="6135" spans="1:9" x14ac:dyDescent="0.3">
      <c r="A6135" s="1">
        <v>36815</v>
      </c>
      <c r="B6135">
        <v>105</v>
      </c>
      <c r="C6135">
        <v>94</v>
      </c>
      <c r="D6135">
        <v>7.2619999999999996</v>
      </c>
      <c r="E6135">
        <v>14.276</v>
      </c>
      <c r="F6135" s="14">
        <v>1503.375</v>
      </c>
      <c r="G6135" s="14">
        <v>1646.69</v>
      </c>
      <c r="H6135">
        <f t="shared" si="193"/>
        <v>1.3746282279924797</v>
      </c>
      <c r="I6135">
        <f t="shared" si="194"/>
        <v>1.0156603277303373</v>
      </c>
    </row>
    <row r="6136" spans="1:9" x14ac:dyDescent="0.3">
      <c r="A6136" s="1">
        <v>36816</v>
      </c>
      <c r="B6136">
        <v>100</v>
      </c>
      <c r="C6136">
        <v>97</v>
      </c>
      <c r="D6136">
        <v>5.3209999999999997</v>
      </c>
      <c r="E6136">
        <v>6.3769999999999998</v>
      </c>
      <c r="F6136">
        <v>580.947</v>
      </c>
      <c r="G6136">
        <v>970.84400000000005</v>
      </c>
      <c r="H6136">
        <f t="shared" si="193"/>
        <v>1.309169740945219</v>
      </c>
      <c r="I6136">
        <f t="shared" si="194"/>
        <v>1.0480750190408801</v>
      </c>
    </row>
    <row r="6137" spans="1:9" x14ac:dyDescent="0.3">
      <c r="A6137" s="1">
        <v>36817</v>
      </c>
      <c r="B6137">
        <v>88</v>
      </c>
      <c r="C6137">
        <v>103</v>
      </c>
      <c r="D6137">
        <v>1.0720000000000001</v>
      </c>
      <c r="E6137">
        <v>0</v>
      </c>
      <c r="F6137" s="14">
        <v>1537.346</v>
      </c>
      <c r="G6137" s="14">
        <v>3754.1170000000002</v>
      </c>
      <c r="H6137">
        <f t="shared" si="193"/>
        <v>1.1520693720317927</v>
      </c>
      <c r="I6137">
        <f t="shared" si="194"/>
        <v>1.1129044016619654</v>
      </c>
    </row>
    <row r="6138" spans="1:9" x14ac:dyDescent="0.3">
      <c r="A6138" s="1">
        <v>36818</v>
      </c>
      <c r="B6138">
        <v>72</v>
      </c>
      <c r="C6138">
        <v>110</v>
      </c>
      <c r="D6138">
        <v>10.394</v>
      </c>
      <c r="E6138">
        <v>14.446999999999999</v>
      </c>
      <c r="F6138">
        <v>23.318000000000001</v>
      </c>
      <c r="G6138">
        <v>8.0069999999999997</v>
      </c>
      <c r="H6138">
        <f t="shared" si="193"/>
        <v>0.94260221348055762</v>
      </c>
      <c r="I6138">
        <f t="shared" si="194"/>
        <v>1.1885386813865648</v>
      </c>
    </row>
    <row r="6139" spans="1:9" x14ac:dyDescent="0.3">
      <c r="A6139" s="1">
        <v>36819</v>
      </c>
      <c r="B6139">
        <v>63</v>
      </c>
      <c r="C6139">
        <v>116</v>
      </c>
      <c r="D6139">
        <v>0.78500000000000003</v>
      </c>
      <c r="E6139">
        <v>0</v>
      </c>
      <c r="F6139" s="14">
        <v>3316.0230000000001</v>
      </c>
      <c r="G6139" s="14">
        <v>4848.4049999999997</v>
      </c>
      <c r="H6139">
        <f t="shared" si="193"/>
        <v>0.82477693679548791</v>
      </c>
      <c r="I6139">
        <f t="shared" si="194"/>
        <v>1.2533680640076501</v>
      </c>
    </row>
    <row r="6140" spans="1:9" x14ac:dyDescent="0.3">
      <c r="A6140" s="1">
        <v>36820</v>
      </c>
      <c r="B6140">
        <v>68</v>
      </c>
      <c r="C6140">
        <v>116</v>
      </c>
      <c r="D6140">
        <v>0</v>
      </c>
      <c r="E6140">
        <v>0</v>
      </c>
      <c r="F6140" s="14">
        <v>4630.5659999999998</v>
      </c>
      <c r="G6140" s="14">
        <v>5320.9089999999997</v>
      </c>
      <c r="H6140">
        <f t="shared" si="193"/>
        <v>0.89023542384274901</v>
      </c>
      <c r="I6140">
        <f t="shared" si="194"/>
        <v>1.2533680640076501</v>
      </c>
    </row>
    <row r="6141" spans="1:9" x14ac:dyDescent="0.3">
      <c r="A6141" s="1">
        <v>36821</v>
      </c>
      <c r="B6141">
        <v>87</v>
      </c>
      <c r="C6141">
        <v>107</v>
      </c>
      <c r="D6141">
        <v>8.641</v>
      </c>
      <c r="E6141">
        <v>10.654999999999999</v>
      </c>
      <c r="F6141" s="14">
        <v>1295.4069999999999</v>
      </c>
      <c r="G6141" s="14">
        <v>1900.086</v>
      </c>
      <c r="H6141">
        <f t="shared" si="193"/>
        <v>1.1389776746223406</v>
      </c>
      <c r="I6141">
        <f t="shared" si="194"/>
        <v>1.1561239900760223</v>
      </c>
    </row>
    <row r="6142" spans="1:9" x14ac:dyDescent="0.3">
      <c r="A6142" s="1">
        <v>36822</v>
      </c>
      <c r="B6142">
        <v>115</v>
      </c>
      <c r="C6142">
        <v>88</v>
      </c>
      <c r="D6142">
        <v>6.4290000000000003</v>
      </c>
      <c r="E6142">
        <v>15.933</v>
      </c>
      <c r="F6142" s="14">
        <v>1652.673</v>
      </c>
      <c r="G6142" s="14">
        <v>2383.0970000000002</v>
      </c>
      <c r="H6142">
        <f t="shared" si="193"/>
        <v>1.5055452020870019</v>
      </c>
      <c r="I6142">
        <f t="shared" si="194"/>
        <v>0.95083094510925192</v>
      </c>
    </row>
    <row r="6143" spans="1:9" x14ac:dyDescent="0.3">
      <c r="A6143" s="1">
        <v>36823</v>
      </c>
      <c r="B6143">
        <v>138</v>
      </c>
      <c r="C6143">
        <v>68</v>
      </c>
      <c r="D6143">
        <v>0</v>
      </c>
      <c r="E6143">
        <v>0</v>
      </c>
      <c r="F6143" s="14">
        <v>2400.5450000000001</v>
      </c>
      <c r="G6143" s="14">
        <v>1664.443</v>
      </c>
      <c r="H6143">
        <f t="shared" si="193"/>
        <v>1.8066542425044021</v>
      </c>
      <c r="I6143">
        <f t="shared" si="194"/>
        <v>0.73473300303896749</v>
      </c>
    </row>
    <row r="6144" spans="1:9" x14ac:dyDescent="0.3">
      <c r="A6144" s="1">
        <v>36824</v>
      </c>
      <c r="B6144">
        <v>155</v>
      </c>
      <c r="C6144">
        <v>62</v>
      </c>
      <c r="D6144">
        <v>0</v>
      </c>
      <c r="E6144">
        <v>0</v>
      </c>
      <c r="F6144">
        <v>327.90600000000001</v>
      </c>
      <c r="G6144">
        <v>556.15800000000002</v>
      </c>
      <c r="H6144">
        <f t="shared" si="193"/>
        <v>2.0292130984650893</v>
      </c>
      <c r="I6144">
        <f t="shared" si="194"/>
        <v>0.66990362041788198</v>
      </c>
    </row>
    <row r="6145" spans="1:9" x14ac:dyDescent="0.3">
      <c r="A6145" s="1">
        <v>36825</v>
      </c>
      <c r="B6145">
        <v>219</v>
      </c>
      <c r="C6145">
        <v>76</v>
      </c>
      <c r="D6145">
        <v>24.282</v>
      </c>
      <c r="E6145">
        <v>16.013000000000002</v>
      </c>
      <c r="F6145">
        <v>750.84900000000005</v>
      </c>
      <c r="G6145">
        <v>883.49</v>
      </c>
      <c r="H6145">
        <f t="shared" si="193"/>
        <v>2.8670817326700297</v>
      </c>
      <c r="I6145">
        <f t="shared" si="194"/>
        <v>0.82117217986708124</v>
      </c>
    </row>
    <row r="6146" spans="1:9" x14ac:dyDescent="0.3">
      <c r="A6146" s="1">
        <v>36826</v>
      </c>
      <c r="B6146">
        <v>381</v>
      </c>
      <c r="C6146">
        <v>154</v>
      </c>
      <c r="D6146">
        <v>0</v>
      </c>
      <c r="E6146">
        <v>0</v>
      </c>
      <c r="F6146" s="14">
        <v>3351.0709999999999</v>
      </c>
      <c r="G6146" s="14">
        <v>4003.9189999999999</v>
      </c>
      <c r="H6146">
        <f t="shared" ref="H6146:H6209" si="195">(B6146*60*60*24/1000000)/(1000*$N$3/1000000)</f>
        <v>4.9879367130012842</v>
      </c>
      <c r="I6146">
        <f t="shared" ref="I6146:I6209" si="196">(C6146*60*60*24/1000000)/(1000*$N$4/1000000)</f>
        <v>1.6639541539411908</v>
      </c>
    </row>
    <row r="6147" spans="1:9" x14ac:dyDescent="0.3">
      <c r="A6147" s="1">
        <v>36827</v>
      </c>
      <c r="B6147">
        <v>418</v>
      </c>
      <c r="C6147">
        <v>248</v>
      </c>
      <c r="D6147">
        <v>0</v>
      </c>
      <c r="E6147">
        <v>0</v>
      </c>
      <c r="F6147" s="14">
        <v>5129.2690000000002</v>
      </c>
      <c r="G6147" s="14">
        <v>3621.085</v>
      </c>
      <c r="H6147">
        <f t="shared" si="195"/>
        <v>5.4723295171510156</v>
      </c>
      <c r="I6147">
        <f t="shared" si="196"/>
        <v>2.6796144816715279</v>
      </c>
    </row>
    <row r="6148" spans="1:9" x14ac:dyDescent="0.3">
      <c r="A6148" s="1">
        <v>36828</v>
      </c>
      <c r="B6148">
        <v>545</v>
      </c>
      <c r="C6148">
        <v>294</v>
      </c>
      <c r="D6148">
        <v>0</v>
      </c>
      <c r="E6148">
        <v>0</v>
      </c>
      <c r="F6148" s="14">
        <v>4255.049</v>
      </c>
      <c r="G6148" s="14">
        <v>5611.8429999999998</v>
      </c>
      <c r="H6148">
        <f t="shared" si="195"/>
        <v>7.1349750881514433</v>
      </c>
      <c r="I6148">
        <f t="shared" si="196"/>
        <v>3.1766397484331823</v>
      </c>
    </row>
    <row r="6149" spans="1:9" x14ac:dyDescent="0.3">
      <c r="A6149" s="1">
        <v>36829</v>
      </c>
      <c r="B6149">
        <v>540</v>
      </c>
      <c r="C6149">
        <v>328</v>
      </c>
      <c r="D6149">
        <v>0</v>
      </c>
      <c r="E6149">
        <v>0</v>
      </c>
      <c r="F6149" s="14">
        <v>5999.1670000000004</v>
      </c>
      <c r="G6149" s="14">
        <v>4683.4620000000004</v>
      </c>
      <c r="H6149">
        <f t="shared" si="195"/>
        <v>7.0695166011041826</v>
      </c>
      <c r="I6149">
        <f t="shared" si="196"/>
        <v>3.5440062499526666</v>
      </c>
    </row>
    <row r="6150" spans="1:9" x14ac:dyDescent="0.3">
      <c r="A6150" s="1">
        <v>36830</v>
      </c>
      <c r="B6150">
        <v>499</v>
      </c>
      <c r="C6150">
        <v>356</v>
      </c>
      <c r="D6150">
        <v>0</v>
      </c>
      <c r="E6150">
        <v>0</v>
      </c>
      <c r="F6150" s="14">
        <v>6209.9290000000001</v>
      </c>
      <c r="G6150" s="14">
        <v>6059.857</v>
      </c>
      <c r="H6150">
        <f t="shared" si="195"/>
        <v>6.5327570073166426</v>
      </c>
      <c r="I6150">
        <f t="shared" si="196"/>
        <v>3.8465433688510648</v>
      </c>
    </row>
    <row r="6151" spans="1:9" x14ac:dyDescent="0.3">
      <c r="A6151" s="1">
        <v>36831</v>
      </c>
      <c r="B6151">
        <v>440</v>
      </c>
      <c r="C6151">
        <v>368</v>
      </c>
      <c r="D6151">
        <v>12.581</v>
      </c>
      <c r="E6151">
        <v>22.933</v>
      </c>
      <c r="F6151">
        <v>35.054000000000002</v>
      </c>
      <c r="G6151" s="14">
        <v>1971.655</v>
      </c>
      <c r="H6151">
        <f t="shared" si="195"/>
        <v>5.7603468601589629</v>
      </c>
      <c r="I6151">
        <f t="shared" si="196"/>
        <v>3.9762021340932354</v>
      </c>
    </row>
    <row r="6152" spans="1:9" x14ac:dyDescent="0.3">
      <c r="A6152" s="1">
        <v>36832</v>
      </c>
      <c r="B6152">
        <v>395</v>
      </c>
      <c r="C6152">
        <v>360</v>
      </c>
      <c r="D6152">
        <v>7.2889999999999997</v>
      </c>
      <c r="E6152">
        <v>9.8040000000000003</v>
      </c>
      <c r="F6152" s="14">
        <v>6514.0709999999999</v>
      </c>
      <c r="G6152" s="14">
        <v>3809.5549999999998</v>
      </c>
      <c r="H6152">
        <f t="shared" si="195"/>
        <v>5.1712204767336152</v>
      </c>
      <c r="I6152">
        <f t="shared" si="196"/>
        <v>3.8897629572651216</v>
      </c>
    </row>
    <row r="6153" spans="1:9" x14ac:dyDescent="0.3">
      <c r="A6153" s="1">
        <v>36833</v>
      </c>
      <c r="B6153">
        <v>364</v>
      </c>
      <c r="C6153">
        <v>331</v>
      </c>
      <c r="D6153">
        <v>0</v>
      </c>
      <c r="E6153">
        <v>0</v>
      </c>
      <c r="F6153" s="14">
        <v>7032.9290000000001</v>
      </c>
      <c r="G6153" s="14">
        <v>6902.8649999999998</v>
      </c>
      <c r="H6153">
        <f t="shared" si="195"/>
        <v>4.7653778570405976</v>
      </c>
      <c r="I6153">
        <f t="shared" si="196"/>
        <v>3.5764209412632093</v>
      </c>
    </row>
    <row r="6154" spans="1:9" x14ac:dyDescent="0.3">
      <c r="A6154" s="1">
        <v>36834</v>
      </c>
      <c r="B6154">
        <v>323</v>
      </c>
      <c r="C6154">
        <v>284</v>
      </c>
      <c r="D6154">
        <v>1.748</v>
      </c>
      <c r="E6154">
        <v>0.54100000000000004</v>
      </c>
      <c r="F6154" s="14">
        <v>2814.2139999999999</v>
      </c>
      <c r="G6154" s="14">
        <v>5620.27</v>
      </c>
      <c r="H6154">
        <f t="shared" si="195"/>
        <v>4.2286182632530576</v>
      </c>
      <c r="I6154">
        <f t="shared" si="196"/>
        <v>3.0685907773980405</v>
      </c>
    </row>
    <row r="6155" spans="1:9" x14ac:dyDescent="0.3">
      <c r="A6155" s="1">
        <v>36835</v>
      </c>
      <c r="B6155">
        <v>268</v>
      </c>
      <c r="C6155">
        <v>229</v>
      </c>
      <c r="D6155">
        <v>0</v>
      </c>
      <c r="E6155">
        <v>0</v>
      </c>
      <c r="F6155" s="14">
        <v>6442.6480000000001</v>
      </c>
      <c r="G6155" s="14">
        <v>6149.91</v>
      </c>
      <c r="H6155">
        <f t="shared" si="195"/>
        <v>3.508574905733187</v>
      </c>
      <c r="I6155">
        <f t="shared" si="196"/>
        <v>2.4743214367047579</v>
      </c>
    </row>
    <row r="6156" spans="1:9" x14ac:dyDescent="0.3">
      <c r="A6156" s="1">
        <v>36836</v>
      </c>
      <c r="B6156">
        <v>207</v>
      </c>
      <c r="C6156">
        <v>171</v>
      </c>
      <c r="D6156">
        <v>0</v>
      </c>
      <c r="E6156">
        <v>1.0999999999999999E-2</v>
      </c>
      <c r="F6156" s="14"/>
      <c r="G6156" s="14"/>
      <c r="H6156">
        <f t="shared" si="195"/>
        <v>2.709981363756603</v>
      </c>
      <c r="I6156">
        <f t="shared" si="196"/>
        <v>1.8476374047009327</v>
      </c>
    </row>
    <row r="6157" spans="1:9" x14ac:dyDescent="0.3">
      <c r="A6157" s="1">
        <v>36837</v>
      </c>
      <c r="B6157">
        <v>157</v>
      </c>
      <c r="C6157">
        <v>119</v>
      </c>
      <c r="D6157">
        <v>5.0620000000000003</v>
      </c>
      <c r="E6157">
        <v>6.3109999999999999</v>
      </c>
      <c r="F6157" s="14">
        <v>2339.2910000000002</v>
      </c>
      <c r="G6157" s="14">
        <v>1589.462</v>
      </c>
      <c r="H6157">
        <f t="shared" si="195"/>
        <v>2.0553964932839937</v>
      </c>
      <c r="I6157">
        <f t="shared" si="196"/>
        <v>1.2857827553181929</v>
      </c>
    </row>
    <row r="6158" spans="1:9" x14ac:dyDescent="0.3">
      <c r="A6158" s="1">
        <v>36838</v>
      </c>
      <c r="B6158">
        <v>127</v>
      </c>
      <c r="C6158">
        <v>80</v>
      </c>
      <c r="D6158">
        <v>6.6310000000000002</v>
      </c>
      <c r="E6158">
        <v>5.915</v>
      </c>
      <c r="F6158" s="14">
        <v>1850.288</v>
      </c>
      <c r="G6158" s="14">
        <v>2315.5520000000001</v>
      </c>
      <c r="H6158">
        <f t="shared" si="195"/>
        <v>1.662645571000428</v>
      </c>
      <c r="I6158">
        <f t="shared" si="196"/>
        <v>0.86439176828113817</v>
      </c>
    </row>
    <row r="6159" spans="1:9" x14ac:dyDescent="0.3">
      <c r="A6159" s="1">
        <v>36839</v>
      </c>
      <c r="B6159">
        <v>101</v>
      </c>
      <c r="C6159">
        <v>61</v>
      </c>
      <c r="D6159">
        <v>1.9219999999999999</v>
      </c>
      <c r="E6159">
        <v>2.641</v>
      </c>
      <c r="F6159" s="14">
        <v>1547.7670000000001</v>
      </c>
      <c r="G6159" s="14">
        <v>1196.297</v>
      </c>
      <c r="H6159">
        <f t="shared" si="195"/>
        <v>1.3222614383546711</v>
      </c>
      <c r="I6159">
        <f t="shared" si="196"/>
        <v>0.65909872331436792</v>
      </c>
    </row>
    <row r="6160" spans="1:9" x14ac:dyDescent="0.3">
      <c r="A6160" s="1">
        <v>36840</v>
      </c>
      <c r="B6160">
        <v>78</v>
      </c>
      <c r="C6160">
        <v>51</v>
      </c>
      <c r="D6160">
        <v>0</v>
      </c>
      <c r="E6160">
        <v>0</v>
      </c>
      <c r="F6160" s="14">
        <v>3956.0639999999999</v>
      </c>
      <c r="G6160" s="14">
        <v>4045.5369999999998</v>
      </c>
      <c r="H6160">
        <f t="shared" si="195"/>
        <v>1.0211523979372708</v>
      </c>
      <c r="I6160">
        <f t="shared" si="196"/>
        <v>0.55104975227922548</v>
      </c>
    </row>
    <row r="6161" spans="1:9" x14ac:dyDescent="0.3">
      <c r="A6161" s="1">
        <v>36841</v>
      </c>
      <c r="B6161">
        <v>61</v>
      </c>
      <c r="C6161">
        <v>43</v>
      </c>
      <c r="D6161">
        <v>0</v>
      </c>
      <c r="E6161">
        <v>0</v>
      </c>
      <c r="F6161" s="14">
        <v>5246.4610000000002</v>
      </c>
      <c r="G6161" s="14">
        <v>2522.9540000000002</v>
      </c>
      <c r="H6161">
        <f t="shared" si="195"/>
        <v>0.79859354197658361</v>
      </c>
      <c r="I6161">
        <f t="shared" si="196"/>
        <v>0.46461057545111173</v>
      </c>
    </row>
    <row r="6162" spans="1:9" x14ac:dyDescent="0.3">
      <c r="A6162" s="1">
        <v>36842</v>
      </c>
      <c r="B6162">
        <v>51</v>
      </c>
      <c r="C6162">
        <v>35</v>
      </c>
      <c r="D6162">
        <v>23.273</v>
      </c>
      <c r="E6162">
        <v>16.535</v>
      </c>
      <c r="F6162" s="14">
        <v>2888.0929999999998</v>
      </c>
      <c r="G6162" s="14">
        <v>2018.8009999999999</v>
      </c>
      <c r="H6162">
        <f t="shared" si="195"/>
        <v>0.66767656788206164</v>
      </c>
      <c r="I6162">
        <f t="shared" si="196"/>
        <v>0.37817139862299792</v>
      </c>
    </row>
    <row r="6163" spans="1:9" x14ac:dyDescent="0.3">
      <c r="A6163" s="1">
        <v>36843</v>
      </c>
      <c r="B6163">
        <v>48</v>
      </c>
      <c r="C6163">
        <v>28</v>
      </c>
      <c r="D6163">
        <v>0</v>
      </c>
      <c r="E6163">
        <v>0</v>
      </c>
      <c r="F6163" s="14">
        <v>1226.527</v>
      </c>
      <c r="G6163" s="14">
        <v>1353.5609999999999</v>
      </c>
      <c r="H6163">
        <f t="shared" si="195"/>
        <v>0.62840147565370508</v>
      </c>
      <c r="I6163">
        <f t="shared" si="196"/>
        <v>0.30253711889839835</v>
      </c>
    </row>
    <row r="6164" spans="1:9" x14ac:dyDescent="0.3">
      <c r="A6164" s="1">
        <v>36844</v>
      </c>
      <c r="B6164">
        <v>49</v>
      </c>
      <c r="C6164">
        <v>27</v>
      </c>
      <c r="D6164">
        <v>0</v>
      </c>
      <c r="E6164">
        <v>0</v>
      </c>
      <c r="F6164" s="14">
        <v>1370.2619999999999</v>
      </c>
      <c r="G6164" s="14">
        <v>1879.519</v>
      </c>
      <c r="H6164">
        <f t="shared" si="195"/>
        <v>0.64149317306315734</v>
      </c>
      <c r="I6164">
        <f t="shared" si="196"/>
        <v>0.29173222179488417</v>
      </c>
    </row>
    <row r="6165" spans="1:9" x14ac:dyDescent="0.3">
      <c r="A6165" s="1">
        <v>36845</v>
      </c>
      <c r="B6165">
        <v>50</v>
      </c>
      <c r="C6165">
        <v>32</v>
      </c>
      <c r="D6165">
        <v>0</v>
      </c>
      <c r="E6165">
        <v>0</v>
      </c>
      <c r="F6165">
        <v>246.48699999999999</v>
      </c>
      <c r="G6165">
        <v>212.98599999999999</v>
      </c>
      <c r="H6165">
        <f t="shared" si="195"/>
        <v>0.65458487047260949</v>
      </c>
      <c r="I6165">
        <f t="shared" si="196"/>
        <v>0.34575670731245528</v>
      </c>
    </row>
    <row r="6166" spans="1:9" x14ac:dyDescent="0.3">
      <c r="A6166" s="1">
        <v>36846</v>
      </c>
      <c r="B6166">
        <v>48</v>
      </c>
      <c r="C6166">
        <v>37</v>
      </c>
      <c r="D6166">
        <v>0</v>
      </c>
      <c r="E6166">
        <v>0</v>
      </c>
      <c r="F6166" s="14">
        <v>6636.2790000000005</v>
      </c>
      <c r="G6166" s="14">
        <v>5841.6130000000003</v>
      </c>
      <c r="H6166">
        <f t="shared" si="195"/>
        <v>0.62840147565370508</v>
      </c>
      <c r="I6166">
        <f t="shared" si="196"/>
        <v>0.39978119283002639</v>
      </c>
    </row>
    <row r="6167" spans="1:9" x14ac:dyDescent="0.3">
      <c r="A6167" s="1">
        <v>36847</v>
      </c>
      <c r="B6167">
        <v>44</v>
      </c>
      <c r="C6167">
        <v>39</v>
      </c>
      <c r="D6167">
        <v>0</v>
      </c>
      <c r="E6167">
        <v>0</v>
      </c>
      <c r="F6167" s="14">
        <v>6873.1970000000001</v>
      </c>
      <c r="G6167" s="14">
        <v>6694.9229999999998</v>
      </c>
      <c r="H6167">
        <f t="shared" si="195"/>
        <v>0.57603468601589636</v>
      </c>
      <c r="I6167">
        <f t="shared" si="196"/>
        <v>0.42139098703705485</v>
      </c>
    </row>
    <row r="6168" spans="1:9" x14ac:dyDescent="0.3">
      <c r="A6168" s="1">
        <v>36848</v>
      </c>
      <c r="B6168">
        <v>43</v>
      </c>
      <c r="C6168">
        <v>42</v>
      </c>
      <c r="D6168">
        <v>0</v>
      </c>
      <c r="E6168">
        <v>0</v>
      </c>
      <c r="F6168" s="14">
        <v>6828.6959999999999</v>
      </c>
      <c r="G6168" s="14">
        <v>6671.3509999999997</v>
      </c>
      <c r="H6168">
        <f t="shared" si="195"/>
        <v>0.56294298860644409</v>
      </c>
      <c r="I6168">
        <f t="shared" si="196"/>
        <v>0.4538056783475975</v>
      </c>
    </row>
    <row r="6169" spans="1:9" x14ac:dyDescent="0.3">
      <c r="A6169" s="1">
        <v>36849</v>
      </c>
      <c r="B6169">
        <v>40</v>
      </c>
      <c r="C6169">
        <v>46</v>
      </c>
      <c r="D6169">
        <v>0</v>
      </c>
      <c r="E6169">
        <v>0</v>
      </c>
      <c r="F6169" s="14">
        <v>6623.68</v>
      </c>
      <c r="G6169" s="14">
        <v>5816.6779999999999</v>
      </c>
      <c r="H6169">
        <f t="shared" si="195"/>
        <v>0.52366789637808764</v>
      </c>
      <c r="I6169">
        <f t="shared" si="196"/>
        <v>0.49702526676165443</v>
      </c>
    </row>
    <row r="6170" spans="1:9" x14ac:dyDescent="0.3">
      <c r="A6170" s="1">
        <v>36850</v>
      </c>
      <c r="B6170">
        <v>33</v>
      </c>
      <c r="C6170">
        <v>53</v>
      </c>
      <c r="D6170">
        <v>2.7170000000000001</v>
      </c>
      <c r="E6170">
        <v>1.4319999999999999</v>
      </c>
      <c r="F6170" s="14">
        <v>3860.7739999999999</v>
      </c>
      <c r="G6170" s="14">
        <v>4247.4780000000001</v>
      </c>
      <c r="H6170">
        <f t="shared" si="195"/>
        <v>0.43202601451192224</v>
      </c>
      <c r="I6170">
        <f t="shared" si="196"/>
        <v>0.57265954648625406</v>
      </c>
    </row>
    <row r="6171" spans="1:9" x14ac:dyDescent="0.3">
      <c r="A6171" s="1">
        <v>36851</v>
      </c>
      <c r="B6171">
        <v>27</v>
      </c>
      <c r="C6171">
        <v>57</v>
      </c>
      <c r="D6171">
        <v>0</v>
      </c>
      <c r="E6171">
        <v>0</v>
      </c>
      <c r="F6171" s="14">
        <v>6924.64</v>
      </c>
      <c r="G6171" s="14">
        <v>6703.94</v>
      </c>
      <c r="H6171">
        <f t="shared" si="195"/>
        <v>0.35347583005520916</v>
      </c>
      <c r="I6171">
        <f t="shared" si="196"/>
        <v>0.61587913490031099</v>
      </c>
    </row>
    <row r="6172" spans="1:9" x14ac:dyDescent="0.3">
      <c r="A6172" s="1">
        <v>36852</v>
      </c>
      <c r="B6172">
        <v>22</v>
      </c>
      <c r="C6172">
        <v>54</v>
      </c>
      <c r="D6172">
        <v>0</v>
      </c>
      <c r="E6172">
        <v>0.16600000000000001</v>
      </c>
      <c r="F6172" s="14">
        <v>4275.4129999999996</v>
      </c>
      <c r="G6172" s="14">
        <v>3617.9989999999998</v>
      </c>
      <c r="H6172">
        <f t="shared" si="195"/>
        <v>0.28801734300794818</v>
      </c>
      <c r="I6172">
        <f t="shared" si="196"/>
        <v>0.58346444358976834</v>
      </c>
    </row>
    <row r="6173" spans="1:9" x14ac:dyDescent="0.3">
      <c r="A6173" s="1">
        <v>36853</v>
      </c>
      <c r="B6173">
        <v>18</v>
      </c>
      <c r="C6173">
        <v>43</v>
      </c>
      <c r="D6173">
        <v>0</v>
      </c>
      <c r="E6173">
        <v>0</v>
      </c>
      <c r="F6173" s="14">
        <v>5320.9880000000003</v>
      </c>
      <c r="G6173" s="14">
        <v>5767.2479999999996</v>
      </c>
      <c r="H6173">
        <f t="shared" si="195"/>
        <v>0.2356505533701394</v>
      </c>
      <c r="I6173">
        <f t="shared" si="196"/>
        <v>0.46461057545111173</v>
      </c>
    </row>
    <row r="6174" spans="1:9" x14ac:dyDescent="0.3">
      <c r="A6174" s="1">
        <v>36854</v>
      </c>
      <c r="B6174">
        <v>17</v>
      </c>
      <c r="C6174">
        <v>29</v>
      </c>
      <c r="D6174">
        <v>12.48</v>
      </c>
      <c r="E6174">
        <v>17.617000000000001</v>
      </c>
      <c r="F6174">
        <v>33.573999999999998</v>
      </c>
      <c r="G6174">
        <v>108.85299999999999</v>
      </c>
      <c r="H6174">
        <f t="shared" si="195"/>
        <v>0.22255885596068725</v>
      </c>
      <c r="I6174">
        <f t="shared" si="196"/>
        <v>0.31334201600191253</v>
      </c>
    </row>
    <row r="6175" spans="1:9" x14ac:dyDescent="0.3">
      <c r="A6175" s="1">
        <v>36855</v>
      </c>
      <c r="B6175">
        <v>18</v>
      </c>
      <c r="C6175">
        <v>19</v>
      </c>
      <c r="D6175">
        <v>0</v>
      </c>
      <c r="E6175">
        <v>0</v>
      </c>
      <c r="F6175" s="14">
        <v>6652.1760000000004</v>
      </c>
      <c r="G6175" s="14">
        <v>6521.3909999999996</v>
      </c>
      <c r="H6175">
        <f t="shared" si="195"/>
        <v>0.2356505533701394</v>
      </c>
      <c r="I6175">
        <f t="shared" si="196"/>
        <v>0.20529304496677031</v>
      </c>
    </row>
    <row r="6176" spans="1:9" x14ac:dyDescent="0.3">
      <c r="A6176" s="1">
        <v>36856</v>
      </c>
      <c r="B6176">
        <v>19</v>
      </c>
      <c r="C6176">
        <v>13</v>
      </c>
      <c r="D6176">
        <v>0</v>
      </c>
      <c r="E6176">
        <v>0</v>
      </c>
      <c r="F6176" s="14">
        <v>6760.3509999999997</v>
      </c>
      <c r="G6176" s="14">
        <v>5899.741</v>
      </c>
      <c r="H6176">
        <f t="shared" si="195"/>
        <v>0.24874225077959161</v>
      </c>
      <c r="I6176">
        <f t="shared" si="196"/>
        <v>0.14046366234568494</v>
      </c>
    </row>
    <row r="6177" spans="1:9" x14ac:dyDescent="0.3">
      <c r="A6177" s="1">
        <v>36857</v>
      </c>
      <c r="B6177">
        <v>21</v>
      </c>
      <c r="C6177">
        <v>10</v>
      </c>
      <c r="D6177">
        <v>2.1869999999999998</v>
      </c>
      <c r="E6177">
        <v>11.975</v>
      </c>
      <c r="F6177" s="14">
        <v>2754.739</v>
      </c>
      <c r="G6177" s="14">
        <v>4007.5909999999999</v>
      </c>
      <c r="H6177">
        <f t="shared" si="195"/>
        <v>0.27492564559849597</v>
      </c>
      <c r="I6177">
        <f t="shared" si="196"/>
        <v>0.10804897103514227</v>
      </c>
    </row>
    <row r="6178" spans="1:9" x14ac:dyDescent="0.3">
      <c r="A6178" s="1">
        <v>36858</v>
      </c>
      <c r="B6178">
        <v>19</v>
      </c>
      <c r="C6178">
        <v>9</v>
      </c>
      <c r="D6178">
        <v>15.041</v>
      </c>
      <c r="E6178">
        <v>24.888000000000002</v>
      </c>
      <c r="F6178" s="14">
        <v>1471.894</v>
      </c>
      <c r="G6178" s="14">
        <v>1385.7560000000001</v>
      </c>
      <c r="H6178">
        <f t="shared" si="195"/>
        <v>0.24874225077959161</v>
      </c>
      <c r="I6178">
        <f t="shared" si="196"/>
        <v>9.7244073931628039E-2</v>
      </c>
    </row>
    <row r="6179" spans="1:9" x14ac:dyDescent="0.3">
      <c r="A6179" s="1">
        <v>36859</v>
      </c>
      <c r="B6179">
        <v>17</v>
      </c>
      <c r="C6179">
        <v>7</v>
      </c>
      <c r="D6179">
        <v>0.45100000000000001</v>
      </c>
      <c r="E6179">
        <v>0</v>
      </c>
      <c r="F6179" s="14">
        <v>2224.1610000000001</v>
      </c>
      <c r="G6179" s="14">
        <v>2370.8339999999998</v>
      </c>
      <c r="H6179">
        <f t="shared" si="195"/>
        <v>0.22255885596068725</v>
      </c>
      <c r="I6179">
        <f t="shared" si="196"/>
        <v>7.5634279724599587E-2</v>
      </c>
    </row>
    <row r="6180" spans="1:9" x14ac:dyDescent="0.3">
      <c r="A6180" s="1">
        <v>36860</v>
      </c>
      <c r="B6180">
        <v>15</v>
      </c>
      <c r="C6180">
        <v>6</v>
      </c>
      <c r="D6180">
        <v>0</v>
      </c>
      <c r="E6180">
        <v>0</v>
      </c>
      <c r="F6180" s="14">
        <v>6613.9179999999997</v>
      </c>
      <c r="G6180" s="14">
        <v>5896.6030000000001</v>
      </c>
      <c r="H6180">
        <f t="shared" si="195"/>
        <v>0.19637546114178286</v>
      </c>
      <c r="I6180">
        <f t="shared" si="196"/>
        <v>6.4829382621085355E-2</v>
      </c>
    </row>
    <row r="6181" spans="1:9" x14ac:dyDescent="0.3">
      <c r="A6181" s="1">
        <v>36861</v>
      </c>
      <c r="B6181">
        <v>17</v>
      </c>
      <c r="C6181">
        <v>5</v>
      </c>
      <c r="D6181">
        <v>0</v>
      </c>
      <c r="E6181">
        <v>0</v>
      </c>
      <c r="F6181" s="14">
        <v>6743.4170000000004</v>
      </c>
      <c r="G6181" s="14">
        <v>5477.4229999999998</v>
      </c>
      <c r="H6181">
        <f t="shared" si="195"/>
        <v>0.22255885596068725</v>
      </c>
      <c r="I6181">
        <f t="shared" si="196"/>
        <v>5.4024485517571136E-2</v>
      </c>
    </row>
    <row r="6182" spans="1:9" x14ac:dyDescent="0.3">
      <c r="A6182" s="1">
        <v>36862</v>
      </c>
      <c r="B6182">
        <v>15</v>
      </c>
      <c r="C6182">
        <v>4</v>
      </c>
      <c r="D6182">
        <v>0</v>
      </c>
      <c r="E6182">
        <v>0</v>
      </c>
      <c r="F6182" s="14">
        <v>6895.89</v>
      </c>
      <c r="G6182" s="14">
        <v>6235.9470000000001</v>
      </c>
      <c r="H6182">
        <f t="shared" si="195"/>
        <v>0.19637546114178286</v>
      </c>
      <c r="I6182">
        <f t="shared" si="196"/>
        <v>4.321958841405691E-2</v>
      </c>
    </row>
    <row r="6183" spans="1:9" x14ac:dyDescent="0.3">
      <c r="A6183" s="1">
        <v>36863</v>
      </c>
      <c r="B6183">
        <v>13</v>
      </c>
      <c r="C6183">
        <v>5</v>
      </c>
      <c r="D6183">
        <v>8.6999999999999994E-2</v>
      </c>
      <c r="E6183">
        <v>0.39700000000000002</v>
      </c>
      <c r="F6183" s="14">
        <v>1692.3989999999999</v>
      </c>
      <c r="G6183" s="14">
        <v>1566.5840000000001</v>
      </c>
      <c r="H6183">
        <f t="shared" si="195"/>
        <v>0.17019206632287848</v>
      </c>
      <c r="I6183">
        <f t="shared" si="196"/>
        <v>5.4024485517571136E-2</v>
      </c>
    </row>
    <row r="6184" spans="1:9" x14ac:dyDescent="0.3">
      <c r="A6184" s="1">
        <v>36864</v>
      </c>
      <c r="B6184">
        <v>14</v>
      </c>
      <c r="C6184">
        <v>5</v>
      </c>
      <c r="D6184">
        <v>3.0000000000000001E-3</v>
      </c>
      <c r="E6184">
        <v>0.95699999999999996</v>
      </c>
      <c r="F6184">
        <v>472.887</v>
      </c>
      <c r="G6184" s="14">
        <v>1129.1189999999999</v>
      </c>
      <c r="H6184">
        <f t="shared" si="195"/>
        <v>0.18328376373233066</v>
      </c>
      <c r="I6184">
        <f t="shared" si="196"/>
        <v>5.4024485517571136E-2</v>
      </c>
    </row>
    <row r="6185" spans="1:9" x14ac:dyDescent="0.3">
      <c r="A6185" s="1">
        <v>36865</v>
      </c>
      <c r="B6185">
        <v>15</v>
      </c>
      <c r="C6185">
        <v>4</v>
      </c>
      <c r="D6185">
        <v>0</v>
      </c>
      <c r="E6185">
        <v>0</v>
      </c>
      <c r="F6185" s="14">
        <v>4352.7860000000001</v>
      </c>
      <c r="G6185" s="14">
        <v>4765.3180000000002</v>
      </c>
      <c r="H6185">
        <f t="shared" si="195"/>
        <v>0.19637546114178286</v>
      </c>
      <c r="I6185">
        <f t="shared" si="196"/>
        <v>4.321958841405691E-2</v>
      </c>
    </row>
    <row r="6186" spans="1:9" x14ac:dyDescent="0.3">
      <c r="A6186" s="1">
        <v>36866</v>
      </c>
      <c r="B6186">
        <v>13</v>
      </c>
      <c r="C6186">
        <v>4</v>
      </c>
      <c r="D6186">
        <v>0</v>
      </c>
      <c r="E6186">
        <v>0</v>
      </c>
      <c r="F6186" s="14">
        <v>5936.982</v>
      </c>
      <c r="G6186" s="14">
        <v>5635.0749999999998</v>
      </c>
      <c r="H6186">
        <f t="shared" si="195"/>
        <v>0.17019206632287848</v>
      </c>
      <c r="I6186">
        <f t="shared" si="196"/>
        <v>4.321958841405691E-2</v>
      </c>
    </row>
    <row r="6187" spans="1:9" x14ac:dyDescent="0.3">
      <c r="A6187" s="1">
        <v>36867</v>
      </c>
      <c r="B6187">
        <v>12</v>
      </c>
      <c r="C6187">
        <v>4</v>
      </c>
      <c r="D6187">
        <v>0.374</v>
      </c>
      <c r="E6187">
        <v>0.16900000000000001</v>
      </c>
      <c r="F6187" s="14">
        <v>6054.3090000000002</v>
      </c>
      <c r="G6187" s="14">
        <v>3682.1759999999999</v>
      </c>
      <c r="H6187">
        <f t="shared" si="195"/>
        <v>0.15710036891342627</v>
      </c>
      <c r="I6187">
        <f t="shared" si="196"/>
        <v>4.321958841405691E-2</v>
      </c>
    </row>
    <row r="6188" spans="1:9" x14ac:dyDescent="0.3">
      <c r="A6188" s="1">
        <v>36868</v>
      </c>
      <c r="B6188">
        <v>10</v>
      </c>
      <c r="C6188">
        <v>4</v>
      </c>
      <c r="D6188">
        <v>8.9999999999999993E-3</v>
      </c>
      <c r="E6188">
        <v>1.7000000000000001E-2</v>
      </c>
      <c r="F6188" s="14">
        <v>3394.3290000000002</v>
      </c>
      <c r="G6188" s="14">
        <v>2294.047</v>
      </c>
      <c r="H6188">
        <f t="shared" si="195"/>
        <v>0.13091697409452191</v>
      </c>
      <c r="I6188">
        <f t="shared" si="196"/>
        <v>4.321958841405691E-2</v>
      </c>
    </row>
    <row r="6189" spans="1:9" x14ac:dyDescent="0.3">
      <c r="A6189" s="1">
        <v>36869</v>
      </c>
      <c r="B6189">
        <v>9</v>
      </c>
      <c r="C6189">
        <v>4</v>
      </c>
      <c r="D6189">
        <v>0</v>
      </c>
      <c r="E6189">
        <v>0</v>
      </c>
      <c r="F6189" s="14">
        <v>6384.4350000000004</v>
      </c>
      <c r="G6189" s="14">
        <v>5638.73</v>
      </c>
      <c r="H6189">
        <f t="shared" si="195"/>
        <v>0.1178252766850697</v>
      </c>
      <c r="I6189">
        <f t="shared" si="196"/>
        <v>4.321958841405691E-2</v>
      </c>
    </row>
    <row r="6190" spans="1:9" x14ac:dyDescent="0.3">
      <c r="A6190" s="1">
        <v>36870</v>
      </c>
      <c r="B6190">
        <v>8</v>
      </c>
      <c r="C6190">
        <v>3</v>
      </c>
      <c r="D6190">
        <v>0</v>
      </c>
      <c r="E6190">
        <v>0</v>
      </c>
      <c r="F6190" s="14">
        <v>6472.24</v>
      </c>
      <c r="G6190" s="14">
        <v>5760.7719999999999</v>
      </c>
      <c r="H6190">
        <f t="shared" si="195"/>
        <v>0.10473357927561752</v>
      </c>
      <c r="I6190">
        <f t="shared" si="196"/>
        <v>3.2414691310542677E-2</v>
      </c>
    </row>
    <row r="6191" spans="1:9" x14ac:dyDescent="0.3">
      <c r="A6191" s="1">
        <v>36871</v>
      </c>
      <c r="B6191">
        <v>7</v>
      </c>
      <c r="C6191">
        <v>3</v>
      </c>
      <c r="D6191">
        <v>15.352</v>
      </c>
      <c r="E6191">
        <v>17.841999999999999</v>
      </c>
      <c r="F6191" s="14">
        <v>1497.383</v>
      </c>
      <c r="G6191" s="14">
        <v>1979.777</v>
      </c>
      <c r="H6191">
        <f t="shared" si="195"/>
        <v>9.1641881866165328E-2</v>
      </c>
      <c r="I6191">
        <f t="shared" si="196"/>
        <v>3.2414691310542677E-2</v>
      </c>
    </row>
    <row r="6192" spans="1:9" x14ac:dyDescent="0.3">
      <c r="A6192" s="1">
        <v>36872</v>
      </c>
      <c r="B6192">
        <v>6</v>
      </c>
      <c r="C6192">
        <v>2</v>
      </c>
      <c r="D6192">
        <v>11.493</v>
      </c>
      <c r="E6192">
        <v>2.6339999999999999</v>
      </c>
      <c r="F6192" s="14">
        <v>2637.5509999999999</v>
      </c>
      <c r="G6192" s="14">
        <v>2629.4569999999999</v>
      </c>
      <c r="H6192">
        <f t="shared" si="195"/>
        <v>7.8550184456713135E-2</v>
      </c>
      <c r="I6192">
        <f t="shared" si="196"/>
        <v>2.1609794207028455E-2</v>
      </c>
    </row>
    <row r="6193" spans="1:9" x14ac:dyDescent="0.3">
      <c r="A6193" s="1">
        <v>36873</v>
      </c>
      <c r="B6193">
        <v>5</v>
      </c>
      <c r="C6193">
        <v>2</v>
      </c>
      <c r="D6193">
        <v>0.24</v>
      </c>
      <c r="E6193">
        <v>0.01</v>
      </c>
      <c r="H6193">
        <f t="shared" si="195"/>
        <v>6.5458487047260955E-2</v>
      </c>
      <c r="I6193">
        <f t="shared" si="196"/>
        <v>2.1609794207028455E-2</v>
      </c>
    </row>
    <row r="6194" spans="1:9" x14ac:dyDescent="0.3">
      <c r="A6194" s="1">
        <v>36874</v>
      </c>
      <c r="B6194">
        <v>6</v>
      </c>
      <c r="C6194">
        <v>2</v>
      </c>
      <c r="D6194">
        <v>10.314</v>
      </c>
      <c r="E6194">
        <v>1.7629999999999999</v>
      </c>
      <c r="F6194" s="14">
        <v>2982.5920000000001</v>
      </c>
      <c r="G6194" s="14">
        <v>2304.4850000000001</v>
      </c>
      <c r="H6194">
        <f t="shared" si="195"/>
        <v>7.8550184456713135E-2</v>
      </c>
      <c r="I6194">
        <f t="shared" si="196"/>
        <v>2.1609794207028455E-2</v>
      </c>
    </row>
    <row r="6195" spans="1:9" x14ac:dyDescent="0.3">
      <c r="A6195" s="1">
        <v>36875</v>
      </c>
      <c r="B6195">
        <v>11</v>
      </c>
      <c r="C6195">
        <v>2</v>
      </c>
      <c r="D6195">
        <v>0</v>
      </c>
      <c r="E6195">
        <v>0</v>
      </c>
      <c r="F6195" s="14">
        <v>4440.5919999999996</v>
      </c>
      <c r="G6195" s="14">
        <v>2894.471</v>
      </c>
      <c r="H6195">
        <f t="shared" si="195"/>
        <v>0.14400867150397409</v>
      </c>
      <c r="I6195">
        <f t="shared" si="196"/>
        <v>2.1609794207028455E-2</v>
      </c>
    </row>
    <row r="6196" spans="1:9" x14ac:dyDescent="0.3">
      <c r="A6196" s="1">
        <v>36876</v>
      </c>
      <c r="B6196">
        <v>15</v>
      </c>
      <c r="C6196">
        <v>3</v>
      </c>
      <c r="D6196">
        <v>0</v>
      </c>
      <c r="E6196">
        <v>0</v>
      </c>
      <c r="F6196" s="14">
        <v>4534.3159999999998</v>
      </c>
      <c r="G6196" s="14">
        <v>1203.3409999999999</v>
      </c>
      <c r="H6196">
        <f t="shared" si="195"/>
        <v>0.19637546114178286</v>
      </c>
      <c r="I6196">
        <f t="shared" si="196"/>
        <v>3.2414691310542677E-2</v>
      </c>
    </row>
    <row r="6197" spans="1:9" x14ac:dyDescent="0.3">
      <c r="A6197" s="1">
        <v>36877</v>
      </c>
      <c r="B6197">
        <v>17</v>
      </c>
      <c r="C6197">
        <v>4</v>
      </c>
      <c r="D6197">
        <v>0</v>
      </c>
      <c r="E6197">
        <v>0</v>
      </c>
      <c r="F6197" s="14">
        <v>5778.6719999999996</v>
      </c>
      <c r="G6197" s="14">
        <v>5740.299</v>
      </c>
      <c r="H6197">
        <f t="shared" si="195"/>
        <v>0.22255885596068725</v>
      </c>
      <c r="I6197">
        <f t="shared" si="196"/>
        <v>4.321958841405691E-2</v>
      </c>
    </row>
    <row r="6198" spans="1:9" x14ac:dyDescent="0.3">
      <c r="A6198" s="1">
        <v>36878</v>
      </c>
      <c r="B6198">
        <v>16</v>
      </c>
      <c r="C6198">
        <v>4</v>
      </c>
      <c r="D6198">
        <v>0</v>
      </c>
      <c r="E6198">
        <v>0</v>
      </c>
      <c r="F6198" s="14">
        <v>6541.5590000000002</v>
      </c>
      <c r="G6198" s="14">
        <v>5955.51</v>
      </c>
      <c r="H6198">
        <f t="shared" si="195"/>
        <v>0.20946715855123504</v>
      </c>
      <c r="I6198">
        <f t="shared" si="196"/>
        <v>4.321958841405691E-2</v>
      </c>
    </row>
    <row r="6199" spans="1:9" x14ac:dyDescent="0.3">
      <c r="A6199" s="1">
        <v>36879</v>
      </c>
      <c r="B6199">
        <v>13</v>
      </c>
      <c r="C6199">
        <v>5</v>
      </c>
      <c r="D6199">
        <v>0</v>
      </c>
      <c r="E6199">
        <v>0</v>
      </c>
      <c r="F6199" s="14">
        <v>5232.3999999999996</v>
      </c>
      <c r="G6199" s="14">
        <v>5827.77</v>
      </c>
      <c r="H6199">
        <f t="shared" si="195"/>
        <v>0.17019206632287848</v>
      </c>
      <c r="I6199">
        <f t="shared" si="196"/>
        <v>5.4024485517571136E-2</v>
      </c>
    </row>
    <row r="6200" spans="1:9" x14ac:dyDescent="0.3">
      <c r="A6200" s="1">
        <v>36880</v>
      </c>
      <c r="B6200">
        <v>11</v>
      </c>
      <c r="C6200">
        <v>5</v>
      </c>
      <c r="D6200">
        <v>0</v>
      </c>
      <c r="E6200">
        <v>0</v>
      </c>
      <c r="F6200" s="14">
        <v>5289.4889999999996</v>
      </c>
      <c r="G6200" s="14">
        <v>4751.84</v>
      </c>
      <c r="H6200">
        <f t="shared" si="195"/>
        <v>0.14400867150397409</v>
      </c>
      <c r="I6200">
        <f t="shared" si="196"/>
        <v>5.4024485517571136E-2</v>
      </c>
    </row>
    <row r="6201" spans="1:9" x14ac:dyDescent="0.3">
      <c r="A6201" s="1">
        <v>36881</v>
      </c>
      <c r="B6201">
        <v>8</v>
      </c>
      <c r="C6201">
        <v>4</v>
      </c>
      <c r="D6201">
        <v>5.41</v>
      </c>
      <c r="E6201">
        <v>2.2280000000000002</v>
      </c>
      <c r="F6201">
        <v>268.83699999999999</v>
      </c>
      <c r="G6201">
        <v>477.363</v>
      </c>
      <c r="H6201">
        <f t="shared" si="195"/>
        <v>0.10473357927561752</v>
      </c>
      <c r="I6201">
        <f t="shared" si="196"/>
        <v>4.321958841405691E-2</v>
      </c>
    </row>
    <row r="6202" spans="1:9" x14ac:dyDescent="0.3">
      <c r="A6202" s="1">
        <v>36882</v>
      </c>
      <c r="B6202">
        <v>7</v>
      </c>
      <c r="C6202">
        <v>5</v>
      </c>
      <c r="D6202">
        <v>0.01</v>
      </c>
      <c r="E6202">
        <v>0</v>
      </c>
      <c r="F6202" s="14">
        <v>5221.4750000000004</v>
      </c>
      <c r="G6202" s="14">
        <v>3304.2310000000002</v>
      </c>
      <c r="H6202">
        <f t="shared" si="195"/>
        <v>9.1641881866165328E-2</v>
      </c>
      <c r="I6202">
        <f t="shared" si="196"/>
        <v>5.4024485517571136E-2</v>
      </c>
    </row>
    <row r="6203" spans="1:9" x14ac:dyDescent="0.3">
      <c r="A6203" s="1">
        <v>36883</v>
      </c>
      <c r="B6203">
        <v>6</v>
      </c>
      <c r="C6203">
        <v>8</v>
      </c>
      <c r="D6203">
        <v>10.949</v>
      </c>
      <c r="E6203">
        <v>15.956</v>
      </c>
      <c r="F6203">
        <v>122.44199999999999</v>
      </c>
      <c r="G6203">
        <v>52.164000000000001</v>
      </c>
      <c r="H6203">
        <f t="shared" si="195"/>
        <v>7.8550184456713135E-2</v>
      </c>
      <c r="I6203">
        <f t="shared" si="196"/>
        <v>8.643917682811382E-2</v>
      </c>
    </row>
    <row r="6204" spans="1:9" x14ac:dyDescent="0.3">
      <c r="A6204" s="1">
        <v>36884</v>
      </c>
      <c r="B6204">
        <v>5</v>
      </c>
      <c r="C6204">
        <v>8</v>
      </c>
      <c r="D6204">
        <v>0</v>
      </c>
      <c r="E6204">
        <v>0</v>
      </c>
      <c r="F6204">
        <v>719.90599999999995</v>
      </c>
      <c r="G6204">
        <v>803.69799999999998</v>
      </c>
      <c r="H6204">
        <f t="shared" si="195"/>
        <v>6.5458487047260955E-2</v>
      </c>
      <c r="I6204">
        <f t="shared" si="196"/>
        <v>8.643917682811382E-2</v>
      </c>
    </row>
    <row r="6205" spans="1:9" x14ac:dyDescent="0.3">
      <c r="A6205" s="1">
        <v>36885</v>
      </c>
      <c r="B6205">
        <v>5</v>
      </c>
      <c r="C6205">
        <v>7</v>
      </c>
      <c r="D6205">
        <v>0</v>
      </c>
      <c r="E6205">
        <v>0</v>
      </c>
      <c r="F6205" s="14">
        <v>6277.9359999999997</v>
      </c>
      <c r="G6205" s="14">
        <v>3277.627</v>
      </c>
      <c r="H6205">
        <f t="shared" si="195"/>
        <v>6.5458487047260955E-2</v>
      </c>
      <c r="I6205">
        <f t="shared" si="196"/>
        <v>7.5634279724599587E-2</v>
      </c>
    </row>
    <row r="6206" spans="1:9" x14ac:dyDescent="0.3">
      <c r="A6206" s="1">
        <v>36886</v>
      </c>
      <c r="B6206">
        <v>4</v>
      </c>
      <c r="C6206">
        <v>7</v>
      </c>
      <c r="D6206">
        <v>0</v>
      </c>
      <c r="E6206">
        <v>0</v>
      </c>
      <c r="F6206" s="14">
        <v>4277.57</v>
      </c>
      <c r="G6206" s="14">
        <v>3553.84</v>
      </c>
      <c r="H6206">
        <f t="shared" si="195"/>
        <v>5.2366789637808761E-2</v>
      </c>
      <c r="I6206">
        <f t="shared" si="196"/>
        <v>7.5634279724599587E-2</v>
      </c>
    </row>
    <row r="6207" spans="1:9" x14ac:dyDescent="0.3">
      <c r="A6207" s="1">
        <v>36887</v>
      </c>
      <c r="B6207">
        <v>5</v>
      </c>
      <c r="C6207">
        <v>6</v>
      </c>
      <c r="D6207">
        <v>28.678000000000001</v>
      </c>
      <c r="E6207">
        <v>27.297999999999998</v>
      </c>
      <c r="F6207" s="14">
        <v>1562.297</v>
      </c>
      <c r="G6207" s="14">
        <v>1354.8489999999999</v>
      </c>
      <c r="H6207">
        <f t="shared" si="195"/>
        <v>6.5458487047260955E-2</v>
      </c>
      <c r="I6207">
        <f t="shared" si="196"/>
        <v>6.4829382621085355E-2</v>
      </c>
    </row>
    <row r="6208" spans="1:9" x14ac:dyDescent="0.3">
      <c r="A6208" s="1">
        <v>36888</v>
      </c>
      <c r="B6208">
        <v>7</v>
      </c>
      <c r="C6208">
        <v>7</v>
      </c>
      <c r="D6208">
        <v>10.577999999999999</v>
      </c>
      <c r="E6208">
        <v>15.632</v>
      </c>
      <c r="F6208" s="14">
        <v>2567.4989999999998</v>
      </c>
      <c r="G6208" s="14">
        <v>2685.549</v>
      </c>
      <c r="H6208">
        <f t="shared" si="195"/>
        <v>9.1641881866165328E-2</v>
      </c>
      <c r="I6208">
        <f t="shared" si="196"/>
        <v>7.5634279724599587E-2</v>
      </c>
    </row>
    <row r="6209" spans="1:9" x14ac:dyDescent="0.3">
      <c r="A6209" s="1">
        <v>36889</v>
      </c>
      <c r="B6209">
        <v>10</v>
      </c>
      <c r="C6209">
        <v>7</v>
      </c>
      <c r="D6209">
        <v>4.96</v>
      </c>
      <c r="E6209">
        <v>8.7449999999999992</v>
      </c>
      <c r="F6209" s="14">
        <v>1744.3240000000001</v>
      </c>
      <c r="G6209" s="14">
        <v>1163.8610000000001</v>
      </c>
      <c r="H6209">
        <f t="shared" si="195"/>
        <v>0.13091697409452191</v>
      </c>
      <c r="I6209">
        <f t="shared" si="196"/>
        <v>7.5634279724599587E-2</v>
      </c>
    </row>
    <row r="6210" spans="1:9" x14ac:dyDescent="0.3">
      <c r="A6210" s="1">
        <v>36890</v>
      </c>
      <c r="B6210">
        <v>12</v>
      </c>
      <c r="C6210">
        <v>8</v>
      </c>
      <c r="D6210">
        <v>0</v>
      </c>
      <c r="E6210">
        <v>0</v>
      </c>
      <c r="F6210" s="14">
        <v>3488.8420000000001</v>
      </c>
      <c r="G6210" s="14">
        <v>3171.9839999999999</v>
      </c>
      <c r="H6210">
        <f t="shared" ref="H6210:H6273" si="197">(B6210*60*60*24/1000000)/(1000*$N$3/1000000)</f>
        <v>0.15710036891342627</v>
      </c>
      <c r="I6210">
        <f t="shared" ref="I6210:I6273" si="198">(C6210*60*60*24/1000000)/(1000*$N$4/1000000)</f>
        <v>8.643917682811382E-2</v>
      </c>
    </row>
    <row r="6211" spans="1:9" x14ac:dyDescent="0.3">
      <c r="A6211" s="1">
        <v>36891</v>
      </c>
      <c r="B6211">
        <f>AVERAGE(B6210,B6213)</f>
        <v>14.5</v>
      </c>
      <c r="C6211">
        <v>8</v>
      </c>
      <c r="D6211">
        <v>0</v>
      </c>
      <c r="E6211">
        <v>0</v>
      </c>
      <c r="F6211" s="14">
        <v>4724.152</v>
      </c>
      <c r="G6211" s="14">
        <v>6376.6220000000003</v>
      </c>
      <c r="H6211">
        <f t="shared" si="197"/>
        <v>0.18982961243705673</v>
      </c>
      <c r="I6211">
        <f t="shared" si="198"/>
        <v>8.643917682811382E-2</v>
      </c>
    </row>
    <row r="6212" spans="1:9" x14ac:dyDescent="0.3">
      <c r="A6212" s="1">
        <v>36892</v>
      </c>
      <c r="B6212">
        <f>AVERAGE(B6211,B6213)</f>
        <v>15.75</v>
      </c>
      <c r="C6212">
        <v>8</v>
      </c>
      <c r="D6212">
        <v>0</v>
      </c>
      <c r="E6212">
        <v>0</v>
      </c>
      <c r="F6212" s="14">
        <v>6410.7610000000004</v>
      </c>
      <c r="G6212" s="14">
        <v>6262.5550000000003</v>
      </c>
      <c r="H6212">
        <f t="shared" si="197"/>
        <v>0.20619423419887198</v>
      </c>
      <c r="I6212">
        <f t="shared" si="198"/>
        <v>8.643917682811382E-2</v>
      </c>
    </row>
    <row r="6213" spans="1:9" x14ac:dyDescent="0.3">
      <c r="A6213" s="1">
        <v>36893</v>
      </c>
      <c r="B6213">
        <v>17</v>
      </c>
      <c r="C6213">
        <v>8</v>
      </c>
      <c r="D6213">
        <v>0</v>
      </c>
      <c r="E6213">
        <v>0</v>
      </c>
      <c r="F6213" s="14">
        <v>6209.3850000000002</v>
      </c>
      <c r="G6213" s="14">
        <v>5943.7879999999996</v>
      </c>
      <c r="H6213">
        <f t="shared" si="197"/>
        <v>0.22255885596068725</v>
      </c>
      <c r="I6213">
        <f t="shared" si="198"/>
        <v>8.643917682811382E-2</v>
      </c>
    </row>
    <row r="6214" spans="1:9" x14ac:dyDescent="0.3">
      <c r="A6214" s="1">
        <v>36894</v>
      </c>
      <c r="B6214">
        <v>17</v>
      </c>
      <c r="C6214">
        <v>8</v>
      </c>
      <c r="D6214">
        <v>0</v>
      </c>
      <c r="E6214">
        <v>0</v>
      </c>
      <c r="F6214" s="14">
        <v>5300.067</v>
      </c>
      <c r="G6214" s="14">
        <v>5451.7539999999999</v>
      </c>
      <c r="H6214">
        <f t="shared" si="197"/>
        <v>0.22255885596068725</v>
      </c>
      <c r="I6214">
        <f t="shared" si="198"/>
        <v>8.643917682811382E-2</v>
      </c>
    </row>
    <row r="6215" spans="1:9" x14ac:dyDescent="0.3">
      <c r="A6215" s="1">
        <v>36895</v>
      </c>
      <c r="B6215">
        <v>14</v>
      </c>
      <c r="C6215">
        <v>8</v>
      </c>
      <c r="D6215">
        <v>2.8730000000000002</v>
      </c>
      <c r="E6215">
        <v>5.0739999999999998</v>
      </c>
      <c r="F6215">
        <v>227.553</v>
      </c>
      <c r="G6215" s="14">
        <v>2159.4229999999998</v>
      </c>
      <c r="H6215">
        <f t="shared" si="197"/>
        <v>0.18328376373233066</v>
      </c>
      <c r="I6215">
        <f t="shared" si="198"/>
        <v>8.643917682811382E-2</v>
      </c>
    </row>
    <row r="6216" spans="1:9" x14ac:dyDescent="0.3">
      <c r="A6216" s="1">
        <v>36896</v>
      </c>
      <c r="B6216">
        <v>10</v>
      </c>
      <c r="C6216">
        <v>7</v>
      </c>
      <c r="D6216">
        <v>1.97</v>
      </c>
      <c r="E6216">
        <v>2.6890000000000001</v>
      </c>
      <c r="F6216" s="14">
        <v>4717.732</v>
      </c>
      <c r="G6216" s="14">
        <v>3277.962</v>
      </c>
      <c r="H6216">
        <f t="shared" si="197"/>
        <v>0.13091697409452191</v>
      </c>
      <c r="I6216">
        <f t="shared" si="198"/>
        <v>7.5634279724599587E-2</v>
      </c>
    </row>
    <row r="6217" spans="1:9" x14ac:dyDescent="0.3">
      <c r="A6217" s="1">
        <v>36897</v>
      </c>
      <c r="B6217">
        <v>8</v>
      </c>
      <c r="C6217">
        <v>7</v>
      </c>
      <c r="D6217">
        <v>9.7170000000000005</v>
      </c>
      <c r="E6217">
        <v>0</v>
      </c>
      <c r="F6217" s="14">
        <v>4401.5540000000001</v>
      </c>
      <c r="G6217" s="14">
        <v>2503.462</v>
      </c>
      <c r="H6217">
        <f t="shared" si="197"/>
        <v>0.10473357927561752</v>
      </c>
      <c r="I6217">
        <f t="shared" si="198"/>
        <v>7.5634279724599587E-2</v>
      </c>
    </row>
    <row r="6218" spans="1:9" x14ac:dyDescent="0.3">
      <c r="A6218" s="1">
        <v>36898</v>
      </c>
      <c r="B6218">
        <v>7</v>
      </c>
      <c r="C6218">
        <v>5</v>
      </c>
      <c r="D6218">
        <v>9.7200000000000006</v>
      </c>
      <c r="E6218">
        <v>18.925000000000001</v>
      </c>
      <c r="F6218" s="14">
        <v>1684.682</v>
      </c>
      <c r="G6218" s="14">
        <v>1445.492</v>
      </c>
      <c r="H6218">
        <f t="shared" si="197"/>
        <v>9.1641881866165328E-2</v>
      </c>
      <c r="I6218">
        <f t="shared" si="198"/>
        <v>5.4024485517571136E-2</v>
      </c>
    </row>
    <row r="6219" spans="1:9" x14ac:dyDescent="0.3">
      <c r="A6219" s="1">
        <v>36899</v>
      </c>
      <c r="B6219">
        <v>7</v>
      </c>
      <c r="C6219">
        <v>5</v>
      </c>
      <c r="D6219">
        <v>6.5220000000000002</v>
      </c>
      <c r="E6219">
        <v>10.25</v>
      </c>
      <c r="H6219">
        <f t="shared" si="197"/>
        <v>9.1641881866165328E-2</v>
      </c>
      <c r="I6219">
        <f t="shared" si="198"/>
        <v>5.4024485517571136E-2</v>
      </c>
    </row>
    <row r="6220" spans="1:9" x14ac:dyDescent="0.3">
      <c r="A6220" s="1">
        <v>36900</v>
      </c>
      <c r="B6220">
        <v>7</v>
      </c>
      <c r="C6220">
        <v>4</v>
      </c>
      <c r="D6220">
        <v>0.25900000000000001</v>
      </c>
      <c r="E6220">
        <v>0</v>
      </c>
      <c r="F6220" s="14">
        <v>3855.143</v>
      </c>
      <c r="G6220" s="14">
        <v>3328.73</v>
      </c>
      <c r="H6220">
        <f t="shared" si="197"/>
        <v>9.1641881866165328E-2</v>
      </c>
      <c r="I6220">
        <f t="shared" si="198"/>
        <v>4.321958841405691E-2</v>
      </c>
    </row>
    <row r="6221" spans="1:9" x14ac:dyDescent="0.3">
      <c r="A6221" s="1">
        <v>36901</v>
      </c>
      <c r="B6221">
        <v>11</v>
      </c>
      <c r="C6221">
        <v>4</v>
      </c>
      <c r="D6221">
        <v>8.57</v>
      </c>
      <c r="E6221">
        <v>19.702000000000002</v>
      </c>
      <c r="F6221" s="14">
        <v>1126.8440000000001</v>
      </c>
      <c r="G6221" s="14">
        <v>1202.152</v>
      </c>
      <c r="H6221">
        <f t="shared" si="197"/>
        <v>0.14400867150397409</v>
      </c>
      <c r="I6221">
        <f t="shared" si="198"/>
        <v>4.321958841405691E-2</v>
      </c>
    </row>
    <row r="6222" spans="1:9" x14ac:dyDescent="0.3">
      <c r="A6222" s="1">
        <v>36902</v>
      </c>
      <c r="B6222">
        <v>24</v>
      </c>
      <c r="C6222">
        <v>6</v>
      </c>
      <c r="D6222">
        <v>3.7010000000000001</v>
      </c>
      <c r="E6222">
        <v>1.4E-2</v>
      </c>
      <c r="F6222" s="14">
        <v>7112.55</v>
      </c>
      <c r="G6222" s="14">
        <v>6349.4970000000003</v>
      </c>
      <c r="H6222">
        <f t="shared" si="197"/>
        <v>0.31420073782685254</v>
      </c>
      <c r="I6222">
        <f t="shared" si="198"/>
        <v>6.4829382621085355E-2</v>
      </c>
    </row>
    <row r="6223" spans="1:9" x14ac:dyDescent="0.3">
      <c r="A6223" s="1">
        <v>36903</v>
      </c>
      <c r="B6223">
        <v>30</v>
      </c>
      <c r="C6223">
        <v>7</v>
      </c>
      <c r="D6223">
        <v>0</v>
      </c>
      <c r="E6223">
        <v>0</v>
      </c>
      <c r="F6223" s="14">
        <v>7025.3180000000002</v>
      </c>
      <c r="G6223" s="14">
        <v>6836.0469999999996</v>
      </c>
      <c r="H6223">
        <f t="shared" si="197"/>
        <v>0.39275092228356573</v>
      </c>
      <c r="I6223">
        <f t="shared" si="198"/>
        <v>7.5634279724599587E-2</v>
      </c>
    </row>
    <row r="6224" spans="1:9" x14ac:dyDescent="0.3">
      <c r="A6224" s="1">
        <v>36904</v>
      </c>
      <c r="B6224">
        <v>32</v>
      </c>
      <c r="C6224">
        <v>9</v>
      </c>
      <c r="D6224">
        <v>0</v>
      </c>
      <c r="E6224">
        <v>0</v>
      </c>
      <c r="F6224">
        <v>651.28700000000003</v>
      </c>
      <c r="G6224" s="14">
        <v>1845.682</v>
      </c>
      <c r="H6224">
        <f t="shared" si="197"/>
        <v>0.41893431710247009</v>
      </c>
      <c r="I6224">
        <f t="shared" si="198"/>
        <v>9.7244073931628039E-2</v>
      </c>
    </row>
    <row r="6225" spans="1:9" x14ac:dyDescent="0.3">
      <c r="A6225" s="1">
        <v>36905</v>
      </c>
      <c r="B6225">
        <v>41</v>
      </c>
      <c r="C6225">
        <v>11</v>
      </c>
      <c r="D6225">
        <v>24.254000000000001</v>
      </c>
      <c r="E6225">
        <v>14.285</v>
      </c>
      <c r="F6225" s="14">
        <v>1065.67</v>
      </c>
      <c r="G6225">
        <v>696.38400000000001</v>
      </c>
      <c r="H6225">
        <f t="shared" si="197"/>
        <v>0.53675959378753979</v>
      </c>
      <c r="I6225">
        <f t="shared" si="198"/>
        <v>0.11885386813865649</v>
      </c>
    </row>
    <row r="6226" spans="1:9" x14ac:dyDescent="0.3">
      <c r="A6226" s="1">
        <v>36906</v>
      </c>
      <c r="B6226">
        <v>49</v>
      </c>
      <c r="C6226">
        <v>13</v>
      </c>
      <c r="D6226">
        <v>4.8789999999999996</v>
      </c>
      <c r="E6226">
        <v>7.6230000000000002</v>
      </c>
      <c r="F6226" s="14">
        <v>4270.3850000000002</v>
      </c>
      <c r="G6226" s="14">
        <v>4123.5</v>
      </c>
      <c r="H6226">
        <f t="shared" si="197"/>
        <v>0.64149317306315734</v>
      </c>
      <c r="I6226">
        <f t="shared" si="198"/>
        <v>0.14046366234568494</v>
      </c>
    </row>
    <row r="6227" spans="1:9" x14ac:dyDescent="0.3">
      <c r="A6227" s="1">
        <v>36907</v>
      </c>
      <c r="B6227">
        <v>50</v>
      </c>
      <c r="C6227">
        <v>15</v>
      </c>
      <c r="D6227">
        <v>1.9379999999999999</v>
      </c>
      <c r="E6227">
        <v>0.42599999999999999</v>
      </c>
      <c r="F6227" s="14">
        <v>4367.9219999999996</v>
      </c>
      <c r="G6227" s="14">
        <v>3593.0810000000001</v>
      </c>
      <c r="H6227">
        <f t="shared" si="197"/>
        <v>0.65458487047260949</v>
      </c>
      <c r="I6227">
        <f t="shared" si="198"/>
        <v>0.16207345655271341</v>
      </c>
    </row>
    <row r="6228" spans="1:9" x14ac:dyDescent="0.3">
      <c r="A6228" s="1">
        <v>36908</v>
      </c>
      <c r="B6228">
        <v>48</v>
      </c>
      <c r="C6228">
        <v>18</v>
      </c>
      <c r="D6228">
        <v>8.3450000000000006</v>
      </c>
      <c r="E6228">
        <v>15.086</v>
      </c>
      <c r="F6228" s="14">
        <v>1214.3530000000001</v>
      </c>
      <c r="G6228" s="14">
        <v>2014.816</v>
      </c>
      <c r="H6228">
        <f t="shared" si="197"/>
        <v>0.62840147565370508</v>
      </c>
      <c r="I6228">
        <f t="shared" si="198"/>
        <v>0.19448814786325608</v>
      </c>
    </row>
    <row r="6229" spans="1:9" x14ac:dyDescent="0.3">
      <c r="A6229" s="1">
        <v>36909</v>
      </c>
      <c r="B6229">
        <v>46</v>
      </c>
      <c r="C6229">
        <v>17</v>
      </c>
      <c r="D6229">
        <v>6.008</v>
      </c>
      <c r="E6229">
        <v>6.2519999999999998</v>
      </c>
      <c r="F6229" s="14">
        <v>1773.826</v>
      </c>
      <c r="G6229" s="14">
        <v>2873.4749999999999</v>
      </c>
      <c r="H6229">
        <f t="shared" si="197"/>
        <v>0.60221808083480077</v>
      </c>
      <c r="I6229">
        <f t="shared" si="198"/>
        <v>0.18368325075974187</v>
      </c>
    </row>
    <row r="6230" spans="1:9" x14ac:dyDescent="0.3">
      <c r="A6230" s="1">
        <v>36910</v>
      </c>
      <c r="B6230">
        <v>43</v>
      </c>
      <c r="C6230">
        <v>16</v>
      </c>
      <c r="D6230">
        <v>0.128</v>
      </c>
      <c r="E6230">
        <v>7.4429999999999996</v>
      </c>
      <c r="F6230" s="14">
        <v>2034.028</v>
      </c>
      <c r="G6230" s="14">
        <v>2344.3560000000002</v>
      </c>
      <c r="H6230">
        <f t="shared" si="197"/>
        <v>0.56294298860644409</v>
      </c>
      <c r="I6230">
        <f t="shared" si="198"/>
        <v>0.17287835365622764</v>
      </c>
    </row>
    <row r="6231" spans="1:9" x14ac:dyDescent="0.3">
      <c r="A6231" s="1">
        <v>36911</v>
      </c>
      <c r="B6231">
        <v>39</v>
      </c>
      <c r="C6231">
        <v>16</v>
      </c>
      <c r="D6231">
        <v>0</v>
      </c>
      <c r="E6231">
        <v>0</v>
      </c>
      <c r="F6231" s="14">
        <v>7248.433</v>
      </c>
      <c r="G6231" s="14">
        <v>5619.3029999999999</v>
      </c>
      <c r="H6231">
        <f t="shared" si="197"/>
        <v>0.51057619896863538</v>
      </c>
      <c r="I6231">
        <f t="shared" si="198"/>
        <v>0.17287835365622764</v>
      </c>
    </row>
    <row r="6232" spans="1:9" x14ac:dyDescent="0.3">
      <c r="A6232" s="1">
        <v>36912</v>
      </c>
      <c r="B6232">
        <v>41</v>
      </c>
      <c r="C6232">
        <v>17</v>
      </c>
      <c r="D6232">
        <v>0</v>
      </c>
      <c r="E6232">
        <v>0</v>
      </c>
      <c r="F6232" s="14">
        <v>5293.7129999999997</v>
      </c>
      <c r="G6232" s="14">
        <v>3942.53</v>
      </c>
      <c r="H6232">
        <f t="shared" si="197"/>
        <v>0.53675959378753979</v>
      </c>
      <c r="I6232">
        <f t="shared" si="198"/>
        <v>0.18368325075974187</v>
      </c>
    </row>
    <row r="6233" spans="1:9" x14ac:dyDescent="0.3">
      <c r="A6233" s="1">
        <v>36913</v>
      </c>
      <c r="B6233">
        <v>43</v>
      </c>
      <c r="C6233">
        <v>17</v>
      </c>
      <c r="D6233">
        <v>4.7240000000000002</v>
      </c>
      <c r="E6233">
        <v>5.9329999999999998</v>
      </c>
      <c r="F6233">
        <v>804.41899999999998</v>
      </c>
      <c r="G6233" s="14">
        <v>1526.069</v>
      </c>
      <c r="H6233">
        <f t="shared" si="197"/>
        <v>0.56294298860644409</v>
      </c>
      <c r="I6233">
        <f t="shared" si="198"/>
        <v>0.18368325075974187</v>
      </c>
    </row>
    <row r="6234" spans="1:9" x14ac:dyDescent="0.3">
      <c r="A6234" s="1">
        <v>36914</v>
      </c>
      <c r="B6234">
        <v>43</v>
      </c>
      <c r="C6234">
        <v>18</v>
      </c>
      <c r="D6234">
        <v>0</v>
      </c>
      <c r="E6234">
        <v>0</v>
      </c>
      <c r="F6234" s="14">
        <v>4587.8059999999996</v>
      </c>
      <c r="G6234" s="14">
        <v>5695.2569999999996</v>
      </c>
      <c r="H6234">
        <f t="shared" si="197"/>
        <v>0.56294298860644409</v>
      </c>
      <c r="I6234">
        <f t="shared" si="198"/>
        <v>0.19448814786325608</v>
      </c>
    </row>
    <row r="6235" spans="1:9" x14ac:dyDescent="0.3">
      <c r="A6235" s="1">
        <v>36915</v>
      </c>
      <c r="B6235">
        <v>40</v>
      </c>
      <c r="C6235">
        <v>20</v>
      </c>
      <c r="D6235">
        <v>0.52600000000000002</v>
      </c>
      <c r="E6235">
        <v>0</v>
      </c>
      <c r="F6235" s="14">
        <v>4824.0879999999997</v>
      </c>
      <c r="G6235" s="14">
        <v>3192.6329999999998</v>
      </c>
      <c r="H6235">
        <f t="shared" si="197"/>
        <v>0.52366789637808764</v>
      </c>
      <c r="I6235">
        <f t="shared" si="198"/>
        <v>0.21609794207028454</v>
      </c>
    </row>
    <row r="6236" spans="1:9" x14ac:dyDescent="0.3">
      <c r="A6236" s="1">
        <v>36916</v>
      </c>
      <c r="B6236">
        <v>33</v>
      </c>
      <c r="C6236">
        <v>21</v>
      </c>
      <c r="D6236">
        <v>9.2999999999999999E-2</v>
      </c>
      <c r="E6236">
        <v>0</v>
      </c>
      <c r="F6236" s="14">
        <v>5455.893</v>
      </c>
      <c r="G6236" s="14">
        <v>5025.9350000000004</v>
      </c>
      <c r="H6236">
        <f t="shared" si="197"/>
        <v>0.43202601451192224</v>
      </c>
      <c r="I6236">
        <f t="shared" si="198"/>
        <v>0.22690283917379875</v>
      </c>
    </row>
    <row r="6237" spans="1:9" x14ac:dyDescent="0.3">
      <c r="A6237" s="1">
        <v>36917</v>
      </c>
      <c r="B6237">
        <v>20</v>
      </c>
      <c r="C6237">
        <v>21</v>
      </c>
      <c r="D6237">
        <v>1.3180000000000001</v>
      </c>
      <c r="E6237">
        <v>5.218</v>
      </c>
      <c r="F6237" s="14">
        <v>3327.5120000000002</v>
      </c>
      <c r="G6237" s="14">
        <v>4501.5839999999998</v>
      </c>
      <c r="H6237">
        <f t="shared" si="197"/>
        <v>0.26183394818904382</v>
      </c>
      <c r="I6237">
        <f t="shared" si="198"/>
        <v>0.22690283917379875</v>
      </c>
    </row>
    <row r="6238" spans="1:9" x14ac:dyDescent="0.3">
      <c r="A6238" s="1">
        <v>36918</v>
      </c>
      <c r="B6238">
        <v>14</v>
      </c>
      <c r="C6238">
        <v>19</v>
      </c>
      <c r="D6238">
        <v>7.59</v>
      </c>
      <c r="E6238">
        <v>23.007999999999999</v>
      </c>
      <c r="F6238" s="14">
        <v>1181.931</v>
      </c>
      <c r="G6238" s="14">
        <v>1431.098</v>
      </c>
      <c r="H6238">
        <f t="shared" si="197"/>
        <v>0.18328376373233066</v>
      </c>
      <c r="I6238">
        <f t="shared" si="198"/>
        <v>0.20529304496677031</v>
      </c>
    </row>
    <row r="6239" spans="1:9" x14ac:dyDescent="0.3">
      <c r="A6239" s="1">
        <v>36919</v>
      </c>
      <c r="B6239">
        <v>11</v>
      </c>
      <c r="C6239">
        <v>16</v>
      </c>
      <c r="D6239">
        <v>13.246</v>
      </c>
      <c r="E6239">
        <v>19.725999999999999</v>
      </c>
      <c r="F6239" s="14">
        <v>1476.915</v>
      </c>
      <c r="G6239" s="14">
        <v>1164.5409999999999</v>
      </c>
      <c r="H6239">
        <f t="shared" si="197"/>
        <v>0.14400867150397409</v>
      </c>
      <c r="I6239">
        <f t="shared" si="198"/>
        <v>0.17287835365622764</v>
      </c>
    </row>
    <row r="6240" spans="1:9" x14ac:dyDescent="0.3">
      <c r="A6240" s="1">
        <v>36920</v>
      </c>
      <c r="B6240">
        <v>10</v>
      </c>
      <c r="C6240">
        <v>13</v>
      </c>
      <c r="D6240">
        <v>0</v>
      </c>
      <c r="E6240">
        <v>0</v>
      </c>
      <c r="F6240" s="14">
        <v>4612.0370000000003</v>
      </c>
      <c r="G6240" s="14">
        <v>5651.2449999999999</v>
      </c>
      <c r="H6240">
        <f t="shared" si="197"/>
        <v>0.13091697409452191</v>
      </c>
      <c r="I6240">
        <f t="shared" si="198"/>
        <v>0.14046366234568494</v>
      </c>
    </row>
    <row r="6241" spans="1:9" x14ac:dyDescent="0.3">
      <c r="A6241" s="1">
        <v>36921</v>
      </c>
      <c r="B6241">
        <v>9</v>
      </c>
      <c r="C6241">
        <v>11</v>
      </c>
      <c r="D6241">
        <v>0</v>
      </c>
      <c r="E6241">
        <v>0</v>
      </c>
      <c r="F6241" s="14">
        <v>6512.0469999999996</v>
      </c>
      <c r="G6241" s="14">
        <v>6757.8140000000003</v>
      </c>
      <c r="H6241">
        <f t="shared" si="197"/>
        <v>0.1178252766850697</v>
      </c>
      <c r="I6241">
        <f t="shared" si="198"/>
        <v>0.11885386813865649</v>
      </c>
    </row>
    <row r="6242" spans="1:9" x14ac:dyDescent="0.3">
      <c r="A6242" s="1">
        <v>36922</v>
      </c>
      <c r="B6242">
        <v>9</v>
      </c>
      <c r="C6242">
        <v>10</v>
      </c>
      <c r="D6242">
        <v>0</v>
      </c>
      <c r="E6242">
        <v>0</v>
      </c>
      <c r="F6242" s="14">
        <v>4884.4129999999996</v>
      </c>
      <c r="G6242" s="14">
        <v>4155.25</v>
      </c>
      <c r="H6242">
        <f t="shared" si="197"/>
        <v>0.1178252766850697</v>
      </c>
      <c r="I6242">
        <f t="shared" si="198"/>
        <v>0.10804897103514227</v>
      </c>
    </row>
    <row r="6243" spans="1:9" x14ac:dyDescent="0.3">
      <c r="A6243" s="1">
        <v>36923</v>
      </c>
      <c r="B6243">
        <v>9</v>
      </c>
      <c r="C6243">
        <v>9</v>
      </c>
      <c r="D6243">
        <v>6.8170000000000002</v>
      </c>
      <c r="E6243">
        <v>7.1289999999999996</v>
      </c>
      <c r="F6243" s="14">
        <v>2855.0419999999999</v>
      </c>
      <c r="G6243" s="14">
        <v>4031.902</v>
      </c>
      <c r="H6243">
        <f t="shared" si="197"/>
        <v>0.1178252766850697</v>
      </c>
      <c r="I6243">
        <f t="shared" si="198"/>
        <v>9.7244073931628039E-2</v>
      </c>
    </row>
    <row r="6244" spans="1:9" x14ac:dyDescent="0.3">
      <c r="A6244" s="1">
        <v>36924</v>
      </c>
      <c r="B6244">
        <v>9</v>
      </c>
      <c r="C6244">
        <v>9</v>
      </c>
      <c r="D6244">
        <v>0.03</v>
      </c>
      <c r="E6244">
        <v>0</v>
      </c>
      <c r="F6244" s="14">
        <v>3260.174</v>
      </c>
      <c r="G6244" s="14">
        <v>4087.0540000000001</v>
      </c>
      <c r="H6244">
        <f t="shared" si="197"/>
        <v>0.1178252766850697</v>
      </c>
      <c r="I6244">
        <f t="shared" si="198"/>
        <v>9.7244073931628039E-2</v>
      </c>
    </row>
    <row r="6245" spans="1:9" x14ac:dyDescent="0.3">
      <c r="A6245" s="1">
        <v>36925</v>
      </c>
      <c r="B6245">
        <v>12</v>
      </c>
      <c r="C6245">
        <v>8</v>
      </c>
      <c r="D6245">
        <v>0</v>
      </c>
      <c r="E6245">
        <v>0</v>
      </c>
      <c r="F6245" s="14">
        <v>6147.6180000000004</v>
      </c>
      <c r="G6245" s="14">
        <v>3977.0639999999999</v>
      </c>
      <c r="H6245">
        <f t="shared" si="197"/>
        <v>0.15710036891342627</v>
      </c>
      <c r="I6245">
        <f t="shared" si="198"/>
        <v>8.643917682811382E-2</v>
      </c>
    </row>
    <row r="6246" spans="1:9" x14ac:dyDescent="0.3">
      <c r="A6246" s="1">
        <v>36926</v>
      </c>
      <c r="B6246">
        <v>14</v>
      </c>
      <c r="C6246">
        <v>7</v>
      </c>
      <c r="D6246">
        <v>0</v>
      </c>
      <c r="E6246">
        <v>0</v>
      </c>
      <c r="F6246" s="14">
        <v>3929.0749999999998</v>
      </c>
      <c r="G6246" s="14">
        <v>3605.2469999999998</v>
      </c>
      <c r="H6246">
        <f t="shared" si="197"/>
        <v>0.18328376373233066</v>
      </c>
      <c r="I6246">
        <f t="shared" si="198"/>
        <v>7.5634279724599587E-2</v>
      </c>
    </row>
    <row r="6247" spans="1:9" x14ac:dyDescent="0.3">
      <c r="A6247" s="1">
        <v>36927</v>
      </c>
      <c r="B6247">
        <v>12</v>
      </c>
      <c r="C6247">
        <v>7</v>
      </c>
      <c r="D6247">
        <v>0</v>
      </c>
      <c r="E6247">
        <v>0</v>
      </c>
      <c r="F6247" s="14">
        <v>4726.3670000000002</v>
      </c>
      <c r="G6247" s="14">
        <v>4564.2479999999996</v>
      </c>
      <c r="H6247">
        <f t="shared" si="197"/>
        <v>0.15710036891342627</v>
      </c>
      <c r="I6247">
        <f t="shared" si="198"/>
        <v>7.5634279724599587E-2</v>
      </c>
    </row>
    <row r="6248" spans="1:9" x14ac:dyDescent="0.3">
      <c r="A6248" s="1">
        <v>36928</v>
      </c>
      <c r="B6248">
        <v>11</v>
      </c>
      <c r="C6248">
        <v>7</v>
      </c>
      <c r="D6248">
        <v>0</v>
      </c>
      <c r="E6248">
        <v>0</v>
      </c>
      <c r="F6248" s="14">
        <v>5283.6930000000002</v>
      </c>
      <c r="G6248" s="14">
        <v>5346.1660000000002</v>
      </c>
      <c r="H6248">
        <f t="shared" si="197"/>
        <v>0.14400867150397409</v>
      </c>
      <c r="I6248">
        <f t="shared" si="198"/>
        <v>7.5634279724599587E-2</v>
      </c>
    </row>
    <row r="6249" spans="1:9" x14ac:dyDescent="0.3">
      <c r="A6249" s="1">
        <v>36929</v>
      </c>
      <c r="B6249">
        <v>10</v>
      </c>
      <c r="C6249">
        <v>6</v>
      </c>
      <c r="D6249">
        <v>0</v>
      </c>
      <c r="E6249">
        <v>0</v>
      </c>
      <c r="F6249" s="14">
        <v>6415.64</v>
      </c>
      <c r="G6249" s="14">
        <v>5126.6319999999996</v>
      </c>
      <c r="H6249">
        <f t="shared" si="197"/>
        <v>0.13091697409452191</v>
      </c>
      <c r="I6249">
        <f t="shared" si="198"/>
        <v>6.4829382621085355E-2</v>
      </c>
    </row>
    <row r="6250" spans="1:9" x14ac:dyDescent="0.3">
      <c r="A6250" s="1">
        <v>36930</v>
      </c>
      <c r="B6250">
        <v>9</v>
      </c>
      <c r="C6250">
        <v>5</v>
      </c>
      <c r="D6250">
        <v>7.3049999999999997</v>
      </c>
      <c r="E6250">
        <v>12.019</v>
      </c>
      <c r="F6250" s="14">
        <v>1384.431</v>
      </c>
      <c r="G6250" s="14">
        <v>1313.816</v>
      </c>
      <c r="H6250">
        <f t="shared" si="197"/>
        <v>0.1178252766850697</v>
      </c>
      <c r="I6250">
        <f t="shared" si="198"/>
        <v>5.4024485517571136E-2</v>
      </c>
    </row>
    <row r="6251" spans="1:9" x14ac:dyDescent="0.3">
      <c r="A6251" s="1">
        <v>36931</v>
      </c>
      <c r="B6251">
        <v>8</v>
      </c>
      <c r="C6251">
        <v>5</v>
      </c>
      <c r="D6251">
        <v>1.2909999999999999</v>
      </c>
      <c r="E6251">
        <v>1.115</v>
      </c>
      <c r="F6251" s="14">
        <v>4961.8850000000002</v>
      </c>
      <c r="G6251" s="14">
        <v>4344.0060000000003</v>
      </c>
      <c r="H6251">
        <f t="shared" si="197"/>
        <v>0.10473357927561752</v>
      </c>
      <c r="I6251">
        <f t="shared" si="198"/>
        <v>5.4024485517571136E-2</v>
      </c>
    </row>
    <row r="6252" spans="1:9" x14ac:dyDescent="0.3">
      <c r="A6252" s="1">
        <v>36932</v>
      </c>
      <c r="B6252">
        <v>8</v>
      </c>
      <c r="C6252">
        <v>4</v>
      </c>
      <c r="D6252">
        <v>2.3780000000000001</v>
      </c>
      <c r="E6252">
        <v>3.3849999999999998</v>
      </c>
      <c r="F6252" s="14">
        <v>2323.962</v>
      </c>
      <c r="G6252" s="14">
        <v>3195.7339999999999</v>
      </c>
      <c r="H6252">
        <f t="shared" si="197"/>
        <v>0.10473357927561752</v>
      </c>
      <c r="I6252">
        <f t="shared" si="198"/>
        <v>4.321958841405691E-2</v>
      </c>
    </row>
    <row r="6253" spans="1:9" x14ac:dyDescent="0.3">
      <c r="A6253" s="1">
        <v>36933</v>
      </c>
      <c r="B6253">
        <v>7</v>
      </c>
      <c r="C6253">
        <v>4</v>
      </c>
      <c r="D6253">
        <v>6.2910000000000004</v>
      </c>
      <c r="E6253">
        <v>4.4649999999999999</v>
      </c>
      <c r="F6253" s="14">
        <v>3727.2570000000001</v>
      </c>
      <c r="G6253" s="14">
        <v>2059.6849999999999</v>
      </c>
      <c r="H6253">
        <f t="shared" si="197"/>
        <v>9.1641881866165328E-2</v>
      </c>
      <c r="I6253">
        <f t="shared" si="198"/>
        <v>4.321958841405691E-2</v>
      </c>
    </row>
    <row r="6254" spans="1:9" x14ac:dyDescent="0.3">
      <c r="A6254" s="1">
        <v>36934</v>
      </c>
      <c r="B6254">
        <v>7</v>
      </c>
      <c r="C6254">
        <v>4</v>
      </c>
      <c r="D6254">
        <v>40.198</v>
      </c>
      <c r="E6254">
        <v>24.867999999999999</v>
      </c>
      <c r="F6254" s="14">
        <v>1629.4880000000001</v>
      </c>
      <c r="G6254" s="14">
        <v>2638.8029999999999</v>
      </c>
      <c r="H6254">
        <f t="shared" si="197"/>
        <v>9.1641881866165328E-2</v>
      </c>
      <c r="I6254">
        <f t="shared" si="198"/>
        <v>4.321958841405691E-2</v>
      </c>
    </row>
    <row r="6255" spans="1:9" x14ac:dyDescent="0.3">
      <c r="A6255" s="1">
        <v>36935</v>
      </c>
      <c r="B6255">
        <v>7</v>
      </c>
      <c r="C6255">
        <v>4</v>
      </c>
      <c r="D6255">
        <v>0</v>
      </c>
      <c r="E6255">
        <v>0</v>
      </c>
      <c r="F6255" s="14">
        <v>3166.665</v>
      </c>
      <c r="G6255" s="14">
        <v>4882.7089999999998</v>
      </c>
      <c r="H6255">
        <f t="shared" si="197"/>
        <v>9.1641881866165328E-2</v>
      </c>
      <c r="I6255">
        <f t="shared" si="198"/>
        <v>4.321958841405691E-2</v>
      </c>
    </row>
    <row r="6256" spans="1:9" x14ac:dyDescent="0.3">
      <c r="A6256" s="1">
        <v>36936</v>
      </c>
      <c r="B6256">
        <v>6</v>
      </c>
      <c r="C6256">
        <v>4</v>
      </c>
      <c r="D6256">
        <v>0</v>
      </c>
      <c r="E6256">
        <v>0</v>
      </c>
      <c r="F6256" s="14">
        <v>3329.8510000000001</v>
      </c>
      <c r="G6256" s="14">
        <v>1293.154</v>
      </c>
      <c r="H6256">
        <f t="shared" si="197"/>
        <v>7.8550184456713135E-2</v>
      </c>
      <c r="I6256">
        <f t="shared" si="198"/>
        <v>4.321958841405691E-2</v>
      </c>
    </row>
    <row r="6257" spans="1:9" x14ac:dyDescent="0.3">
      <c r="A6257" s="1">
        <v>36937</v>
      </c>
      <c r="B6257">
        <v>6</v>
      </c>
      <c r="C6257">
        <v>4</v>
      </c>
      <c r="D6257">
        <v>0</v>
      </c>
      <c r="E6257">
        <v>0</v>
      </c>
      <c r="F6257" s="14">
        <v>4081.712</v>
      </c>
      <c r="G6257" s="14">
        <v>3634.6849999999999</v>
      </c>
      <c r="H6257">
        <f t="shared" si="197"/>
        <v>7.8550184456713135E-2</v>
      </c>
      <c r="I6257">
        <f t="shared" si="198"/>
        <v>4.321958841405691E-2</v>
      </c>
    </row>
    <row r="6258" spans="1:9" x14ac:dyDescent="0.3">
      <c r="A6258" s="1">
        <v>36938</v>
      </c>
      <c r="B6258">
        <v>6</v>
      </c>
      <c r="C6258">
        <v>4</v>
      </c>
      <c r="D6258">
        <v>0</v>
      </c>
      <c r="E6258">
        <v>0</v>
      </c>
      <c r="F6258" s="14">
        <v>5386.3630000000003</v>
      </c>
      <c r="G6258" s="14">
        <v>4867.335</v>
      </c>
      <c r="H6258">
        <f t="shared" si="197"/>
        <v>7.8550184456713135E-2</v>
      </c>
      <c r="I6258">
        <f t="shared" si="198"/>
        <v>4.321958841405691E-2</v>
      </c>
    </row>
    <row r="6259" spans="1:9" x14ac:dyDescent="0.3">
      <c r="A6259" s="1">
        <v>36939</v>
      </c>
      <c r="B6259">
        <v>7</v>
      </c>
      <c r="C6259">
        <v>5</v>
      </c>
      <c r="D6259">
        <v>0</v>
      </c>
      <c r="E6259">
        <v>0</v>
      </c>
      <c r="F6259" s="14">
        <v>4231.5230000000001</v>
      </c>
      <c r="G6259" s="14">
        <v>3816.9340000000002</v>
      </c>
      <c r="H6259">
        <f t="shared" si="197"/>
        <v>9.1641881866165328E-2</v>
      </c>
      <c r="I6259">
        <f t="shared" si="198"/>
        <v>5.4024485517571136E-2</v>
      </c>
    </row>
    <row r="6260" spans="1:9" x14ac:dyDescent="0.3">
      <c r="A6260" s="1">
        <v>36940</v>
      </c>
      <c r="B6260">
        <v>7</v>
      </c>
      <c r="C6260">
        <v>6</v>
      </c>
      <c r="D6260">
        <v>0.623</v>
      </c>
      <c r="E6260">
        <v>0.23300000000000001</v>
      </c>
      <c r="F6260" s="14">
        <v>4040.011</v>
      </c>
      <c r="G6260" s="14">
        <v>3688.79</v>
      </c>
      <c r="H6260">
        <f t="shared" si="197"/>
        <v>9.1641881866165328E-2</v>
      </c>
      <c r="I6260">
        <f t="shared" si="198"/>
        <v>6.4829382621085355E-2</v>
      </c>
    </row>
    <row r="6261" spans="1:9" x14ac:dyDescent="0.3">
      <c r="A6261" s="1">
        <v>36941</v>
      </c>
      <c r="B6261">
        <v>7</v>
      </c>
      <c r="C6261">
        <v>7</v>
      </c>
      <c r="D6261">
        <v>0</v>
      </c>
      <c r="E6261">
        <v>0</v>
      </c>
      <c r="F6261" s="14">
        <v>5173.09</v>
      </c>
      <c r="G6261" s="14">
        <v>5616.29</v>
      </c>
      <c r="H6261">
        <f t="shared" si="197"/>
        <v>9.1641881866165328E-2</v>
      </c>
      <c r="I6261">
        <f t="shared" si="198"/>
        <v>7.5634279724599587E-2</v>
      </c>
    </row>
    <row r="6262" spans="1:9" x14ac:dyDescent="0.3">
      <c r="A6262" s="1">
        <v>36942</v>
      </c>
      <c r="B6262">
        <v>6</v>
      </c>
      <c r="C6262">
        <v>7</v>
      </c>
      <c r="D6262">
        <v>0</v>
      </c>
      <c r="E6262">
        <v>0</v>
      </c>
      <c r="F6262" s="14">
        <v>6625.8360000000002</v>
      </c>
      <c r="G6262" s="14">
        <v>6446.78</v>
      </c>
      <c r="H6262">
        <f t="shared" si="197"/>
        <v>7.8550184456713135E-2</v>
      </c>
      <c r="I6262">
        <f t="shared" si="198"/>
        <v>7.5634279724599587E-2</v>
      </c>
    </row>
    <row r="6263" spans="1:9" x14ac:dyDescent="0.3">
      <c r="A6263" s="1">
        <v>36943</v>
      </c>
      <c r="B6263">
        <v>5</v>
      </c>
      <c r="C6263">
        <v>8</v>
      </c>
      <c r="D6263">
        <v>0.45900000000000002</v>
      </c>
      <c r="E6263">
        <v>4.2</v>
      </c>
      <c r="F6263" s="14">
        <v>1155.989</v>
      </c>
      <c r="G6263" s="14">
        <v>1673.09</v>
      </c>
      <c r="H6263">
        <f t="shared" si="197"/>
        <v>6.5458487047260955E-2</v>
      </c>
      <c r="I6263">
        <f t="shared" si="198"/>
        <v>8.643917682811382E-2</v>
      </c>
    </row>
    <row r="6264" spans="1:9" x14ac:dyDescent="0.3">
      <c r="A6264" s="1">
        <v>36944</v>
      </c>
      <c r="B6264">
        <v>4</v>
      </c>
      <c r="C6264">
        <v>9</v>
      </c>
      <c r="D6264">
        <v>8.9670000000000005</v>
      </c>
      <c r="E6264">
        <v>6.952</v>
      </c>
      <c r="F6264" s="14">
        <v>1625.0619999999999</v>
      </c>
      <c r="G6264" s="14">
        <v>4332.4520000000002</v>
      </c>
      <c r="H6264">
        <f t="shared" si="197"/>
        <v>5.2366789637808761E-2</v>
      </c>
      <c r="I6264">
        <f t="shared" si="198"/>
        <v>9.7244073931628039E-2</v>
      </c>
    </row>
    <row r="6265" spans="1:9" x14ac:dyDescent="0.3">
      <c r="A6265" s="1">
        <v>36945</v>
      </c>
      <c r="B6265">
        <v>4</v>
      </c>
      <c r="C6265">
        <v>9</v>
      </c>
      <c r="D6265">
        <v>8.2639999999999993</v>
      </c>
      <c r="E6265">
        <v>6.6189999999999998</v>
      </c>
      <c r="F6265" s="14">
        <v>3239.875</v>
      </c>
      <c r="G6265" s="14">
        <v>3147.364</v>
      </c>
      <c r="H6265">
        <f t="shared" si="197"/>
        <v>5.2366789637808761E-2</v>
      </c>
      <c r="I6265">
        <f t="shared" si="198"/>
        <v>9.7244073931628039E-2</v>
      </c>
    </row>
    <row r="6266" spans="1:9" x14ac:dyDescent="0.3">
      <c r="A6266" s="1">
        <v>36946</v>
      </c>
      <c r="B6266">
        <v>4</v>
      </c>
      <c r="C6266">
        <v>10</v>
      </c>
      <c r="D6266">
        <v>17.082000000000001</v>
      </c>
      <c r="E6266">
        <v>19.004999999999999</v>
      </c>
      <c r="F6266" s="14">
        <v>1280.7729999999999</v>
      </c>
      <c r="G6266" s="14">
        <v>1128.498</v>
      </c>
      <c r="H6266">
        <f t="shared" si="197"/>
        <v>5.2366789637808761E-2</v>
      </c>
      <c r="I6266">
        <f t="shared" si="198"/>
        <v>0.10804897103514227</v>
      </c>
    </row>
    <row r="6267" spans="1:9" x14ac:dyDescent="0.3">
      <c r="A6267" s="1">
        <v>36947</v>
      </c>
      <c r="B6267">
        <v>5</v>
      </c>
      <c r="C6267">
        <v>13</v>
      </c>
      <c r="D6267">
        <v>5.5030000000000001</v>
      </c>
      <c r="E6267">
        <v>14.164999999999999</v>
      </c>
      <c r="F6267" s="14">
        <v>3241.864</v>
      </c>
      <c r="G6267" s="14">
        <v>2218.9899999999998</v>
      </c>
      <c r="H6267">
        <f t="shared" si="197"/>
        <v>6.5458487047260955E-2</v>
      </c>
      <c r="I6267">
        <f t="shared" si="198"/>
        <v>0.14046366234568494</v>
      </c>
    </row>
    <row r="6268" spans="1:9" x14ac:dyDescent="0.3">
      <c r="A6268" s="1">
        <v>36948</v>
      </c>
      <c r="B6268">
        <v>11</v>
      </c>
      <c r="C6268">
        <v>16</v>
      </c>
      <c r="D6268">
        <v>0.157</v>
      </c>
      <c r="E6268">
        <v>0</v>
      </c>
      <c r="F6268" s="14">
        <v>2108.4009999999998</v>
      </c>
      <c r="G6268" s="14">
        <v>1625.963</v>
      </c>
      <c r="H6268">
        <f t="shared" si="197"/>
        <v>0.14400867150397409</v>
      </c>
      <c r="I6268">
        <f t="shared" si="198"/>
        <v>0.17287835365622764</v>
      </c>
    </row>
    <row r="6269" spans="1:9" x14ac:dyDescent="0.3">
      <c r="A6269" s="1">
        <v>36949</v>
      </c>
      <c r="B6269">
        <v>11</v>
      </c>
      <c r="C6269">
        <v>17</v>
      </c>
      <c r="D6269">
        <v>0</v>
      </c>
      <c r="E6269">
        <v>0.379</v>
      </c>
      <c r="F6269" s="14">
        <v>3957.9110000000001</v>
      </c>
      <c r="G6269" s="14">
        <v>3315.355</v>
      </c>
      <c r="H6269">
        <f t="shared" si="197"/>
        <v>0.14400867150397409</v>
      </c>
      <c r="I6269">
        <f t="shared" si="198"/>
        <v>0.18368325075974187</v>
      </c>
    </row>
    <row r="6270" spans="1:9" x14ac:dyDescent="0.3">
      <c r="A6270" s="1">
        <v>36950</v>
      </c>
      <c r="B6270">
        <v>11</v>
      </c>
      <c r="C6270">
        <v>17</v>
      </c>
      <c r="D6270">
        <v>0</v>
      </c>
      <c r="E6270">
        <v>0</v>
      </c>
      <c r="F6270" s="14">
        <v>4969.4889999999996</v>
      </c>
      <c r="G6270" s="14">
        <v>4817.2780000000002</v>
      </c>
      <c r="H6270">
        <f t="shared" si="197"/>
        <v>0.14400867150397409</v>
      </c>
      <c r="I6270">
        <f t="shared" si="198"/>
        <v>0.18368325075974187</v>
      </c>
    </row>
    <row r="6271" spans="1:9" x14ac:dyDescent="0.3">
      <c r="A6271" s="1">
        <v>36951</v>
      </c>
      <c r="B6271">
        <v>12</v>
      </c>
      <c r="C6271">
        <v>17</v>
      </c>
      <c r="D6271">
        <v>1.3640000000000001</v>
      </c>
      <c r="E6271">
        <v>3.653</v>
      </c>
      <c r="F6271" s="14">
        <v>4430.7749999999996</v>
      </c>
      <c r="G6271" s="14">
        <v>3839.8890000000001</v>
      </c>
      <c r="H6271">
        <f t="shared" si="197"/>
        <v>0.15710036891342627</v>
      </c>
      <c r="I6271">
        <f t="shared" si="198"/>
        <v>0.18368325075974187</v>
      </c>
    </row>
    <row r="6272" spans="1:9" x14ac:dyDescent="0.3">
      <c r="A6272" s="1">
        <v>36952</v>
      </c>
      <c r="B6272">
        <v>13</v>
      </c>
      <c r="C6272">
        <v>18</v>
      </c>
      <c r="D6272">
        <v>20.684000000000001</v>
      </c>
      <c r="E6272">
        <v>16.952000000000002</v>
      </c>
      <c r="F6272" s="14">
        <v>1035.9369999999999</v>
      </c>
      <c r="G6272" s="14">
        <v>1310.5350000000001</v>
      </c>
      <c r="H6272">
        <f t="shared" si="197"/>
        <v>0.17019206632287848</v>
      </c>
      <c r="I6272">
        <f t="shared" si="198"/>
        <v>0.19448814786325608</v>
      </c>
    </row>
    <row r="6273" spans="1:9" x14ac:dyDescent="0.3">
      <c r="A6273" s="1">
        <v>36953</v>
      </c>
      <c r="B6273">
        <v>19</v>
      </c>
      <c r="C6273">
        <v>18</v>
      </c>
      <c r="D6273">
        <v>14.478</v>
      </c>
      <c r="E6273">
        <v>6.6529999999999996</v>
      </c>
      <c r="F6273" s="14">
        <v>5380.4430000000002</v>
      </c>
      <c r="G6273" s="14">
        <v>3604.9</v>
      </c>
      <c r="H6273">
        <f t="shared" si="197"/>
        <v>0.24874225077959161</v>
      </c>
      <c r="I6273">
        <f t="shared" si="198"/>
        <v>0.19448814786325608</v>
      </c>
    </row>
    <row r="6274" spans="1:9" x14ac:dyDescent="0.3">
      <c r="A6274" s="1">
        <v>36954</v>
      </c>
      <c r="B6274">
        <v>22</v>
      </c>
      <c r="C6274">
        <v>19</v>
      </c>
      <c r="D6274">
        <v>0.10199999999999999</v>
      </c>
      <c r="E6274">
        <v>0</v>
      </c>
      <c r="F6274" s="14">
        <v>4109.5529999999999</v>
      </c>
      <c r="G6274" s="14">
        <v>3803.665</v>
      </c>
      <c r="H6274">
        <f t="shared" ref="H6274:H6337" si="199">(B6274*60*60*24/1000000)/(1000*$N$3/1000000)</f>
        <v>0.28801734300794818</v>
      </c>
      <c r="I6274">
        <f t="shared" ref="I6274:I6337" si="200">(C6274*60*60*24/1000000)/(1000*$N$4/1000000)</f>
        <v>0.20529304496677031</v>
      </c>
    </row>
    <row r="6275" spans="1:9" x14ac:dyDescent="0.3">
      <c r="A6275" s="1">
        <v>36955</v>
      </c>
      <c r="B6275">
        <v>21</v>
      </c>
      <c r="C6275">
        <v>18</v>
      </c>
      <c r="D6275">
        <v>1.2E-2</v>
      </c>
      <c r="E6275">
        <v>0.8</v>
      </c>
      <c r="F6275" s="14">
        <v>3472.163</v>
      </c>
      <c r="G6275" s="14">
        <v>2907.4720000000002</v>
      </c>
      <c r="H6275">
        <f t="shared" si="199"/>
        <v>0.27492564559849597</v>
      </c>
      <c r="I6275">
        <f t="shared" si="200"/>
        <v>0.19448814786325608</v>
      </c>
    </row>
    <row r="6276" spans="1:9" x14ac:dyDescent="0.3">
      <c r="A6276" s="1">
        <v>36956</v>
      </c>
      <c r="B6276">
        <v>17</v>
      </c>
      <c r="C6276">
        <v>17</v>
      </c>
      <c r="D6276">
        <v>12.260999999999999</v>
      </c>
      <c r="E6276">
        <v>15.52</v>
      </c>
      <c r="F6276" s="14">
        <v>4769.3779999999997</v>
      </c>
      <c r="G6276" s="14">
        <v>4254.3980000000001</v>
      </c>
      <c r="H6276">
        <f t="shared" si="199"/>
        <v>0.22255885596068725</v>
      </c>
      <c r="I6276">
        <f t="shared" si="200"/>
        <v>0.18368325075974187</v>
      </c>
    </row>
    <row r="6277" spans="1:9" x14ac:dyDescent="0.3">
      <c r="A6277" s="1">
        <v>36957</v>
      </c>
      <c r="B6277">
        <v>15</v>
      </c>
      <c r="C6277">
        <v>19</v>
      </c>
      <c r="D6277">
        <v>0</v>
      </c>
      <c r="E6277">
        <v>0</v>
      </c>
      <c r="F6277" s="14">
        <v>7205.4080000000004</v>
      </c>
      <c r="G6277" s="14">
        <v>6829.8649999999998</v>
      </c>
      <c r="H6277">
        <f t="shared" si="199"/>
        <v>0.19637546114178286</v>
      </c>
      <c r="I6277">
        <f t="shared" si="200"/>
        <v>0.20529304496677031</v>
      </c>
    </row>
    <row r="6278" spans="1:9" x14ac:dyDescent="0.3">
      <c r="A6278" s="1">
        <v>36958</v>
      </c>
      <c r="B6278">
        <v>15</v>
      </c>
      <c r="C6278">
        <v>24</v>
      </c>
      <c r="D6278">
        <v>0</v>
      </c>
      <c r="E6278">
        <v>0</v>
      </c>
      <c r="F6278" s="14">
        <v>4605.8360000000002</v>
      </c>
      <c r="G6278" s="14">
        <v>4948.7160000000003</v>
      </c>
      <c r="H6278">
        <f t="shared" si="199"/>
        <v>0.19637546114178286</v>
      </c>
      <c r="I6278">
        <f t="shared" si="200"/>
        <v>0.25931753048434142</v>
      </c>
    </row>
    <row r="6279" spans="1:9" x14ac:dyDescent="0.3">
      <c r="A6279" s="1">
        <v>36959</v>
      </c>
      <c r="B6279">
        <v>14</v>
      </c>
      <c r="C6279">
        <v>32</v>
      </c>
      <c r="D6279">
        <v>0</v>
      </c>
      <c r="E6279">
        <v>0</v>
      </c>
      <c r="F6279" s="14">
        <v>6399.9690000000001</v>
      </c>
      <c r="G6279" s="14">
        <v>4938.3310000000001</v>
      </c>
      <c r="H6279">
        <f t="shared" si="199"/>
        <v>0.18328376373233066</v>
      </c>
      <c r="I6279">
        <f t="shared" si="200"/>
        <v>0.34575670731245528</v>
      </c>
    </row>
    <row r="6280" spans="1:9" x14ac:dyDescent="0.3">
      <c r="A6280" s="1">
        <v>36960</v>
      </c>
      <c r="B6280">
        <v>11</v>
      </c>
      <c r="C6280">
        <v>36</v>
      </c>
      <c r="D6280">
        <v>2.1560000000000001</v>
      </c>
      <c r="E6280">
        <v>0</v>
      </c>
      <c r="F6280" s="14">
        <v>5165.5569999999998</v>
      </c>
      <c r="G6280" s="14">
        <v>3912.9169999999999</v>
      </c>
      <c r="H6280">
        <f t="shared" si="199"/>
        <v>0.14400867150397409</v>
      </c>
      <c r="I6280">
        <f t="shared" si="200"/>
        <v>0.38897629572651216</v>
      </c>
    </row>
    <row r="6281" spans="1:9" x14ac:dyDescent="0.3">
      <c r="A6281" s="1">
        <v>36961</v>
      </c>
      <c r="B6281">
        <v>9</v>
      </c>
      <c r="C6281">
        <v>37</v>
      </c>
      <c r="D6281">
        <v>0</v>
      </c>
      <c r="E6281">
        <v>0.06</v>
      </c>
      <c r="F6281" s="14">
        <v>3388.2139999999999</v>
      </c>
      <c r="G6281" s="14">
        <v>4518.6059999999998</v>
      </c>
      <c r="H6281">
        <f t="shared" si="199"/>
        <v>0.1178252766850697</v>
      </c>
      <c r="I6281">
        <f t="shared" si="200"/>
        <v>0.39978119283002639</v>
      </c>
    </row>
    <row r="6282" spans="1:9" x14ac:dyDescent="0.3">
      <c r="A6282" s="1">
        <v>36962</v>
      </c>
      <c r="B6282">
        <v>8</v>
      </c>
      <c r="C6282">
        <v>36</v>
      </c>
      <c r="D6282">
        <v>0.53100000000000003</v>
      </c>
      <c r="E6282">
        <v>0.432</v>
      </c>
      <c r="F6282" s="14">
        <v>3150.92</v>
      </c>
      <c r="G6282" s="14">
        <v>4374.5240000000003</v>
      </c>
      <c r="H6282">
        <f t="shared" si="199"/>
        <v>0.10473357927561752</v>
      </c>
      <c r="I6282">
        <f t="shared" si="200"/>
        <v>0.38897629572651216</v>
      </c>
    </row>
    <row r="6283" spans="1:9" x14ac:dyDescent="0.3">
      <c r="A6283" s="1">
        <v>36963</v>
      </c>
      <c r="B6283">
        <v>8</v>
      </c>
      <c r="C6283">
        <v>36</v>
      </c>
      <c r="D6283">
        <v>0</v>
      </c>
      <c r="E6283">
        <v>0</v>
      </c>
      <c r="F6283" s="14">
        <v>5095.9040000000005</v>
      </c>
      <c r="G6283" s="14">
        <v>4266.3739999999998</v>
      </c>
      <c r="H6283">
        <f t="shared" si="199"/>
        <v>0.10473357927561752</v>
      </c>
      <c r="I6283">
        <f t="shared" si="200"/>
        <v>0.38897629572651216</v>
      </c>
    </row>
    <row r="6284" spans="1:9" x14ac:dyDescent="0.3">
      <c r="A6284" s="1">
        <v>36964</v>
      </c>
      <c r="B6284">
        <f t="shared" ref="B6284:B6289" si="201">_xlfn.FORECAST.LINEAR(C6284,B6241:B6283,C6241:C6283)</f>
        <v>13.865417180246288</v>
      </c>
      <c r="C6284">
        <v>37</v>
      </c>
      <c r="D6284">
        <v>0</v>
      </c>
      <c r="E6284">
        <v>0</v>
      </c>
      <c r="G6284" s="14">
        <v>3310.5479999999998</v>
      </c>
      <c r="H6284">
        <f t="shared" si="199"/>
        <v>0.18152184617960426</v>
      </c>
      <c r="I6284">
        <f t="shared" si="200"/>
        <v>0.39978119283002639</v>
      </c>
    </row>
    <row r="6285" spans="1:9" x14ac:dyDescent="0.3">
      <c r="A6285" s="1">
        <v>36965</v>
      </c>
      <c r="B6285">
        <f t="shared" si="201"/>
        <v>13.870531724429743</v>
      </c>
      <c r="C6285">
        <v>37</v>
      </c>
      <c r="D6285">
        <v>3.3919999999999999</v>
      </c>
      <c r="E6285">
        <v>10.617000000000001</v>
      </c>
      <c r="F6285" s="14">
        <v>1623.2339999999999</v>
      </c>
      <c r="G6285" s="14">
        <v>1672.3409999999999</v>
      </c>
      <c r="H6285">
        <f t="shared" si="199"/>
        <v>0.18158880424444127</v>
      </c>
      <c r="I6285">
        <f t="shared" si="200"/>
        <v>0.39978119283002639</v>
      </c>
    </row>
    <row r="6286" spans="1:9" x14ac:dyDescent="0.3">
      <c r="A6286" s="1">
        <v>36966</v>
      </c>
      <c r="B6286">
        <f t="shared" si="201"/>
        <v>13.706160973939291</v>
      </c>
      <c r="C6286">
        <v>36</v>
      </c>
      <c r="D6286">
        <v>0.22700000000000001</v>
      </c>
      <c r="E6286">
        <v>6.09</v>
      </c>
      <c r="F6286" s="14">
        <v>4157.5540000000001</v>
      </c>
      <c r="G6286" s="14">
        <v>3614.8339999999998</v>
      </c>
      <c r="H6286">
        <f t="shared" si="199"/>
        <v>0.1794369121160557</v>
      </c>
      <c r="I6286">
        <f t="shared" si="200"/>
        <v>0.38897629572651216</v>
      </c>
    </row>
    <row r="6287" spans="1:9" x14ac:dyDescent="0.3">
      <c r="A6287" s="1">
        <v>36967</v>
      </c>
      <c r="B6287">
        <f t="shared" si="201"/>
        <v>13.043625286530906</v>
      </c>
      <c r="C6287">
        <v>32</v>
      </c>
      <c r="D6287">
        <v>21.713000000000001</v>
      </c>
      <c r="E6287">
        <v>7.0279999999999996</v>
      </c>
      <c r="F6287">
        <v>715.73900000000003</v>
      </c>
      <c r="G6287" s="14">
        <v>1377.4649999999999</v>
      </c>
      <c r="H6287">
        <f t="shared" si="199"/>
        <v>0.17076319537354173</v>
      </c>
      <c r="I6287">
        <f t="shared" si="200"/>
        <v>0.34575670731245528</v>
      </c>
    </row>
    <row r="6288" spans="1:9" x14ac:dyDescent="0.3">
      <c r="A6288" s="1">
        <v>36968</v>
      </c>
      <c r="B6288">
        <f t="shared" si="201"/>
        <v>12.217695971635202</v>
      </c>
      <c r="C6288">
        <v>27</v>
      </c>
      <c r="D6288">
        <v>0.68799999999999994</v>
      </c>
      <c r="E6288">
        <v>0.16700000000000001</v>
      </c>
      <c r="F6288" s="14">
        <v>4420.4930000000004</v>
      </c>
      <c r="G6288" s="14">
        <v>3747.319</v>
      </c>
      <c r="H6288">
        <f t="shared" si="199"/>
        <v>0.15995037870133103</v>
      </c>
      <c r="I6288">
        <f t="shared" si="200"/>
        <v>0.29173222179488417</v>
      </c>
    </row>
    <row r="6289" spans="1:9" x14ac:dyDescent="0.3">
      <c r="A6289" s="1">
        <v>36969</v>
      </c>
      <c r="B6289">
        <f t="shared" si="201"/>
        <v>11.516151058048397</v>
      </c>
      <c r="C6289">
        <v>23</v>
      </c>
      <c r="D6289">
        <v>1.5049999999999999</v>
      </c>
      <c r="E6289">
        <v>3.2869999999999999</v>
      </c>
      <c r="F6289">
        <v>502.42500000000001</v>
      </c>
      <c r="G6289">
        <v>404.86500000000001</v>
      </c>
      <c r="H6289">
        <f t="shared" si="199"/>
        <v>0.1507659649735123</v>
      </c>
      <c r="I6289">
        <f t="shared" si="200"/>
        <v>0.24851263338082721</v>
      </c>
    </row>
    <row r="6290" spans="1:9" x14ac:dyDescent="0.3">
      <c r="A6290" s="1">
        <v>36970</v>
      </c>
      <c r="B6290">
        <v>11</v>
      </c>
      <c r="C6290">
        <v>20</v>
      </c>
      <c r="D6290">
        <v>4.6769999999999996</v>
      </c>
      <c r="E6290">
        <v>8.2859999999999996</v>
      </c>
      <c r="F6290">
        <v>799.81</v>
      </c>
      <c r="G6290" s="14">
        <v>1370.056</v>
      </c>
      <c r="H6290">
        <f t="shared" si="199"/>
        <v>0.14400867150397409</v>
      </c>
      <c r="I6290">
        <f t="shared" si="200"/>
        <v>0.21609794207028454</v>
      </c>
    </row>
    <row r="6291" spans="1:9" x14ac:dyDescent="0.3">
      <c r="A6291" s="1">
        <v>36971</v>
      </c>
      <c r="B6291">
        <v>10</v>
      </c>
      <c r="C6291">
        <v>19</v>
      </c>
      <c r="D6291">
        <v>9.51</v>
      </c>
      <c r="E6291">
        <v>11.672000000000001</v>
      </c>
      <c r="F6291">
        <v>504.52800000000002</v>
      </c>
      <c r="G6291">
        <v>288.60700000000003</v>
      </c>
      <c r="H6291">
        <f t="shared" si="199"/>
        <v>0.13091697409452191</v>
      </c>
      <c r="I6291">
        <f t="shared" si="200"/>
        <v>0.20529304496677031</v>
      </c>
    </row>
    <row r="6292" spans="1:9" x14ac:dyDescent="0.3">
      <c r="A6292" s="1">
        <v>36972</v>
      </c>
      <c r="B6292">
        <v>88</v>
      </c>
      <c r="C6292">
        <v>34</v>
      </c>
      <c r="D6292">
        <v>34.637</v>
      </c>
      <c r="E6292">
        <v>41.603000000000002</v>
      </c>
      <c r="F6292">
        <v>-18.628</v>
      </c>
      <c r="G6292">
        <v>449.142</v>
      </c>
      <c r="H6292">
        <f t="shared" si="199"/>
        <v>1.1520693720317927</v>
      </c>
      <c r="I6292">
        <f t="shared" si="200"/>
        <v>0.36736650151948375</v>
      </c>
    </row>
    <row r="6293" spans="1:9" x14ac:dyDescent="0.3">
      <c r="A6293" s="1">
        <v>36973</v>
      </c>
      <c r="B6293">
        <v>328</v>
      </c>
      <c r="C6293">
        <v>143</v>
      </c>
      <c r="D6293">
        <v>18.527000000000001</v>
      </c>
      <c r="E6293">
        <v>21.834</v>
      </c>
      <c r="F6293" s="14">
        <v>1102.5360000000001</v>
      </c>
      <c r="G6293">
        <v>822.452</v>
      </c>
      <c r="H6293">
        <f t="shared" si="199"/>
        <v>4.2940767503003183</v>
      </c>
      <c r="I6293">
        <f t="shared" si="200"/>
        <v>1.5451002858025344</v>
      </c>
    </row>
    <row r="6294" spans="1:9" x14ac:dyDescent="0.3">
      <c r="A6294" s="1">
        <v>36974</v>
      </c>
      <c r="B6294">
        <v>415</v>
      </c>
      <c r="C6294">
        <v>271</v>
      </c>
      <c r="D6294">
        <v>3.2530000000000001</v>
      </c>
      <c r="E6294">
        <v>2.0430000000000001</v>
      </c>
      <c r="F6294" s="14">
        <v>3480.875</v>
      </c>
      <c r="G6294" s="14">
        <v>3245.4110000000001</v>
      </c>
      <c r="H6294">
        <f t="shared" si="199"/>
        <v>5.4330544249226591</v>
      </c>
      <c r="I6294">
        <f t="shared" si="200"/>
        <v>2.9281271150523556</v>
      </c>
    </row>
    <row r="6295" spans="1:9" x14ac:dyDescent="0.3">
      <c r="A6295" s="1">
        <v>36975</v>
      </c>
      <c r="B6295">
        <v>803</v>
      </c>
      <c r="C6295">
        <v>367</v>
      </c>
      <c r="D6295">
        <v>12.91</v>
      </c>
      <c r="E6295">
        <v>10.118</v>
      </c>
      <c r="F6295">
        <v>967.83299999999997</v>
      </c>
      <c r="G6295" s="14">
        <v>1089.144</v>
      </c>
      <c r="H6295">
        <f t="shared" si="199"/>
        <v>10.512633019790108</v>
      </c>
      <c r="I6295">
        <f t="shared" si="200"/>
        <v>3.965397236989721</v>
      </c>
    </row>
    <row r="6296" spans="1:9" x14ac:dyDescent="0.3">
      <c r="A6296" s="1">
        <v>36976</v>
      </c>
      <c r="B6296">
        <v>1262</v>
      </c>
      <c r="C6296">
        <v>430</v>
      </c>
      <c r="D6296">
        <v>15.275</v>
      </c>
      <c r="E6296">
        <v>1.2729999999999999</v>
      </c>
      <c r="F6296" s="14">
        <v>1681.636</v>
      </c>
      <c r="G6296" s="14">
        <v>2129.0250000000001</v>
      </c>
      <c r="H6296">
        <f t="shared" si="199"/>
        <v>16.521722130728662</v>
      </c>
      <c r="I6296">
        <f t="shared" si="200"/>
        <v>4.646105754511118</v>
      </c>
    </row>
    <row r="6297" spans="1:9" x14ac:dyDescent="0.3">
      <c r="A6297" s="1">
        <v>36977</v>
      </c>
      <c r="B6297">
        <v>1197</v>
      </c>
      <c r="C6297">
        <v>491</v>
      </c>
      <c r="D6297">
        <v>0</v>
      </c>
      <c r="E6297">
        <v>0</v>
      </c>
      <c r="F6297" s="14">
        <v>1244.0029999999999</v>
      </c>
      <c r="G6297" s="14">
        <v>2950.5309999999999</v>
      </c>
      <c r="H6297">
        <f t="shared" si="199"/>
        <v>15.67076179911427</v>
      </c>
      <c r="I6297">
        <f t="shared" si="200"/>
        <v>5.3052044778254857</v>
      </c>
    </row>
    <row r="6298" spans="1:9" x14ac:dyDescent="0.3">
      <c r="A6298" s="1">
        <v>36978</v>
      </c>
      <c r="B6298">
        <v>963</v>
      </c>
      <c r="C6298">
        <v>533</v>
      </c>
      <c r="D6298">
        <v>0</v>
      </c>
      <c r="E6298">
        <v>0</v>
      </c>
      <c r="F6298" s="14">
        <v>5798.57</v>
      </c>
      <c r="G6298" s="14">
        <v>4128.51</v>
      </c>
      <c r="H6298">
        <f t="shared" si="199"/>
        <v>12.607304605302458</v>
      </c>
      <c r="I6298">
        <f t="shared" si="200"/>
        <v>5.7590101561730833</v>
      </c>
    </row>
    <row r="6299" spans="1:9" x14ac:dyDescent="0.3">
      <c r="A6299" s="1">
        <v>36979</v>
      </c>
      <c r="B6299">
        <v>772</v>
      </c>
      <c r="C6299">
        <v>514</v>
      </c>
      <c r="D6299">
        <v>0</v>
      </c>
      <c r="E6299">
        <v>0</v>
      </c>
      <c r="F6299" s="14">
        <v>5720.3339999999998</v>
      </c>
      <c r="G6299" s="14">
        <v>3687.806</v>
      </c>
      <c r="H6299">
        <f t="shared" si="199"/>
        <v>10.10679040009709</v>
      </c>
      <c r="I6299">
        <f t="shared" si="200"/>
        <v>5.5537171112063124</v>
      </c>
    </row>
    <row r="6300" spans="1:9" x14ac:dyDescent="0.3">
      <c r="A6300" s="1">
        <v>36980</v>
      </c>
      <c r="B6300">
        <v>639</v>
      </c>
      <c r="C6300">
        <v>469</v>
      </c>
      <c r="D6300">
        <v>0</v>
      </c>
      <c r="E6300">
        <v>0</v>
      </c>
      <c r="F6300" s="14">
        <v>4529.0590000000002</v>
      </c>
      <c r="H6300">
        <f t="shared" si="199"/>
        <v>8.3655946446399501</v>
      </c>
      <c r="I6300">
        <f t="shared" si="200"/>
        <v>5.0674967415481724</v>
      </c>
    </row>
    <row r="6301" spans="1:9" x14ac:dyDescent="0.3">
      <c r="A6301" s="1">
        <v>36981</v>
      </c>
      <c r="B6301">
        <v>524</v>
      </c>
      <c r="C6301">
        <v>424</v>
      </c>
      <c r="D6301">
        <v>0</v>
      </c>
      <c r="E6301">
        <v>0</v>
      </c>
      <c r="F6301" s="14">
        <v>5746.23</v>
      </c>
      <c r="G6301" s="14">
        <v>6022.5020000000004</v>
      </c>
      <c r="H6301">
        <f t="shared" si="199"/>
        <v>6.8600494425529481</v>
      </c>
      <c r="I6301">
        <f t="shared" si="200"/>
        <v>4.5812763718900325</v>
      </c>
    </row>
    <row r="6302" spans="1:9" x14ac:dyDescent="0.3">
      <c r="A6302" s="1">
        <v>36982</v>
      </c>
      <c r="B6302">
        <v>420</v>
      </c>
      <c r="C6302">
        <v>399</v>
      </c>
      <c r="D6302">
        <v>0</v>
      </c>
      <c r="E6302">
        <v>0</v>
      </c>
      <c r="F6302" s="14">
        <v>4917.0659999999998</v>
      </c>
      <c r="G6302" s="14">
        <v>4401.9809999999998</v>
      </c>
      <c r="H6302">
        <f t="shared" si="199"/>
        <v>5.498512911969919</v>
      </c>
      <c r="I6302">
        <f t="shared" si="200"/>
        <v>4.311153944302176</v>
      </c>
    </row>
    <row r="6303" spans="1:9" x14ac:dyDescent="0.3">
      <c r="A6303" s="1">
        <v>36983</v>
      </c>
      <c r="B6303">
        <v>356</v>
      </c>
      <c r="C6303">
        <v>378</v>
      </c>
      <c r="D6303">
        <v>0</v>
      </c>
      <c r="E6303">
        <v>0</v>
      </c>
      <c r="F6303" s="14">
        <v>4868.3540000000003</v>
      </c>
      <c r="G6303" s="14">
        <v>3370.8040000000001</v>
      </c>
      <c r="H6303">
        <f t="shared" si="199"/>
        <v>4.6606442777649795</v>
      </c>
      <c r="I6303">
        <f t="shared" si="200"/>
        <v>4.0842511051283772</v>
      </c>
    </row>
    <row r="6304" spans="1:9" x14ac:dyDescent="0.3">
      <c r="A6304" s="1">
        <v>36984</v>
      </c>
      <c r="B6304">
        <v>288</v>
      </c>
      <c r="C6304">
        <v>357</v>
      </c>
      <c r="D6304">
        <v>0</v>
      </c>
      <c r="E6304">
        <v>4.2000000000000003E-2</v>
      </c>
      <c r="F6304" s="14">
        <v>5060.1189999999997</v>
      </c>
      <c r="G6304" s="14">
        <v>3175.7220000000002</v>
      </c>
      <c r="H6304">
        <f t="shared" si="199"/>
        <v>3.7704088539222305</v>
      </c>
      <c r="I6304">
        <f t="shared" si="200"/>
        <v>3.8573482659545788</v>
      </c>
    </row>
    <row r="6305" spans="1:9" x14ac:dyDescent="0.3">
      <c r="A6305" s="1">
        <v>36985</v>
      </c>
      <c r="B6305">
        <v>200</v>
      </c>
      <c r="C6305">
        <v>333</v>
      </c>
      <c r="D6305">
        <v>1.3260000000000001</v>
      </c>
      <c r="E6305">
        <v>5.2709999999999999</v>
      </c>
      <c r="F6305" s="14">
        <v>1121.8019999999999</v>
      </c>
      <c r="G6305" s="14">
        <v>1211.742</v>
      </c>
      <c r="H6305">
        <f t="shared" si="199"/>
        <v>2.618339481890438</v>
      </c>
      <c r="I6305">
        <f t="shared" si="200"/>
        <v>3.5980307354702377</v>
      </c>
    </row>
    <row r="6306" spans="1:9" x14ac:dyDescent="0.3">
      <c r="A6306" s="1">
        <v>36986</v>
      </c>
      <c r="B6306">
        <v>110</v>
      </c>
      <c r="C6306">
        <v>306</v>
      </c>
      <c r="D6306">
        <v>6.2039999999999997</v>
      </c>
      <c r="E6306">
        <v>8.0709999999999997</v>
      </c>
      <c r="F6306">
        <v>810.73199999999997</v>
      </c>
      <c r="G6306">
        <v>553.89099999999996</v>
      </c>
      <c r="H6306">
        <f t="shared" si="199"/>
        <v>1.4400867150397407</v>
      </c>
      <c r="I6306">
        <f t="shared" si="200"/>
        <v>3.3062985136753533</v>
      </c>
    </row>
    <row r="6307" spans="1:9" x14ac:dyDescent="0.3">
      <c r="A6307" s="1">
        <v>36987</v>
      </c>
      <c r="B6307">
        <v>66</v>
      </c>
      <c r="C6307">
        <v>273</v>
      </c>
      <c r="D6307">
        <v>0</v>
      </c>
      <c r="E6307">
        <v>0</v>
      </c>
      <c r="F6307" s="14">
        <v>1736.5429999999999</v>
      </c>
      <c r="G6307" s="14">
        <v>1496.5170000000001</v>
      </c>
      <c r="H6307">
        <f t="shared" si="199"/>
        <v>0.86405202902384448</v>
      </c>
      <c r="I6307">
        <f t="shared" si="200"/>
        <v>2.9497369092593839</v>
      </c>
    </row>
    <row r="6308" spans="1:9" x14ac:dyDescent="0.3">
      <c r="A6308" s="1">
        <v>36988</v>
      </c>
      <c r="B6308">
        <v>58</v>
      </c>
      <c r="C6308">
        <v>229</v>
      </c>
      <c r="D6308">
        <v>0</v>
      </c>
      <c r="E6308">
        <v>0</v>
      </c>
      <c r="F6308" s="14">
        <v>1508.472</v>
      </c>
      <c r="G6308" s="14">
        <v>3019.9560000000001</v>
      </c>
      <c r="H6308">
        <f t="shared" si="199"/>
        <v>0.75931844974822693</v>
      </c>
      <c r="I6308">
        <f t="shared" si="200"/>
        <v>2.4743214367047579</v>
      </c>
    </row>
    <row r="6309" spans="1:9" x14ac:dyDescent="0.3">
      <c r="A6309" s="1">
        <v>36989</v>
      </c>
      <c r="B6309">
        <v>71</v>
      </c>
      <c r="C6309">
        <v>178</v>
      </c>
      <c r="D6309">
        <v>7.8520000000000003</v>
      </c>
      <c r="E6309">
        <v>3.2170000000000001</v>
      </c>
      <c r="F6309">
        <v>89.808000000000007</v>
      </c>
      <c r="G6309" s="14">
        <v>1579.2070000000001</v>
      </c>
      <c r="H6309">
        <f t="shared" si="199"/>
        <v>0.92951051607110557</v>
      </c>
      <c r="I6309">
        <f t="shared" si="200"/>
        <v>1.9232716844255324</v>
      </c>
    </row>
    <row r="6310" spans="1:9" x14ac:dyDescent="0.3">
      <c r="A6310" s="1">
        <v>36990</v>
      </c>
      <c r="B6310">
        <v>156</v>
      </c>
      <c r="C6310">
        <v>132</v>
      </c>
      <c r="D6310">
        <v>19.783999999999999</v>
      </c>
      <c r="E6310">
        <v>5.99</v>
      </c>
      <c r="F6310">
        <v>-307.69499999999999</v>
      </c>
      <c r="G6310">
        <v>8.3219999999999992</v>
      </c>
      <c r="H6310">
        <f t="shared" si="199"/>
        <v>2.0423047958745415</v>
      </c>
      <c r="I6310">
        <f t="shared" si="200"/>
        <v>1.4262464176638778</v>
      </c>
    </row>
    <row r="6311" spans="1:9" x14ac:dyDescent="0.3">
      <c r="A6311" s="1">
        <v>36991</v>
      </c>
      <c r="B6311">
        <v>287</v>
      </c>
      <c r="C6311">
        <v>95</v>
      </c>
      <c r="D6311">
        <v>0</v>
      </c>
      <c r="E6311">
        <v>0</v>
      </c>
      <c r="F6311" s="14">
        <v>5033.4189999999999</v>
      </c>
      <c r="G6311" s="14">
        <v>3514.971</v>
      </c>
      <c r="H6311">
        <f t="shared" si="199"/>
        <v>3.7573171565127788</v>
      </c>
      <c r="I6311">
        <f t="shared" si="200"/>
        <v>1.0264652248338515</v>
      </c>
    </row>
    <row r="6312" spans="1:9" x14ac:dyDescent="0.3">
      <c r="A6312" s="1">
        <v>36992</v>
      </c>
      <c r="B6312">
        <v>317</v>
      </c>
      <c r="C6312">
        <v>78</v>
      </c>
      <c r="D6312">
        <v>0</v>
      </c>
      <c r="E6312">
        <v>0</v>
      </c>
      <c r="F6312" s="14">
        <v>6698.5529999999999</v>
      </c>
      <c r="G6312" s="14">
        <v>6437.7579999999998</v>
      </c>
      <c r="H6312">
        <f t="shared" si="199"/>
        <v>4.1500680787963438</v>
      </c>
      <c r="I6312">
        <f t="shared" si="200"/>
        <v>0.84278197407410971</v>
      </c>
    </row>
    <row r="6313" spans="1:9" x14ac:dyDescent="0.3">
      <c r="A6313" s="1">
        <v>36993</v>
      </c>
      <c r="B6313">
        <v>352</v>
      </c>
      <c r="C6313">
        <v>84</v>
      </c>
      <c r="D6313">
        <v>10.57</v>
      </c>
      <c r="E6313">
        <v>33.673000000000002</v>
      </c>
      <c r="F6313" s="14">
        <v>3529.8310000000001</v>
      </c>
      <c r="G6313">
        <v>413.63299999999998</v>
      </c>
      <c r="H6313">
        <f t="shared" si="199"/>
        <v>4.6082774881271709</v>
      </c>
      <c r="I6313">
        <f t="shared" si="200"/>
        <v>0.90761135669519499</v>
      </c>
    </row>
    <row r="6314" spans="1:9" x14ac:dyDescent="0.3">
      <c r="A6314" s="1">
        <v>36994</v>
      </c>
      <c r="B6314">
        <v>384</v>
      </c>
      <c r="C6314">
        <v>101</v>
      </c>
      <c r="D6314">
        <v>0</v>
      </c>
      <c r="E6314">
        <v>0</v>
      </c>
      <c r="F6314" s="14">
        <v>6424.8519999999999</v>
      </c>
      <c r="G6314" s="14">
        <v>6192.8810000000003</v>
      </c>
      <c r="H6314">
        <f t="shared" si="199"/>
        <v>5.0272118052296406</v>
      </c>
      <c r="I6314">
        <f t="shared" si="200"/>
        <v>1.0912946074549368</v>
      </c>
    </row>
    <row r="6315" spans="1:9" x14ac:dyDescent="0.3">
      <c r="A6315" s="1">
        <v>36995</v>
      </c>
      <c r="B6315">
        <v>393</v>
      </c>
      <c r="C6315">
        <v>125</v>
      </c>
      <c r="D6315">
        <v>1.827</v>
      </c>
      <c r="E6315">
        <v>4.694</v>
      </c>
      <c r="F6315" s="14">
        <v>1265.559</v>
      </c>
      <c r="G6315" s="14">
        <v>2214.694</v>
      </c>
      <c r="H6315">
        <f t="shared" si="199"/>
        <v>5.14503708191471</v>
      </c>
      <c r="I6315">
        <f t="shared" si="200"/>
        <v>1.3506121379392784</v>
      </c>
    </row>
    <row r="6316" spans="1:9" x14ac:dyDescent="0.3">
      <c r="A6316" s="1">
        <v>36996</v>
      </c>
      <c r="B6316">
        <v>373</v>
      </c>
      <c r="C6316">
        <v>157</v>
      </c>
      <c r="D6316">
        <v>1.47</v>
      </c>
      <c r="E6316">
        <v>0.78800000000000003</v>
      </c>
      <c r="F6316" s="14">
        <v>4667.3670000000002</v>
      </c>
      <c r="G6316" s="14">
        <v>5748.58</v>
      </c>
      <c r="H6316">
        <f t="shared" si="199"/>
        <v>4.8832031337256669</v>
      </c>
      <c r="I6316">
        <f t="shared" si="200"/>
        <v>1.6963688452517336</v>
      </c>
    </row>
    <row r="6317" spans="1:9" x14ac:dyDescent="0.3">
      <c r="A6317" s="1">
        <v>36997</v>
      </c>
      <c r="B6317">
        <v>347</v>
      </c>
      <c r="C6317">
        <v>194</v>
      </c>
      <c r="D6317">
        <v>0</v>
      </c>
      <c r="E6317">
        <v>0</v>
      </c>
      <c r="F6317" s="14">
        <v>6206.7169999999996</v>
      </c>
      <c r="G6317" s="14">
        <v>6303.7889999999998</v>
      </c>
      <c r="H6317">
        <f t="shared" si="199"/>
        <v>4.5428190010799092</v>
      </c>
      <c r="I6317">
        <f t="shared" si="200"/>
        <v>2.0961500380817601</v>
      </c>
    </row>
    <row r="6318" spans="1:9" x14ac:dyDescent="0.3">
      <c r="A6318" s="1">
        <v>36998</v>
      </c>
      <c r="B6318">
        <v>320</v>
      </c>
      <c r="C6318">
        <v>230</v>
      </c>
      <c r="D6318">
        <v>0</v>
      </c>
      <c r="E6318">
        <v>0</v>
      </c>
      <c r="F6318" s="14">
        <v>6784.49</v>
      </c>
      <c r="G6318" s="14">
        <v>5668.31</v>
      </c>
      <c r="H6318">
        <f t="shared" si="199"/>
        <v>4.1893431710247011</v>
      </c>
      <c r="I6318">
        <f t="shared" si="200"/>
        <v>2.4851263338082723</v>
      </c>
    </row>
    <row r="6319" spans="1:9" x14ac:dyDescent="0.3">
      <c r="A6319" s="1">
        <v>36999</v>
      </c>
      <c r="B6319">
        <v>303</v>
      </c>
      <c r="C6319">
        <v>260</v>
      </c>
      <c r="D6319">
        <v>0</v>
      </c>
      <c r="E6319">
        <v>0</v>
      </c>
      <c r="F6319" s="14">
        <v>6559.4889999999996</v>
      </c>
      <c r="G6319" s="14">
        <v>6417.2</v>
      </c>
      <c r="H6319">
        <f t="shared" si="199"/>
        <v>3.9667843150640136</v>
      </c>
      <c r="I6319">
        <f t="shared" si="200"/>
        <v>2.809273246913699</v>
      </c>
    </row>
    <row r="6320" spans="1:9" x14ac:dyDescent="0.3">
      <c r="A6320" s="1">
        <v>37000</v>
      </c>
      <c r="B6320">
        <v>279</v>
      </c>
      <c r="C6320">
        <v>282</v>
      </c>
      <c r="D6320">
        <v>0.246</v>
      </c>
      <c r="E6320">
        <v>1.7000000000000001E-2</v>
      </c>
      <c r="F6320" s="14">
        <v>6704.7430000000004</v>
      </c>
      <c r="G6320" s="14">
        <v>6460.098</v>
      </c>
      <c r="H6320">
        <f t="shared" si="199"/>
        <v>3.6525835772371607</v>
      </c>
      <c r="I6320">
        <f t="shared" si="200"/>
        <v>3.0469809831910117</v>
      </c>
    </row>
    <row r="6321" spans="1:9" x14ac:dyDescent="0.3">
      <c r="A6321" s="1">
        <v>37001</v>
      </c>
      <c r="B6321">
        <v>248</v>
      </c>
      <c r="C6321">
        <v>294</v>
      </c>
      <c r="D6321">
        <v>2.851</v>
      </c>
      <c r="E6321">
        <v>4.3609999999999998</v>
      </c>
      <c r="F6321" s="14">
        <v>6683.8810000000003</v>
      </c>
      <c r="G6321" s="14">
        <v>6445.8469999999998</v>
      </c>
      <c r="H6321">
        <f t="shared" si="199"/>
        <v>3.246740957544143</v>
      </c>
      <c r="I6321">
        <f t="shared" si="200"/>
        <v>3.1766397484331823</v>
      </c>
    </row>
    <row r="6322" spans="1:9" x14ac:dyDescent="0.3">
      <c r="A6322" s="1">
        <v>37002</v>
      </c>
      <c r="B6322">
        <v>198</v>
      </c>
      <c r="C6322">
        <v>298</v>
      </c>
      <c r="D6322">
        <v>0</v>
      </c>
      <c r="E6322">
        <v>0</v>
      </c>
      <c r="F6322" s="14">
        <v>6145.5529999999999</v>
      </c>
      <c r="G6322" s="14">
        <v>6047.0659999999998</v>
      </c>
      <c r="H6322">
        <f t="shared" si="199"/>
        <v>2.5921560870715332</v>
      </c>
      <c r="I6322">
        <f t="shared" si="200"/>
        <v>3.2198593368472395</v>
      </c>
    </row>
    <row r="6323" spans="1:9" x14ac:dyDescent="0.3">
      <c r="A6323" s="1">
        <v>37003</v>
      </c>
      <c r="B6323">
        <v>142</v>
      </c>
      <c r="C6323">
        <v>291</v>
      </c>
      <c r="D6323">
        <v>0</v>
      </c>
      <c r="E6323">
        <v>0</v>
      </c>
      <c r="F6323" s="14">
        <v>6731.98</v>
      </c>
      <c r="G6323" s="14">
        <v>6477.0709999999999</v>
      </c>
      <c r="H6323">
        <f t="shared" si="199"/>
        <v>1.8590210321422111</v>
      </c>
      <c r="I6323">
        <f t="shared" si="200"/>
        <v>3.1442250571226396</v>
      </c>
    </row>
    <row r="6324" spans="1:9" x14ac:dyDescent="0.3">
      <c r="A6324" s="1">
        <v>37004</v>
      </c>
      <c r="B6324">
        <v>120</v>
      </c>
      <c r="C6324">
        <v>281</v>
      </c>
      <c r="D6324">
        <v>44.712000000000003</v>
      </c>
      <c r="E6324">
        <v>52.743000000000002</v>
      </c>
      <c r="F6324">
        <v>759.09299999999996</v>
      </c>
      <c r="G6324">
        <v>770.82</v>
      </c>
      <c r="H6324">
        <f t="shared" si="199"/>
        <v>1.5710036891342629</v>
      </c>
      <c r="I6324">
        <f t="shared" si="200"/>
        <v>3.0361760860874978</v>
      </c>
    </row>
    <row r="6325" spans="1:9" x14ac:dyDescent="0.3">
      <c r="A6325" s="1">
        <v>37005</v>
      </c>
      <c r="B6325">
        <v>200</v>
      </c>
      <c r="C6325">
        <v>283</v>
      </c>
      <c r="D6325">
        <v>11.397</v>
      </c>
      <c r="E6325">
        <v>19.792999999999999</v>
      </c>
      <c r="F6325" s="14">
        <v>2277.8090000000002</v>
      </c>
      <c r="G6325" s="14">
        <v>2419.2890000000002</v>
      </c>
      <c r="H6325">
        <f t="shared" si="199"/>
        <v>2.618339481890438</v>
      </c>
      <c r="I6325">
        <f t="shared" si="200"/>
        <v>3.0577858802945261</v>
      </c>
    </row>
    <row r="6326" spans="1:9" x14ac:dyDescent="0.3">
      <c r="A6326" s="1">
        <v>37006</v>
      </c>
      <c r="B6326">
        <v>203</v>
      </c>
      <c r="C6326">
        <v>281</v>
      </c>
      <c r="D6326">
        <v>0.44</v>
      </c>
      <c r="E6326">
        <v>2.5059999999999998</v>
      </c>
      <c r="F6326">
        <v>400.93299999999999</v>
      </c>
      <c r="G6326">
        <v>568.07100000000003</v>
      </c>
      <c r="H6326">
        <f t="shared" si="199"/>
        <v>2.6576145741187949</v>
      </c>
      <c r="I6326">
        <f t="shared" si="200"/>
        <v>3.0361760860874978</v>
      </c>
    </row>
    <row r="6327" spans="1:9" x14ac:dyDescent="0.3">
      <c r="A6327" s="1">
        <v>37007</v>
      </c>
      <c r="B6327">
        <v>210</v>
      </c>
      <c r="C6327">
        <v>272</v>
      </c>
      <c r="D6327">
        <v>0</v>
      </c>
      <c r="E6327">
        <v>0</v>
      </c>
      <c r="F6327">
        <v>568.68799999999999</v>
      </c>
      <c r="G6327">
        <v>995.71299999999997</v>
      </c>
      <c r="H6327">
        <f t="shared" si="199"/>
        <v>2.7492564559849595</v>
      </c>
      <c r="I6327">
        <f t="shared" si="200"/>
        <v>2.93893201215587</v>
      </c>
    </row>
    <row r="6328" spans="1:9" x14ac:dyDescent="0.3">
      <c r="A6328" s="1">
        <v>37008</v>
      </c>
      <c r="B6328">
        <v>246</v>
      </c>
      <c r="C6328">
        <v>250</v>
      </c>
      <c r="D6328">
        <v>0</v>
      </c>
      <c r="E6328">
        <v>0</v>
      </c>
      <c r="F6328" s="14">
        <v>1053.558</v>
      </c>
      <c r="G6328">
        <v>990.86400000000003</v>
      </c>
      <c r="H6328">
        <f t="shared" si="199"/>
        <v>3.2205575627252387</v>
      </c>
      <c r="I6328">
        <f t="shared" si="200"/>
        <v>2.7012242758785567</v>
      </c>
    </row>
    <row r="6329" spans="1:9" x14ac:dyDescent="0.3">
      <c r="A6329" s="1">
        <v>37009</v>
      </c>
      <c r="B6329">
        <v>283</v>
      </c>
      <c r="C6329">
        <v>217</v>
      </c>
      <c r="D6329">
        <v>30.611999999999998</v>
      </c>
      <c r="E6329">
        <v>37.223999999999997</v>
      </c>
      <c r="F6329">
        <v>59.335999999999999</v>
      </c>
      <c r="G6329">
        <v>72.781999999999996</v>
      </c>
      <c r="H6329">
        <f t="shared" si="199"/>
        <v>3.7049503668749697</v>
      </c>
      <c r="I6329">
        <f t="shared" si="200"/>
        <v>2.3446626714625869</v>
      </c>
    </row>
    <row r="6330" spans="1:9" x14ac:dyDescent="0.3">
      <c r="A6330" s="1">
        <v>37010</v>
      </c>
      <c r="B6330">
        <v>309</v>
      </c>
      <c r="C6330">
        <v>189</v>
      </c>
      <c r="D6330">
        <v>25.366</v>
      </c>
      <c r="E6330">
        <v>18.841999999999999</v>
      </c>
      <c r="F6330">
        <v>84.343999999999994</v>
      </c>
      <c r="G6330">
        <v>235.36</v>
      </c>
      <c r="H6330">
        <f t="shared" si="199"/>
        <v>4.0453344995207265</v>
      </c>
      <c r="I6330">
        <f t="shared" si="200"/>
        <v>2.0421255525641886</v>
      </c>
    </row>
    <row r="6331" spans="1:9" x14ac:dyDescent="0.3">
      <c r="A6331" s="1">
        <v>37011</v>
      </c>
      <c r="B6331">
        <v>376</v>
      </c>
      <c r="C6331">
        <v>182</v>
      </c>
      <c r="D6331">
        <v>40.715000000000003</v>
      </c>
      <c r="E6331">
        <v>53.125</v>
      </c>
      <c r="F6331">
        <v>-34.295999999999999</v>
      </c>
      <c r="G6331">
        <v>224.19300000000001</v>
      </c>
      <c r="H6331">
        <f t="shared" si="199"/>
        <v>4.9224782259540243</v>
      </c>
      <c r="I6331">
        <f t="shared" si="200"/>
        <v>1.9664912728395894</v>
      </c>
    </row>
    <row r="6332" spans="1:9" x14ac:dyDescent="0.3">
      <c r="A6332" s="1">
        <v>37012</v>
      </c>
      <c r="B6332">
        <v>649</v>
      </c>
      <c r="C6332">
        <v>295</v>
      </c>
      <c r="D6332">
        <v>38.322000000000003</v>
      </c>
      <c r="E6332">
        <v>32.039000000000001</v>
      </c>
      <c r="F6332">
        <v>319.05200000000002</v>
      </c>
      <c r="G6332">
        <v>10.215999999999999</v>
      </c>
      <c r="H6332">
        <f t="shared" si="199"/>
        <v>8.4965116187344716</v>
      </c>
      <c r="I6332">
        <f t="shared" si="200"/>
        <v>3.1874446455366967</v>
      </c>
    </row>
    <row r="6333" spans="1:9" x14ac:dyDescent="0.3">
      <c r="A6333" s="1">
        <v>37013</v>
      </c>
      <c r="B6333">
        <v>1002</v>
      </c>
      <c r="C6333">
        <v>483</v>
      </c>
      <c r="D6333">
        <v>4.3179999999999996</v>
      </c>
      <c r="E6333">
        <v>6.2949999999999999</v>
      </c>
      <c r="F6333" s="14">
        <v>5809.9139999999998</v>
      </c>
      <c r="G6333" s="14">
        <v>4516.0150000000003</v>
      </c>
      <c r="H6333">
        <f t="shared" si="199"/>
        <v>13.117880804271094</v>
      </c>
      <c r="I6333">
        <f t="shared" si="200"/>
        <v>5.2187653009973713</v>
      </c>
    </row>
    <row r="6334" spans="1:9" x14ac:dyDescent="0.3">
      <c r="A6334" s="1">
        <v>37014</v>
      </c>
      <c r="B6334">
        <v>1362</v>
      </c>
      <c r="C6334">
        <v>728</v>
      </c>
      <c r="D6334">
        <v>0</v>
      </c>
      <c r="E6334">
        <v>0</v>
      </c>
      <c r="F6334" s="14">
        <v>4892.9790000000003</v>
      </c>
      <c r="G6334" s="14">
        <v>3960.0630000000001</v>
      </c>
      <c r="H6334">
        <f t="shared" si="199"/>
        <v>17.830891871673881</v>
      </c>
      <c r="I6334">
        <f t="shared" si="200"/>
        <v>7.8659650913583574</v>
      </c>
    </row>
    <row r="6335" spans="1:9" x14ac:dyDescent="0.3">
      <c r="A6335" s="1">
        <v>37015</v>
      </c>
      <c r="B6335">
        <v>1570</v>
      </c>
      <c r="C6335">
        <v>764</v>
      </c>
      <c r="D6335">
        <v>0</v>
      </c>
      <c r="E6335">
        <v>0</v>
      </c>
      <c r="F6335" s="14">
        <v>2232.3229999999999</v>
      </c>
      <c r="G6335" s="14">
        <v>1637.3109999999999</v>
      </c>
      <c r="H6335">
        <f t="shared" si="199"/>
        <v>20.553964932839939</v>
      </c>
      <c r="I6335">
        <f t="shared" si="200"/>
        <v>8.2549413870848696</v>
      </c>
    </row>
    <row r="6336" spans="1:9" x14ac:dyDescent="0.3">
      <c r="A6336" s="1">
        <v>37016</v>
      </c>
      <c r="B6336">
        <v>1566</v>
      </c>
      <c r="C6336">
        <v>971</v>
      </c>
      <c r="D6336">
        <v>0</v>
      </c>
      <c r="E6336">
        <v>0</v>
      </c>
      <c r="F6336" s="14">
        <v>4322.3770000000004</v>
      </c>
      <c r="G6336" s="14">
        <v>2600.1579999999999</v>
      </c>
      <c r="H6336">
        <f t="shared" si="199"/>
        <v>20.501598143202131</v>
      </c>
      <c r="I6336">
        <f t="shared" si="200"/>
        <v>10.491555087512314</v>
      </c>
    </row>
    <row r="6337" spans="1:9" x14ac:dyDescent="0.3">
      <c r="A6337" s="1">
        <v>37017</v>
      </c>
      <c r="B6337">
        <v>1363</v>
      </c>
      <c r="C6337">
        <v>1114</v>
      </c>
      <c r="D6337">
        <v>0</v>
      </c>
      <c r="E6337">
        <v>0</v>
      </c>
      <c r="F6337" s="14">
        <v>2265.7139999999999</v>
      </c>
      <c r="G6337" s="14">
        <v>3045.5680000000002</v>
      </c>
      <c r="H6337">
        <f t="shared" si="199"/>
        <v>17.843983569083335</v>
      </c>
      <c r="I6337">
        <f t="shared" si="200"/>
        <v>12.036655373314849</v>
      </c>
    </row>
    <row r="6338" spans="1:9" x14ac:dyDescent="0.3">
      <c r="A6338" s="1">
        <v>37018</v>
      </c>
      <c r="B6338">
        <v>1152</v>
      </c>
      <c r="C6338">
        <v>1030</v>
      </c>
      <c r="D6338">
        <v>0</v>
      </c>
      <c r="E6338">
        <v>0</v>
      </c>
      <c r="F6338" s="14">
        <v>1146.5360000000001</v>
      </c>
      <c r="G6338" s="14">
        <v>1813.047</v>
      </c>
      <c r="H6338">
        <f t="shared" ref="H6338:H6401" si="202">(B6338*60*60*24/1000000)/(1000*$N$3/1000000)</f>
        <v>15.081635415688922</v>
      </c>
      <c r="I6338">
        <f t="shared" ref="I6338:I6401" si="203">(C6338*60*60*24/1000000)/(1000*$N$4/1000000)</f>
        <v>11.129044016619654</v>
      </c>
    </row>
    <row r="6339" spans="1:9" x14ac:dyDescent="0.3">
      <c r="A6339" s="1">
        <v>37019</v>
      </c>
      <c r="B6339">
        <f>AVERAGE(B6338,B6340)</f>
        <v>991.5</v>
      </c>
      <c r="C6339">
        <v>897</v>
      </c>
      <c r="D6339">
        <v>11.662000000000001</v>
      </c>
      <c r="E6339">
        <v>10.242000000000001</v>
      </c>
      <c r="F6339">
        <v>-34.622</v>
      </c>
      <c r="G6339">
        <v>2.5110000000000001</v>
      </c>
      <c r="H6339">
        <f t="shared" si="202"/>
        <v>12.980417981471845</v>
      </c>
      <c r="I6339">
        <f t="shared" si="203"/>
        <v>9.6919927018522607</v>
      </c>
    </row>
    <row r="6340" spans="1:9" x14ac:dyDescent="0.3">
      <c r="A6340" s="1">
        <v>37020</v>
      </c>
      <c r="B6340">
        <v>831</v>
      </c>
      <c r="C6340">
        <v>779</v>
      </c>
      <c r="D6340">
        <v>0</v>
      </c>
      <c r="E6340">
        <v>0</v>
      </c>
      <c r="F6340">
        <v>-254.43100000000001</v>
      </c>
      <c r="G6340">
        <v>-355.072</v>
      </c>
      <c r="H6340">
        <f t="shared" si="202"/>
        <v>10.87920054725477</v>
      </c>
      <c r="I6340">
        <f t="shared" si="203"/>
        <v>8.4170148436375829</v>
      </c>
    </row>
    <row r="6341" spans="1:9" x14ac:dyDescent="0.3">
      <c r="A6341" s="1">
        <v>37021</v>
      </c>
      <c r="B6341">
        <v>702</v>
      </c>
      <c r="C6341">
        <v>697</v>
      </c>
      <c r="D6341">
        <v>0</v>
      </c>
      <c r="E6341">
        <v>0</v>
      </c>
      <c r="F6341">
        <v>734.13099999999997</v>
      </c>
      <c r="G6341">
        <v>869.58799999999997</v>
      </c>
      <c r="H6341">
        <f t="shared" si="202"/>
        <v>9.1903715814354374</v>
      </c>
      <c r="I6341">
        <f t="shared" si="203"/>
        <v>7.5310132811494155</v>
      </c>
    </row>
    <row r="6342" spans="1:9" x14ac:dyDescent="0.3">
      <c r="A6342" s="1">
        <v>37022</v>
      </c>
      <c r="B6342">
        <v>581</v>
      </c>
      <c r="C6342">
        <v>628</v>
      </c>
      <c r="D6342">
        <v>0</v>
      </c>
      <c r="E6342">
        <v>0</v>
      </c>
      <c r="F6342" s="14">
        <v>3712.5120000000002</v>
      </c>
      <c r="G6342" s="14">
        <v>1711.7</v>
      </c>
      <c r="H6342">
        <f t="shared" si="202"/>
        <v>7.6062761948917226</v>
      </c>
      <c r="I6342">
        <f t="shared" si="203"/>
        <v>6.7854753810069344</v>
      </c>
    </row>
    <row r="6343" spans="1:9" x14ac:dyDescent="0.3">
      <c r="A6343" s="1">
        <v>37023</v>
      </c>
      <c r="B6343">
        <v>469</v>
      </c>
      <c r="C6343">
        <v>556</v>
      </c>
      <c r="D6343">
        <v>0</v>
      </c>
      <c r="E6343">
        <v>0</v>
      </c>
      <c r="F6343" s="14">
        <v>1040.6679999999999</v>
      </c>
      <c r="G6343" s="14">
        <v>2339.7739999999999</v>
      </c>
      <c r="H6343">
        <f t="shared" si="202"/>
        <v>6.1400060850330771</v>
      </c>
      <c r="I6343">
        <f t="shared" si="203"/>
        <v>6.0075227895539101</v>
      </c>
    </row>
    <row r="6344" spans="1:9" x14ac:dyDescent="0.3">
      <c r="A6344" s="1">
        <v>37024</v>
      </c>
      <c r="B6344">
        <v>383</v>
      </c>
      <c r="C6344">
        <v>486</v>
      </c>
      <c r="D6344">
        <v>0</v>
      </c>
      <c r="E6344">
        <v>0</v>
      </c>
      <c r="F6344" s="14">
        <v>5437.2910000000002</v>
      </c>
      <c r="G6344" s="14">
        <v>4620.7110000000002</v>
      </c>
      <c r="H6344">
        <f t="shared" si="202"/>
        <v>5.0141201078201885</v>
      </c>
      <c r="I6344">
        <f t="shared" si="203"/>
        <v>5.2511799923079145</v>
      </c>
    </row>
    <row r="6345" spans="1:9" x14ac:dyDescent="0.3">
      <c r="A6345" s="1">
        <v>37025</v>
      </c>
      <c r="B6345">
        <v>315</v>
      </c>
      <c r="C6345">
        <v>424</v>
      </c>
      <c r="D6345">
        <v>0</v>
      </c>
      <c r="E6345">
        <v>0</v>
      </c>
      <c r="F6345" s="14">
        <v>2438.1610000000001</v>
      </c>
      <c r="G6345" s="14">
        <v>1519.8720000000001</v>
      </c>
      <c r="H6345">
        <f t="shared" si="202"/>
        <v>4.1238846839774403</v>
      </c>
      <c r="I6345">
        <f t="shared" si="203"/>
        <v>4.5812763718900325</v>
      </c>
    </row>
    <row r="6346" spans="1:9" x14ac:dyDescent="0.3">
      <c r="A6346" s="1">
        <v>37026</v>
      </c>
      <c r="B6346">
        <v>227</v>
      </c>
      <c r="C6346">
        <v>389</v>
      </c>
      <c r="D6346">
        <v>0.33200000000000002</v>
      </c>
      <c r="E6346">
        <v>0.48799999999999999</v>
      </c>
      <c r="F6346" s="14">
        <v>1997.895</v>
      </c>
      <c r="G6346" s="14">
        <v>1749.489</v>
      </c>
      <c r="H6346">
        <f t="shared" si="202"/>
        <v>2.971815311945647</v>
      </c>
      <c r="I6346">
        <f t="shared" si="203"/>
        <v>4.2031049732670338</v>
      </c>
    </row>
    <row r="6347" spans="1:9" x14ac:dyDescent="0.3">
      <c r="A6347" s="1">
        <v>37027</v>
      </c>
      <c r="B6347">
        <v>149</v>
      </c>
      <c r="C6347">
        <v>355</v>
      </c>
      <c r="D6347">
        <v>2.4E-2</v>
      </c>
      <c r="E6347">
        <v>0</v>
      </c>
      <c r="F6347">
        <v>-159.11000000000001</v>
      </c>
      <c r="G6347">
        <v>-78.736000000000004</v>
      </c>
      <c r="H6347">
        <f t="shared" si="202"/>
        <v>1.9506629140083762</v>
      </c>
      <c r="I6347">
        <f t="shared" si="203"/>
        <v>3.8357384717475504</v>
      </c>
    </row>
    <row r="6348" spans="1:9" x14ac:dyDescent="0.3">
      <c r="A6348" s="1">
        <v>37028</v>
      </c>
      <c r="B6348">
        <v>115</v>
      </c>
      <c r="C6348">
        <v>313</v>
      </c>
      <c r="D6348">
        <v>9.8800000000000008</v>
      </c>
      <c r="E6348">
        <v>0</v>
      </c>
      <c r="F6348">
        <v>552.16</v>
      </c>
      <c r="G6348" s="14">
        <v>1877.981</v>
      </c>
      <c r="H6348">
        <f t="shared" si="202"/>
        <v>1.5055452020870019</v>
      </c>
      <c r="I6348">
        <f t="shared" si="203"/>
        <v>3.3819327933999528</v>
      </c>
    </row>
    <row r="6349" spans="1:9" x14ac:dyDescent="0.3">
      <c r="A6349" s="1">
        <v>37029</v>
      </c>
      <c r="B6349">
        <v>104</v>
      </c>
      <c r="C6349">
        <v>263</v>
      </c>
      <c r="D6349">
        <v>0</v>
      </c>
      <c r="E6349">
        <v>0</v>
      </c>
      <c r="F6349" s="14">
        <v>4739.75</v>
      </c>
      <c r="G6349" s="14">
        <v>1170.1220000000001</v>
      </c>
      <c r="H6349">
        <f t="shared" si="202"/>
        <v>1.3615365305830278</v>
      </c>
      <c r="I6349">
        <f t="shared" si="203"/>
        <v>2.8416879382242413</v>
      </c>
    </row>
    <row r="6350" spans="1:9" x14ac:dyDescent="0.3">
      <c r="A6350" s="1">
        <v>37030</v>
      </c>
      <c r="B6350">
        <v>98</v>
      </c>
      <c r="C6350">
        <v>213</v>
      </c>
      <c r="D6350">
        <v>0</v>
      </c>
      <c r="E6350">
        <v>0</v>
      </c>
      <c r="F6350" s="14">
        <v>2987.44</v>
      </c>
      <c r="G6350" s="14">
        <v>3979.0039999999999</v>
      </c>
      <c r="H6350">
        <f t="shared" si="202"/>
        <v>1.2829863461263147</v>
      </c>
      <c r="I6350">
        <f t="shared" si="203"/>
        <v>2.3014430830485302</v>
      </c>
    </row>
    <row r="6351" spans="1:9" x14ac:dyDescent="0.3">
      <c r="A6351" s="1">
        <v>37031</v>
      </c>
      <c r="B6351">
        <v>93</v>
      </c>
      <c r="C6351">
        <v>170</v>
      </c>
      <c r="D6351">
        <v>0</v>
      </c>
      <c r="E6351">
        <v>0</v>
      </c>
      <c r="F6351" s="14">
        <v>5277.1540000000005</v>
      </c>
      <c r="G6351" s="14">
        <v>4586.451</v>
      </c>
      <c r="H6351">
        <f t="shared" si="202"/>
        <v>1.2175278590790537</v>
      </c>
      <c r="I6351">
        <f t="shared" si="203"/>
        <v>1.8368325075974186</v>
      </c>
    </row>
    <row r="6352" spans="1:9" x14ac:dyDescent="0.3">
      <c r="A6352" s="1">
        <v>37032</v>
      </c>
      <c r="B6352">
        <v>93</v>
      </c>
      <c r="C6352">
        <v>139</v>
      </c>
      <c r="D6352">
        <v>12.756</v>
      </c>
      <c r="E6352">
        <v>35.704999999999998</v>
      </c>
      <c r="F6352">
        <v>83.563999999999993</v>
      </c>
      <c r="G6352">
        <v>625.471</v>
      </c>
      <c r="H6352">
        <f t="shared" si="202"/>
        <v>1.2175278590790537</v>
      </c>
      <c r="I6352">
        <f t="shared" si="203"/>
        <v>1.5018806973884775</v>
      </c>
    </row>
    <row r="6353" spans="1:9" x14ac:dyDescent="0.3">
      <c r="A6353" s="1">
        <v>37033</v>
      </c>
      <c r="B6353">
        <v>123</v>
      </c>
      <c r="C6353">
        <v>123</v>
      </c>
      <c r="D6353">
        <v>1.6759999999999999</v>
      </c>
      <c r="E6353">
        <v>0</v>
      </c>
      <c r="F6353">
        <v>899.92899999999997</v>
      </c>
      <c r="G6353">
        <v>332.96</v>
      </c>
      <c r="H6353">
        <f t="shared" si="202"/>
        <v>1.6102787813626194</v>
      </c>
      <c r="I6353">
        <f t="shared" si="203"/>
        <v>1.3290023437322498</v>
      </c>
    </row>
    <row r="6354" spans="1:9" x14ac:dyDescent="0.3">
      <c r="A6354" s="1">
        <v>37034</v>
      </c>
      <c r="B6354">
        <v>157</v>
      </c>
      <c r="C6354">
        <v>111</v>
      </c>
      <c r="D6354">
        <v>0</v>
      </c>
      <c r="E6354">
        <v>0</v>
      </c>
      <c r="F6354" s="14">
        <v>4084.587</v>
      </c>
      <c r="G6354" s="14">
        <v>5465.6570000000002</v>
      </c>
      <c r="H6354">
        <f t="shared" si="202"/>
        <v>2.0553964932839937</v>
      </c>
      <c r="I6354">
        <f t="shared" si="203"/>
        <v>1.1993435784900792</v>
      </c>
    </row>
    <row r="6355" spans="1:9" x14ac:dyDescent="0.3">
      <c r="A6355" s="1">
        <v>37035</v>
      </c>
      <c r="B6355">
        <v>184</v>
      </c>
      <c r="C6355">
        <v>101</v>
      </c>
      <c r="D6355">
        <v>0</v>
      </c>
      <c r="E6355">
        <v>0</v>
      </c>
      <c r="F6355" s="14">
        <v>5994.1049999999996</v>
      </c>
      <c r="G6355" s="14">
        <v>5798.8919999999998</v>
      </c>
      <c r="H6355">
        <f t="shared" si="202"/>
        <v>2.4088723233392031</v>
      </c>
      <c r="I6355">
        <f t="shared" si="203"/>
        <v>1.0912946074549368</v>
      </c>
    </row>
    <row r="6356" spans="1:9" x14ac:dyDescent="0.3">
      <c r="A6356" s="1">
        <v>37036</v>
      </c>
      <c r="B6356">
        <v>205</v>
      </c>
      <c r="C6356">
        <v>92</v>
      </c>
      <c r="D6356">
        <v>0</v>
      </c>
      <c r="E6356">
        <v>0</v>
      </c>
      <c r="F6356" s="14">
        <v>5829.8429999999998</v>
      </c>
      <c r="G6356" s="14">
        <v>5546.2030000000004</v>
      </c>
      <c r="H6356">
        <f t="shared" si="202"/>
        <v>2.6837979689376987</v>
      </c>
      <c r="I6356">
        <f t="shared" si="203"/>
        <v>0.99405053352330885</v>
      </c>
    </row>
    <row r="6357" spans="1:9" x14ac:dyDescent="0.3">
      <c r="A6357" s="1">
        <v>37037</v>
      </c>
      <c r="B6357">
        <v>222</v>
      </c>
      <c r="C6357">
        <v>83</v>
      </c>
      <c r="D6357">
        <v>0</v>
      </c>
      <c r="E6357">
        <v>0</v>
      </c>
      <c r="F6357" s="14">
        <v>2566.846</v>
      </c>
      <c r="G6357" s="14">
        <v>3845.2530000000002</v>
      </c>
      <c r="H6357">
        <f t="shared" si="202"/>
        <v>2.9063568248983862</v>
      </c>
      <c r="I6357">
        <f t="shared" si="203"/>
        <v>0.89680645959168082</v>
      </c>
    </row>
    <row r="6358" spans="1:9" x14ac:dyDescent="0.3">
      <c r="A6358" s="1">
        <v>37038</v>
      </c>
      <c r="B6358">
        <v>231</v>
      </c>
      <c r="C6358">
        <v>75</v>
      </c>
      <c r="D6358">
        <v>0.13700000000000001</v>
      </c>
      <c r="E6358">
        <v>0.51600000000000001</v>
      </c>
      <c r="F6358" s="14">
        <v>1890.8489999999999</v>
      </c>
      <c r="G6358" s="14">
        <v>2008.8340000000001</v>
      </c>
      <c r="H6358">
        <f t="shared" si="202"/>
        <v>3.024182101583456</v>
      </c>
      <c r="I6358">
        <f t="shared" si="203"/>
        <v>0.81036728276356707</v>
      </c>
    </row>
    <row r="6359" spans="1:9" x14ac:dyDescent="0.3">
      <c r="A6359" s="1">
        <v>37039</v>
      </c>
      <c r="B6359">
        <v>239</v>
      </c>
      <c r="C6359">
        <v>68</v>
      </c>
      <c r="D6359">
        <v>0</v>
      </c>
      <c r="E6359">
        <v>0</v>
      </c>
      <c r="F6359" s="14">
        <v>6011.7809999999999</v>
      </c>
      <c r="G6359" s="14">
        <v>5450.0020000000004</v>
      </c>
      <c r="H6359">
        <f t="shared" si="202"/>
        <v>3.1289156808590732</v>
      </c>
      <c r="I6359">
        <f t="shared" si="203"/>
        <v>0.73473300303896749</v>
      </c>
    </row>
    <row r="6360" spans="1:9" x14ac:dyDescent="0.3">
      <c r="A6360" s="1">
        <v>37040</v>
      </c>
      <c r="B6360">
        <v>246</v>
      </c>
      <c r="C6360">
        <v>63</v>
      </c>
      <c r="D6360">
        <v>0</v>
      </c>
      <c r="E6360">
        <v>0</v>
      </c>
      <c r="F6360">
        <v>-386.70600000000002</v>
      </c>
      <c r="G6360">
        <v>-778.67899999999997</v>
      </c>
      <c r="H6360">
        <f t="shared" si="202"/>
        <v>3.2205575627252387</v>
      </c>
      <c r="I6360">
        <f t="shared" si="203"/>
        <v>0.68070851752139627</v>
      </c>
    </row>
    <row r="6361" spans="1:9" x14ac:dyDescent="0.3">
      <c r="A6361" s="1">
        <v>37041</v>
      </c>
      <c r="B6361">
        <v>243</v>
      </c>
      <c r="C6361">
        <v>60</v>
      </c>
      <c r="D6361">
        <v>0.13700000000000001</v>
      </c>
      <c r="E6361">
        <v>0.12</v>
      </c>
      <c r="F6361" s="14">
        <v>3407.2829999999999</v>
      </c>
      <c r="G6361" s="14">
        <v>1408.8230000000001</v>
      </c>
      <c r="H6361">
        <f t="shared" si="202"/>
        <v>3.1812824704968823</v>
      </c>
      <c r="I6361">
        <f t="shared" si="203"/>
        <v>0.64829382621085363</v>
      </c>
    </row>
    <row r="6362" spans="1:9" x14ac:dyDescent="0.3">
      <c r="A6362" s="1">
        <v>37042</v>
      </c>
      <c r="B6362">
        <v>230</v>
      </c>
      <c r="C6362">
        <v>69</v>
      </c>
      <c r="D6362">
        <v>9.7059999999999995</v>
      </c>
      <c r="E6362">
        <v>21.585999999999999</v>
      </c>
      <c r="F6362">
        <v>735.69</v>
      </c>
      <c r="G6362">
        <v>717.75900000000001</v>
      </c>
      <c r="H6362">
        <f t="shared" si="202"/>
        <v>3.0110904041740039</v>
      </c>
      <c r="I6362">
        <f t="shared" si="203"/>
        <v>0.74553790014248156</v>
      </c>
    </row>
    <row r="6363" spans="1:9" x14ac:dyDescent="0.3">
      <c r="A6363" s="1">
        <v>37043</v>
      </c>
      <c r="B6363">
        <v>244</v>
      </c>
      <c r="C6363">
        <v>105</v>
      </c>
      <c r="D6363">
        <v>87.302999999999997</v>
      </c>
      <c r="E6363">
        <v>79.087999999999994</v>
      </c>
      <c r="F6363">
        <v>-179.29499999999999</v>
      </c>
      <c r="G6363">
        <v>702.91</v>
      </c>
      <c r="H6363">
        <f t="shared" si="202"/>
        <v>3.1943741679063344</v>
      </c>
      <c r="I6363">
        <f t="shared" si="203"/>
        <v>1.1345141958689937</v>
      </c>
    </row>
    <row r="6364" spans="1:9" x14ac:dyDescent="0.3">
      <c r="A6364" s="1">
        <v>37044</v>
      </c>
      <c r="B6364">
        <v>312</v>
      </c>
      <c r="C6364">
        <v>137</v>
      </c>
      <c r="D6364">
        <v>0</v>
      </c>
      <c r="E6364">
        <v>0</v>
      </c>
      <c r="F6364">
        <v>-120.974</v>
      </c>
      <c r="G6364">
        <v>235.476</v>
      </c>
      <c r="H6364">
        <f t="shared" si="202"/>
        <v>4.084609591749083</v>
      </c>
      <c r="I6364">
        <f t="shared" si="203"/>
        <v>1.4802709031814492</v>
      </c>
    </row>
    <row r="6365" spans="1:9" x14ac:dyDescent="0.3">
      <c r="A6365" s="1">
        <v>37045</v>
      </c>
      <c r="B6365">
        <v>610</v>
      </c>
      <c r="C6365">
        <v>197</v>
      </c>
      <c r="D6365">
        <v>13.151</v>
      </c>
      <c r="E6365">
        <v>33.216000000000001</v>
      </c>
      <c r="F6365" s="14">
        <v>1501.1959999999999</v>
      </c>
      <c r="G6365" s="14">
        <v>1925.575</v>
      </c>
      <c r="H6365">
        <f t="shared" si="202"/>
        <v>7.9859354197658359</v>
      </c>
      <c r="I6365">
        <f t="shared" si="203"/>
        <v>2.1285647293923029</v>
      </c>
    </row>
    <row r="6366" spans="1:9" x14ac:dyDescent="0.3">
      <c r="A6366" s="1">
        <v>37046</v>
      </c>
      <c r="B6366">
        <v>947</v>
      </c>
      <c r="C6366">
        <v>289</v>
      </c>
      <c r="D6366">
        <v>2.0350000000000001</v>
      </c>
      <c r="E6366">
        <v>0.22900000000000001</v>
      </c>
      <c r="F6366">
        <v>516.22500000000002</v>
      </c>
      <c r="G6366">
        <v>544.024</v>
      </c>
      <c r="H6366">
        <f t="shared" si="202"/>
        <v>12.397837446751225</v>
      </c>
      <c r="I6366">
        <f t="shared" si="203"/>
        <v>3.1226152629156116</v>
      </c>
    </row>
    <row r="6367" spans="1:9" x14ac:dyDescent="0.3">
      <c r="A6367" s="1">
        <v>37047</v>
      </c>
      <c r="B6367">
        <v>1154</v>
      </c>
      <c r="C6367">
        <v>357</v>
      </c>
      <c r="D6367">
        <v>21.382000000000001</v>
      </c>
      <c r="E6367">
        <v>34.271999999999998</v>
      </c>
      <c r="F6367">
        <v>3.4929999999999999</v>
      </c>
      <c r="G6367">
        <v>649.20699999999999</v>
      </c>
      <c r="H6367">
        <f t="shared" si="202"/>
        <v>15.107818810507828</v>
      </c>
      <c r="I6367">
        <f t="shared" si="203"/>
        <v>3.8573482659545788</v>
      </c>
    </row>
    <row r="6368" spans="1:9" x14ac:dyDescent="0.3">
      <c r="A6368" s="1">
        <v>37048</v>
      </c>
      <c r="B6368">
        <v>1355</v>
      </c>
      <c r="C6368">
        <v>455</v>
      </c>
      <c r="D6368">
        <v>5.2009999999999996</v>
      </c>
      <c r="E6368">
        <v>0</v>
      </c>
      <c r="F6368" s="14">
        <v>6256.8370000000004</v>
      </c>
      <c r="G6368" s="14">
        <v>5224.8519999999999</v>
      </c>
      <c r="H6368">
        <f t="shared" si="202"/>
        <v>17.739249989807718</v>
      </c>
      <c r="I6368">
        <f t="shared" si="203"/>
        <v>4.9162281820989726</v>
      </c>
    </row>
    <row r="6369" spans="1:9" x14ac:dyDescent="0.3">
      <c r="A6369" s="1">
        <v>37049</v>
      </c>
      <c r="B6369">
        <v>1285</v>
      </c>
      <c r="C6369">
        <v>706</v>
      </c>
      <c r="D6369">
        <v>0</v>
      </c>
      <c r="E6369">
        <v>0</v>
      </c>
      <c r="F6369">
        <v>-573.26900000000001</v>
      </c>
      <c r="G6369" s="14">
        <v>2604.6799999999998</v>
      </c>
      <c r="H6369">
        <f t="shared" si="202"/>
        <v>16.822831171146063</v>
      </c>
      <c r="I6369">
        <f t="shared" si="203"/>
        <v>7.6282573550810433</v>
      </c>
    </row>
    <row r="6370" spans="1:9" x14ac:dyDescent="0.3">
      <c r="A6370" s="1">
        <v>37050</v>
      </c>
      <c r="B6370">
        <v>1109</v>
      </c>
      <c r="C6370">
        <v>941</v>
      </c>
      <c r="D6370">
        <v>0</v>
      </c>
      <c r="E6370">
        <v>0</v>
      </c>
      <c r="F6370">
        <v>-480.35199999999998</v>
      </c>
      <c r="G6370">
        <v>809.11699999999996</v>
      </c>
      <c r="H6370">
        <f t="shared" si="202"/>
        <v>14.518692427082478</v>
      </c>
      <c r="I6370">
        <f t="shared" si="203"/>
        <v>10.167408174406887</v>
      </c>
    </row>
    <row r="6371" spans="1:9" x14ac:dyDescent="0.3">
      <c r="A6371" s="1">
        <v>37051</v>
      </c>
      <c r="B6371">
        <v>966</v>
      </c>
      <c r="C6371">
        <v>896</v>
      </c>
      <c r="D6371">
        <v>6.3E-2</v>
      </c>
      <c r="E6371">
        <v>9.1210000000000004</v>
      </c>
      <c r="F6371" s="14">
        <v>1829.3820000000001</v>
      </c>
      <c r="G6371" s="14">
        <v>2794.8519999999999</v>
      </c>
      <c r="H6371">
        <f t="shared" si="202"/>
        <v>12.646579697530816</v>
      </c>
      <c r="I6371">
        <f t="shared" si="203"/>
        <v>9.6811878047487472</v>
      </c>
    </row>
    <row r="6372" spans="1:9" x14ac:dyDescent="0.3">
      <c r="A6372" s="1">
        <v>37052</v>
      </c>
      <c r="B6372">
        <v>836</v>
      </c>
      <c r="C6372">
        <v>791</v>
      </c>
      <c r="D6372">
        <v>3.617</v>
      </c>
      <c r="E6372">
        <v>12.76</v>
      </c>
      <c r="F6372" s="14">
        <v>4119.4570000000003</v>
      </c>
      <c r="G6372" s="14">
        <v>5039.2179999999998</v>
      </c>
      <c r="H6372">
        <f t="shared" si="202"/>
        <v>10.944659034302031</v>
      </c>
      <c r="I6372">
        <f t="shared" si="203"/>
        <v>8.5466736088797521</v>
      </c>
    </row>
    <row r="6373" spans="1:9" x14ac:dyDescent="0.3">
      <c r="A6373" s="1">
        <v>37053</v>
      </c>
      <c r="B6373">
        <v>694</v>
      </c>
      <c r="C6373">
        <v>699</v>
      </c>
      <c r="D6373">
        <v>0</v>
      </c>
      <c r="E6373">
        <v>0</v>
      </c>
      <c r="F6373" s="14">
        <v>4974.1930000000002</v>
      </c>
      <c r="G6373" s="14">
        <v>5331.8509999999997</v>
      </c>
      <c r="H6373">
        <f t="shared" si="202"/>
        <v>9.0856380021598184</v>
      </c>
      <c r="I6373">
        <f t="shared" si="203"/>
        <v>7.5526230753564443</v>
      </c>
    </row>
    <row r="6374" spans="1:9" x14ac:dyDescent="0.3">
      <c r="A6374" s="1">
        <v>37054</v>
      </c>
      <c r="B6374">
        <v>570</v>
      </c>
      <c r="C6374">
        <v>617</v>
      </c>
      <c r="D6374">
        <v>2.5960000000000001</v>
      </c>
      <c r="E6374">
        <v>8.4030000000000005</v>
      </c>
      <c r="F6374" s="14">
        <v>1706.2560000000001</v>
      </c>
      <c r="G6374" s="14">
        <v>1760.2080000000001</v>
      </c>
      <c r="H6374">
        <f t="shared" si="202"/>
        <v>7.462267523387748</v>
      </c>
      <c r="I6374">
        <f t="shared" si="203"/>
        <v>6.6666215128682778</v>
      </c>
    </row>
    <row r="6375" spans="1:9" x14ac:dyDescent="0.3">
      <c r="A6375" s="1">
        <v>37055</v>
      </c>
      <c r="B6375">
        <v>466</v>
      </c>
      <c r="C6375">
        <v>543</v>
      </c>
      <c r="D6375">
        <v>0.51700000000000002</v>
      </c>
      <c r="E6375">
        <v>2.7E-2</v>
      </c>
      <c r="F6375" s="14">
        <v>1937.2159999999999</v>
      </c>
      <c r="G6375" s="14">
        <v>2826.1990000000001</v>
      </c>
      <c r="H6375">
        <f t="shared" si="202"/>
        <v>6.1007309928047206</v>
      </c>
      <c r="I6375">
        <f t="shared" si="203"/>
        <v>5.8670591272082246</v>
      </c>
    </row>
    <row r="6376" spans="1:9" x14ac:dyDescent="0.3">
      <c r="A6376" s="1">
        <v>37056</v>
      </c>
      <c r="B6376">
        <v>387</v>
      </c>
      <c r="C6376">
        <v>477</v>
      </c>
      <c r="D6376">
        <v>0</v>
      </c>
      <c r="E6376">
        <v>0</v>
      </c>
      <c r="F6376" s="14">
        <v>5449.3379999999997</v>
      </c>
      <c r="G6376" s="14">
        <v>5603.768</v>
      </c>
      <c r="H6376">
        <f t="shared" si="202"/>
        <v>5.0664868974579971</v>
      </c>
      <c r="I6376">
        <f t="shared" si="203"/>
        <v>5.1539359183762867</v>
      </c>
    </row>
    <row r="6377" spans="1:9" x14ac:dyDescent="0.3">
      <c r="A6377" s="1">
        <v>37057</v>
      </c>
      <c r="B6377">
        <v>329</v>
      </c>
      <c r="C6377">
        <v>416</v>
      </c>
      <c r="D6377">
        <v>3.3620000000000001</v>
      </c>
      <c r="E6377">
        <v>5.093</v>
      </c>
      <c r="F6377">
        <v>-165.88900000000001</v>
      </c>
      <c r="G6377">
        <v>-122.663</v>
      </c>
      <c r="H6377">
        <f t="shared" si="202"/>
        <v>4.3071684477097705</v>
      </c>
      <c r="I6377">
        <f t="shared" si="203"/>
        <v>4.4948371950619181</v>
      </c>
    </row>
    <row r="6378" spans="1:9" x14ac:dyDescent="0.3">
      <c r="A6378" s="1">
        <v>37058</v>
      </c>
      <c r="B6378">
        <v>260</v>
      </c>
      <c r="C6378">
        <v>392</v>
      </c>
      <c r="D6378">
        <v>10.949</v>
      </c>
      <c r="E6378">
        <v>0</v>
      </c>
      <c r="F6378">
        <v>-509.952</v>
      </c>
      <c r="G6378">
        <v>-155.596</v>
      </c>
      <c r="H6378">
        <f t="shared" si="202"/>
        <v>3.4038413264575693</v>
      </c>
      <c r="I6378">
        <f t="shared" si="203"/>
        <v>4.235519664577577</v>
      </c>
    </row>
    <row r="6379" spans="1:9" x14ac:dyDescent="0.3">
      <c r="A6379" s="1">
        <v>37059</v>
      </c>
      <c r="B6379">
        <v>188</v>
      </c>
      <c r="C6379">
        <v>370</v>
      </c>
      <c r="D6379">
        <v>0</v>
      </c>
      <c r="E6379">
        <v>0</v>
      </c>
      <c r="F6379">
        <v>-180.90299999999999</v>
      </c>
      <c r="G6379" s="14">
        <v>1567.729</v>
      </c>
      <c r="H6379">
        <f t="shared" si="202"/>
        <v>2.4612391129770121</v>
      </c>
      <c r="I6379">
        <f t="shared" si="203"/>
        <v>3.9978119283002638</v>
      </c>
    </row>
    <row r="6380" spans="1:9" x14ac:dyDescent="0.3">
      <c r="A6380" s="1">
        <v>37060</v>
      </c>
      <c r="B6380">
        <v>142</v>
      </c>
      <c r="C6380">
        <v>346</v>
      </c>
      <c r="D6380">
        <v>0</v>
      </c>
      <c r="E6380">
        <v>0</v>
      </c>
      <c r="F6380">
        <v>-486.23500000000001</v>
      </c>
      <c r="G6380" s="14">
        <v>1233.6079999999999</v>
      </c>
      <c r="H6380">
        <f t="shared" si="202"/>
        <v>1.8590210321422111</v>
      </c>
      <c r="I6380">
        <f t="shared" si="203"/>
        <v>3.7384943978159226</v>
      </c>
    </row>
    <row r="6381" spans="1:9" x14ac:dyDescent="0.3">
      <c r="A6381" s="1">
        <v>37061</v>
      </c>
      <c r="B6381">
        <v>120</v>
      </c>
      <c r="C6381">
        <v>320</v>
      </c>
      <c r="D6381">
        <v>0</v>
      </c>
      <c r="E6381">
        <v>0</v>
      </c>
      <c r="F6381">
        <v>910.17200000000003</v>
      </c>
      <c r="G6381">
        <v>483.15699999999998</v>
      </c>
      <c r="H6381">
        <f t="shared" si="202"/>
        <v>1.5710036891342629</v>
      </c>
      <c r="I6381">
        <f t="shared" si="203"/>
        <v>3.4575670731245527</v>
      </c>
    </row>
    <row r="6382" spans="1:9" x14ac:dyDescent="0.3">
      <c r="A6382" s="1">
        <v>37062</v>
      </c>
      <c r="B6382">
        <v>105</v>
      </c>
      <c r="C6382">
        <v>287</v>
      </c>
      <c r="D6382">
        <v>0</v>
      </c>
      <c r="E6382">
        <v>0</v>
      </c>
      <c r="F6382">
        <v>-30.867999999999999</v>
      </c>
      <c r="G6382">
        <v>433.48700000000002</v>
      </c>
      <c r="H6382">
        <f t="shared" si="202"/>
        <v>1.3746282279924797</v>
      </c>
      <c r="I6382">
        <f t="shared" si="203"/>
        <v>3.1010054687085833</v>
      </c>
    </row>
    <row r="6383" spans="1:9" x14ac:dyDescent="0.3">
      <c r="A6383" s="1">
        <v>37063</v>
      </c>
      <c r="B6383">
        <v>92</v>
      </c>
      <c r="C6383">
        <v>247</v>
      </c>
      <c r="D6383">
        <v>0</v>
      </c>
      <c r="E6383">
        <v>0</v>
      </c>
      <c r="F6383" s="14">
        <v>5857.8530000000001</v>
      </c>
      <c r="G6383" s="14">
        <v>3959.5010000000002</v>
      </c>
      <c r="H6383">
        <f t="shared" si="202"/>
        <v>1.2044361616696015</v>
      </c>
      <c r="I6383">
        <f t="shared" si="203"/>
        <v>2.668809584568014</v>
      </c>
    </row>
    <row r="6384" spans="1:9" x14ac:dyDescent="0.3">
      <c r="A6384" s="1">
        <v>37064</v>
      </c>
      <c r="B6384">
        <v>82</v>
      </c>
      <c r="C6384">
        <v>203</v>
      </c>
      <c r="D6384">
        <v>0</v>
      </c>
      <c r="E6384">
        <v>0</v>
      </c>
      <c r="F6384" s="14">
        <v>5790.5780000000004</v>
      </c>
      <c r="G6384" s="14">
        <v>5262.6629999999996</v>
      </c>
      <c r="H6384">
        <f t="shared" si="202"/>
        <v>1.0735191875750796</v>
      </c>
      <c r="I6384">
        <f t="shared" si="203"/>
        <v>2.193394112013388</v>
      </c>
    </row>
    <row r="6385" spans="1:9" x14ac:dyDescent="0.3">
      <c r="A6385" s="1">
        <v>37065</v>
      </c>
      <c r="B6385">
        <v>72</v>
      </c>
      <c r="C6385">
        <v>164</v>
      </c>
      <c r="D6385">
        <v>0</v>
      </c>
      <c r="E6385">
        <v>0</v>
      </c>
      <c r="F6385" s="14">
        <v>5135.3</v>
      </c>
      <c r="G6385" s="14">
        <v>5013.7160000000003</v>
      </c>
      <c r="H6385">
        <f t="shared" si="202"/>
        <v>0.94260221348055762</v>
      </c>
      <c r="I6385">
        <f t="shared" si="203"/>
        <v>1.7720031249763333</v>
      </c>
    </row>
    <row r="6386" spans="1:9" x14ac:dyDescent="0.3">
      <c r="A6386" s="1">
        <v>37066</v>
      </c>
      <c r="B6386">
        <v>66</v>
      </c>
      <c r="C6386">
        <v>137</v>
      </c>
      <c r="D6386">
        <v>1.2290000000000001</v>
      </c>
      <c r="E6386">
        <v>1.133</v>
      </c>
      <c r="F6386">
        <v>155.53399999999999</v>
      </c>
      <c r="G6386">
        <v>303.07400000000001</v>
      </c>
      <c r="H6386">
        <f t="shared" si="202"/>
        <v>0.86405202902384448</v>
      </c>
      <c r="I6386">
        <f t="shared" si="203"/>
        <v>1.4802709031814492</v>
      </c>
    </row>
    <row r="6387" spans="1:9" x14ac:dyDescent="0.3">
      <c r="A6387" s="1">
        <v>37067</v>
      </c>
      <c r="B6387">
        <v>60</v>
      </c>
      <c r="C6387">
        <v>121</v>
      </c>
      <c r="D6387">
        <v>1.36</v>
      </c>
      <c r="E6387">
        <v>1.647</v>
      </c>
      <c r="F6387">
        <v>-207.37</v>
      </c>
      <c r="G6387">
        <v>-230.965</v>
      </c>
      <c r="H6387">
        <f t="shared" si="202"/>
        <v>0.78550184456713146</v>
      </c>
      <c r="I6387">
        <f t="shared" si="203"/>
        <v>1.3073925495252214</v>
      </c>
    </row>
    <row r="6388" spans="1:9" x14ac:dyDescent="0.3">
      <c r="A6388" s="1">
        <v>37068</v>
      </c>
      <c r="B6388">
        <v>57</v>
      </c>
      <c r="C6388">
        <v>112</v>
      </c>
      <c r="D6388">
        <v>2.0009999999999999</v>
      </c>
      <c r="E6388">
        <v>0</v>
      </c>
      <c r="F6388" s="14">
        <v>6279.1350000000002</v>
      </c>
      <c r="G6388" s="14">
        <v>1749.76</v>
      </c>
      <c r="H6388">
        <f t="shared" si="202"/>
        <v>0.74622675233877489</v>
      </c>
      <c r="I6388">
        <f t="shared" si="203"/>
        <v>1.2101484755935934</v>
      </c>
    </row>
    <row r="6389" spans="1:9" x14ac:dyDescent="0.3">
      <c r="A6389" s="1">
        <v>37069</v>
      </c>
      <c r="B6389">
        <v>56</v>
      </c>
      <c r="C6389">
        <v>106</v>
      </c>
      <c r="D6389">
        <v>0</v>
      </c>
      <c r="E6389">
        <v>0</v>
      </c>
      <c r="F6389" s="14">
        <v>6064.2349999999997</v>
      </c>
      <c r="G6389" s="14">
        <v>5777.5309999999999</v>
      </c>
      <c r="H6389">
        <f t="shared" si="202"/>
        <v>0.73313505492932263</v>
      </c>
      <c r="I6389">
        <f t="shared" si="203"/>
        <v>1.1453190929725081</v>
      </c>
    </row>
    <row r="6390" spans="1:9" x14ac:dyDescent="0.3">
      <c r="A6390" s="1">
        <v>37070</v>
      </c>
      <c r="B6390">
        <v>57</v>
      </c>
      <c r="C6390">
        <v>104</v>
      </c>
      <c r="D6390">
        <v>0</v>
      </c>
      <c r="E6390">
        <v>0</v>
      </c>
      <c r="F6390" s="14">
        <v>5833.15</v>
      </c>
      <c r="G6390" s="14">
        <v>5475.4059999999999</v>
      </c>
      <c r="H6390">
        <f t="shared" si="202"/>
        <v>0.74622675233877489</v>
      </c>
      <c r="I6390">
        <f t="shared" si="203"/>
        <v>1.1237092987654795</v>
      </c>
    </row>
    <row r="6391" spans="1:9" x14ac:dyDescent="0.3">
      <c r="A6391" s="1">
        <v>37071</v>
      </c>
      <c r="B6391">
        <v>57</v>
      </c>
      <c r="C6391">
        <v>102</v>
      </c>
      <c r="D6391">
        <v>0</v>
      </c>
      <c r="E6391">
        <v>0</v>
      </c>
      <c r="F6391" s="14">
        <v>3877.83</v>
      </c>
      <c r="G6391" s="14">
        <v>5297.5969999999998</v>
      </c>
      <c r="H6391">
        <f t="shared" si="202"/>
        <v>0.74622675233877489</v>
      </c>
      <c r="I6391">
        <f t="shared" si="203"/>
        <v>1.102099504558451</v>
      </c>
    </row>
    <row r="6392" spans="1:9" x14ac:dyDescent="0.3">
      <c r="A6392" s="1">
        <v>37072</v>
      </c>
      <c r="B6392">
        <v>57</v>
      </c>
      <c r="C6392">
        <v>98</v>
      </c>
      <c r="D6392">
        <v>1.423</v>
      </c>
      <c r="E6392">
        <v>2.1</v>
      </c>
      <c r="F6392" s="14">
        <v>5239.5169999999998</v>
      </c>
      <c r="G6392" s="14">
        <v>5294.3630000000003</v>
      </c>
      <c r="H6392">
        <f t="shared" si="202"/>
        <v>0.74622675233877489</v>
      </c>
      <c r="I6392">
        <f t="shared" si="203"/>
        <v>1.0588799161443943</v>
      </c>
    </row>
    <row r="6393" spans="1:9" x14ac:dyDescent="0.3">
      <c r="A6393" s="1">
        <v>37073</v>
      </c>
      <c r="B6393">
        <v>57</v>
      </c>
      <c r="C6393">
        <v>90</v>
      </c>
      <c r="D6393">
        <v>0</v>
      </c>
      <c r="E6393">
        <v>6.0000000000000001E-3</v>
      </c>
      <c r="F6393">
        <v>913.20799999999997</v>
      </c>
      <c r="G6393" s="14">
        <v>3061.5059999999999</v>
      </c>
      <c r="H6393">
        <f t="shared" si="202"/>
        <v>0.74622675233877489</v>
      </c>
      <c r="I6393">
        <f t="shared" si="203"/>
        <v>0.97244073931628039</v>
      </c>
    </row>
    <row r="6394" spans="1:9" x14ac:dyDescent="0.3">
      <c r="A6394" s="1">
        <v>37074</v>
      </c>
      <c r="B6394">
        <v>62</v>
      </c>
      <c r="C6394">
        <v>89</v>
      </c>
      <c r="D6394">
        <v>13.727</v>
      </c>
      <c r="E6394">
        <v>8.2289999999999992</v>
      </c>
      <c r="F6394">
        <v>-11.912000000000001</v>
      </c>
      <c r="G6394">
        <v>946.27800000000002</v>
      </c>
      <c r="H6394">
        <f t="shared" si="202"/>
        <v>0.81168523938603576</v>
      </c>
      <c r="I6394">
        <f t="shared" si="203"/>
        <v>0.96163584221276621</v>
      </c>
    </row>
    <row r="6395" spans="1:9" x14ac:dyDescent="0.3">
      <c r="A6395" s="1">
        <v>37075</v>
      </c>
      <c r="B6395">
        <v>72</v>
      </c>
      <c r="C6395">
        <v>96</v>
      </c>
      <c r="D6395">
        <v>0</v>
      </c>
      <c r="E6395">
        <v>0</v>
      </c>
      <c r="F6395" s="14">
        <v>1360.568</v>
      </c>
      <c r="G6395" s="14">
        <v>3621.1680000000001</v>
      </c>
      <c r="H6395">
        <f t="shared" si="202"/>
        <v>0.94260221348055762</v>
      </c>
      <c r="I6395">
        <f t="shared" si="203"/>
        <v>1.0372701219373657</v>
      </c>
    </row>
    <row r="6396" spans="1:9" x14ac:dyDescent="0.3">
      <c r="A6396" s="1">
        <v>37076</v>
      </c>
      <c r="B6396">
        <v>81</v>
      </c>
      <c r="C6396">
        <v>108</v>
      </c>
      <c r="D6396">
        <v>22.553000000000001</v>
      </c>
      <c r="E6396">
        <v>11.076000000000001</v>
      </c>
      <c r="F6396">
        <v>-334.678</v>
      </c>
      <c r="G6396">
        <v>-86.116</v>
      </c>
      <c r="H6396">
        <f t="shared" si="202"/>
        <v>1.0604274901656274</v>
      </c>
      <c r="I6396">
        <f t="shared" si="203"/>
        <v>1.1669288871795367</v>
      </c>
    </row>
    <row r="6397" spans="1:9" x14ac:dyDescent="0.3">
      <c r="A6397" s="1">
        <v>37077</v>
      </c>
      <c r="B6397">
        <v>126</v>
      </c>
      <c r="C6397">
        <v>123</v>
      </c>
      <c r="D6397">
        <v>0</v>
      </c>
      <c r="E6397">
        <v>0</v>
      </c>
      <c r="F6397" s="14">
        <v>5770.7719999999999</v>
      </c>
      <c r="G6397" s="14">
        <v>5263.3329999999996</v>
      </c>
      <c r="H6397">
        <f t="shared" si="202"/>
        <v>1.6495538735909758</v>
      </c>
      <c r="I6397">
        <f t="shared" si="203"/>
        <v>1.3290023437322498</v>
      </c>
    </row>
    <row r="6398" spans="1:9" x14ac:dyDescent="0.3">
      <c r="A6398" s="1">
        <v>37078</v>
      </c>
      <c r="B6398">
        <v>140</v>
      </c>
      <c r="C6398">
        <v>136</v>
      </c>
      <c r="D6398">
        <v>0</v>
      </c>
      <c r="E6398">
        <v>2.4E-2</v>
      </c>
      <c r="F6398">
        <v>-31.733000000000001</v>
      </c>
      <c r="G6398">
        <v>113.229</v>
      </c>
      <c r="H6398">
        <f t="shared" si="202"/>
        <v>1.8328376373233066</v>
      </c>
      <c r="I6398">
        <f t="shared" si="203"/>
        <v>1.469466006077935</v>
      </c>
    </row>
    <row r="6399" spans="1:9" x14ac:dyDescent="0.3">
      <c r="A6399" s="1">
        <v>37079</v>
      </c>
      <c r="B6399">
        <v>137</v>
      </c>
      <c r="C6399">
        <v>147</v>
      </c>
      <c r="D6399">
        <v>0</v>
      </c>
      <c r="E6399">
        <v>0</v>
      </c>
      <c r="F6399" s="14">
        <v>4679.0730000000003</v>
      </c>
      <c r="G6399" s="14">
        <v>4554.7340000000004</v>
      </c>
      <c r="H6399">
        <f t="shared" si="202"/>
        <v>1.7935625450949499</v>
      </c>
      <c r="I6399">
        <f t="shared" si="203"/>
        <v>1.5883198742165912</v>
      </c>
    </row>
    <row r="6400" spans="1:9" x14ac:dyDescent="0.3">
      <c r="A6400" s="1">
        <v>37080</v>
      </c>
      <c r="B6400">
        <v>130</v>
      </c>
      <c r="C6400">
        <v>158</v>
      </c>
      <c r="D6400">
        <v>1.1739999999999999</v>
      </c>
      <c r="E6400">
        <v>1.7929999999999999</v>
      </c>
      <c r="F6400" s="14">
        <v>2775.1</v>
      </c>
      <c r="G6400" s="14">
        <v>2717.3270000000002</v>
      </c>
      <c r="H6400">
        <f t="shared" si="202"/>
        <v>1.7019206632287847</v>
      </c>
      <c r="I6400">
        <f t="shared" si="203"/>
        <v>1.7071737423552478</v>
      </c>
    </row>
    <row r="6401" spans="1:9" x14ac:dyDescent="0.3">
      <c r="A6401" s="1">
        <v>37081</v>
      </c>
      <c r="B6401">
        <v>126</v>
      </c>
      <c r="C6401">
        <v>164</v>
      </c>
      <c r="D6401">
        <v>1.1040000000000001</v>
      </c>
      <c r="E6401">
        <v>0.29399999999999998</v>
      </c>
      <c r="F6401" s="15">
        <v>2820</v>
      </c>
      <c r="G6401" s="14">
        <v>1448.7550000000001</v>
      </c>
      <c r="H6401">
        <f t="shared" si="202"/>
        <v>1.6495538735909758</v>
      </c>
      <c r="I6401">
        <f t="shared" si="203"/>
        <v>1.7720031249763333</v>
      </c>
    </row>
    <row r="6402" spans="1:9" x14ac:dyDescent="0.3">
      <c r="A6402" s="1">
        <v>37082</v>
      </c>
      <c r="B6402">
        <v>126</v>
      </c>
      <c r="C6402">
        <v>178</v>
      </c>
      <c r="D6402">
        <v>8.7430000000000003</v>
      </c>
      <c r="E6402">
        <v>4.7590000000000003</v>
      </c>
      <c r="F6402">
        <v>36.573999999999998</v>
      </c>
      <c r="G6402">
        <v>463.51799999999997</v>
      </c>
      <c r="H6402">
        <f t="shared" ref="H6402:H6465" si="204">(B6402*60*60*24/1000000)/(1000*$N$3/1000000)</f>
        <v>1.6495538735909758</v>
      </c>
      <c r="I6402">
        <f t="shared" ref="I6402:I6465" si="205">(C6402*60*60*24/1000000)/(1000*$N$4/1000000)</f>
        <v>1.9232716844255324</v>
      </c>
    </row>
    <row r="6403" spans="1:9" x14ac:dyDescent="0.3">
      <c r="A6403" s="1">
        <v>37083</v>
      </c>
      <c r="B6403">
        <v>134</v>
      </c>
      <c r="C6403">
        <v>249</v>
      </c>
      <c r="D6403">
        <v>31.227</v>
      </c>
      <c r="E6403">
        <v>18.827999999999999</v>
      </c>
      <c r="F6403" s="14">
        <v>5993.48</v>
      </c>
      <c r="G6403" s="14">
        <v>5874.7550000000001</v>
      </c>
      <c r="H6403">
        <f t="shared" si="204"/>
        <v>1.7542874528665935</v>
      </c>
      <c r="I6403">
        <f t="shared" si="205"/>
        <v>2.6904193787750423</v>
      </c>
    </row>
    <row r="6404" spans="1:9" x14ac:dyDescent="0.3">
      <c r="A6404" s="1">
        <v>37084</v>
      </c>
      <c r="B6404">
        <v>145</v>
      </c>
      <c r="C6404">
        <v>307</v>
      </c>
      <c r="D6404">
        <v>2.3E-2</v>
      </c>
      <c r="E6404">
        <v>0</v>
      </c>
      <c r="F6404" s="14">
        <v>5069.4840000000004</v>
      </c>
      <c r="G6404" s="14">
        <v>5012.2560000000003</v>
      </c>
      <c r="H6404">
        <f t="shared" si="204"/>
        <v>1.8982961243705676</v>
      </c>
      <c r="I6404">
        <f t="shared" si="205"/>
        <v>3.3171034107788673</v>
      </c>
    </row>
    <row r="6405" spans="1:9" x14ac:dyDescent="0.3">
      <c r="A6405" s="1">
        <v>37085</v>
      </c>
      <c r="B6405">
        <v>142</v>
      </c>
      <c r="C6405">
        <v>347</v>
      </c>
      <c r="D6405">
        <v>8.0000000000000002E-3</v>
      </c>
      <c r="E6405">
        <v>0</v>
      </c>
      <c r="F6405" s="14">
        <v>5875.4610000000002</v>
      </c>
      <c r="G6405" s="14">
        <v>5757.4709999999995</v>
      </c>
      <c r="H6405">
        <f t="shared" si="204"/>
        <v>1.8590210321422111</v>
      </c>
      <c r="I6405">
        <f t="shared" si="205"/>
        <v>3.7492992949194366</v>
      </c>
    </row>
    <row r="6406" spans="1:9" x14ac:dyDescent="0.3">
      <c r="A6406" s="1">
        <v>37086</v>
      </c>
      <c r="B6406">
        <v>135</v>
      </c>
      <c r="C6406">
        <v>364</v>
      </c>
      <c r="D6406">
        <v>0</v>
      </c>
      <c r="E6406">
        <v>0</v>
      </c>
      <c r="F6406">
        <v>589.99099999999999</v>
      </c>
      <c r="G6406" s="14">
        <v>1096.335</v>
      </c>
      <c r="H6406">
        <f t="shared" si="204"/>
        <v>1.7673791502760456</v>
      </c>
      <c r="I6406">
        <f t="shared" si="205"/>
        <v>3.9329825456791787</v>
      </c>
    </row>
    <row r="6407" spans="1:9" x14ac:dyDescent="0.3">
      <c r="A6407" s="1">
        <v>37087</v>
      </c>
      <c r="B6407">
        <v>129</v>
      </c>
      <c r="C6407">
        <v>358</v>
      </c>
      <c r="D6407">
        <v>0</v>
      </c>
      <c r="E6407">
        <v>0</v>
      </c>
      <c r="F6407" s="14">
        <v>5441.625</v>
      </c>
      <c r="G6407" s="14">
        <v>5201.7719999999999</v>
      </c>
      <c r="H6407">
        <f t="shared" si="204"/>
        <v>1.6888289658193325</v>
      </c>
      <c r="I6407">
        <f t="shared" si="205"/>
        <v>3.8681531630580932</v>
      </c>
    </row>
    <row r="6408" spans="1:9" x14ac:dyDescent="0.3">
      <c r="A6408" s="1">
        <v>37088</v>
      </c>
      <c r="B6408">
        <v>125</v>
      </c>
      <c r="C6408">
        <v>339</v>
      </c>
      <c r="D6408">
        <v>0.64500000000000002</v>
      </c>
      <c r="E6408">
        <v>0.97599999999999998</v>
      </c>
      <c r="F6408" s="14">
        <v>3580.93</v>
      </c>
      <c r="G6408" s="14">
        <v>1354.6949999999999</v>
      </c>
      <c r="H6408">
        <f t="shared" si="204"/>
        <v>1.6364621761815239</v>
      </c>
      <c r="I6408">
        <f t="shared" si="205"/>
        <v>3.6628601180913227</v>
      </c>
    </row>
    <row r="6409" spans="1:9" x14ac:dyDescent="0.3">
      <c r="A6409" s="1">
        <v>37089</v>
      </c>
      <c r="B6409">
        <v>118</v>
      </c>
      <c r="C6409">
        <v>327</v>
      </c>
      <c r="D6409">
        <v>20.481000000000002</v>
      </c>
      <c r="E6409">
        <v>17.47</v>
      </c>
      <c r="F6409">
        <v>580.28399999999999</v>
      </c>
      <c r="G6409">
        <v>163.63</v>
      </c>
      <c r="H6409">
        <f t="shared" si="204"/>
        <v>1.5448202943153584</v>
      </c>
      <c r="I6409">
        <f t="shared" si="205"/>
        <v>3.5332013528491522</v>
      </c>
    </row>
    <row r="6410" spans="1:9" x14ac:dyDescent="0.3">
      <c r="A6410" s="1">
        <v>37090</v>
      </c>
      <c r="B6410">
        <v>114</v>
      </c>
      <c r="C6410">
        <v>321</v>
      </c>
      <c r="D6410">
        <v>2.8140000000000001</v>
      </c>
      <c r="E6410">
        <v>4.7629999999999999</v>
      </c>
      <c r="F6410" s="14">
        <v>2099.1190000000001</v>
      </c>
      <c r="G6410" s="14">
        <v>2928.5590000000002</v>
      </c>
      <c r="H6410">
        <f t="shared" si="204"/>
        <v>1.4924535046775498</v>
      </c>
      <c r="I6410">
        <f t="shared" si="205"/>
        <v>3.4683719702280666</v>
      </c>
    </row>
    <row r="6411" spans="1:9" x14ac:dyDescent="0.3">
      <c r="A6411" s="1">
        <v>37091</v>
      </c>
      <c r="B6411">
        <v>108</v>
      </c>
      <c r="C6411">
        <v>329</v>
      </c>
      <c r="D6411">
        <v>6.5270000000000001</v>
      </c>
      <c r="E6411">
        <v>6.4939999999999998</v>
      </c>
      <c r="F6411">
        <v>681.88</v>
      </c>
      <c r="G6411" s="14">
        <v>1869.422</v>
      </c>
      <c r="H6411">
        <f t="shared" si="204"/>
        <v>1.4139033202208366</v>
      </c>
      <c r="I6411">
        <f t="shared" si="205"/>
        <v>3.5548111470561805</v>
      </c>
    </row>
    <row r="6412" spans="1:9" x14ac:dyDescent="0.3">
      <c r="A6412" s="1">
        <v>37092</v>
      </c>
      <c r="B6412">
        <v>100</v>
      </c>
      <c r="C6412">
        <v>382</v>
      </c>
      <c r="D6412">
        <v>5.8869999999999996</v>
      </c>
      <c r="E6412">
        <v>10.051</v>
      </c>
      <c r="F6412" s="14">
        <v>5877.9889999999996</v>
      </c>
      <c r="G6412" s="14">
        <v>5306.4290000000001</v>
      </c>
      <c r="H6412">
        <f t="shared" si="204"/>
        <v>1.309169740945219</v>
      </c>
      <c r="I6412">
        <f t="shared" si="205"/>
        <v>4.1274706935424348</v>
      </c>
    </row>
    <row r="6413" spans="1:9" x14ac:dyDescent="0.3">
      <c r="A6413" s="1">
        <v>37093</v>
      </c>
      <c r="B6413">
        <v>90</v>
      </c>
      <c r="C6413">
        <v>452</v>
      </c>
      <c r="D6413">
        <v>0</v>
      </c>
      <c r="E6413">
        <v>0</v>
      </c>
      <c r="F6413" s="14">
        <v>4437.9089999999997</v>
      </c>
      <c r="G6413" s="14">
        <v>3457.364</v>
      </c>
      <c r="H6413">
        <f t="shared" si="204"/>
        <v>1.178252766850697</v>
      </c>
      <c r="I6413">
        <f t="shared" si="205"/>
        <v>4.8838134907884303</v>
      </c>
    </row>
    <row r="6414" spans="1:9" x14ac:dyDescent="0.3">
      <c r="A6414" s="1">
        <v>37094</v>
      </c>
      <c r="B6414">
        <v>99</v>
      </c>
      <c r="C6414">
        <v>533</v>
      </c>
      <c r="D6414">
        <v>0</v>
      </c>
      <c r="E6414">
        <v>0</v>
      </c>
      <c r="F6414" s="14">
        <v>4826.7550000000001</v>
      </c>
      <c r="G6414" s="14">
        <v>2775.2570000000001</v>
      </c>
      <c r="H6414">
        <f t="shared" si="204"/>
        <v>1.2960780435357666</v>
      </c>
      <c r="I6414">
        <f t="shared" si="205"/>
        <v>5.7590101561730833</v>
      </c>
    </row>
    <row r="6415" spans="1:9" x14ac:dyDescent="0.3">
      <c r="A6415" s="1">
        <v>37095</v>
      </c>
      <c r="B6415">
        <v>108</v>
      </c>
      <c r="C6415">
        <v>533</v>
      </c>
      <c r="D6415">
        <v>0</v>
      </c>
      <c r="E6415">
        <v>0</v>
      </c>
      <c r="F6415" s="14">
        <v>5842.1239999999998</v>
      </c>
      <c r="G6415" s="14">
        <v>5697.81</v>
      </c>
      <c r="H6415">
        <f t="shared" si="204"/>
        <v>1.4139033202208366</v>
      </c>
      <c r="I6415">
        <f t="shared" si="205"/>
        <v>5.7590101561730833</v>
      </c>
    </row>
    <row r="6416" spans="1:9" x14ac:dyDescent="0.3">
      <c r="A6416" s="1">
        <v>37096</v>
      </c>
      <c r="B6416">
        <v>117</v>
      </c>
      <c r="C6416">
        <v>477</v>
      </c>
      <c r="D6416">
        <v>0.58399999999999996</v>
      </c>
      <c r="E6416">
        <v>0.26200000000000001</v>
      </c>
      <c r="F6416" s="14">
        <v>2451.4389999999999</v>
      </c>
      <c r="G6416">
        <v>320.40300000000002</v>
      </c>
      <c r="H6416">
        <f t="shared" si="204"/>
        <v>1.5317285969059062</v>
      </c>
      <c r="I6416">
        <f t="shared" si="205"/>
        <v>5.1539359183762867</v>
      </c>
    </row>
    <row r="6417" spans="1:9" x14ac:dyDescent="0.3">
      <c r="A6417" s="1">
        <v>37097</v>
      </c>
      <c r="B6417">
        <v>129</v>
      </c>
      <c r="C6417">
        <v>421</v>
      </c>
      <c r="D6417">
        <v>0</v>
      </c>
      <c r="E6417">
        <v>0</v>
      </c>
      <c r="F6417">
        <v>-604.721</v>
      </c>
      <c r="G6417">
        <v>-189.37700000000001</v>
      </c>
      <c r="H6417">
        <f t="shared" si="204"/>
        <v>1.6888289658193325</v>
      </c>
      <c r="I6417">
        <f t="shared" si="205"/>
        <v>4.5488616805794893</v>
      </c>
    </row>
    <row r="6418" spans="1:9" x14ac:dyDescent="0.3">
      <c r="A6418" s="1">
        <v>37098</v>
      </c>
      <c r="B6418">
        <v>139</v>
      </c>
      <c r="C6418">
        <v>390</v>
      </c>
      <c r="D6418">
        <v>0</v>
      </c>
      <c r="E6418">
        <v>0</v>
      </c>
      <c r="F6418">
        <v>-295.93299999999999</v>
      </c>
      <c r="G6418">
        <v>130.94300000000001</v>
      </c>
      <c r="H6418">
        <f t="shared" si="204"/>
        <v>1.8197459399138545</v>
      </c>
      <c r="I6418">
        <f t="shared" si="205"/>
        <v>4.2139098703705482</v>
      </c>
    </row>
    <row r="6419" spans="1:9" x14ac:dyDescent="0.3">
      <c r="A6419" s="1">
        <v>37099</v>
      </c>
      <c r="B6419">
        <v>146</v>
      </c>
      <c r="C6419">
        <v>362</v>
      </c>
      <c r="D6419">
        <v>0</v>
      </c>
      <c r="E6419">
        <v>0</v>
      </c>
      <c r="F6419">
        <v>974.80799999999999</v>
      </c>
      <c r="G6419">
        <v>818.101</v>
      </c>
      <c r="H6419">
        <f t="shared" si="204"/>
        <v>1.9113878217800198</v>
      </c>
      <c r="I6419">
        <f t="shared" si="205"/>
        <v>3.9113727514721504</v>
      </c>
    </row>
    <row r="6420" spans="1:9" x14ac:dyDescent="0.3">
      <c r="A6420" s="1">
        <v>37100</v>
      </c>
      <c r="B6420">
        <v>144</v>
      </c>
      <c r="C6420">
        <v>334</v>
      </c>
      <c r="D6420">
        <v>0</v>
      </c>
      <c r="E6420">
        <v>0</v>
      </c>
      <c r="F6420" s="14">
        <v>5766.0420000000004</v>
      </c>
      <c r="G6420" s="14">
        <v>5744.1009999999997</v>
      </c>
      <c r="H6420">
        <f t="shared" si="204"/>
        <v>1.8852044269611152</v>
      </c>
      <c r="I6420">
        <f t="shared" si="205"/>
        <v>3.6088356325737521</v>
      </c>
    </row>
    <row r="6421" spans="1:9" x14ac:dyDescent="0.3">
      <c r="A6421" s="1">
        <v>37101</v>
      </c>
      <c r="B6421">
        <f>AVERAGE(B6420,B6422)</f>
        <v>119</v>
      </c>
      <c r="C6421">
        <v>306</v>
      </c>
      <c r="D6421">
        <v>0</v>
      </c>
      <c r="E6421">
        <v>0</v>
      </c>
      <c r="F6421" s="14">
        <v>5741.3620000000001</v>
      </c>
      <c r="G6421" s="14">
        <v>5715.2669999999998</v>
      </c>
      <c r="H6421">
        <f t="shared" si="204"/>
        <v>1.5579119917248105</v>
      </c>
      <c r="I6421">
        <f t="shared" si="205"/>
        <v>3.3062985136753533</v>
      </c>
    </row>
    <row r="6422" spans="1:9" x14ac:dyDescent="0.3">
      <c r="A6422" s="1">
        <v>37102</v>
      </c>
      <c r="B6422">
        <v>94</v>
      </c>
      <c r="C6422">
        <v>281</v>
      </c>
      <c r="D6422">
        <v>0</v>
      </c>
      <c r="E6422">
        <v>1E-3</v>
      </c>
      <c r="F6422" s="14">
        <v>3272.375</v>
      </c>
      <c r="G6422" s="14">
        <v>2044.9269999999999</v>
      </c>
      <c r="H6422">
        <f t="shared" si="204"/>
        <v>1.2306195564885061</v>
      </c>
      <c r="I6422">
        <f t="shared" si="205"/>
        <v>3.0361760860874978</v>
      </c>
    </row>
    <row r="6423" spans="1:9" x14ac:dyDescent="0.3">
      <c r="A6423" s="1">
        <v>37103</v>
      </c>
      <c r="B6423">
        <v>70</v>
      </c>
      <c r="C6423">
        <v>255</v>
      </c>
      <c r="D6423">
        <v>0.86099999999999999</v>
      </c>
      <c r="E6423">
        <v>0.70499999999999996</v>
      </c>
      <c r="F6423" s="14">
        <v>3717.0079999999998</v>
      </c>
      <c r="G6423" s="14">
        <v>2486.6849999999999</v>
      </c>
      <c r="H6423">
        <f t="shared" si="204"/>
        <v>0.91641881866165331</v>
      </c>
      <c r="I6423">
        <f t="shared" si="205"/>
        <v>2.7552487613961278</v>
      </c>
    </row>
    <row r="6424" spans="1:9" x14ac:dyDescent="0.3">
      <c r="A6424" s="1">
        <v>37104</v>
      </c>
      <c r="B6424">
        <v>55</v>
      </c>
      <c r="C6424">
        <v>224</v>
      </c>
      <c r="D6424">
        <v>0</v>
      </c>
      <c r="E6424">
        <v>0</v>
      </c>
      <c r="F6424" s="14">
        <v>3936.6489999999999</v>
      </c>
      <c r="G6424" s="14">
        <v>3791.8119999999999</v>
      </c>
      <c r="H6424">
        <f t="shared" si="204"/>
        <v>0.72004335751987036</v>
      </c>
      <c r="I6424">
        <f t="shared" si="205"/>
        <v>2.4202969511871868</v>
      </c>
    </row>
    <row r="6425" spans="1:9" x14ac:dyDescent="0.3">
      <c r="A6425" s="1">
        <v>37105</v>
      </c>
      <c r="B6425">
        <v>47</v>
      </c>
      <c r="C6425">
        <v>185</v>
      </c>
      <c r="D6425">
        <v>0</v>
      </c>
      <c r="E6425">
        <v>0</v>
      </c>
      <c r="F6425" s="14">
        <v>5080.8459999999995</v>
      </c>
      <c r="G6425" s="14">
        <v>4835.3270000000002</v>
      </c>
      <c r="H6425">
        <f t="shared" si="204"/>
        <v>0.61530977824425304</v>
      </c>
      <c r="I6425">
        <f t="shared" si="205"/>
        <v>1.9989059641501319</v>
      </c>
    </row>
    <row r="6426" spans="1:9" x14ac:dyDescent="0.3">
      <c r="A6426" s="1">
        <v>37106</v>
      </c>
      <c r="B6426">
        <v>42</v>
      </c>
      <c r="C6426">
        <v>141</v>
      </c>
      <c r="D6426">
        <v>0</v>
      </c>
      <c r="E6426">
        <v>0</v>
      </c>
      <c r="F6426" s="14">
        <v>4588.2139999999999</v>
      </c>
      <c r="G6426" s="14">
        <v>5035.3909999999996</v>
      </c>
      <c r="H6426">
        <f t="shared" si="204"/>
        <v>0.54985129119699194</v>
      </c>
      <c r="I6426">
        <f t="shared" si="205"/>
        <v>1.5234904915955059</v>
      </c>
    </row>
    <row r="6427" spans="1:9" x14ac:dyDescent="0.3">
      <c r="A6427" s="1">
        <v>37107</v>
      </c>
      <c r="B6427">
        <v>38</v>
      </c>
      <c r="C6427">
        <v>99</v>
      </c>
      <c r="D6427">
        <v>0</v>
      </c>
      <c r="E6427">
        <v>0</v>
      </c>
      <c r="F6427" s="14">
        <v>4968.0839999999998</v>
      </c>
      <c r="G6427" s="14">
        <v>4636.9080000000004</v>
      </c>
      <c r="H6427">
        <f t="shared" si="204"/>
        <v>0.49748450155918322</v>
      </c>
      <c r="I6427">
        <f t="shared" si="205"/>
        <v>1.0696848132479084</v>
      </c>
    </row>
    <row r="6428" spans="1:9" x14ac:dyDescent="0.3">
      <c r="A6428" s="1">
        <v>37108</v>
      </c>
      <c r="B6428">
        <v>36</v>
      </c>
      <c r="C6428">
        <v>69</v>
      </c>
      <c r="D6428">
        <v>0</v>
      </c>
      <c r="E6428">
        <v>0</v>
      </c>
      <c r="F6428" s="14">
        <v>4186.96</v>
      </c>
      <c r="G6428" s="14">
        <v>4347.9660000000003</v>
      </c>
      <c r="H6428">
        <f t="shared" si="204"/>
        <v>0.47130110674027881</v>
      </c>
      <c r="I6428">
        <f t="shared" si="205"/>
        <v>0.74553790014248156</v>
      </c>
    </row>
    <row r="6429" spans="1:9" x14ac:dyDescent="0.3">
      <c r="A6429" s="1">
        <v>37109</v>
      </c>
      <c r="B6429">
        <v>32</v>
      </c>
      <c r="C6429">
        <v>52</v>
      </c>
      <c r="D6429">
        <v>7.1999999999999995E-2</v>
      </c>
      <c r="E6429">
        <v>2.9430000000000001</v>
      </c>
      <c r="F6429" s="14">
        <v>1228.289</v>
      </c>
      <c r="G6429" s="14">
        <v>1630.7180000000001</v>
      </c>
      <c r="H6429">
        <f t="shared" si="204"/>
        <v>0.41893431710247009</v>
      </c>
      <c r="I6429">
        <f t="shared" si="205"/>
        <v>0.56185464938273977</v>
      </c>
    </row>
    <row r="6430" spans="1:9" x14ac:dyDescent="0.3">
      <c r="A6430" s="1">
        <v>37110</v>
      </c>
      <c r="B6430">
        <v>30</v>
      </c>
      <c r="C6430">
        <v>43</v>
      </c>
      <c r="D6430">
        <v>3.3969999999999998</v>
      </c>
      <c r="E6430">
        <v>6.8000000000000005E-2</v>
      </c>
      <c r="F6430" s="14">
        <v>5854.6419999999998</v>
      </c>
      <c r="G6430" s="14">
        <v>5948.1360000000004</v>
      </c>
      <c r="H6430">
        <f t="shared" si="204"/>
        <v>0.39275092228356573</v>
      </c>
      <c r="I6430">
        <f t="shared" si="205"/>
        <v>0.46461057545111173</v>
      </c>
    </row>
    <row r="6431" spans="1:9" x14ac:dyDescent="0.3">
      <c r="A6431" s="1">
        <v>37111</v>
      </c>
      <c r="B6431">
        <v>29</v>
      </c>
      <c r="C6431">
        <v>37</v>
      </c>
      <c r="D6431">
        <v>0</v>
      </c>
      <c r="E6431">
        <v>0</v>
      </c>
      <c r="F6431" s="14">
        <v>5622.8220000000001</v>
      </c>
      <c r="G6431" s="14">
        <v>5841.6450000000004</v>
      </c>
      <c r="H6431">
        <f t="shared" si="204"/>
        <v>0.37965922487411347</v>
      </c>
      <c r="I6431">
        <f t="shared" si="205"/>
        <v>0.39978119283002639</v>
      </c>
    </row>
    <row r="6432" spans="1:9" x14ac:dyDescent="0.3">
      <c r="A6432" s="1">
        <v>37112</v>
      </c>
      <c r="B6432">
        <v>28</v>
      </c>
      <c r="C6432">
        <v>32</v>
      </c>
      <c r="D6432">
        <v>0.93400000000000005</v>
      </c>
      <c r="E6432">
        <v>4.5999999999999999E-2</v>
      </c>
      <c r="F6432" s="14">
        <v>3708.5050000000001</v>
      </c>
      <c r="G6432" s="14">
        <v>3002.873</v>
      </c>
      <c r="H6432">
        <f t="shared" si="204"/>
        <v>0.36656752746466131</v>
      </c>
      <c r="I6432">
        <f t="shared" si="205"/>
        <v>0.34575670731245528</v>
      </c>
    </row>
    <row r="6433" spans="1:9" x14ac:dyDescent="0.3">
      <c r="A6433" s="1">
        <v>37113</v>
      </c>
      <c r="B6433">
        <v>29</v>
      </c>
      <c r="C6433">
        <v>28</v>
      </c>
      <c r="D6433">
        <v>4.0000000000000001E-3</v>
      </c>
      <c r="E6433">
        <v>0.58699999999999997</v>
      </c>
      <c r="F6433" s="14">
        <v>2737.683</v>
      </c>
      <c r="G6433" s="14">
        <v>3451.9340000000002</v>
      </c>
      <c r="H6433">
        <f t="shared" si="204"/>
        <v>0.37965922487411347</v>
      </c>
      <c r="I6433">
        <f t="shared" si="205"/>
        <v>0.30253711889839835</v>
      </c>
    </row>
    <row r="6434" spans="1:9" x14ac:dyDescent="0.3">
      <c r="A6434" s="1">
        <v>37114</v>
      </c>
      <c r="B6434">
        <v>29</v>
      </c>
      <c r="C6434">
        <v>25</v>
      </c>
      <c r="D6434">
        <v>0</v>
      </c>
      <c r="E6434">
        <v>0</v>
      </c>
      <c r="F6434" s="14">
        <v>5259.5680000000002</v>
      </c>
      <c r="G6434" s="14">
        <v>5397.3310000000001</v>
      </c>
      <c r="H6434">
        <f t="shared" si="204"/>
        <v>0.37965922487411347</v>
      </c>
      <c r="I6434">
        <f t="shared" si="205"/>
        <v>0.27012242758785571</v>
      </c>
    </row>
    <row r="6435" spans="1:9" x14ac:dyDescent="0.3">
      <c r="A6435" s="1">
        <v>37115</v>
      </c>
      <c r="B6435">
        <v>28</v>
      </c>
      <c r="C6435">
        <v>23</v>
      </c>
      <c r="D6435">
        <v>0</v>
      </c>
      <c r="E6435">
        <v>0</v>
      </c>
      <c r="F6435" s="14">
        <v>5028.1459999999997</v>
      </c>
      <c r="G6435" s="14">
        <v>5368.8140000000003</v>
      </c>
      <c r="H6435">
        <f t="shared" si="204"/>
        <v>0.36656752746466131</v>
      </c>
      <c r="I6435">
        <f t="shared" si="205"/>
        <v>0.24851263338082721</v>
      </c>
    </row>
    <row r="6436" spans="1:9" x14ac:dyDescent="0.3">
      <c r="A6436" s="1">
        <v>37116</v>
      </c>
      <c r="B6436">
        <v>30</v>
      </c>
      <c r="C6436">
        <v>21</v>
      </c>
      <c r="D6436">
        <v>1.429</v>
      </c>
      <c r="E6436">
        <v>3.0139999999999998</v>
      </c>
      <c r="F6436">
        <v>140.17699999999999</v>
      </c>
      <c r="G6436" s="14">
        <v>2501.2159999999999</v>
      </c>
      <c r="H6436">
        <f t="shared" si="204"/>
        <v>0.39275092228356573</v>
      </c>
      <c r="I6436">
        <f t="shared" si="205"/>
        <v>0.22690283917379875</v>
      </c>
    </row>
    <row r="6437" spans="1:9" x14ac:dyDescent="0.3">
      <c r="A6437" s="1">
        <v>37117</v>
      </c>
      <c r="B6437">
        <v>31</v>
      </c>
      <c r="C6437">
        <v>19</v>
      </c>
      <c r="D6437">
        <v>5.22</v>
      </c>
      <c r="E6437">
        <v>5.6029999999999998</v>
      </c>
      <c r="F6437" s="14">
        <v>4002.2130000000002</v>
      </c>
      <c r="G6437" s="14">
        <v>2106.6970000000001</v>
      </c>
      <c r="H6437">
        <f t="shared" si="204"/>
        <v>0.40584261969301788</v>
      </c>
      <c r="I6437">
        <f t="shared" si="205"/>
        <v>0.20529304496677031</v>
      </c>
    </row>
    <row r="6438" spans="1:9" x14ac:dyDescent="0.3">
      <c r="A6438" s="1">
        <v>37118</v>
      </c>
      <c r="B6438">
        <v>32</v>
      </c>
      <c r="C6438">
        <v>18</v>
      </c>
      <c r="D6438">
        <v>1.4</v>
      </c>
      <c r="E6438">
        <v>5.01</v>
      </c>
      <c r="F6438">
        <v>749.87300000000005</v>
      </c>
      <c r="G6438" s="14">
        <v>1340.0719999999999</v>
      </c>
      <c r="H6438">
        <f t="shared" si="204"/>
        <v>0.41893431710247009</v>
      </c>
      <c r="I6438">
        <f t="shared" si="205"/>
        <v>0.19448814786325608</v>
      </c>
    </row>
    <row r="6439" spans="1:9" x14ac:dyDescent="0.3">
      <c r="A6439" s="1">
        <v>37119</v>
      </c>
      <c r="B6439">
        <v>33</v>
      </c>
      <c r="C6439">
        <v>18</v>
      </c>
      <c r="D6439">
        <v>5.0359999999999996</v>
      </c>
      <c r="E6439">
        <v>10.798</v>
      </c>
      <c r="F6439">
        <v>860.81600000000003</v>
      </c>
      <c r="G6439" s="14">
        <v>2679.8249999999998</v>
      </c>
      <c r="H6439">
        <f t="shared" si="204"/>
        <v>0.43202601451192224</v>
      </c>
      <c r="I6439">
        <f t="shared" si="205"/>
        <v>0.19448814786325608</v>
      </c>
    </row>
    <row r="6440" spans="1:9" x14ac:dyDescent="0.3">
      <c r="A6440" s="1">
        <v>37120</v>
      </c>
      <c r="B6440">
        <v>39</v>
      </c>
      <c r="C6440">
        <v>18</v>
      </c>
      <c r="D6440">
        <v>19.105</v>
      </c>
      <c r="E6440">
        <v>24.318000000000001</v>
      </c>
      <c r="F6440">
        <v>584.91600000000005</v>
      </c>
      <c r="G6440">
        <v>693.69100000000003</v>
      </c>
      <c r="H6440">
        <f t="shared" si="204"/>
        <v>0.51057619896863538</v>
      </c>
      <c r="I6440">
        <f t="shared" si="205"/>
        <v>0.19448814786325608</v>
      </c>
    </row>
    <row r="6441" spans="1:9" x14ac:dyDescent="0.3">
      <c r="A6441" s="1">
        <v>37121</v>
      </c>
      <c r="B6441">
        <f>AVERAGE(B6440,B6442)</f>
        <v>86.5</v>
      </c>
      <c r="C6441">
        <v>22</v>
      </c>
      <c r="D6441">
        <v>15.446</v>
      </c>
      <c r="E6441">
        <v>12.378</v>
      </c>
      <c r="F6441">
        <v>300.42</v>
      </c>
      <c r="G6441">
        <v>514.154</v>
      </c>
      <c r="H6441">
        <f t="shared" si="204"/>
        <v>1.1324318259176145</v>
      </c>
      <c r="I6441">
        <f t="shared" si="205"/>
        <v>0.23770773627731298</v>
      </c>
    </row>
    <row r="6442" spans="1:9" x14ac:dyDescent="0.3">
      <c r="A6442" s="1">
        <v>37122</v>
      </c>
      <c r="B6442">
        <v>134</v>
      </c>
      <c r="C6442">
        <v>44</v>
      </c>
      <c r="D6442">
        <v>2.1829999999999998</v>
      </c>
      <c r="E6442">
        <v>0</v>
      </c>
      <c r="F6442" s="14">
        <v>5179.6580000000004</v>
      </c>
      <c r="G6442" s="14">
        <v>2133.357</v>
      </c>
      <c r="H6442">
        <f t="shared" si="204"/>
        <v>1.7542874528665935</v>
      </c>
      <c r="I6442">
        <f t="shared" si="205"/>
        <v>0.47541547255462596</v>
      </c>
    </row>
    <row r="6443" spans="1:9" x14ac:dyDescent="0.3">
      <c r="A6443" s="1">
        <v>37123</v>
      </c>
      <c r="B6443">
        <v>155</v>
      </c>
      <c r="C6443">
        <v>63</v>
      </c>
      <c r="D6443">
        <v>0</v>
      </c>
      <c r="E6443">
        <v>0</v>
      </c>
      <c r="F6443" s="14">
        <v>6217.8280000000004</v>
      </c>
      <c r="G6443" s="14">
        <v>6299.4189999999999</v>
      </c>
      <c r="H6443">
        <f t="shared" si="204"/>
        <v>2.0292130984650893</v>
      </c>
      <c r="I6443">
        <f t="shared" si="205"/>
        <v>0.68070851752139627</v>
      </c>
    </row>
    <row r="6444" spans="1:9" x14ac:dyDescent="0.3">
      <c r="A6444" s="1">
        <v>37124</v>
      </c>
      <c r="B6444">
        <v>173</v>
      </c>
      <c r="C6444">
        <v>69</v>
      </c>
      <c r="D6444">
        <v>0</v>
      </c>
      <c r="E6444">
        <v>0</v>
      </c>
      <c r="F6444" s="14">
        <v>6178.1809999999996</v>
      </c>
      <c r="G6444" s="14">
        <v>6292.6840000000002</v>
      </c>
      <c r="H6444">
        <f t="shared" si="204"/>
        <v>2.264863651835229</v>
      </c>
      <c r="I6444">
        <f t="shared" si="205"/>
        <v>0.74553790014248156</v>
      </c>
    </row>
    <row r="6445" spans="1:9" x14ac:dyDescent="0.3">
      <c r="A6445" s="1">
        <v>37125</v>
      </c>
      <c r="B6445">
        <v>202</v>
      </c>
      <c r="C6445">
        <v>73</v>
      </c>
      <c r="D6445">
        <v>0</v>
      </c>
      <c r="E6445">
        <v>0</v>
      </c>
      <c r="F6445" s="14">
        <v>4438.2520000000004</v>
      </c>
      <c r="G6445" s="14">
        <v>3440.873</v>
      </c>
      <c r="H6445">
        <f t="shared" si="204"/>
        <v>2.6445228767093423</v>
      </c>
      <c r="I6445">
        <f t="shared" si="205"/>
        <v>0.78875748855653849</v>
      </c>
    </row>
    <row r="6446" spans="1:9" x14ac:dyDescent="0.3">
      <c r="A6446" s="1">
        <v>37126</v>
      </c>
      <c r="B6446">
        <v>224</v>
      </c>
      <c r="C6446">
        <v>76</v>
      </c>
      <c r="D6446">
        <v>0</v>
      </c>
      <c r="E6446">
        <v>0</v>
      </c>
      <c r="F6446">
        <v>776.18700000000001</v>
      </c>
      <c r="G6446" s="14">
        <v>1186.3</v>
      </c>
      <c r="H6446">
        <f t="shared" si="204"/>
        <v>2.9325402197172905</v>
      </c>
      <c r="I6446">
        <f t="shared" si="205"/>
        <v>0.82117217986708124</v>
      </c>
    </row>
    <row r="6447" spans="1:9" x14ac:dyDescent="0.3">
      <c r="A6447" s="1">
        <v>37127</v>
      </c>
      <c r="B6447">
        <v>230</v>
      </c>
      <c r="C6447">
        <v>71</v>
      </c>
      <c r="D6447">
        <v>0</v>
      </c>
      <c r="E6447">
        <v>0</v>
      </c>
      <c r="F6447">
        <v>855.45899999999995</v>
      </c>
      <c r="G6447" s="14">
        <v>2784.19</v>
      </c>
      <c r="H6447">
        <f t="shared" si="204"/>
        <v>3.0110904041740039</v>
      </c>
      <c r="I6447">
        <f t="shared" si="205"/>
        <v>0.76714769434951013</v>
      </c>
    </row>
    <row r="6448" spans="1:9" x14ac:dyDescent="0.3">
      <c r="A6448" s="1">
        <v>37128</v>
      </c>
      <c r="B6448">
        <v>222</v>
      </c>
      <c r="C6448">
        <v>65</v>
      </c>
      <c r="D6448">
        <v>0</v>
      </c>
      <c r="E6448">
        <v>0</v>
      </c>
      <c r="F6448" s="14">
        <v>6091.8119999999999</v>
      </c>
      <c r="G6448" s="14">
        <v>6019.6120000000001</v>
      </c>
      <c r="H6448">
        <f t="shared" si="204"/>
        <v>2.9063568248983862</v>
      </c>
      <c r="I6448">
        <f t="shared" si="205"/>
        <v>0.70231831172842474</v>
      </c>
    </row>
    <row r="6449" spans="1:9" x14ac:dyDescent="0.3">
      <c r="A6449" s="1">
        <v>37129</v>
      </c>
      <c r="B6449">
        <v>200</v>
      </c>
      <c r="C6449">
        <v>62</v>
      </c>
      <c r="D6449">
        <v>0</v>
      </c>
      <c r="E6449">
        <v>0.30599999999999999</v>
      </c>
      <c r="F6449" s="14">
        <v>3683.0889999999999</v>
      </c>
      <c r="G6449" s="14">
        <v>3048.431</v>
      </c>
      <c r="H6449">
        <f t="shared" si="204"/>
        <v>2.618339481890438</v>
      </c>
      <c r="I6449">
        <f t="shared" si="205"/>
        <v>0.66990362041788198</v>
      </c>
    </row>
    <row r="6450" spans="1:9" x14ac:dyDescent="0.3">
      <c r="A6450" s="1">
        <v>37130</v>
      </c>
      <c r="B6450">
        <v>162</v>
      </c>
      <c r="C6450">
        <v>60</v>
      </c>
      <c r="D6450">
        <v>8.1449999999999996</v>
      </c>
      <c r="E6450">
        <v>13.448</v>
      </c>
      <c r="F6450" s="14">
        <v>3573.2530000000002</v>
      </c>
      <c r="G6450" s="14">
        <v>1060.6179999999999</v>
      </c>
      <c r="H6450">
        <f t="shared" si="204"/>
        <v>2.1208549803312549</v>
      </c>
      <c r="I6450">
        <f t="shared" si="205"/>
        <v>0.64829382621085363</v>
      </c>
    </row>
    <row r="6451" spans="1:9" x14ac:dyDescent="0.3">
      <c r="A6451" s="1">
        <v>37131</v>
      </c>
      <c r="B6451">
        <v>116</v>
      </c>
      <c r="C6451">
        <v>53</v>
      </c>
      <c r="D6451">
        <v>0.95599999999999996</v>
      </c>
      <c r="E6451">
        <v>1.415</v>
      </c>
      <c r="F6451" s="14">
        <v>4424.1099999999997</v>
      </c>
      <c r="G6451" s="14">
        <v>4408.902</v>
      </c>
      <c r="H6451">
        <f t="shared" si="204"/>
        <v>1.5186368994964539</v>
      </c>
      <c r="I6451">
        <f t="shared" si="205"/>
        <v>0.57265954648625406</v>
      </c>
    </row>
    <row r="6452" spans="1:9" x14ac:dyDescent="0.3">
      <c r="A6452" s="1">
        <v>37132</v>
      </c>
      <c r="B6452">
        <v>84</v>
      </c>
      <c r="C6452">
        <v>43</v>
      </c>
      <c r="D6452">
        <v>0.32</v>
      </c>
      <c r="E6452">
        <v>0</v>
      </c>
      <c r="F6452" s="14">
        <v>4380.6009999999997</v>
      </c>
      <c r="G6452" s="14">
        <v>3874.047</v>
      </c>
      <c r="H6452">
        <f t="shared" si="204"/>
        <v>1.0997025823939839</v>
      </c>
      <c r="I6452">
        <f t="shared" si="205"/>
        <v>0.46461057545111173</v>
      </c>
    </row>
    <row r="6453" spans="1:9" x14ac:dyDescent="0.3">
      <c r="A6453" s="1">
        <v>37133</v>
      </c>
      <c r="B6453">
        <v>65</v>
      </c>
      <c r="C6453">
        <v>35</v>
      </c>
      <c r="D6453">
        <v>0</v>
      </c>
      <c r="E6453">
        <v>0</v>
      </c>
      <c r="H6453">
        <f t="shared" si="204"/>
        <v>0.85096033161439233</v>
      </c>
      <c r="I6453">
        <f t="shared" si="205"/>
        <v>0.37817139862299792</v>
      </c>
    </row>
    <row r="6454" spans="1:9" x14ac:dyDescent="0.3">
      <c r="A6454" s="1">
        <v>37134</v>
      </c>
      <c r="B6454">
        <v>57</v>
      </c>
      <c r="C6454">
        <v>31</v>
      </c>
      <c r="D6454">
        <v>18.472999999999999</v>
      </c>
      <c r="E6454">
        <v>18.081</v>
      </c>
      <c r="F6454">
        <v>175.64099999999999</v>
      </c>
      <c r="G6454">
        <v>430.89100000000002</v>
      </c>
      <c r="H6454">
        <f t="shared" si="204"/>
        <v>0.74622675233877489</v>
      </c>
      <c r="I6454">
        <f t="shared" si="205"/>
        <v>0.33495181020894099</v>
      </c>
    </row>
    <row r="6455" spans="1:9" x14ac:dyDescent="0.3">
      <c r="A6455" s="1">
        <v>37135</v>
      </c>
      <c r="B6455">
        <v>102</v>
      </c>
      <c r="C6455">
        <v>53</v>
      </c>
      <c r="D6455">
        <v>67.638000000000005</v>
      </c>
      <c r="E6455">
        <v>84.546000000000006</v>
      </c>
      <c r="F6455">
        <v>293.35000000000002</v>
      </c>
      <c r="G6455">
        <v>287.476</v>
      </c>
      <c r="H6455">
        <f t="shared" si="204"/>
        <v>1.3353531357641233</v>
      </c>
      <c r="I6455">
        <f t="shared" si="205"/>
        <v>0.57265954648625406</v>
      </c>
    </row>
    <row r="6456" spans="1:9" x14ac:dyDescent="0.3">
      <c r="A6456" s="1">
        <v>37136</v>
      </c>
      <c r="B6456">
        <v>379</v>
      </c>
      <c r="C6456">
        <v>204</v>
      </c>
      <c r="D6456">
        <v>80.600999999999999</v>
      </c>
      <c r="E6456">
        <v>74.150000000000006</v>
      </c>
      <c r="F6456">
        <v>-1.5169999999999999</v>
      </c>
      <c r="G6456">
        <v>5.258</v>
      </c>
      <c r="H6456">
        <f t="shared" si="204"/>
        <v>4.9617533181823807</v>
      </c>
      <c r="I6456">
        <f t="shared" si="205"/>
        <v>2.2041990091169019</v>
      </c>
    </row>
    <row r="6457" spans="1:9" x14ac:dyDescent="0.3">
      <c r="A6457" s="1">
        <v>37137</v>
      </c>
      <c r="B6457">
        <v>629</v>
      </c>
      <c r="C6457">
        <v>487</v>
      </c>
      <c r="D6457">
        <v>11.53</v>
      </c>
      <c r="E6457">
        <v>6.3E-2</v>
      </c>
      <c r="F6457">
        <v>-234.74299999999999</v>
      </c>
      <c r="G6457">
        <v>-497.02600000000001</v>
      </c>
      <c r="H6457">
        <f t="shared" si="204"/>
        <v>8.2346776705454268</v>
      </c>
      <c r="I6457">
        <f t="shared" si="205"/>
        <v>5.2619848894114281</v>
      </c>
    </row>
    <row r="6458" spans="1:9" x14ac:dyDescent="0.3">
      <c r="A6458" s="1">
        <v>37138</v>
      </c>
      <c r="B6458">
        <v>1152</v>
      </c>
      <c r="C6458">
        <v>782</v>
      </c>
      <c r="D6458">
        <v>0.1</v>
      </c>
      <c r="E6458">
        <v>0</v>
      </c>
      <c r="F6458">
        <v>518.38699999999994</v>
      </c>
      <c r="G6458">
        <v>655.90099999999995</v>
      </c>
      <c r="H6458">
        <f t="shared" si="204"/>
        <v>15.081635415688922</v>
      </c>
      <c r="I6458">
        <f t="shared" si="205"/>
        <v>8.4494295349481252</v>
      </c>
    </row>
    <row r="6459" spans="1:9" x14ac:dyDescent="0.3">
      <c r="A6459" s="1">
        <v>37139</v>
      </c>
      <c r="B6459">
        <v>1266</v>
      </c>
      <c r="C6459">
        <v>1056</v>
      </c>
      <c r="D6459">
        <v>0</v>
      </c>
      <c r="E6459">
        <v>0</v>
      </c>
      <c r="F6459" s="14">
        <v>1031.92</v>
      </c>
      <c r="G6459" s="14">
        <v>2216.009</v>
      </c>
      <c r="H6459">
        <f t="shared" si="204"/>
        <v>16.574088920366474</v>
      </c>
      <c r="I6459">
        <f t="shared" si="205"/>
        <v>11.409971341311023</v>
      </c>
    </row>
    <row r="6460" spans="1:9" x14ac:dyDescent="0.3">
      <c r="A6460" s="1">
        <v>37140</v>
      </c>
      <c r="B6460">
        <v>1338</v>
      </c>
      <c r="C6460">
        <v>1761</v>
      </c>
      <c r="D6460">
        <v>0.318</v>
      </c>
      <c r="E6460">
        <v>0.47699999999999998</v>
      </c>
      <c r="F6460" s="14">
        <v>1108.3630000000001</v>
      </c>
      <c r="G6460" s="14">
        <v>1407.2570000000001</v>
      </c>
      <c r="H6460">
        <f t="shared" si="204"/>
        <v>17.516691133847029</v>
      </c>
      <c r="I6460">
        <f t="shared" si="205"/>
        <v>19.027423799288552</v>
      </c>
    </row>
    <row r="6461" spans="1:9" x14ac:dyDescent="0.3">
      <c r="A6461" s="1">
        <v>37141</v>
      </c>
      <c r="B6461">
        <v>1306</v>
      </c>
      <c r="C6461">
        <v>2040</v>
      </c>
      <c r="D6461">
        <v>56.566000000000003</v>
      </c>
      <c r="E6461">
        <v>44.284999999999997</v>
      </c>
      <c r="F6461">
        <v>85.04</v>
      </c>
      <c r="G6461">
        <v>0.59799999999999998</v>
      </c>
      <c r="H6461">
        <f t="shared" si="204"/>
        <v>17.09775681674456</v>
      </c>
      <c r="I6461">
        <f t="shared" si="205"/>
        <v>22.041990091169023</v>
      </c>
    </row>
    <row r="6462" spans="1:9" x14ac:dyDescent="0.3">
      <c r="A6462" s="1">
        <v>37142</v>
      </c>
      <c r="B6462">
        <v>1419</v>
      </c>
      <c r="C6462">
        <v>1979</v>
      </c>
      <c r="D6462">
        <v>7.0880000000000001</v>
      </c>
      <c r="E6462">
        <v>3.093</v>
      </c>
      <c r="F6462" s="14">
        <v>6481.134</v>
      </c>
      <c r="G6462" s="14">
        <v>6243.8530000000001</v>
      </c>
      <c r="H6462">
        <f t="shared" si="204"/>
        <v>18.577118624012659</v>
      </c>
      <c r="I6462">
        <f t="shared" si="205"/>
        <v>21.382891367854654</v>
      </c>
    </row>
    <row r="6463" spans="1:9" x14ac:dyDescent="0.3">
      <c r="A6463" s="1">
        <v>37143</v>
      </c>
      <c r="B6463">
        <v>1317</v>
      </c>
      <c r="C6463">
        <v>1768</v>
      </c>
      <c r="D6463">
        <v>0</v>
      </c>
      <c r="E6463">
        <v>0</v>
      </c>
      <c r="F6463">
        <v>673.67600000000004</v>
      </c>
      <c r="G6463">
        <v>208.827</v>
      </c>
      <c r="H6463">
        <f t="shared" si="204"/>
        <v>17.241765488248532</v>
      </c>
      <c r="I6463">
        <f t="shared" si="205"/>
        <v>19.103058079013152</v>
      </c>
    </row>
    <row r="6464" spans="1:9" x14ac:dyDescent="0.3">
      <c r="A6464" s="1">
        <v>37144</v>
      </c>
      <c r="B6464">
        <v>1242</v>
      </c>
      <c r="C6464">
        <v>1434</v>
      </c>
      <c r="D6464">
        <v>0</v>
      </c>
      <c r="E6464">
        <v>0</v>
      </c>
      <c r="F6464" s="14">
        <v>6006.277</v>
      </c>
      <c r="G6464" s="14">
        <v>5950.692</v>
      </c>
      <c r="H6464">
        <f t="shared" si="204"/>
        <v>16.259888182539619</v>
      </c>
      <c r="I6464">
        <f t="shared" si="205"/>
        <v>15.4942224464394</v>
      </c>
    </row>
    <row r="6465" spans="1:9" x14ac:dyDescent="0.3">
      <c r="A6465" s="1">
        <v>37145</v>
      </c>
      <c r="B6465">
        <v>1065</v>
      </c>
      <c r="C6465">
        <v>1233</v>
      </c>
      <c r="D6465">
        <v>0</v>
      </c>
      <c r="E6465">
        <v>0</v>
      </c>
      <c r="F6465" s="14">
        <v>5289.4319999999998</v>
      </c>
      <c r="G6465" s="14">
        <v>6150.4859999999999</v>
      </c>
      <c r="H6465">
        <f t="shared" si="204"/>
        <v>13.942657741066583</v>
      </c>
      <c r="I6465">
        <f t="shared" si="205"/>
        <v>13.322438128633042</v>
      </c>
    </row>
    <row r="6466" spans="1:9" x14ac:dyDescent="0.3">
      <c r="A6466" s="1">
        <v>37146</v>
      </c>
      <c r="B6466">
        <v>853</v>
      </c>
      <c r="C6466">
        <v>1144</v>
      </c>
      <c r="D6466">
        <v>7.1559999999999997</v>
      </c>
      <c r="E6466">
        <v>3.5529999999999999</v>
      </c>
      <c r="F6466" s="14">
        <v>3822.2629999999999</v>
      </c>
      <c r="G6466" s="14">
        <v>5271.183</v>
      </c>
      <c r="H6466">
        <f t="shared" ref="H6466:H6529" si="206">(B6466*60*60*24/1000000)/(1000*$N$3/1000000)</f>
        <v>11.167217890262719</v>
      </c>
      <c r="I6466">
        <f t="shared" ref="I6466:I6529" si="207">(C6466*60*60*24/1000000)/(1000*$N$4/1000000)</f>
        <v>12.360802286420276</v>
      </c>
    </row>
    <row r="6467" spans="1:9" x14ac:dyDescent="0.3">
      <c r="A6467" s="1">
        <v>37147</v>
      </c>
      <c r="B6467">
        <v>719</v>
      </c>
      <c r="C6467">
        <v>1028</v>
      </c>
      <c r="D6467">
        <v>6.4260000000000002</v>
      </c>
      <c r="E6467">
        <v>6.351</v>
      </c>
      <c r="F6467" s="14">
        <v>1700.3119999999999</v>
      </c>
      <c r="G6467">
        <v>339.005</v>
      </c>
      <c r="H6467">
        <f t="shared" si="206"/>
        <v>9.412930437396124</v>
      </c>
      <c r="I6467">
        <f t="shared" si="207"/>
        <v>11.107434222412625</v>
      </c>
    </row>
    <row r="6468" spans="1:9" x14ac:dyDescent="0.3">
      <c r="A6468" s="1">
        <v>37148</v>
      </c>
      <c r="B6468">
        <v>624</v>
      </c>
      <c r="C6468">
        <v>904</v>
      </c>
      <c r="D6468">
        <v>0</v>
      </c>
      <c r="E6468">
        <v>0</v>
      </c>
      <c r="F6468" s="14">
        <v>1161.4059999999999</v>
      </c>
      <c r="G6468">
        <v>776.78800000000001</v>
      </c>
      <c r="H6468">
        <f t="shared" si="206"/>
        <v>8.169219183498166</v>
      </c>
      <c r="I6468">
        <f t="shared" si="207"/>
        <v>9.7676269815768606</v>
      </c>
    </row>
    <row r="6469" spans="1:9" x14ac:dyDescent="0.3">
      <c r="A6469" s="1">
        <v>37149</v>
      </c>
      <c r="B6469">
        <v>540</v>
      </c>
      <c r="C6469">
        <v>782</v>
      </c>
      <c r="D6469">
        <v>0</v>
      </c>
      <c r="E6469">
        <v>0</v>
      </c>
      <c r="F6469" s="14">
        <v>2717.1</v>
      </c>
      <c r="G6469" s="14">
        <v>2036.4380000000001</v>
      </c>
      <c r="H6469">
        <f t="shared" si="206"/>
        <v>7.0695166011041826</v>
      </c>
      <c r="I6469">
        <f t="shared" si="207"/>
        <v>8.4494295349481252</v>
      </c>
    </row>
    <row r="6470" spans="1:9" x14ac:dyDescent="0.3">
      <c r="A6470" s="1">
        <v>37150</v>
      </c>
      <c r="B6470">
        <v>460</v>
      </c>
      <c r="C6470">
        <v>674</v>
      </c>
      <c r="D6470">
        <v>0</v>
      </c>
      <c r="E6470">
        <v>0</v>
      </c>
      <c r="F6470" s="14">
        <v>1981.9059999999999</v>
      </c>
      <c r="G6470" s="14">
        <v>2112.8020000000001</v>
      </c>
      <c r="H6470">
        <f t="shared" si="206"/>
        <v>6.0221808083480077</v>
      </c>
      <c r="I6470">
        <f t="shared" si="207"/>
        <v>7.2825006477685887</v>
      </c>
    </row>
    <row r="6471" spans="1:9" x14ac:dyDescent="0.3">
      <c r="A6471" s="1">
        <v>37151</v>
      </c>
      <c r="B6471">
        <v>389</v>
      </c>
      <c r="C6471">
        <v>591</v>
      </c>
      <c r="D6471">
        <v>0</v>
      </c>
      <c r="E6471">
        <v>0</v>
      </c>
      <c r="F6471" s="14">
        <v>6174.3339999999998</v>
      </c>
      <c r="G6471" s="14">
        <v>6103.4870000000001</v>
      </c>
      <c r="H6471">
        <f t="shared" si="206"/>
        <v>5.0926702922769023</v>
      </c>
      <c r="I6471">
        <f t="shared" si="207"/>
        <v>6.3856941881769078</v>
      </c>
    </row>
    <row r="6472" spans="1:9" x14ac:dyDescent="0.3">
      <c r="A6472" s="1">
        <v>37152</v>
      </c>
      <c r="B6472">
        <v>337</v>
      </c>
      <c r="C6472">
        <v>521</v>
      </c>
      <c r="D6472">
        <v>0</v>
      </c>
      <c r="E6472">
        <v>0</v>
      </c>
      <c r="F6472" s="14">
        <v>5333.6180000000004</v>
      </c>
      <c r="G6472" s="14">
        <v>4832.5609999999997</v>
      </c>
      <c r="H6472">
        <f t="shared" si="206"/>
        <v>4.4119020269853886</v>
      </c>
      <c r="I6472">
        <f t="shared" si="207"/>
        <v>5.6293513909309123</v>
      </c>
    </row>
    <row r="6473" spans="1:9" x14ac:dyDescent="0.3">
      <c r="A6473" s="1">
        <v>37153</v>
      </c>
      <c r="B6473">
        <v>254</v>
      </c>
      <c r="C6473">
        <v>446</v>
      </c>
      <c r="D6473">
        <v>4.0000000000000001E-3</v>
      </c>
      <c r="E6473">
        <v>0</v>
      </c>
      <c r="F6473" s="14">
        <v>2561.7339999999999</v>
      </c>
      <c r="G6473" s="14">
        <v>2135.8470000000002</v>
      </c>
      <c r="H6473">
        <f t="shared" si="206"/>
        <v>3.325291142000856</v>
      </c>
      <c r="I6473">
        <f t="shared" si="207"/>
        <v>4.8189841081673448</v>
      </c>
    </row>
    <row r="6474" spans="1:9" x14ac:dyDescent="0.3">
      <c r="A6474" s="1">
        <v>37154</v>
      </c>
      <c r="B6474">
        <v>150</v>
      </c>
      <c r="C6474">
        <v>400</v>
      </c>
      <c r="D6474">
        <v>8.9999999999999993E-3</v>
      </c>
      <c r="E6474">
        <v>0</v>
      </c>
      <c r="F6474" s="14">
        <v>5252.4179999999997</v>
      </c>
      <c r="G6474" s="14">
        <v>5411.2839999999997</v>
      </c>
      <c r="H6474">
        <f t="shared" si="206"/>
        <v>1.9637546114178286</v>
      </c>
      <c r="I6474">
        <f t="shared" si="207"/>
        <v>4.3219588414056913</v>
      </c>
    </row>
    <row r="6475" spans="1:9" x14ac:dyDescent="0.3">
      <c r="A6475" s="1">
        <v>37155</v>
      </c>
      <c r="B6475">
        <v>96</v>
      </c>
      <c r="C6475">
        <v>365</v>
      </c>
      <c r="D6475">
        <v>0</v>
      </c>
      <c r="E6475">
        <v>0.35799999999999998</v>
      </c>
      <c r="F6475">
        <v>652.98699999999997</v>
      </c>
      <c r="G6475" s="14">
        <v>1234.2059999999999</v>
      </c>
      <c r="H6475">
        <f t="shared" si="206"/>
        <v>1.2568029513074102</v>
      </c>
      <c r="I6475">
        <f t="shared" si="207"/>
        <v>3.9437874427826931</v>
      </c>
    </row>
    <row r="6476" spans="1:9" x14ac:dyDescent="0.3">
      <c r="A6476" s="1">
        <v>37156</v>
      </c>
      <c r="B6476">
        <v>72</v>
      </c>
      <c r="C6476">
        <v>320</v>
      </c>
      <c r="D6476">
        <v>0.28599999999999998</v>
      </c>
      <c r="E6476">
        <v>0.29399999999999998</v>
      </c>
      <c r="F6476" s="14">
        <v>3014.9140000000002</v>
      </c>
      <c r="G6476" s="14">
        <v>4617.8779999999997</v>
      </c>
      <c r="H6476">
        <f t="shared" si="206"/>
        <v>0.94260221348055762</v>
      </c>
      <c r="I6476">
        <f t="shared" si="207"/>
        <v>3.4575670731245527</v>
      </c>
    </row>
    <row r="6477" spans="1:9" x14ac:dyDescent="0.3">
      <c r="A6477" s="1">
        <v>37157</v>
      </c>
      <c r="B6477">
        <v>60</v>
      </c>
      <c r="C6477">
        <v>266</v>
      </c>
      <c r="D6477">
        <v>0</v>
      </c>
      <c r="E6477">
        <v>0</v>
      </c>
      <c r="F6477">
        <v>733.75699999999995</v>
      </c>
      <c r="G6477" s="14">
        <v>1585.175</v>
      </c>
      <c r="H6477">
        <f t="shared" si="206"/>
        <v>0.78550184456713146</v>
      </c>
      <c r="I6477">
        <f t="shared" si="207"/>
        <v>2.874102629534784</v>
      </c>
    </row>
    <row r="6478" spans="1:9" x14ac:dyDescent="0.3">
      <c r="A6478" s="1">
        <v>37158</v>
      </c>
      <c r="B6478">
        <v>53</v>
      </c>
      <c r="C6478">
        <v>204</v>
      </c>
      <c r="D6478">
        <v>2.1230000000000002</v>
      </c>
      <c r="E6478">
        <v>3.133</v>
      </c>
      <c r="F6478" s="14">
        <v>3132.91</v>
      </c>
      <c r="G6478" s="14">
        <v>2504.1149999999998</v>
      </c>
      <c r="H6478">
        <f t="shared" si="206"/>
        <v>0.69385996270096606</v>
      </c>
      <c r="I6478">
        <f t="shared" si="207"/>
        <v>2.2041990091169019</v>
      </c>
    </row>
    <row r="6479" spans="1:9" x14ac:dyDescent="0.3">
      <c r="A6479" s="1">
        <v>37159</v>
      </c>
      <c r="B6479">
        <v>47</v>
      </c>
      <c r="C6479">
        <v>150</v>
      </c>
      <c r="D6479">
        <v>3.7519999999999998</v>
      </c>
      <c r="E6479">
        <v>4.5709999999999997</v>
      </c>
      <c r="F6479">
        <v>643.83900000000006</v>
      </c>
      <c r="G6479" s="14">
        <v>1003.139</v>
      </c>
      <c r="H6479">
        <f t="shared" si="206"/>
        <v>0.61530977824425304</v>
      </c>
      <c r="I6479">
        <f t="shared" si="207"/>
        <v>1.6207345655271341</v>
      </c>
    </row>
    <row r="6480" spans="1:9" x14ac:dyDescent="0.3">
      <c r="A6480" s="1">
        <v>37160</v>
      </c>
      <c r="B6480">
        <v>45</v>
      </c>
      <c r="C6480">
        <v>99</v>
      </c>
      <c r="D6480">
        <v>6.0049999999999999</v>
      </c>
      <c r="E6480">
        <v>11.920999999999999</v>
      </c>
      <c r="F6480" s="14">
        <v>1566.441</v>
      </c>
      <c r="G6480" s="14">
        <v>2224.5010000000002</v>
      </c>
      <c r="H6480">
        <f t="shared" si="206"/>
        <v>0.58912638342534851</v>
      </c>
      <c r="I6480">
        <f t="shared" si="207"/>
        <v>1.0696848132479084</v>
      </c>
    </row>
    <row r="6481" spans="1:9" x14ac:dyDescent="0.3">
      <c r="A6481" s="1">
        <v>37161</v>
      </c>
      <c r="B6481">
        <v>46</v>
      </c>
      <c r="C6481">
        <v>62</v>
      </c>
      <c r="D6481">
        <v>11.096</v>
      </c>
      <c r="E6481">
        <v>23.582000000000001</v>
      </c>
      <c r="F6481">
        <v>58.991999999999997</v>
      </c>
      <c r="G6481">
        <v>360.01100000000002</v>
      </c>
      <c r="H6481">
        <f t="shared" si="206"/>
        <v>0.60221808083480077</v>
      </c>
      <c r="I6481">
        <f t="shared" si="207"/>
        <v>0.66990362041788198</v>
      </c>
    </row>
    <row r="6482" spans="1:9" x14ac:dyDescent="0.3">
      <c r="A6482" s="1">
        <v>37162</v>
      </c>
      <c r="B6482">
        <v>52</v>
      </c>
      <c r="C6482">
        <v>42</v>
      </c>
      <c r="D6482">
        <v>1.5640000000000001</v>
      </c>
      <c r="E6482">
        <v>0.61899999999999999</v>
      </c>
      <c r="F6482">
        <v>574.14200000000005</v>
      </c>
      <c r="G6482">
        <v>592.92499999999995</v>
      </c>
      <c r="H6482">
        <f t="shared" si="206"/>
        <v>0.68076826529151391</v>
      </c>
      <c r="I6482">
        <f t="shared" si="207"/>
        <v>0.4538056783475975</v>
      </c>
    </row>
    <row r="6483" spans="1:9" x14ac:dyDescent="0.3">
      <c r="A6483" s="1">
        <v>37163</v>
      </c>
      <c r="B6483">
        <v>64</v>
      </c>
      <c r="C6483">
        <v>33</v>
      </c>
      <c r="D6483">
        <v>15.895</v>
      </c>
      <c r="E6483">
        <v>20.641999999999999</v>
      </c>
      <c r="F6483">
        <v>19.331</v>
      </c>
      <c r="G6483">
        <v>139.184</v>
      </c>
      <c r="H6483">
        <f t="shared" si="206"/>
        <v>0.83786863420494018</v>
      </c>
      <c r="I6483">
        <f t="shared" si="207"/>
        <v>0.35656160441596946</v>
      </c>
    </row>
    <row r="6484" spans="1:9" x14ac:dyDescent="0.3">
      <c r="A6484" s="1">
        <v>37164</v>
      </c>
      <c r="B6484">
        <v>156</v>
      </c>
      <c r="C6484">
        <v>92</v>
      </c>
      <c r="D6484">
        <v>44.52</v>
      </c>
      <c r="E6484">
        <v>54.85</v>
      </c>
      <c r="F6484">
        <v>124.94</v>
      </c>
      <c r="G6484">
        <v>110.917</v>
      </c>
      <c r="H6484">
        <f t="shared" si="206"/>
        <v>2.0423047958745415</v>
      </c>
      <c r="I6484">
        <f t="shared" si="207"/>
        <v>0.99405053352330885</v>
      </c>
    </row>
    <row r="6485" spans="1:9" x14ac:dyDescent="0.3">
      <c r="A6485" s="1">
        <v>37165</v>
      </c>
      <c r="B6485">
        <v>332</v>
      </c>
      <c r="C6485">
        <v>242</v>
      </c>
      <c r="D6485">
        <v>0</v>
      </c>
      <c r="E6485">
        <v>0</v>
      </c>
      <c r="F6485">
        <v>-598.54</v>
      </c>
      <c r="G6485">
        <v>31.885999999999999</v>
      </c>
      <c r="H6485">
        <f t="shared" si="206"/>
        <v>4.3464435399381269</v>
      </c>
      <c r="I6485">
        <f t="shared" si="207"/>
        <v>2.6147850990504429</v>
      </c>
    </row>
    <row r="6486" spans="1:9" x14ac:dyDescent="0.3">
      <c r="A6486" s="1">
        <v>37166</v>
      </c>
      <c r="B6486">
        <v>462</v>
      </c>
      <c r="C6486">
        <v>330</v>
      </c>
      <c r="D6486">
        <v>0</v>
      </c>
      <c r="E6486">
        <v>0</v>
      </c>
      <c r="F6486">
        <v>780.02</v>
      </c>
      <c r="G6486">
        <v>-100.892</v>
      </c>
      <c r="H6486">
        <f t="shared" si="206"/>
        <v>6.048364203166912</v>
      </c>
      <c r="I6486">
        <f t="shared" si="207"/>
        <v>3.5656160441596949</v>
      </c>
    </row>
    <row r="6487" spans="1:9" x14ac:dyDescent="0.3">
      <c r="A6487" s="1">
        <v>37167</v>
      </c>
      <c r="B6487">
        <v>775</v>
      </c>
      <c r="C6487">
        <v>389</v>
      </c>
      <c r="D6487">
        <v>0</v>
      </c>
      <c r="E6487">
        <v>0</v>
      </c>
      <c r="F6487" s="14">
        <v>1266.75</v>
      </c>
      <c r="G6487">
        <v>995.57600000000002</v>
      </c>
      <c r="H6487">
        <f t="shared" si="206"/>
        <v>10.146065492325446</v>
      </c>
      <c r="I6487">
        <f t="shared" si="207"/>
        <v>4.2031049732670338</v>
      </c>
    </row>
    <row r="6488" spans="1:9" x14ac:dyDescent="0.3">
      <c r="A6488" s="1">
        <v>37168</v>
      </c>
      <c r="B6488">
        <v>733</v>
      </c>
      <c r="C6488">
        <v>400</v>
      </c>
      <c r="D6488">
        <v>0</v>
      </c>
      <c r="E6488">
        <v>0</v>
      </c>
      <c r="F6488" s="14">
        <v>2641.58</v>
      </c>
      <c r="G6488" s="14">
        <v>1865.6130000000001</v>
      </c>
      <c r="H6488">
        <f t="shared" si="206"/>
        <v>9.5962142011284559</v>
      </c>
      <c r="I6488">
        <f t="shared" si="207"/>
        <v>4.3219588414056913</v>
      </c>
    </row>
    <row r="6489" spans="1:9" x14ac:dyDescent="0.3">
      <c r="A6489" s="1">
        <v>37169</v>
      </c>
      <c r="B6489">
        <v>743</v>
      </c>
      <c r="C6489">
        <v>410</v>
      </c>
      <c r="D6489">
        <v>0</v>
      </c>
      <c r="E6489">
        <v>0</v>
      </c>
      <c r="F6489" s="14">
        <v>2641.9250000000002</v>
      </c>
      <c r="G6489" s="14">
        <v>3447.7139999999999</v>
      </c>
      <c r="H6489">
        <f t="shared" si="206"/>
        <v>9.7271311752229774</v>
      </c>
      <c r="I6489">
        <f t="shared" si="207"/>
        <v>4.4300078124408326</v>
      </c>
    </row>
    <row r="6490" spans="1:9" x14ac:dyDescent="0.3">
      <c r="A6490" s="1">
        <v>37170</v>
      </c>
      <c r="B6490">
        <v>774</v>
      </c>
      <c r="C6490">
        <v>601</v>
      </c>
      <c r="D6490">
        <v>0</v>
      </c>
      <c r="E6490">
        <v>0.46200000000000002</v>
      </c>
      <c r="F6490" s="14">
        <v>2916.6019999999999</v>
      </c>
      <c r="G6490" s="14">
        <v>2758.942</v>
      </c>
      <c r="H6490">
        <f t="shared" si="206"/>
        <v>10.132973794915994</v>
      </c>
      <c r="I6490">
        <f t="shared" si="207"/>
        <v>6.49374315921205</v>
      </c>
    </row>
    <row r="6491" spans="1:9" x14ac:dyDescent="0.3">
      <c r="A6491" s="1">
        <v>37171</v>
      </c>
      <c r="B6491">
        <v>727</v>
      </c>
      <c r="C6491">
        <v>781</v>
      </c>
      <c r="D6491">
        <v>21.042999999999999</v>
      </c>
      <c r="E6491">
        <v>24.114000000000001</v>
      </c>
      <c r="F6491">
        <v>228.90199999999999</v>
      </c>
      <c r="G6491" s="14">
        <v>1086.521</v>
      </c>
      <c r="H6491">
        <f t="shared" si="206"/>
        <v>9.517664016671743</v>
      </c>
      <c r="I6491">
        <f t="shared" si="207"/>
        <v>8.4386246378446099</v>
      </c>
    </row>
    <row r="6492" spans="1:9" x14ac:dyDescent="0.3">
      <c r="A6492" s="1">
        <v>37172</v>
      </c>
      <c r="B6492">
        <v>663</v>
      </c>
      <c r="C6492">
        <v>751</v>
      </c>
      <c r="D6492">
        <v>16.965</v>
      </c>
      <c r="E6492">
        <v>15.476000000000001</v>
      </c>
      <c r="F6492">
        <v>366.387</v>
      </c>
      <c r="G6492" s="14">
        <v>1045.92</v>
      </c>
      <c r="H6492">
        <f t="shared" si="206"/>
        <v>8.6797953824668017</v>
      </c>
      <c r="I6492">
        <f t="shared" si="207"/>
        <v>8.1144777247391833</v>
      </c>
    </row>
    <row r="6493" spans="1:9" x14ac:dyDescent="0.3">
      <c r="A6493" s="1">
        <v>37173</v>
      </c>
      <c r="B6493">
        <v>591</v>
      </c>
      <c r="C6493">
        <v>673</v>
      </c>
      <c r="D6493">
        <v>0</v>
      </c>
      <c r="E6493">
        <v>0.183</v>
      </c>
      <c r="F6493">
        <v>647.37900000000002</v>
      </c>
      <c r="G6493">
        <v>456.30799999999999</v>
      </c>
      <c r="H6493">
        <f t="shared" si="206"/>
        <v>7.7371931689862441</v>
      </c>
      <c r="I6493">
        <f t="shared" si="207"/>
        <v>7.2716957506650743</v>
      </c>
    </row>
    <row r="6494" spans="1:9" x14ac:dyDescent="0.3">
      <c r="A6494" s="1">
        <v>37174</v>
      </c>
      <c r="B6494">
        <v>518</v>
      </c>
      <c r="C6494">
        <v>609</v>
      </c>
      <c r="D6494">
        <v>0</v>
      </c>
      <c r="E6494">
        <v>0</v>
      </c>
      <c r="F6494" s="14">
        <v>5702.2719999999999</v>
      </c>
      <c r="G6494" s="14">
        <v>5773.4</v>
      </c>
      <c r="H6494">
        <f t="shared" si="206"/>
        <v>6.7814992580962343</v>
      </c>
      <c r="I6494">
        <f t="shared" si="207"/>
        <v>6.5801823360401643</v>
      </c>
    </row>
    <row r="6495" spans="1:9" x14ac:dyDescent="0.3">
      <c r="A6495" s="1">
        <v>37175</v>
      </c>
      <c r="B6495">
        <v>441</v>
      </c>
      <c r="C6495">
        <v>532</v>
      </c>
      <c r="D6495">
        <v>0</v>
      </c>
      <c r="E6495">
        <v>0</v>
      </c>
      <c r="F6495" s="14">
        <v>5761.9970000000003</v>
      </c>
      <c r="G6495" s="14">
        <v>5568.6229999999996</v>
      </c>
      <c r="H6495">
        <f t="shared" si="206"/>
        <v>5.773438557568416</v>
      </c>
      <c r="I6495">
        <f t="shared" si="207"/>
        <v>5.748205259069568</v>
      </c>
    </row>
    <row r="6496" spans="1:9" x14ac:dyDescent="0.3">
      <c r="A6496" s="1">
        <v>37176</v>
      </c>
      <c r="B6496">
        <v>382</v>
      </c>
      <c r="C6496">
        <v>472</v>
      </c>
      <c r="D6496">
        <v>0.104</v>
      </c>
      <c r="E6496">
        <v>4.5999999999999999E-2</v>
      </c>
      <c r="F6496" s="14">
        <v>2467.8789999999999</v>
      </c>
      <c r="G6496" s="14">
        <v>2911.299</v>
      </c>
      <c r="H6496">
        <f t="shared" si="206"/>
        <v>5.0010284104107372</v>
      </c>
      <c r="I6496">
        <f t="shared" si="207"/>
        <v>5.0999114328587147</v>
      </c>
    </row>
    <row r="6497" spans="1:9" x14ac:dyDescent="0.3">
      <c r="A6497" s="1">
        <v>37177</v>
      </c>
      <c r="B6497">
        <v>336</v>
      </c>
      <c r="C6497">
        <v>420</v>
      </c>
      <c r="D6497">
        <v>0</v>
      </c>
      <c r="E6497">
        <v>0</v>
      </c>
      <c r="F6497" s="14">
        <v>6548.2420000000002</v>
      </c>
      <c r="G6497" s="14">
        <v>6439.3680000000004</v>
      </c>
      <c r="H6497">
        <f t="shared" si="206"/>
        <v>4.3988103295759355</v>
      </c>
      <c r="I6497">
        <f t="shared" si="207"/>
        <v>4.5380567834759749</v>
      </c>
    </row>
    <row r="6498" spans="1:9" x14ac:dyDescent="0.3">
      <c r="A6498" s="1">
        <v>37178</v>
      </c>
      <c r="B6498">
        <v>283</v>
      </c>
      <c r="C6498">
        <v>385</v>
      </c>
      <c r="D6498">
        <v>0</v>
      </c>
      <c r="E6498">
        <v>0</v>
      </c>
      <c r="F6498" s="14">
        <v>2043.2739999999999</v>
      </c>
      <c r="G6498" s="14">
        <v>3285.7710000000002</v>
      </c>
      <c r="H6498">
        <f t="shared" si="206"/>
        <v>3.7049503668749697</v>
      </c>
      <c r="I6498">
        <f t="shared" si="207"/>
        <v>4.159885384852978</v>
      </c>
    </row>
    <row r="6499" spans="1:9" x14ac:dyDescent="0.3">
      <c r="A6499" s="1">
        <v>37179</v>
      </c>
      <c r="B6499">
        <v>218</v>
      </c>
      <c r="C6499">
        <v>354</v>
      </c>
      <c r="D6499">
        <v>8.7509999999999994</v>
      </c>
      <c r="E6499">
        <v>15.961</v>
      </c>
      <c r="F6499">
        <v>54.872</v>
      </c>
      <c r="G6499">
        <v>736.55899999999997</v>
      </c>
      <c r="H6499">
        <f t="shared" si="206"/>
        <v>2.8539900352605776</v>
      </c>
      <c r="I6499">
        <f t="shared" si="207"/>
        <v>3.824933574644036</v>
      </c>
    </row>
    <row r="6500" spans="1:9" x14ac:dyDescent="0.3">
      <c r="A6500" s="1">
        <v>37180</v>
      </c>
      <c r="B6500">
        <v>166</v>
      </c>
      <c r="C6500">
        <v>321</v>
      </c>
      <c r="D6500">
        <v>7.1059999999999999</v>
      </c>
      <c r="E6500">
        <v>0</v>
      </c>
      <c r="F6500" s="14">
        <v>1506.723</v>
      </c>
      <c r="G6500">
        <v>401.66300000000001</v>
      </c>
      <c r="H6500">
        <f t="shared" si="206"/>
        <v>2.1732217699690635</v>
      </c>
      <c r="I6500">
        <f t="shared" si="207"/>
        <v>3.4683719702280666</v>
      </c>
    </row>
    <row r="6501" spans="1:9" x14ac:dyDescent="0.3">
      <c r="A6501" s="1">
        <v>37181</v>
      </c>
      <c r="B6501">
        <v>143</v>
      </c>
      <c r="C6501">
        <v>305</v>
      </c>
      <c r="D6501">
        <v>31.423999999999999</v>
      </c>
      <c r="E6501">
        <v>4.5570000000000004</v>
      </c>
      <c r="F6501" s="14">
        <v>2435.2489999999998</v>
      </c>
      <c r="G6501" s="14">
        <v>2195.4110000000001</v>
      </c>
      <c r="H6501">
        <f t="shared" si="206"/>
        <v>1.8721127295516631</v>
      </c>
      <c r="I6501">
        <f t="shared" si="207"/>
        <v>3.2954936165718394</v>
      </c>
    </row>
    <row r="6502" spans="1:9" x14ac:dyDescent="0.3">
      <c r="A6502" s="1">
        <v>37182</v>
      </c>
      <c r="B6502">
        <v>154</v>
      </c>
      <c r="C6502">
        <v>324</v>
      </c>
      <c r="D6502">
        <v>0</v>
      </c>
      <c r="E6502">
        <v>0</v>
      </c>
      <c r="F6502" s="14">
        <v>1586.5419999999999</v>
      </c>
      <c r="G6502" s="14">
        <v>2488.3130000000001</v>
      </c>
      <c r="H6502">
        <f t="shared" si="206"/>
        <v>2.0161214010556372</v>
      </c>
      <c r="I6502">
        <f t="shared" si="207"/>
        <v>3.5007866615386094</v>
      </c>
    </row>
    <row r="6503" spans="1:9" x14ac:dyDescent="0.3">
      <c r="A6503" s="1">
        <v>37183</v>
      </c>
      <c r="B6503">
        <v>173</v>
      </c>
      <c r="C6503">
        <v>385</v>
      </c>
      <c r="D6503">
        <v>0</v>
      </c>
      <c r="E6503">
        <v>0</v>
      </c>
      <c r="F6503" s="14">
        <v>4140.0060000000003</v>
      </c>
      <c r="G6503" s="14">
        <v>4500.3239999999996</v>
      </c>
      <c r="H6503">
        <f t="shared" si="206"/>
        <v>2.264863651835229</v>
      </c>
      <c r="I6503">
        <f t="shared" si="207"/>
        <v>4.159885384852978</v>
      </c>
    </row>
    <row r="6504" spans="1:9" x14ac:dyDescent="0.3">
      <c r="A6504" s="1">
        <v>37184</v>
      </c>
      <c r="B6504">
        <v>220</v>
      </c>
      <c r="C6504">
        <v>418</v>
      </c>
      <c r="D6504">
        <v>0</v>
      </c>
      <c r="E6504">
        <v>9.7000000000000003E-2</v>
      </c>
      <c r="F6504" s="14">
        <v>1312.6110000000001</v>
      </c>
      <c r="G6504" s="14">
        <v>3375.7640000000001</v>
      </c>
      <c r="H6504">
        <f t="shared" si="206"/>
        <v>2.8801734300794815</v>
      </c>
      <c r="I6504">
        <f t="shared" si="207"/>
        <v>4.5164469892689469</v>
      </c>
    </row>
    <row r="6505" spans="1:9" x14ac:dyDescent="0.3">
      <c r="A6505" s="1">
        <v>37185</v>
      </c>
      <c r="B6505">
        <v>269</v>
      </c>
      <c r="C6505">
        <v>406</v>
      </c>
      <c r="D6505">
        <v>8.1829999999999998</v>
      </c>
      <c r="E6505">
        <v>5.16</v>
      </c>
      <c r="F6505" s="14">
        <v>5885.0169999999998</v>
      </c>
      <c r="G6505" s="14">
        <v>5612.8159999999998</v>
      </c>
      <c r="H6505">
        <f t="shared" si="206"/>
        <v>3.5216666031426387</v>
      </c>
      <c r="I6505">
        <f t="shared" si="207"/>
        <v>4.3867882240267759</v>
      </c>
    </row>
    <row r="6506" spans="1:9" x14ac:dyDescent="0.3">
      <c r="A6506" s="1">
        <v>37186</v>
      </c>
      <c r="B6506">
        <v>278</v>
      </c>
      <c r="C6506">
        <v>406</v>
      </c>
      <c r="D6506">
        <v>0</v>
      </c>
      <c r="E6506">
        <v>0</v>
      </c>
      <c r="F6506" s="14">
        <v>7069.3710000000001</v>
      </c>
      <c r="G6506" s="14">
        <v>6461.3220000000001</v>
      </c>
      <c r="H6506">
        <f t="shared" si="206"/>
        <v>3.6394918798277089</v>
      </c>
      <c r="I6506">
        <f t="shared" si="207"/>
        <v>4.3867882240267759</v>
      </c>
    </row>
    <row r="6507" spans="1:9" x14ac:dyDescent="0.3">
      <c r="A6507" s="1">
        <v>37187</v>
      </c>
      <c r="B6507">
        <v>262</v>
      </c>
      <c r="C6507">
        <v>569</v>
      </c>
      <c r="D6507">
        <v>7.8E-2</v>
      </c>
      <c r="E6507">
        <v>0</v>
      </c>
      <c r="F6507" s="14">
        <v>5863.9489999999996</v>
      </c>
      <c r="G6507" s="14">
        <v>6600.8540000000003</v>
      </c>
      <c r="H6507">
        <f t="shared" si="206"/>
        <v>3.4300247212764741</v>
      </c>
      <c r="I6507">
        <f t="shared" si="207"/>
        <v>6.1479864518995946</v>
      </c>
    </row>
    <row r="6508" spans="1:9" x14ac:dyDescent="0.3">
      <c r="A6508" s="1">
        <v>37188</v>
      </c>
      <c r="B6508">
        <v>230</v>
      </c>
      <c r="C6508">
        <v>755</v>
      </c>
      <c r="D6508">
        <v>0</v>
      </c>
      <c r="E6508">
        <v>0</v>
      </c>
      <c r="F6508" s="14">
        <v>6837.3019999999997</v>
      </c>
      <c r="G6508" s="14">
        <v>6548.4489999999996</v>
      </c>
      <c r="H6508">
        <f t="shared" si="206"/>
        <v>3.0110904041740039</v>
      </c>
      <c r="I6508">
        <f t="shared" si="207"/>
        <v>8.1576973131532409</v>
      </c>
    </row>
    <row r="6509" spans="1:9" x14ac:dyDescent="0.3">
      <c r="A6509" s="1">
        <v>37189</v>
      </c>
      <c r="B6509">
        <v>186</v>
      </c>
      <c r="C6509">
        <v>761</v>
      </c>
      <c r="D6509">
        <v>0</v>
      </c>
      <c r="E6509">
        <v>0</v>
      </c>
      <c r="F6509" s="14">
        <v>4992.0510000000004</v>
      </c>
      <c r="G6509" s="14">
        <v>5938.0240000000003</v>
      </c>
      <c r="H6509">
        <f t="shared" si="206"/>
        <v>2.4350557181581074</v>
      </c>
      <c r="I6509">
        <f t="shared" si="207"/>
        <v>8.2225266957743255</v>
      </c>
    </row>
    <row r="6510" spans="1:9" x14ac:dyDescent="0.3">
      <c r="A6510" s="1">
        <v>37190</v>
      </c>
      <c r="B6510">
        <v>140</v>
      </c>
      <c r="C6510">
        <v>697</v>
      </c>
      <c r="D6510">
        <v>23.564</v>
      </c>
      <c r="E6510">
        <v>20.064</v>
      </c>
      <c r="F6510">
        <v>966.68200000000002</v>
      </c>
      <c r="G6510">
        <v>606.57600000000002</v>
      </c>
      <c r="H6510">
        <f t="shared" si="206"/>
        <v>1.8328376373233066</v>
      </c>
      <c r="I6510">
        <f t="shared" si="207"/>
        <v>7.5310132811494155</v>
      </c>
    </row>
    <row r="6511" spans="1:9" x14ac:dyDescent="0.3">
      <c r="A6511" s="1">
        <v>37191</v>
      </c>
      <c r="B6511">
        <v>115</v>
      </c>
      <c r="C6511">
        <v>624</v>
      </c>
      <c r="D6511">
        <v>22.641999999999999</v>
      </c>
      <c r="E6511">
        <v>27.861999999999998</v>
      </c>
      <c r="F6511">
        <v>46.262</v>
      </c>
      <c r="G6511">
        <v>301.04300000000001</v>
      </c>
      <c r="H6511">
        <f t="shared" si="206"/>
        <v>1.5055452020870019</v>
      </c>
      <c r="I6511">
        <f t="shared" si="207"/>
        <v>6.7422557925928777</v>
      </c>
    </row>
    <row r="6512" spans="1:9" x14ac:dyDescent="0.3">
      <c r="A6512" s="1">
        <v>37192</v>
      </c>
      <c r="B6512">
        <v>164</v>
      </c>
      <c r="C6512">
        <v>556</v>
      </c>
      <c r="D6512">
        <v>13.99</v>
      </c>
      <c r="E6512">
        <v>23.236999999999998</v>
      </c>
      <c r="F6512">
        <v>8.9130000000000003</v>
      </c>
      <c r="G6512">
        <v>78.100999999999999</v>
      </c>
      <c r="H6512">
        <f t="shared" si="206"/>
        <v>2.1470383751501592</v>
      </c>
      <c r="I6512">
        <f t="shared" si="207"/>
        <v>6.0075227895539101</v>
      </c>
    </row>
    <row r="6513" spans="1:9" x14ac:dyDescent="0.3">
      <c r="A6513" s="1">
        <v>37193</v>
      </c>
      <c r="B6513">
        <v>232</v>
      </c>
      <c r="C6513">
        <v>485</v>
      </c>
      <c r="D6513">
        <v>9.7850000000000001</v>
      </c>
      <c r="E6513">
        <v>15.406000000000001</v>
      </c>
      <c r="F6513">
        <v>107.76600000000001</v>
      </c>
      <c r="G6513">
        <v>309.166</v>
      </c>
      <c r="H6513">
        <f t="shared" si="206"/>
        <v>3.0372737989929077</v>
      </c>
      <c r="I6513">
        <f t="shared" si="207"/>
        <v>5.2403750952044001</v>
      </c>
    </row>
    <row r="6514" spans="1:9" x14ac:dyDescent="0.3">
      <c r="A6514" s="1">
        <v>37194</v>
      </c>
      <c r="B6514">
        <v>272</v>
      </c>
      <c r="C6514">
        <v>422</v>
      </c>
      <c r="D6514">
        <v>0</v>
      </c>
      <c r="E6514">
        <v>0.51400000000000001</v>
      </c>
      <c r="F6514" s="14">
        <v>2451.799</v>
      </c>
      <c r="G6514" s="14">
        <v>1882.5920000000001</v>
      </c>
      <c r="H6514">
        <f t="shared" si="206"/>
        <v>3.560941695370996</v>
      </c>
      <c r="I6514">
        <f t="shared" si="207"/>
        <v>4.5596665776830037</v>
      </c>
    </row>
    <row r="6515" spans="1:9" x14ac:dyDescent="0.3">
      <c r="A6515" s="1">
        <v>37195</v>
      </c>
      <c r="B6515">
        <v>303</v>
      </c>
      <c r="C6515">
        <v>385</v>
      </c>
      <c r="D6515">
        <v>0</v>
      </c>
      <c r="E6515">
        <v>0</v>
      </c>
      <c r="F6515" s="14">
        <v>7026.2060000000001</v>
      </c>
      <c r="G6515" s="14">
        <v>6602.6790000000001</v>
      </c>
      <c r="H6515">
        <f t="shared" si="206"/>
        <v>3.9667843150640136</v>
      </c>
      <c r="I6515">
        <f t="shared" si="207"/>
        <v>4.159885384852978</v>
      </c>
    </row>
    <row r="6516" spans="1:9" x14ac:dyDescent="0.3">
      <c r="A6516" s="1">
        <v>37196</v>
      </c>
      <c r="B6516">
        <v>287</v>
      </c>
      <c r="C6516">
        <v>337</v>
      </c>
      <c r="D6516">
        <v>0</v>
      </c>
      <c r="E6516">
        <v>0</v>
      </c>
      <c r="F6516" s="14">
        <v>4766.9449999999997</v>
      </c>
      <c r="G6516" s="14">
        <v>4748.3500000000004</v>
      </c>
      <c r="H6516">
        <f t="shared" si="206"/>
        <v>3.7573171565127788</v>
      </c>
      <c r="I6516">
        <f t="shared" si="207"/>
        <v>3.6412503238842944</v>
      </c>
    </row>
    <row r="6517" spans="1:9" x14ac:dyDescent="0.3">
      <c r="A6517" s="1">
        <v>37197</v>
      </c>
      <c r="B6517">
        <v>268</v>
      </c>
      <c r="C6517">
        <v>275</v>
      </c>
      <c r="D6517">
        <v>0</v>
      </c>
      <c r="E6517">
        <v>0</v>
      </c>
      <c r="F6517" s="14">
        <v>5587.7790000000005</v>
      </c>
      <c r="G6517" s="14">
        <v>5499.1869999999999</v>
      </c>
      <c r="H6517">
        <f t="shared" si="206"/>
        <v>3.508574905733187</v>
      </c>
      <c r="I6517">
        <f t="shared" si="207"/>
        <v>2.9713467034664127</v>
      </c>
    </row>
    <row r="6518" spans="1:9" x14ac:dyDescent="0.3">
      <c r="A6518" s="1">
        <v>37198</v>
      </c>
      <c r="B6518">
        <v>245</v>
      </c>
      <c r="C6518">
        <v>213</v>
      </c>
      <c r="D6518">
        <v>0</v>
      </c>
      <c r="E6518">
        <v>0</v>
      </c>
      <c r="F6518" s="14">
        <v>7052.6469999999999</v>
      </c>
      <c r="G6518" s="14">
        <v>6316.4870000000001</v>
      </c>
      <c r="H6518">
        <f t="shared" si="206"/>
        <v>3.2074658653157866</v>
      </c>
      <c r="I6518">
        <f t="shared" si="207"/>
        <v>2.3014430830485302</v>
      </c>
    </row>
    <row r="6519" spans="1:9" x14ac:dyDescent="0.3">
      <c r="A6519" s="1">
        <v>37199</v>
      </c>
      <c r="B6519">
        <v>213</v>
      </c>
      <c r="C6519">
        <v>156</v>
      </c>
      <c r="D6519">
        <v>0</v>
      </c>
      <c r="E6519">
        <v>0</v>
      </c>
      <c r="F6519" s="14">
        <v>6098.375</v>
      </c>
      <c r="G6519" s="14">
        <v>6590.759</v>
      </c>
      <c r="H6519">
        <f t="shared" si="206"/>
        <v>2.7885315482133159</v>
      </c>
      <c r="I6519">
        <f t="shared" si="207"/>
        <v>1.6855639481482194</v>
      </c>
    </row>
    <row r="6520" spans="1:9" x14ac:dyDescent="0.3">
      <c r="A6520" s="1">
        <v>37200</v>
      </c>
      <c r="B6520">
        <v>170</v>
      </c>
      <c r="C6520">
        <v>112</v>
      </c>
      <c r="D6520">
        <v>0</v>
      </c>
      <c r="E6520">
        <v>0</v>
      </c>
      <c r="F6520" s="14">
        <v>6171.848</v>
      </c>
      <c r="G6520" s="14">
        <v>5465.9840000000004</v>
      </c>
      <c r="H6520">
        <f t="shared" si="206"/>
        <v>2.2255885596068725</v>
      </c>
      <c r="I6520">
        <f t="shared" si="207"/>
        <v>1.2101484755935934</v>
      </c>
    </row>
    <row r="6521" spans="1:9" x14ac:dyDescent="0.3">
      <c r="A6521" s="1">
        <v>37201</v>
      </c>
      <c r="B6521">
        <v>128</v>
      </c>
      <c r="C6521">
        <v>93</v>
      </c>
      <c r="D6521">
        <v>11.324</v>
      </c>
      <c r="E6521">
        <v>11.683</v>
      </c>
      <c r="F6521" s="14">
        <v>1166.7739999999999</v>
      </c>
      <c r="G6521" s="14">
        <v>1394.9480000000001</v>
      </c>
      <c r="H6521">
        <f t="shared" si="206"/>
        <v>1.6757372684098804</v>
      </c>
      <c r="I6521">
        <f t="shared" si="207"/>
        <v>1.0048554306268231</v>
      </c>
    </row>
    <row r="6522" spans="1:9" x14ac:dyDescent="0.3">
      <c r="A6522" s="1">
        <v>37202</v>
      </c>
      <c r="B6522">
        <v>107</v>
      </c>
      <c r="C6522">
        <v>137</v>
      </c>
      <c r="D6522">
        <v>25.138999999999999</v>
      </c>
      <c r="E6522">
        <v>25.821999999999999</v>
      </c>
      <c r="F6522">
        <v>33.533999999999999</v>
      </c>
      <c r="G6522">
        <v>285.98599999999999</v>
      </c>
      <c r="H6522">
        <f t="shared" si="206"/>
        <v>1.4008116228113843</v>
      </c>
      <c r="I6522">
        <f t="shared" si="207"/>
        <v>1.4802709031814492</v>
      </c>
    </row>
    <row r="6523" spans="1:9" x14ac:dyDescent="0.3">
      <c r="A6523" s="1">
        <v>37203</v>
      </c>
      <c r="B6523">
        <v>131</v>
      </c>
      <c r="C6523">
        <v>187</v>
      </c>
      <c r="D6523">
        <v>0</v>
      </c>
      <c r="E6523">
        <v>0</v>
      </c>
      <c r="F6523" s="14">
        <v>3883.232</v>
      </c>
      <c r="G6523" s="14">
        <v>4309.8999999999996</v>
      </c>
      <c r="H6523">
        <f t="shared" si="206"/>
        <v>1.715012360638237</v>
      </c>
      <c r="I6523">
        <f t="shared" si="207"/>
        <v>2.0205157583571602</v>
      </c>
    </row>
    <row r="6524" spans="1:9" x14ac:dyDescent="0.3">
      <c r="A6524" s="1">
        <v>37204</v>
      </c>
      <c r="B6524">
        <v>148</v>
      </c>
      <c r="C6524">
        <v>213</v>
      </c>
      <c r="D6524">
        <v>8.1080000000000005</v>
      </c>
      <c r="E6524">
        <v>7.6859999999999999</v>
      </c>
      <c r="F6524" s="14">
        <v>1591.2850000000001</v>
      </c>
      <c r="G6524">
        <v>250.286</v>
      </c>
      <c r="H6524">
        <f t="shared" si="206"/>
        <v>1.9375712165989241</v>
      </c>
      <c r="I6524">
        <f t="shared" si="207"/>
        <v>2.3014430830485302</v>
      </c>
    </row>
    <row r="6525" spans="1:9" x14ac:dyDescent="0.3">
      <c r="A6525" s="1">
        <v>37205</v>
      </c>
      <c r="B6525">
        <v>174</v>
      </c>
      <c r="C6525">
        <v>269</v>
      </c>
      <c r="D6525">
        <v>32.168999999999997</v>
      </c>
      <c r="E6525">
        <v>27.922000000000001</v>
      </c>
      <c r="F6525" s="14">
        <v>1550.604</v>
      </c>
      <c r="G6525" s="14">
        <v>1361.895</v>
      </c>
      <c r="H6525">
        <f t="shared" si="206"/>
        <v>2.2779553492446811</v>
      </c>
      <c r="I6525">
        <f t="shared" si="207"/>
        <v>2.9065173208453268</v>
      </c>
    </row>
    <row r="6526" spans="1:9" x14ac:dyDescent="0.3">
      <c r="A6526" s="1">
        <v>37206</v>
      </c>
      <c r="B6526">
        <v>260</v>
      </c>
      <c r="C6526">
        <v>393</v>
      </c>
      <c r="D6526">
        <v>0</v>
      </c>
      <c r="E6526">
        <v>0</v>
      </c>
      <c r="F6526" s="14">
        <v>7084.076</v>
      </c>
      <c r="G6526" s="14">
        <v>6751.5010000000002</v>
      </c>
      <c r="H6526">
        <f t="shared" si="206"/>
        <v>3.4038413264575693</v>
      </c>
      <c r="I6526">
        <f t="shared" si="207"/>
        <v>4.2463245616810905</v>
      </c>
    </row>
    <row r="6527" spans="1:9" x14ac:dyDescent="0.3">
      <c r="A6527" s="1">
        <v>37207</v>
      </c>
      <c r="B6527">
        <v>296</v>
      </c>
      <c r="C6527">
        <v>526</v>
      </c>
      <c r="D6527">
        <v>0</v>
      </c>
      <c r="E6527">
        <v>0</v>
      </c>
      <c r="F6527" s="14">
        <v>6942.8739999999998</v>
      </c>
      <c r="G6527" s="14">
        <v>6496.4579999999996</v>
      </c>
      <c r="H6527">
        <f t="shared" si="206"/>
        <v>3.8751424331978481</v>
      </c>
      <c r="I6527">
        <f t="shared" si="207"/>
        <v>5.6833758764484825</v>
      </c>
    </row>
    <row r="6528" spans="1:9" x14ac:dyDescent="0.3">
      <c r="A6528" s="1">
        <v>37208</v>
      </c>
      <c r="B6528">
        <v>330</v>
      </c>
      <c r="C6528">
        <v>557</v>
      </c>
      <c r="D6528">
        <v>16.664999999999999</v>
      </c>
      <c r="E6528">
        <v>22.428999999999998</v>
      </c>
      <c r="F6528" s="14">
        <v>2139.4549999999999</v>
      </c>
      <c r="G6528" s="14">
        <v>2588.9270000000001</v>
      </c>
      <c r="H6528">
        <f t="shared" si="206"/>
        <v>4.3202601451192226</v>
      </c>
      <c r="I6528">
        <f t="shared" si="207"/>
        <v>6.0183276866574245</v>
      </c>
    </row>
    <row r="6529" spans="1:9" x14ac:dyDescent="0.3">
      <c r="A6529" s="1">
        <v>37209</v>
      </c>
      <c r="B6529">
        <v>372</v>
      </c>
      <c r="C6529">
        <v>512</v>
      </c>
      <c r="D6529">
        <v>24.599</v>
      </c>
      <c r="E6529">
        <v>13.593</v>
      </c>
      <c r="F6529" s="14">
        <v>1924.7819999999999</v>
      </c>
      <c r="G6529" s="14">
        <v>1782.0070000000001</v>
      </c>
      <c r="H6529">
        <f t="shared" si="206"/>
        <v>4.8701114363162148</v>
      </c>
      <c r="I6529">
        <f t="shared" si="207"/>
        <v>5.5321073169992845</v>
      </c>
    </row>
    <row r="6530" spans="1:9" x14ac:dyDescent="0.3">
      <c r="A6530" s="1">
        <v>37210</v>
      </c>
      <c r="B6530">
        <v>403</v>
      </c>
      <c r="C6530">
        <v>495</v>
      </c>
      <c r="D6530">
        <v>0</v>
      </c>
      <c r="E6530">
        <v>0</v>
      </c>
      <c r="F6530" s="14">
        <v>6828.634</v>
      </c>
      <c r="G6530" s="14">
        <v>6193.1030000000001</v>
      </c>
      <c r="H6530">
        <f t="shared" ref="H6530:H6593" si="208">(B6530*60*60*24/1000000)/(1000*$N$3/1000000)</f>
        <v>5.2759540560092324</v>
      </c>
      <c r="I6530">
        <f t="shared" ref="I6530:I6593" si="209">(C6530*60*60*24/1000000)/(1000*$N$4/1000000)</f>
        <v>5.3484240662395424</v>
      </c>
    </row>
    <row r="6531" spans="1:9" x14ac:dyDescent="0.3">
      <c r="A6531" s="1">
        <v>37211</v>
      </c>
      <c r="B6531">
        <v>435</v>
      </c>
      <c r="C6531">
        <v>490</v>
      </c>
      <c r="D6531">
        <v>0</v>
      </c>
      <c r="E6531">
        <v>0</v>
      </c>
      <c r="F6531" s="14">
        <v>7056.3940000000002</v>
      </c>
      <c r="G6531" s="14">
        <v>6150.9480000000003</v>
      </c>
      <c r="H6531">
        <f t="shared" si="208"/>
        <v>5.694888373111703</v>
      </c>
      <c r="I6531">
        <f t="shared" si="209"/>
        <v>5.2943995807219713</v>
      </c>
    </row>
    <row r="6532" spans="1:9" x14ac:dyDescent="0.3">
      <c r="A6532" s="1">
        <v>37212</v>
      </c>
      <c r="B6532">
        <v>457</v>
      </c>
      <c r="C6532">
        <v>451</v>
      </c>
      <c r="D6532">
        <v>0</v>
      </c>
      <c r="E6532">
        <v>0</v>
      </c>
      <c r="F6532" s="14">
        <v>6775.4979999999996</v>
      </c>
      <c r="G6532" s="14">
        <v>6668.4549999999999</v>
      </c>
      <c r="H6532">
        <f t="shared" si="208"/>
        <v>5.9829057161196504</v>
      </c>
      <c r="I6532">
        <f t="shared" si="209"/>
        <v>4.8730085936849159</v>
      </c>
    </row>
    <row r="6533" spans="1:9" x14ac:dyDescent="0.3">
      <c r="A6533" s="1">
        <v>37213</v>
      </c>
      <c r="B6533">
        <f>AVERAGE(B6532,B6534)</f>
        <v>439.5</v>
      </c>
      <c r="C6533">
        <v>414</v>
      </c>
      <c r="D6533">
        <v>0</v>
      </c>
      <c r="E6533">
        <v>0</v>
      </c>
      <c r="F6533" s="14">
        <v>6737.7139999999999</v>
      </c>
      <c r="G6533" s="14">
        <v>6379.8559999999998</v>
      </c>
      <c r="H6533">
        <f t="shared" si="208"/>
        <v>5.7538010114542377</v>
      </c>
      <c r="I6533">
        <f t="shared" si="209"/>
        <v>4.4732274008548893</v>
      </c>
    </row>
    <row r="6534" spans="1:9" x14ac:dyDescent="0.3">
      <c r="A6534" s="1">
        <v>37214</v>
      </c>
      <c r="B6534">
        <v>422</v>
      </c>
      <c r="C6534">
        <v>393</v>
      </c>
      <c r="D6534">
        <v>0</v>
      </c>
      <c r="E6534">
        <v>0.24199999999999999</v>
      </c>
      <c r="F6534" s="14">
        <v>6907.0150000000003</v>
      </c>
      <c r="G6534" s="14">
        <v>6498.0479999999998</v>
      </c>
      <c r="H6534">
        <f t="shared" si="208"/>
        <v>5.5246963067888242</v>
      </c>
      <c r="I6534">
        <f t="shared" si="209"/>
        <v>4.2463245616810905</v>
      </c>
    </row>
    <row r="6535" spans="1:9" x14ac:dyDescent="0.3">
      <c r="A6535" s="1">
        <v>37215</v>
      </c>
      <c r="B6535">
        <v>376</v>
      </c>
      <c r="C6535">
        <v>377</v>
      </c>
      <c r="D6535">
        <v>0</v>
      </c>
      <c r="E6535">
        <v>0</v>
      </c>
      <c r="F6535" s="14">
        <v>6370.942</v>
      </c>
      <c r="G6535" s="14">
        <v>5943.8140000000003</v>
      </c>
      <c r="H6535">
        <f t="shared" si="208"/>
        <v>4.9224782259540243</v>
      </c>
      <c r="I6535">
        <f t="shared" si="209"/>
        <v>4.0734462080248637</v>
      </c>
    </row>
    <row r="6536" spans="1:9" x14ac:dyDescent="0.3">
      <c r="A6536" s="1">
        <v>37216</v>
      </c>
      <c r="B6536">
        <v>306</v>
      </c>
      <c r="C6536">
        <v>365</v>
      </c>
      <c r="D6536">
        <v>18.04</v>
      </c>
      <c r="E6536">
        <v>17.155000000000001</v>
      </c>
      <c r="F6536" s="14">
        <v>2369.6460000000002</v>
      </c>
      <c r="G6536" s="14">
        <v>1996.567</v>
      </c>
      <c r="H6536">
        <f t="shared" si="208"/>
        <v>4.0060594072923701</v>
      </c>
      <c r="I6536">
        <f t="shared" si="209"/>
        <v>3.9437874427826931</v>
      </c>
    </row>
    <row r="6537" spans="1:9" x14ac:dyDescent="0.3">
      <c r="A6537" s="1">
        <v>37217</v>
      </c>
      <c r="B6537">
        <v>188</v>
      </c>
      <c r="C6537">
        <v>354</v>
      </c>
      <c r="D6537">
        <v>0</v>
      </c>
      <c r="E6537">
        <v>0</v>
      </c>
      <c r="F6537" s="14">
        <v>4117.2619999999997</v>
      </c>
      <c r="G6537" s="14">
        <v>4743.3159999999998</v>
      </c>
      <c r="H6537">
        <f t="shared" si="208"/>
        <v>2.4612391129770121</v>
      </c>
      <c r="I6537">
        <f t="shared" si="209"/>
        <v>3.824933574644036</v>
      </c>
    </row>
    <row r="6538" spans="1:9" x14ac:dyDescent="0.3">
      <c r="A6538" s="1">
        <v>37218</v>
      </c>
      <c r="B6538">
        <v>90</v>
      </c>
      <c r="C6538">
        <v>340</v>
      </c>
      <c r="D6538">
        <v>0.28999999999999998</v>
      </c>
      <c r="E6538">
        <v>0</v>
      </c>
      <c r="F6538" s="14">
        <v>4988.2669999999998</v>
      </c>
      <c r="G6538" s="14">
        <v>4121.5249999999996</v>
      </c>
      <c r="H6538">
        <f t="shared" si="208"/>
        <v>1.178252766850697</v>
      </c>
      <c r="I6538">
        <f t="shared" si="209"/>
        <v>3.6736650151948371</v>
      </c>
    </row>
    <row r="6539" spans="1:9" x14ac:dyDescent="0.3">
      <c r="A6539" s="1">
        <v>37219</v>
      </c>
      <c r="B6539">
        <v>74</v>
      </c>
      <c r="C6539">
        <v>356</v>
      </c>
      <c r="D6539">
        <v>26.256</v>
      </c>
      <c r="E6539">
        <v>20.702000000000002</v>
      </c>
      <c r="F6539">
        <v>510.27600000000001</v>
      </c>
      <c r="G6539">
        <v>437.93700000000001</v>
      </c>
      <c r="H6539">
        <f t="shared" si="208"/>
        <v>0.96878560829946203</v>
      </c>
      <c r="I6539">
        <f t="shared" si="209"/>
        <v>3.8465433688510648</v>
      </c>
    </row>
    <row r="6540" spans="1:9" x14ac:dyDescent="0.3">
      <c r="A6540" s="1">
        <v>37220</v>
      </c>
      <c r="B6540">
        <v>74</v>
      </c>
      <c r="C6540">
        <v>344</v>
      </c>
      <c r="D6540">
        <v>0</v>
      </c>
      <c r="E6540">
        <v>0</v>
      </c>
      <c r="F6540">
        <v>262.447</v>
      </c>
      <c r="G6540" s="14">
        <v>1070.271</v>
      </c>
      <c r="H6540">
        <f t="shared" si="208"/>
        <v>0.96878560829946203</v>
      </c>
      <c r="I6540">
        <f t="shared" si="209"/>
        <v>3.7168846036088938</v>
      </c>
    </row>
    <row r="6541" spans="1:9" x14ac:dyDescent="0.3">
      <c r="A6541" s="1">
        <v>37221</v>
      </c>
      <c r="B6541">
        <v>69</v>
      </c>
      <c r="C6541">
        <v>311</v>
      </c>
      <c r="D6541">
        <v>11.138999999999999</v>
      </c>
      <c r="E6541">
        <v>13.194000000000001</v>
      </c>
      <c r="F6541">
        <v>22.376999999999999</v>
      </c>
      <c r="G6541">
        <v>7.2329999999999997</v>
      </c>
      <c r="H6541">
        <f t="shared" si="208"/>
        <v>0.90332712125220105</v>
      </c>
      <c r="I6541">
        <f t="shared" si="209"/>
        <v>3.3603229991929244</v>
      </c>
    </row>
    <row r="6542" spans="1:9" x14ac:dyDescent="0.3">
      <c r="A6542" s="1">
        <v>37222</v>
      </c>
      <c r="B6542">
        <v>83</v>
      </c>
      <c r="C6542">
        <v>268</v>
      </c>
      <c r="D6542">
        <v>1.7250000000000001</v>
      </c>
      <c r="E6542">
        <v>0.81</v>
      </c>
      <c r="F6542" s="14">
        <v>3717.451</v>
      </c>
      <c r="G6542" s="14">
        <v>4908.9690000000001</v>
      </c>
      <c r="H6542">
        <f t="shared" si="208"/>
        <v>1.0866108849845317</v>
      </c>
      <c r="I6542">
        <f t="shared" si="209"/>
        <v>2.8957124237418128</v>
      </c>
    </row>
    <row r="6543" spans="1:9" x14ac:dyDescent="0.3">
      <c r="A6543" s="1">
        <v>37223</v>
      </c>
      <c r="B6543">
        <v>108</v>
      </c>
      <c r="C6543">
        <v>222</v>
      </c>
      <c r="D6543">
        <v>0</v>
      </c>
      <c r="E6543">
        <v>0</v>
      </c>
      <c r="F6543" s="14">
        <v>7126.0559999999996</v>
      </c>
      <c r="G6543" s="14">
        <v>6382.701</v>
      </c>
      <c r="H6543">
        <f t="shared" si="208"/>
        <v>1.4139033202208366</v>
      </c>
      <c r="I6543">
        <f t="shared" si="209"/>
        <v>2.3986871569801584</v>
      </c>
    </row>
    <row r="6544" spans="1:9" x14ac:dyDescent="0.3">
      <c r="A6544" s="1">
        <v>37224</v>
      </c>
      <c r="B6544">
        <v>107</v>
      </c>
      <c r="C6544">
        <v>168</v>
      </c>
      <c r="D6544">
        <v>0</v>
      </c>
      <c r="E6544">
        <v>0</v>
      </c>
      <c r="F6544" s="14">
        <v>3470.3739999999998</v>
      </c>
      <c r="G6544" s="14">
        <v>4156.1949999999997</v>
      </c>
      <c r="H6544">
        <f t="shared" si="208"/>
        <v>1.4008116228113843</v>
      </c>
      <c r="I6544">
        <f t="shared" si="209"/>
        <v>1.81522271339039</v>
      </c>
    </row>
    <row r="6545" spans="1:9" x14ac:dyDescent="0.3">
      <c r="A6545" s="1">
        <v>37225</v>
      </c>
      <c r="B6545">
        <v>97</v>
      </c>
      <c r="C6545">
        <v>119</v>
      </c>
      <c r="D6545">
        <v>1.2999999999999999E-2</v>
      </c>
      <c r="E6545">
        <v>0</v>
      </c>
      <c r="F6545" s="14">
        <v>1298.9349999999999</v>
      </c>
      <c r="G6545" s="14">
        <v>1192.412</v>
      </c>
      <c r="H6545">
        <f t="shared" si="208"/>
        <v>1.2698946487168625</v>
      </c>
      <c r="I6545">
        <f t="shared" si="209"/>
        <v>1.2857827553181929</v>
      </c>
    </row>
    <row r="6546" spans="1:9" x14ac:dyDescent="0.3">
      <c r="A6546" s="1">
        <v>37226</v>
      </c>
      <c r="B6546">
        <v>87</v>
      </c>
      <c r="C6546">
        <v>92</v>
      </c>
      <c r="D6546">
        <v>0</v>
      </c>
      <c r="E6546">
        <v>0</v>
      </c>
      <c r="F6546" s="14">
        <v>4071.9050000000002</v>
      </c>
      <c r="G6546" s="14">
        <v>4561.567</v>
      </c>
      <c r="H6546">
        <f t="shared" si="208"/>
        <v>1.1389776746223406</v>
      </c>
      <c r="I6546">
        <f t="shared" si="209"/>
        <v>0.99405053352330885</v>
      </c>
    </row>
    <row r="6547" spans="1:9" x14ac:dyDescent="0.3">
      <c r="A6547" s="1">
        <v>37227</v>
      </c>
      <c r="B6547">
        <v>79</v>
      </c>
      <c r="C6547">
        <v>86</v>
      </c>
      <c r="D6547">
        <v>0</v>
      </c>
      <c r="E6547">
        <v>0</v>
      </c>
      <c r="F6547" s="14">
        <v>3418.643</v>
      </c>
      <c r="G6547" s="14">
        <v>3858.7779999999998</v>
      </c>
      <c r="H6547">
        <f t="shared" si="208"/>
        <v>1.0342440953467229</v>
      </c>
      <c r="I6547">
        <f t="shared" si="209"/>
        <v>0.92922115090222346</v>
      </c>
    </row>
    <row r="6548" spans="1:9" x14ac:dyDescent="0.3">
      <c r="A6548" s="1">
        <v>37228</v>
      </c>
      <c r="B6548">
        <v>76</v>
      </c>
      <c r="C6548">
        <v>82</v>
      </c>
      <c r="D6548">
        <v>2E-3</v>
      </c>
      <c r="E6548">
        <v>6.4720000000000004</v>
      </c>
      <c r="F6548">
        <v>905.97199999999998</v>
      </c>
      <c r="G6548" s="14">
        <v>1409.3979999999999</v>
      </c>
      <c r="H6548">
        <f t="shared" si="208"/>
        <v>0.99496900311836645</v>
      </c>
      <c r="I6548">
        <f t="shared" si="209"/>
        <v>0.88600156248816664</v>
      </c>
    </row>
    <row r="6549" spans="1:9" x14ac:dyDescent="0.3">
      <c r="A6549" s="1">
        <v>37229</v>
      </c>
      <c r="B6549">
        <v>69</v>
      </c>
      <c r="C6549">
        <v>80</v>
      </c>
      <c r="D6549">
        <v>0</v>
      </c>
      <c r="E6549">
        <v>0</v>
      </c>
      <c r="F6549">
        <v>501.58</v>
      </c>
      <c r="G6549">
        <v>409.27100000000002</v>
      </c>
      <c r="H6549">
        <f t="shared" si="208"/>
        <v>0.90332712125220105</v>
      </c>
      <c r="I6549">
        <f t="shared" si="209"/>
        <v>0.86439176828113817</v>
      </c>
    </row>
    <row r="6550" spans="1:9" x14ac:dyDescent="0.3">
      <c r="A6550" s="1">
        <v>37230</v>
      </c>
      <c r="B6550">
        <v>58</v>
      </c>
      <c r="C6550">
        <v>78</v>
      </c>
      <c r="D6550">
        <v>5.8520000000000003</v>
      </c>
      <c r="E6550">
        <v>0</v>
      </c>
      <c r="F6550">
        <v>471.08699999999999</v>
      </c>
      <c r="G6550">
        <v>215.25899999999999</v>
      </c>
      <c r="H6550">
        <f t="shared" si="208"/>
        <v>0.75931844974822693</v>
      </c>
      <c r="I6550">
        <f t="shared" si="209"/>
        <v>0.84278197407410971</v>
      </c>
    </row>
    <row r="6551" spans="1:9" x14ac:dyDescent="0.3">
      <c r="A6551" s="1">
        <v>37231</v>
      </c>
      <c r="B6551">
        <v>51</v>
      </c>
      <c r="C6551">
        <v>76</v>
      </c>
      <c r="D6551">
        <v>0</v>
      </c>
      <c r="E6551">
        <v>0</v>
      </c>
      <c r="F6551" s="14">
        <v>2928.3820000000001</v>
      </c>
      <c r="G6551" s="14">
        <v>1899.9190000000001</v>
      </c>
      <c r="H6551">
        <f t="shared" si="208"/>
        <v>0.66767656788206164</v>
      </c>
      <c r="I6551">
        <f t="shared" si="209"/>
        <v>0.82117217986708124</v>
      </c>
    </row>
    <row r="6552" spans="1:9" x14ac:dyDescent="0.3">
      <c r="A6552" s="1">
        <v>37232</v>
      </c>
      <c r="B6552">
        <v>47</v>
      </c>
      <c r="C6552">
        <v>77</v>
      </c>
      <c r="D6552">
        <v>0</v>
      </c>
      <c r="E6552">
        <v>0</v>
      </c>
      <c r="F6552" s="14">
        <v>6208.2610000000004</v>
      </c>
      <c r="G6552" s="14">
        <v>5514.2969999999996</v>
      </c>
      <c r="H6552">
        <f t="shared" si="208"/>
        <v>0.61530977824425304</v>
      </c>
      <c r="I6552">
        <f t="shared" si="209"/>
        <v>0.83197707697059542</v>
      </c>
    </row>
    <row r="6553" spans="1:9" x14ac:dyDescent="0.3">
      <c r="A6553" s="1">
        <v>37233</v>
      </c>
      <c r="B6553">
        <v>43</v>
      </c>
      <c r="C6553">
        <v>79</v>
      </c>
      <c r="D6553">
        <v>6.5000000000000002E-2</v>
      </c>
      <c r="E6553">
        <v>0</v>
      </c>
      <c r="F6553" s="14">
        <v>7100.9470000000001</v>
      </c>
      <c r="G6553" s="14">
        <v>6498.1639999999998</v>
      </c>
      <c r="H6553">
        <f t="shared" si="208"/>
        <v>0.56294298860644409</v>
      </c>
      <c r="I6553">
        <f t="shared" si="209"/>
        <v>0.85358687117762388</v>
      </c>
    </row>
    <row r="6554" spans="1:9" x14ac:dyDescent="0.3">
      <c r="A6554" s="1">
        <v>37234</v>
      </c>
      <c r="B6554">
        <v>36</v>
      </c>
      <c r="C6554">
        <v>81</v>
      </c>
      <c r="D6554">
        <v>0</v>
      </c>
      <c r="E6554">
        <v>0</v>
      </c>
      <c r="F6554" s="14">
        <v>7047.7120000000004</v>
      </c>
      <c r="G6554" s="14">
        <v>6601.83</v>
      </c>
      <c r="H6554">
        <f t="shared" si="208"/>
        <v>0.47130110674027881</v>
      </c>
      <c r="I6554">
        <f t="shared" si="209"/>
        <v>0.87519666538465235</v>
      </c>
    </row>
    <row r="6555" spans="1:9" x14ac:dyDescent="0.3">
      <c r="A6555" s="1">
        <v>37235</v>
      </c>
      <c r="B6555">
        <v>30</v>
      </c>
      <c r="C6555">
        <v>82</v>
      </c>
      <c r="D6555">
        <v>0</v>
      </c>
      <c r="E6555">
        <v>0</v>
      </c>
      <c r="F6555" s="14">
        <v>6939.88</v>
      </c>
      <c r="G6555" s="14">
        <v>6613.0339999999997</v>
      </c>
      <c r="H6555">
        <f t="shared" si="208"/>
        <v>0.39275092228356573</v>
      </c>
      <c r="I6555">
        <f t="shared" si="209"/>
        <v>0.88600156248816664</v>
      </c>
    </row>
    <row r="6556" spans="1:9" x14ac:dyDescent="0.3">
      <c r="A6556" s="1">
        <v>37236</v>
      </c>
      <c r="B6556">
        <v>26</v>
      </c>
      <c r="C6556">
        <v>79</v>
      </c>
      <c r="D6556">
        <v>0</v>
      </c>
      <c r="E6556">
        <v>0</v>
      </c>
      <c r="F6556" s="14">
        <v>3045.817</v>
      </c>
      <c r="G6556" s="14">
        <v>6197.1350000000002</v>
      </c>
      <c r="H6556">
        <f t="shared" si="208"/>
        <v>0.34038413264575695</v>
      </c>
      <c r="I6556">
        <f t="shared" si="209"/>
        <v>0.85358687117762388</v>
      </c>
    </row>
    <row r="6557" spans="1:9" x14ac:dyDescent="0.3">
      <c r="A6557" s="1">
        <v>37237</v>
      </c>
      <c r="B6557">
        <v>22</v>
      </c>
      <c r="C6557">
        <v>73</v>
      </c>
      <c r="D6557">
        <v>0</v>
      </c>
      <c r="E6557">
        <v>0</v>
      </c>
      <c r="F6557" s="14">
        <v>4878.4399999999996</v>
      </c>
      <c r="G6557" s="14">
        <v>4535.4390000000003</v>
      </c>
      <c r="H6557">
        <f t="shared" si="208"/>
        <v>0.28801734300794818</v>
      </c>
      <c r="I6557">
        <f t="shared" si="209"/>
        <v>0.78875748855653849</v>
      </c>
    </row>
    <row r="6558" spans="1:9" x14ac:dyDescent="0.3">
      <c r="A6558" s="1">
        <v>37238</v>
      </c>
      <c r="B6558">
        <v>18</v>
      </c>
      <c r="C6558">
        <v>67</v>
      </c>
      <c r="D6558">
        <v>0</v>
      </c>
      <c r="E6558">
        <v>0.374</v>
      </c>
      <c r="F6558" s="14">
        <v>2380.5360000000001</v>
      </c>
      <c r="G6558" s="14">
        <v>3665.4969999999998</v>
      </c>
      <c r="H6558">
        <f t="shared" si="208"/>
        <v>0.2356505533701394</v>
      </c>
      <c r="I6558">
        <f t="shared" si="209"/>
        <v>0.7239281059354532</v>
      </c>
    </row>
    <row r="6559" spans="1:9" x14ac:dyDescent="0.3">
      <c r="A6559" s="1">
        <v>37239</v>
      </c>
      <c r="B6559">
        <v>15</v>
      </c>
      <c r="C6559">
        <v>58</v>
      </c>
      <c r="D6559">
        <v>0</v>
      </c>
      <c r="E6559">
        <v>0</v>
      </c>
      <c r="F6559" s="14">
        <v>3926.0630000000001</v>
      </c>
      <c r="G6559" s="14">
        <v>3509.395</v>
      </c>
      <c r="H6559">
        <f t="shared" si="208"/>
        <v>0.19637546114178286</v>
      </c>
      <c r="I6559">
        <f t="shared" si="209"/>
        <v>0.62668403200382505</v>
      </c>
    </row>
    <row r="6560" spans="1:9" x14ac:dyDescent="0.3">
      <c r="A6560" s="1">
        <v>37240</v>
      </c>
      <c r="B6560">
        <v>13</v>
      </c>
      <c r="C6560">
        <v>47</v>
      </c>
      <c r="D6560">
        <v>0</v>
      </c>
      <c r="E6560">
        <v>0</v>
      </c>
      <c r="F6560" s="14">
        <v>2076.7420000000002</v>
      </c>
      <c r="G6560" s="14">
        <v>2706.2510000000002</v>
      </c>
      <c r="H6560">
        <f t="shared" si="208"/>
        <v>0.17019206632287848</v>
      </c>
      <c r="I6560">
        <f t="shared" si="209"/>
        <v>0.50783016386516866</v>
      </c>
    </row>
    <row r="6561" spans="1:9" x14ac:dyDescent="0.3">
      <c r="A6561" s="1">
        <v>37241</v>
      </c>
      <c r="B6561">
        <v>11</v>
      </c>
      <c r="C6561">
        <v>35</v>
      </c>
      <c r="D6561">
        <v>0</v>
      </c>
      <c r="E6561">
        <v>0</v>
      </c>
      <c r="F6561" s="14">
        <v>2829.355</v>
      </c>
      <c r="G6561">
        <v>33.201999999999998</v>
      </c>
      <c r="H6561">
        <f t="shared" si="208"/>
        <v>0.14400867150397409</v>
      </c>
      <c r="I6561">
        <f t="shared" si="209"/>
        <v>0.37817139862299792</v>
      </c>
    </row>
    <row r="6562" spans="1:9" x14ac:dyDescent="0.3">
      <c r="A6562" s="1">
        <v>37242</v>
      </c>
      <c r="B6562">
        <v>10</v>
      </c>
      <c r="C6562">
        <v>26</v>
      </c>
      <c r="D6562">
        <v>0</v>
      </c>
      <c r="E6562">
        <v>0</v>
      </c>
      <c r="F6562" s="14">
        <v>5235.2160000000003</v>
      </c>
      <c r="G6562" s="14">
        <v>5422.6210000000001</v>
      </c>
      <c r="H6562">
        <f t="shared" si="208"/>
        <v>0.13091697409452191</v>
      </c>
      <c r="I6562">
        <f t="shared" si="209"/>
        <v>0.28092732469136988</v>
      </c>
    </row>
    <row r="6563" spans="1:9" x14ac:dyDescent="0.3">
      <c r="A6563" s="1">
        <v>37243</v>
      </c>
      <c r="B6563">
        <v>9</v>
      </c>
      <c r="C6563">
        <v>20</v>
      </c>
      <c r="D6563">
        <v>0</v>
      </c>
      <c r="E6563">
        <v>0</v>
      </c>
      <c r="F6563" s="14">
        <v>6675.0039999999999</v>
      </c>
      <c r="G6563" s="14">
        <v>4873.8670000000002</v>
      </c>
      <c r="H6563">
        <f t="shared" si="208"/>
        <v>0.1178252766850697</v>
      </c>
      <c r="I6563">
        <f t="shared" si="209"/>
        <v>0.21609794207028454</v>
      </c>
    </row>
    <row r="6564" spans="1:9" x14ac:dyDescent="0.3">
      <c r="A6564" s="1">
        <v>37244</v>
      </c>
      <c r="B6564">
        <v>8</v>
      </c>
      <c r="C6564">
        <v>17</v>
      </c>
      <c r="D6564">
        <v>1.258</v>
      </c>
      <c r="E6564">
        <v>3.5999999999999997E-2</v>
      </c>
      <c r="F6564" s="14">
        <v>3792.8589999999999</v>
      </c>
      <c r="G6564" s="14">
        <v>2113.0529999999999</v>
      </c>
      <c r="H6564">
        <f t="shared" si="208"/>
        <v>0.10473357927561752</v>
      </c>
      <c r="I6564">
        <f t="shared" si="209"/>
        <v>0.18368325075974187</v>
      </c>
    </row>
    <row r="6565" spans="1:9" x14ac:dyDescent="0.3">
      <c r="A6565" s="1">
        <v>37245</v>
      </c>
      <c r="B6565">
        <v>7</v>
      </c>
      <c r="C6565">
        <v>14</v>
      </c>
      <c r="D6565">
        <v>11.47</v>
      </c>
      <c r="E6565">
        <v>10.54</v>
      </c>
      <c r="F6565" s="14">
        <v>2118.8560000000002</v>
      </c>
      <c r="G6565" s="14">
        <v>3747.607</v>
      </c>
      <c r="H6565">
        <f t="shared" si="208"/>
        <v>9.1641881866165328E-2</v>
      </c>
      <c r="I6565">
        <f t="shared" si="209"/>
        <v>0.15126855944919917</v>
      </c>
    </row>
    <row r="6566" spans="1:9" x14ac:dyDescent="0.3">
      <c r="A6566" s="1">
        <v>37246</v>
      </c>
      <c r="B6566">
        <v>9</v>
      </c>
      <c r="C6566">
        <v>12</v>
      </c>
      <c r="D6566">
        <v>29.207000000000001</v>
      </c>
      <c r="E6566">
        <v>24.172000000000001</v>
      </c>
      <c r="F6566">
        <v>732.952</v>
      </c>
      <c r="G6566">
        <v>560.26700000000005</v>
      </c>
      <c r="H6566">
        <f t="shared" si="208"/>
        <v>0.1178252766850697</v>
      </c>
      <c r="I6566">
        <f t="shared" si="209"/>
        <v>0.12965876524217071</v>
      </c>
    </row>
    <row r="6567" spans="1:9" x14ac:dyDescent="0.3">
      <c r="A6567" s="1">
        <v>37247</v>
      </c>
      <c r="B6567">
        <v>20</v>
      </c>
      <c r="C6567">
        <v>11</v>
      </c>
      <c r="D6567">
        <v>0.94899999999999995</v>
      </c>
      <c r="E6567">
        <v>0.91500000000000004</v>
      </c>
      <c r="F6567" s="14">
        <v>6262.5119999999997</v>
      </c>
      <c r="G6567" s="14">
        <v>3611.645</v>
      </c>
      <c r="H6567">
        <f t="shared" si="208"/>
        <v>0.26183394818904382</v>
      </c>
      <c r="I6567">
        <f t="shared" si="209"/>
        <v>0.11885386813865649</v>
      </c>
    </row>
    <row r="6568" spans="1:9" x14ac:dyDescent="0.3">
      <c r="A6568" s="1">
        <v>37248</v>
      </c>
      <c r="B6568">
        <v>39</v>
      </c>
      <c r="C6568">
        <v>11</v>
      </c>
      <c r="D6568">
        <v>0</v>
      </c>
      <c r="E6568">
        <v>0</v>
      </c>
      <c r="F6568" s="14">
        <v>7109.6639999999998</v>
      </c>
      <c r="G6568" s="14">
        <v>6755.317</v>
      </c>
      <c r="H6568">
        <f t="shared" si="208"/>
        <v>0.51057619896863538</v>
      </c>
      <c r="I6568">
        <f t="shared" si="209"/>
        <v>0.11885386813865649</v>
      </c>
    </row>
    <row r="6569" spans="1:9" x14ac:dyDescent="0.3">
      <c r="A6569" s="1">
        <v>37249</v>
      </c>
      <c r="B6569">
        <v>44</v>
      </c>
      <c r="C6569">
        <v>11</v>
      </c>
      <c r="D6569">
        <v>0</v>
      </c>
      <c r="E6569">
        <v>0</v>
      </c>
      <c r="F6569" s="14">
        <v>6643.9570000000003</v>
      </c>
      <c r="G6569" s="14">
        <v>5942.86</v>
      </c>
      <c r="H6569">
        <f t="shared" si="208"/>
        <v>0.57603468601589636</v>
      </c>
      <c r="I6569">
        <f t="shared" si="209"/>
        <v>0.11885386813865649</v>
      </c>
    </row>
    <row r="6570" spans="1:9" x14ac:dyDescent="0.3">
      <c r="A6570" s="1">
        <v>37250</v>
      </c>
      <c r="B6570">
        <v>46</v>
      </c>
      <c r="C6570">
        <v>10</v>
      </c>
      <c r="D6570">
        <v>0</v>
      </c>
      <c r="E6570">
        <v>0</v>
      </c>
      <c r="F6570" s="14">
        <v>6427.942</v>
      </c>
      <c r="G6570" s="14">
        <v>6299.73</v>
      </c>
      <c r="H6570">
        <f t="shared" si="208"/>
        <v>0.60221808083480077</v>
      </c>
      <c r="I6570">
        <f t="shared" si="209"/>
        <v>0.10804897103514227</v>
      </c>
    </row>
    <row r="6571" spans="1:9" x14ac:dyDescent="0.3">
      <c r="A6571" s="1">
        <v>37251</v>
      </c>
      <c r="B6571">
        <v>43</v>
      </c>
      <c r="C6571">
        <v>11</v>
      </c>
      <c r="D6571">
        <v>0</v>
      </c>
      <c r="E6571">
        <v>0</v>
      </c>
      <c r="F6571" s="14">
        <v>5777.7139999999999</v>
      </c>
      <c r="G6571" s="14">
        <v>5767.027</v>
      </c>
      <c r="H6571">
        <f t="shared" si="208"/>
        <v>0.56294298860644409</v>
      </c>
      <c r="I6571">
        <f t="shared" si="209"/>
        <v>0.11885386813865649</v>
      </c>
    </row>
    <row r="6572" spans="1:9" x14ac:dyDescent="0.3">
      <c r="A6572" s="1">
        <v>37252</v>
      </c>
      <c r="B6572">
        <v>36</v>
      </c>
      <c r="C6572">
        <v>14</v>
      </c>
      <c r="D6572">
        <v>0</v>
      </c>
      <c r="E6572">
        <v>0</v>
      </c>
      <c r="F6572" s="14">
        <v>5725.7790000000005</v>
      </c>
      <c r="G6572" s="14">
        <v>5638.4719999999998</v>
      </c>
      <c r="H6572">
        <f t="shared" si="208"/>
        <v>0.47130110674027881</v>
      </c>
      <c r="I6572">
        <f t="shared" si="209"/>
        <v>0.15126855944919917</v>
      </c>
    </row>
    <row r="6573" spans="1:9" x14ac:dyDescent="0.3">
      <c r="A6573" s="1">
        <v>37253</v>
      </c>
      <c r="B6573">
        <v>31</v>
      </c>
      <c r="C6573">
        <v>16</v>
      </c>
      <c r="D6573">
        <v>0</v>
      </c>
      <c r="E6573">
        <v>1.0720000000000001</v>
      </c>
      <c r="F6573" s="14">
        <v>6187.7790000000005</v>
      </c>
      <c r="G6573" s="14">
        <v>6445.277</v>
      </c>
      <c r="H6573">
        <f t="shared" si="208"/>
        <v>0.40584261969301788</v>
      </c>
      <c r="I6573">
        <f t="shared" si="209"/>
        <v>0.17287835365622764</v>
      </c>
    </row>
    <row r="6574" spans="1:9" x14ac:dyDescent="0.3">
      <c r="A6574" s="1">
        <v>37254</v>
      </c>
      <c r="B6574">
        <v>20</v>
      </c>
      <c r="C6574">
        <v>15</v>
      </c>
      <c r="D6574">
        <v>0</v>
      </c>
      <c r="E6574">
        <v>0</v>
      </c>
      <c r="F6574" s="14">
        <v>6113.2969999999996</v>
      </c>
      <c r="G6574" s="14">
        <v>5932.4520000000002</v>
      </c>
      <c r="H6574">
        <f t="shared" si="208"/>
        <v>0.26183394818904382</v>
      </c>
      <c r="I6574">
        <f t="shared" si="209"/>
        <v>0.16207345655271341</v>
      </c>
    </row>
    <row r="6575" spans="1:9" x14ac:dyDescent="0.3">
      <c r="A6575" s="1">
        <v>37255</v>
      </c>
      <c r="B6575">
        <v>13</v>
      </c>
      <c r="C6575">
        <v>13</v>
      </c>
      <c r="D6575">
        <v>0</v>
      </c>
      <c r="E6575">
        <v>0</v>
      </c>
      <c r="F6575" s="14">
        <v>5254.6270000000004</v>
      </c>
      <c r="G6575" s="14">
        <v>4567.4799999999996</v>
      </c>
      <c r="H6575">
        <f t="shared" si="208"/>
        <v>0.17019206632287848</v>
      </c>
      <c r="I6575">
        <f t="shared" si="209"/>
        <v>0.14046366234568494</v>
      </c>
    </row>
    <row r="6576" spans="1:9" x14ac:dyDescent="0.3">
      <c r="A6576" s="1">
        <v>37256</v>
      </c>
      <c r="B6576">
        <v>12</v>
      </c>
      <c r="C6576">
        <v>11</v>
      </c>
      <c r="D6576">
        <v>7.2779999999999996</v>
      </c>
      <c r="E6576">
        <v>17.792999999999999</v>
      </c>
      <c r="F6576" s="14">
        <v>4541.3119999999999</v>
      </c>
      <c r="G6576" s="14">
        <v>5872.9250000000002</v>
      </c>
      <c r="H6576">
        <f t="shared" si="208"/>
        <v>0.15710036891342627</v>
      </c>
      <c r="I6576">
        <f t="shared" si="209"/>
        <v>0.11885386813865649</v>
      </c>
    </row>
    <row r="6577" spans="1:9" x14ac:dyDescent="0.3">
      <c r="A6577" s="1">
        <v>37257</v>
      </c>
      <c r="B6577">
        <v>13</v>
      </c>
      <c r="C6577">
        <v>9</v>
      </c>
      <c r="D6577">
        <v>8.5999999999999993E-2</v>
      </c>
      <c r="E6577">
        <v>0</v>
      </c>
      <c r="F6577" s="14">
        <v>3908.886</v>
      </c>
      <c r="G6577" s="14">
        <v>2573.1489999999999</v>
      </c>
      <c r="H6577">
        <f t="shared" si="208"/>
        <v>0.17019206632287848</v>
      </c>
      <c r="I6577">
        <f t="shared" si="209"/>
        <v>9.7244073931628039E-2</v>
      </c>
    </row>
    <row r="6578" spans="1:9" x14ac:dyDescent="0.3">
      <c r="A6578" s="1">
        <v>37258</v>
      </c>
      <c r="B6578">
        <v>13</v>
      </c>
      <c r="C6578">
        <v>8</v>
      </c>
      <c r="D6578">
        <v>0</v>
      </c>
      <c r="E6578">
        <v>0</v>
      </c>
      <c r="F6578" s="14">
        <v>4286.6019999999999</v>
      </c>
      <c r="G6578" s="14">
        <v>3635.683</v>
      </c>
      <c r="H6578">
        <f t="shared" si="208"/>
        <v>0.17019206632287848</v>
      </c>
      <c r="I6578">
        <f t="shared" si="209"/>
        <v>8.643917682811382E-2</v>
      </c>
    </row>
    <row r="6579" spans="1:9" x14ac:dyDescent="0.3">
      <c r="A6579" s="1">
        <v>37259</v>
      </c>
      <c r="B6579">
        <v>11</v>
      </c>
      <c r="C6579">
        <v>7</v>
      </c>
      <c r="D6579">
        <v>0</v>
      </c>
      <c r="E6579">
        <v>0</v>
      </c>
      <c r="F6579" s="14">
        <v>4806.83</v>
      </c>
      <c r="G6579" s="14">
        <v>4039.277</v>
      </c>
      <c r="H6579">
        <f t="shared" si="208"/>
        <v>0.14400867150397409</v>
      </c>
      <c r="I6579">
        <f t="shared" si="209"/>
        <v>7.5634279724599587E-2</v>
      </c>
    </row>
    <row r="6580" spans="1:9" x14ac:dyDescent="0.3">
      <c r="A6580" s="1">
        <v>37260</v>
      </c>
      <c r="B6580">
        <v>10</v>
      </c>
      <c r="C6580">
        <v>6</v>
      </c>
      <c r="D6580">
        <v>0.42899999999999999</v>
      </c>
      <c r="E6580">
        <v>0</v>
      </c>
      <c r="F6580" s="14">
        <v>2275.1109999999999</v>
      </c>
      <c r="G6580" s="14">
        <v>2590.306</v>
      </c>
      <c r="H6580">
        <f t="shared" si="208"/>
        <v>0.13091697409452191</v>
      </c>
      <c r="I6580">
        <f t="shared" si="209"/>
        <v>6.4829382621085355E-2</v>
      </c>
    </row>
    <row r="6581" spans="1:9" x14ac:dyDescent="0.3">
      <c r="A6581" s="1">
        <v>37261</v>
      </c>
      <c r="B6581">
        <v>8</v>
      </c>
      <c r="C6581">
        <v>5</v>
      </c>
      <c r="D6581">
        <v>19.876000000000001</v>
      </c>
      <c r="E6581">
        <v>15.99</v>
      </c>
      <c r="F6581" s="14">
        <v>1514.3219999999999</v>
      </c>
      <c r="G6581" s="14">
        <v>1342.845</v>
      </c>
      <c r="H6581">
        <f t="shared" si="208"/>
        <v>0.10473357927561752</v>
      </c>
      <c r="I6581">
        <f t="shared" si="209"/>
        <v>5.4024485517571136E-2</v>
      </c>
    </row>
    <row r="6582" spans="1:9" x14ac:dyDescent="0.3">
      <c r="A6582" s="1">
        <v>37262</v>
      </c>
      <c r="B6582">
        <v>8</v>
      </c>
      <c r="C6582">
        <v>5</v>
      </c>
      <c r="D6582">
        <v>0.31</v>
      </c>
      <c r="E6582">
        <v>0</v>
      </c>
      <c r="F6582" s="14">
        <v>3429.8319999999999</v>
      </c>
      <c r="G6582" s="14">
        <v>2369.6959999999999</v>
      </c>
      <c r="H6582">
        <f t="shared" si="208"/>
        <v>0.10473357927561752</v>
      </c>
      <c r="I6582">
        <f t="shared" si="209"/>
        <v>5.4024485517571136E-2</v>
      </c>
    </row>
    <row r="6583" spans="1:9" x14ac:dyDescent="0.3">
      <c r="A6583" s="1">
        <v>37263</v>
      </c>
      <c r="B6583">
        <v>12</v>
      </c>
      <c r="C6583">
        <v>5</v>
      </c>
      <c r="D6583">
        <v>0</v>
      </c>
      <c r="E6583">
        <v>0</v>
      </c>
      <c r="F6583" s="14">
        <v>6068.0910000000003</v>
      </c>
      <c r="G6583" s="14">
        <v>3032.0169999999998</v>
      </c>
      <c r="H6583">
        <f t="shared" si="208"/>
        <v>0.15710036891342627</v>
      </c>
      <c r="I6583">
        <f t="shared" si="209"/>
        <v>5.4024485517571136E-2</v>
      </c>
    </row>
    <row r="6584" spans="1:9" x14ac:dyDescent="0.3">
      <c r="A6584" s="1">
        <v>37264</v>
      </c>
      <c r="B6584">
        <v>24</v>
      </c>
      <c r="C6584">
        <v>6</v>
      </c>
      <c r="D6584">
        <v>0</v>
      </c>
      <c r="E6584">
        <v>0</v>
      </c>
      <c r="F6584" s="14">
        <v>5751.7280000000001</v>
      </c>
      <c r="G6584" s="14">
        <v>6471.1239999999998</v>
      </c>
      <c r="H6584">
        <f t="shared" si="208"/>
        <v>0.31420073782685254</v>
      </c>
      <c r="I6584">
        <f t="shared" si="209"/>
        <v>6.4829382621085355E-2</v>
      </c>
    </row>
    <row r="6585" spans="1:9" x14ac:dyDescent="0.3">
      <c r="A6585" s="1">
        <v>37265</v>
      </c>
      <c r="B6585">
        <v>30</v>
      </c>
      <c r="C6585">
        <v>6</v>
      </c>
      <c r="D6585">
        <v>0</v>
      </c>
      <c r="E6585">
        <v>0</v>
      </c>
      <c r="F6585" s="14">
        <v>5598.1869999999999</v>
      </c>
      <c r="G6585" s="14">
        <v>4617.5050000000001</v>
      </c>
      <c r="H6585">
        <f t="shared" si="208"/>
        <v>0.39275092228356573</v>
      </c>
      <c r="I6585">
        <f t="shared" si="209"/>
        <v>6.4829382621085355E-2</v>
      </c>
    </row>
    <row r="6586" spans="1:9" x14ac:dyDescent="0.3">
      <c r="A6586" s="1">
        <v>37266</v>
      </c>
      <c r="B6586">
        <v>24</v>
      </c>
      <c r="C6586">
        <v>6</v>
      </c>
      <c r="D6586">
        <v>0</v>
      </c>
      <c r="E6586">
        <v>0</v>
      </c>
      <c r="F6586" s="14">
        <v>3920.5</v>
      </c>
      <c r="G6586" s="14">
        <v>3739.05</v>
      </c>
      <c r="H6586">
        <f t="shared" si="208"/>
        <v>0.31420073782685254</v>
      </c>
      <c r="I6586">
        <f t="shared" si="209"/>
        <v>6.4829382621085355E-2</v>
      </c>
    </row>
    <row r="6587" spans="1:9" x14ac:dyDescent="0.3">
      <c r="A6587" s="1">
        <v>37267</v>
      </c>
      <c r="B6587">
        <v>18</v>
      </c>
      <c r="C6587">
        <v>7</v>
      </c>
      <c r="D6587">
        <v>0</v>
      </c>
      <c r="E6587">
        <v>0</v>
      </c>
      <c r="F6587" s="14">
        <v>4779.3010000000004</v>
      </c>
      <c r="G6587" s="14">
        <v>2631.5659999999998</v>
      </c>
      <c r="H6587">
        <f t="shared" si="208"/>
        <v>0.2356505533701394</v>
      </c>
      <c r="I6587">
        <f t="shared" si="209"/>
        <v>7.5634279724599587E-2</v>
      </c>
    </row>
    <row r="6588" spans="1:9" x14ac:dyDescent="0.3">
      <c r="A6588" s="1">
        <v>37268</v>
      </c>
      <c r="B6588">
        <v>15</v>
      </c>
      <c r="C6588">
        <v>9</v>
      </c>
      <c r="D6588">
        <v>3.6999999999999998E-2</v>
      </c>
      <c r="E6588">
        <v>0</v>
      </c>
      <c r="F6588" s="14">
        <v>2694.0279999999998</v>
      </c>
      <c r="G6588" s="14">
        <v>4656.5230000000001</v>
      </c>
      <c r="H6588">
        <f t="shared" si="208"/>
        <v>0.19637546114178286</v>
      </c>
      <c r="I6588">
        <f t="shared" si="209"/>
        <v>9.7244073931628039E-2</v>
      </c>
    </row>
    <row r="6589" spans="1:9" x14ac:dyDescent="0.3">
      <c r="A6589" s="1">
        <v>37269</v>
      </c>
      <c r="B6589">
        <v>13</v>
      </c>
      <c r="C6589">
        <v>10</v>
      </c>
      <c r="D6589">
        <v>0</v>
      </c>
      <c r="E6589">
        <v>0</v>
      </c>
      <c r="F6589" s="14">
        <v>4912.3469999999998</v>
      </c>
      <c r="G6589" s="14">
        <v>4094.3150000000001</v>
      </c>
      <c r="H6589">
        <f t="shared" si="208"/>
        <v>0.17019206632287848</v>
      </c>
      <c r="I6589">
        <f t="shared" si="209"/>
        <v>0.10804897103514227</v>
      </c>
    </row>
    <row r="6590" spans="1:9" x14ac:dyDescent="0.3">
      <c r="A6590" s="1">
        <v>37270</v>
      </c>
      <c r="B6590">
        <v>11</v>
      </c>
      <c r="C6590">
        <v>11</v>
      </c>
      <c r="D6590">
        <v>0.48399999999999999</v>
      </c>
      <c r="E6590">
        <v>2.0510000000000002</v>
      </c>
      <c r="F6590" s="14">
        <v>1306.3320000000001</v>
      </c>
      <c r="G6590">
        <v>176.50299999999999</v>
      </c>
      <c r="H6590">
        <f t="shared" si="208"/>
        <v>0.14400867150397409</v>
      </c>
      <c r="I6590">
        <f t="shared" si="209"/>
        <v>0.11885386813865649</v>
      </c>
    </row>
    <row r="6591" spans="1:9" x14ac:dyDescent="0.3">
      <c r="A6591" s="1">
        <v>37271</v>
      </c>
      <c r="B6591">
        <v>9</v>
      </c>
      <c r="C6591">
        <v>12</v>
      </c>
      <c r="D6591">
        <v>0</v>
      </c>
      <c r="E6591">
        <v>0</v>
      </c>
      <c r="F6591" s="14">
        <v>4690.4530000000004</v>
      </c>
      <c r="G6591" s="14">
        <v>3720.4169999999999</v>
      </c>
      <c r="H6591">
        <f t="shared" si="208"/>
        <v>0.1178252766850697</v>
      </c>
      <c r="I6591">
        <f t="shared" si="209"/>
        <v>0.12965876524217071</v>
      </c>
    </row>
    <row r="6592" spans="1:9" x14ac:dyDescent="0.3">
      <c r="A6592" s="1">
        <v>37272</v>
      </c>
      <c r="B6592">
        <v>8</v>
      </c>
      <c r="C6592">
        <v>12</v>
      </c>
      <c r="D6592">
        <v>0</v>
      </c>
      <c r="E6592">
        <v>0</v>
      </c>
      <c r="F6592" s="14">
        <v>3499.1669999999999</v>
      </c>
      <c r="G6592" s="14">
        <v>2605.9670000000001</v>
      </c>
      <c r="H6592">
        <f t="shared" si="208"/>
        <v>0.10473357927561752</v>
      </c>
      <c r="I6592">
        <f t="shared" si="209"/>
        <v>0.12965876524217071</v>
      </c>
    </row>
    <row r="6593" spans="1:9" x14ac:dyDescent="0.3">
      <c r="A6593" s="1">
        <v>37273</v>
      </c>
      <c r="B6593">
        <v>7</v>
      </c>
      <c r="C6593">
        <v>12</v>
      </c>
      <c r="D6593">
        <v>0</v>
      </c>
      <c r="E6593">
        <v>0</v>
      </c>
      <c r="F6593" s="14">
        <v>2752.1419999999998</v>
      </c>
      <c r="G6593" s="14">
        <v>3632.3110000000001</v>
      </c>
      <c r="H6593">
        <f t="shared" si="208"/>
        <v>9.1641881866165328E-2</v>
      </c>
      <c r="I6593">
        <f t="shared" si="209"/>
        <v>0.12965876524217071</v>
      </c>
    </row>
    <row r="6594" spans="1:9" x14ac:dyDescent="0.3">
      <c r="A6594" s="1">
        <v>37274</v>
      </c>
      <c r="B6594">
        <v>6</v>
      </c>
      <c r="C6594">
        <v>10</v>
      </c>
      <c r="D6594">
        <v>0</v>
      </c>
      <c r="E6594">
        <v>0</v>
      </c>
      <c r="F6594" s="14">
        <v>3932.44</v>
      </c>
      <c r="G6594" s="14">
        <v>3468.819</v>
      </c>
      <c r="H6594">
        <f t="shared" ref="H6594:H6657" si="210">(B6594*60*60*24/1000000)/(1000*$N$3/1000000)</f>
        <v>7.8550184456713135E-2</v>
      </c>
      <c r="I6594">
        <f t="shared" ref="I6594:I6657" si="211">(C6594*60*60*24/1000000)/(1000*$N$4/1000000)</f>
        <v>0.10804897103514227</v>
      </c>
    </row>
    <row r="6595" spans="1:9" x14ac:dyDescent="0.3">
      <c r="A6595" s="1">
        <v>37275</v>
      </c>
      <c r="B6595">
        <v>5</v>
      </c>
      <c r="C6595">
        <v>10</v>
      </c>
      <c r="D6595">
        <v>0</v>
      </c>
      <c r="E6595">
        <v>0</v>
      </c>
      <c r="F6595" s="14">
        <v>6879.7920000000004</v>
      </c>
      <c r="G6595" s="14">
        <v>6525.0259999999998</v>
      </c>
      <c r="H6595">
        <f t="shared" si="210"/>
        <v>6.5458487047260955E-2</v>
      </c>
      <c r="I6595">
        <f t="shared" si="211"/>
        <v>0.10804897103514227</v>
      </c>
    </row>
    <row r="6596" spans="1:9" x14ac:dyDescent="0.3">
      <c r="A6596" s="1">
        <v>37276</v>
      </c>
      <c r="B6596">
        <v>5</v>
      </c>
      <c r="C6596">
        <v>11</v>
      </c>
      <c r="D6596">
        <v>0</v>
      </c>
      <c r="E6596">
        <v>0</v>
      </c>
      <c r="F6596" s="14">
        <v>4887.2120000000004</v>
      </c>
      <c r="G6596" s="14">
        <v>5560.9409999999998</v>
      </c>
      <c r="H6596">
        <f t="shared" si="210"/>
        <v>6.5458487047260955E-2</v>
      </c>
      <c r="I6596">
        <f t="shared" si="211"/>
        <v>0.11885386813865649</v>
      </c>
    </row>
    <row r="6597" spans="1:9" x14ac:dyDescent="0.3">
      <c r="A6597" s="1">
        <v>37277</v>
      </c>
      <c r="B6597">
        <v>5</v>
      </c>
      <c r="C6597">
        <v>11</v>
      </c>
      <c r="D6597">
        <v>18.241</v>
      </c>
      <c r="E6597">
        <v>34.965000000000003</v>
      </c>
      <c r="F6597" s="14">
        <v>1271.02</v>
      </c>
      <c r="G6597" s="14">
        <v>2003.259</v>
      </c>
      <c r="H6597">
        <f t="shared" si="210"/>
        <v>6.5458487047260955E-2</v>
      </c>
      <c r="I6597">
        <f t="shared" si="211"/>
        <v>0.11885386813865649</v>
      </c>
    </row>
    <row r="6598" spans="1:9" x14ac:dyDescent="0.3">
      <c r="A6598" s="1">
        <v>37278</v>
      </c>
      <c r="B6598">
        <v>5</v>
      </c>
      <c r="C6598">
        <v>11</v>
      </c>
      <c r="D6598">
        <v>0</v>
      </c>
      <c r="E6598">
        <v>9.8000000000000004E-2</v>
      </c>
      <c r="F6598" s="14">
        <v>3938.2860000000001</v>
      </c>
      <c r="G6598" s="14">
        <v>3999.8470000000002</v>
      </c>
      <c r="H6598">
        <f t="shared" si="210"/>
        <v>6.5458487047260955E-2</v>
      </c>
      <c r="I6598">
        <f t="shared" si="211"/>
        <v>0.11885386813865649</v>
      </c>
    </row>
    <row r="6599" spans="1:9" x14ac:dyDescent="0.3">
      <c r="A6599" s="1">
        <v>37279</v>
      </c>
      <c r="B6599">
        <v>5</v>
      </c>
      <c r="C6599">
        <v>11</v>
      </c>
      <c r="D6599">
        <v>0</v>
      </c>
      <c r="E6599">
        <v>0.48</v>
      </c>
      <c r="F6599" s="14">
        <v>2967.4969999999998</v>
      </c>
      <c r="G6599" s="14">
        <v>5766.9859999999999</v>
      </c>
      <c r="H6599">
        <f t="shared" si="210"/>
        <v>6.5458487047260955E-2</v>
      </c>
      <c r="I6599">
        <f t="shared" si="211"/>
        <v>0.11885386813865649</v>
      </c>
    </row>
    <row r="6600" spans="1:9" x14ac:dyDescent="0.3">
      <c r="A6600" s="1">
        <v>37280</v>
      </c>
      <c r="B6600">
        <v>5</v>
      </c>
      <c r="C6600">
        <v>10</v>
      </c>
      <c r="D6600">
        <v>6.6070000000000002</v>
      </c>
      <c r="E6600">
        <v>6.9850000000000003</v>
      </c>
      <c r="F6600" s="14">
        <v>1468.1189999999999</v>
      </c>
      <c r="G6600" s="14">
        <v>1756.1189999999999</v>
      </c>
      <c r="H6600">
        <f t="shared" si="210"/>
        <v>6.5458487047260955E-2</v>
      </c>
      <c r="I6600">
        <f t="shared" si="211"/>
        <v>0.10804897103514227</v>
      </c>
    </row>
    <row r="6601" spans="1:9" x14ac:dyDescent="0.3">
      <c r="A6601" s="1">
        <v>37281</v>
      </c>
      <c r="B6601">
        <f>AVERAGE(B6600,B6602)</f>
        <v>15.5</v>
      </c>
      <c r="C6601">
        <v>11</v>
      </c>
      <c r="D6601">
        <v>0.82799999999999996</v>
      </c>
      <c r="E6601">
        <v>0</v>
      </c>
      <c r="F6601" s="14">
        <v>4674.1379999999999</v>
      </c>
      <c r="G6601" s="14">
        <v>3388.6689999999999</v>
      </c>
      <c r="H6601">
        <f t="shared" si="210"/>
        <v>0.20292130984650894</v>
      </c>
      <c r="I6601">
        <f t="shared" si="211"/>
        <v>0.11885386813865649</v>
      </c>
    </row>
    <row r="6602" spans="1:9" x14ac:dyDescent="0.3">
      <c r="A6602" s="1">
        <v>37282</v>
      </c>
      <c r="B6602">
        <v>26</v>
      </c>
      <c r="C6602">
        <v>14</v>
      </c>
      <c r="D6602">
        <v>4.2750000000000004</v>
      </c>
      <c r="E6602">
        <v>2.0110000000000001</v>
      </c>
      <c r="F6602" s="14">
        <v>2094.6080000000002</v>
      </c>
      <c r="G6602" s="14">
        <v>1798.357</v>
      </c>
      <c r="H6602">
        <f t="shared" si="210"/>
        <v>0.34038413264575695</v>
      </c>
      <c r="I6602">
        <f t="shared" si="211"/>
        <v>0.15126855944919917</v>
      </c>
    </row>
    <row r="6603" spans="1:9" x14ac:dyDescent="0.3">
      <c r="A6603" s="1">
        <v>37283</v>
      </c>
      <c r="B6603">
        <v>41</v>
      </c>
      <c r="C6603">
        <v>18</v>
      </c>
      <c r="D6603">
        <v>8.8559999999999999</v>
      </c>
      <c r="E6603">
        <v>11.574</v>
      </c>
      <c r="F6603" s="14">
        <v>3819.2759999999998</v>
      </c>
      <c r="G6603" s="14">
        <v>2452.6419999999998</v>
      </c>
      <c r="H6603">
        <f t="shared" si="210"/>
        <v>0.53675959378753979</v>
      </c>
      <c r="I6603">
        <f t="shared" si="211"/>
        <v>0.19448814786325608</v>
      </c>
    </row>
    <row r="6604" spans="1:9" x14ac:dyDescent="0.3">
      <c r="A6604" s="1">
        <v>37284</v>
      </c>
      <c r="B6604">
        <v>43</v>
      </c>
      <c r="C6604">
        <v>17</v>
      </c>
      <c r="D6604">
        <v>0</v>
      </c>
      <c r="E6604">
        <v>0</v>
      </c>
      <c r="F6604" s="14">
        <v>6380.2479999999996</v>
      </c>
      <c r="G6604" s="14">
        <v>5361.4210000000003</v>
      </c>
      <c r="H6604">
        <f t="shared" si="210"/>
        <v>0.56294298860644409</v>
      </c>
      <c r="I6604">
        <f t="shared" si="211"/>
        <v>0.18368325075974187</v>
      </c>
    </row>
    <row r="6605" spans="1:9" x14ac:dyDescent="0.3">
      <c r="A6605" s="1">
        <v>37285</v>
      </c>
      <c r="B6605">
        <v>48</v>
      </c>
      <c r="C6605">
        <v>17</v>
      </c>
      <c r="D6605">
        <v>0</v>
      </c>
      <c r="E6605">
        <v>0</v>
      </c>
      <c r="F6605" s="14">
        <v>6940.9040000000005</v>
      </c>
      <c r="G6605" s="14">
        <v>6566.1790000000001</v>
      </c>
      <c r="H6605">
        <f t="shared" si="210"/>
        <v>0.62840147565370508</v>
      </c>
      <c r="I6605">
        <f t="shared" si="211"/>
        <v>0.18368325075974187</v>
      </c>
    </row>
    <row r="6606" spans="1:9" x14ac:dyDescent="0.3">
      <c r="A6606" s="1">
        <v>37286</v>
      </c>
      <c r="B6606">
        <v>53</v>
      </c>
      <c r="C6606">
        <v>21</v>
      </c>
      <c r="D6606">
        <v>0</v>
      </c>
      <c r="E6606">
        <v>0</v>
      </c>
      <c r="F6606" s="14">
        <v>4191.1360000000004</v>
      </c>
      <c r="G6606" s="14">
        <v>6373.0110000000004</v>
      </c>
      <c r="H6606">
        <f t="shared" si="210"/>
        <v>0.69385996270096606</v>
      </c>
      <c r="I6606">
        <f t="shared" si="211"/>
        <v>0.22690283917379875</v>
      </c>
    </row>
    <row r="6607" spans="1:9" x14ac:dyDescent="0.3">
      <c r="A6607" s="1">
        <v>37287</v>
      </c>
      <c r="B6607">
        <v>158</v>
      </c>
      <c r="C6607">
        <v>27</v>
      </c>
      <c r="D6607">
        <v>82.784000000000006</v>
      </c>
      <c r="E6607">
        <v>75.055000000000007</v>
      </c>
      <c r="F6607" s="14">
        <v>3090.5259999999998</v>
      </c>
      <c r="G6607">
        <v>805.89200000000005</v>
      </c>
      <c r="H6607">
        <f t="shared" si="210"/>
        <v>2.0684881906934458</v>
      </c>
      <c r="I6607">
        <f t="shared" si="211"/>
        <v>0.29173222179488417</v>
      </c>
    </row>
    <row r="6608" spans="1:9" x14ac:dyDescent="0.3">
      <c r="A6608" s="1">
        <v>37288</v>
      </c>
      <c r="B6608">
        <v>273</v>
      </c>
      <c r="C6608">
        <v>43</v>
      </c>
      <c r="D6608">
        <v>0</v>
      </c>
      <c r="E6608">
        <v>0</v>
      </c>
      <c r="F6608" s="14">
        <v>6702.9759999999997</v>
      </c>
      <c r="G6608" s="14">
        <v>6658.9189999999999</v>
      </c>
      <c r="H6608">
        <f t="shared" si="210"/>
        <v>3.5740333927804477</v>
      </c>
      <c r="I6608">
        <f t="shared" si="211"/>
        <v>0.46461057545111173</v>
      </c>
    </row>
    <row r="6609" spans="1:9" x14ac:dyDescent="0.3">
      <c r="A6609" s="1">
        <v>37289</v>
      </c>
      <c r="B6609">
        <v>298</v>
      </c>
      <c r="C6609">
        <v>63</v>
      </c>
      <c r="D6609">
        <v>0</v>
      </c>
      <c r="E6609">
        <v>0</v>
      </c>
      <c r="F6609" s="14">
        <v>6413.1450000000004</v>
      </c>
      <c r="G6609" s="14">
        <v>5960.5410000000002</v>
      </c>
      <c r="H6609">
        <f t="shared" si="210"/>
        <v>3.9013258280167524</v>
      </c>
      <c r="I6609">
        <f t="shared" si="211"/>
        <v>0.68070851752139627</v>
      </c>
    </row>
    <row r="6610" spans="1:9" x14ac:dyDescent="0.3">
      <c r="A6610" s="1">
        <v>37290</v>
      </c>
      <c r="B6610">
        <v>289</v>
      </c>
      <c r="C6610">
        <v>72</v>
      </c>
      <c r="D6610">
        <v>0</v>
      </c>
      <c r="E6610">
        <v>0</v>
      </c>
      <c r="F6610" s="14">
        <v>6819.3810000000003</v>
      </c>
      <c r="G6610" s="14">
        <v>4657.9430000000002</v>
      </c>
      <c r="H6610">
        <f t="shared" si="210"/>
        <v>3.7835005513316826</v>
      </c>
      <c r="I6610">
        <f t="shared" si="211"/>
        <v>0.77795259145302431</v>
      </c>
    </row>
    <row r="6611" spans="1:9" x14ac:dyDescent="0.3">
      <c r="A6611" s="1">
        <v>37291</v>
      </c>
      <c r="B6611">
        <v>253</v>
      </c>
      <c r="C6611">
        <v>74</v>
      </c>
      <c r="D6611">
        <v>0</v>
      </c>
      <c r="E6611">
        <v>0</v>
      </c>
      <c r="F6611" s="14">
        <v>7089.8909999999996</v>
      </c>
      <c r="G6611" s="14">
        <v>5521.0150000000003</v>
      </c>
      <c r="H6611">
        <f t="shared" si="210"/>
        <v>3.3121994445914043</v>
      </c>
      <c r="I6611">
        <f t="shared" si="211"/>
        <v>0.79956238566005278</v>
      </c>
    </row>
    <row r="6612" spans="1:9" x14ac:dyDescent="0.3">
      <c r="A6612" s="1">
        <v>37292</v>
      </c>
      <c r="B6612">
        <v>200</v>
      </c>
      <c r="C6612">
        <v>77</v>
      </c>
      <c r="D6612">
        <v>0.13800000000000001</v>
      </c>
      <c r="E6612">
        <v>0.81799999999999995</v>
      </c>
      <c r="F6612" s="14">
        <v>3384.163</v>
      </c>
      <c r="G6612" s="14">
        <v>3907.9639999999999</v>
      </c>
      <c r="H6612">
        <f t="shared" si="210"/>
        <v>2.618339481890438</v>
      </c>
      <c r="I6612">
        <f t="shared" si="211"/>
        <v>0.83197707697059542</v>
      </c>
    </row>
    <row r="6613" spans="1:9" x14ac:dyDescent="0.3">
      <c r="A6613" s="1">
        <v>37293</v>
      </c>
      <c r="B6613">
        <v>139</v>
      </c>
      <c r="C6613">
        <v>85</v>
      </c>
      <c r="D6613">
        <v>7.7169999999999996</v>
      </c>
      <c r="E6613">
        <v>0.16900000000000001</v>
      </c>
      <c r="F6613" s="14">
        <v>3124.8429999999998</v>
      </c>
      <c r="G6613" s="14">
        <v>2584.7559999999999</v>
      </c>
      <c r="H6613">
        <f t="shared" si="210"/>
        <v>1.8197459399138545</v>
      </c>
      <c r="I6613">
        <f t="shared" si="211"/>
        <v>0.91841625379870928</v>
      </c>
    </row>
    <row r="6614" spans="1:9" x14ac:dyDescent="0.3">
      <c r="A6614" s="1">
        <v>37294</v>
      </c>
      <c r="B6614">
        <v>102</v>
      </c>
      <c r="C6614">
        <v>97</v>
      </c>
      <c r="D6614">
        <v>3.2759999999999998</v>
      </c>
      <c r="E6614">
        <v>3.3000000000000002E-2</v>
      </c>
      <c r="F6614" s="14">
        <v>3198.21</v>
      </c>
      <c r="G6614" s="14">
        <v>2447.1480000000001</v>
      </c>
      <c r="H6614">
        <f t="shared" si="210"/>
        <v>1.3353531357641233</v>
      </c>
      <c r="I6614">
        <f t="shared" si="211"/>
        <v>1.0480750190408801</v>
      </c>
    </row>
    <row r="6615" spans="1:9" x14ac:dyDescent="0.3">
      <c r="A6615" s="1">
        <v>37295</v>
      </c>
      <c r="B6615">
        <v>75</v>
      </c>
      <c r="C6615">
        <v>112</v>
      </c>
      <c r="D6615">
        <v>4.1000000000000002E-2</v>
      </c>
      <c r="E6615">
        <v>0</v>
      </c>
      <c r="F6615" s="14">
        <v>3611.703</v>
      </c>
      <c r="G6615" s="14">
        <v>4224.3900000000003</v>
      </c>
      <c r="H6615">
        <f t="shared" si="210"/>
        <v>0.98187730570891429</v>
      </c>
      <c r="I6615">
        <f t="shared" si="211"/>
        <v>1.2101484755935934</v>
      </c>
    </row>
    <row r="6616" spans="1:9" x14ac:dyDescent="0.3">
      <c r="A6616" s="1">
        <v>37296</v>
      </c>
      <c r="B6616">
        <v>58</v>
      </c>
      <c r="C6616">
        <v>129</v>
      </c>
      <c r="D6616">
        <v>1.3080000000000001</v>
      </c>
      <c r="E6616">
        <v>5.2359999999999998</v>
      </c>
      <c r="F6616">
        <v>952.12</v>
      </c>
      <c r="G6616" s="14">
        <v>2455.098</v>
      </c>
      <c r="H6616">
        <f t="shared" si="210"/>
        <v>0.75931844974822693</v>
      </c>
      <c r="I6616">
        <f t="shared" si="211"/>
        <v>1.3938317263533353</v>
      </c>
    </row>
    <row r="6617" spans="1:9" x14ac:dyDescent="0.3">
      <c r="A6617" s="1">
        <v>37297</v>
      </c>
      <c r="B6617">
        <v>38</v>
      </c>
      <c r="C6617">
        <v>146</v>
      </c>
      <c r="D6617">
        <v>0.91300000000000003</v>
      </c>
      <c r="E6617">
        <v>0</v>
      </c>
      <c r="F6617" s="14">
        <v>4212.9790000000003</v>
      </c>
      <c r="G6617" s="14">
        <v>4298.6419999999998</v>
      </c>
      <c r="H6617">
        <f t="shared" si="210"/>
        <v>0.49748450155918322</v>
      </c>
      <c r="I6617">
        <f t="shared" si="211"/>
        <v>1.577514977113077</v>
      </c>
    </row>
    <row r="6618" spans="1:9" x14ac:dyDescent="0.3">
      <c r="A6618" s="1">
        <v>37298</v>
      </c>
      <c r="B6618">
        <v>29</v>
      </c>
      <c r="C6618">
        <v>160</v>
      </c>
      <c r="D6618">
        <v>0</v>
      </c>
      <c r="E6618">
        <v>0</v>
      </c>
      <c r="F6618" s="14">
        <v>4533.4160000000002</v>
      </c>
      <c r="G6618" s="14">
        <v>5200.6000000000004</v>
      </c>
      <c r="H6618">
        <f t="shared" si="210"/>
        <v>0.37965922487411347</v>
      </c>
      <c r="I6618">
        <f t="shared" si="211"/>
        <v>1.7287835365622763</v>
      </c>
    </row>
    <row r="6619" spans="1:9" x14ac:dyDescent="0.3">
      <c r="A6619" s="1">
        <v>37299</v>
      </c>
      <c r="B6619">
        <v>25</v>
      </c>
      <c r="C6619">
        <v>168</v>
      </c>
      <c r="D6619">
        <v>10.022</v>
      </c>
      <c r="E6619">
        <v>2.2090000000000001</v>
      </c>
      <c r="F6619" s="14">
        <v>2541.1770000000001</v>
      </c>
      <c r="G6619" s="14">
        <v>1300.954</v>
      </c>
      <c r="H6619">
        <f t="shared" si="210"/>
        <v>0.32729243523630475</v>
      </c>
      <c r="I6619">
        <f t="shared" si="211"/>
        <v>1.81522271339039</v>
      </c>
    </row>
    <row r="6620" spans="1:9" x14ac:dyDescent="0.3">
      <c r="A6620" s="1">
        <v>37300</v>
      </c>
      <c r="B6620">
        <v>24</v>
      </c>
      <c r="C6620">
        <v>164</v>
      </c>
      <c r="D6620">
        <v>0.56299999999999994</v>
      </c>
      <c r="E6620">
        <v>0</v>
      </c>
      <c r="F6620" s="14">
        <v>4488.9989999999998</v>
      </c>
      <c r="G6620" s="14">
        <v>4355.8689999999997</v>
      </c>
      <c r="H6620">
        <f t="shared" si="210"/>
        <v>0.31420073782685254</v>
      </c>
      <c r="I6620">
        <f t="shared" si="211"/>
        <v>1.7720031249763333</v>
      </c>
    </row>
    <row r="6621" spans="1:9" x14ac:dyDescent="0.3">
      <c r="A6621" s="1">
        <v>37301</v>
      </c>
      <c r="B6621">
        <v>25</v>
      </c>
      <c r="C6621">
        <v>143</v>
      </c>
      <c r="D6621">
        <v>0</v>
      </c>
      <c r="E6621">
        <v>0</v>
      </c>
      <c r="F6621" s="14">
        <v>4668.8549999999996</v>
      </c>
      <c r="G6621" s="14">
        <v>5193.4139999999998</v>
      </c>
      <c r="H6621">
        <f t="shared" si="210"/>
        <v>0.32729243523630475</v>
      </c>
      <c r="I6621">
        <f t="shared" si="211"/>
        <v>1.5451002858025344</v>
      </c>
    </row>
    <row r="6622" spans="1:9" x14ac:dyDescent="0.3">
      <c r="A6622" s="1">
        <v>37302</v>
      </c>
      <c r="B6622">
        <v>23</v>
      </c>
      <c r="C6622">
        <v>111</v>
      </c>
      <c r="D6622">
        <v>0</v>
      </c>
      <c r="E6622">
        <v>0</v>
      </c>
      <c r="F6622" s="14">
        <v>4128.8609999999999</v>
      </c>
      <c r="G6622" s="14">
        <v>3936.8530000000001</v>
      </c>
      <c r="H6622">
        <f t="shared" si="210"/>
        <v>0.30110904041740039</v>
      </c>
      <c r="I6622">
        <f t="shared" si="211"/>
        <v>1.1993435784900792</v>
      </c>
    </row>
    <row r="6623" spans="1:9" x14ac:dyDescent="0.3">
      <c r="A6623" s="1">
        <v>37303</v>
      </c>
      <c r="B6623">
        <v>19</v>
      </c>
      <c r="C6623">
        <v>77</v>
      </c>
      <c r="D6623">
        <v>0</v>
      </c>
      <c r="E6623">
        <v>0</v>
      </c>
      <c r="F6623" s="14">
        <v>3484.759</v>
      </c>
      <c r="G6623" s="14">
        <v>4443.7389999999996</v>
      </c>
      <c r="H6623">
        <f t="shared" si="210"/>
        <v>0.24874225077959161</v>
      </c>
      <c r="I6623">
        <f t="shared" si="211"/>
        <v>0.83197707697059542</v>
      </c>
    </row>
    <row r="6624" spans="1:9" x14ac:dyDescent="0.3">
      <c r="A6624" s="1">
        <v>37304</v>
      </c>
      <c r="B6624">
        <v>17</v>
      </c>
      <c r="C6624">
        <v>52</v>
      </c>
      <c r="D6624">
        <v>0</v>
      </c>
      <c r="E6624">
        <v>0</v>
      </c>
      <c r="F6624" s="14">
        <v>3363.6990000000001</v>
      </c>
      <c r="G6624" s="14">
        <v>3747.3440000000001</v>
      </c>
      <c r="H6624">
        <f t="shared" si="210"/>
        <v>0.22255885596068725</v>
      </c>
      <c r="I6624">
        <f t="shared" si="211"/>
        <v>0.56185464938273977</v>
      </c>
    </row>
    <row r="6625" spans="1:9" x14ac:dyDescent="0.3">
      <c r="A6625" s="1">
        <v>37305</v>
      </c>
      <c r="B6625">
        <v>15</v>
      </c>
      <c r="C6625">
        <v>41</v>
      </c>
      <c r="D6625">
        <v>0</v>
      </c>
      <c r="E6625">
        <v>0</v>
      </c>
      <c r="F6625" s="14">
        <v>2792.0920000000001</v>
      </c>
      <c r="G6625" s="14">
        <v>2131.16</v>
      </c>
      <c r="H6625">
        <f t="shared" si="210"/>
        <v>0.19637546114178286</v>
      </c>
      <c r="I6625">
        <f t="shared" si="211"/>
        <v>0.44300078124408332</v>
      </c>
    </row>
    <row r="6626" spans="1:9" x14ac:dyDescent="0.3">
      <c r="A6626" s="1">
        <v>37306</v>
      </c>
      <c r="B6626">
        <v>16</v>
      </c>
      <c r="C6626">
        <v>38</v>
      </c>
      <c r="D6626">
        <v>0</v>
      </c>
      <c r="E6626">
        <v>1.5429999999999999</v>
      </c>
      <c r="F6626">
        <v>737.24199999999996</v>
      </c>
      <c r="G6626">
        <v>399.39</v>
      </c>
      <c r="H6626">
        <f t="shared" si="210"/>
        <v>0.20946715855123504</v>
      </c>
      <c r="I6626">
        <f t="shared" si="211"/>
        <v>0.41058608993354062</v>
      </c>
    </row>
    <row r="6627" spans="1:9" x14ac:dyDescent="0.3">
      <c r="A6627" s="1">
        <v>37307</v>
      </c>
      <c r="B6627">
        <v>19</v>
      </c>
      <c r="C6627">
        <v>38</v>
      </c>
      <c r="D6627">
        <v>21.396999999999998</v>
      </c>
      <c r="E6627">
        <v>29.338000000000001</v>
      </c>
      <c r="F6627" s="14">
        <v>1167.046</v>
      </c>
      <c r="G6627">
        <v>392.02199999999999</v>
      </c>
      <c r="H6627">
        <f t="shared" si="210"/>
        <v>0.24874225077959161</v>
      </c>
      <c r="I6627">
        <f t="shared" si="211"/>
        <v>0.41058608993354062</v>
      </c>
    </row>
    <row r="6628" spans="1:9" x14ac:dyDescent="0.3">
      <c r="A6628" s="1">
        <v>37308</v>
      </c>
      <c r="B6628">
        <v>17</v>
      </c>
      <c r="C6628">
        <v>37</v>
      </c>
      <c r="D6628">
        <v>0.55700000000000005</v>
      </c>
      <c r="E6628">
        <v>0</v>
      </c>
      <c r="F6628" s="14">
        <v>3668.6509999999998</v>
      </c>
      <c r="G6628" s="14">
        <v>4073.0970000000002</v>
      </c>
      <c r="H6628">
        <f t="shared" si="210"/>
        <v>0.22255885596068725</v>
      </c>
      <c r="I6628">
        <f t="shared" si="211"/>
        <v>0.39978119283002639</v>
      </c>
    </row>
    <row r="6629" spans="1:9" x14ac:dyDescent="0.3">
      <c r="A6629" s="1">
        <v>37309</v>
      </c>
      <c r="B6629">
        <v>15</v>
      </c>
      <c r="C6629">
        <v>34</v>
      </c>
      <c r="D6629">
        <v>7.0000000000000001E-3</v>
      </c>
      <c r="E6629">
        <v>0</v>
      </c>
      <c r="F6629" s="14">
        <v>4608.2330000000002</v>
      </c>
      <c r="G6629" s="14">
        <v>4141.1400000000003</v>
      </c>
      <c r="H6629">
        <f t="shared" si="210"/>
        <v>0.19637546114178286</v>
      </c>
      <c r="I6629">
        <f t="shared" si="211"/>
        <v>0.36736650151948375</v>
      </c>
    </row>
    <row r="6630" spans="1:9" x14ac:dyDescent="0.3">
      <c r="A6630" s="1">
        <v>37310</v>
      </c>
      <c r="B6630">
        <v>12</v>
      </c>
      <c r="C6630">
        <v>29</v>
      </c>
      <c r="D6630">
        <v>0</v>
      </c>
      <c r="E6630">
        <v>0</v>
      </c>
      <c r="F6630" s="14">
        <v>3607.05</v>
      </c>
      <c r="G6630" s="14">
        <v>4048.3679999999999</v>
      </c>
      <c r="H6630">
        <f t="shared" si="210"/>
        <v>0.15710036891342627</v>
      </c>
      <c r="I6630">
        <f t="shared" si="211"/>
        <v>0.31334201600191253</v>
      </c>
    </row>
    <row r="6631" spans="1:9" x14ac:dyDescent="0.3">
      <c r="A6631" s="1">
        <v>37311</v>
      </c>
      <c r="B6631">
        <v>11</v>
      </c>
      <c r="C6631">
        <v>24</v>
      </c>
      <c r="D6631">
        <v>0.441</v>
      </c>
      <c r="E6631">
        <v>9.4E-2</v>
      </c>
      <c r="F6631" s="14">
        <v>7216.6220000000003</v>
      </c>
      <c r="G6631" s="14">
        <v>6985.7479999999996</v>
      </c>
      <c r="H6631">
        <f t="shared" si="210"/>
        <v>0.14400867150397409</v>
      </c>
      <c r="I6631">
        <f t="shared" si="211"/>
        <v>0.25931753048434142</v>
      </c>
    </row>
    <row r="6632" spans="1:9" x14ac:dyDescent="0.3">
      <c r="A6632" s="1">
        <v>37312</v>
      </c>
      <c r="B6632">
        <v>11</v>
      </c>
      <c r="C6632">
        <v>20</v>
      </c>
      <c r="D6632">
        <v>0</v>
      </c>
      <c r="E6632">
        <v>0</v>
      </c>
      <c r="F6632" s="14">
        <v>6984.8879999999999</v>
      </c>
      <c r="G6632" s="14">
        <v>6829.1880000000001</v>
      </c>
      <c r="H6632">
        <f t="shared" si="210"/>
        <v>0.14400867150397409</v>
      </c>
      <c r="I6632">
        <f t="shared" si="211"/>
        <v>0.21609794207028454</v>
      </c>
    </row>
    <row r="6633" spans="1:9" x14ac:dyDescent="0.3">
      <c r="A6633" s="1">
        <v>37313</v>
      </c>
      <c r="B6633">
        <v>11</v>
      </c>
      <c r="C6633">
        <v>17</v>
      </c>
      <c r="D6633">
        <v>0</v>
      </c>
      <c r="E6633">
        <v>0</v>
      </c>
      <c r="F6633" s="14">
        <v>7070.3770000000004</v>
      </c>
      <c r="G6633" s="14">
        <v>6910.8909999999996</v>
      </c>
      <c r="H6633">
        <f t="shared" si="210"/>
        <v>0.14400867150397409</v>
      </c>
      <c r="I6633">
        <f t="shared" si="211"/>
        <v>0.18368325075974187</v>
      </c>
    </row>
    <row r="6634" spans="1:9" x14ac:dyDescent="0.3">
      <c r="A6634" s="1">
        <v>37314</v>
      </c>
      <c r="B6634">
        <v>10</v>
      </c>
      <c r="C6634">
        <v>16</v>
      </c>
      <c r="D6634">
        <v>0</v>
      </c>
      <c r="E6634">
        <v>0</v>
      </c>
      <c r="F6634" s="14">
        <v>5034.4309999999996</v>
      </c>
      <c r="G6634" s="14">
        <v>5287.9340000000002</v>
      </c>
      <c r="H6634">
        <f t="shared" si="210"/>
        <v>0.13091697409452191</v>
      </c>
      <c r="I6634">
        <f t="shared" si="211"/>
        <v>0.17287835365622764</v>
      </c>
    </row>
    <row r="6635" spans="1:9" x14ac:dyDescent="0.3">
      <c r="A6635" s="1">
        <v>37315</v>
      </c>
      <c r="B6635">
        <v>8</v>
      </c>
      <c r="C6635">
        <v>15</v>
      </c>
      <c r="D6635">
        <v>7.7949999999999999</v>
      </c>
      <c r="E6635">
        <v>22.619</v>
      </c>
      <c r="F6635" s="14">
        <v>1829.819</v>
      </c>
      <c r="G6635" s="14">
        <v>3053.8820000000001</v>
      </c>
      <c r="H6635">
        <f t="shared" si="210"/>
        <v>0.10473357927561752</v>
      </c>
      <c r="I6635">
        <f t="shared" si="211"/>
        <v>0.16207345655271341</v>
      </c>
    </row>
    <row r="6636" spans="1:9" x14ac:dyDescent="0.3">
      <c r="A6636" s="1">
        <v>37316</v>
      </c>
      <c r="B6636">
        <v>9</v>
      </c>
      <c r="C6636">
        <v>16</v>
      </c>
      <c r="D6636">
        <v>30.33</v>
      </c>
      <c r="E6636">
        <v>18.408999999999999</v>
      </c>
      <c r="F6636" s="14">
        <v>6675.8280000000004</v>
      </c>
      <c r="G6636" s="14">
        <v>6016.61</v>
      </c>
      <c r="H6636">
        <f t="shared" si="210"/>
        <v>0.1178252766850697</v>
      </c>
      <c r="I6636">
        <f t="shared" si="211"/>
        <v>0.17287835365622764</v>
      </c>
    </row>
    <row r="6637" spans="1:9" x14ac:dyDescent="0.3">
      <c r="A6637" s="1">
        <v>37317</v>
      </c>
      <c r="B6637">
        <v>9</v>
      </c>
      <c r="C6637">
        <v>21</v>
      </c>
      <c r="D6637">
        <v>0</v>
      </c>
      <c r="E6637">
        <v>0</v>
      </c>
      <c r="F6637" s="14">
        <v>6745.0320000000002</v>
      </c>
      <c r="G6637" s="14">
        <v>6667.97</v>
      </c>
      <c r="H6637">
        <f t="shared" si="210"/>
        <v>0.1178252766850697</v>
      </c>
      <c r="I6637">
        <f t="shared" si="211"/>
        <v>0.22690283917379875</v>
      </c>
    </row>
    <row r="6638" spans="1:9" x14ac:dyDescent="0.3">
      <c r="A6638" s="1">
        <v>37318</v>
      </c>
      <c r="B6638">
        <v>8</v>
      </c>
      <c r="C6638">
        <v>29</v>
      </c>
      <c r="D6638">
        <v>0</v>
      </c>
      <c r="E6638">
        <v>0</v>
      </c>
      <c r="F6638" s="14">
        <v>4511.6490000000003</v>
      </c>
      <c r="G6638" s="14">
        <v>2879.2860000000001</v>
      </c>
      <c r="H6638">
        <f t="shared" si="210"/>
        <v>0.10473357927561752</v>
      </c>
      <c r="I6638">
        <f t="shared" si="211"/>
        <v>0.31334201600191253</v>
      </c>
    </row>
    <row r="6639" spans="1:9" x14ac:dyDescent="0.3">
      <c r="A6639" s="1">
        <v>37319</v>
      </c>
      <c r="B6639">
        <v>8</v>
      </c>
      <c r="C6639">
        <v>32</v>
      </c>
      <c r="D6639">
        <v>18.117000000000001</v>
      </c>
      <c r="E6639">
        <v>12.393000000000001</v>
      </c>
      <c r="F6639" s="14">
        <v>2259.58</v>
      </c>
      <c r="G6639" s="14">
        <v>1532.8720000000001</v>
      </c>
      <c r="H6639">
        <f t="shared" si="210"/>
        <v>0.10473357927561752</v>
      </c>
      <c r="I6639">
        <f t="shared" si="211"/>
        <v>0.34575670731245528</v>
      </c>
    </row>
    <row r="6640" spans="1:9" x14ac:dyDescent="0.3">
      <c r="A6640" s="1">
        <v>37320</v>
      </c>
      <c r="B6640">
        <v>11</v>
      </c>
      <c r="C6640">
        <v>31</v>
      </c>
      <c r="D6640">
        <v>21.370999999999999</v>
      </c>
      <c r="E6640">
        <v>24.943999999999999</v>
      </c>
      <c r="F6640">
        <v>546.976</v>
      </c>
      <c r="G6640">
        <v>709.20500000000004</v>
      </c>
      <c r="H6640">
        <f t="shared" si="210"/>
        <v>0.14400867150397409</v>
      </c>
      <c r="I6640">
        <f t="shared" si="211"/>
        <v>0.33495181020894099</v>
      </c>
    </row>
    <row r="6641" spans="1:9" x14ac:dyDescent="0.3">
      <c r="A6641" s="1">
        <v>37321</v>
      </c>
      <c r="B6641">
        <v>17</v>
      </c>
      <c r="C6641">
        <v>31</v>
      </c>
      <c r="D6641">
        <v>0</v>
      </c>
      <c r="E6641">
        <v>0</v>
      </c>
      <c r="F6641" s="14">
        <v>1502.098</v>
      </c>
      <c r="G6641" s="14">
        <v>2076.6129999999998</v>
      </c>
      <c r="H6641">
        <f t="shared" si="210"/>
        <v>0.22255885596068725</v>
      </c>
      <c r="I6641">
        <f t="shared" si="211"/>
        <v>0.33495181020894099</v>
      </c>
    </row>
    <row r="6642" spans="1:9" x14ac:dyDescent="0.3">
      <c r="A6642" s="1">
        <v>37322</v>
      </c>
      <c r="B6642">
        <v>23</v>
      </c>
      <c r="C6642">
        <v>32</v>
      </c>
      <c r="D6642">
        <v>0</v>
      </c>
      <c r="E6642">
        <v>2.7909999999999999</v>
      </c>
      <c r="F6642" s="14">
        <v>3147.2890000000002</v>
      </c>
      <c r="G6642" s="14">
        <v>4006.9259999999999</v>
      </c>
      <c r="H6642">
        <f t="shared" si="210"/>
        <v>0.30110904041740039</v>
      </c>
      <c r="I6642">
        <f t="shared" si="211"/>
        <v>0.34575670731245528</v>
      </c>
    </row>
    <row r="6643" spans="1:9" x14ac:dyDescent="0.3">
      <c r="A6643" s="1">
        <v>37323</v>
      </c>
      <c r="B6643">
        <v>37</v>
      </c>
      <c r="C6643">
        <v>36</v>
      </c>
      <c r="D6643">
        <v>39.058999999999997</v>
      </c>
      <c r="E6643">
        <v>30.68</v>
      </c>
      <c r="F6643" s="14">
        <v>4091.5</v>
      </c>
      <c r="G6643" s="14">
        <v>1568.7819999999999</v>
      </c>
      <c r="H6643">
        <f t="shared" si="210"/>
        <v>0.48439280414973102</v>
      </c>
      <c r="I6643">
        <f t="shared" si="211"/>
        <v>0.38897629572651216</v>
      </c>
    </row>
    <row r="6644" spans="1:9" x14ac:dyDescent="0.3">
      <c r="A6644" s="1">
        <v>37324</v>
      </c>
      <c r="B6644">
        <v>78</v>
      </c>
      <c r="C6644">
        <v>52</v>
      </c>
      <c r="D6644">
        <v>0.30099999999999999</v>
      </c>
      <c r="E6644">
        <v>1.7589999999999999</v>
      </c>
      <c r="F6644" s="14">
        <v>6170.28</v>
      </c>
      <c r="G6644" s="14">
        <v>5452.3639999999996</v>
      </c>
      <c r="H6644">
        <f t="shared" si="210"/>
        <v>1.0211523979372708</v>
      </c>
      <c r="I6644">
        <f t="shared" si="211"/>
        <v>0.56185464938273977</v>
      </c>
    </row>
    <row r="6645" spans="1:9" x14ac:dyDescent="0.3">
      <c r="A6645" s="1">
        <v>37325</v>
      </c>
      <c r="B6645">
        <v>98</v>
      </c>
      <c r="C6645">
        <v>90</v>
      </c>
      <c r="D6645">
        <v>0.25</v>
      </c>
      <c r="E6645">
        <v>0</v>
      </c>
      <c r="F6645" s="14">
        <v>4200.6620000000003</v>
      </c>
      <c r="G6645" s="14">
        <v>4410.3280000000004</v>
      </c>
      <c r="H6645">
        <f t="shared" si="210"/>
        <v>1.2829863461263147</v>
      </c>
      <c r="I6645">
        <f t="shared" si="211"/>
        <v>0.97244073931628039</v>
      </c>
    </row>
    <row r="6646" spans="1:9" x14ac:dyDescent="0.3">
      <c r="A6646" s="1">
        <v>37326</v>
      </c>
      <c r="B6646">
        <v>130</v>
      </c>
      <c r="C6646">
        <v>114</v>
      </c>
      <c r="D6646">
        <v>33.947000000000003</v>
      </c>
      <c r="E6646">
        <v>50.765000000000001</v>
      </c>
      <c r="F6646" s="14">
        <v>1291.999</v>
      </c>
      <c r="G6646">
        <v>592.67200000000003</v>
      </c>
      <c r="H6646">
        <f t="shared" si="210"/>
        <v>1.7019206632287847</v>
      </c>
      <c r="I6646">
        <f t="shared" si="211"/>
        <v>1.231758269800622</v>
      </c>
    </row>
    <row r="6647" spans="1:9" x14ac:dyDescent="0.3">
      <c r="A6647" s="1">
        <v>37327</v>
      </c>
      <c r="B6647">
        <v>153</v>
      </c>
      <c r="C6647">
        <v>125</v>
      </c>
      <c r="D6647">
        <v>0.185</v>
      </c>
      <c r="E6647">
        <v>1.107</v>
      </c>
      <c r="F6647">
        <v>893.01</v>
      </c>
      <c r="G6647">
        <v>705.51400000000001</v>
      </c>
      <c r="H6647">
        <f t="shared" si="210"/>
        <v>2.003029703646185</v>
      </c>
      <c r="I6647">
        <f t="shared" si="211"/>
        <v>1.3506121379392784</v>
      </c>
    </row>
    <row r="6648" spans="1:9" x14ac:dyDescent="0.3">
      <c r="A6648" s="1">
        <v>37328</v>
      </c>
      <c r="B6648">
        <v>188</v>
      </c>
      <c r="C6648">
        <v>132</v>
      </c>
      <c r="D6648">
        <v>9.9000000000000005E-2</v>
      </c>
      <c r="E6648">
        <v>0</v>
      </c>
      <c r="F6648" s="14">
        <v>2986.373</v>
      </c>
      <c r="G6648" s="14">
        <v>1525.9659999999999</v>
      </c>
      <c r="H6648">
        <f t="shared" si="210"/>
        <v>2.4612391129770121</v>
      </c>
      <c r="I6648">
        <f t="shared" si="211"/>
        <v>1.4262464176638778</v>
      </c>
    </row>
    <row r="6649" spans="1:9" x14ac:dyDescent="0.3">
      <c r="A6649" s="1">
        <v>37329</v>
      </c>
      <c r="B6649">
        <v>230</v>
      </c>
      <c r="C6649">
        <v>140</v>
      </c>
      <c r="D6649">
        <v>2.58</v>
      </c>
      <c r="E6649">
        <v>2.9140000000000001</v>
      </c>
      <c r="F6649" s="14">
        <v>4179.6030000000001</v>
      </c>
      <c r="G6649" s="14">
        <v>4490.9290000000001</v>
      </c>
      <c r="H6649">
        <f t="shared" si="210"/>
        <v>3.0110904041740039</v>
      </c>
      <c r="I6649">
        <f t="shared" si="211"/>
        <v>1.5126855944919917</v>
      </c>
    </row>
    <row r="6650" spans="1:9" x14ac:dyDescent="0.3">
      <c r="A6650" s="1">
        <v>37330</v>
      </c>
      <c r="B6650">
        <v>233</v>
      </c>
      <c r="C6650">
        <v>149</v>
      </c>
      <c r="D6650">
        <v>0</v>
      </c>
      <c r="E6650">
        <v>0</v>
      </c>
      <c r="F6650" s="14">
        <v>4401.9639999999999</v>
      </c>
      <c r="G6650" s="14">
        <v>6601.9780000000001</v>
      </c>
      <c r="H6650">
        <f t="shared" si="210"/>
        <v>3.0503654964023603</v>
      </c>
      <c r="I6650">
        <f t="shared" si="211"/>
        <v>1.6099296684236197</v>
      </c>
    </row>
    <row r="6651" spans="1:9" x14ac:dyDescent="0.3">
      <c r="A6651" s="1">
        <v>37331</v>
      </c>
      <c r="B6651">
        <v>189</v>
      </c>
      <c r="C6651">
        <v>160</v>
      </c>
      <c r="D6651">
        <v>0.02</v>
      </c>
      <c r="E6651">
        <v>0</v>
      </c>
      <c r="F6651" s="14">
        <v>5888.3429999999998</v>
      </c>
      <c r="G6651" s="14">
        <v>5012.5839999999998</v>
      </c>
      <c r="H6651">
        <f t="shared" si="210"/>
        <v>2.4743308103864639</v>
      </c>
      <c r="I6651">
        <f t="shared" si="211"/>
        <v>1.7287835365622763</v>
      </c>
    </row>
    <row r="6652" spans="1:9" x14ac:dyDescent="0.3">
      <c r="A6652" s="1">
        <v>37332</v>
      </c>
      <c r="B6652">
        <v>158</v>
      </c>
      <c r="C6652">
        <v>181</v>
      </c>
      <c r="D6652">
        <v>27.640999999999998</v>
      </c>
      <c r="E6652">
        <v>37.137</v>
      </c>
      <c r="F6652">
        <v>47.314999999999998</v>
      </c>
      <c r="G6652">
        <v>0</v>
      </c>
      <c r="H6652">
        <f t="shared" si="210"/>
        <v>2.0684881906934458</v>
      </c>
      <c r="I6652">
        <f t="shared" si="211"/>
        <v>1.9556863757360752</v>
      </c>
    </row>
    <row r="6653" spans="1:9" x14ac:dyDescent="0.3">
      <c r="A6653" s="1">
        <v>37333</v>
      </c>
      <c r="B6653">
        <v>168</v>
      </c>
      <c r="C6653">
        <v>223</v>
      </c>
      <c r="D6653">
        <v>15.429</v>
      </c>
      <c r="E6653">
        <v>15.587999999999999</v>
      </c>
      <c r="F6653">
        <v>496.12099999999998</v>
      </c>
      <c r="G6653">
        <v>603.86199999999997</v>
      </c>
      <c r="H6653">
        <f t="shared" si="210"/>
        <v>2.1994051647879678</v>
      </c>
      <c r="I6653">
        <f t="shared" si="211"/>
        <v>2.4094920540836724</v>
      </c>
    </row>
    <row r="6654" spans="1:9" x14ac:dyDescent="0.3">
      <c r="A6654" s="1">
        <v>37334</v>
      </c>
      <c r="B6654">
        <v>211</v>
      </c>
      <c r="C6654">
        <v>267</v>
      </c>
      <c r="D6654">
        <v>34.947000000000003</v>
      </c>
      <c r="E6654">
        <v>40.134</v>
      </c>
      <c r="F6654">
        <v>25.327999999999999</v>
      </c>
      <c r="G6654">
        <v>24.312000000000001</v>
      </c>
      <c r="H6654">
        <f t="shared" si="210"/>
        <v>2.7623481533944121</v>
      </c>
      <c r="I6654">
        <f t="shared" si="211"/>
        <v>2.8849075266382984</v>
      </c>
    </row>
    <row r="6655" spans="1:9" x14ac:dyDescent="0.3">
      <c r="A6655" s="1">
        <v>37335</v>
      </c>
      <c r="B6655">
        <v>273</v>
      </c>
      <c r="C6655">
        <v>317</v>
      </c>
      <c r="D6655">
        <v>0.11799999999999999</v>
      </c>
      <c r="E6655">
        <v>0</v>
      </c>
      <c r="F6655" s="14">
        <v>2260.6350000000002</v>
      </c>
      <c r="G6655">
        <v>509.53500000000003</v>
      </c>
      <c r="H6655">
        <f t="shared" si="210"/>
        <v>3.5740333927804477</v>
      </c>
      <c r="I6655">
        <f t="shared" si="211"/>
        <v>3.4251523818140099</v>
      </c>
    </row>
    <row r="6656" spans="1:9" x14ac:dyDescent="0.3">
      <c r="A6656" s="1">
        <v>37336</v>
      </c>
      <c r="B6656">
        <v>326</v>
      </c>
      <c r="C6656">
        <v>346</v>
      </c>
      <c r="D6656">
        <v>0</v>
      </c>
      <c r="E6656">
        <v>0</v>
      </c>
      <c r="F6656" s="14">
        <v>4070.1930000000002</v>
      </c>
      <c r="G6656" s="14">
        <v>4122.4440000000004</v>
      </c>
      <c r="H6656">
        <f t="shared" si="210"/>
        <v>4.267893355481414</v>
      </c>
      <c r="I6656">
        <f t="shared" si="211"/>
        <v>3.7384943978159226</v>
      </c>
    </row>
    <row r="6657" spans="1:9" x14ac:dyDescent="0.3">
      <c r="A6657" s="1">
        <v>37337</v>
      </c>
      <c r="B6657">
        <v>356</v>
      </c>
      <c r="C6657">
        <v>362</v>
      </c>
      <c r="D6657">
        <v>0</v>
      </c>
      <c r="E6657">
        <v>0</v>
      </c>
      <c r="F6657" s="14">
        <v>4851.3590000000004</v>
      </c>
      <c r="G6657" s="14">
        <v>3152.739</v>
      </c>
      <c r="H6657">
        <f t="shared" si="210"/>
        <v>4.6606442777649795</v>
      </c>
      <c r="I6657">
        <f t="shared" si="211"/>
        <v>3.9113727514721504</v>
      </c>
    </row>
    <row r="6658" spans="1:9" x14ac:dyDescent="0.3">
      <c r="A6658" s="1">
        <v>37338</v>
      </c>
      <c r="B6658">
        <v>379</v>
      </c>
      <c r="C6658">
        <v>362</v>
      </c>
      <c r="D6658">
        <v>7.5789999999999997</v>
      </c>
      <c r="E6658">
        <v>11.917</v>
      </c>
      <c r="F6658" s="14">
        <v>1277.4159999999999</v>
      </c>
      <c r="G6658" s="14">
        <v>1396.6959999999999</v>
      </c>
      <c r="H6658">
        <f t="shared" ref="H6658:H6721" si="212">(B6658*60*60*24/1000000)/(1000*$N$3/1000000)</f>
        <v>4.9617533181823807</v>
      </c>
      <c r="I6658">
        <f t="shared" ref="I6658:I6721" si="213">(C6658*60*60*24/1000000)/(1000*$N$4/1000000)</f>
        <v>3.9113727514721504</v>
      </c>
    </row>
    <row r="6659" spans="1:9" x14ac:dyDescent="0.3">
      <c r="A6659" s="1">
        <v>37339</v>
      </c>
      <c r="B6659">
        <v>378</v>
      </c>
      <c r="C6659">
        <v>351</v>
      </c>
      <c r="D6659">
        <v>0.58599999999999997</v>
      </c>
      <c r="E6659">
        <v>2.1139999999999999</v>
      </c>
      <c r="F6659" s="14">
        <v>3121.3220000000001</v>
      </c>
      <c r="G6659" s="14">
        <v>3976.6439999999998</v>
      </c>
      <c r="H6659">
        <f t="shared" si="212"/>
        <v>4.9486616207729277</v>
      </c>
      <c r="I6659">
        <f t="shared" si="213"/>
        <v>3.7925188833334933</v>
      </c>
    </row>
    <row r="6660" spans="1:9" x14ac:dyDescent="0.3">
      <c r="A6660" s="1">
        <v>37340</v>
      </c>
      <c r="B6660">
        <v>351</v>
      </c>
      <c r="C6660">
        <v>329</v>
      </c>
      <c r="D6660">
        <v>0.499</v>
      </c>
      <c r="E6660">
        <v>3.5390000000000001</v>
      </c>
      <c r="F6660" s="14">
        <v>2465.1379999999999</v>
      </c>
      <c r="G6660" s="14">
        <v>4181.7539999999999</v>
      </c>
      <c r="H6660">
        <f t="shared" si="212"/>
        <v>4.5951857907177187</v>
      </c>
      <c r="I6660">
        <f t="shared" si="213"/>
        <v>3.5548111470561805</v>
      </c>
    </row>
    <row r="6661" spans="1:9" x14ac:dyDescent="0.3">
      <c r="A6661" s="1">
        <v>37341</v>
      </c>
      <c r="B6661">
        <v>332</v>
      </c>
      <c r="C6661">
        <v>306</v>
      </c>
      <c r="D6661">
        <v>13.753</v>
      </c>
      <c r="E6661">
        <v>3.3319999999999999</v>
      </c>
      <c r="F6661" s="14">
        <v>2008.328</v>
      </c>
      <c r="G6661" s="14">
        <v>3209.0650000000001</v>
      </c>
      <c r="H6661">
        <f t="shared" si="212"/>
        <v>4.3464435399381269</v>
      </c>
      <c r="I6661">
        <f t="shared" si="213"/>
        <v>3.3062985136753533</v>
      </c>
    </row>
    <row r="6662" spans="1:9" x14ac:dyDescent="0.3">
      <c r="A6662" s="1">
        <v>37342</v>
      </c>
      <c r="B6662">
        <v>339</v>
      </c>
      <c r="C6662">
        <v>298</v>
      </c>
      <c r="D6662">
        <v>4.5789999999999997</v>
      </c>
      <c r="E6662">
        <v>0.14399999999999999</v>
      </c>
      <c r="F6662">
        <v>315.27</v>
      </c>
      <c r="G6662">
        <v>637.70600000000002</v>
      </c>
      <c r="H6662">
        <f t="shared" si="212"/>
        <v>4.438085421804292</v>
      </c>
      <c r="I6662">
        <f t="shared" si="213"/>
        <v>3.2198593368472395</v>
      </c>
    </row>
    <row r="6663" spans="1:9" x14ac:dyDescent="0.3">
      <c r="A6663" s="1">
        <v>37343</v>
      </c>
      <c r="B6663">
        <v>376</v>
      </c>
      <c r="C6663">
        <v>301</v>
      </c>
      <c r="D6663">
        <v>0.72899999999999998</v>
      </c>
      <c r="E6663">
        <v>0.51100000000000001</v>
      </c>
      <c r="F6663" s="14">
        <v>1217.48</v>
      </c>
      <c r="G6663">
        <v>178.89699999999999</v>
      </c>
      <c r="H6663">
        <f t="shared" si="212"/>
        <v>4.9224782259540243</v>
      </c>
      <c r="I6663">
        <f t="shared" si="213"/>
        <v>3.2522740281577822</v>
      </c>
    </row>
    <row r="6664" spans="1:9" x14ac:dyDescent="0.3">
      <c r="A6664" s="1">
        <v>37344</v>
      </c>
      <c r="B6664">
        <v>395</v>
      </c>
      <c r="C6664">
        <v>314</v>
      </c>
      <c r="D6664">
        <v>20.210999999999999</v>
      </c>
      <c r="E6664">
        <v>24.719000000000001</v>
      </c>
      <c r="F6664" s="14">
        <v>2918.5859999999998</v>
      </c>
      <c r="G6664" s="14">
        <v>2262.009</v>
      </c>
      <c r="H6664">
        <f t="shared" si="212"/>
        <v>5.1712204767336152</v>
      </c>
      <c r="I6664">
        <f t="shared" si="213"/>
        <v>3.3927376905034672</v>
      </c>
    </row>
    <row r="6665" spans="1:9" x14ac:dyDescent="0.3">
      <c r="A6665" s="1">
        <v>37345</v>
      </c>
      <c r="B6665">
        <v>425</v>
      </c>
      <c r="C6665">
        <v>336</v>
      </c>
      <c r="D6665">
        <v>24.100999999999999</v>
      </c>
      <c r="E6665">
        <v>29.51</v>
      </c>
      <c r="F6665">
        <v>740.40499999999997</v>
      </c>
      <c r="G6665">
        <v>754.45399999999995</v>
      </c>
      <c r="H6665">
        <f t="shared" si="212"/>
        <v>5.5639713990171806</v>
      </c>
      <c r="I6665">
        <f t="shared" si="213"/>
        <v>3.63044542678078</v>
      </c>
    </row>
    <row r="6666" spans="1:9" x14ac:dyDescent="0.3">
      <c r="A6666" s="1">
        <v>37346</v>
      </c>
      <c r="B6666">
        <v>428</v>
      </c>
      <c r="C6666">
        <v>361</v>
      </c>
      <c r="D6666">
        <v>0</v>
      </c>
      <c r="E6666">
        <v>0</v>
      </c>
      <c r="F6666" s="14">
        <v>3793.4639999999999</v>
      </c>
      <c r="G6666" s="14">
        <v>3044.502</v>
      </c>
      <c r="H6666">
        <f t="shared" si="212"/>
        <v>5.6032464912455371</v>
      </c>
      <c r="I6666">
        <f t="shared" si="213"/>
        <v>3.900567854368636</v>
      </c>
    </row>
    <row r="6667" spans="1:9" x14ac:dyDescent="0.3">
      <c r="A6667" s="1">
        <v>37347</v>
      </c>
      <c r="B6667">
        <v>399</v>
      </c>
      <c r="C6667">
        <v>378</v>
      </c>
      <c r="D6667">
        <v>0</v>
      </c>
      <c r="E6667">
        <v>0</v>
      </c>
      <c r="F6667" s="14">
        <v>7254.0379999999996</v>
      </c>
      <c r="G6667" s="14">
        <v>6976.1180000000004</v>
      </c>
      <c r="H6667">
        <f t="shared" si="212"/>
        <v>5.2235872663714238</v>
      </c>
      <c r="I6667">
        <f t="shared" si="213"/>
        <v>4.0842511051283772</v>
      </c>
    </row>
    <row r="6668" spans="1:9" x14ac:dyDescent="0.3">
      <c r="A6668" s="1">
        <v>37348</v>
      </c>
      <c r="B6668">
        <v>371</v>
      </c>
      <c r="C6668">
        <v>392</v>
      </c>
      <c r="D6668">
        <v>0</v>
      </c>
      <c r="E6668">
        <v>0</v>
      </c>
      <c r="F6668" s="14">
        <v>7313.4880000000003</v>
      </c>
      <c r="G6668" s="14">
        <v>6992.732</v>
      </c>
      <c r="H6668">
        <f t="shared" si="212"/>
        <v>4.8570197389067626</v>
      </c>
      <c r="I6668">
        <f t="shared" si="213"/>
        <v>4.235519664577577</v>
      </c>
    </row>
    <row r="6669" spans="1:9" x14ac:dyDescent="0.3">
      <c r="A6669" s="1">
        <v>37349</v>
      </c>
      <c r="B6669">
        <v>337</v>
      </c>
      <c r="C6669">
        <v>398</v>
      </c>
      <c r="D6669">
        <v>0</v>
      </c>
      <c r="E6669">
        <v>0</v>
      </c>
      <c r="F6669" s="14">
        <v>7360.3289999999997</v>
      </c>
      <c r="G6669" s="14">
        <v>7009.0749999999998</v>
      </c>
      <c r="H6669">
        <f t="shared" si="212"/>
        <v>4.4119020269853886</v>
      </c>
      <c r="I6669">
        <f t="shared" si="213"/>
        <v>4.3003490471986625</v>
      </c>
    </row>
    <row r="6670" spans="1:9" x14ac:dyDescent="0.3">
      <c r="A6670" s="1">
        <v>37350</v>
      </c>
      <c r="B6670">
        <v>302</v>
      </c>
      <c r="C6670">
        <v>391</v>
      </c>
      <c r="D6670">
        <v>0</v>
      </c>
      <c r="E6670">
        <v>0</v>
      </c>
      <c r="F6670" s="14">
        <v>7223.326</v>
      </c>
      <c r="G6670" s="14">
        <v>6786.1419999999998</v>
      </c>
      <c r="H6670">
        <f t="shared" si="212"/>
        <v>3.9536926176545615</v>
      </c>
      <c r="I6670">
        <f t="shared" si="213"/>
        <v>4.2247147674740626</v>
      </c>
    </row>
    <row r="6671" spans="1:9" x14ac:dyDescent="0.3">
      <c r="A6671" s="1">
        <v>37351</v>
      </c>
      <c r="B6671">
        <v>264</v>
      </c>
      <c r="C6671">
        <v>370</v>
      </c>
      <c r="D6671">
        <v>9.4E-2</v>
      </c>
      <c r="E6671">
        <v>0.44900000000000001</v>
      </c>
      <c r="F6671" s="14">
        <v>5908.4210000000003</v>
      </c>
      <c r="G6671" s="14">
        <v>4341.0829999999996</v>
      </c>
      <c r="H6671">
        <f t="shared" si="212"/>
        <v>3.4562081160953779</v>
      </c>
      <c r="I6671">
        <f t="shared" si="213"/>
        <v>3.9978119283002638</v>
      </c>
    </row>
    <row r="6672" spans="1:9" x14ac:dyDescent="0.3">
      <c r="A6672" s="1">
        <v>37352</v>
      </c>
      <c r="B6672">
        <v>229</v>
      </c>
      <c r="C6672">
        <v>344</v>
      </c>
      <c r="D6672">
        <v>0</v>
      </c>
      <c r="E6672">
        <v>0</v>
      </c>
      <c r="F6672" s="14">
        <v>4962.0649999999996</v>
      </c>
      <c r="G6672" s="14">
        <v>6331.3829999999998</v>
      </c>
      <c r="H6672">
        <f t="shared" si="212"/>
        <v>2.9979987067645513</v>
      </c>
      <c r="I6672">
        <f t="shared" si="213"/>
        <v>3.7168846036088938</v>
      </c>
    </row>
    <row r="6673" spans="1:9" x14ac:dyDescent="0.3">
      <c r="A6673" s="1">
        <v>37353</v>
      </c>
      <c r="B6673">
        <v>185</v>
      </c>
      <c r="C6673">
        <v>319</v>
      </c>
      <c r="D6673">
        <v>3.3530000000000002</v>
      </c>
      <c r="E6673">
        <v>8.2799999999999994</v>
      </c>
      <c r="F6673">
        <v>256.03100000000001</v>
      </c>
      <c r="G6673" s="14">
        <v>1637.575</v>
      </c>
      <c r="H6673">
        <f t="shared" si="212"/>
        <v>2.4219640207486552</v>
      </c>
      <c r="I6673">
        <f t="shared" si="213"/>
        <v>3.4467621760210383</v>
      </c>
    </row>
    <row r="6674" spans="1:9" x14ac:dyDescent="0.3">
      <c r="A6674" s="1">
        <v>37354</v>
      </c>
      <c r="B6674">
        <v>150</v>
      </c>
      <c r="C6674">
        <v>302</v>
      </c>
      <c r="D6674">
        <v>5.4</v>
      </c>
      <c r="E6674">
        <v>14.11</v>
      </c>
      <c r="F6674" s="14">
        <v>1926.9069999999999</v>
      </c>
      <c r="G6674">
        <v>998.12599999999998</v>
      </c>
      <c r="H6674">
        <f t="shared" si="212"/>
        <v>1.9637546114178286</v>
      </c>
      <c r="I6674">
        <f t="shared" si="213"/>
        <v>3.2630789252612966</v>
      </c>
    </row>
    <row r="6675" spans="1:9" x14ac:dyDescent="0.3">
      <c r="A6675" s="1">
        <v>37355</v>
      </c>
      <c r="B6675">
        <v>131</v>
      </c>
      <c r="C6675">
        <v>292</v>
      </c>
      <c r="D6675">
        <v>0</v>
      </c>
      <c r="E6675">
        <v>0</v>
      </c>
      <c r="F6675" s="14">
        <v>4789.9309999999996</v>
      </c>
      <c r="G6675" s="14">
        <v>4191.5680000000002</v>
      </c>
      <c r="H6675">
        <f t="shared" si="212"/>
        <v>1.715012360638237</v>
      </c>
      <c r="I6675">
        <f t="shared" si="213"/>
        <v>3.155029954226154</v>
      </c>
    </row>
    <row r="6676" spans="1:9" x14ac:dyDescent="0.3">
      <c r="A6676" s="1">
        <v>37356</v>
      </c>
      <c r="B6676">
        <v>133</v>
      </c>
      <c r="C6676">
        <v>289</v>
      </c>
      <c r="D6676">
        <v>6.7720000000000002</v>
      </c>
      <c r="E6676">
        <v>19.062000000000001</v>
      </c>
      <c r="F6676">
        <v>823.31100000000004</v>
      </c>
      <c r="G6676">
        <v>934.43299999999999</v>
      </c>
      <c r="H6676">
        <f t="shared" si="212"/>
        <v>1.7411957554571411</v>
      </c>
      <c r="I6676">
        <f t="shared" si="213"/>
        <v>3.1226152629156116</v>
      </c>
    </row>
    <row r="6677" spans="1:9" x14ac:dyDescent="0.3">
      <c r="A6677" s="1">
        <v>37357</v>
      </c>
      <c r="B6677">
        <v>175</v>
      </c>
      <c r="C6677">
        <v>289</v>
      </c>
      <c r="D6677">
        <v>14.063000000000001</v>
      </c>
      <c r="E6677">
        <v>24.024999999999999</v>
      </c>
      <c r="F6677">
        <v>247.125</v>
      </c>
      <c r="G6677">
        <v>512.22500000000002</v>
      </c>
      <c r="H6677">
        <f t="shared" si="212"/>
        <v>2.2910470466541333</v>
      </c>
      <c r="I6677">
        <f t="shared" si="213"/>
        <v>3.1226152629156116</v>
      </c>
    </row>
    <row r="6678" spans="1:9" x14ac:dyDescent="0.3">
      <c r="A6678" s="1">
        <v>37358</v>
      </c>
      <c r="B6678">
        <v>196</v>
      </c>
      <c r="C6678">
        <v>288</v>
      </c>
      <c r="D6678">
        <v>0</v>
      </c>
      <c r="E6678">
        <v>0</v>
      </c>
      <c r="F6678">
        <v>868.00599999999997</v>
      </c>
      <c r="G6678" s="14">
        <v>1488.95</v>
      </c>
      <c r="H6678">
        <f t="shared" si="212"/>
        <v>2.5659726922526294</v>
      </c>
      <c r="I6678">
        <f t="shared" si="213"/>
        <v>3.1118103658120972</v>
      </c>
    </row>
    <row r="6679" spans="1:9" x14ac:dyDescent="0.3">
      <c r="A6679" s="1">
        <v>37359</v>
      </c>
      <c r="B6679">
        <v>207</v>
      </c>
      <c r="C6679">
        <v>282</v>
      </c>
      <c r="D6679">
        <v>0</v>
      </c>
      <c r="E6679">
        <v>0.113</v>
      </c>
      <c r="F6679" s="14">
        <v>1346.4359999999999</v>
      </c>
      <c r="G6679" s="14">
        <v>1434.1849999999999</v>
      </c>
      <c r="H6679">
        <f t="shared" si="212"/>
        <v>2.709981363756603</v>
      </c>
      <c r="I6679">
        <f t="shared" si="213"/>
        <v>3.0469809831910117</v>
      </c>
    </row>
    <row r="6680" spans="1:9" x14ac:dyDescent="0.3">
      <c r="A6680" s="1">
        <v>37360</v>
      </c>
      <c r="B6680">
        <v>207</v>
      </c>
      <c r="C6680">
        <v>268</v>
      </c>
      <c r="D6680">
        <v>0</v>
      </c>
      <c r="E6680">
        <v>0</v>
      </c>
      <c r="F6680">
        <v>-237.99299999999999</v>
      </c>
      <c r="G6680">
        <v>492.93299999999999</v>
      </c>
      <c r="H6680">
        <f t="shared" si="212"/>
        <v>2.709981363756603</v>
      </c>
      <c r="I6680">
        <f t="shared" si="213"/>
        <v>2.8957124237418128</v>
      </c>
    </row>
    <row r="6681" spans="1:9" x14ac:dyDescent="0.3">
      <c r="A6681" s="1">
        <v>37361</v>
      </c>
      <c r="B6681">
        <v>201</v>
      </c>
      <c r="C6681">
        <v>245</v>
      </c>
      <c r="D6681">
        <v>1.3620000000000001</v>
      </c>
      <c r="E6681">
        <v>5.2990000000000004</v>
      </c>
      <c r="F6681">
        <v>149.21700000000001</v>
      </c>
      <c r="G6681">
        <v>868.05</v>
      </c>
      <c r="H6681">
        <f t="shared" si="212"/>
        <v>2.6314311792998901</v>
      </c>
      <c r="I6681">
        <f t="shared" si="213"/>
        <v>2.6471997903609856</v>
      </c>
    </row>
    <row r="6682" spans="1:9" x14ac:dyDescent="0.3">
      <c r="A6682" s="1">
        <v>37362</v>
      </c>
      <c r="B6682">
        <v>225</v>
      </c>
      <c r="C6682">
        <v>222</v>
      </c>
      <c r="D6682">
        <v>52.99</v>
      </c>
      <c r="E6682">
        <v>55.078000000000003</v>
      </c>
      <c r="F6682">
        <v>53.508000000000003</v>
      </c>
      <c r="G6682">
        <v>12.574</v>
      </c>
      <c r="H6682">
        <f t="shared" si="212"/>
        <v>2.9456319171267431</v>
      </c>
      <c r="I6682">
        <f t="shared" si="213"/>
        <v>2.3986871569801584</v>
      </c>
    </row>
    <row r="6683" spans="1:9" x14ac:dyDescent="0.3">
      <c r="A6683" s="1">
        <v>37363</v>
      </c>
      <c r="B6683">
        <v>397</v>
      </c>
      <c r="C6683">
        <v>264</v>
      </c>
      <c r="D6683">
        <v>0.626</v>
      </c>
      <c r="E6683">
        <v>5.7000000000000002E-2</v>
      </c>
      <c r="F6683" s="14">
        <v>3887.0369999999998</v>
      </c>
      <c r="G6683" s="14">
        <v>4017.9209999999998</v>
      </c>
      <c r="H6683">
        <f t="shared" si="212"/>
        <v>5.1974038715525195</v>
      </c>
      <c r="I6683">
        <f t="shared" si="213"/>
        <v>2.8524928353277557</v>
      </c>
    </row>
    <row r="6684" spans="1:9" x14ac:dyDescent="0.3">
      <c r="A6684" s="1">
        <v>37364</v>
      </c>
      <c r="B6684">
        <v>411</v>
      </c>
      <c r="C6684">
        <v>331</v>
      </c>
      <c r="D6684">
        <v>0</v>
      </c>
      <c r="E6684">
        <v>0</v>
      </c>
      <c r="F6684" s="14">
        <v>6845.2079999999996</v>
      </c>
      <c r="G6684" s="14">
        <v>6602.7060000000001</v>
      </c>
      <c r="H6684">
        <f t="shared" si="212"/>
        <v>5.3806876352848496</v>
      </c>
      <c r="I6684">
        <f t="shared" si="213"/>
        <v>3.5764209412632093</v>
      </c>
    </row>
    <row r="6685" spans="1:9" x14ac:dyDescent="0.3">
      <c r="A6685" s="1">
        <v>37365</v>
      </c>
      <c r="B6685">
        <v>443</v>
      </c>
      <c r="C6685">
        <v>391</v>
      </c>
      <c r="D6685">
        <v>3.73</v>
      </c>
      <c r="E6685">
        <v>0.03</v>
      </c>
      <c r="F6685" s="14">
        <v>4364.5450000000001</v>
      </c>
      <c r="G6685" s="14">
        <v>3234.4389999999999</v>
      </c>
      <c r="H6685">
        <f t="shared" si="212"/>
        <v>5.7996219523873194</v>
      </c>
      <c r="I6685">
        <f t="shared" si="213"/>
        <v>4.2247147674740626</v>
      </c>
    </row>
    <row r="6686" spans="1:9" x14ac:dyDescent="0.3">
      <c r="A6686" s="1">
        <v>37366</v>
      </c>
      <c r="B6686">
        <v>475</v>
      </c>
      <c r="C6686">
        <v>432</v>
      </c>
      <c r="D6686">
        <v>30.202000000000002</v>
      </c>
      <c r="E6686">
        <v>25.149000000000001</v>
      </c>
      <c r="F6686" s="14">
        <v>6999.2539999999999</v>
      </c>
      <c r="G6686" s="14">
        <v>6199.6769999999997</v>
      </c>
      <c r="H6686">
        <f t="shared" si="212"/>
        <v>6.21855626948979</v>
      </c>
      <c r="I6686">
        <f t="shared" si="213"/>
        <v>4.6677155487181468</v>
      </c>
    </row>
    <row r="6687" spans="1:9" x14ac:dyDescent="0.3">
      <c r="A6687" s="1">
        <v>37367</v>
      </c>
      <c r="B6687">
        <f>AVERAGE(B6686,B6688)</f>
        <v>438</v>
      </c>
      <c r="C6687">
        <v>420</v>
      </c>
      <c r="D6687">
        <v>0</v>
      </c>
      <c r="E6687">
        <v>0</v>
      </c>
      <c r="F6687" s="14">
        <v>5830.1019999999999</v>
      </c>
      <c r="G6687" s="14">
        <v>6628.5529999999999</v>
      </c>
      <c r="H6687">
        <f t="shared" si="212"/>
        <v>5.7341634653400595</v>
      </c>
      <c r="I6687">
        <f t="shared" si="213"/>
        <v>4.5380567834759749</v>
      </c>
    </row>
    <row r="6688" spans="1:9" x14ac:dyDescent="0.3">
      <c r="A6688" s="1">
        <v>37368</v>
      </c>
      <c r="B6688">
        <v>401</v>
      </c>
      <c r="C6688">
        <v>405</v>
      </c>
      <c r="D6688">
        <v>28.084</v>
      </c>
      <c r="E6688">
        <v>24.37</v>
      </c>
      <c r="F6688">
        <v>86.572999999999993</v>
      </c>
      <c r="G6688">
        <v>308.76499999999999</v>
      </c>
      <c r="H6688">
        <f t="shared" si="212"/>
        <v>5.2497706611903281</v>
      </c>
      <c r="I6688">
        <f t="shared" si="213"/>
        <v>4.3759833269232615</v>
      </c>
    </row>
    <row r="6689" spans="1:9" x14ac:dyDescent="0.3">
      <c r="A6689" s="1">
        <v>37369</v>
      </c>
      <c r="B6689">
        <v>488</v>
      </c>
      <c r="C6689">
        <v>463</v>
      </c>
      <c r="D6689">
        <v>70.715000000000003</v>
      </c>
      <c r="E6689">
        <v>65.634</v>
      </c>
      <c r="F6689">
        <v>31.591000000000001</v>
      </c>
      <c r="G6689">
        <v>2.91</v>
      </c>
      <c r="H6689">
        <f t="shared" si="212"/>
        <v>6.3887483358126689</v>
      </c>
      <c r="I6689">
        <f t="shared" si="213"/>
        <v>5.0026673589270869</v>
      </c>
    </row>
    <row r="6690" spans="1:9" x14ac:dyDescent="0.3">
      <c r="A6690" s="1">
        <v>37370</v>
      </c>
      <c r="B6690">
        <v>1003</v>
      </c>
      <c r="C6690">
        <v>802</v>
      </c>
      <c r="D6690">
        <v>69.087999999999994</v>
      </c>
      <c r="E6690">
        <v>81.120999999999995</v>
      </c>
      <c r="F6690">
        <v>227.279</v>
      </c>
      <c r="G6690">
        <v>217.78200000000001</v>
      </c>
      <c r="H6690">
        <f t="shared" si="212"/>
        <v>13.130972501680546</v>
      </c>
      <c r="I6690">
        <f t="shared" si="213"/>
        <v>8.6655274770184096</v>
      </c>
    </row>
    <row r="6691" spans="1:9" x14ac:dyDescent="0.3">
      <c r="A6691" s="1">
        <v>37371</v>
      </c>
      <c r="B6691">
        <v>2316</v>
      </c>
      <c r="C6691">
        <v>1477</v>
      </c>
      <c r="D6691">
        <v>3.5430000000000001</v>
      </c>
      <c r="E6691">
        <v>0</v>
      </c>
      <c r="F6691" s="14">
        <v>1345.395</v>
      </c>
      <c r="G6691" s="14">
        <v>2241.3069999999998</v>
      </c>
      <c r="H6691">
        <f t="shared" si="212"/>
        <v>30.32037120029127</v>
      </c>
      <c r="I6691">
        <f t="shared" si="213"/>
        <v>15.958833021890511</v>
      </c>
    </row>
    <row r="6692" spans="1:9" x14ac:dyDescent="0.3">
      <c r="A6692" s="1">
        <v>37372</v>
      </c>
      <c r="B6692">
        <v>2834</v>
      </c>
      <c r="C6692">
        <v>1827</v>
      </c>
      <c r="D6692">
        <v>4.984</v>
      </c>
      <c r="E6692">
        <v>2.1059999999999999</v>
      </c>
      <c r="F6692" s="14">
        <v>2609.826</v>
      </c>
      <c r="G6692" s="14">
        <v>1690.6020000000001</v>
      </c>
      <c r="H6692">
        <f t="shared" si="212"/>
        <v>37.101870458387502</v>
      </c>
      <c r="I6692">
        <f t="shared" si="213"/>
        <v>19.740547008120494</v>
      </c>
    </row>
    <row r="6693" spans="1:9" x14ac:dyDescent="0.3">
      <c r="A6693" s="1">
        <v>37373</v>
      </c>
      <c r="B6693">
        <v>3040</v>
      </c>
      <c r="C6693">
        <v>2609</v>
      </c>
      <c r="D6693">
        <v>0</v>
      </c>
      <c r="E6693">
        <v>0</v>
      </c>
      <c r="F6693" s="14">
        <v>6703.2719999999999</v>
      </c>
      <c r="G6693" s="14">
        <v>6340.2079999999996</v>
      </c>
      <c r="H6693">
        <f t="shared" si="212"/>
        <v>39.798760124734656</v>
      </c>
      <c r="I6693">
        <f t="shared" si="213"/>
        <v>28.189976543068617</v>
      </c>
    </row>
    <row r="6694" spans="1:9" x14ac:dyDescent="0.3">
      <c r="A6694" s="1">
        <v>37374</v>
      </c>
      <c r="B6694">
        <f>AVERAGE(B6693,B6695)</f>
        <v>2496</v>
      </c>
      <c r="C6694">
        <v>3364</v>
      </c>
      <c r="D6694">
        <v>0</v>
      </c>
      <c r="E6694">
        <v>5.5E-2</v>
      </c>
      <c r="F6694" s="14">
        <v>3930.9859999999999</v>
      </c>
      <c r="G6694" s="14">
        <v>6291.2889999999998</v>
      </c>
      <c r="H6694">
        <f t="shared" si="212"/>
        <v>32.676876733992664</v>
      </c>
      <c r="I6694">
        <f t="shared" si="213"/>
        <v>36.34767385622186</v>
      </c>
    </row>
    <row r="6695" spans="1:9" x14ac:dyDescent="0.3">
      <c r="A6695" s="1">
        <v>37375</v>
      </c>
      <c r="B6695">
        <v>1952</v>
      </c>
      <c r="C6695">
        <v>3159</v>
      </c>
      <c r="D6695">
        <v>11.888999999999999</v>
      </c>
      <c r="E6695">
        <v>12.554</v>
      </c>
      <c r="F6695">
        <v>159.47300000000001</v>
      </c>
      <c r="G6695">
        <v>195.93600000000001</v>
      </c>
      <c r="H6695">
        <f t="shared" si="212"/>
        <v>25.554993343250676</v>
      </c>
      <c r="I6695">
        <f t="shared" si="213"/>
        <v>34.132669950001436</v>
      </c>
    </row>
    <row r="6696" spans="1:9" x14ac:dyDescent="0.3">
      <c r="A6696" s="1">
        <v>37376</v>
      </c>
      <c r="B6696">
        <v>1598</v>
      </c>
      <c r="C6696">
        <v>2448</v>
      </c>
      <c r="D6696">
        <v>0</v>
      </c>
      <c r="E6696">
        <v>0</v>
      </c>
      <c r="F6696" s="14">
        <v>1258.713</v>
      </c>
      <c r="G6696" s="14">
        <v>1046.3679999999999</v>
      </c>
      <c r="H6696">
        <f t="shared" si="212"/>
        <v>20.920532460304603</v>
      </c>
      <c r="I6696">
        <f t="shared" si="213"/>
        <v>26.450388109402827</v>
      </c>
    </row>
    <row r="6697" spans="1:9" x14ac:dyDescent="0.3">
      <c r="A6697" s="1">
        <v>37377</v>
      </c>
      <c r="B6697">
        <v>1309</v>
      </c>
      <c r="C6697">
        <v>1761</v>
      </c>
      <c r="D6697">
        <v>0</v>
      </c>
      <c r="E6697">
        <v>0</v>
      </c>
      <c r="F6697" s="14">
        <v>6336.9369999999999</v>
      </c>
      <c r="G6697" s="14">
        <v>6278.8609999999999</v>
      </c>
      <c r="H6697">
        <f t="shared" si="212"/>
        <v>17.137031908972915</v>
      </c>
      <c r="I6697">
        <f t="shared" si="213"/>
        <v>19.027423799288552</v>
      </c>
    </row>
    <row r="6698" spans="1:9" x14ac:dyDescent="0.3">
      <c r="A6698" s="1">
        <v>37378</v>
      </c>
      <c r="B6698">
        <v>1126</v>
      </c>
      <c r="C6698">
        <v>1241</v>
      </c>
      <c r="D6698">
        <v>0</v>
      </c>
      <c r="E6698">
        <v>0</v>
      </c>
      <c r="F6698" s="14">
        <v>4141.942</v>
      </c>
      <c r="G6698" s="14">
        <v>5233.9539999999997</v>
      </c>
      <c r="H6698">
        <f t="shared" si="212"/>
        <v>14.741251283043166</v>
      </c>
      <c r="I6698">
        <f t="shared" si="213"/>
        <v>13.408877305461154</v>
      </c>
    </row>
    <row r="6699" spans="1:9" x14ac:dyDescent="0.3">
      <c r="A6699" s="1">
        <v>37379</v>
      </c>
      <c r="B6699">
        <v>976</v>
      </c>
      <c r="C6699">
        <v>920</v>
      </c>
      <c r="D6699">
        <v>0</v>
      </c>
      <c r="E6699">
        <v>0</v>
      </c>
      <c r="F6699" s="14">
        <v>6492.7</v>
      </c>
      <c r="G6699" s="14">
        <v>6104.51</v>
      </c>
      <c r="H6699">
        <f t="shared" si="212"/>
        <v>12.777496671625338</v>
      </c>
      <c r="I6699">
        <f t="shared" si="213"/>
        <v>9.9405053352330892</v>
      </c>
    </row>
    <row r="6700" spans="1:9" x14ac:dyDescent="0.3">
      <c r="A6700" s="1">
        <v>37380</v>
      </c>
      <c r="B6700">
        <v>818</v>
      </c>
      <c r="C6700">
        <v>737</v>
      </c>
      <c r="D6700">
        <v>0</v>
      </c>
      <c r="E6700">
        <v>0</v>
      </c>
      <c r="F6700" s="14">
        <v>5158.5839999999998</v>
      </c>
      <c r="G6700" s="14">
        <v>5738.8270000000002</v>
      </c>
      <c r="H6700">
        <f t="shared" si="212"/>
        <v>10.709008480931892</v>
      </c>
      <c r="I6700">
        <f t="shared" si="213"/>
        <v>7.9632091652899852</v>
      </c>
    </row>
    <row r="6701" spans="1:9" x14ac:dyDescent="0.3">
      <c r="A6701" s="1">
        <v>37381</v>
      </c>
      <c r="B6701">
        <v>679</v>
      </c>
      <c r="C6701">
        <v>651</v>
      </c>
      <c r="D6701">
        <v>0.41</v>
      </c>
      <c r="E6701">
        <v>6.8000000000000005E-2</v>
      </c>
      <c r="F6701" s="14">
        <v>5707.5079999999998</v>
      </c>
      <c r="G6701" s="14">
        <v>1472.4010000000001</v>
      </c>
      <c r="H6701">
        <f t="shared" si="212"/>
        <v>8.8892625410180361</v>
      </c>
      <c r="I6701">
        <f t="shared" si="213"/>
        <v>7.033988014387762</v>
      </c>
    </row>
    <row r="6702" spans="1:9" x14ac:dyDescent="0.3">
      <c r="A6702" s="1">
        <v>37382</v>
      </c>
      <c r="B6702">
        <v>546</v>
      </c>
      <c r="C6702">
        <v>576</v>
      </c>
      <c r="D6702">
        <v>0</v>
      </c>
      <c r="E6702">
        <v>0</v>
      </c>
      <c r="F6702" s="14">
        <v>6508.3389999999999</v>
      </c>
      <c r="G6702" s="14">
        <v>6178.2250000000004</v>
      </c>
      <c r="H6702">
        <f t="shared" si="212"/>
        <v>7.1480667855608955</v>
      </c>
      <c r="I6702">
        <f t="shared" si="213"/>
        <v>6.2236207316241945</v>
      </c>
    </row>
    <row r="6703" spans="1:9" x14ac:dyDescent="0.3">
      <c r="A6703" s="1">
        <v>37383</v>
      </c>
      <c r="B6703">
        <v>416</v>
      </c>
      <c r="C6703">
        <v>510</v>
      </c>
      <c r="D6703">
        <v>0</v>
      </c>
      <c r="E6703">
        <v>0</v>
      </c>
      <c r="F6703">
        <v>568.47400000000005</v>
      </c>
      <c r="G6703">
        <v>742.72900000000004</v>
      </c>
      <c r="H6703">
        <f t="shared" si="212"/>
        <v>5.4461461223321113</v>
      </c>
      <c r="I6703">
        <f t="shared" si="213"/>
        <v>5.5104975227922557</v>
      </c>
    </row>
    <row r="6704" spans="1:9" x14ac:dyDescent="0.3">
      <c r="A6704" s="1">
        <v>37384</v>
      </c>
      <c r="B6704">
        <v>307</v>
      </c>
      <c r="C6704">
        <v>447</v>
      </c>
      <c r="D6704">
        <v>0</v>
      </c>
      <c r="E6704">
        <v>0</v>
      </c>
      <c r="F6704" s="14">
        <v>5503.6229999999996</v>
      </c>
      <c r="G6704" s="14">
        <v>6009.4570000000003</v>
      </c>
      <c r="H6704">
        <f t="shared" si="212"/>
        <v>4.0191511047018222</v>
      </c>
      <c r="I6704">
        <f t="shared" si="213"/>
        <v>4.8297890052708601</v>
      </c>
    </row>
    <row r="6705" spans="1:9" x14ac:dyDescent="0.3">
      <c r="A6705" s="1">
        <v>37385</v>
      </c>
      <c r="B6705">
        <v>193</v>
      </c>
      <c r="C6705">
        <v>405</v>
      </c>
      <c r="D6705">
        <v>4.0000000000000001E-3</v>
      </c>
      <c r="E6705">
        <v>0</v>
      </c>
      <c r="F6705" s="14">
        <v>6375.9049999999997</v>
      </c>
      <c r="G6705" s="14">
        <v>5872.5640000000003</v>
      </c>
      <c r="H6705">
        <f t="shared" si="212"/>
        <v>2.5266976000242725</v>
      </c>
      <c r="I6705">
        <f t="shared" si="213"/>
        <v>4.3759833269232615</v>
      </c>
    </row>
    <row r="6706" spans="1:9" x14ac:dyDescent="0.3">
      <c r="A6706" s="1">
        <v>37386</v>
      </c>
      <c r="B6706">
        <v>124</v>
      </c>
      <c r="C6706">
        <v>382</v>
      </c>
      <c r="D6706">
        <v>0</v>
      </c>
      <c r="E6706">
        <v>0</v>
      </c>
      <c r="F6706" s="14">
        <v>5756.8959999999997</v>
      </c>
      <c r="G6706" s="14">
        <v>5672.7740000000003</v>
      </c>
      <c r="H6706">
        <f t="shared" si="212"/>
        <v>1.6233704787720715</v>
      </c>
      <c r="I6706">
        <f t="shared" si="213"/>
        <v>4.1274706935424348</v>
      </c>
    </row>
    <row r="6707" spans="1:9" x14ac:dyDescent="0.3">
      <c r="A6707" s="1">
        <v>37387</v>
      </c>
      <c r="B6707">
        <v>106</v>
      </c>
      <c r="C6707">
        <v>353</v>
      </c>
      <c r="D6707">
        <v>0</v>
      </c>
      <c r="E6707">
        <v>0</v>
      </c>
      <c r="F6707" s="14">
        <v>3296.681</v>
      </c>
      <c r="G6707" s="14">
        <v>3207.6759999999999</v>
      </c>
      <c r="H6707">
        <f t="shared" si="212"/>
        <v>1.3877199254019321</v>
      </c>
      <c r="I6707">
        <f t="shared" si="213"/>
        <v>3.8141286775405217</v>
      </c>
    </row>
    <row r="6708" spans="1:9" x14ac:dyDescent="0.3">
      <c r="A6708" s="1">
        <v>37388</v>
      </c>
      <c r="B6708">
        <v>92</v>
      </c>
      <c r="C6708">
        <v>320</v>
      </c>
      <c r="D6708">
        <v>3.0880000000000001</v>
      </c>
      <c r="E6708">
        <v>1.1220000000000001</v>
      </c>
      <c r="F6708" s="14">
        <v>1684.32</v>
      </c>
      <c r="G6708" s="14">
        <v>1755.8779999999999</v>
      </c>
      <c r="H6708">
        <f t="shared" si="212"/>
        <v>1.2044361616696015</v>
      </c>
      <c r="I6708">
        <f t="shared" si="213"/>
        <v>3.4575670731245527</v>
      </c>
    </row>
    <row r="6709" spans="1:9" x14ac:dyDescent="0.3">
      <c r="A6709" s="1">
        <v>37389</v>
      </c>
      <c r="B6709">
        <v>77</v>
      </c>
      <c r="C6709">
        <v>279</v>
      </c>
      <c r="D6709">
        <v>0.74199999999999999</v>
      </c>
      <c r="E6709">
        <v>0</v>
      </c>
      <c r="F6709" s="14">
        <v>3635.846</v>
      </c>
      <c r="G6709" s="14">
        <v>2195.616</v>
      </c>
      <c r="H6709">
        <f t="shared" si="212"/>
        <v>1.0080607005278186</v>
      </c>
      <c r="I6709">
        <f t="shared" si="213"/>
        <v>3.014566291880469</v>
      </c>
    </row>
    <row r="6710" spans="1:9" x14ac:dyDescent="0.3">
      <c r="A6710" s="1">
        <v>37390</v>
      </c>
      <c r="B6710">
        <v>71</v>
      </c>
      <c r="C6710">
        <v>226</v>
      </c>
      <c r="D6710">
        <v>0</v>
      </c>
      <c r="E6710">
        <v>0</v>
      </c>
      <c r="F6710" s="14">
        <v>6004.8950000000004</v>
      </c>
      <c r="G6710" s="14">
        <v>5206.6790000000001</v>
      </c>
      <c r="H6710">
        <f t="shared" si="212"/>
        <v>0.92951051607110557</v>
      </c>
      <c r="I6710">
        <f t="shared" si="213"/>
        <v>2.4419067453942152</v>
      </c>
    </row>
    <row r="6711" spans="1:9" x14ac:dyDescent="0.3">
      <c r="A6711" s="1">
        <v>37391</v>
      </c>
      <c r="B6711">
        <v>75</v>
      </c>
      <c r="C6711">
        <v>175</v>
      </c>
      <c r="D6711">
        <v>13.775</v>
      </c>
      <c r="E6711">
        <v>21.797999999999998</v>
      </c>
      <c r="F6711">
        <v>888.95399999999995</v>
      </c>
      <c r="G6711">
        <v>869.69899999999996</v>
      </c>
      <c r="H6711">
        <f t="shared" si="212"/>
        <v>0.98187730570891429</v>
      </c>
      <c r="I6711">
        <f t="shared" si="213"/>
        <v>1.8908569931149897</v>
      </c>
    </row>
    <row r="6712" spans="1:9" x14ac:dyDescent="0.3">
      <c r="A6712" s="1">
        <v>37392</v>
      </c>
      <c r="B6712">
        <v>92</v>
      </c>
      <c r="C6712">
        <v>137</v>
      </c>
      <c r="D6712">
        <v>2.2170000000000001</v>
      </c>
      <c r="E6712">
        <v>2.4529999999999998</v>
      </c>
      <c r="F6712" s="14">
        <v>5000.2280000000001</v>
      </c>
      <c r="G6712" s="14">
        <v>5100.1909999999998</v>
      </c>
      <c r="H6712">
        <f t="shared" si="212"/>
        <v>1.2044361616696015</v>
      </c>
      <c r="I6712">
        <f t="shared" si="213"/>
        <v>1.4802709031814492</v>
      </c>
    </row>
    <row r="6713" spans="1:9" x14ac:dyDescent="0.3">
      <c r="A6713" s="1">
        <v>37393</v>
      </c>
      <c r="B6713">
        <v>110</v>
      </c>
      <c r="C6713">
        <v>117</v>
      </c>
      <c r="D6713">
        <v>5.9</v>
      </c>
      <c r="E6713">
        <v>10.499000000000001</v>
      </c>
      <c r="F6713" s="14">
        <v>1426.751</v>
      </c>
      <c r="G6713">
        <v>565.07100000000003</v>
      </c>
      <c r="H6713">
        <f t="shared" si="212"/>
        <v>1.4400867150397407</v>
      </c>
      <c r="I6713">
        <f t="shared" si="213"/>
        <v>1.2641729611111645</v>
      </c>
    </row>
    <row r="6714" spans="1:9" x14ac:dyDescent="0.3">
      <c r="A6714" s="1">
        <v>37394</v>
      </c>
      <c r="B6714">
        <v>118</v>
      </c>
      <c r="C6714">
        <v>114</v>
      </c>
      <c r="D6714">
        <v>18.033000000000001</v>
      </c>
      <c r="E6714">
        <v>13.340999999999999</v>
      </c>
      <c r="F6714">
        <v>55.514000000000003</v>
      </c>
      <c r="G6714">
        <v>412.32799999999997</v>
      </c>
      <c r="H6714">
        <f t="shared" si="212"/>
        <v>1.5448202943153584</v>
      </c>
      <c r="I6714">
        <f t="shared" si="213"/>
        <v>1.231758269800622</v>
      </c>
    </row>
    <row r="6715" spans="1:9" x14ac:dyDescent="0.3">
      <c r="A6715" s="1">
        <v>37395</v>
      </c>
      <c r="B6715">
        <v>123</v>
      </c>
      <c r="C6715">
        <v>120</v>
      </c>
      <c r="D6715">
        <v>5.0000000000000001E-3</v>
      </c>
      <c r="E6715">
        <v>0</v>
      </c>
      <c r="F6715" s="14">
        <v>3713.7550000000001</v>
      </c>
      <c r="G6715" s="14">
        <v>4748.7619999999997</v>
      </c>
      <c r="H6715">
        <f t="shared" si="212"/>
        <v>1.6102787813626194</v>
      </c>
      <c r="I6715">
        <f t="shared" si="213"/>
        <v>1.2965876524217073</v>
      </c>
    </row>
    <row r="6716" spans="1:9" x14ac:dyDescent="0.3">
      <c r="A6716" s="1">
        <v>37396</v>
      </c>
      <c r="B6716">
        <v>127</v>
      </c>
      <c r="C6716">
        <v>120</v>
      </c>
      <c r="D6716">
        <v>0</v>
      </c>
      <c r="E6716">
        <v>0</v>
      </c>
      <c r="F6716">
        <v>299.22500000000002</v>
      </c>
      <c r="G6716">
        <v>192.47200000000001</v>
      </c>
      <c r="H6716">
        <f t="shared" si="212"/>
        <v>1.662645571000428</v>
      </c>
      <c r="I6716">
        <f t="shared" si="213"/>
        <v>1.2965876524217073</v>
      </c>
    </row>
    <row r="6717" spans="1:9" x14ac:dyDescent="0.3">
      <c r="A6717" s="1">
        <v>37397</v>
      </c>
      <c r="B6717">
        <v>130</v>
      </c>
      <c r="C6717">
        <v>112</v>
      </c>
      <c r="D6717">
        <v>0</v>
      </c>
      <c r="E6717">
        <v>0</v>
      </c>
      <c r="F6717" s="14">
        <v>6349.1710000000003</v>
      </c>
      <c r="G6717" s="14">
        <v>4973.0060000000003</v>
      </c>
      <c r="H6717">
        <f t="shared" si="212"/>
        <v>1.7019206632287847</v>
      </c>
      <c r="I6717">
        <f t="shared" si="213"/>
        <v>1.2101484755935934</v>
      </c>
    </row>
    <row r="6718" spans="1:9" x14ac:dyDescent="0.3">
      <c r="A6718" s="1">
        <v>37398</v>
      </c>
      <c r="B6718">
        <v>132</v>
      </c>
      <c r="C6718">
        <v>105</v>
      </c>
      <c r="D6718">
        <v>0</v>
      </c>
      <c r="E6718">
        <v>0</v>
      </c>
      <c r="F6718" s="14">
        <v>4136.1989999999996</v>
      </c>
      <c r="G6718" s="14">
        <v>3989.7170000000001</v>
      </c>
      <c r="H6718">
        <f t="shared" si="212"/>
        <v>1.728104058047689</v>
      </c>
      <c r="I6718">
        <f t="shared" si="213"/>
        <v>1.1345141958689937</v>
      </c>
    </row>
    <row r="6719" spans="1:9" x14ac:dyDescent="0.3">
      <c r="A6719" s="1">
        <v>37399</v>
      </c>
      <c r="B6719">
        <v>132</v>
      </c>
      <c r="C6719">
        <v>103</v>
      </c>
      <c r="D6719">
        <v>0</v>
      </c>
      <c r="E6719">
        <v>0</v>
      </c>
      <c r="F6719" s="14">
        <v>6178.6329999999998</v>
      </c>
      <c r="G6719" s="14">
        <v>5775.3670000000002</v>
      </c>
      <c r="H6719">
        <f t="shared" si="212"/>
        <v>1.728104058047689</v>
      </c>
      <c r="I6719">
        <f t="shared" si="213"/>
        <v>1.1129044016619654</v>
      </c>
    </row>
    <row r="6720" spans="1:9" x14ac:dyDescent="0.3">
      <c r="A6720" s="1">
        <v>37400</v>
      </c>
      <c r="B6720">
        <v>128</v>
      </c>
      <c r="C6720">
        <v>103</v>
      </c>
      <c r="D6720">
        <v>0</v>
      </c>
      <c r="E6720">
        <v>0</v>
      </c>
      <c r="F6720" s="14">
        <v>5650.973</v>
      </c>
      <c r="G6720" s="14">
        <v>6022.5320000000002</v>
      </c>
      <c r="H6720">
        <f t="shared" si="212"/>
        <v>1.6757372684098804</v>
      </c>
      <c r="I6720">
        <f t="shared" si="213"/>
        <v>1.1129044016619654</v>
      </c>
    </row>
    <row r="6721" spans="1:9" x14ac:dyDescent="0.3">
      <c r="A6721" s="1">
        <v>37401</v>
      </c>
      <c r="B6721">
        <v>120</v>
      </c>
      <c r="C6721">
        <v>102</v>
      </c>
      <c r="D6721">
        <v>0.13700000000000001</v>
      </c>
      <c r="E6721">
        <v>1.2999999999999999E-2</v>
      </c>
      <c r="F6721" s="14">
        <v>3849.6709999999998</v>
      </c>
      <c r="G6721" s="14">
        <v>3468.8009999999999</v>
      </c>
      <c r="H6721">
        <f t="shared" si="212"/>
        <v>1.5710036891342629</v>
      </c>
      <c r="I6721">
        <f t="shared" si="213"/>
        <v>1.102099504558451</v>
      </c>
    </row>
    <row r="6722" spans="1:9" x14ac:dyDescent="0.3">
      <c r="A6722" s="1">
        <v>37402</v>
      </c>
      <c r="B6722">
        <v>107</v>
      </c>
      <c r="C6722">
        <v>100</v>
      </c>
      <c r="D6722">
        <v>0.433</v>
      </c>
      <c r="E6722">
        <v>3.1240000000000001</v>
      </c>
      <c r="F6722" s="14">
        <v>1844.636</v>
      </c>
      <c r="G6722" s="14">
        <v>3316.8449999999998</v>
      </c>
      <c r="H6722">
        <f t="shared" ref="H6722:H6785" si="214">(B6722*60*60*24/1000000)/(1000*$N$3/1000000)</f>
        <v>1.4008116228113843</v>
      </c>
      <c r="I6722">
        <f t="shared" ref="I6722:I6785" si="215">(C6722*60*60*24/1000000)/(1000*$N$4/1000000)</f>
        <v>1.0804897103514228</v>
      </c>
    </row>
    <row r="6723" spans="1:9" x14ac:dyDescent="0.3">
      <c r="A6723" s="1">
        <v>37403</v>
      </c>
      <c r="B6723">
        <v>93</v>
      </c>
      <c r="C6723">
        <v>96</v>
      </c>
      <c r="D6723">
        <v>20.965</v>
      </c>
      <c r="E6723">
        <v>42.680999999999997</v>
      </c>
      <c r="F6723">
        <v>65.353999999999999</v>
      </c>
      <c r="G6723">
        <v>694.048</v>
      </c>
      <c r="H6723">
        <f t="shared" si="214"/>
        <v>1.2175278590790537</v>
      </c>
      <c r="I6723">
        <f t="shared" si="215"/>
        <v>1.0372701219373657</v>
      </c>
    </row>
    <row r="6724" spans="1:9" x14ac:dyDescent="0.3">
      <c r="A6724" s="1">
        <v>37404</v>
      </c>
      <c r="B6724">
        <v>102</v>
      </c>
      <c r="C6724">
        <v>108</v>
      </c>
      <c r="D6724">
        <v>18.071999999999999</v>
      </c>
      <c r="E6724">
        <v>16.177</v>
      </c>
      <c r="F6724">
        <v>-211.46199999999999</v>
      </c>
      <c r="G6724">
        <v>112.834</v>
      </c>
      <c r="H6724">
        <f t="shared" si="214"/>
        <v>1.3353531357641233</v>
      </c>
      <c r="I6724">
        <f t="shared" si="215"/>
        <v>1.1669288871795367</v>
      </c>
    </row>
    <row r="6725" spans="1:9" x14ac:dyDescent="0.3">
      <c r="A6725" s="1">
        <v>37405</v>
      </c>
      <c r="B6725">
        <v>186</v>
      </c>
      <c r="C6725">
        <v>175</v>
      </c>
      <c r="D6725">
        <v>25.082000000000001</v>
      </c>
      <c r="E6725">
        <v>24.27</v>
      </c>
      <c r="F6725">
        <v>-192.214</v>
      </c>
      <c r="G6725">
        <v>443.63499999999999</v>
      </c>
      <c r="H6725">
        <f t="shared" si="214"/>
        <v>2.4350557181581074</v>
      </c>
      <c r="I6725">
        <f t="shared" si="215"/>
        <v>1.8908569931149897</v>
      </c>
    </row>
    <row r="6726" spans="1:9" x14ac:dyDescent="0.3">
      <c r="A6726" s="1">
        <v>37406</v>
      </c>
      <c r="B6726">
        <v>275</v>
      </c>
      <c r="C6726">
        <v>255</v>
      </c>
      <c r="D6726">
        <v>0</v>
      </c>
      <c r="E6726">
        <v>0</v>
      </c>
      <c r="F6726">
        <v>-593.05799999999999</v>
      </c>
      <c r="G6726">
        <v>-35.194000000000003</v>
      </c>
      <c r="H6726">
        <f t="shared" si="214"/>
        <v>3.6002167875993525</v>
      </c>
      <c r="I6726">
        <f t="shared" si="215"/>
        <v>2.7552487613961278</v>
      </c>
    </row>
    <row r="6727" spans="1:9" x14ac:dyDescent="0.3">
      <c r="A6727" s="1">
        <v>37407</v>
      </c>
      <c r="B6727">
        <v>265</v>
      </c>
      <c r="C6727">
        <v>334</v>
      </c>
      <c r="D6727">
        <v>0</v>
      </c>
      <c r="E6727">
        <v>0</v>
      </c>
      <c r="F6727">
        <v>-158.999</v>
      </c>
      <c r="G6727" s="14">
        <v>1169.7940000000001</v>
      </c>
      <c r="H6727">
        <f t="shared" si="214"/>
        <v>3.4692998135048305</v>
      </c>
      <c r="I6727">
        <f t="shared" si="215"/>
        <v>3.6088356325737521</v>
      </c>
    </row>
    <row r="6728" spans="1:9" x14ac:dyDescent="0.3">
      <c r="A6728" s="1">
        <v>37408</v>
      </c>
      <c r="B6728">
        <v>265</v>
      </c>
      <c r="C6728">
        <v>360</v>
      </c>
      <c r="D6728">
        <v>0</v>
      </c>
      <c r="E6728">
        <v>0</v>
      </c>
      <c r="F6728" s="14">
        <v>1013.968</v>
      </c>
      <c r="G6728" s="14">
        <v>3671.7710000000002</v>
      </c>
      <c r="H6728">
        <f t="shared" si="214"/>
        <v>3.4692998135048305</v>
      </c>
      <c r="I6728">
        <f t="shared" si="215"/>
        <v>3.8897629572651216</v>
      </c>
    </row>
    <row r="6729" spans="1:9" x14ac:dyDescent="0.3">
      <c r="A6729" s="1">
        <v>37409</v>
      </c>
      <c r="B6729">
        <v>300</v>
      </c>
      <c r="C6729">
        <v>365</v>
      </c>
      <c r="D6729">
        <v>55.281999999999996</v>
      </c>
      <c r="E6729">
        <v>26.658999999999999</v>
      </c>
      <c r="F6729">
        <v>399.25200000000001</v>
      </c>
      <c r="G6729">
        <v>646.15</v>
      </c>
      <c r="H6729">
        <f t="shared" si="214"/>
        <v>3.9275092228356572</v>
      </c>
      <c r="I6729">
        <f t="shared" si="215"/>
        <v>3.9437874427826931</v>
      </c>
    </row>
    <row r="6730" spans="1:9" x14ac:dyDescent="0.3">
      <c r="A6730" s="1">
        <v>37410</v>
      </c>
      <c r="B6730">
        <v>410</v>
      </c>
      <c r="C6730">
        <v>395</v>
      </c>
      <c r="D6730">
        <v>19.388000000000002</v>
      </c>
      <c r="E6730">
        <v>5.8490000000000002</v>
      </c>
      <c r="F6730" s="14">
        <v>2160.3209999999999</v>
      </c>
      <c r="G6730" s="14">
        <v>2339.652</v>
      </c>
      <c r="H6730">
        <f t="shared" si="214"/>
        <v>5.3675959378753975</v>
      </c>
      <c r="I6730">
        <f t="shared" si="215"/>
        <v>4.2679343558881193</v>
      </c>
    </row>
    <row r="6731" spans="1:9" x14ac:dyDescent="0.3">
      <c r="A6731" s="1">
        <v>37411</v>
      </c>
      <c r="B6731">
        <v>401</v>
      </c>
      <c r="C6731">
        <v>489</v>
      </c>
      <c r="D6731">
        <v>0.28199999999999997</v>
      </c>
      <c r="E6731">
        <v>2.2759999999999998</v>
      </c>
      <c r="F6731" s="14">
        <v>3301.7869999999998</v>
      </c>
      <c r="G6731" s="14">
        <v>4124.4620000000004</v>
      </c>
      <c r="H6731">
        <f t="shared" si="214"/>
        <v>5.2497706611903281</v>
      </c>
      <c r="I6731">
        <f t="shared" si="215"/>
        <v>5.2835946836184569</v>
      </c>
    </row>
    <row r="6732" spans="1:9" x14ac:dyDescent="0.3">
      <c r="A6732" s="1">
        <v>37412</v>
      </c>
      <c r="B6732">
        <v>402</v>
      </c>
      <c r="C6732">
        <v>549</v>
      </c>
      <c r="D6732">
        <v>14.397</v>
      </c>
      <c r="E6732">
        <v>10.114000000000001</v>
      </c>
      <c r="F6732">
        <v>193.54499999999999</v>
      </c>
      <c r="G6732">
        <v>497.935</v>
      </c>
      <c r="H6732">
        <f t="shared" si="214"/>
        <v>5.2628623585997802</v>
      </c>
      <c r="I6732">
        <f t="shared" si="215"/>
        <v>5.9318885098293102</v>
      </c>
    </row>
    <row r="6733" spans="1:9" x14ac:dyDescent="0.3">
      <c r="A6733" s="1">
        <v>37413</v>
      </c>
      <c r="B6733">
        <v>411</v>
      </c>
      <c r="C6733">
        <v>560</v>
      </c>
      <c r="D6733">
        <v>0</v>
      </c>
      <c r="E6733">
        <v>0</v>
      </c>
      <c r="F6733" s="14">
        <v>5428.27</v>
      </c>
      <c r="G6733" s="14">
        <v>5002.0870000000004</v>
      </c>
      <c r="H6733">
        <f t="shared" si="214"/>
        <v>5.3806876352848496</v>
      </c>
      <c r="I6733">
        <f t="shared" si="215"/>
        <v>6.0507423779679668</v>
      </c>
    </row>
    <row r="6734" spans="1:9" x14ac:dyDescent="0.3">
      <c r="A6734" s="1">
        <v>37414</v>
      </c>
      <c r="B6734">
        <v>411</v>
      </c>
      <c r="C6734">
        <v>843</v>
      </c>
      <c r="D6734">
        <v>3.0000000000000001E-3</v>
      </c>
      <c r="E6734">
        <v>1.2410000000000001</v>
      </c>
      <c r="F6734" s="14">
        <v>2569.605</v>
      </c>
      <c r="G6734" s="14">
        <v>2569.2150000000001</v>
      </c>
      <c r="H6734">
        <f t="shared" si="214"/>
        <v>5.3806876352848496</v>
      </c>
      <c r="I6734">
        <f t="shared" si="215"/>
        <v>9.1085282582624938</v>
      </c>
    </row>
    <row r="6735" spans="1:9" x14ac:dyDescent="0.3">
      <c r="A6735" s="1">
        <v>37415</v>
      </c>
      <c r="B6735">
        <v>383</v>
      </c>
      <c r="C6735">
        <v>1165</v>
      </c>
      <c r="D6735">
        <v>0</v>
      </c>
      <c r="E6735">
        <v>0</v>
      </c>
      <c r="F6735" s="14">
        <v>1086.3879999999999</v>
      </c>
      <c r="G6735" s="14">
        <v>1971.383</v>
      </c>
      <c r="H6735">
        <f t="shared" si="214"/>
        <v>5.0141201078201885</v>
      </c>
      <c r="I6735">
        <f t="shared" si="215"/>
        <v>12.587705125594075</v>
      </c>
    </row>
    <row r="6736" spans="1:9" x14ac:dyDescent="0.3">
      <c r="A6736" s="1">
        <v>37416</v>
      </c>
      <c r="B6736">
        <v>354</v>
      </c>
      <c r="C6736">
        <v>1107</v>
      </c>
      <c r="D6736">
        <v>13.659000000000001</v>
      </c>
      <c r="E6736">
        <v>11.413</v>
      </c>
      <c r="F6736" s="14">
        <v>1542.549</v>
      </c>
      <c r="G6736">
        <v>526.68899999999996</v>
      </c>
      <c r="H6736">
        <f t="shared" si="214"/>
        <v>4.6344608829460752</v>
      </c>
      <c r="I6736">
        <f t="shared" si="215"/>
        <v>11.961021093590249</v>
      </c>
    </row>
    <row r="6737" spans="1:9" x14ac:dyDescent="0.3">
      <c r="A6737" s="1">
        <v>37417</v>
      </c>
      <c r="B6737">
        <v>322</v>
      </c>
      <c r="C6737">
        <v>937</v>
      </c>
      <c r="D6737">
        <v>4.2069999999999999</v>
      </c>
      <c r="E6737">
        <v>0</v>
      </c>
      <c r="F6737" s="14">
        <v>6239.1760000000004</v>
      </c>
      <c r="G6737" s="14">
        <v>5476.1220000000003</v>
      </c>
      <c r="H6737">
        <f t="shared" si="214"/>
        <v>4.2155265658436045</v>
      </c>
      <c r="I6737">
        <f t="shared" si="215"/>
        <v>10.124188585992831</v>
      </c>
    </row>
    <row r="6738" spans="1:9" x14ac:dyDescent="0.3">
      <c r="A6738" s="1">
        <v>37418</v>
      </c>
      <c r="B6738">
        <v>289</v>
      </c>
      <c r="C6738">
        <v>783</v>
      </c>
      <c r="D6738">
        <v>0</v>
      </c>
      <c r="E6738">
        <v>0</v>
      </c>
      <c r="F6738" s="14">
        <v>6059.2240000000002</v>
      </c>
      <c r="G6738" s="14">
        <v>5010.84</v>
      </c>
      <c r="H6738">
        <f t="shared" si="214"/>
        <v>3.7835005513316826</v>
      </c>
      <c r="I6738">
        <f t="shared" si="215"/>
        <v>8.4602344320516405</v>
      </c>
    </row>
    <row r="6739" spans="1:9" x14ac:dyDescent="0.3">
      <c r="A6739" s="1">
        <v>37419</v>
      </c>
      <c r="B6739">
        <v>249</v>
      </c>
      <c r="C6739">
        <v>678</v>
      </c>
      <c r="D6739">
        <v>0</v>
      </c>
      <c r="E6739">
        <v>0</v>
      </c>
      <c r="F6739" s="14">
        <v>6241.0720000000001</v>
      </c>
      <c r="G6739" s="14">
        <v>5983.1090000000004</v>
      </c>
      <c r="H6739">
        <f t="shared" si="214"/>
        <v>3.2598326549535952</v>
      </c>
      <c r="I6739">
        <f t="shared" si="215"/>
        <v>7.3257202361826455</v>
      </c>
    </row>
    <row r="6740" spans="1:9" x14ac:dyDescent="0.3">
      <c r="A6740" s="1">
        <v>37420</v>
      </c>
      <c r="B6740">
        <v>207</v>
      </c>
      <c r="C6740">
        <v>601</v>
      </c>
      <c r="D6740">
        <v>0</v>
      </c>
      <c r="E6740">
        <v>0</v>
      </c>
      <c r="F6740" s="14">
        <v>6118.14</v>
      </c>
      <c r="G6740" s="14">
        <v>5678.5820000000003</v>
      </c>
      <c r="H6740">
        <f t="shared" si="214"/>
        <v>2.709981363756603</v>
      </c>
      <c r="I6740">
        <f t="shared" si="215"/>
        <v>6.49374315921205</v>
      </c>
    </row>
    <row r="6741" spans="1:9" x14ac:dyDescent="0.3">
      <c r="A6741" s="1">
        <v>37421</v>
      </c>
      <c r="B6741">
        <v>162</v>
      </c>
      <c r="C6741">
        <v>539</v>
      </c>
      <c r="D6741">
        <v>0</v>
      </c>
      <c r="E6741">
        <v>0</v>
      </c>
      <c r="F6741" s="14">
        <v>5980.9359999999997</v>
      </c>
      <c r="G6741" s="14">
        <v>5649.2569999999996</v>
      </c>
      <c r="H6741">
        <f t="shared" si="214"/>
        <v>2.1208549803312549</v>
      </c>
      <c r="I6741">
        <f t="shared" si="215"/>
        <v>5.8238395387941679</v>
      </c>
    </row>
    <row r="6742" spans="1:9" x14ac:dyDescent="0.3">
      <c r="A6742" s="1">
        <v>37422</v>
      </c>
      <c r="B6742">
        <v>131</v>
      </c>
      <c r="C6742">
        <v>478</v>
      </c>
      <c r="D6742">
        <v>0</v>
      </c>
      <c r="E6742">
        <v>0</v>
      </c>
      <c r="F6742" s="14">
        <v>5954.8670000000002</v>
      </c>
      <c r="G6742" s="14">
        <v>4841.951</v>
      </c>
      <c r="H6742">
        <f t="shared" si="214"/>
        <v>1.715012360638237</v>
      </c>
      <c r="I6742">
        <f t="shared" si="215"/>
        <v>5.1647408154798002</v>
      </c>
    </row>
    <row r="6743" spans="1:9" x14ac:dyDescent="0.3">
      <c r="A6743" s="1">
        <v>37423</v>
      </c>
      <c r="B6743">
        <v>104</v>
      </c>
      <c r="C6743">
        <v>424</v>
      </c>
      <c r="D6743">
        <v>0</v>
      </c>
      <c r="E6743">
        <v>0</v>
      </c>
      <c r="F6743">
        <v>384.09300000000002</v>
      </c>
      <c r="G6743">
        <v>684.55899999999997</v>
      </c>
      <c r="H6743">
        <f t="shared" si="214"/>
        <v>1.3615365305830278</v>
      </c>
      <c r="I6743">
        <f t="shared" si="215"/>
        <v>4.5812763718900325</v>
      </c>
    </row>
    <row r="6744" spans="1:9" x14ac:dyDescent="0.3">
      <c r="A6744" s="1">
        <v>37424</v>
      </c>
      <c r="B6744">
        <v>98</v>
      </c>
      <c r="C6744">
        <v>401</v>
      </c>
      <c r="D6744">
        <v>22.286000000000001</v>
      </c>
      <c r="E6744">
        <v>27.667999999999999</v>
      </c>
      <c r="F6744">
        <v>11.257</v>
      </c>
      <c r="G6744">
        <v>6.2619999999999996</v>
      </c>
      <c r="H6744">
        <f t="shared" si="214"/>
        <v>1.2829863461263147</v>
      </c>
      <c r="I6744">
        <f t="shared" si="215"/>
        <v>4.3327637385092048</v>
      </c>
    </row>
    <row r="6745" spans="1:9" x14ac:dyDescent="0.3">
      <c r="A6745" s="1">
        <v>37425</v>
      </c>
      <c r="B6745">
        <v>177</v>
      </c>
      <c r="C6745">
        <v>401</v>
      </c>
      <c r="D6745">
        <v>7.21</v>
      </c>
      <c r="E6745">
        <v>4.6559999999999997</v>
      </c>
      <c r="F6745" s="14">
        <v>5978.0550000000003</v>
      </c>
      <c r="G6745" s="14">
        <v>5661.2790000000005</v>
      </c>
      <c r="H6745">
        <f t="shared" si="214"/>
        <v>2.3172304414730376</v>
      </c>
      <c r="I6745">
        <f t="shared" si="215"/>
        <v>4.3327637385092048</v>
      </c>
    </row>
    <row r="6746" spans="1:9" x14ac:dyDescent="0.3">
      <c r="A6746" s="1">
        <v>37426</v>
      </c>
      <c r="B6746">
        <v>195</v>
      </c>
      <c r="C6746">
        <v>398</v>
      </c>
      <c r="D6746">
        <v>0</v>
      </c>
      <c r="E6746">
        <v>0</v>
      </c>
      <c r="F6746" s="14">
        <v>5924.4219999999996</v>
      </c>
      <c r="G6746" s="14">
        <v>5470.87</v>
      </c>
      <c r="H6746">
        <f t="shared" si="214"/>
        <v>2.5528809948431768</v>
      </c>
      <c r="I6746">
        <f t="shared" si="215"/>
        <v>4.3003490471986625</v>
      </c>
    </row>
    <row r="6747" spans="1:9" x14ac:dyDescent="0.3">
      <c r="A6747" s="1">
        <v>37427</v>
      </c>
      <c r="B6747">
        <v>214</v>
      </c>
      <c r="C6747">
        <v>398</v>
      </c>
      <c r="D6747">
        <v>0</v>
      </c>
      <c r="E6747">
        <v>0</v>
      </c>
      <c r="F6747" s="14">
        <v>5949.5950000000003</v>
      </c>
      <c r="G6747" s="14">
        <v>5507.5630000000001</v>
      </c>
      <c r="H6747">
        <f t="shared" si="214"/>
        <v>2.8016232456227685</v>
      </c>
      <c r="I6747">
        <f t="shared" si="215"/>
        <v>4.3003490471986625</v>
      </c>
    </row>
    <row r="6748" spans="1:9" x14ac:dyDescent="0.3">
      <c r="A6748" s="1">
        <v>37428</v>
      </c>
      <c r="B6748">
        <v>250</v>
      </c>
      <c r="C6748">
        <v>391</v>
      </c>
      <c r="D6748">
        <v>0</v>
      </c>
      <c r="E6748">
        <v>0</v>
      </c>
      <c r="F6748" s="14">
        <v>4624.7910000000002</v>
      </c>
      <c r="G6748" s="14">
        <v>4941.4189999999999</v>
      </c>
      <c r="H6748">
        <f t="shared" si="214"/>
        <v>3.2729243523630478</v>
      </c>
      <c r="I6748">
        <f t="shared" si="215"/>
        <v>4.2247147674740626</v>
      </c>
    </row>
    <row r="6749" spans="1:9" x14ac:dyDescent="0.3">
      <c r="A6749" s="1">
        <v>37429</v>
      </c>
      <c r="B6749">
        <v>262</v>
      </c>
      <c r="C6749">
        <v>365</v>
      </c>
      <c r="D6749">
        <v>0</v>
      </c>
      <c r="E6749">
        <v>0</v>
      </c>
      <c r="F6749" s="14">
        <v>3263.1840000000002</v>
      </c>
      <c r="G6749" s="14">
        <v>1617.655</v>
      </c>
      <c r="H6749">
        <f t="shared" si="214"/>
        <v>3.4300247212764741</v>
      </c>
      <c r="I6749">
        <f t="shared" si="215"/>
        <v>3.9437874427826931</v>
      </c>
    </row>
    <row r="6750" spans="1:9" x14ac:dyDescent="0.3">
      <c r="A6750" s="1">
        <v>37430</v>
      </c>
      <c r="B6750">
        <v>245</v>
      </c>
      <c r="C6750">
        <v>325</v>
      </c>
      <c r="D6750">
        <v>0</v>
      </c>
      <c r="E6750">
        <v>0</v>
      </c>
      <c r="F6750" s="14">
        <v>2480.1819999999998</v>
      </c>
      <c r="G6750" s="14">
        <v>4732.0860000000002</v>
      </c>
      <c r="H6750">
        <f t="shared" si="214"/>
        <v>3.2074658653157866</v>
      </c>
      <c r="I6750">
        <f t="shared" si="215"/>
        <v>3.5115915586421234</v>
      </c>
    </row>
    <row r="6751" spans="1:9" x14ac:dyDescent="0.3">
      <c r="A6751" s="1">
        <v>37431</v>
      </c>
      <c r="B6751">
        <v>218</v>
      </c>
      <c r="C6751">
        <v>285</v>
      </c>
      <c r="D6751">
        <v>0</v>
      </c>
      <c r="E6751">
        <v>0</v>
      </c>
      <c r="F6751" s="14">
        <v>5458.7920000000004</v>
      </c>
      <c r="G6751" s="14">
        <v>5190.7380000000003</v>
      </c>
      <c r="H6751">
        <f t="shared" si="214"/>
        <v>2.8539900352605776</v>
      </c>
      <c r="I6751">
        <f t="shared" si="215"/>
        <v>3.0793956745015545</v>
      </c>
    </row>
    <row r="6752" spans="1:9" x14ac:dyDescent="0.3">
      <c r="A6752" s="1">
        <v>37432</v>
      </c>
      <c r="B6752">
        <v>197</v>
      </c>
      <c r="C6752">
        <v>254</v>
      </c>
      <c r="D6752">
        <v>0</v>
      </c>
      <c r="E6752">
        <v>0</v>
      </c>
      <c r="F6752" s="14">
        <v>5577.308</v>
      </c>
      <c r="G6752" s="14">
        <v>5142.8950000000004</v>
      </c>
      <c r="H6752">
        <f t="shared" si="214"/>
        <v>2.5790643896620815</v>
      </c>
      <c r="I6752">
        <f t="shared" si="215"/>
        <v>2.7444438642926134</v>
      </c>
    </row>
    <row r="6753" spans="1:9" x14ac:dyDescent="0.3">
      <c r="A6753" s="1">
        <v>37433</v>
      </c>
      <c r="B6753">
        <v>180</v>
      </c>
      <c r="C6753">
        <v>232</v>
      </c>
      <c r="D6753">
        <v>0</v>
      </c>
      <c r="E6753">
        <v>0</v>
      </c>
      <c r="F6753" s="14">
        <v>5045.8090000000002</v>
      </c>
      <c r="G6753" s="14">
        <v>3741.721</v>
      </c>
      <c r="H6753">
        <f t="shared" si="214"/>
        <v>2.356505533701394</v>
      </c>
      <c r="I6753">
        <f t="shared" si="215"/>
        <v>2.5067361280153002</v>
      </c>
    </row>
    <row r="6754" spans="1:9" x14ac:dyDescent="0.3">
      <c r="A6754" s="1">
        <v>37434</v>
      </c>
      <c r="B6754">
        <v>149</v>
      </c>
      <c r="C6754">
        <v>218</v>
      </c>
      <c r="D6754">
        <v>0</v>
      </c>
      <c r="E6754">
        <v>0</v>
      </c>
      <c r="F6754" s="14">
        <v>1485.558</v>
      </c>
      <c r="G6754" s="14">
        <v>2358.0940000000001</v>
      </c>
      <c r="H6754">
        <f t="shared" si="214"/>
        <v>1.9506629140083762</v>
      </c>
      <c r="I6754">
        <f t="shared" si="215"/>
        <v>2.3554675685661013</v>
      </c>
    </row>
    <row r="6755" spans="1:9" x14ac:dyDescent="0.3">
      <c r="A6755" s="1">
        <v>37435</v>
      </c>
      <c r="B6755">
        <v>120</v>
      </c>
      <c r="C6755">
        <v>210</v>
      </c>
      <c r="D6755">
        <v>0</v>
      </c>
      <c r="E6755">
        <v>0</v>
      </c>
      <c r="F6755">
        <v>561.85699999999997</v>
      </c>
      <c r="G6755" s="14">
        <v>1444.0029999999999</v>
      </c>
      <c r="H6755">
        <f t="shared" si="214"/>
        <v>1.5710036891342629</v>
      </c>
      <c r="I6755">
        <f t="shared" si="215"/>
        <v>2.2690283917379874</v>
      </c>
    </row>
    <row r="6756" spans="1:9" x14ac:dyDescent="0.3">
      <c r="A6756" s="1">
        <v>37436</v>
      </c>
      <c r="B6756">
        <v>93</v>
      </c>
      <c r="C6756">
        <v>201</v>
      </c>
      <c r="D6756">
        <v>0.38800000000000001</v>
      </c>
      <c r="E6756">
        <v>0.90600000000000003</v>
      </c>
      <c r="F6756" s="14">
        <v>1216.414</v>
      </c>
      <c r="G6756">
        <v>234.256</v>
      </c>
      <c r="H6756">
        <f t="shared" si="214"/>
        <v>1.2175278590790537</v>
      </c>
      <c r="I6756">
        <f t="shared" si="215"/>
        <v>2.1717843178063596</v>
      </c>
    </row>
    <row r="6757" spans="1:9" x14ac:dyDescent="0.3">
      <c r="A6757" s="1">
        <v>37437</v>
      </c>
      <c r="B6757">
        <v>76</v>
      </c>
      <c r="C6757">
        <v>184</v>
      </c>
      <c r="D6757">
        <v>9.5000000000000001E-2</v>
      </c>
      <c r="E6757">
        <v>0.112</v>
      </c>
      <c r="F6757">
        <v>427.3</v>
      </c>
      <c r="G6757">
        <v>426.48500000000001</v>
      </c>
      <c r="H6757">
        <f t="shared" si="214"/>
        <v>0.99496900311836645</v>
      </c>
      <c r="I6757">
        <f t="shared" si="215"/>
        <v>1.9881010670466177</v>
      </c>
    </row>
    <row r="6758" spans="1:9" x14ac:dyDescent="0.3">
      <c r="A6758" s="1">
        <v>37438</v>
      </c>
      <c r="B6758">
        <v>65</v>
      </c>
      <c r="C6758">
        <v>154</v>
      </c>
      <c r="D6758">
        <v>5.6230000000000002</v>
      </c>
      <c r="E6758">
        <v>7.0330000000000004</v>
      </c>
      <c r="F6758">
        <v>461.45</v>
      </c>
      <c r="G6758">
        <v>658.65099999999995</v>
      </c>
      <c r="H6758">
        <f t="shared" si="214"/>
        <v>0.85096033161439233</v>
      </c>
      <c r="I6758">
        <f t="shared" si="215"/>
        <v>1.6639541539411908</v>
      </c>
    </row>
    <row r="6759" spans="1:9" x14ac:dyDescent="0.3">
      <c r="A6759" s="1">
        <v>37439</v>
      </c>
      <c r="B6759">
        <v>60</v>
      </c>
      <c r="C6759">
        <v>122</v>
      </c>
      <c r="D6759">
        <v>10.138</v>
      </c>
      <c r="E6759">
        <v>11.173</v>
      </c>
      <c r="F6759">
        <v>426.08100000000002</v>
      </c>
      <c r="G6759" s="14">
        <v>1239.8689999999999</v>
      </c>
      <c r="H6759">
        <f t="shared" si="214"/>
        <v>0.78550184456713146</v>
      </c>
      <c r="I6759">
        <f t="shared" si="215"/>
        <v>1.3181974466287358</v>
      </c>
    </row>
    <row r="6760" spans="1:9" x14ac:dyDescent="0.3">
      <c r="A6760" s="1">
        <v>37440</v>
      </c>
      <c r="B6760">
        <v>59</v>
      </c>
      <c r="C6760">
        <v>97</v>
      </c>
      <c r="D6760">
        <v>9.843</v>
      </c>
      <c r="E6760">
        <v>15.956</v>
      </c>
      <c r="F6760">
        <v>722.88400000000001</v>
      </c>
      <c r="G6760" s="14">
        <v>1968.952</v>
      </c>
      <c r="H6760">
        <f t="shared" si="214"/>
        <v>0.77241014715767919</v>
      </c>
      <c r="I6760">
        <f t="shared" si="215"/>
        <v>1.0480750190408801</v>
      </c>
    </row>
    <row r="6761" spans="1:9" x14ac:dyDescent="0.3">
      <c r="A6761" s="1">
        <v>37441</v>
      </c>
      <c r="B6761">
        <v>61</v>
      </c>
      <c r="C6761">
        <v>81</v>
      </c>
      <c r="D6761">
        <v>3.9180000000000001</v>
      </c>
      <c r="E6761">
        <v>6.22</v>
      </c>
      <c r="F6761">
        <v>-596.78899999999999</v>
      </c>
      <c r="G6761">
        <v>-71.286000000000001</v>
      </c>
      <c r="H6761">
        <f t="shared" si="214"/>
        <v>0.79859354197658361</v>
      </c>
      <c r="I6761">
        <f t="shared" si="215"/>
        <v>0.87519666538465235</v>
      </c>
    </row>
    <row r="6762" spans="1:9" x14ac:dyDescent="0.3">
      <c r="A6762" s="1">
        <v>37442</v>
      </c>
      <c r="B6762">
        <v>70</v>
      </c>
      <c r="C6762">
        <v>72</v>
      </c>
      <c r="D6762">
        <v>4.2300000000000004</v>
      </c>
      <c r="E6762">
        <v>12.262</v>
      </c>
      <c r="F6762">
        <v>-444.42599999999999</v>
      </c>
      <c r="G6762">
        <v>-542.07100000000003</v>
      </c>
      <c r="H6762">
        <f t="shared" si="214"/>
        <v>0.91641881866165331</v>
      </c>
      <c r="I6762">
        <f t="shared" si="215"/>
        <v>0.77795259145302431</v>
      </c>
    </row>
    <row r="6763" spans="1:9" x14ac:dyDescent="0.3">
      <c r="A6763" s="1">
        <v>37443</v>
      </c>
      <c r="B6763">
        <v>164</v>
      </c>
      <c r="C6763">
        <v>115</v>
      </c>
      <c r="D6763">
        <v>53.171999999999997</v>
      </c>
      <c r="E6763">
        <v>61.405999999999999</v>
      </c>
      <c r="F6763">
        <v>-490.74299999999999</v>
      </c>
      <c r="G6763">
        <v>-655.29999999999995</v>
      </c>
      <c r="H6763">
        <f t="shared" si="214"/>
        <v>2.1470383751501592</v>
      </c>
      <c r="I6763">
        <f t="shared" si="215"/>
        <v>1.2425631669041362</v>
      </c>
    </row>
    <row r="6764" spans="1:9" x14ac:dyDescent="0.3">
      <c r="A6764" s="1">
        <v>37444</v>
      </c>
      <c r="B6764">
        <v>282</v>
      </c>
      <c r="C6764">
        <v>198</v>
      </c>
      <c r="D6764">
        <v>0.29899999999999999</v>
      </c>
      <c r="E6764">
        <v>2.4220000000000002</v>
      </c>
      <c r="F6764" s="14">
        <v>5376.5839999999998</v>
      </c>
      <c r="G6764" s="14">
        <v>4785.3320000000003</v>
      </c>
      <c r="H6764">
        <f t="shared" si="214"/>
        <v>3.6918586694655176</v>
      </c>
      <c r="I6764">
        <f t="shared" si="215"/>
        <v>2.1393696264958169</v>
      </c>
    </row>
    <row r="6765" spans="1:9" x14ac:dyDescent="0.3">
      <c r="A6765" s="1">
        <v>37445</v>
      </c>
      <c r="B6765">
        <v>311</v>
      </c>
      <c r="C6765">
        <v>276</v>
      </c>
      <c r="D6765">
        <v>0</v>
      </c>
      <c r="E6765">
        <v>0</v>
      </c>
      <c r="F6765">
        <v>935.46299999999997</v>
      </c>
      <c r="G6765">
        <v>682.31899999999996</v>
      </c>
      <c r="H6765">
        <f t="shared" si="214"/>
        <v>4.0715178943396308</v>
      </c>
      <c r="I6765">
        <f t="shared" si="215"/>
        <v>2.9821516005699262</v>
      </c>
    </row>
    <row r="6766" spans="1:9" x14ac:dyDescent="0.3">
      <c r="A6766" s="1">
        <v>37446</v>
      </c>
      <c r="B6766">
        <v>364</v>
      </c>
      <c r="C6766">
        <v>313</v>
      </c>
      <c r="D6766">
        <v>0.44700000000000001</v>
      </c>
      <c r="E6766">
        <v>0.28999999999999998</v>
      </c>
      <c r="F6766" s="14">
        <v>1090.2950000000001</v>
      </c>
      <c r="G6766" s="14">
        <v>1625.9680000000001</v>
      </c>
      <c r="H6766">
        <f t="shared" si="214"/>
        <v>4.7653778570405976</v>
      </c>
      <c r="I6766">
        <f t="shared" si="215"/>
        <v>3.3819327933999528</v>
      </c>
    </row>
    <row r="6767" spans="1:9" x14ac:dyDescent="0.3">
      <c r="A6767" s="1">
        <v>37447</v>
      </c>
      <c r="B6767">
        <v>402</v>
      </c>
      <c r="C6767">
        <v>308</v>
      </c>
      <c r="D6767">
        <v>0</v>
      </c>
      <c r="E6767">
        <v>0</v>
      </c>
      <c r="F6767" s="14">
        <v>5343.05</v>
      </c>
      <c r="G6767" s="14">
        <v>4776.5410000000002</v>
      </c>
      <c r="H6767">
        <f t="shared" si="214"/>
        <v>5.2628623585997802</v>
      </c>
      <c r="I6767">
        <f t="shared" si="215"/>
        <v>3.3279083078823817</v>
      </c>
    </row>
    <row r="6768" spans="1:9" x14ac:dyDescent="0.3">
      <c r="A6768" s="1">
        <v>37448</v>
      </c>
      <c r="B6768">
        <v>402</v>
      </c>
      <c r="C6768">
        <v>288</v>
      </c>
      <c r="D6768">
        <v>1.472</v>
      </c>
      <c r="E6768">
        <v>1.109</v>
      </c>
      <c r="F6768" s="14">
        <v>1153.075</v>
      </c>
      <c r="G6768" s="14">
        <v>1478.0730000000001</v>
      </c>
      <c r="H6768">
        <f t="shared" si="214"/>
        <v>5.2628623585997802</v>
      </c>
      <c r="I6768">
        <f t="shared" si="215"/>
        <v>3.1118103658120972</v>
      </c>
    </row>
    <row r="6769" spans="1:9" x14ac:dyDescent="0.3">
      <c r="A6769" s="1">
        <v>37449</v>
      </c>
      <c r="B6769">
        <v>378</v>
      </c>
      <c r="C6769">
        <v>270</v>
      </c>
      <c r="D6769">
        <v>0</v>
      </c>
      <c r="E6769">
        <v>0</v>
      </c>
      <c r="F6769" s="14">
        <v>1862.9960000000001</v>
      </c>
      <c r="G6769" s="14">
        <v>2416.8290000000002</v>
      </c>
      <c r="H6769">
        <f t="shared" si="214"/>
        <v>4.9486616207729277</v>
      </c>
      <c r="I6769">
        <f t="shared" si="215"/>
        <v>2.9173222179488412</v>
      </c>
    </row>
    <row r="6770" spans="1:9" x14ac:dyDescent="0.3">
      <c r="A6770" s="1">
        <v>37450</v>
      </c>
      <c r="B6770">
        <v>354</v>
      </c>
      <c r="C6770">
        <v>259</v>
      </c>
      <c r="D6770">
        <v>0</v>
      </c>
      <c r="E6770">
        <v>0</v>
      </c>
      <c r="F6770" s="14">
        <v>5021.4530000000004</v>
      </c>
      <c r="G6770" s="14">
        <v>4569.6580000000004</v>
      </c>
      <c r="H6770">
        <f t="shared" si="214"/>
        <v>4.6344608829460752</v>
      </c>
      <c r="I6770">
        <f t="shared" si="215"/>
        <v>2.798468349810185</v>
      </c>
    </row>
    <row r="6771" spans="1:9" x14ac:dyDescent="0.3">
      <c r="A6771" s="1">
        <v>37451</v>
      </c>
      <c r="B6771">
        <v>329</v>
      </c>
      <c r="C6771">
        <v>255</v>
      </c>
      <c r="D6771">
        <v>0</v>
      </c>
      <c r="E6771">
        <v>0</v>
      </c>
      <c r="F6771" s="14">
        <v>5010.82</v>
      </c>
      <c r="G6771" s="14">
        <v>4730.9889999999996</v>
      </c>
      <c r="H6771">
        <f t="shared" si="214"/>
        <v>4.3071684477097705</v>
      </c>
      <c r="I6771">
        <f t="shared" si="215"/>
        <v>2.7552487613961278</v>
      </c>
    </row>
    <row r="6772" spans="1:9" x14ac:dyDescent="0.3">
      <c r="A6772" s="1">
        <v>37452</v>
      </c>
      <c r="B6772">
        <v>306</v>
      </c>
      <c r="C6772">
        <v>257</v>
      </c>
      <c r="D6772">
        <v>0.61199999999999999</v>
      </c>
      <c r="E6772">
        <v>0</v>
      </c>
      <c r="F6772" s="14">
        <v>5043.0439999999999</v>
      </c>
      <c r="G6772" s="14">
        <v>4538.9629999999997</v>
      </c>
      <c r="H6772">
        <f t="shared" si="214"/>
        <v>4.0060594072923701</v>
      </c>
      <c r="I6772">
        <f t="shared" si="215"/>
        <v>2.7768585556031562</v>
      </c>
    </row>
    <row r="6773" spans="1:9" x14ac:dyDescent="0.3">
      <c r="A6773" s="1">
        <v>37453</v>
      </c>
      <c r="B6773">
        <v>263</v>
      </c>
      <c r="C6773">
        <v>260</v>
      </c>
      <c r="D6773">
        <v>0</v>
      </c>
      <c r="E6773">
        <v>0</v>
      </c>
      <c r="F6773" s="14">
        <v>4464.7709999999997</v>
      </c>
      <c r="G6773" s="14">
        <v>4435.9470000000001</v>
      </c>
      <c r="H6773">
        <f t="shared" si="214"/>
        <v>3.4431164186859258</v>
      </c>
      <c r="I6773">
        <f t="shared" si="215"/>
        <v>2.809273246913699</v>
      </c>
    </row>
    <row r="6774" spans="1:9" x14ac:dyDescent="0.3">
      <c r="A6774" s="1">
        <v>37454</v>
      </c>
      <c r="B6774">
        <v>194</v>
      </c>
      <c r="C6774">
        <v>263</v>
      </c>
      <c r="D6774">
        <v>0</v>
      </c>
      <c r="E6774">
        <v>0</v>
      </c>
      <c r="F6774" s="14">
        <v>2077.84</v>
      </c>
      <c r="G6774" s="14">
        <v>3309.6190000000001</v>
      </c>
      <c r="H6774">
        <f t="shared" si="214"/>
        <v>2.5397892974337251</v>
      </c>
      <c r="I6774">
        <f t="shared" si="215"/>
        <v>2.8416879382242413</v>
      </c>
    </row>
    <row r="6775" spans="1:9" x14ac:dyDescent="0.3">
      <c r="A6775" s="1">
        <v>37455</v>
      </c>
      <c r="B6775">
        <v>122</v>
      </c>
      <c r="C6775">
        <v>261</v>
      </c>
      <c r="D6775">
        <v>3.5000000000000003E-2</v>
      </c>
      <c r="E6775">
        <v>0</v>
      </c>
      <c r="F6775" s="14">
        <v>4902.8469999999998</v>
      </c>
      <c r="G6775" s="14">
        <v>4116.9399999999996</v>
      </c>
      <c r="H6775">
        <f t="shared" si="214"/>
        <v>1.5971870839531672</v>
      </c>
      <c r="I6775">
        <f t="shared" si="215"/>
        <v>2.8200781440172129</v>
      </c>
    </row>
    <row r="6776" spans="1:9" x14ac:dyDescent="0.3">
      <c r="A6776" s="1">
        <v>37456</v>
      </c>
      <c r="B6776">
        <v>85</v>
      </c>
      <c r="C6776">
        <v>246</v>
      </c>
      <c r="D6776">
        <v>0</v>
      </c>
      <c r="E6776">
        <v>0</v>
      </c>
      <c r="F6776" s="14">
        <v>3711.8209999999999</v>
      </c>
      <c r="G6776" s="14">
        <v>3986.4639999999999</v>
      </c>
      <c r="H6776">
        <f t="shared" si="214"/>
        <v>1.1127942798034363</v>
      </c>
      <c r="I6776">
        <f t="shared" si="215"/>
        <v>2.6580046874644996</v>
      </c>
    </row>
    <row r="6777" spans="1:9" x14ac:dyDescent="0.3">
      <c r="A6777" s="1">
        <v>37457</v>
      </c>
      <c r="B6777">
        <v>69</v>
      </c>
      <c r="C6777">
        <v>210</v>
      </c>
      <c r="D6777">
        <v>0</v>
      </c>
      <c r="E6777">
        <v>4.2000000000000003E-2</v>
      </c>
      <c r="F6777">
        <v>236.91399999999999</v>
      </c>
      <c r="G6777" s="14">
        <v>1564.6369999999999</v>
      </c>
      <c r="H6777">
        <f t="shared" si="214"/>
        <v>0.90332712125220105</v>
      </c>
      <c r="I6777">
        <f t="shared" si="215"/>
        <v>2.2690283917379874</v>
      </c>
    </row>
    <row r="6778" spans="1:9" x14ac:dyDescent="0.3">
      <c r="A6778" s="1">
        <v>37458</v>
      </c>
      <c r="B6778">
        <v>66</v>
      </c>
      <c r="C6778">
        <v>160</v>
      </c>
      <c r="D6778">
        <v>1.9119999999999999</v>
      </c>
      <c r="E6778">
        <v>2.931</v>
      </c>
      <c r="F6778">
        <v>-541.54999999999995</v>
      </c>
      <c r="G6778">
        <v>-213.97200000000001</v>
      </c>
      <c r="H6778">
        <f t="shared" si="214"/>
        <v>0.86405202902384448</v>
      </c>
      <c r="I6778">
        <f t="shared" si="215"/>
        <v>1.7287835365622763</v>
      </c>
    </row>
    <row r="6779" spans="1:9" x14ac:dyDescent="0.3">
      <c r="A6779" s="1">
        <v>37459</v>
      </c>
      <c r="B6779">
        <v>127</v>
      </c>
      <c r="C6779">
        <v>139</v>
      </c>
      <c r="D6779">
        <v>0</v>
      </c>
      <c r="E6779">
        <v>0</v>
      </c>
      <c r="F6779">
        <v>-283.16000000000003</v>
      </c>
      <c r="G6779">
        <v>-428.327</v>
      </c>
      <c r="H6779">
        <f t="shared" si="214"/>
        <v>1.662645571000428</v>
      </c>
      <c r="I6779">
        <f t="shared" si="215"/>
        <v>1.5018806973884775</v>
      </c>
    </row>
    <row r="6780" spans="1:9" x14ac:dyDescent="0.3">
      <c r="A6780" s="1">
        <v>37460</v>
      </c>
      <c r="B6780">
        <v>209</v>
      </c>
      <c r="C6780">
        <v>222</v>
      </c>
      <c r="D6780">
        <v>0</v>
      </c>
      <c r="E6780">
        <v>0</v>
      </c>
      <c r="F6780" s="14">
        <v>4772.6809999999996</v>
      </c>
      <c r="G6780" s="14">
        <v>4778.2650000000003</v>
      </c>
      <c r="H6780">
        <f t="shared" si="214"/>
        <v>2.7361647585755078</v>
      </c>
      <c r="I6780">
        <f t="shared" si="215"/>
        <v>2.3986871569801584</v>
      </c>
    </row>
    <row r="6781" spans="1:9" x14ac:dyDescent="0.3">
      <c r="A6781" s="1">
        <v>37461</v>
      </c>
      <c r="B6781">
        <v>225</v>
      </c>
      <c r="C6781">
        <v>357</v>
      </c>
      <c r="D6781">
        <v>10.368</v>
      </c>
      <c r="E6781">
        <v>0.93300000000000005</v>
      </c>
      <c r="F6781">
        <v>-102.926</v>
      </c>
      <c r="G6781">
        <v>-316.048</v>
      </c>
      <c r="H6781">
        <f t="shared" si="214"/>
        <v>2.9456319171267431</v>
      </c>
      <c r="I6781">
        <f t="shared" si="215"/>
        <v>3.8573482659545788</v>
      </c>
    </row>
    <row r="6782" spans="1:9" x14ac:dyDescent="0.3">
      <c r="A6782" s="1">
        <v>37462</v>
      </c>
      <c r="B6782">
        <v>290</v>
      </c>
      <c r="C6782">
        <v>422</v>
      </c>
      <c r="D6782">
        <v>15.021000000000001</v>
      </c>
      <c r="E6782">
        <v>5.2409999999999997</v>
      </c>
      <c r="F6782" s="14">
        <v>5315.8109999999997</v>
      </c>
      <c r="G6782" s="14">
        <v>5141.3559999999998</v>
      </c>
      <c r="H6782">
        <f t="shared" si="214"/>
        <v>3.7965922487411352</v>
      </c>
      <c r="I6782">
        <f t="shared" si="215"/>
        <v>4.5596665776830037</v>
      </c>
    </row>
    <row r="6783" spans="1:9" x14ac:dyDescent="0.3">
      <c r="A6783" s="1">
        <v>37463</v>
      </c>
      <c r="B6783">
        <v>371</v>
      </c>
      <c r="C6783">
        <v>441</v>
      </c>
      <c r="D6783">
        <v>7.0149999999999997</v>
      </c>
      <c r="E6783">
        <v>12.518000000000001</v>
      </c>
      <c r="F6783">
        <v>-780.64800000000002</v>
      </c>
      <c r="G6783">
        <v>-748.404</v>
      </c>
      <c r="H6783">
        <f t="shared" si="214"/>
        <v>4.8570197389067626</v>
      </c>
      <c r="I6783">
        <f t="shared" si="215"/>
        <v>4.7649596226497746</v>
      </c>
    </row>
    <row r="6784" spans="1:9" x14ac:dyDescent="0.3">
      <c r="A6784" s="1">
        <v>37464</v>
      </c>
      <c r="B6784">
        <v>372</v>
      </c>
      <c r="C6784">
        <v>458</v>
      </c>
      <c r="D6784">
        <v>4.8639999999999999</v>
      </c>
      <c r="E6784">
        <v>1.0999999999999999E-2</v>
      </c>
      <c r="F6784" s="14">
        <v>5454.8140000000003</v>
      </c>
      <c r="G6784" s="14">
        <v>5203.3050000000003</v>
      </c>
      <c r="H6784">
        <f t="shared" si="214"/>
        <v>4.8701114363162148</v>
      </c>
      <c r="I6784">
        <f t="shared" si="215"/>
        <v>4.9486428734095158</v>
      </c>
    </row>
    <row r="6785" spans="1:9" x14ac:dyDescent="0.3">
      <c r="A6785" s="1">
        <v>37465</v>
      </c>
      <c r="B6785">
        <v>358</v>
      </c>
      <c r="C6785">
        <v>455</v>
      </c>
      <c r="D6785">
        <v>0</v>
      </c>
      <c r="E6785">
        <v>0</v>
      </c>
      <c r="F6785" s="14">
        <v>5293.7240000000002</v>
      </c>
      <c r="G6785" s="14">
        <v>4989.4449999999997</v>
      </c>
      <c r="H6785">
        <f t="shared" si="214"/>
        <v>4.6868276725838838</v>
      </c>
      <c r="I6785">
        <f t="shared" si="215"/>
        <v>4.9162281820989726</v>
      </c>
    </row>
    <row r="6786" spans="1:9" x14ac:dyDescent="0.3">
      <c r="A6786" s="1">
        <v>37466</v>
      </c>
      <c r="B6786">
        <v>355</v>
      </c>
      <c r="C6786">
        <v>432</v>
      </c>
      <c r="D6786">
        <v>0</v>
      </c>
      <c r="E6786">
        <v>0</v>
      </c>
      <c r="F6786" s="14">
        <v>5294.3860000000004</v>
      </c>
      <c r="G6786" s="14">
        <v>4995.6760000000004</v>
      </c>
      <c r="H6786">
        <f t="shared" ref="H6786:H6849" si="216">(B6786*60*60*24/1000000)/(1000*$N$3/1000000)</f>
        <v>4.6475525803555273</v>
      </c>
      <c r="I6786">
        <f t="shared" ref="I6786:I6849" si="217">(C6786*60*60*24/1000000)/(1000*$N$4/1000000)</f>
        <v>4.6677155487181468</v>
      </c>
    </row>
    <row r="6787" spans="1:9" x14ac:dyDescent="0.3">
      <c r="A6787" s="1">
        <v>37467</v>
      </c>
      <c r="B6787">
        <v>350</v>
      </c>
      <c r="C6787">
        <v>420</v>
      </c>
      <c r="D6787">
        <v>37.116</v>
      </c>
      <c r="E6787">
        <v>36.887999999999998</v>
      </c>
      <c r="F6787">
        <v>59.158000000000001</v>
      </c>
      <c r="G6787">
        <v>128.97999999999999</v>
      </c>
      <c r="H6787">
        <f t="shared" si="216"/>
        <v>4.5820940933082666</v>
      </c>
      <c r="I6787">
        <f t="shared" si="217"/>
        <v>4.5380567834759749</v>
      </c>
    </row>
    <row r="6788" spans="1:9" x14ac:dyDescent="0.3">
      <c r="A6788" s="1">
        <v>37468</v>
      </c>
      <c r="B6788">
        <v>335</v>
      </c>
      <c r="C6788">
        <v>422</v>
      </c>
      <c r="D6788">
        <v>0</v>
      </c>
      <c r="E6788">
        <v>0</v>
      </c>
      <c r="F6788">
        <v>-286.07400000000001</v>
      </c>
      <c r="G6788">
        <v>-233.989</v>
      </c>
      <c r="H6788">
        <f t="shared" si="216"/>
        <v>4.3857186321664834</v>
      </c>
      <c r="I6788">
        <f t="shared" si="217"/>
        <v>4.5596665776830037</v>
      </c>
    </row>
    <row r="6789" spans="1:9" x14ac:dyDescent="0.3">
      <c r="A6789" s="1">
        <v>37469</v>
      </c>
      <c r="B6789">
        <v>322</v>
      </c>
      <c r="C6789">
        <v>424</v>
      </c>
      <c r="D6789">
        <v>0</v>
      </c>
      <c r="E6789">
        <v>0</v>
      </c>
      <c r="F6789" s="14">
        <v>2803.4070000000002</v>
      </c>
      <c r="G6789" s="14">
        <v>3660.49</v>
      </c>
      <c r="H6789">
        <f t="shared" si="216"/>
        <v>4.2155265658436045</v>
      </c>
      <c r="I6789">
        <f t="shared" si="217"/>
        <v>4.5812763718900325</v>
      </c>
    </row>
    <row r="6790" spans="1:9" x14ac:dyDescent="0.3">
      <c r="A6790" s="1">
        <v>37470</v>
      </c>
      <c r="B6790">
        <v>295</v>
      </c>
      <c r="C6790">
        <v>420</v>
      </c>
      <c r="D6790">
        <v>3.1659999999999999</v>
      </c>
      <c r="E6790">
        <v>2.8340000000000001</v>
      </c>
      <c r="F6790">
        <v>50.82</v>
      </c>
      <c r="G6790">
        <v>466.161</v>
      </c>
      <c r="H6790">
        <f t="shared" si="216"/>
        <v>3.862050735788396</v>
      </c>
      <c r="I6790">
        <f t="shared" si="217"/>
        <v>4.5380567834759749</v>
      </c>
    </row>
    <row r="6791" spans="1:9" x14ac:dyDescent="0.3">
      <c r="A6791" s="1">
        <v>37471</v>
      </c>
      <c r="B6791">
        <v>294</v>
      </c>
      <c r="C6791">
        <v>411</v>
      </c>
      <c r="D6791">
        <v>1.101</v>
      </c>
      <c r="E6791">
        <v>0.158</v>
      </c>
      <c r="F6791">
        <v>937.61900000000003</v>
      </c>
      <c r="G6791">
        <v>956.596</v>
      </c>
      <c r="H6791">
        <f t="shared" si="216"/>
        <v>3.8489590383789434</v>
      </c>
      <c r="I6791">
        <f t="shared" si="217"/>
        <v>4.440812709544347</v>
      </c>
    </row>
    <row r="6792" spans="1:9" x14ac:dyDescent="0.3">
      <c r="A6792" s="1">
        <v>37472</v>
      </c>
      <c r="B6792">
        <v>283</v>
      </c>
      <c r="C6792">
        <v>399</v>
      </c>
      <c r="D6792">
        <v>0</v>
      </c>
      <c r="E6792">
        <v>0</v>
      </c>
      <c r="F6792">
        <v>-625.72299999999996</v>
      </c>
      <c r="G6792">
        <v>-411.017</v>
      </c>
      <c r="H6792">
        <f t="shared" si="216"/>
        <v>3.7049503668749697</v>
      </c>
      <c r="I6792">
        <f t="shared" si="217"/>
        <v>4.311153944302176</v>
      </c>
    </row>
    <row r="6793" spans="1:9" x14ac:dyDescent="0.3">
      <c r="A6793" s="1">
        <v>37473</v>
      </c>
      <c r="B6793">
        <v>249</v>
      </c>
      <c r="C6793">
        <v>382</v>
      </c>
      <c r="D6793">
        <v>3.4000000000000002E-2</v>
      </c>
      <c r="E6793">
        <v>0</v>
      </c>
      <c r="F6793" s="14">
        <v>1796.798</v>
      </c>
      <c r="G6793" s="14">
        <v>2985.63</v>
      </c>
      <c r="H6793">
        <f t="shared" si="216"/>
        <v>3.2598326549535952</v>
      </c>
      <c r="I6793">
        <f t="shared" si="217"/>
        <v>4.1274706935424348</v>
      </c>
    </row>
    <row r="6794" spans="1:9" x14ac:dyDescent="0.3">
      <c r="A6794" s="1">
        <v>37474</v>
      </c>
      <c r="B6794">
        <v>217</v>
      </c>
      <c r="C6794">
        <v>364</v>
      </c>
      <c r="D6794">
        <v>0</v>
      </c>
      <c r="E6794">
        <v>0</v>
      </c>
      <c r="F6794">
        <v>788.33600000000001</v>
      </c>
      <c r="G6794" s="14">
        <v>2774.0990000000002</v>
      </c>
      <c r="H6794">
        <f t="shared" si="216"/>
        <v>2.840898337851125</v>
      </c>
      <c r="I6794">
        <f t="shared" si="217"/>
        <v>3.9329825456791787</v>
      </c>
    </row>
    <row r="6795" spans="1:9" x14ac:dyDescent="0.3">
      <c r="A6795" s="1">
        <v>37475</v>
      </c>
      <c r="B6795">
        <v>188</v>
      </c>
      <c r="C6795">
        <v>343</v>
      </c>
      <c r="D6795">
        <v>0</v>
      </c>
      <c r="E6795">
        <v>0</v>
      </c>
      <c r="F6795">
        <v>667.55600000000004</v>
      </c>
      <c r="G6795">
        <v>554.93100000000004</v>
      </c>
      <c r="H6795">
        <f t="shared" si="216"/>
        <v>2.4612391129770121</v>
      </c>
      <c r="I6795">
        <f t="shared" si="217"/>
        <v>3.7060797065053799</v>
      </c>
    </row>
    <row r="6796" spans="1:9" x14ac:dyDescent="0.3">
      <c r="A6796" s="1">
        <v>37476</v>
      </c>
      <c r="B6796">
        <v>228</v>
      </c>
      <c r="C6796">
        <v>335</v>
      </c>
      <c r="D6796">
        <v>41.567999999999998</v>
      </c>
      <c r="E6796">
        <v>24.53</v>
      </c>
      <c r="F6796">
        <v>-553.51199999999994</v>
      </c>
      <c r="G6796">
        <v>-401.661</v>
      </c>
      <c r="H6796">
        <f t="shared" si="216"/>
        <v>2.9849070093550996</v>
      </c>
      <c r="I6796">
        <f t="shared" si="217"/>
        <v>3.619640529677266</v>
      </c>
    </row>
    <row r="6797" spans="1:9" x14ac:dyDescent="0.3">
      <c r="A6797" s="1">
        <v>37477</v>
      </c>
      <c r="B6797">
        <v>350</v>
      </c>
      <c r="C6797">
        <v>382</v>
      </c>
      <c r="D6797">
        <v>19.988</v>
      </c>
      <c r="E6797">
        <v>16.344000000000001</v>
      </c>
      <c r="F6797" s="14">
        <v>5050.1049999999996</v>
      </c>
      <c r="G6797" s="14">
        <v>3104.2370000000001</v>
      </c>
      <c r="H6797">
        <f t="shared" si="216"/>
        <v>4.5820940933082666</v>
      </c>
      <c r="I6797">
        <f t="shared" si="217"/>
        <v>4.1274706935424348</v>
      </c>
    </row>
    <row r="6798" spans="1:9" x14ac:dyDescent="0.3">
      <c r="A6798" s="1">
        <v>37478</v>
      </c>
      <c r="B6798">
        <v>328</v>
      </c>
      <c r="C6798">
        <v>508</v>
      </c>
      <c r="D6798">
        <v>0</v>
      </c>
      <c r="E6798">
        <v>0</v>
      </c>
      <c r="F6798" s="14">
        <v>4134.1480000000001</v>
      </c>
      <c r="G6798" s="14">
        <v>3164.683</v>
      </c>
      <c r="H6798">
        <f t="shared" si="216"/>
        <v>4.2940767503003183</v>
      </c>
      <c r="I6798">
        <f t="shared" si="217"/>
        <v>5.4888877285852269</v>
      </c>
    </row>
    <row r="6799" spans="1:9" x14ac:dyDescent="0.3">
      <c r="A6799" s="1">
        <v>37479</v>
      </c>
      <c r="B6799">
        <v>332</v>
      </c>
      <c r="C6799">
        <v>556</v>
      </c>
      <c r="D6799">
        <v>0</v>
      </c>
      <c r="E6799">
        <v>0</v>
      </c>
      <c r="F6799" s="14">
        <v>5032.3590000000004</v>
      </c>
      <c r="G6799" s="14">
        <v>4890.223</v>
      </c>
      <c r="H6799">
        <f t="shared" si="216"/>
        <v>4.3464435399381269</v>
      </c>
      <c r="I6799">
        <f t="shared" si="217"/>
        <v>6.0075227895539101</v>
      </c>
    </row>
    <row r="6800" spans="1:9" x14ac:dyDescent="0.3">
      <c r="A6800" s="1">
        <v>37480</v>
      </c>
      <c r="B6800">
        <v>360</v>
      </c>
      <c r="C6800">
        <v>533</v>
      </c>
      <c r="D6800">
        <v>1.1240000000000001</v>
      </c>
      <c r="E6800">
        <v>0.27100000000000002</v>
      </c>
      <c r="F6800" s="14">
        <v>2689.75</v>
      </c>
      <c r="G6800" s="14">
        <v>2625.2640000000001</v>
      </c>
      <c r="H6800">
        <f t="shared" si="216"/>
        <v>4.7130110674027881</v>
      </c>
      <c r="I6800">
        <f t="shared" si="217"/>
        <v>5.7590101561730833</v>
      </c>
    </row>
    <row r="6801" spans="1:9" x14ac:dyDescent="0.3">
      <c r="A6801" s="1">
        <v>37481</v>
      </c>
      <c r="B6801">
        <v>362</v>
      </c>
      <c r="C6801">
        <v>500</v>
      </c>
      <c r="D6801">
        <v>0.57799999999999996</v>
      </c>
      <c r="E6801">
        <v>4.2000000000000003E-2</v>
      </c>
      <c r="F6801" s="14">
        <v>5012.732</v>
      </c>
      <c r="G6801" s="14">
        <v>4513.201</v>
      </c>
      <c r="H6801">
        <f t="shared" si="216"/>
        <v>4.7391944622216933</v>
      </c>
      <c r="I6801">
        <f t="shared" si="217"/>
        <v>5.4024485517571135</v>
      </c>
    </row>
    <row r="6802" spans="1:9" x14ac:dyDescent="0.3">
      <c r="A6802" s="1">
        <v>37482</v>
      </c>
      <c r="B6802">
        <v>329</v>
      </c>
      <c r="C6802">
        <v>473</v>
      </c>
      <c r="D6802">
        <v>0</v>
      </c>
      <c r="E6802">
        <v>0</v>
      </c>
      <c r="F6802" s="14">
        <v>5240.0870000000004</v>
      </c>
      <c r="G6802" s="14">
        <v>4867.6719999999996</v>
      </c>
      <c r="H6802">
        <f t="shared" si="216"/>
        <v>4.3071684477097705</v>
      </c>
      <c r="I6802">
        <f t="shared" si="217"/>
        <v>5.1107163299622291</v>
      </c>
    </row>
    <row r="6803" spans="1:9" x14ac:dyDescent="0.3">
      <c r="A6803" s="1">
        <v>37483</v>
      </c>
      <c r="B6803">
        <v>287</v>
      </c>
      <c r="C6803">
        <v>459</v>
      </c>
      <c r="D6803">
        <v>0</v>
      </c>
      <c r="E6803">
        <v>0</v>
      </c>
      <c r="F6803" s="14">
        <v>5179.143</v>
      </c>
      <c r="G6803" s="14">
        <v>4924.4229999999998</v>
      </c>
      <c r="H6803">
        <f t="shared" si="216"/>
        <v>3.7573171565127788</v>
      </c>
      <c r="I6803">
        <f t="shared" si="217"/>
        <v>4.9594477705130302</v>
      </c>
    </row>
    <row r="6804" spans="1:9" x14ac:dyDescent="0.3">
      <c r="A6804" s="1">
        <v>37484</v>
      </c>
      <c r="B6804">
        <v>265</v>
      </c>
      <c r="C6804">
        <v>485</v>
      </c>
      <c r="D6804">
        <v>1.6679999999999999</v>
      </c>
      <c r="E6804">
        <v>4.0490000000000004</v>
      </c>
      <c r="F6804">
        <v>668.59</v>
      </c>
      <c r="G6804" s="14">
        <v>2716.3530000000001</v>
      </c>
      <c r="H6804">
        <f t="shared" si="216"/>
        <v>3.4692998135048305</v>
      </c>
      <c r="I6804">
        <f t="shared" si="217"/>
        <v>5.2403750952044001</v>
      </c>
    </row>
    <row r="6805" spans="1:9" x14ac:dyDescent="0.3">
      <c r="A6805" s="1">
        <v>37485</v>
      </c>
      <c r="B6805">
        <v>246</v>
      </c>
      <c r="C6805">
        <v>538</v>
      </c>
      <c r="D6805">
        <v>11.441000000000001</v>
      </c>
      <c r="E6805">
        <v>6.3760000000000003</v>
      </c>
      <c r="F6805" s="14">
        <v>1763.3879999999999</v>
      </c>
      <c r="G6805" s="14">
        <v>2477.192</v>
      </c>
      <c r="H6805">
        <f t="shared" si="216"/>
        <v>3.2205575627252387</v>
      </c>
      <c r="I6805">
        <f t="shared" si="217"/>
        <v>5.8130346416906535</v>
      </c>
    </row>
    <row r="6806" spans="1:9" x14ac:dyDescent="0.3">
      <c r="A6806" s="1">
        <v>37486</v>
      </c>
      <c r="B6806">
        <v>208</v>
      </c>
      <c r="C6806">
        <v>532</v>
      </c>
      <c r="D6806">
        <v>0</v>
      </c>
      <c r="E6806">
        <v>0</v>
      </c>
      <c r="F6806" s="14">
        <v>2478.4609999999998</v>
      </c>
      <c r="G6806" s="14">
        <v>1959.922</v>
      </c>
      <c r="H6806">
        <f t="shared" si="216"/>
        <v>2.7230730611660556</v>
      </c>
      <c r="I6806">
        <f t="shared" si="217"/>
        <v>5.748205259069568</v>
      </c>
    </row>
    <row r="6807" spans="1:9" x14ac:dyDescent="0.3">
      <c r="A6807" s="1">
        <v>37487</v>
      </c>
      <c r="B6807">
        <v>154</v>
      </c>
      <c r="C6807">
        <v>503</v>
      </c>
      <c r="D6807">
        <v>21.914000000000001</v>
      </c>
      <c r="E6807">
        <v>20.13</v>
      </c>
      <c r="F6807">
        <v>-6.0129999999999999</v>
      </c>
      <c r="G6807">
        <v>-14.335000000000001</v>
      </c>
      <c r="H6807">
        <f t="shared" si="216"/>
        <v>2.0161214010556372</v>
      </c>
      <c r="I6807">
        <f t="shared" si="217"/>
        <v>5.4348632430676567</v>
      </c>
    </row>
    <row r="6808" spans="1:9" x14ac:dyDescent="0.3">
      <c r="A6808" s="1">
        <v>37488</v>
      </c>
      <c r="B6808">
        <v>196</v>
      </c>
      <c r="C6808">
        <v>506</v>
      </c>
      <c r="D6808">
        <v>34.67</v>
      </c>
      <c r="E6808">
        <v>29.457999999999998</v>
      </c>
      <c r="F6808">
        <v>-146.88200000000001</v>
      </c>
      <c r="G6808">
        <v>-313.721</v>
      </c>
      <c r="H6808">
        <f t="shared" si="216"/>
        <v>2.5659726922526294</v>
      </c>
      <c r="I6808">
        <f t="shared" si="217"/>
        <v>5.467277934378199</v>
      </c>
    </row>
    <row r="6809" spans="1:9" x14ac:dyDescent="0.3">
      <c r="A6809" s="1">
        <v>37489</v>
      </c>
      <c r="B6809">
        <v>312</v>
      </c>
      <c r="C6809">
        <v>536</v>
      </c>
      <c r="D6809">
        <v>14.513</v>
      </c>
      <c r="E6809">
        <v>5.157</v>
      </c>
      <c r="F6809" s="14">
        <v>5436.2089999999998</v>
      </c>
      <c r="G6809" s="14">
        <v>4745.4889999999996</v>
      </c>
      <c r="H6809">
        <f t="shared" si="216"/>
        <v>4.084609591749083</v>
      </c>
      <c r="I6809">
        <f t="shared" si="217"/>
        <v>5.7914248474836256</v>
      </c>
    </row>
    <row r="6810" spans="1:9" x14ac:dyDescent="0.3">
      <c r="A6810" s="1">
        <v>37490</v>
      </c>
      <c r="B6810">
        <v>336</v>
      </c>
      <c r="C6810">
        <v>603</v>
      </c>
      <c r="D6810">
        <v>0</v>
      </c>
      <c r="E6810">
        <v>0</v>
      </c>
      <c r="F6810" s="14">
        <v>5440.1509999999998</v>
      </c>
      <c r="G6810" s="14">
        <v>4229.9960000000001</v>
      </c>
      <c r="H6810">
        <f t="shared" si="216"/>
        <v>4.3988103295759355</v>
      </c>
      <c r="I6810">
        <f t="shared" si="217"/>
        <v>6.5153529534190788</v>
      </c>
    </row>
    <row r="6811" spans="1:9" x14ac:dyDescent="0.3">
      <c r="A6811" s="1">
        <v>37491</v>
      </c>
      <c r="B6811">
        <v>413</v>
      </c>
      <c r="C6811">
        <v>572</v>
      </c>
      <c r="D6811">
        <v>4.7270000000000003</v>
      </c>
      <c r="E6811">
        <v>7.1999999999999995E-2</v>
      </c>
      <c r="F6811">
        <v>844.54700000000003</v>
      </c>
      <c r="G6811">
        <v>390.363</v>
      </c>
      <c r="H6811">
        <f t="shared" si="216"/>
        <v>5.4068710301037539</v>
      </c>
      <c r="I6811">
        <f t="shared" si="217"/>
        <v>6.1804011432101378</v>
      </c>
    </row>
    <row r="6812" spans="1:9" x14ac:dyDescent="0.3">
      <c r="A6812" s="1">
        <v>37492</v>
      </c>
      <c r="B6812">
        <v>439</v>
      </c>
      <c r="C6812">
        <v>498</v>
      </c>
      <c r="D6812">
        <v>0</v>
      </c>
      <c r="E6812">
        <v>0</v>
      </c>
      <c r="F6812" s="14">
        <v>3885.6120000000001</v>
      </c>
      <c r="G6812" s="14">
        <v>3082.683</v>
      </c>
      <c r="H6812">
        <f t="shared" si="216"/>
        <v>5.7472551627495116</v>
      </c>
      <c r="I6812">
        <f t="shared" si="217"/>
        <v>5.3808387575500847</v>
      </c>
    </row>
    <row r="6813" spans="1:9" x14ac:dyDescent="0.3">
      <c r="A6813" s="1">
        <v>37493</v>
      </c>
      <c r="B6813">
        <f>AVERAGE(B6812,B6814)</f>
        <v>391.5</v>
      </c>
      <c r="C6813">
        <v>445</v>
      </c>
      <c r="D6813">
        <v>0</v>
      </c>
      <c r="E6813">
        <v>0</v>
      </c>
      <c r="F6813" s="14">
        <v>3758.3829999999998</v>
      </c>
      <c r="G6813" s="14">
        <v>2575.3989999999999</v>
      </c>
      <c r="H6813">
        <f t="shared" si="216"/>
        <v>5.1253995358005326</v>
      </c>
      <c r="I6813">
        <f t="shared" si="217"/>
        <v>4.8081792110638313</v>
      </c>
    </row>
    <row r="6814" spans="1:9" x14ac:dyDescent="0.3">
      <c r="A6814" s="1">
        <v>37494</v>
      </c>
      <c r="B6814">
        <v>344</v>
      </c>
      <c r="C6814">
        <v>527</v>
      </c>
      <c r="D6814">
        <v>0</v>
      </c>
      <c r="E6814">
        <v>0</v>
      </c>
      <c r="F6814" s="14">
        <v>5257.1540000000005</v>
      </c>
      <c r="G6814" s="14">
        <v>5115.1809999999996</v>
      </c>
      <c r="H6814">
        <f t="shared" si="216"/>
        <v>4.5035439088515528</v>
      </c>
      <c r="I6814">
        <f t="shared" si="217"/>
        <v>5.6941807735519978</v>
      </c>
    </row>
    <row r="6815" spans="1:9" x14ac:dyDescent="0.3">
      <c r="A6815" s="1">
        <v>37495</v>
      </c>
      <c r="B6815">
        <v>315</v>
      </c>
      <c r="C6815">
        <v>692</v>
      </c>
      <c r="D6815">
        <v>0</v>
      </c>
      <c r="E6815">
        <v>0</v>
      </c>
      <c r="F6815" s="14">
        <v>5174.7330000000002</v>
      </c>
      <c r="G6815" s="14">
        <v>5062.0510000000004</v>
      </c>
      <c r="H6815">
        <f t="shared" si="216"/>
        <v>4.1238846839774403</v>
      </c>
      <c r="I6815">
        <f t="shared" si="217"/>
        <v>7.4769887956318453</v>
      </c>
    </row>
    <row r="6816" spans="1:9" x14ac:dyDescent="0.3">
      <c r="A6816" s="1">
        <v>37496</v>
      </c>
      <c r="B6816">
        <v>291</v>
      </c>
      <c r="C6816">
        <v>700</v>
      </c>
      <c r="D6816">
        <v>7.0000000000000001E-3</v>
      </c>
      <c r="E6816">
        <v>9.3979999999999997</v>
      </c>
      <c r="F6816" s="14">
        <v>2430.7730000000001</v>
      </c>
      <c r="G6816" s="14">
        <v>4279.5370000000003</v>
      </c>
      <c r="H6816">
        <f t="shared" si="216"/>
        <v>3.8096839461505869</v>
      </c>
      <c r="I6816">
        <f t="shared" si="217"/>
        <v>7.5634279724599587</v>
      </c>
    </row>
    <row r="6817" spans="1:9" x14ac:dyDescent="0.3">
      <c r="A6817" s="1">
        <v>37497</v>
      </c>
      <c r="B6817">
        <v>284</v>
      </c>
      <c r="C6817">
        <v>658</v>
      </c>
      <c r="D6817">
        <v>24.097999999999999</v>
      </c>
      <c r="E6817">
        <v>19.986000000000001</v>
      </c>
      <c r="F6817">
        <v>211.99</v>
      </c>
      <c r="G6817">
        <v>-33.893999999999998</v>
      </c>
      <c r="H6817">
        <f t="shared" si="216"/>
        <v>3.7180420642844223</v>
      </c>
      <c r="I6817">
        <f t="shared" si="217"/>
        <v>7.109622294112361</v>
      </c>
    </row>
    <row r="6818" spans="1:9" x14ac:dyDescent="0.3">
      <c r="A6818" s="1">
        <v>37498</v>
      </c>
      <c r="B6818">
        <v>284</v>
      </c>
      <c r="C6818">
        <v>605</v>
      </c>
      <c r="D6818">
        <v>0</v>
      </c>
      <c r="E6818">
        <v>0</v>
      </c>
      <c r="F6818" s="14">
        <v>5794.4539999999997</v>
      </c>
      <c r="G6818" s="14">
        <v>5840.0240000000003</v>
      </c>
      <c r="H6818">
        <f t="shared" si="216"/>
        <v>3.7180420642844223</v>
      </c>
      <c r="I6818">
        <f t="shared" si="217"/>
        <v>6.5369627476261067</v>
      </c>
    </row>
    <row r="6819" spans="1:9" x14ac:dyDescent="0.3">
      <c r="A6819" s="1">
        <v>37499</v>
      </c>
      <c r="B6819">
        <v>252</v>
      </c>
      <c r="C6819">
        <v>545</v>
      </c>
      <c r="D6819">
        <v>0</v>
      </c>
      <c r="E6819">
        <v>0</v>
      </c>
      <c r="F6819" s="14">
        <v>2517.8139999999999</v>
      </c>
      <c r="G6819">
        <v>664.80200000000002</v>
      </c>
      <c r="H6819">
        <f t="shared" si="216"/>
        <v>3.2991077471819517</v>
      </c>
      <c r="I6819">
        <f t="shared" si="217"/>
        <v>5.8886689214152534</v>
      </c>
    </row>
    <row r="6820" spans="1:9" x14ac:dyDescent="0.3">
      <c r="A6820" s="1">
        <v>37500</v>
      </c>
      <c r="B6820">
        <v>238</v>
      </c>
      <c r="C6820">
        <v>484</v>
      </c>
      <c r="D6820">
        <v>0</v>
      </c>
      <c r="E6820">
        <v>0</v>
      </c>
      <c r="F6820" s="14">
        <v>1489.1189999999999</v>
      </c>
      <c r="G6820" s="14">
        <v>1049.4570000000001</v>
      </c>
      <c r="H6820">
        <f t="shared" si="216"/>
        <v>3.1158239834496211</v>
      </c>
      <c r="I6820">
        <f t="shared" si="217"/>
        <v>5.2295701981008857</v>
      </c>
    </row>
    <row r="6821" spans="1:9" x14ac:dyDescent="0.3">
      <c r="A6821" s="1">
        <v>37501</v>
      </c>
      <c r="B6821">
        <v>223</v>
      </c>
      <c r="C6821">
        <v>426</v>
      </c>
      <c r="D6821">
        <v>0</v>
      </c>
      <c r="E6821">
        <v>0</v>
      </c>
      <c r="F6821" s="14">
        <v>5713.3239999999996</v>
      </c>
      <c r="G6821" s="14">
        <v>4878.5870000000004</v>
      </c>
      <c r="H6821">
        <f t="shared" si="216"/>
        <v>2.9194485223078384</v>
      </c>
      <c r="I6821">
        <f t="shared" si="217"/>
        <v>4.6028861660970604</v>
      </c>
    </row>
    <row r="6822" spans="1:9" x14ac:dyDescent="0.3">
      <c r="A6822" s="1">
        <v>37502</v>
      </c>
      <c r="B6822">
        <v>195</v>
      </c>
      <c r="C6822">
        <v>392</v>
      </c>
      <c r="D6822">
        <v>9.7000000000000003E-2</v>
      </c>
      <c r="E6822">
        <v>0.127</v>
      </c>
      <c r="F6822" s="14">
        <v>4337.6779999999999</v>
      </c>
      <c r="G6822" s="14">
        <v>3507.9229999999998</v>
      </c>
      <c r="H6822">
        <f t="shared" si="216"/>
        <v>2.5528809948431768</v>
      </c>
      <c r="I6822">
        <f t="shared" si="217"/>
        <v>4.235519664577577</v>
      </c>
    </row>
    <row r="6823" spans="1:9" x14ac:dyDescent="0.3">
      <c r="A6823" s="1">
        <v>37503</v>
      </c>
      <c r="B6823">
        <v>163</v>
      </c>
      <c r="C6823">
        <v>359</v>
      </c>
      <c r="D6823">
        <v>0</v>
      </c>
      <c r="E6823">
        <v>0</v>
      </c>
      <c r="F6823" s="14">
        <v>5710.1970000000001</v>
      </c>
      <c r="G6823" s="14">
        <v>5339.9319999999998</v>
      </c>
      <c r="H6823">
        <f t="shared" si="216"/>
        <v>2.133946677740707</v>
      </c>
      <c r="I6823">
        <f t="shared" si="217"/>
        <v>3.8789580601616076</v>
      </c>
    </row>
    <row r="6824" spans="1:9" x14ac:dyDescent="0.3">
      <c r="A6824" s="1">
        <v>37504</v>
      </c>
      <c r="B6824">
        <v>141</v>
      </c>
      <c r="C6824">
        <v>323</v>
      </c>
      <c r="D6824">
        <v>0</v>
      </c>
      <c r="E6824">
        <v>0</v>
      </c>
      <c r="F6824" s="14">
        <v>4187.8149999999996</v>
      </c>
      <c r="G6824" s="14">
        <v>4484.53</v>
      </c>
      <c r="H6824">
        <f t="shared" si="216"/>
        <v>1.8459293347327588</v>
      </c>
      <c r="I6824">
        <f t="shared" si="217"/>
        <v>3.489981764435095</v>
      </c>
    </row>
    <row r="6825" spans="1:9" x14ac:dyDescent="0.3">
      <c r="A6825" s="1">
        <v>37505</v>
      </c>
      <c r="B6825">
        <v>123</v>
      </c>
      <c r="C6825">
        <v>290</v>
      </c>
      <c r="D6825">
        <v>13.13</v>
      </c>
      <c r="E6825">
        <v>6.9050000000000002</v>
      </c>
      <c r="F6825">
        <v>0.35099999999999998</v>
      </c>
      <c r="G6825">
        <v>-51.451000000000001</v>
      </c>
      <c r="H6825">
        <f t="shared" si="216"/>
        <v>1.6102787813626194</v>
      </c>
      <c r="I6825">
        <f t="shared" si="217"/>
        <v>3.133420160019126</v>
      </c>
    </row>
    <row r="6826" spans="1:9" x14ac:dyDescent="0.3">
      <c r="A6826" s="1">
        <v>37506</v>
      </c>
      <c r="B6826">
        <v>102</v>
      </c>
      <c r="C6826">
        <v>261</v>
      </c>
      <c r="D6826">
        <v>1.4999999999999999E-2</v>
      </c>
      <c r="E6826">
        <v>0</v>
      </c>
      <c r="F6826" s="14">
        <v>2090.92</v>
      </c>
      <c r="G6826" s="14">
        <v>2600.9549999999999</v>
      </c>
      <c r="H6826">
        <f t="shared" si="216"/>
        <v>1.3353531357641233</v>
      </c>
      <c r="I6826">
        <f t="shared" si="217"/>
        <v>2.8200781440172129</v>
      </c>
    </row>
    <row r="6827" spans="1:9" x14ac:dyDescent="0.3">
      <c r="A6827" s="1">
        <v>37507</v>
      </c>
      <c r="B6827">
        <v>83</v>
      </c>
      <c r="C6827">
        <v>234</v>
      </c>
      <c r="D6827">
        <v>0</v>
      </c>
      <c r="E6827">
        <v>0</v>
      </c>
      <c r="F6827" s="14">
        <v>5298.8029999999999</v>
      </c>
      <c r="G6827" s="14">
        <v>5705.634</v>
      </c>
      <c r="H6827">
        <f t="shared" si="216"/>
        <v>1.0866108849845317</v>
      </c>
      <c r="I6827">
        <f t="shared" si="217"/>
        <v>2.528345922222329</v>
      </c>
    </row>
    <row r="6828" spans="1:9" x14ac:dyDescent="0.3">
      <c r="A6828" s="1">
        <v>37508</v>
      </c>
      <c r="B6828">
        <v>74</v>
      </c>
      <c r="C6828">
        <v>207</v>
      </c>
      <c r="D6828">
        <v>0</v>
      </c>
      <c r="E6828">
        <v>0</v>
      </c>
      <c r="F6828" s="14">
        <v>5485.3010000000004</v>
      </c>
      <c r="G6828" s="14">
        <v>5212.4539999999997</v>
      </c>
      <c r="H6828">
        <f t="shared" si="216"/>
        <v>0.96878560829946203</v>
      </c>
      <c r="I6828">
        <f t="shared" si="217"/>
        <v>2.2366137004274447</v>
      </c>
    </row>
    <row r="6829" spans="1:9" x14ac:dyDescent="0.3">
      <c r="A6829" s="1">
        <v>37509</v>
      </c>
      <c r="B6829">
        <v>69</v>
      </c>
      <c r="C6829">
        <v>175</v>
      </c>
      <c r="D6829">
        <v>5.4829999999999997</v>
      </c>
      <c r="E6829">
        <v>6.7610000000000001</v>
      </c>
      <c r="F6829">
        <v>-75.548000000000002</v>
      </c>
      <c r="G6829">
        <v>-354.84199999999998</v>
      </c>
      <c r="H6829">
        <f t="shared" si="216"/>
        <v>0.90332712125220105</v>
      </c>
      <c r="I6829">
        <f t="shared" si="217"/>
        <v>1.8908569931149897</v>
      </c>
    </row>
    <row r="6830" spans="1:9" x14ac:dyDescent="0.3">
      <c r="A6830" s="1">
        <v>37510</v>
      </c>
      <c r="B6830">
        <v>131</v>
      </c>
      <c r="C6830">
        <v>158</v>
      </c>
      <c r="D6830">
        <v>69.091999999999999</v>
      </c>
      <c r="E6830">
        <v>82.980999999999995</v>
      </c>
      <c r="F6830">
        <v>81.186999999999998</v>
      </c>
      <c r="G6830">
        <v>-47.171999999999997</v>
      </c>
      <c r="H6830">
        <f t="shared" si="216"/>
        <v>1.715012360638237</v>
      </c>
      <c r="I6830">
        <f t="shared" si="217"/>
        <v>1.7071737423552478</v>
      </c>
    </row>
    <row r="6831" spans="1:9" x14ac:dyDescent="0.3">
      <c r="A6831" s="1">
        <v>37511</v>
      </c>
      <c r="B6831">
        <v>438</v>
      </c>
      <c r="C6831">
        <v>230</v>
      </c>
      <c r="D6831">
        <v>25.994</v>
      </c>
      <c r="E6831">
        <v>44.954999999999998</v>
      </c>
      <c r="F6831" s="14">
        <v>5599.8609999999999</v>
      </c>
      <c r="G6831" s="14">
        <v>4971.3590000000004</v>
      </c>
      <c r="H6831">
        <f t="shared" si="216"/>
        <v>5.7341634653400595</v>
      </c>
      <c r="I6831">
        <f t="shared" si="217"/>
        <v>2.4851263338082723</v>
      </c>
    </row>
    <row r="6832" spans="1:9" x14ac:dyDescent="0.3">
      <c r="A6832" s="1">
        <v>37512</v>
      </c>
      <c r="B6832">
        <v>846</v>
      </c>
      <c r="C6832">
        <v>297</v>
      </c>
      <c r="D6832">
        <v>0</v>
      </c>
      <c r="E6832">
        <v>0</v>
      </c>
      <c r="F6832" s="14">
        <v>5701.8829999999998</v>
      </c>
      <c r="G6832" s="14">
        <v>5536.43</v>
      </c>
      <c r="H6832">
        <f t="shared" si="216"/>
        <v>11.075576008396551</v>
      </c>
      <c r="I6832">
        <f t="shared" si="217"/>
        <v>3.2090544397437251</v>
      </c>
    </row>
    <row r="6833" spans="1:9" x14ac:dyDescent="0.3">
      <c r="A6833" s="1">
        <v>37513</v>
      </c>
      <c r="B6833">
        <v>1328</v>
      </c>
      <c r="C6833">
        <v>334</v>
      </c>
      <c r="D6833">
        <v>0.99199999999999999</v>
      </c>
      <c r="E6833">
        <v>0</v>
      </c>
      <c r="F6833" s="14">
        <v>5635.0420000000004</v>
      </c>
      <c r="G6833" s="14">
        <v>4653.8159999999998</v>
      </c>
      <c r="H6833">
        <f t="shared" si="216"/>
        <v>17.385774159752508</v>
      </c>
      <c r="I6833">
        <f t="shared" si="217"/>
        <v>3.6088356325737521</v>
      </c>
    </row>
    <row r="6834" spans="1:9" x14ac:dyDescent="0.3">
      <c r="A6834" s="1">
        <v>37514</v>
      </c>
      <c r="B6834">
        <v>1281</v>
      </c>
      <c r="C6834">
        <v>353</v>
      </c>
      <c r="D6834">
        <v>0.41199999999999998</v>
      </c>
      <c r="E6834">
        <v>8.5999999999999993E-2</v>
      </c>
      <c r="F6834" s="14">
        <v>5070.0950000000003</v>
      </c>
      <c r="G6834" s="14">
        <v>4878.1840000000002</v>
      </c>
      <c r="H6834">
        <f t="shared" si="216"/>
        <v>16.770464381508255</v>
      </c>
      <c r="I6834">
        <f t="shared" si="217"/>
        <v>3.8141286775405217</v>
      </c>
    </row>
    <row r="6835" spans="1:9" x14ac:dyDescent="0.3">
      <c r="A6835" s="1">
        <v>37515</v>
      </c>
      <c r="B6835">
        <v>1262</v>
      </c>
      <c r="C6835">
        <v>498</v>
      </c>
      <c r="D6835">
        <v>0.74</v>
      </c>
      <c r="E6835">
        <v>0</v>
      </c>
      <c r="F6835">
        <v>-53.055</v>
      </c>
      <c r="G6835">
        <v>619.83600000000001</v>
      </c>
      <c r="H6835">
        <f t="shared" si="216"/>
        <v>16.521722130728662</v>
      </c>
      <c r="I6835">
        <f t="shared" si="217"/>
        <v>5.3808387575500847</v>
      </c>
    </row>
    <row r="6836" spans="1:9" x14ac:dyDescent="0.3">
      <c r="A6836" s="1">
        <v>37516</v>
      </c>
      <c r="B6836">
        <v>1149</v>
      </c>
      <c r="C6836">
        <v>963</v>
      </c>
      <c r="D6836">
        <v>29.742999999999999</v>
      </c>
      <c r="E6836">
        <v>29.06</v>
      </c>
      <c r="F6836">
        <v>16.231999999999999</v>
      </c>
      <c r="G6836">
        <v>-63.006999999999998</v>
      </c>
      <c r="H6836">
        <f t="shared" si="216"/>
        <v>15.042360323460567</v>
      </c>
      <c r="I6836">
        <f t="shared" si="217"/>
        <v>10.4051159106842</v>
      </c>
    </row>
    <row r="6837" spans="1:9" x14ac:dyDescent="0.3">
      <c r="A6837" s="1">
        <v>37517</v>
      </c>
      <c r="B6837">
        <v>1000</v>
      </c>
      <c r="C6837">
        <v>986</v>
      </c>
      <c r="D6837">
        <v>12.051</v>
      </c>
      <c r="E6837">
        <v>15.548999999999999</v>
      </c>
      <c r="F6837">
        <v>-698.01700000000005</v>
      </c>
      <c r="G6837">
        <v>-375.19200000000001</v>
      </c>
      <c r="H6837">
        <f t="shared" si="216"/>
        <v>13.091697409452191</v>
      </c>
      <c r="I6837">
        <f t="shared" si="217"/>
        <v>10.653628544065027</v>
      </c>
    </row>
    <row r="6838" spans="1:9" x14ac:dyDescent="0.3">
      <c r="A6838" s="1">
        <v>37518</v>
      </c>
      <c r="B6838">
        <v>903</v>
      </c>
      <c r="C6838">
        <v>849</v>
      </c>
      <c r="D6838">
        <v>12.993</v>
      </c>
      <c r="E6838">
        <v>14.425000000000001</v>
      </c>
      <c r="F6838">
        <v>-229.703</v>
      </c>
      <c r="G6838">
        <v>-510.42700000000002</v>
      </c>
      <c r="H6838">
        <f t="shared" si="216"/>
        <v>11.821802760735327</v>
      </c>
      <c r="I6838">
        <f t="shared" si="217"/>
        <v>9.1733576408835784</v>
      </c>
    </row>
    <row r="6839" spans="1:9" x14ac:dyDescent="0.3">
      <c r="A6839" s="1">
        <v>37519</v>
      </c>
      <c r="B6839">
        <v>865</v>
      </c>
      <c r="C6839">
        <v>740</v>
      </c>
      <c r="D6839">
        <v>0</v>
      </c>
      <c r="E6839">
        <v>0</v>
      </c>
      <c r="F6839" s="14">
        <v>3812.8850000000002</v>
      </c>
      <c r="G6839" s="14">
        <v>2776.34</v>
      </c>
      <c r="H6839">
        <f t="shared" si="216"/>
        <v>11.324318259176145</v>
      </c>
      <c r="I6839">
        <f t="shared" si="217"/>
        <v>7.9956238566005275</v>
      </c>
    </row>
    <row r="6840" spans="1:9" x14ac:dyDescent="0.3">
      <c r="A6840" s="1">
        <v>37520</v>
      </c>
      <c r="B6840">
        <v>783</v>
      </c>
      <c r="C6840">
        <v>659</v>
      </c>
      <c r="D6840">
        <v>0</v>
      </c>
      <c r="E6840">
        <v>0</v>
      </c>
      <c r="F6840" s="14">
        <v>3273.058</v>
      </c>
      <c r="G6840" s="14">
        <v>3096.1280000000002</v>
      </c>
      <c r="H6840">
        <f t="shared" si="216"/>
        <v>10.250799071601065</v>
      </c>
      <c r="I6840">
        <f t="shared" si="217"/>
        <v>7.1204271912158754</v>
      </c>
    </row>
    <row r="6841" spans="1:9" x14ac:dyDescent="0.3">
      <c r="A6841" s="1">
        <v>37521</v>
      </c>
      <c r="B6841">
        <v>703</v>
      </c>
      <c r="C6841">
        <v>598</v>
      </c>
      <c r="D6841">
        <v>0</v>
      </c>
      <c r="E6841">
        <v>0</v>
      </c>
      <c r="F6841" s="14">
        <v>4975.1589999999997</v>
      </c>
      <c r="G6841" s="14">
        <v>2276.8319999999999</v>
      </c>
      <c r="H6841">
        <f t="shared" si="216"/>
        <v>9.2034632788448896</v>
      </c>
      <c r="I6841">
        <f t="shared" si="217"/>
        <v>6.4613284679015077</v>
      </c>
    </row>
    <row r="6842" spans="1:9" x14ac:dyDescent="0.3">
      <c r="A6842" s="1">
        <v>37522</v>
      </c>
      <c r="B6842">
        <v>617</v>
      </c>
      <c r="C6842">
        <v>544</v>
      </c>
      <c r="D6842">
        <v>0</v>
      </c>
      <c r="E6842">
        <v>0</v>
      </c>
      <c r="F6842" s="14">
        <v>4740.6580000000004</v>
      </c>
      <c r="G6842" s="14">
        <v>4500.893</v>
      </c>
      <c r="H6842">
        <f t="shared" si="216"/>
        <v>8.0775773016320009</v>
      </c>
      <c r="I6842">
        <f t="shared" si="217"/>
        <v>5.8778640243117399</v>
      </c>
    </row>
    <row r="6843" spans="1:9" x14ac:dyDescent="0.3">
      <c r="A6843" s="1">
        <v>37523</v>
      </c>
      <c r="B6843">
        <v>511</v>
      </c>
      <c r="C6843">
        <v>483</v>
      </c>
      <c r="D6843">
        <v>0</v>
      </c>
      <c r="E6843">
        <v>0</v>
      </c>
      <c r="F6843" s="14">
        <v>5571.2150000000001</v>
      </c>
      <c r="G6843" s="14">
        <v>5500.2430000000004</v>
      </c>
      <c r="H6843">
        <f t="shared" si="216"/>
        <v>6.6898573762300684</v>
      </c>
      <c r="I6843">
        <f t="shared" si="217"/>
        <v>5.2187653009973713</v>
      </c>
    </row>
    <row r="6844" spans="1:9" x14ac:dyDescent="0.3">
      <c r="A6844" s="1">
        <v>37524</v>
      </c>
      <c r="B6844">
        <v>459</v>
      </c>
      <c r="C6844">
        <v>421</v>
      </c>
      <c r="D6844">
        <v>0</v>
      </c>
      <c r="E6844">
        <v>0</v>
      </c>
      <c r="F6844" s="14">
        <v>6046.1009999999997</v>
      </c>
      <c r="G6844" s="14">
        <v>6005.0839999999998</v>
      </c>
      <c r="H6844">
        <f t="shared" si="216"/>
        <v>6.0090891109385556</v>
      </c>
      <c r="I6844">
        <f t="shared" si="217"/>
        <v>4.5488616805794893</v>
      </c>
    </row>
    <row r="6845" spans="1:9" x14ac:dyDescent="0.3">
      <c r="A6845" s="1">
        <v>37525</v>
      </c>
      <c r="B6845">
        <v>409</v>
      </c>
      <c r="C6845">
        <v>394</v>
      </c>
      <c r="D6845">
        <v>0</v>
      </c>
      <c r="E6845">
        <v>0</v>
      </c>
      <c r="F6845" s="14">
        <v>5376.2169999999996</v>
      </c>
      <c r="G6845" s="14">
        <v>5362.8779999999997</v>
      </c>
      <c r="H6845">
        <f t="shared" si="216"/>
        <v>5.3545042404659462</v>
      </c>
      <c r="I6845">
        <f t="shared" si="217"/>
        <v>4.2571294587846058</v>
      </c>
    </row>
    <row r="6846" spans="1:9" x14ac:dyDescent="0.3">
      <c r="A6846" s="1">
        <v>37526</v>
      </c>
      <c r="B6846">
        <v>383</v>
      </c>
      <c r="C6846">
        <v>380</v>
      </c>
      <c r="D6846">
        <v>0</v>
      </c>
      <c r="E6846">
        <v>0</v>
      </c>
      <c r="F6846" s="14">
        <v>5275.1580000000004</v>
      </c>
      <c r="G6846" s="14">
        <v>5276.4889999999996</v>
      </c>
      <c r="H6846">
        <f t="shared" si="216"/>
        <v>5.0141201078201885</v>
      </c>
      <c r="I6846">
        <f t="shared" si="217"/>
        <v>4.105860899335406</v>
      </c>
    </row>
    <row r="6847" spans="1:9" x14ac:dyDescent="0.3">
      <c r="A6847" s="1">
        <v>37527</v>
      </c>
      <c r="B6847">
        <v>352</v>
      </c>
      <c r="C6847">
        <v>376</v>
      </c>
      <c r="D6847">
        <v>0</v>
      </c>
      <c r="E6847">
        <v>0</v>
      </c>
      <c r="F6847" s="14">
        <v>3628.4769999999999</v>
      </c>
      <c r="G6847" s="14">
        <v>2389.1309999999999</v>
      </c>
      <c r="H6847">
        <f t="shared" si="216"/>
        <v>4.6082774881271709</v>
      </c>
      <c r="I6847">
        <f t="shared" si="217"/>
        <v>4.0626413109213493</v>
      </c>
    </row>
    <row r="6848" spans="1:9" x14ac:dyDescent="0.3">
      <c r="A6848" s="1">
        <v>37528</v>
      </c>
      <c r="B6848">
        <v>309</v>
      </c>
      <c r="C6848">
        <v>376</v>
      </c>
      <c r="D6848">
        <v>21.658000000000001</v>
      </c>
      <c r="E6848">
        <v>28.655999999999999</v>
      </c>
      <c r="F6848">
        <v>170.36</v>
      </c>
      <c r="G6848">
        <v>243.88499999999999</v>
      </c>
      <c r="H6848">
        <f t="shared" si="216"/>
        <v>4.0453344995207265</v>
      </c>
      <c r="I6848">
        <f t="shared" si="217"/>
        <v>4.0626413109213493</v>
      </c>
    </row>
    <row r="6849" spans="1:9" x14ac:dyDescent="0.3">
      <c r="A6849" s="1">
        <v>37529</v>
      </c>
      <c r="B6849">
        <v>254</v>
      </c>
      <c r="C6849">
        <v>380</v>
      </c>
      <c r="D6849">
        <v>8.3610000000000007</v>
      </c>
      <c r="E6849">
        <v>9.7899999999999991</v>
      </c>
      <c r="F6849">
        <v>964.79700000000003</v>
      </c>
      <c r="G6849" s="14">
        <v>1512.2370000000001</v>
      </c>
      <c r="H6849">
        <f t="shared" si="216"/>
        <v>3.325291142000856</v>
      </c>
      <c r="I6849">
        <f t="shared" si="217"/>
        <v>4.105860899335406</v>
      </c>
    </row>
    <row r="6850" spans="1:9" x14ac:dyDescent="0.3">
      <c r="A6850" s="1">
        <v>37530</v>
      </c>
      <c r="B6850">
        <f>AVERAGE(B6849,B6851)</f>
        <v>215</v>
      </c>
      <c r="C6850">
        <v>380</v>
      </c>
      <c r="D6850">
        <v>0</v>
      </c>
      <c r="E6850">
        <v>0</v>
      </c>
      <c r="F6850" s="14">
        <v>6342.42</v>
      </c>
      <c r="G6850" s="14">
        <v>6241.9089999999997</v>
      </c>
      <c r="H6850">
        <f t="shared" ref="H6850:H6913" si="218">(B6850*60*60*24/1000000)/(1000*$N$3/1000000)</f>
        <v>2.8147149430322207</v>
      </c>
      <c r="I6850">
        <f t="shared" ref="I6850:I6913" si="219">(C6850*60*60*24/1000000)/(1000*$N$4/1000000)</f>
        <v>4.105860899335406</v>
      </c>
    </row>
    <row r="6851" spans="1:9" x14ac:dyDescent="0.3">
      <c r="A6851" s="1">
        <v>37531</v>
      </c>
      <c r="B6851">
        <v>176</v>
      </c>
      <c r="C6851">
        <v>369</v>
      </c>
      <c r="D6851">
        <v>10.336</v>
      </c>
      <c r="E6851">
        <v>12.829000000000001</v>
      </c>
      <c r="F6851">
        <v>9.5389999999999997</v>
      </c>
      <c r="G6851">
        <v>899.12400000000002</v>
      </c>
      <c r="H6851">
        <f t="shared" si="218"/>
        <v>2.3041387440635854</v>
      </c>
      <c r="I6851">
        <f t="shared" si="219"/>
        <v>3.9870070311967494</v>
      </c>
    </row>
    <row r="6852" spans="1:9" x14ac:dyDescent="0.3">
      <c r="A6852" s="1">
        <v>37532</v>
      </c>
      <c r="B6852">
        <v>188</v>
      </c>
      <c r="C6852">
        <v>345</v>
      </c>
      <c r="D6852">
        <v>16.257999999999999</v>
      </c>
      <c r="E6852">
        <v>15.499000000000001</v>
      </c>
      <c r="F6852" s="14">
        <v>2262.299</v>
      </c>
      <c r="G6852" s="14">
        <v>3858.5819999999999</v>
      </c>
      <c r="H6852">
        <f t="shared" si="218"/>
        <v>2.4612391129770121</v>
      </c>
      <c r="I6852">
        <f t="shared" si="219"/>
        <v>3.7276895007124082</v>
      </c>
    </row>
    <row r="6853" spans="1:9" x14ac:dyDescent="0.3">
      <c r="A6853" s="1">
        <v>37533</v>
      </c>
      <c r="B6853">
        <v>236</v>
      </c>
      <c r="C6853">
        <v>312</v>
      </c>
      <c r="D6853">
        <v>8.4000000000000005E-2</v>
      </c>
      <c r="E6853">
        <v>0.53</v>
      </c>
      <c r="F6853" s="14">
        <v>2198.681</v>
      </c>
      <c r="G6853">
        <v>192.18</v>
      </c>
      <c r="H6853">
        <f t="shared" si="218"/>
        <v>3.0896405886307168</v>
      </c>
      <c r="I6853">
        <f t="shared" si="219"/>
        <v>3.3711278962964388</v>
      </c>
    </row>
    <row r="6854" spans="1:9" x14ac:dyDescent="0.3">
      <c r="A6854" s="1">
        <v>37534</v>
      </c>
      <c r="B6854">
        <v>300</v>
      </c>
      <c r="C6854">
        <v>282</v>
      </c>
      <c r="D6854">
        <v>13.146000000000001</v>
      </c>
      <c r="E6854">
        <v>16.451000000000001</v>
      </c>
      <c r="F6854">
        <v>163.72</v>
      </c>
      <c r="G6854">
        <v>120.542</v>
      </c>
      <c r="H6854">
        <f t="shared" si="218"/>
        <v>3.9275092228356572</v>
      </c>
      <c r="I6854">
        <f t="shared" si="219"/>
        <v>3.0469809831910117</v>
      </c>
    </row>
    <row r="6855" spans="1:9" x14ac:dyDescent="0.3">
      <c r="A6855" s="1">
        <v>37535</v>
      </c>
      <c r="B6855">
        <v>389</v>
      </c>
      <c r="C6855">
        <v>258</v>
      </c>
      <c r="D6855">
        <v>8.2629999999999999</v>
      </c>
      <c r="E6855">
        <v>8.3729999999999993</v>
      </c>
      <c r="F6855">
        <v>74.019000000000005</v>
      </c>
      <c r="G6855" s="14">
        <v>1109.653</v>
      </c>
      <c r="H6855">
        <f t="shared" si="218"/>
        <v>5.0926702922769023</v>
      </c>
      <c r="I6855">
        <f t="shared" si="219"/>
        <v>2.7876634527066706</v>
      </c>
    </row>
    <row r="6856" spans="1:9" x14ac:dyDescent="0.3">
      <c r="A6856" s="1">
        <v>37536</v>
      </c>
      <c r="B6856">
        <v>921</v>
      </c>
      <c r="C6856">
        <v>286</v>
      </c>
      <c r="D6856">
        <v>35.042000000000002</v>
      </c>
      <c r="E6856">
        <v>40.637999999999998</v>
      </c>
      <c r="F6856">
        <v>174.249</v>
      </c>
      <c r="G6856">
        <v>-191.02199999999999</v>
      </c>
      <c r="H6856">
        <f t="shared" si="218"/>
        <v>12.057453314105466</v>
      </c>
      <c r="I6856">
        <f t="shared" si="219"/>
        <v>3.0902005716050689</v>
      </c>
    </row>
    <row r="6857" spans="1:9" x14ac:dyDescent="0.3">
      <c r="A6857" s="1">
        <v>37537</v>
      </c>
      <c r="B6857">
        <v>1277</v>
      </c>
      <c r="C6857">
        <v>369</v>
      </c>
      <c r="D6857">
        <v>22.27</v>
      </c>
      <c r="E6857">
        <v>30.033000000000001</v>
      </c>
      <c r="F6857">
        <v>422.36099999999999</v>
      </c>
      <c r="G6857">
        <v>422.29899999999998</v>
      </c>
      <c r="H6857">
        <f t="shared" si="218"/>
        <v>16.718097591870446</v>
      </c>
      <c r="I6857">
        <f t="shared" si="219"/>
        <v>3.9870070311967494</v>
      </c>
    </row>
    <row r="6858" spans="1:9" x14ac:dyDescent="0.3">
      <c r="A6858" s="1">
        <v>37538</v>
      </c>
      <c r="B6858">
        <v>1763</v>
      </c>
      <c r="C6858">
        <v>521</v>
      </c>
      <c r="D6858">
        <v>24.408999999999999</v>
      </c>
      <c r="E6858">
        <v>31.303000000000001</v>
      </c>
      <c r="F6858">
        <v>363.45800000000003</v>
      </c>
      <c r="G6858">
        <v>246.96899999999999</v>
      </c>
      <c r="H6858">
        <f t="shared" si="218"/>
        <v>23.080662532864213</v>
      </c>
      <c r="I6858">
        <f t="shared" si="219"/>
        <v>5.6293513909309123</v>
      </c>
    </row>
    <row r="6859" spans="1:9" x14ac:dyDescent="0.3">
      <c r="A6859" s="1">
        <v>37539</v>
      </c>
      <c r="B6859">
        <v>1870</v>
      </c>
      <c r="C6859">
        <v>616</v>
      </c>
      <c r="D6859">
        <v>8.2899999999999991</v>
      </c>
      <c r="E6859">
        <v>14.393000000000001</v>
      </c>
      <c r="F6859">
        <v>22.617999999999999</v>
      </c>
      <c r="G6859">
        <v>31.173999999999999</v>
      </c>
      <c r="H6859">
        <f t="shared" si="218"/>
        <v>24.481474155675595</v>
      </c>
      <c r="I6859">
        <f t="shared" si="219"/>
        <v>6.6558166157647634</v>
      </c>
    </row>
    <row r="6860" spans="1:9" x14ac:dyDescent="0.3">
      <c r="A6860" s="1">
        <v>37540</v>
      </c>
      <c r="B6860">
        <v>1774</v>
      </c>
      <c r="C6860">
        <v>979</v>
      </c>
      <c r="D6860">
        <v>10.037000000000001</v>
      </c>
      <c r="E6860">
        <v>7.2949999999999999</v>
      </c>
      <c r="F6860">
        <v>440.524</v>
      </c>
      <c r="G6860">
        <v>489.67399999999998</v>
      </c>
      <c r="H6860">
        <f t="shared" si="218"/>
        <v>23.224671204368182</v>
      </c>
      <c r="I6860">
        <f t="shared" si="219"/>
        <v>10.577994264340427</v>
      </c>
    </row>
    <row r="6861" spans="1:9" x14ac:dyDescent="0.3">
      <c r="A6861" s="1">
        <v>37541</v>
      </c>
      <c r="B6861">
        <v>1568</v>
      </c>
      <c r="C6861">
        <v>1283</v>
      </c>
      <c r="D6861">
        <v>0</v>
      </c>
      <c r="E6861">
        <v>0</v>
      </c>
      <c r="F6861" s="14">
        <v>5448.424</v>
      </c>
      <c r="G6861" s="14">
        <v>5963.8230000000003</v>
      </c>
      <c r="H6861">
        <f t="shared" si="218"/>
        <v>20.527781538021035</v>
      </c>
      <c r="I6861">
        <f t="shared" si="219"/>
        <v>13.862682983808753</v>
      </c>
    </row>
    <row r="6862" spans="1:9" x14ac:dyDescent="0.3">
      <c r="A6862" s="1">
        <v>37542</v>
      </c>
      <c r="B6862">
        <v>1374</v>
      </c>
      <c r="C6862">
        <v>1212</v>
      </c>
      <c r="D6862">
        <v>0</v>
      </c>
      <c r="E6862">
        <v>0</v>
      </c>
      <c r="F6862" s="14">
        <v>5874.99</v>
      </c>
      <c r="G6862" s="14">
        <v>5614.973</v>
      </c>
      <c r="H6862">
        <f t="shared" si="218"/>
        <v>17.98799224058731</v>
      </c>
      <c r="I6862">
        <f t="shared" si="219"/>
        <v>13.095535289459244</v>
      </c>
    </row>
    <row r="6863" spans="1:9" x14ac:dyDescent="0.3">
      <c r="A6863" s="1">
        <v>37543</v>
      </c>
      <c r="B6863">
        <v>1202</v>
      </c>
      <c r="C6863">
        <v>1012</v>
      </c>
      <c r="D6863">
        <v>0</v>
      </c>
      <c r="E6863">
        <v>0</v>
      </c>
      <c r="F6863" s="14">
        <v>2308.1039999999998</v>
      </c>
      <c r="G6863" s="14">
        <v>2808.6660000000002</v>
      </c>
      <c r="H6863">
        <f t="shared" si="218"/>
        <v>15.736220286161533</v>
      </c>
      <c r="I6863">
        <f t="shared" si="219"/>
        <v>10.934555868756398</v>
      </c>
    </row>
    <row r="6864" spans="1:9" x14ac:dyDescent="0.3">
      <c r="A6864" s="1">
        <v>37544</v>
      </c>
      <c r="B6864">
        <v>1035</v>
      </c>
      <c r="C6864">
        <v>823</v>
      </c>
      <c r="D6864">
        <v>3.306</v>
      </c>
      <c r="E6864">
        <v>6.7380000000000004</v>
      </c>
      <c r="F6864">
        <v>-3.4990000000000001</v>
      </c>
      <c r="G6864" s="14">
        <v>1115.739</v>
      </c>
      <c r="H6864">
        <f t="shared" si="218"/>
        <v>13.549906818783018</v>
      </c>
      <c r="I6864">
        <f t="shared" si="219"/>
        <v>8.8924303161922094</v>
      </c>
    </row>
    <row r="6865" spans="1:9" x14ac:dyDescent="0.3">
      <c r="A6865" s="1">
        <v>37545</v>
      </c>
      <c r="B6865">
        <v>901</v>
      </c>
      <c r="C6865">
        <v>707</v>
      </c>
      <c r="D6865">
        <v>23.231999999999999</v>
      </c>
      <c r="E6865">
        <v>33.844000000000001</v>
      </c>
      <c r="F6865">
        <v>-9.4830000000000005</v>
      </c>
      <c r="G6865">
        <v>-126.276</v>
      </c>
      <c r="H6865">
        <f t="shared" si="218"/>
        <v>11.795619365916423</v>
      </c>
      <c r="I6865">
        <f t="shared" si="219"/>
        <v>7.6390622521845586</v>
      </c>
    </row>
    <row r="6866" spans="1:9" x14ac:dyDescent="0.3">
      <c r="A6866" s="1">
        <v>37546</v>
      </c>
      <c r="B6866">
        <v>783</v>
      </c>
      <c r="C6866">
        <v>642</v>
      </c>
      <c r="D6866">
        <v>0</v>
      </c>
      <c r="E6866">
        <v>0</v>
      </c>
      <c r="F6866" s="14">
        <v>6724.3540000000003</v>
      </c>
      <c r="G6866" s="14">
        <v>6737.0150000000003</v>
      </c>
      <c r="H6866">
        <f t="shared" si="218"/>
        <v>10.250799071601065</v>
      </c>
      <c r="I6866">
        <f t="shared" si="219"/>
        <v>6.9367439404561333</v>
      </c>
    </row>
    <row r="6867" spans="1:9" x14ac:dyDescent="0.3">
      <c r="A6867" s="1">
        <v>37547</v>
      </c>
      <c r="B6867">
        <v>672</v>
      </c>
      <c r="C6867">
        <v>583</v>
      </c>
      <c r="D6867">
        <v>0</v>
      </c>
      <c r="E6867">
        <v>0</v>
      </c>
      <c r="F6867" s="14">
        <v>4995.2669999999998</v>
      </c>
      <c r="G6867" s="14">
        <v>5051.1949999999997</v>
      </c>
      <c r="H6867">
        <f t="shared" si="218"/>
        <v>8.7976206591518711</v>
      </c>
      <c r="I6867">
        <f t="shared" si="219"/>
        <v>6.2992550113487944</v>
      </c>
    </row>
    <row r="6868" spans="1:9" x14ac:dyDescent="0.3">
      <c r="A6868" s="1">
        <v>37548</v>
      </c>
      <c r="B6868">
        <v>569</v>
      </c>
      <c r="C6868">
        <v>542</v>
      </c>
      <c r="D6868">
        <v>15.727</v>
      </c>
      <c r="E6868">
        <v>19.356000000000002</v>
      </c>
      <c r="F6868">
        <v>392.96199999999999</v>
      </c>
      <c r="G6868">
        <v>778.678</v>
      </c>
      <c r="H6868">
        <f t="shared" si="218"/>
        <v>7.4491758259782959</v>
      </c>
      <c r="I6868">
        <f t="shared" si="219"/>
        <v>5.8562542301047111</v>
      </c>
    </row>
    <row r="6869" spans="1:9" x14ac:dyDescent="0.3">
      <c r="A6869" s="1">
        <v>37549</v>
      </c>
      <c r="B6869">
        <v>538</v>
      </c>
      <c r="C6869">
        <v>515</v>
      </c>
      <c r="D6869">
        <v>14.24</v>
      </c>
      <c r="E6869">
        <v>15.009</v>
      </c>
      <c r="F6869">
        <v>370.03500000000003</v>
      </c>
      <c r="G6869">
        <v>956.32899999999995</v>
      </c>
      <c r="H6869">
        <f t="shared" si="218"/>
        <v>7.0433332062852774</v>
      </c>
      <c r="I6869">
        <f t="shared" si="219"/>
        <v>5.5645220083098268</v>
      </c>
    </row>
    <row r="6870" spans="1:9" x14ac:dyDescent="0.3">
      <c r="A6870" s="1">
        <v>37550</v>
      </c>
      <c r="B6870">
        <v>540</v>
      </c>
      <c r="C6870">
        <v>490</v>
      </c>
      <c r="D6870">
        <v>4.2640000000000002</v>
      </c>
      <c r="E6870">
        <v>3.0430000000000001</v>
      </c>
      <c r="F6870" s="14">
        <v>4600.8050000000003</v>
      </c>
      <c r="G6870" s="14">
        <v>5184.7550000000001</v>
      </c>
      <c r="H6870">
        <f t="shared" si="218"/>
        <v>7.0695166011041826</v>
      </c>
      <c r="I6870">
        <f t="shared" si="219"/>
        <v>5.2943995807219713</v>
      </c>
    </row>
    <row r="6871" spans="1:9" x14ac:dyDescent="0.3">
      <c r="A6871" s="1">
        <v>37551</v>
      </c>
      <c r="B6871">
        <v>673</v>
      </c>
      <c r="C6871">
        <v>467</v>
      </c>
      <c r="D6871">
        <v>0</v>
      </c>
      <c r="E6871">
        <v>0</v>
      </c>
      <c r="F6871" s="14">
        <v>6956.29</v>
      </c>
      <c r="G6871" s="14">
        <v>6579.4719999999998</v>
      </c>
      <c r="H6871">
        <f t="shared" si="218"/>
        <v>8.8107123565613232</v>
      </c>
      <c r="I6871">
        <f t="shared" si="219"/>
        <v>5.0458869473411436</v>
      </c>
    </row>
    <row r="6872" spans="1:9" x14ac:dyDescent="0.3">
      <c r="A6872" s="1">
        <v>37552</v>
      </c>
      <c r="B6872">
        <v>858</v>
      </c>
      <c r="C6872">
        <v>444</v>
      </c>
      <c r="D6872">
        <v>1E-3</v>
      </c>
      <c r="E6872">
        <v>0.128</v>
      </c>
      <c r="F6872" s="14">
        <v>4094.3040000000001</v>
      </c>
      <c r="G6872" s="14">
        <v>4955.3739999999998</v>
      </c>
      <c r="H6872">
        <f t="shared" si="218"/>
        <v>11.23267637730998</v>
      </c>
      <c r="I6872">
        <f t="shared" si="219"/>
        <v>4.7973743139603169</v>
      </c>
    </row>
    <row r="6873" spans="1:9" x14ac:dyDescent="0.3">
      <c r="A6873" s="1">
        <v>37553</v>
      </c>
      <c r="B6873">
        <v>878</v>
      </c>
      <c r="C6873">
        <v>416</v>
      </c>
      <c r="D6873">
        <v>3.1909999999999998</v>
      </c>
      <c r="E6873">
        <v>5.7460000000000004</v>
      </c>
      <c r="F6873" s="14">
        <v>3524.973</v>
      </c>
      <c r="G6873" s="14">
        <v>4681.0159999999996</v>
      </c>
      <c r="H6873">
        <f t="shared" si="218"/>
        <v>11.494510325499023</v>
      </c>
      <c r="I6873">
        <f t="shared" si="219"/>
        <v>4.4948371950619181</v>
      </c>
    </row>
    <row r="6874" spans="1:9" x14ac:dyDescent="0.3">
      <c r="A6874" s="1">
        <v>37554</v>
      </c>
      <c r="B6874">
        <v>925</v>
      </c>
      <c r="C6874">
        <v>391</v>
      </c>
      <c r="D6874">
        <v>7.5389999999999997</v>
      </c>
      <c r="E6874">
        <v>5.9420000000000002</v>
      </c>
      <c r="F6874">
        <v>-338.00299999999999</v>
      </c>
      <c r="G6874">
        <v>-334.78300000000002</v>
      </c>
      <c r="H6874">
        <f t="shared" si="218"/>
        <v>12.109820103743276</v>
      </c>
      <c r="I6874">
        <f t="shared" si="219"/>
        <v>4.2247147674740626</v>
      </c>
    </row>
    <row r="6875" spans="1:9" x14ac:dyDescent="0.3">
      <c r="A6875" s="1">
        <v>37555</v>
      </c>
      <c r="B6875">
        <v>911</v>
      </c>
      <c r="C6875">
        <v>359</v>
      </c>
      <c r="D6875">
        <v>0.17399999999999999</v>
      </c>
      <c r="E6875">
        <v>0</v>
      </c>
      <c r="F6875" s="14">
        <v>6432.44</v>
      </c>
      <c r="G6875" s="14">
        <v>5598.2650000000003</v>
      </c>
      <c r="H6875">
        <f t="shared" si="218"/>
        <v>11.926536340010946</v>
      </c>
      <c r="I6875">
        <f t="shared" si="219"/>
        <v>3.8789580601616076</v>
      </c>
    </row>
    <row r="6876" spans="1:9" x14ac:dyDescent="0.3">
      <c r="A6876" s="1">
        <v>37556</v>
      </c>
      <c r="B6876">
        <v>856</v>
      </c>
      <c r="C6876">
        <v>327</v>
      </c>
      <c r="D6876">
        <v>16.858000000000001</v>
      </c>
      <c r="E6876">
        <v>29.241</v>
      </c>
      <c r="F6876">
        <v>710.91600000000005</v>
      </c>
      <c r="G6876">
        <v>836.66499999999996</v>
      </c>
      <c r="H6876">
        <f t="shared" si="218"/>
        <v>11.206492982491074</v>
      </c>
      <c r="I6876">
        <f t="shared" si="219"/>
        <v>3.5332013528491522</v>
      </c>
    </row>
    <row r="6877" spans="1:9" x14ac:dyDescent="0.3">
      <c r="A6877" s="1">
        <v>37557</v>
      </c>
      <c r="B6877">
        <v>785</v>
      </c>
      <c r="C6877">
        <v>302</v>
      </c>
      <c r="D6877">
        <v>0.14599999999999999</v>
      </c>
      <c r="E6877">
        <v>4.8000000000000001E-2</v>
      </c>
      <c r="F6877" s="14">
        <v>2763.056</v>
      </c>
      <c r="G6877" s="14">
        <v>4029.8449999999998</v>
      </c>
      <c r="H6877">
        <f t="shared" si="218"/>
        <v>10.27698246641997</v>
      </c>
      <c r="I6877">
        <f t="shared" si="219"/>
        <v>3.2630789252612966</v>
      </c>
    </row>
    <row r="6878" spans="1:9" x14ac:dyDescent="0.3">
      <c r="A6878" s="1">
        <v>37558</v>
      </c>
      <c r="B6878">
        <v>670</v>
      </c>
      <c r="C6878">
        <v>283</v>
      </c>
      <c r="D6878">
        <v>0.38800000000000001</v>
      </c>
      <c r="E6878">
        <v>0.20399999999999999</v>
      </c>
      <c r="F6878" s="14">
        <v>1854.4010000000001</v>
      </c>
      <c r="G6878" s="14">
        <v>1400.6780000000001</v>
      </c>
      <c r="H6878">
        <f t="shared" si="218"/>
        <v>8.7714372643329668</v>
      </c>
      <c r="I6878">
        <f t="shared" si="219"/>
        <v>3.0577858802945261</v>
      </c>
    </row>
    <row r="6879" spans="1:9" x14ac:dyDescent="0.3">
      <c r="A6879" s="1">
        <v>37559</v>
      </c>
      <c r="B6879">
        <v>566</v>
      </c>
      <c r="C6879">
        <v>265</v>
      </c>
      <c r="D6879">
        <v>1E-3</v>
      </c>
      <c r="E6879">
        <v>0</v>
      </c>
      <c r="F6879" s="14">
        <v>1228.0340000000001</v>
      </c>
      <c r="G6879" s="14">
        <v>1324.4639999999999</v>
      </c>
      <c r="H6879">
        <f t="shared" si="218"/>
        <v>7.4099007337499394</v>
      </c>
      <c r="I6879">
        <f t="shared" si="219"/>
        <v>2.8632977324312701</v>
      </c>
    </row>
    <row r="6880" spans="1:9" x14ac:dyDescent="0.3">
      <c r="A6880" s="1">
        <v>37560</v>
      </c>
      <c r="B6880">
        <v>446</v>
      </c>
      <c r="C6880">
        <v>245</v>
      </c>
      <c r="D6880">
        <v>0</v>
      </c>
      <c r="E6880">
        <v>0</v>
      </c>
      <c r="F6880" s="14">
        <v>3584.5650000000001</v>
      </c>
      <c r="G6880" s="14">
        <v>3498.4969999999998</v>
      </c>
      <c r="H6880">
        <f t="shared" si="218"/>
        <v>5.8388970446156767</v>
      </c>
      <c r="I6880">
        <f t="shared" si="219"/>
        <v>2.6471997903609856</v>
      </c>
    </row>
    <row r="6881" spans="1:9" x14ac:dyDescent="0.3">
      <c r="A6881" s="1">
        <v>37561</v>
      </c>
      <c r="B6881">
        <v>352</v>
      </c>
      <c r="C6881">
        <v>216</v>
      </c>
      <c r="D6881">
        <v>0</v>
      </c>
      <c r="E6881">
        <v>0.113</v>
      </c>
      <c r="F6881" s="14">
        <v>2252.7060000000001</v>
      </c>
      <c r="G6881" s="14">
        <v>2861.607</v>
      </c>
      <c r="H6881">
        <f t="shared" si="218"/>
        <v>4.6082774881271709</v>
      </c>
      <c r="I6881">
        <f t="shared" si="219"/>
        <v>2.3338577743590734</v>
      </c>
    </row>
    <row r="6882" spans="1:9" x14ac:dyDescent="0.3">
      <c r="A6882" s="1">
        <v>37562</v>
      </c>
      <c r="B6882">
        <v>246</v>
      </c>
      <c r="C6882">
        <v>182</v>
      </c>
      <c r="D6882">
        <v>0</v>
      </c>
      <c r="E6882">
        <v>0</v>
      </c>
      <c r="F6882" s="14">
        <v>4951.1859999999997</v>
      </c>
      <c r="G6882" s="14">
        <v>3830.86</v>
      </c>
      <c r="H6882">
        <f t="shared" si="218"/>
        <v>3.2205575627252387</v>
      </c>
      <c r="I6882">
        <f t="shared" si="219"/>
        <v>1.9664912728395894</v>
      </c>
    </row>
    <row r="6883" spans="1:9" x14ac:dyDescent="0.3">
      <c r="A6883" s="1">
        <v>37563</v>
      </c>
      <c r="B6883">
        <v>166</v>
      </c>
      <c r="C6883">
        <v>156</v>
      </c>
      <c r="D6883">
        <v>34.253999999999998</v>
      </c>
      <c r="E6883">
        <v>33.951000000000001</v>
      </c>
      <c r="F6883">
        <v>0</v>
      </c>
      <c r="G6883">
        <v>0</v>
      </c>
      <c r="H6883">
        <f t="shared" si="218"/>
        <v>2.1732217699690635</v>
      </c>
      <c r="I6883">
        <f t="shared" si="219"/>
        <v>1.6855639481482194</v>
      </c>
    </row>
    <row r="6884" spans="1:9" x14ac:dyDescent="0.3">
      <c r="A6884" s="1">
        <v>37564</v>
      </c>
      <c r="B6884">
        <v>213</v>
      </c>
      <c r="C6884">
        <v>146</v>
      </c>
      <c r="D6884">
        <v>0</v>
      </c>
      <c r="E6884">
        <v>0</v>
      </c>
      <c r="F6884" s="14">
        <v>1146.336</v>
      </c>
      <c r="G6884" s="14">
        <v>2127.5459999999998</v>
      </c>
      <c r="H6884">
        <f t="shared" si="218"/>
        <v>2.7885315482133159</v>
      </c>
      <c r="I6884">
        <f t="shared" si="219"/>
        <v>1.577514977113077</v>
      </c>
    </row>
    <row r="6885" spans="1:9" x14ac:dyDescent="0.3">
      <c r="A6885" s="1">
        <v>37565</v>
      </c>
      <c r="B6885">
        <v>231</v>
      </c>
      <c r="C6885">
        <v>143</v>
      </c>
      <c r="D6885">
        <v>0</v>
      </c>
      <c r="E6885">
        <v>0</v>
      </c>
      <c r="F6885" s="14">
        <v>3963.674</v>
      </c>
      <c r="G6885" s="14">
        <v>4376.1130000000003</v>
      </c>
      <c r="H6885">
        <f t="shared" si="218"/>
        <v>3.024182101583456</v>
      </c>
      <c r="I6885">
        <f t="shared" si="219"/>
        <v>1.5451002858025344</v>
      </c>
    </row>
    <row r="6886" spans="1:9" x14ac:dyDescent="0.3">
      <c r="A6886" s="1">
        <v>37566</v>
      </c>
      <c r="B6886">
        <v>214</v>
      </c>
      <c r="C6886">
        <v>143</v>
      </c>
      <c r="D6886">
        <v>0</v>
      </c>
      <c r="E6886">
        <v>0</v>
      </c>
      <c r="F6886" s="14">
        <v>4462.3639999999996</v>
      </c>
      <c r="G6886" s="14">
        <v>3673.2280000000001</v>
      </c>
      <c r="H6886">
        <f t="shared" si="218"/>
        <v>2.8016232456227685</v>
      </c>
      <c r="I6886">
        <f t="shared" si="219"/>
        <v>1.5451002858025344</v>
      </c>
    </row>
    <row r="6887" spans="1:9" x14ac:dyDescent="0.3">
      <c r="A6887" s="1">
        <v>37567</v>
      </c>
      <c r="B6887">
        <v>207</v>
      </c>
      <c r="C6887">
        <v>138</v>
      </c>
      <c r="D6887">
        <v>0</v>
      </c>
      <c r="E6887">
        <v>0</v>
      </c>
      <c r="F6887" s="14">
        <v>5925.8980000000001</v>
      </c>
      <c r="G6887" s="14">
        <v>5494.5159999999996</v>
      </c>
      <c r="H6887">
        <f t="shared" si="218"/>
        <v>2.709981363756603</v>
      </c>
      <c r="I6887">
        <f t="shared" si="219"/>
        <v>1.4910758002849631</v>
      </c>
    </row>
    <row r="6888" spans="1:9" x14ac:dyDescent="0.3">
      <c r="A6888" s="1">
        <v>37568</v>
      </c>
      <c r="B6888">
        <v>210</v>
      </c>
      <c r="C6888">
        <v>126</v>
      </c>
      <c r="D6888">
        <v>8.9999999999999993E-3</v>
      </c>
      <c r="E6888">
        <v>0</v>
      </c>
      <c r="F6888" s="14">
        <v>6332.4620000000004</v>
      </c>
      <c r="G6888" s="14">
        <v>5979.3680000000004</v>
      </c>
      <c r="H6888">
        <f t="shared" si="218"/>
        <v>2.7492564559849595</v>
      </c>
      <c r="I6888">
        <f t="shared" si="219"/>
        <v>1.3614170350427925</v>
      </c>
    </row>
    <row r="6889" spans="1:9" x14ac:dyDescent="0.3">
      <c r="A6889" s="1">
        <v>37569</v>
      </c>
      <c r="B6889">
        <v>207</v>
      </c>
      <c r="C6889">
        <v>116</v>
      </c>
      <c r="D6889">
        <v>16.23</v>
      </c>
      <c r="E6889">
        <v>23.03</v>
      </c>
      <c r="F6889">
        <v>59.823</v>
      </c>
      <c r="G6889">
        <v>92.963999999999999</v>
      </c>
      <c r="H6889">
        <f t="shared" si="218"/>
        <v>2.709981363756603</v>
      </c>
      <c r="I6889">
        <f t="shared" si="219"/>
        <v>1.2533680640076501</v>
      </c>
    </row>
    <row r="6890" spans="1:9" x14ac:dyDescent="0.3">
      <c r="A6890" s="1">
        <v>37570</v>
      </c>
      <c r="B6890">
        <v>193</v>
      </c>
      <c r="C6890">
        <v>112</v>
      </c>
      <c r="D6890">
        <v>0</v>
      </c>
      <c r="E6890">
        <v>0</v>
      </c>
      <c r="F6890" s="14">
        <v>1424.028</v>
      </c>
      <c r="G6890" s="14">
        <v>4409.3090000000002</v>
      </c>
      <c r="H6890">
        <f t="shared" si="218"/>
        <v>2.5266976000242725</v>
      </c>
      <c r="I6890">
        <f t="shared" si="219"/>
        <v>1.2101484755935934</v>
      </c>
    </row>
    <row r="6891" spans="1:9" x14ac:dyDescent="0.3">
      <c r="A6891" s="1">
        <v>37571</v>
      </c>
      <c r="B6891">
        <v>168</v>
      </c>
      <c r="C6891">
        <v>113</v>
      </c>
      <c r="D6891">
        <v>0</v>
      </c>
      <c r="E6891">
        <v>0</v>
      </c>
      <c r="F6891" s="14">
        <v>6742.7510000000002</v>
      </c>
      <c r="G6891" s="14">
        <v>5823.27</v>
      </c>
      <c r="H6891">
        <f t="shared" si="218"/>
        <v>2.1994051647879678</v>
      </c>
      <c r="I6891">
        <f t="shared" si="219"/>
        <v>1.2209533726971076</v>
      </c>
    </row>
    <row r="6892" spans="1:9" x14ac:dyDescent="0.3">
      <c r="A6892" s="1">
        <v>37572</v>
      </c>
      <c r="B6892">
        <v>146</v>
      </c>
      <c r="C6892">
        <v>115</v>
      </c>
      <c r="D6892">
        <v>0</v>
      </c>
      <c r="E6892">
        <v>0</v>
      </c>
      <c r="F6892" s="14">
        <v>6528.0649999999996</v>
      </c>
      <c r="G6892" s="14">
        <v>6125.0839999999998</v>
      </c>
      <c r="H6892">
        <f t="shared" si="218"/>
        <v>1.9113878217800198</v>
      </c>
      <c r="I6892">
        <f t="shared" si="219"/>
        <v>1.2425631669041362</v>
      </c>
    </row>
    <row r="6893" spans="1:9" x14ac:dyDescent="0.3">
      <c r="A6893" s="1">
        <v>37573</v>
      </c>
      <c r="B6893">
        <v>124</v>
      </c>
      <c r="C6893">
        <v>118</v>
      </c>
      <c r="D6893">
        <v>0</v>
      </c>
      <c r="E6893">
        <v>0</v>
      </c>
      <c r="F6893" s="14">
        <v>6859.9709999999995</v>
      </c>
      <c r="G6893" s="14">
        <v>6627.3149999999996</v>
      </c>
      <c r="H6893">
        <f t="shared" si="218"/>
        <v>1.6233704787720715</v>
      </c>
      <c r="I6893">
        <f t="shared" si="219"/>
        <v>1.2749778582146787</v>
      </c>
    </row>
    <row r="6894" spans="1:9" x14ac:dyDescent="0.3">
      <c r="A6894" s="1">
        <v>37574</v>
      </c>
      <c r="B6894">
        <v>93</v>
      </c>
      <c r="C6894">
        <v>113</v>
      </c>
      <c r="D6894">
        <v>0.78800000000000003</v>
      </c>
      <c r="E6894">
        <v>2.5259999999999998</v>
      </c>
      <c r="F6894" s="14">
        <v>2917.4079999999999</v>
      </c>
      <c r="G6894" s="14">
        <v>2993.6610000000001</v>
      </c>
      <c r="H6894">
        <f t="shared" si="218"/>
        <v>1.2175278590790537</v>
      </c>
      <c r="I6894">
        <f t="shared" si="219"/>
        <v>1.2209533726971076</v>
      </c>
    </row>
    <row r="6895" spans="1:9" x14ac:dyDescent="0.3">
      <c r="A6895" s="1">
        <v>37575</v>
      </c>
      <c r="B6895">
        <v>82</v>
      </c>
      <c r="C6895">
        <v>109</v>
      </c>
      <c r="D6895">
        <v>12.824999999999999</v>
      </c>
      <c r="E6895">
        <v>15.084</v>
      </c>
      <c r="F6895" s="14">
        <v>2014.4849999999999</v>
      </c>
      <c r="G6895" s="14">
        <v>1813.364</v>
      </c>
      <c r="H6895">
        <f t="shared" si="218"/>
        <v>1.0735191875750796</v>
      </c>
      <c r="I6895">
        <f t="shared" si="219"/>
        <v>1.1777337842830506</v>
      </c>
    </row>
    <row r="6896" spans="1:9" x14ac:dyDescent="0.3">
      <c r="A6896" s="1">
        <v>37576</v>
      </c>
      <c r="B6896">
        <v>94</v>
      </c>
      <c r="C6896">
        <v>122</v>
      </c>
      <c r="D6896">
        <v>0</v>
      </c>
      <c r="E6896">
        <v>0</v>
      </c>
      <c r="F6896" s="14">
        <v>5930.7110000000002</v>
      </c>
      <c r="G6896" s="14">
        <v>5593.2730000000001</v>
      </c>
      <c r="H6896">
        <f t="shared" si="218"/>
        <v>1.2306195564885061</v>
      </c>
      <c r="I6896">
        <f t="shared" si="219"/>
        <v>1.3181974466287358</v>
      </c>
    </row>
    <row r="6897" spans="1:9" x14ac:dyDescent="0.3">
      <c r="A6897" s="1">
        <v>37577</v>
      </c>
      <c r="B6897">
        <v>117</v>
      </c>
      <c r="C6897">
        <v>126</v>
      </c>
      <c r="D6897">
        <v>12.177</v>
      </c>
      <c r="E6897">
        <v>21.111000000000001</v>
      </c>
      <c r="F6897">
        <v>112.449</v>
      </c>
      <c r="G6897">
        <v>579.15200000000004</v>
      </c>
      <c r="H6897">
        <f t="shared" si="218"/>
        <v>1.5317285969059062</v>
      </c>
      <c r="I6897">
        <f t="shared" si="219"/>
        <v>1.3614170350427925</v>
      </c>
    </row>
    <row r="6898" spans="1:9" x14ac:dyDescent="0.3">
      <c r="A6898" s="1">
        <v>37578</v>
      </c>
      <c r="B6898">
        <v>113</v>
      </c>
      <c r="C6898">
        <v>105</v>
      </c>
      <c r="D6898">
        <v>4.157</v>
      </c>
      <c r="E6898">
        <v>2.8130000000000002</v>
      </c>
      <c r="F6898" s="14">
        <v>4260.1120000000001</v>
      </c>
      <c r="G6898" s="14">
        <v>4257.3959999999997</v>
      </c>
      <c r="H6898">
        <f t="shared" si="218"/>
        <v>1.4793618072680974</v>
      </c>
      <c r="I6898">
        <f t="shared" si="219"/>
        <v>1.1345141958689937</v>
      </c>
    </row>
    <row r="6899" spans="1:9" x14ac:dyDescent="0.3">
      <c r="A6899" s="1">
        <v>37579</v>
      </c>
      <c r="B6899">
        <v>86</v>
      </c>
      <c r="C6899">
        <v>80</v>
      </c>
      <c r="D6899">
        <v>8.9130000000000003</v>
      </c>
      <c r="E6899">
        <v>15.302</v>
      </c>
      <c r="F6899">
        <v>230.464</v>
      </c>
      <c r="G6899">
        <v>677.66200000000003</v>
      </c>
      <c r="H6899">
        <f t="shared" si="218"/>
        <v>1.1258859772128882</v>
      </c>
      <c r="I6899">
        <f t="shared" si="219"/>
        <v>0.86439176828113817</v>
      </c>
    </row>
    <row r="6900" spans="1:9" x14ac:dyDescent="0.3">
      <c r="A6900" s="1">
        <v>37580</v>
      </c>
      <c r="B6900">
        <v>81</v>
      </c>
      <c r="C6900">
        <v>70</v>
      </c>
      <c r="D6900">
        <v>26.606999999999999</v>
      </c>
      <c r="E6900">
        <v>36.325000000000003</v>
      </c>
      <c r="F6900">
        <v>-71.123999999999995</v>
      </c>
      <c r="G6900">
        <v>-72.900000000000006</v>
      </c>
      <c r="H6900">
        <f t="shared" si="218"/>
        <v>1.0604274901656274</v>
      </c>
      <c r="I6900">
        <f t="shared" si="219"/>
        <v>0.75634279724599585</v>
      </c>
    </row>
    <row r="6901" spans="1:9" x14ac:dyDescent="0.3">
      <c r="A6901" s="1">
        <v>37581</v>
      </c>
      <c r="B6901">
        <v>114</v>
      </c>
      <c r="C6901">
        <v>90</v>
      </c>
      <c r="D6901">
        <v>1.6850000000000001</v>
      </c>
      <c r="E6901">
        <v>0.48</v>
      </c>
      <c r="F6901" s="14">
        <v>1437.1769999999999</v>
      </c>
      <c r="G6901" s="14">
        <v>3016.4580000000001</v>
      </c>
      <c r="H6901">
        <f t="shared" si="218"/>
        <v>1.4924535046775498</v>
      </c>
      <c r="I6901">
        <f t="shared" si="219"/>
        <v>0.97244073931628039</v>
      </c>
    </row>
    <row r="6902" spans="1:9" x14ac:dyDescent="0.3">
      <c r="A6902" s="1">
        <v>37582</v>
      </c>
      <c r="B6902">
        <v>159</v>
      </c>
      <c r="C6902">
        <v>109</v>
      </c>
      <c r="D6902">
        <v>0</v>
      </c>
      <c r="E6902">
        <v>0</v>
      </c>
      <c r="F6902" s="14">
        <v>6894.8149999999996</v>
      </c>
      <c r="G6902" s="14">
        <v>6646.884</v>
      </c>
      <c r="H6902">
        <f t="shared" si="218"/>
        <v>2.0815798881028984</v>
      </c>
      <c r="I6902">
        <f t="shared" si="219"/>
        <v>1.1777337842830506</v>
      </c>
    </row>
    <row r="6903" spans="1:9" x14ac:dyDescent="0.3">
      <c r="A6903" s="1">
        <v>37583</v>
      </c>
      <c r="B6903">
        <v>208</v>
      </c>
      <c r="C6903">
        <v>114</v>
      </c>
      <c r="D6903">
        <v>0</v>
      </c>
      <c r="E6903">
        <v>0</v>
      </c>
      <c r="F6903" s="14">
        <v>4447.0969999999998</v>
      </c>
      <c r="G6903" s="14">
        <v>5642.9120000000003</v>
      </c>
      <c r="H6903">
        <f t="shared" si="218"/>
        <v>2.7230730611660556</v>
      </c>
      <c r="I6903">
        <f t="shared" si="219"/>
        <v>1.231758269800622</v>
      </c>
    </row>
    <row r="6904" spans="1:9" x14ac:dyDescent="0.3">
      <c r="A6904" s="1">
        <v>37584</v>
      </c>
      <c r="B6904">
        <v>247</v>
      </c>
      <c r="C6904">
        <v>107</v>
      </c>
      <c r="D6904">
        <v>9.1620000000000008</v>
      </c>
      <c r="E6904">
        <v>10.231</v>
      </c>
      <c r="F6904" s="14">
        <v>1796.347</v>
      </c>
      <c r="G6904" s="14">
        <v>3749.335</v>
      </c>
      <c r="H6904">
        <f t="shared" si="218"/>
        <v>3.2336492601346913</v>
      </c>
      <c r="I6904">
        <f t="shared" si="219"/>
        <v>1.1561239900760223</v>
      </c>
    </row>
    <row r="6905" spans="1:9" x14ac:dyDescent="0.3">
      <c r="A6905" s="1">
        <v>37585</v>
      </c>
      <c r="B6905">
        <v>302</v>
      </c>
      <c r="C6905">
        <v>107</v>
      </c>
      <c r="D6905">
        <v>29.622</v>
      </c>
      <c r="E6905">
        <v>24.908999999999999</v>
      </c>
      <c r="F6905">
        <v>586.54899999999998</v>
      </c>
      <c r="G6905">
        <v>443.7</v>
      </c>
      <c r="H6905">
        <f t="shared" si="218"/>
        <v>3.9536926176545615</v>
      </c>
      <c r="I6905">
        <f t="shared" si="219"/>
        <v>1.1561239900760223</v>
      </c>
    </row>
    <row r="6906" spans="1:9" x14ac:dyDescent="0.3">
      <c r="A6906" s="1">
        <v>37586</v>
      </c>
      <c r="B6906">
        <v>387</v>
      </c>
      <c r="C6906">
        <v>145</v>
      </c>
      <c r="D6906">
        <v>0</v>
      </c>
      <c r="E6906">
        <v>0</v>
      </c>
      <c r="F6906" s="14">
        <v>7097.2709999999997</v>
      </c>
      <c r="G6906" s="14">
        <v>6304.7389999999996</v>
      </c>
      <c r="H6906">
        <f t="shared" si="218"/>
        <v>5.0664868974579971</v>
      </c>
      <c r="I6906">
        <f t="shared" si="219"/>
        <v>1.566710080009563</v>
      </c>
    </row>
    <row r="6907" spans="1:9" x14ac:dyDescent="0.3">
      <c r="A6907" s="1">
        <v>37587</v>
      </c>
      <c r="B6907">
        <v>406</v>
      </c>
      <c r="C6907">
        <v>205</v>
      </c>
      <c r="D6907">
        <v>6.2430000000000003</v>
      </c>
      <c r="E6907">
        <v>11.464</v>
      </c>
      <c r="F6907">
        <v>162.041</v>
      </c>
      <c r="G6907" s="14">
        <v>1333.3119999999999</v>
      </c>
      <c r="H6907">
        <f t="shared" si="218"/>
        <v>5.3152291482375897</v>
      </c>
      <c r="I6907">
        <f t="shared" si="219"/>
        <v>2.2150039062204163</v>
      </c>
    </row>
    <row r="6908" spans="1:9" x14ac:dyDescent="0.3">
      <c r="A6908" s="1">
        <v>37588</v>
      </c>
      <c r="B6908">
        <v>433</v>
      </c>
      <c r="C6908">
        <v>245</v>
      </c>
      <c r="D6908">
        <v>0.89500000000000002</v>
      </c>
      <c r="E6908">
        <v>3.5760000000000001</v>
      </c>
      <c r="F6908">
        <v>-84.129000000000005</v>
      </c>
      <c r="G6908">
        <v>136.38800000000001</v>
      </c>
      <c r="H6908">
        <f t="shared" si="218"/>
        <v>5.6687049782927987</v>
      </c>
      <c r="I6908">
        <f t="shared" si="219"/>
        <v>2.6471997903609856</v>
      </c>
    </row>
    <row r="6909" spans="1:9" x14ac:dyDescent="0.3">
      <c r="A6909" s="1">
        <v>37589</v>
      </c>
      <c r="B6909">
        <v>467</v>
      </c>
      <c r="C6909">
        <v>266</v>
      </c>
      <c r="D6909">
        <v>1.4810000000000001</v>
      </c>
      <c r="E6909">
        <v>0</v>
      </c>
      <c r="F6909">
        <v>-638.96299999999997</v>
      </c>
      <c r="G6909">
        <v>-486.03800000000001</v>
      </c>
      <c r="H6909">
        <f t="shared" si="218"/>
        <v>6.1138226902141719</v>
      </c>
      <c r="I6909">
        <f t="shared" si="219"/>
        <v>2.874102629534784</v>
      </c>
    </row>
    <row r="6910" spans="1:9" x14ac:dyDescent="0.3">
      <c r="A6910" s="1">
        <v>37590</v>
      </c>
      <c r="B6910">
        <v>486</v>
      </c>
      <c r="C6910">
        <v>268</v>
      </c>
      <c r="D6910">
        <v>0.01</v>
      </c>
      <c r="E6910">
        <v>0.12</v>
      </c>
      <c r="F6910">
        <v>291.62700000000001</v>
      </c>
      <c r="G6910">
        <v>762.93700000000001</v>
      </c>
      <c r="H6910">
        <f t="shared" si="218"/>
        <v>6.3625649409937646</v>
      </c>
      <c r="I6910">
        <f t="shared" si="219"/>
        <v>2.8957124237418128</v>
      </c>
    </row>
    <row r="6911" spans="1:9" x14ac:dyDescent="0.3">
      <c r="A6911" s="1">
        <v>37591</v>
      </c>
      <c r="B6911">
        <v>713</v>
      </c>
      <c r="C6911">
        <v>300</v>
      </c>
      <c r="D6911">
        <v>40.243000000000002</v>
      </c>
      <c r="E6911">
        <v>47.497999999999998</v>
      </c>
      <c r="F6911">
        <v>431.88</v>
      </c>
      <c r="G6911">
        <v>344.10399999999998</v>
      </c>
      <c r="H6911">
        <f t="shared" si="218"/>
        <v>9.3343802529394111</v>
      </c>
      <c r="I6911">
        <f t="shared" si="219"/>
        <v>3.2414691310542683</v>
      </c>
    </row>
    <row r="6912" spans="1:9" x14ac:dyDescent="0.3">
      <c r="A6912" s="1">
        <v>37592</v>
      </c>
      <c r="B6912">
        <v>752</v>
      </c>
      <c r="C6912">
        <v>355</v>
      </c>
      <c r="D6912">
        <v>0</v>
      </c>
      <c r="E6912">
        <v>0</v>
      </c>
      <c r="F6912" s="14">
        <v>6811.2939999999999</v>
      </c>
      <c r="G6912" s="14">
        <v>6394.027</v>
      </c>
      <c r="H6912">
        <f t="shared" si="218"/>
        <v>9.8449564519080486</v>
      </c>
      <c r="I6912">
        <f t="shared" si="219"/>
        <v>3.8357384717475504</v>
      </c>
    </row>
    <row r="6913" spans="1:9" x14ac:dyDescent="0.3">
      <c r="A6913" s="1">
        <v>37593</v>
      </c>
      <c r="B6913">
        <v>764</v>
      </c>
      <c r="C6913">
        <v>453</v>
      </c>
      <c r="D6913">
        <v>6.62</v>
      </c>
      <c r="E6913">
        <v>9.0250000000000004</v>
      </c>
      <c r="F6913" s="14">
        <v>1909.941</v>
      </c>
      <c r="G6913" s="14">
        <v>2244.0569999999998</v>
      </c>
      <c r="H6913">
        <f t="shared" si="218"/>
        <v>10.002056820821474</v>
      </c>
      <c r="I6913">
        <f t="shared" si="219"/>
        <v>4.8946183878919447</v>
      </c>
    </row>
    <row r="6914" spans="1:9" x14ac:dyDescent="0.3">
      <c r="A6914" s="1">
        <v>37594</v>
      </c>
      <c r="B6914">
        <v>825</v>
      </c>
      <c r="C6914">
        <v>539</v>
      </c>
      <c r="D6914">
        <v>65.123999999999995</v>
      </c>
      <c r="E6914">
        <v>76.832999999999998</v>
      </c>
      <c r="F6914">
        <v>156.52799999999999</v>
      </c>
      <c r="G6914">
        <v>402.85599999999999</v>
      </c>
      <c r="H6914">
        <f t="shared" ref="H6914:H6977" si="220">(B6914*60*60*24/1000000)/(1000*$N$3/1000000)</f>
        <v>10.800650362798057</v>
      </c>
      <c r="I6914">
        <f t="shared" ref="I6914:I6977" si="221">(C6914*60*60*24/1000000)/(1000*$N$4/1000000)</f>
        <v>5.8238395387941679</v>
      </c>
    </row>
    <row r="6915" spans="1:9" x14ac:dyDescent="0.3">
      <c r="A6915" s="1">
        <v>37595</v>
      </c>
      <c r="B6915">
        <v>973</v>
      </c>
      <c r="C6915">
        <v>561</v>
      </c>
      <c r="D6915">
        <v>20.114999999999998</v>
      </c>
      <c r="E6915">
        <v>25.463999999999999</v>
      </c>
      <c r="F6915" s="14">
        <v>1028.472</v>
      </c>
      <c r="G6915" s="14">
        <v>1171.5830000000001</v>
      </c>
      <c r="H6915">
        <f t="shared" si="220"/>
        <v>12.738221579396981</v>
      </c>
      <c r="I6915">
        <f t="shared" si="221"/>
        <v>6.0615472750714812</v>
      </c>
    </row>
    <row r="6916" spans="1:9" x14ac:dyDescent="0.3">
      <c r="A6916" s="1">
        <v>37596</v>
      </c>
      <c r="B6916">
        <v>1530</v>
      </c>
      <c r="C6916">
        <v>584</v>
      </c>
      <c r="D6916">
        <v>47.524999999999999</v>
      </c>
      <c r="E6916">
        <v>42.634</v>
      </c>
      <c r="F6916">
        <v>62.862000000000002</v>
      </c>
      <c r="G6916">
        <v>448.84800000000001</v>
      </c>
      <c r="H6916">
        <f t="shared" si="220"/>
        <v>20.030297036461853</v>
      </c>
      <c r="I6916">
        <f t="shared" si="221"/>
        <v>6.3100599084523079</v>
      </c>
    </row>
    <row r="6917" spans="1:9" x14ac:dyDescent="0.3">
      <c r="A6917" s="1">
        <v>37597</v>
      </c>
      <c r="B6917">
        <v>1954</v>
      </c>
      <c r="C6917">
        <v>656</v>
      </c>
      <c r="D6917">
        <v>17.361000000000001</v>
      </c>
      <c r="E6917">
        <v>16.311</v>
      </c>
      <c r="F6917" s="14">
        <v>1975.5250000000001</v>
      </c>
      <c r="G6917">
        <v>292.88799999999998</v>
      </c>
      <c r="H6917">
        <f t="shared" si="220"/>
        <v>25.58117673806958</v>
      </c>
      <c r="I6917">
        <f t="shared" si="221"/>
        <v>7.0880124999053331</v>
      </c>
    </row>
    <row r="6918" spans="1:9" x14ac:dyDescent="0.3">
      <c r="A6918" s="1">
        <v>37598</v>
      </c>
      <c r="B6918">
        <v>1897</v>
      </c>
      <c r="C6918">
        <v>1358</v>
      </c>
      <c r="D6918">
        <v>0</v>
      </c>
      <c r="E6918">
        <v>0</v>
      </c>
      <c r="F6918">
        <v>995.30700000000002</v>
      </c>
      <c r="G6918" s="14">
        <v>2012.981</v>
      </c>
      <c r="H6918">
        <f t="shared" si="220"/>
        <v>24.834949985730805</v>
      </c>
      <c r="I6918">
        <f t="shared" si="221"/>
        <v>14.67305026657232</v>
      </c>
    </row>
    <row r="6919" spans="1:9" x14ac:dyDescent="0.3">
      <c r="A6919" s="1">
        <v>37599</v>
      </c>
      <c r="B6919">
        <v>1553</v>
      </c>
      <c r="C6919">
        <v>2162</v>
      </c>
      <c r="D6919">
        <v>0</v>
      </c>
      <c r="E6919">
        <v>0</v>
      </c>
      <c r="F6919" s="14">
        <v>2439.9009999999998</v>
      </c>
      <c r="G6919" s="14">
        <v>1833.088</v>
      </c>
      <c r="H6919">
        <f t="shared" si="220"/>
        <v>20.331406076879251</v>
      </c>
      <c r="I6919">
        <f t="shared" si="221"/>
        <v>23.360187537797756</v>
      </c>
    </row>
    <row r="6920" spans="1:9" x14ac:dyDescent="0.3">
      <c r="A6920" s="1">
        <v>37600</v>
      </c>
      <c r="B6920">
        <v>1265</v>
      </c>
      <c r="C6920">
        <v>2258</v>
      </c>
      <c r="D6920">
        <v>8.8239999999999998</v>
      </c>
      <c r="E6920">
        <v>7.7750000000000004</v>
      </c>
      <c r="F6920" s="14">
        <v>1126.681</v>
      </c>
      <c r="G6920">
        <v>744.90899999999999</v>
      </c>
      <c r="H6920">
        <f t="shared" si="220"/>
        <v>16.56099722295702</v>
      </c>
      <c r="I6920">
        <f t="shared" si="221"/>
        <v>24.397457659735121</v>
      </c>
    </row>
    <row r="6921" spans="1:9" x14ac:dyDescent="0.3">
      <c r="A6921" s="1">
        <v>37601</v>
      </c>
      <c r="B6921">
        <v>1101</v>
      </c>
      <c r="C6921">
        <v>1898</v>
      </c>
      <c r="D6921">
        <v>0</v>
      </c>
      <c r="E6921">
        <v>0</v>
      </c>
      <c r="F6921" s="14">
        <v>4728.0839999999998</v>
      </c>
      <c r="G6921" s="14">
        <v>4568.3029999999999</v>
      </c>
      <c r="H6921">
        <f t="shared" si="220"/>
        <v>14.413958847806862</v>
      </c>
      <c r="I6921">
        <f t="shared" si="221"/>
        <v>20.507694702470001</v>
      </c>
    </row>
    <row r="6922" spans="1:9" x14ac:dyDescent="0.3">
      <c r="A6922" s="1">
        <v>37602</v>
      </c>
      <c r="B6922">
        <v>959</v>
      </c>
      <c r="C6922">
        <v>1424</v>
      </c>
      <c r="D6922">
        <v>0</v>
      </c>
      <c r="E6922">
        <v>0</v>
      </c>
      <c r="F6922" s="14">
        <v>4145.7960000000003</v>
      </c>
      <c r="G6922" s="14">
        <v>2283.4479999999999</v>
      </c>
      <c r="H6922">
        <f t="shared" si="220"/>
        <v>12.554937815664651</v>
      </c>
      <c r="I6922">
        <f t="shared" si="221"/>
        <v>15.386173475404259</v>
      </c>
    </row>
    <row r="6923" spans="1:9" x14ac:dyDescent="0.3">
      <c r="A6923" s="1">
        <v>37603</v>
      </c>
      <c r="B6923">
        <v>822</v>
      </c>
      <c r="C6923">
        <v>1033</v>
      </c>
      <c r="D6923">
        <v>0</v>
      </c>
      <c r="E6923">
        <v>0</v>
      </c>
      <c r="F6923" s="14">
        <v>3580.5010000000002</v>
      </c>
      <c r="G6923" s="14">
        <v>3846.788</v>
      </c>
      <c r="H6923">
        <f t="shared" si="220"/>
        <v>10.761375270569699</v>
      </c>
      <c r="I6923">
        <f t="shared" si="221"/>
        <v>11.161458707930196</v>
      </c>
    </row>
    <row r="6924" spans="1:9" x14ac:dyDescent="0.3">
      <c r="A6924" s="1">
        <v>37604</v>
      </c>
      <c r="B6924">
        <v>691</v>
      </c>
      <c r="C6924">
        <v>793</v>
      </c>
      <c r="D6924">
        <v>0</v>
      </c>
      <c r="E6924">
        <v>0</v>
      </c>
      <c r="F6924" s="14">
        <v>3713.5650000000001</v>
      </c>
      <c r="G6924" s="14">
        <v>4411.7759999999998</v>
      </c>
      <c r="H6924">
        <f t="shared" si="220"/>
        <v>9.046362909931462</v>
      </c>
      <c r="I6924">
        <f t="shared" si="221"/>
        <v>8.5682834030867809</v>
      </c>
    </row>
    <row r="6925" spans="1:9" x14ac:dyDescent="0.3">
      <c r="A6925" s="1">
        <v>37605</v>
      </c>
      <c r="B6925">
        <v>585</v>
      </c>
      <c r="C6925">
        <v>667</v>
      </c>
      <c r="D6925">
        <v>0</v>
      </c>
      <c r="E6925">
        <v>0</v>
      </c>
      <c r="F6925" s="14">
        <v>3768.799</v>
      </c>
      <c r="G6925" s="14">
        <v>3662.8090000000002</v>
      </c>
      <c r="H6925">
        <f t="shared" si="220"/>
        <v>7.6586429845295303</v>
      </c>
      <c r="I6925">
        <f t="shared" si="221"/>
        <v>7.2068663680439888</v>
      </c>
    </row>
    <row r="6926" spans="1:9" x14ac:dyDescent="0.3">
      <c r="A6926" s="1">
        <v>37606</v>
      </c>
      <c r="B6926">
        <v>460</v>
      </c>
      <c r="C6926">
        <v>589</v>
      </c>
      <c r="D6926">
        <v>0.30399999999999999</v>
      </c>
      <c r="E6926">
        <v>0</v>
      </c>
      <c r="F6926" s="14">
        <v>5897.2250000000004</v>
      </c>
      <c r="G6926" s="14">
        <v>6228.9620000000004</v>
      </c>
      <c r="H6926">
        <f t="shared" si="220"/>
        <v>6.0221808083480077</v>
      </c>
      <c r="I6926">
        <f t="shared" si="221"/>
        <v>6.3640843939698799</v>
      </c>
    </row>
    <row r="6927" spans="1:9" x14ac:dyDescent="0.3">
      <c r="A6927" s="1">
        <v>37607</v>
      </c>
      <c r="B6927">
        <v>367</v>
      </c>
      <c r="C6927">
        <v>524</v>
      </c>
      <c r="D6927">
        <v>0.108</v>
      </c>
      <c r="E6927">
        <v>0.94899999999999995</v>
      </c>
      <c r="F6927" s="14">
        <v>4716.2700000000004</v>
      </c>
      <c r="G6927" s="14">
        <v>4385.37</v>
      </c>
      <c r="H6927">
        <f t="shared" si="220"/>
        <v>4.804652949268954</v>
      </c>
      <c r="I6927">
        <f t="shared" si="221"/>
        <v>5.6617660822414546</v>
      </c>
    </row>
    <row r="6928" spans="1:9" x14ac:dyDescent="0.3">
      <c r="A6928" s="1">
        <v>37608</v>
      </c>
      <c r="B6928">
        <v>268</v>
      </c>
      <c r="C6928">
        <v>456</v>
      </c>
      <c r="D6928">
        <v>0</v>
      </c>
      <c r="E6928">
        <v>0</v>
      </c>
      <c r="F6928" s="14">
        <v>6681.66</v>
      </c>
      <c r="G6928" s="14">
        <v>6342.2330000000002</v>
      </c>
      <c r="H6928">
        <f t="shared" si="220"/>
        <v>3.508574905733187</v>
      </c>
      <c r="I6928">
        <f t="shared" si="221"/>
        <v>4.9270330792024879</v>
      </c>
    </row>
    <row r="6929" spans="1:9" x14ac:dyDescent="0.3">
      <c r="A6929" s="1">
        <v>37609</v>
      </c>
      <c r="B6929">
        <v>157</v>
      </c>
      <c r="C6929">
        <v>406</v>
      </c>
      <c r="D6929">
        <v>15.781000000000001</v>
      </c>
      <c r="E6929">
        <v>22.076000000000001</v>
      </c>
      <c r="F6929">
        <v>877.45899999999995</v>
      </c>
      <c r="G6929" s="14">
        <v>1061.902</v>
      </c>
      <c r="H6929">
        <f t="shared" si="220"/>
        <v>2.0553964932839937</v>
      </c>
      <c r="I6929">
        <f t="shared" si="221"/>
        <v>4.3867882240267759</v>
      </c>
    </row>
    <row r="6930" spans="1:9" x14ac:dyDescent="0.3">
      <c r="A6930" s="1">
        <v>37610</v>
      </c>
      <c r="B6930">
        <v>106</v>
      </c>
      <c r="C6930">
        <v>373</v>
      </c>
      <c r="D6930">
        <v>8.5299999999999994</v>
      </c>
      <c r="E6930">
        <v>6.5880000000000001</v>
      </c>
      <c r="F6930" s="14">
        <v>4311.174</v>
      </c>
      <c r="G6930" s="14">
        <v>4627.7060000000001</v>
      </c>
      <c r="H6930">
        <f t="shared" si="220"/>
        <v>1.3877199254019321</v>
      </c>
      <c r="I6930">
        <f t="shared" si="221"/>
        <v>4.030226619610807</v>
      </c>
    </row>
    <row r="6931" spans="1:9" x14ac:dyDescent="0.3">
      <c r="A6931" s="1">
        <v>37611</v>
      </c>
      <c r="B6931">
        <f>AVERAGE(B6930,B6932)</f>
        <v>103.5</v>
      </c>
      <c r="C6931">
        <v>318</v>
      </c>
      <c r="D6931">
        <v>0</v>
      </c>
      <c r="E6931">
        <v>0</v>
      </c>
      <c r="F6931" s="14">
        <v>6748.2280000000001</v>
      </c>
      <c r="G6931" s="14">
        <v>6185.7889999999998</v>
      </c>
      <c r="H6931">
        <f t="shared" si="220"/>
        <v>1.3549906818783015</v>
      </c>
      <c r="I6931">
        <f t="shared" si="221"/>
        <v>3.4359572789175243</v>
      </c>
    </row>
    <row r="6932" spans="1:9" x14ac:dyDescent="0.3">
      <c r="A6932" s="1">
        <v>37612</v>
      </c>
      <c r="B6932">
        <v>101</v>
      </c>
      <c r="C6932">
        <v>258</v>
      </c>
      <c r="D6932">
        <v>27.759</v>
      </c>
      <c r="E6932">
        <v>26.568000000000001</v>
      </c>
      <c r="F6932">
        <v>971.77099999999996</v>
      </c>
      <c r="G6932">
        <v>937.62900000000002</v>
      </c>
      <c r="H6932">
        <f t="shared" si="220"/>
        <v>1.3222614383546711</v>
      </c>
      <c r="I6932">
        <f t="shared" si="221"/>
        <v>2.7876634527066706</v>
      </c>
    </row>
    <row r="6933" spans="1:9" x14ac:dyDescent="0.3">
      <c r="A6933" s="1">
        <v>37613</v>
      </c>
      <c r="B6933">
        <v>158</v>
      </c>
      <c r="C6933">
        <v>331</v>
      </c>
      <c r="D6933">
        <v>63.658999999999999</v>
      </c>
      <c r="E6933">
        <v>57.667999999999999</v>
      </c>
      <c r="F6933">
        <v>183.98599999999999</v>
      </c>
      <c r="G6933">
        <v>325.66300000000001</v>
      </c>
      <c r="H6933">
        <f t="shared" si="220"/>
        <v>2.0684881906934458</v>
      </c>
      <c r="I6933">
        <f t="shared" si="221"/>
        <v>3.5764209412632093</v>
      </c>
    </row>
    <row r="6934" spans="1:9" x14ac:dyDescent="0.3">
      <c r="A6934" s="1">
        <v>37614</v>
      </c>
      <c r="B6934">
        <v>239</v>
      </c>
      <c r="C6934">
        <v>416</v>
      </c>
      <c r="D6934">
        <v>1.17</v>
      </c>
      <c r="E6934">
        <v>0</v>
      </c>
      <c r="F6934" s="14">
        <v>6479.2139999999999</v>
      </c>
      <c r="G6934" s="14">
        <v>3782.1610000000001</v>
      </c>
      <c r="H6934">
        <f t="shared" si="220"/>
        <v>3.1289156808590732</v>
      </c>
      <c r="I6934">
        <f t="shared" si="221"/>
        <v>4.4948371950619181</v>
      </c>
    </row>
    <row r="6935" spans="1:9" x14ac:dyDescent="0.3">
      <c r="A6935" s="1">
        <v>37615</v>
      </c>
      <c r="B6935">
        <v>262</v>
      </c>
      <c r="C6935">
        <v>475</v>
      </c>
      <c r="D6935">
        <v>0</v>
      </c>
      <c r="E6935">
        <v>0</v>
      </c>
      <c r="F6935" s="14">
        <v>7154.4709999999995</v>
      </c>
      <c r="G6935" s="14">
        <v>6717.5159999999996</v>
      </c>
      <c r="H6935">
        <f t="shared" si="220"/>
        <v>3.4300247212764741</v>
      </c>
      <c r="I6935">
        <f t="shared" si="221"/>
        <v>5.1323261241692579</v>
      </c>
    </row>
    <row r="6936" spans="1:9" x14ac:dyDescent="0.3">
      <c r="A6936" s="1">
        <v>37616</v>
      </c>
      <c r="B6936">
        <v>300</v>
      </c>
      <c r="C6936">
        <v>429</v>
      </c>
      <c r="D6936">
        <v>0</v>
      </c>
      <c r="E6936">
        <v>0</v>
      </c>
      <c r="F6936" s="14">
        <v>7008.0050000000001</v>
      </c>
      <c r="G6936" s="14">
        <v>6689.4930000000004</v>
      </c>
      <c r="H6936">
        <f t="shared" si="220"/>
        <v>3.9275092228356572</v>
      </c>
      <c r="I6936">
        <f t="shared" si="221"/>
        <v>4.6353008574076036</v>
      </c>
    </row>
    <row r="6937" spans="1:9" x14ac:dyDescent="0.3">
      <c r="A6937" s="1">
        <v>37617</v>
      </c>
      <c r="B6937">
        <v>341</v>
      </c>
      <c r="C6937">
        <v>394</v>
      </c>
      <c r="D6937">
        <v>0</v>
      </c>
      <c r="E6937">
        <v>0</v>
      </c>
      <c r="F6937" s="14">
        <v>5564.2550000000001</v>
      </c>
      <c r="G6937" s="14">
        <v>5423.058</v>
      </c>
      <c r="H6937">
        <f t="shared" si="220"/>
        <v>4.4642688166231963</v>
      </c>
      <c r="I6937">
        <f t="shared" si="221"/>
        <v>4.2571294587846058</v>
      </c>
    </row>
    <row r="6938" spans="1:9" x14ac:dyDescent="0.3">
      <c r="A6938" s="1">
        <v>37618</v>
      </c>
      <c r="B6938">
        <v>356</v>
      </c>
      <c r="C6938">
        <v>370</v>
      </c>
      <c r="D6938">
        <v>6.4210000000000003</v>
      </c>
      <c r="E6938">
        <v>8.0090000000000003</v>
      </c>
      <c r="F6938">
        <v>883.92600000000004</v>
      </c>
      <c r="G6938">
        <v>872.54700000000003</v>
      </c>
      <c r="H6938">
        <f t="shared" si="220"/>
        <v>4.6606442777649795</v>
      </c>
      <c r="I6938">
        <f t="shared" si="221"/>
        <v>3.9978119283002638</v>
      </c>
    </row>
    <row r="6939" spans="1:9" x14ac:dyDescent="0.3">
      <c r="A6939" s="1">
        <v>37619</v>
      </c>
      <c r="B6939">
        <v>351</v>
      </c>
      <c r="C6939">
        <v>360</v>
      </c>
      <c r="D6939">
        <v>5.298</v>
      </c>
      <c r="E6939">
        <v>11.67</v>
      </c>
      <c r="F6939">
        <v>772.40599999999995</v>
      </c>
      <c r="G6939" s="14">
        <v>2296.8960000000002</v>
      </c>
      <c r="H6939">
        <f t="shared" si="220"/>
        <v>4.5951857907177187</v>
      </c>
      <c r="I6939">
        <f t="shared" si="221"/>
        <v>3.8897629572651216</v>
      </c>
    </row>
    <row r="6940" spans="1:9" x14ac:dyDescent="0.3">
      <c r="A6940" s="1">
        <v>37620</v>
      </c>
      <c r="B6940">
        <v>349</v>
      </c>
      <c r="C6940">
        <v>381</v>
      </c>
      <c r="D6940">
        <v>0.56499999999999995</v>
      </c>
      <c r="E6940">
        <v>1.0529999999999999</v>
      </c>
      <c r="F6940" s="14">
        <v>2318.4029999999998</v>
      </c>
      <c r="G6940" s="14">
        <v>2405.7629999999999</v>
      </c>
      <c r="H6940">
        <f t="shared" si="220"/>
        <v>4.5690023958988144</v>
      </c>
      <c r="I6940">
        <f t="shared" si="221"/>
        <v>4.1166657964389204</v>
      </c>
    </row>
    <row r="6941" spans="1:9" x14ac:dyDescent="0.3">
      <c r="A6941" s="1">
        <v>37621</v>
      </c>
      <c r="B6941">
        <v>350</v>
      </c>
      <c r="C6941">
        <v>428</v>
      </c>
      <c r="D6941">
        <v>0</v>
      </c>
      <c r="E6941">
        <v>0</v>
      </c>
      <c r="F6941" s="14">
        <v>1837.027</v>
      </c>
      <c r="G6941" s="14">
        <v>2715.3240000000001</v>
      </c>
      <c r="H6941">
        <f t="shared" si="220"/>
        <v>4.5820940933082666</v>
      </c>
      <c r="I6941">
        <f t="shared" si="221"/>
        <v>4.6244959603040892</v>
      </c>
    </row>
    <row r="6942" spans="1:9" x14ac:dyDescent="0.3">
      <c r="A6942" s="1">
        <v>37622</v>
      </c>
      <c r="B6942">
        <v>347</v>
      </c>
      <c r="C6942">
        <v>504</v>
      </c>
      <c r="D6942">
        <v>0</v>
      </c>
      <c r="E6942">
        <v>0</v>
      </c>
      <c r="F6942" s="14">
        <v>2118.3490000000002</v>
      </c>
      <c r="G6942" s="14">
        <v>3133.127</v>
      </c>
      <c r="H6942">
        <f t="shared" si="220"/>
        <v>4.5428190010799092</v>
      </c>
      <c r="I6942">
        <f t="shared" si="221"/>
        <v>5.4456681401711702</v>
      </c>
    </row>
    <row r="6943" spans="1:9" x14ac:dyDescent="0.3">
      <c r="A6943" s="1">
        <v>37623</v>
      </c>
      <c r="B6943">
        <v>329</v>
      </c>
      <c r="C6943">
        <v>522</v>
      </c>
      <c r="D6943">
        <v>0</v>
      </c>
      <c r="E6943">
        <v>0</v>
      </c>
      <c r="F6943" s="14">
        <v>3809.2579999999998</v>
      </c>
      <c r="G6943" s="14">
        <v>3935.8069999999998</v>
      </c>
      <c r="H6943">
        <f t="shared" si="220"/>
        <v>4.3071684477097705</v>
      </c>
      <c r="I6943">
        <f t="shared" si="221"/>
        <v>5.6401562880344258</v>
      </c>
    </row>
    <row r="6944" spans="1:9" x14ac:dyDescent="0.3">
      <c r="A6944" s="1">
        <v>37624</v>
      </c>
      <c r="B6944">
        <v>255</v>
      </c>
      <c r="C6944">
        <v>490</v>
      </c>
      <c r="D6944">
        <v>4.1520000000000001</v>
      </c>
      <c r="E6944">
        <v>3.2589999999999999</v>
      </c>
      <c r="F6944">
        <v>-174.06100000000001</v>
      </c>
      <c r="G6944">
        <v>161.83600000000001</v>
      </c>
      <c r="H6944">
        <f t="shared" si="220"/>
        <v>3.3383828394103086</v>
      </c>
      <c r="I6944">
        <f t="shared" si="221"/>
        <v>5.2943995807219713</v>
      </c>
    </row>
    <row r="6945" spans="1:9" x14ac:dyDescent="0.3">
      <c r="A6945" s="1">
        <v>37625</v>
      </c>
      <c r="B6945">
        <v>163</v>
      </c>
      <c r="C6945">
        <v>435</v>
      </c>
      <c r="D6945">
        <v>0</v>
      </c>
      <c r="E6945">
        <v>0</v>
      </c>
      <c r="F6945" s="14">
        <v>4708.9340000000002</v>
      </c>
      <c r="G6945" s="14">
        <v>4577.4769999999999</v>
      </c>
      <c r="H6945">
        <f t="shared" si="220"/>
        <v>2.133946677740707</v>
      </c>
      <c r="I6945">
        <f t="shared" si="221"/>
        <v>4.7001302400286891</v>
      </c>
    </row>
    <row r="6946" spans="1:9" x14ac:dyDescent="0.3">
      <c r="A6946" s="1">
        <v>37626</v>
      </c>
      <c r="B6946">
        <v>89</v>
      </c>
      <c r="C6946">
        <v>395</v>
      </c>
      <c r="D6946">
        <v>0</v>
      </c>
      <c r="E6946">
        <v>0</v>
      </c>
      <c r="F6946" s="14">
        <v>6352.2640000000001</v>
      </c>
      <c r="G6946" s="14">
        <v>6367.652</v>
      </c>
      <c r="H6946">
        <f t="shared" si="220"/>
        <v>1.1651610694412449</v>
      </c>
      <c r="I6946">
        <f t="shared" si="221"/>
        <v>4.2679343558881193</v>
      </c>
    </row>
    <row r="6947" spans="1:9" x14ac:dyDescent="0.3">
      <c r="A6947" s="1">
        <v>37627</v>
      </c>
      <c r="B6947">
        <v>63</v>
      </c>
      <c r="C6947">
        <v>348</v>
      </c>
      <c r="D6947">
        <v>0</v>
      </c>
      <c r="E6947">
        <v>0</v>
      </c>
      <c r="F6947" s="14">
        <v>7145.6080000000002</v>
      </c>
      <c r="G6947" s="14">
        <v>6830.9719999999998</v>
      </c>
      <c r="H6947">
        <f t="shared" si="220"/>
        <v>0.82477693679548791</v>
      </c>
      <c r="I6947">
        <f t="shared" si="221"/>
        <v>3.760104192022951</v>
      </c>
    </row>
    <row r="6948" spans="1:9" x14ac:dyDescent="0.3">
      <c r="A6948" s="1">
        <v>37628</v>
      </c>
      <c r="B6948">
        <v>54</v>
      </c>
      <c r="C6948">
        <v>268</v>
      </c>
      <c r="D6948">
        <v>0</v>
      </c>
      <c r="E6948">
        <v>0</v>
      </c>
      <c r="F6948" s="14">
        <v>6668.759</v>
      </c>
      <c r="G6948" s="14">
        <v>6751.5290000000005</v>
      </c>
      <c r="H6948">
        <f t="shared" si="220"/>
        <v>0.70695166011041832</v>
      </c>
      <c r="I6948">
        <f t="shared" si="221"/>
        <v>2.8957124237418128</v>
      </c>
    </row>
    <row r="6949" spans="1:9" x14ac:dyDescent="0.3">
      <c r="A6949" s="1">
        <v>37629</v>
      </c>
      <c r="B6949">
        <v>48</v>
      </c>
      <c r="C6949">
        <v>168</v>
      </c>
      <c r="D6949">
        <v>0</v>
      </c>
      <c r="E6949">
        <v>0</v>
      </c>
      <c r="F6949" s="14">
        <v>6525.8249999999998</v>
      </c>
      <c r="G6949" s="14">
        <v>6558.3239999999996</v>
      </c>
      <c r="H6949">
        <f t="shared" si="220"/>
        <v>0.62840147565370508</v>
      </c>
      <c r="I6949">
        <f t="shared" si="221"/>
        <v>1.81522271339039</v>
      </c>
    </row>
    <row r="6950" spans="1:9" x14ac:dyDescent="0.3">
      <c r="A6950" s="1">
        <v>37630</v>
      </c>
      <c r="B6950">
        <v>43</v>
      </c>
      <c r="C6950">
        <v>88</v>
      </c>
      <c r="D6950">
        <v>4.5880000000000001</v>
      </c>
      <c r="E6950">
        <v>6.5869999999999997</v>
      </c>
      <c r="F6950" s="14">
        <v>3433.942</v>
      </c>
      <c r="G6950" s="14">
        <v>6246.0709999999999</v>
      </c>
      <c r="H6950">
        <f t="shared" si="220"/>
        <v>0.56294298860644409</v>
      </c>
      <c r="I6950">
        <f t="shared" si="221"/>
        <v>0.95083094510925192</v>
      </c>
    </row>
    <row r="6951" spans="1:9" x14ac:dyDescent="0.3">
      <c r="A6951" s="1">
        <v>37631</v>
      </c>
      <c r="B6951">
        <v>38</v>
      </c>
      <c r="C6951">
        <v>55</v>
      </c>
      <c r="D6951">
        <v>13.090999999999999</v>
      </c>
      <c r="E6951">
        <v>18.416</v>
      </c>
      <c r="F6951" s="14">
        <v>2458.2660000000001</v>
      </c>
      <c r="G6951" s="14">
        <v>2144.1999999999998</v>
      </c>
      <c r="H6951">
        <f t="shared" si="220"/>
        <v>0.49748450155918322</v>
      </c>
      <c r="I6951">
        <f t="shared" si="221"/>
        <v>0.59426934069328241</v>
      </c>
    </row>
    <row r="6952" spans="1:9" x14ac:dyDescent="0.3">
      <c r="A6952" s="1">
        <v>37632</v>
      </c>
      <c r="B6952">
        <v>38</v>
      </c>
      <c r="C6952">
        <v>43</v>
      </c>
      <c r="D6952">
        <v>0</v>
      </c>
      <c r="E6952">
        <v>0</v>
      </c>
      <c r="F6952" s="14">
        <v>5089.6450000000004</v>
      </c>
      <c r="G6952" s="14">
        <v>3118.857</v>
      </c>
      <c r="H6952">
        <f t="shared" si="220"/>
        <v>0.49748450155918322</v>
      </c>
      <c r="I6952">
        <f t="shared" si="221"/>
        <v>0.46461057545111173</v>
      </c>
    </row>
    <row r="6953" spans="1:9" x14ac:dyDescent="0.3">
      <c r="A6953" s="1">
        <v>37633</v>
      </c>
      <c r="B6953">
        <v>40</v>
      </c>
      <c r="C6953">
        <v>36</v>
      </c>
      <c r="D6953">
        <v>0</v>
      </c>
      <c r="E6953">
        <v>0</v>
      </c>
      <c r="F6953" s="14">
        <v>4160.78</v>
      </c>
      <c r="G6953" s="14">
        <v>6065.625</v>
      </c>
      <c r="H6953">
        <f t="shared" si="220"/>
        <v>0.52366789637808764</v>
      </c>
      <c r="I6953">
        <f t="shared" si="221"/>
        <v>0.38897629572651216</v>
      </c>
    </row>
    <row r="6954" spans="1:9" x14ac:dyDescent="0.3">
      <c r="A6954" s="1">
        <v>37634</v>
      </c>
      <c r="B6954">
        <v>42</v>
      </c>
      <c r="C6954">
        <v>32</v>
      </c>
      <c r="D6954">
        <v>0</v>
      </c>
      <c r="E6954">
        <v>0</v>
      </c>
      <c r="F6954" s="14">
        <v>6748.0429999999997</v>
      </c>
      <c r="G6954" s="14">
        <v>6107.1639999999998</v>
      </c>
      <c r="H6954">
        <f t="shared" si="220"/>
        <v>0.54985129119699194</v>
      </c>
      <c r="I6954">
        <f t="shared" si="221"/>
        <v>0.34575670731245528</v>
      </c>
    </row>
    <row r="6955" spans="1:9" x14ac:dyDescent="0.3">
      <c r="A6955" s="1">
        <v>37635</v>
      </c>
      <c r="B6955">
        <v>39</v>
      </c>
      <c r="C6955">
        <v>30</v>
      </c>
      <c r="D6955">
        <v>0</v>
      </c>
      <c r="E6955">
        <v>0</v>
      </c>
      <c r="F6955" s="14">
        <v>6018.6549999999997</v>
      </c>
      <c r="G6955" s="14">
        <v>6270.2290000000003</v>
      </c>
      <c r="H6955">
        <f t="shared" si="220"/>
        <v>0.51057619896863538</v>
      </c>
      <c r="I6955">
        <f t="shared" si="221"/>
        <v>0.32414691310542681</v>
      </c>
    </row>
    <row r="6956" spans="1:9" x14ac:dyDescent="0.3">
      <c r="A6956" s="1">
        <v>37636</v>
      </c>
      <c r="B6956">
        <v>36</v>
      </c>
      <c r="C6956">
        <v>29</v>
      </c>
      <c r="D6956">
        <v>1.0389999999999999</v>
      </c>
      <c r="E6956">
        <v>0.13500000000000001</v>
      </c>
      <c r="F6956" s="14">
        <v>4864.692</v>
      </c>
      <c r="G6956" s="14">
        <v>3749.105</v>
      </c>
      <c r="H6956">
        <f t="shared" si="220"/>
        <v>0.47130110674027881</v>
      </c>
      <c r="I6956">
        <f t="shared" si="221"/>
        <v>0.31334201600191253</v>
      </c>
    </row>
    <row r="6957" spans="1:9" x14ac:dyDescent="0.3">
      <c r="A6957" s="1">
        <v>37637</v>
      </c>
      <c r="B6957">
        <v>34</v>
      </c>
      <c r="C6957">
        <v>30</v>
      </c>
      <c r="D6957">
        <v>0</v>
      </c>
      <c r="E6957">
        <v>3.0000000000000001E-3</v>
      </c>
      <c r="F6957" s="14">
        <v>3822.9630000000002</v>
      </c>
      <c r="G6957" s="14">
        <v>5678.2179999999998</v>
      </c>
      <c r="H6957">
        <f t="shared" si="220"/>
        <v>0.4451177119213745</v>
      </c>
      <c r="I6957">
        <f t="shared" si="221"/>
        <v>0.32414691310542681</v>
      </c>
    </row>
    <row r="6958" spans="1:9" x14ac:dyDescent="0.3">
      <c r="A6958" s="1">
        <v>37638</v>
      </c>
      <c r="B6958">
        <v>30</v>
      </c>
      <c r="C6958">
        <v>33</v>
      </c>
      <c r="D6958">
        <v>0</v>
      </c>
      <c r="E6958">
        <v>0</v>
      </c>
      <c r="F6958" s="14">
        <v>5017.4970000000003</v>
      </c>
      <c r="G6958" s="14">
        <v>6028.1490000000003</v>
      </c>
      <c r="H6958">
        <f t="shared" si="220"/>
        <v>0.39275092228356573</v>
      </c>
      <c r="I6958">
        <f t="shared" si="221"/>
        <v>0.35656160441596946</v>
      </c>
    </row>
    <row r="6959" spans="1:9" x14ac:dyDescent="0.3">
      <c r="A6959" s="1">
        <v>37639</v>
      </c>
      <c r="B6959">
        <v>26</v>
      </c>
      <c r="C6959">
        <v>34</v>
      </c>
      <c r="D6959">
        <v>5.8689999999999998</v>
      </c>
      <c r="E6959">
        <v>0.88300000000000001</v>
      </c>
      <c r="F6959" s="14">
        <v>7077.4920000000002</v>
      </c>
      <c r="G6959" s="14">
        <v>6691.1350000000002</v>
      </c>
      <c r="H6959">
        <f t="shared" si="220"/>
        <v>0.34038413264575695</v>
      </c>
      <c r="I6959">
        <f t="shared" si="221"/>
        <v>0.36736650151948375</v>
      </c>
    </row>
    <row r="6960" spans="1:9" x14ac:dyDescent="0.3">
      <c r="A6960" s="1">
        <v>37640</v>
      </c>
      <c r="B6960">
        <v>23</v>
      </c>
      <c r="C6960">
        <v>33</v>
      </c>
      <c r="D6960">
        <v>0</v>
      </c>
      <c r="E6960">
        <v>7.0540000000000003</v>
      </c>
      <c r="F6960" s="14">
        <v>6573.6319999999996</v>
      </c>
      <c r="G6960" s="14">
        <v>6310.2619999999997</v>
      </c>
      <c r="H6960">
        <f t="shared" si="220"/>
        <v>0.30110904041740039</v>
      </c>
      <c r="I6960">
        <f t="shared" si="221"/>
        <v>0.35656160441596946</v>
      </c>
    </row>
    <row r="6961" spans="1:9" x14ac:dyDescent="0.3">
      <c r="A6961" s="1">
        <v>37641</v>
      </c>
      <c r="B6961">
        <v>34</v>
      </c>
      <c r="C6961">
        <v>32</v>
      </c>
      <c r="D6961">
        <v>37.35</v>
      </c>
      <c r="E6961">
        <v>27.841999999999999</v>
      </c>
      <c r="F6961" s="14">
        <v>4513.6440000000002</v>
      </c>
      <c r="G6961" s="14">
        <v>5633.3519999999999</v>
      </c>
      <c r="H6961">
        <f t="shared" si="220"/>
        <v>0.4451177119213745</v>
      </c>
      <c r="I6961">
        <f t="shared" si="221"/>
        <v>0.34575670731245528</v>
      </c>
    </row>
    <row r="6962" spans="1:9" x14ac:dyDescent="0.3">
      <c r="A6962" s="1">
        <v>37642</v>
      </c>
      <c r="B6962">
        <v>64</v>
      </c>
      <c r="C6962">
        <v>37</v>
      </c>
      <c r="D6962">
        <v>0</v>
      </c>
      <c r="E6962">
        <v>0</v>
      </c>
      <c r="F6962" s="14">
        <v>4106.8710000000001</v>
      </c>
      <c r="G6962" s="14">
        <v>4232.9070000000002</v>
      </c>
      <c r="H6962">
        <f t="shared" si="220"/>
        <v>0.83786863420494018</v>
      </c>
      <c r="I6962">
        <f t="shared" si="221"/>
        <v>0.39978119283002639</v>
      </c>
    </row>
    <row r="6963" spans="1:9" x14ac:dyDescent="0.3">
      <c r="A6963" s="1">
        <v>37643</v>
      </c>
      <c r="B6963">
        <v>84</v>
      </c>
      <c r="C6963">
        <v>40</v>
      </c>
      <c r="D6963">
        <v>0.28599999999999998</v>
      </c>
      <c r="E6963">
        <v>0</v>
      </c>
      <c r="F6963" s="14">
        <v>4191.24</v>
      </c>
      <c r="G6963" s="14">
        <v>2793.0129999999999</v>
      </c>
      <c r="H6963">
        <f t="shared" si="220"/>
        <v>1.0997025823939839</v>
      </c>
      <c r="I6963">
        <f t="shared" si="221"/>
        <v>0.43219588414056909</v>
      </c>
    </row>
    <row r="6964" spans="1:9" x14ac:dyDescent="0.3">
      <c r="A6964" s="1">
        <v>37644</v>
      </c>
      <c r="B6964">
        <v>88</v>
      </c>
      <c r="C6964">
        <v>41</v>
      </c>
      <c r="D6964">
        <v>6.6509999999999998</v>
      </c>
      <c r="E6964">
        <v>3.7679999999999998</v>
      </c>
      <c r="F6964" s="14">
        <v>2525.9589999999998</v>
      </c>
      <c r="G6964" s="14">
        <v>2780.1529999999998</v>
      </c>
      <c r="H6964">
        <f t="shared" si="220"/>
        <v>1.1520693720317927</v>
      </c>
      <c r="I6964">
        <f t="shared" si="221"/>
        <v>0.44300078124408332</v>
      </c>
    </row>
    <row r="6965" spans="1:9" x14ac:dyDescent="0.3">
      <c r="A6965" s="1">
        <v>37645</v>
      </c>
      <c r="B6965">
        <v>84</v>
      </c>
      <c r="C6965">
        <v>44</v>
      </c>
      <c r="D6965">
        <v>0</v>
      </c>
      <c r="E6965">
        <v>0</v>
      </c>
      <c r="F6965" s="14">
        <v>6901.16</v>
      </c>
      <c r="G6965" s="14">
        <v>6792.23</v>
      </c>
      <c r="H6965">
        <f t="shared" si="220"/>
        <v>1.0997025823939839</v>
      </c>
      <c r="I6965">
        <f t="shared" si="221"/>
        <v>0.47541547255462596</v>
      </c>
    </row>
    <row r="6966" spans="1:9" x14ac:dyDescent="0.3">
      <c r="A6966" s="1">
        <v>37646</v>
      </c>
      <c r="B6966">
        <v>80</v>
      </c>
      <c r="C6966">
        <v>46</v>
      </c>
      <c r="D6966">
        <v>2.9000000000000001E-2</v>
      </c>
      <c r="E6966">
        <v>0.32</v>
      </c>
      <c r="F6966" s="14">
        <v>3553.9520000000002</v>
      </c>
      <c r="G6966" s="14">
        <v>6345.6779999999999</v>
      </c>
      <c r="H6966">
        <f t="shared" si="220"/>
        <v>1.0473357927561753</v>
      </c>
      <c r="I6966">
        <f t="shared" si="221"/>
        <v>0.49702526676165443</v>
      </c>
    </row>
    <row r="6967" spans="1:9" x14ac:dyDescent="0.3">
      <c r="A6967" s="1">
        <v>37647</v>
      </c>
      <c r="B6967">
        <v>74</v>
      </c>
      <c r="C6967">
        <v>46</v>
      </c>
      <c r="D6967">
        <v>0.29199999999999998</v>
      </c>
      <c r="E6967">
        <v>1.2629999999999999</v>
      </c>
      <c r="F6967" s="14">
        <v>6882.4409999999998</v>
      </c>
      <c r="G6967" s="14">
        <v>6223.8230000000003</v>
      </c>
      <c r="H6967">
        <f t="shared" si="220"/>
        <v>0.96878560829946203</v>
      </c>
      <c r="I6967">
        <f t="shared" si="221"/>
        <v>0.49702526676165443</v>
      </c>
    </row>
    <row r="6968" spans="1:9" x14ac:dyDescent="0.3">
      <c r="A6968" s="1">
        <v>37648</v>
      </c>
      <c r="B6968">
        <v>61</v>
      </c>
      <c r="C6968">
        <v>44</v>
      </c>
      <c r="D6968">
        <v>0</v>
      </c>
      <c r="E6968">
        <v>0</v>
      </c>
      <c r="F6968" s="14">
        <v>5838.2030000000004</v>
      </c>
      <c r="G6968" s="14">
        <v>5132.0150000000003</v>
      </c>
      <c r="H6968">
        <f t="shared" si="220"/>
        <v>0.79859354197658361</v>
      </c>
      <c r="I6968">
        <f t="shared" si="221"/>
        <v>0.47541547255462596</v>
      </c>
    </row>
    <row r="6969" spans="1:9" x14ac:dyDescent="0.3">
      <c r="A6969" s="1">
        <v>37649</v>
      </c>
      <c r="B6969">
        <v>58</v>
      </c>
      <c r="C6969">
        <v>40</v>
      </c>
      <c r="D6969">
        <v>0</v>
      </c>
      <c r="E6969">
        <v>0</v>
      </c>
      <c r="F6969" s="14">
        <v>7114.7920000000004</v>
      </c>
      <c r="G6969" s="14">
        <v>6739.2449999999999</v>
      </c>
      <c r="H6969">
        <f t="shared" si="220"/>
        <v>0.75931844974822693</v>
      </c>
      <c r="I6969">
        <f t="shared" si="221"/>
        <v>0.43219588414056909</v>
      </c>
    </row>
    <row r="6970" spans="1:9" x14ac:dyDescent="0.3">
      <c r="A6970" s="1">
        <v>37650</v>
      </c>
      <c r="B6970">
        <v>32</v>
      </c>
      <c r="C6970">
        <v>34</v>
      </c>
      <c r="D6970">
        <v>0</v>
      </c>
      <c r="E6970">
        <v>0</v>
      </c>
      <c r="F6970" s="14">
        <v>6886.5720000000001</v>
      </c>
      <c r="G6970" s="14">
        <v>6446.3530000000001</v>
      </c>
      <c r="H6970">
        <f t="shared" si="220"/>
        <v>0.41893431710247009</v>
      </c>
      <c r="I6970">
        <f t="shared" si="221"/>
        <v>0.36736650151948375</v>
      </c>
    </row>
    <row r="6971" spans="1:9" x14ac:dyDescent="0.3">
      <c r="A6971" s="1">
        <v>37651</v>
      </c>
      <c r="B6971">
        <v>23</v>
      </c>
      <c r="C6971">
        <v>29</v>
      </c>
      <c r="D6971">
        <v>0</v>
      </c>
      <c r="E6971">
        <v>0</v>
      </c>
      <c r="F6971" s="14">
        <v>6870.6369999999997</v>
      </c>
      <c r="G6971" s="14">
        <v>6671.8819999999996</v>
      </c>
      <c r="H6971">
        <f t="shared" si="220"/>
        <v>0.30110904041740039</v>
      </c>
      <c r="I6971">
        <f t="shared" si="221"/>
        <v>0.31334201600191253</v>
      </c>
    </row>
    <row r="6972" spans="1:9" x14ac:dyDescent="0.3">
      <c r="A6972" s="1">
        <v>37652</v>
      </c>
      <c r="B6972">
        <v>18</v>
      </c>
      <c r="C6972">
        <v>25</v>
      </c>
      <c r="D6972">
        <v>0</v>
      </c>
      <c r="E6972">
        <v>0</v>
      </c>
      <c r="F6972" s="14">
        <v>6209.7439999999997</v>
      </c>
      <c r="G6972" s="14">
        <v>5899.674</v>
      </c>
      <c r="H6972">
        <f t="shared" si="220"/>
        <v>0.2356505533701394</v>
      </c>
      <c r="I6972">
        <f t="shared" si="221"/>
        <v>0.27012242758785571</v>
      </c>
    </row>
    <row r="6973" spans="1:9" x14ac:dyDescent="0.3">
      <c r="A6973" s="1">
        <v>37653</v>
      </c>
      <c r="B6973">
        <v>14</v>
      </c>
      <c r="C6973">
        <v>22</v>
      </c>
      <c r="D6973">
        <v>3.92</v>
      </c>
      <c r="E6973">
        <v>10.254</v>
      </c>
      <c r="F6973">
        <v>143.43</v>
      </c>
      <c r="G6973">
        <v>961.452</v>
      </c>
      <c r="H6973">
        <f t="shared" si="220"/>
        <v>0.18328376373233066</v>
      </c>
      <c r="I6973">
        <f t="shared" si="221"/>
        <v>0.23770773627731298</v>
      </c>
    </row>
    <row r="6974" spans="1:9" x14ac:dyDescent="0.3">
      <c r="A6974" s="1">
        <v>37654</v>
      </c>
      <c r="B6974">
        <v>11</v>
      </c>
      <c r="C6974">
        <v>20</v>
      </c>
      <c r="D6974">
        <v>0</v>
      </c>
      <c r="E6974">
        <v>0</v>
      </c>
      <c r="F6974" s="14">
        <v>5793.9669999999996</v>
      </c>
      <c r="G6974" s="14">
        <v>4580.085</v>
      </c>
      <c r="H6974">
        <f t="shared" si="220"/>
        <v>0.14400867150397409</v>
      </c>
      <c r="I6974">
        <f t="shared" si="221"/>
        <v>0.21609794207028454</v>
      </c>
    </row>
    <row r="6975" spans="1:9" x14ac:dyDescent="0.3">
      <c r="A6975" s="1">
        <v>37655</v>
      </c>
      <c r="B6975">
        <v>10</v>
      </c>
      <c r="C6975">
        <v>18</v>
      </c>
      <c r="D6975">
        <v>2.6970000000000001</v>
      </c>
      <c r="E6975">
        <v>6.399</v>
      </c>
      <c r="F6975" s="14">
        <v>1965.3689999999999</v>
      </c>
      <c r="G6975" s="14">
        <v>3014.567</v>
      </c>
      <c r="H6975">
        <f t="shared" si="220"/>
        <v>0.13091697409452191</v>
      </c>
      <c r="I6975">
        <f t="shared" si="221"/>
        <v>0.19448814786325608</v>
      </c>
    </row>
    <row r="6976" spans="1:9" x14ac:dyDescent="0.3">
      <c r="A6976" s="1">
        <v>37656</v>
      </c>
      <c r="B6976">
        <v>9</v>
      </c>
      <c r="C6976">
        <v>18</v>
      </c>
      <c r="D6976">
        <v>21.805</v>
      </c>
      <c r="E6976">
        <v>22.635999999999999</v>
      </c>
      <c r="F6976" s="14">
        <v>2100.1039999999998</v>
      </c>
      <c r="G6976" s="14">
        <v>1437.854</v>
      </c>
      <c r="H6976">
        <f t="shared" si="220"/>
        <v>0.1178252766850697</v>
      </c>
      <c r="I6976">
        <f t="shared" si="221"/>
        <v>0.19448814786325608</v>
      </c>
    </row>
    <row r="6977" spans="1:9" x14ac:dyDescent="0.3">
      <c r="A6977" s="1">
        <v>37657</v>
      </c>
      <c r="B6977">
        <v>17</v>
      </c>
      <c r="C6977">
        <v>19</v>
      </c>
      <c r="D6977">
        <v>5.2750000000000004</v>
      </c>
      <c r="E6977">
        <v>2.996</v>
      </c>
      <c r="F6977">
        <v>764.28399999999999</v>
      </c>
      <c r="G6977" s="14">
        <v>1180.6769999999999</v>
      </c>
      <c r="H6977">
        <f t="shared" si="220"/>
        <v>0.22255885596068725</v>
      </c>
      <c r="I6977">
        <f t="shared" si="221"/>
        <v>0.20529304496677031</v>
      </c>
    </row>
    <row r="6978" spans="1:9" x14ac:dyDescent="0.3">
      <c r="A6978" s="1">
        <v>37658</v>
      </c>
      <c r="B6978">
        <v>36</v>
      </c>
      <c r="C6978">
        <v>23</v>
      </c>
      <c r="D6978">
        <v>1.5289999999999999</v>
      </c>
      <c r="E6978">
        <v>1.583</v>
      </c>
      <c r="F6978" s="14">
        <v>5377.8050000000003</v>
      </c>
      <c r="G6978" s="14">
        <v>5489.4269999999997</v>
      </c>
      <c r="H6978">
        <f t="shared" ref="H6978:H7041" si="222">(B6978*60*60*24/1000000)/(1000*$N$3/1000000)</f>
        <v>0.47130110674027881</v>
      </c>
      <c r="I6978">
        <f t="shared" ref="I6978:I7041" si="223">(C6978*60*60*24/1000000)/(1000*$N$4/1000000)</f>
        <v>0.24851263338082721</v>
      </c>
    </row>
    <row r="6979" spans="1:9" x14ac:dyDescent="0.3">
      <c r="A6979" s="1">
        <v>37659</v>
      </c>
      <c r="B6979">
        <v>50</v>
      </c>
      <c r="C6979">
        <v>25</v>
      </c>
      <c r="D6979">
        <v>12.808</v>
      </c>
      <c r="E6979">
        <v>25.59</v>
      </c>
      <c r="F6979">
        <v>549.09699999999998</v>
      </c>
      <c r="G6979" s="14">
        <v>2134.444</v>
      </c>
      <c r="H6979">
        <f t="shared" si="222"/>
        <v>0.65458487047260949</v>
      </c>
      <c r="I6979">
        <f t="shared" si="223"/>
        <v>0.27012242758785571</v>
      </c>
    </row>
    <row r="6980" spans="1:9" x14ac:dyDescent="0.3">
      <c r="A6980" s="1">
        <v>37660</v>
      </c>
      <c r="B6980">
        <v>49</v>
      </c>
      <c r="C6980">
        <v>27</v>
      </c>
      <c r="D6980">
        <v>3.6999999999999998E-2</v>
      </c>
      <c r="E6980">
        <v>9.2999999999999999E-2</v>
      </c>
      <c r="F6980" s="14">
        <v>1689.393</v>
      </c>
      <c r="G6980" s="14">
        <v>1935.57</v>
      </c>
      <c r="H6980">
        <f t="shared" si="222"/>
        <v>0.64149317306315734</v>
      </c>
      <c r="I6980">
        <f t="shared" si="223"/>
        <v>0.29173222179488417</v>
      </c>
    </row>
    <row r="6981" spans="1:9" x14ac:dyDescent="0.3">
      <c r="A6981" s="1">
        <v>37661</v>
      </c>
      <c r="B6981">
        <v>37</v>
      </c>
      <c r="C6981">
        <v>30</v>
      </c>
      <c r="D6981">
        <v>17.504999999999999</v>
      </c>
      <c r="E6981">
        <v>15.824</v>
      </c>
      <c r="F6981">
        <v>-224.47300000000001</v>
      </c>
      <c r="G6981">
        <v>-19.460999999999999</v>
      </c>
      <c r="H6981">
        <f t="shared" si="222"/>
        <v>0.48439280414973102</v>
      </c>
      <c r="I6981">
        <f t="shared" si="223"/>
        <v>0.32414691310542681</v>
      </c>
    </row>
    <row r="6982" spans="1:9" x14ac:dyDescent="0.3">
      <c r="A6982" s="1">
        <v>37662</v>
      </c>
      <c r="B6982">
        <v>34</v>
      </c>
      <c r="C6982">
        <v>34</v>
      </c>
      <c r="D6982">
        <v>0.45500000000000002</v>
      </c>
      <c r="E6982">
        <v>0.26900000000000002</v>
      </c>
      <c r="F6982">
        <v>214.03800000000001</v>
      </c>
      <c r="G6982" s="14">
        <v>1802.7429999999999</v>
      </c>
      <c r="H6982">
        <f t="shared" si="222"/>
        <v>0.4451177119213745</v>
      </c>
      <c r="I6982">
        <f t="shared" si="223"/>
        <v>0.36736650151948375</v>
      </c>
    </row>
    <row r="6983" spans="1:9" x14ac:dyDescent="0.3">
      <c r="A6983" s="1">
        <v>37663</v>
      </c>
      <c r="B6983">
        <v>34</v>
      </c>
      <c r="C6983">
        <v>40</v>
      </c>
      <c r="D6983">
        <v>49.189</v>
      </c>
      <c r="E6983">
        <v>28.204999999999998</v>
      </c>
      <c r="F6983" s="14">
        <v>2757.1320000000001</v>
      </c>
      <c r="G6983" s="14">
        <v>1629.3520000000001</v>
      </c>
      <c r="H6983">
        <f t="shared" si="222"/>
        <v>0.4451177119213745</v>
      </c>
      <c r="I6983">
        <f t="shared" si="223"/>
        <v>0.43219588414056909</v>
      </c>
    </row>
    <row r="6984" spans="1:9" x14ac:dyDescent="0.3">
      <c r="A6984" s="1">
        <v>37664</v>
      </c>
      <c r="B6984">
        <v>36</v>
      </c>
      <c r="C6984">
        <v>50</v>
      </c>
      <c r="D6984">
        <v>0</v>
      </c>
      <c r="E6984">
        <v>0</v>
      </c>
      <c r="F6984" s="14">
        <v>5493.8710000000001</v>
      </c>
      <c r="G6984" s="14">
        <v>3559.6529999999998</v>
      </c>
      <c r="H6984">
        <f t="shared" si="222"/>
        <v>0.47130110674027881</v>
      </c>
      <c r="I6984">
        <f t="shared" si="223"/>
        <v>0.54024485517571141</v>
      </c>
    </row>
    <row r="6985" spans="1:9" x14ac:dyDescent="0.3">
      <c r="A6985" s="1">
        <v>37665</v>
      </c>
      <c r="B6985">
        <v>35</v>
      </c>
      <c r="C6985">
        <v>67</v>
      </c>
      <c r="D6985">
        <v>0</v>
      </c>
      <c r="E6985">
        <v>0</v>
      </c>
      <c r="F6985" s="14">
        <v>4443.2259999999997</v>
      </c>
      <c r="G6985" s="14">
        <v>5267.9579999999996</v>
      </c>
      <c r="H6985">
        <f t="shared" si="222"/>
        <v>0.45820940933082666</v>
      </c>
      <c r="I6985">
        <f t="shared" si="223"/>
        <v>0.7239281059354532</v>
      </c>
    </row>
    <row r="6986" spans="1:9" x14ac:dyDescent="0.3">
      <c r="A6986" s="1">
        <v>37666</v>
      </c>
      <c r="B6986">
        <v>37</v>
      </c>
      <c r="C6986">
        <v>92</v>
      </c>
      <c r="D6986">
        <v>0</v>
      </c>
      <c r="E6986">
        <v>0</v>
      </c>
      <c r="F6986" s="14">
        <v>4524.0140000000001</v>
      </c>
      <c r="G6986" s="14">
        <v>5359.6790000000001</v>
      </c>
      <c r="H6986">
        <f t="shared" si="222"/>
        <v>0.48439280414973102</v>
      </c>
      <c r="I6986">
        <f t="shared" si="223"/>
        <v>0.99405053352330885</v>
      </c>
    </row>
    <row r="6987" spans="1:9" x14ac:dyDescent="0.3">
      <c r="A6987" s="1">
        <v>37667</v>
      </c>
      <c r="B6987">
        <v>46</v>
      </c>
      <c r="C6987">
        <v>109</v>
      </c>
      <c r="D6987">
        <v>0.55100000000000005</v>
      </c>
      <c r="E6987">
        <v>3.1739999999999999</v>
      </c>
      <c r="F6987" s="14">
        <v>4298.701</v>
      </c>
      <c r="G6987" s="14">
        <v>4838.1850000000004</v>
      </c>
      <c r="H6987">
        <f t="shared" si="222"/>
        <v>0.60221808083480077</v>
      </c>
      <c r="I6987">
        <f t="shared" si="223"/>
        <v>1.1777337842830506</v>
      </c>
    </row>
    <row r="6988" spans="1:9" x14ac:dyDescent="0.3">
      <c r="A6988" s="1">
        <v>37668</v>
      </c>
      <c r="B6988">
        <v>41</v>
      </c>
      <c r="C6988">
        <v>120</v>
      </c>
      <c r="D6988">
        <v>21.341000000000001</v>
      </c>
      <c r="E6988">
        <v>23.646000000000001</v>
      </c>
      <c r="F6988" s="14">
        <v>4822.4579999999996</v>
      </c>
      <c r="G6988" s="14">
        <v>1349.759</v>
      </c>
      <c r="H6988">
        <f t="shared" si="222"/>
        <v>0.53675959378753979</v>
      </c>
      <c r="I6988">
        <f t="shared" si="223"/>
        <v>1.2965876524217073</v>
      </c>
    </row>
    <row r="6989" spans="1:9" x14ac:dyDescent="0.3">
      <c r="A6989" s="1">
        <v>37669</v>
      </c>
      <c r="B6989">
        <v>31</v>
      </c>
      <c r="C6989">
        <v>126</v>
      </c>
      <c r="D6989">
        <v>0</v>
      </c>
      <c r="E6989">
        <v>0</v>
      </c>
      <c r="F6989" s="14">
        <v>6796.384</v>
      </c>
      <c r="G6989" s="14">
        <v>6649.4380000000001</v>
      </c>
      <c r="H6989">
        <f t="shared" si="222"/>
        <v>0.40584261969301788</v>
      </c>
      <c r="I6989">
        <f t="shared" si="223"/>
        <v>1.3614170350427925</v>
      </c>
    </row>
    <row r="6990" spans="1:9" x14ac:dyDescent="0.3">
      <c r="A6990" s="1">
        <v>37670</v>
      </c>
      <c r="B6990">
        <v>26</v>
      </c>
      <c r="C6990">
        <v>131</v>
      </c>
      <c r="D6990">
        <v>0</v>
      </c>
      <c r="E6990">
        <v>0</v>
      </c>
      <c r="F6990" s="14">
        <v>6485.3109999999997</v>
      </c>
      <c r="G6990" s="14">
        <v>6504.1589999999997</v>
      </c>
      <c r="H6990">
        <f t="shared" si="222"/>
        <v>0.34038413264575695</v>
      </c>
      <c r="I6990">
        <f t="shared" si="223"/>
        <v>1.4154415205603637</v>
      </c>
    </row>
    <row r="6991" spans="1:9" x14ac:dyDescent="0.3">
      <c r="A6991" s="1">
        <v>37671</v>
      </c>
      <c r="B6991">
        <v>24</v>
      </c>
      <c r="C6991">
        <v>138</v>
      </c>
      <c r="D6991">
        <v>14.241</v>
      </c>
      <c r="E6991">
        <v>27.135000000000002</v>
      </c>
      <c r="F6991">
        <v>-285.113</v>
      </c>
      <c r="G6991">
        <v>-71.003</v>
      </c>
      <c r="H6991">
        <f t="shared" si="222"/>
        <v>0.31420073782685254</v>
      </c>
      <c r="I6991">
        <f t="shared" si="223"/>
        <v>1.4910758002849631</v>
      </c>
    </row>
    <row r="6992" spans="1:9" x14ac:dyDescent="0.3">
      <c r="A6992" s="1">
        <v>37672</v>
      </c>
      <c r="B6992">
        <v>32</v>
      </c>
      <c r="C6992">
        <v>143</v>
      </c>
      <c r="D6992">
        <v>0</v>
      </c>
      <c r="E6992">
        <v>0</v>
      </c>
      <c r="F6992" s="14">
        <v>4487.6499999999996</v>
      </c>
      <c r="G6992" s="14">
        <v>4995.5280000000002</v>
      </c>
      <c r="H6992">
        <f t="shared" si="222"/>
        <v>0.41893431710247009</v>
      </c>
      <c r="I6992">
        <f t="shared" si="223"/>
        <v>1.5451002858025344</v>
      </c>
    </row>
    <row r="6993" spans="1:9" x14ac:dyDescent="0.3">
      <c r="A6993" s="1">
        <v>37673</v>
      </c>
      <c r="B6993">
        <v>48</v>
      </c>
      <c r="C6993">
        <v>145</v>
      </c>
      <c r="D6993">
        <v>0</v>
      </c>
      <c r="E6993">
        <v>0</v>
      </c>
      <c r="F6993" s="14">
        <v>5878.1949999999997</v>
      </c>
      <c r="G6993" s="14">
        <v>6790.0820000000003</v>
      </c>
      <c r="H6993">
        <f t="shared" si="222"/>
        <v>0.62840147565370508</v>
      </c>
      <c r="I6993">
        <f t="shared" si="223"/>
        <v>1.566710080009563</v>
      </c>
    </row>
    <row r="6994" spans="1:9" x14ac:dyDescent="0.3">
      <c r="A6994" s="1">
        <v>37674</v>
      </c>
      <c r="B6994">
        <v>59</v>
      </c>
      <c r="C6994">
        <v>140</v>
      </c>
      <c r="D6994">
        <v>4.3999999999999997E-2</v>
      </c>
      <c r="E6994">
        <v>0</v>
      </c>
      <c r="F6994">
        <v>704.577</v>
      </c>
      <c r="G6994">
        <v>967.65200000000004</v>
      </c>
      <c r="H6994">
        <f t="shared" si="222"/>
        <v>0.77241014715767919</v>
      </c>
      <c r="I6994">
        <f t="shared" si="223"/>
        <v>1.5126855944919917</v>
      </c>
    </row>
    <row r="6995" spans="1:9" x14ac:dyDescent="0.3">
      <c r="A6995" s="1">
        <v>37675</v>
      </c>
      <c r="B6995">
        <v>93</v>
      </c>
      <c r="C6995">
        <v>141</v>
      </c>
      <c r="D6995">
        <v>36.112000000000002</v>
      </c>
      <c r="E6995">
        <v>71.777000000000001</v>
      </c>
      <c r="F6995">
        <v>225.54499999999999</v>
      </c>
      <c r="G6995">
        <v>272.036</v>
      </c>
      <c r="H6995">
        <f t="shared" si="222"/>
        <v>1.2175278590790537</v>
      </c>
      <c r="I6995">
        <f t="shared" si="223"/>
        <v>1.5234904915955059</v>
      </c>
    </row>
    <row r="6996" spans="1:9" x14ac:dyDescent="0.3">
      <c r="A6996" s="1">
        <v>37676</v>
      </c>
      <c r="B6996">
        <v>222</v>
      </c>
      <c r="C6996">
        <v>190</v>
      </c>
      <c r="D6996">
        <v>22.536999999999999</v>
      </c>
      <c r="E6996">
        <v>1.4670000000000001</v>
      </c>
      <c r="F6996" s="14">
        <v>1276.2139999999999</v>
      </c>
      <c r="G6996">
        <v>61.058</v>
      </c>
      <c r="H6996">
        <f t="shared" si="222"/>
        <v>2.9063568248983862</v>
      </c>
      <c r="I6996">
        <f t="shared" si="223"/>
        <v>2.052930449667703</v>
      </c>
    </row>
    <row r="6997" spans="1:9" x14ac:dyDescent="0.3">
      <c r="A6997" s="1">
        <v>37677</v>
      </c>
      <c r="B6997">
        <v>333</v>
      </c>
      <c r="C6997">
        <v>261</v>
      </c>
      <c r="D6997">
        <v>0</v>
      </c>
      <c r="E6997">
        <v>0</v>
      </c>
      <c r="F6997" s="14">
        <v>5094.6279999999997</v>
      </c>
      <c r="G6997" s="14">
        <v>5824.192</v>
      </c>
      <c r="H6997">
        <f t="shared" si="222"/>
        <v>4.3595352373475791</v>
      </c>
      <c r="I6997">
        <f t="shared" si="223"/>
        <v>2.8200781440172129</v>
      </c>
    </row>
    <row r="6998" spans="1:9" x14ac:dyDescent="0.3">
      <c r="A6998" s="1">
        <v>37678</v>
      </c>
      <c r="B6998">
        <v>347</v>
      </c>
      <c r="C6998">
        <v>329</v>
      </c>
      <c r="D6998">
        <v>0</v>
      </c>
      <c r="E6998">
        <v>0</v>
      </c>
      <c r="F6998" s="14">
        <v>4597.8519999999999</v>
      </c>
      <c r="G6998" s="14">
        <v>5743.4229999999998</v>
      </c>
      <c r="H6998">
        <f t="shared" si="222"/>
        <v>4.5428190010799092</v>
      </c>
      <c r="I6998">
        <f t="shared" si="223"/>
        <v>3.5548111470561805</v>
      </c>
    </row>
    <row r="6999" spans="1:9" x14ac:dyDescent="0.3">
      <c r="A6999" s="1">
        <v>37679</v>
      </c>
      <c r="B6999">
        <v>322</v>
      </c>
      <c r="C6999">
        <v>349</v>
      </c>
      <c r="D6999">
        <v>5.516</v>
      </c>
      <c r="E6999">
        <v>2.2330000000000001</v>
      </c>
      <c r="F6999" s="14">
        <v>3775.7040000000002</v>
      </c>
      <c r="G6999" s="14">
        <v>5860.4489999999996</v>
      </c>
      <c r="H6999">
        <f t="shared" si="222"/>
        <v>4.2155265658436045</v>
      </c>
      <c r="I6999">
        <f t="shared" si="223"/>
        <v>3.7709090891264654</v>
      </c>
    </row>
    <row r="7000" spans="1:9" x14ac:dyDescent="0.3">
      <c r="A7000" s="1">
        <v>37680</v>
      </c>
      <c r="B7000">
        <v>323</v>
      </c>
      <c r="C7000">
        <v>360</v>
      </c>
      <c r="D7000">
        <v>7.2480000000000002</v>
      </c>
      <c r="E7000">
        <v>25.544</v>
      </c>
      <c r="F7000" s="14">
        <v>1210.9190000000001</v>
      </c>
      <c r="G7000" s="14">
        <v>4606.616</v>
      </c>
      <c r="H7000">
        <f t="shared" si="222"/>
        <v>4.2286182632530576</v>
      </c>
      <c r="I7000">
        <f t="shared" si="223"/>
        <v>3.8897629572651216</v>
      </c>
    </row>
    <row r="7001" spans="1:9" x14ac:dyDescent="0.3">
      <c r="A7001" s="1">
        <v>37681</v>
      </c>
      <c r="B7001">
        <v>351</v>
      </c>
      <c r="C7001">
        <v>397</v>
      </c>
      <c r="D7001">
        <v>21.343</v>
      </c>
      <c r="E7001">
        <v>6.3780000000000001</v>
      </c>
      <c r="F7001" s="14">
        <v>1050.0060000000001</v>
      </c>
      <c r="G7001">
        <v>726.33100000000002</v>
      </c>
      <c r="H7001">
        <f t="shared" si="222"/>
        <v>4.5951857907177187</v>
      </c>
      <c r="I7001">
        <f t="shared" si="223"/>
        <v>4.2895441500951481</v>
      </c>
    </row>
    <row r="7002" spans="1:9" x14ac:dyDescent="0.3">
      <c r="A7002" s="1">
        <v>37682</v>
      </c>
      <c r="B7002">
        <v>378</v>
      </c>
      <c r="C7002">
        <v>413</v>
      </c>
      <c r="D7002">
        <v>1.4790000000000001</v>
      </c>
      <c r="E7002">
        <v>10.124000000000001</v>
      </c>
      <c r="F7002">
        <v>642.596</v>
      </c>
      <c r="G7002">
        <v>803.303</v>
      </c>
      <c r="H7002">
        <f t="shared" si="222"/>
        <v>4.9486616207729277</v>
      </c>
      <c r="I7002">
        <f t="shared" si="223"/>
        <v>4.4624225037513758</v>
      </c>
    </row>
    <row r="7003" spans="1:9" x14ac:dyDescent="0.3">
      <c r="A7003" s="1">
        <v>37683</v>
      </c>
      <c r="B7003">
        <v>391</v>
      </c>
      <c r="C7003">
        <v>423</v>
      </c>
      <c r="D7003">
        <v>2.4060000000000001</v>
      </c>
      <c r="E7003">
        <v>1.518</v>
      </c>
      <c r="F7003" s="14">
        <v>3899.4169999999999</v>
      </c>
      <c r="G7003" s="14">
        <v>5206.4750000000004</v>
      </c>
      <c r="H7003">
        <f t="shared" si="222"/>
        <v>5.1188536870958066</v>
      </c>
      <c r="I7003">
        <f t="shared" si="223"/>
        <v>4.5704714747865172</v>
      </c>
    </row>
    <row r="7004" spans="1:9" x14ac:dyDescent="0.3">
      <c r="A7004" s="1">
        <v>37684</v>
      </c>
      <c r="B7004">
        <v>407</v>
      </c>
      <c r="C7004">
        <v>409</v>
      </c>
      <c r="D7004">
        <v>0</v>
      </c>
      <c r="E7004">
        <v>0</v>
      </c>
      <c r="F7004" s="14">
        <v>4750.5370000000003</v>
      </c>
      <c r="G7004" s="14">
        <v>6506.8760000000002</v>
      </c>
      <c r="H7004">
        <f t="shared" si="222"/>
        <v>5.328320845647041</v>
      </c>
      <c r="I7004">
        <f t="shared" si="223"/>
        <v>4.4192029153373191</v>
      </c>
    </row>
    <row r="7005" spans="1:9" x14ac:dyDescent="0.3">
      <c r="A7005" s="1">
        <v>37685</v>
      </c>
      <c r="B7005">
        <v>431</v>
      </c>
      <c r="C7005">
        <v>388</v>
      </c>
      <c r="D7005">
        <v>6.6000000000000003E-2</v>
      </c>
      <c r="E7005">
        <v>0.95899999999999996</v>
      </c>
      <c r="F7005" s="14">
        <v>2056.9670000000001</v>
      </c>
      <c r="G7005" s="14">
        <v>4098.8940000000002</v>
      </c>
      <c r="H7005">
        <f t="shared" si="222"/>
        <v>5.6425215834738935</v>
      </c>
      <c r="I7005">
        <f t="shared" si="223"/>
        <v>4.1923000761635203</v>
      </c>
    </row>
    <row r="7006" spans="1:9" x14ac:dyDescent="0.3">
      <c r="A7006" s="1">
        <v>37686</v>
      </c>
      <c r="B7006">
        <v>431</v>
      </c>
      <c r="C7006">
        <v>366</v>
      </c>
      <c r="D7006">
        <v>38.877000000000002</v>
      </c>
      <c r="E7006">
        <v>47.222999999999999</v>
      </c>
      <c r="F7006">
        <v>-2.2269999999999999</v>
      </c>
      <c r="G7006">
        <v>52.078000000000003</v>
      </c>
      <c r="H7006">
        <f t="shared" si="222"/>
        <v>5.6425215834738935</v>
      </c>
      <c r="I7006">
        <f t="shared" si="223"/>
        <v>3.9545923398862066</v>
      </c>
    </row>
    <row r="7007" spans="1:9" x14ac:dyDescent="0.3">
      <c r="A7007" s="1">
        <v>37687</v>
      </c>
      <c r="B7007">
        <v>403</v>
      </c>
      <c r="C7007">
        <v>346</v>
      </c>
      <c r="D7007">
        <v>0.06</v>
      </c>
      <c r="E7007">
        <v>1E-3</v>
      </c>
      <c r="F7007">
        <v>949.31</v>
      </c>
      <c r="G7007" s="14">
        <v>2038.692</v>
      </c>
      <c r="H7007">
        <f t="shared" si="222"/>
        <v>5.2759540560092324</v>
      </c>
      <c r="I7007">
        <f t="shared" si="223"/>
        <v>3.7384943978159226</v>
      </c>
    </row>
    <row r="7008" spans="1:9" x14ac:dyDescent="0.3">
      <c r="A7008" s="1">
        <v>37688</v>
      </c>
      <c r="B7008">
        <v>395</v>
      </c>
      <c r="C7008">
        <v>330</v>
      </c>
      <c r="D7008">
        <v>0.15</v>
      </c>
      <c r="E7008">
        <v>0</v>
      </c>
      <c r="F7008">
        <v>601.60799999999995</v>
      </c>
      <c r="G7008" s="14">
        <v>2465.0729999999999</v>
      </c>
      <c r="H7008">
        <f t="shared" si="222"/>
        <v>5.1712204767336152</v>
      </c>
      <c r="I7008">
        <f t="shared" si="223"/>
        <v>3.5656160441596949</v>
      </c>
    </row>
    <row r="7009" spans="1:9" x14ac:dyDescent="0.3">
      <c r="A7009" s="1">
        <v>37689</v>
      </c>
      <c r="B7009">
        <v>400</v>
      </c>
      <c r="C7009">
        <v>320</v>
      </c>
      <c r="D7009">
        <v>2.028</v>
      </c>
      <c r="E7009">
        <v>7.8650000000000002</v>
      </c>
      <c r="F7009">
        <v>426.947</v>
      </c>
      <c r="G7009" s="14">
        <v>1806.961</v>
      </c>
      <c r="H7009">
        <f t="shared" si="222"/>
        <v>5.2366789637808759</v>
      </c>
      <c r="I7009">
        <f t="shared" si="223"/>
        <v>3.4575670731245527</v>
      </c>
    </row>
    <row r="7010" spans="1:9" x14ac:dyDescent="0.3">
      <c r="A7010" s="1">
        <v>37690</v>
      </c>
      <c r="B7010">
        <v>397</v>
      </c>
      <c r="C7010">
        <v>311</v>
      </c>
      <c r="D7010">
        <v>10.554</v>
      </c>
      <c r="E7010">
        <v>4.4240000000000004</v>
      </c>
      <c r="F7010">
        <v>418.935</v>
      </c>
      <c r="G7010">
        <v>474.55900000000003</v>
      </c>
      <c r="H7010">
        <f t="shared" si="222"/>
        <v>5.1974038715525195</v>
      </c>
      <c r="I7010">
        <f t="shared" si="223"/>
        <v>3.3603229991929244</v>
      </c>
    </row>
    <row r="7011" spans="1:9" x14ac:dyDescent="0.3">
      <c r="A7011" s="1">
        <v>37691</v>
      </c>
      <c r="B7011">
        <v>420</v>
      </c>
      <c r="C7011">
        <v>301</v>
      </c>
      <c r="D7011">
        <v>1.3480000000000001</v>
      </c>
      <c r="E7011">
        <v>0.67200000000000004</v>
      </c>
      <c r="F7011" s="14">
        <v>3513.9569999999999</v>
      </c>
      <c r="G7011" s="14">
        <v>2228.8270000000002</v>
      </c>
      <c r="H7011">
        <f t="shared" si="222"/>
        <v>5.498512911969919</v>
      </c>
      <c r="I7011">
        <f t="shared" si="223"/>
        <v>3.2522740281577822</v>
      </c>
    </row>
    <row r="7012" spans="1:9" x14ac:dyDescent="0.3">
      <c r="A7012" s="1">
        <v>37692</v>
      </c>
      <c r="B7012">
        <v>454</v>
      </c>
      <c r="C7012">
        <v>291</v>
      </c>
      <c r="D7012">
        <v>1.466</v>
      </c>
      <c r="E7012">
        <v>0.751</v>
      </c>
      <c r="F7012" s="14">
        <v>1326.3889999999999</v>
      </c>
      <c r="G7012" s="14">
        <v>1309.76</v>
      </c>
      <c r="H7012">
        <f t="shared" si="222"/>
        <v>5.9436306238912939</v>
      </c>
      <c r="I7012">
        <f t="shared" si="223"/>
        <v>3.1442250571226396</v>
      </c>
    </row>
    <row r="7013" spans="1:9" x14ac:dyDescent="0.3">
      <c r="A7013" s="1">
        <v>37693</v>
      </c>
      <c r="B7013">
        <v>475</v>
      </c>
      <c r="C7013">
        <v>281</v>
      </c>
      <c r="D7013">
        <v>0</v>
      </c>
      <c r="E7013">
        <v>0</v>
      </c>
      <c r="F7013" s="14">
        <v>2867.326</v>
      </c>
      <c r="G7013" s="14">
        <v>1639.64</v>
      </c>
      <c r="H7013">
        <f t="shared" si="222"/>
        <v>6.21855626948979</v>
      </c>
      <c r="I7013">
        <f t="shared" si="223"/>
        <v>3.0361760860874978</v>
      </c>
    </row>
    <row r="7014" spans="1:9" x14ac:dyDescent="0.3">
      <c r="A7014" s="1">
        <v>37694</v>
      </c>
      <c r="B7014">
        <v>462</v>
      </c>
      <c r="C7014">
        <v>277</v>
      </c>
      <c r="D7014">
        <v>0</v>
      </c>
      <c r="E7014">
        <v>0</v>
      </c>
      <c r="F7014" s="14">
        <v>7119.1360000000004</v>
      </c>
      <c r="G7014" s="14">
        <v>6509.16</v>
      </c>
      <c r="H7014">
        <f t="shared" si="222"/>
        <v>6.048364203166912</v>
      </c>
      <c r="I7014">
        <f t="shared" si="223"/>
        <v>2.9929564976734406</v>
      </c>
    </row>
    <row r="7015" spans="1:9" x14ac:dyDescent="0.3">
      <c r="A7015" s="1">
        <v>37695</v>
      </c>
      <c r="B7015">
        <v>454</v>
      </c>
      <c r="C7015">
        <v>281</v>
      </c>
      <c r="D7015">
        <v>28.864000000000001</v>
      </c>
      <c r="E7015">
        <v>36.396999999999998</v>
      </c>
      <c r="F7015">
        <v>-5.1559999999999997</v>
      </c>
      <c r="G7015">
        <v>205.185</v>
      </c>
      <c r="H7015">
        <f t="shared" si="222"/>
        <v>5.9436306238912939</v>
      </c>
      <c r="I7015">
        <f t="shared" si="223"/>
        <v>3.0361760860874978</v>
      </c>
    </row>
    <row r="7016" spans="1:9" x14ac:dyDescent="0.3">
      <c r="A7016" s="1">
        <v>37696</v>
      </c>
      <c r="B7016">
        <v>453</v>
      </c>
      <c r="C7016">
        <v>291</v>
      </c>
      <c r="D7016">
        <v>4.2850000000000001</v>
      </c>
      <c r="E7016">
        <v>8.6969999999999992</v>
      </c>
      <c r="F7016" s="14">
        <v>6245.2879999999996</v>
      </c>
      <c r="G7016" s="14">
        <v>4323.0450000000001</v>
      </c>
      <c r="H7016">
        <f t="shared" si="222"/>
        <v>5.9305389264818427</v>
      </c>
      <c r="I7016">
        <f t="shared" si="223"/>
        <v>3.1442250571226396</v>
      </c>
    </row>
    <row r="7017" spans="1:9" x14ac:dyDescent="0.3">
      <c r="A7017" s="1">
        <v>37697</v>
      </c>
      <c r="B7017">
        <v>423</v>
      </c>
      <c r="C7017">
        <v>302</v>
      </c>
      <c r="D7017">
        <v>0</v>
      </c>
      <c r="E7017">
        <v>0</v>
      </c>
      <c r="F7017" s="14">
        <v>6929.8509999999997</v>
      </c>
      <c r="G7017" s="14">
        <v>7012.8410000000003</v>
      </c>
      <c r="H7017">
        <f t="shared" si="222"/>
        <v>5.5377880041982754</v>
      </c>
      <c r="I7017">
        <f t="shared" si="223"/>
        <v>3.2630789252612966</v>
      </c>
    </row>
    <row r="7018" spans="1:9" x14ac:dyDescent="0.3">
      <c r="A7018" s="1">
        <v>37698</v>
      </c>
      <c r="B7018">
        <v>367</v>
      </c>
      <c r="C7018">
        <v>311</v>
      </c>
      <c r="D7018">
        <v>0</v>
      </c>
      <c r="E7018">
        <v>0</v>
      </c>
      <c r="F7018" s="14">
        <v>6817.1220000000003</v>
      </c>
      <c r="G7018" s="14">
        <v>6847.7870000000003</v>
      </c>
      <c r="H7018">
        <f t="shared" si="222"/>
        <v>4.804652949268954</v>
      </c>
      <c r="I7018">
        <f t="shared" si="223"/>
        <v>3.3603229991929244</v>
      </c>
    </row>
    <row r="7019" spans="1:9" x14ac:dyDescent="0.3">
      <c r="A7019" s="1">
        <v>37699</v>
      </c>
      <c r="B7019">
        <v>303</v>
      </c>
      <c r="C7019">
        <v>317</v>
      </c>
      <c r="D7019">
        <v>0</v>
      </c>
      <c r="E7019">
        <v>0</v>
      </c>
      <c r="F7019" s="14">
        <v>4159.8530000000001</v>
      </c>
      <c r="G7019" s="14">
        <v>4768.87</v>
      </c>
      <c r="H7019">
        <f t="shared" si="222"/>
        <v>3.9667843150640136</v>
      </c>
      <c r="I7019">
        <f t="shared" si="223"/>
        <v>3.4251523818140099</v>
      </c>
    </row>
    <row r="7020" spans="1:9" x14ac:dyDescent="0.3">
      <c r="A7020" s="1">
        <v>37700</v>
      </c>
      <c r="B7020">
        <v>220</v>
      </c>
      <c r="C7020">
        <v>328</v>
      </c>
      <c r="D7020">
        <v>21.347000000000001</v>
      </c>
      <c r="E7020">
        <v>15.746</v>
      </c>
      <c r="F7020">
        <v>407.47800000000001</v>
      </c>
      <c r="G7020">
        <v>85.432000000000002</v>
      </c>
      <c r="H7020">
        <f t="shared" si="222"/>
        <v>2.8801734300794815</v>
      </c>
      <c r="I7020">
        <f t="shared" si="223"/>
        <v>3.5440062499526666</v>
      </c>
    </row>
    <row r="7021" spans="1:9" x14ac:dyDescent="0.3">
      <c r="A7021" s="1">
        <v>37701</v>
      </c>
      <c r="B7021">
        <v>268</v>
      </c>
      <c r="C7021">
        <v>337</v>
      </c>
      <c r="D7021">
        <v>0.13500000000000001</v>
      </c>
      <c r="E7021">
        <v>0</v>
      </c>
      <c r="F7021" s="14">
        <v>7123.8090000000002</v>
      </c>
      <c r="G7021" s="14">
        <v>5572.6819999999998</v>
      </c>
      <c r="H7021">
        <f t="shared" si="222"/>
        <v>3.508574905733187</v>
      </c>
      <c r="I7021">
        <f t="shared" si="223"/>
        <v>3.6412503238842944</v>
      </c>
    </row>
    <row r="7022" spans="1:9" x14ac:dyDescent="0.3">
      <c r="A7022" s="1">
        <v>37702</v>
      </c>
      <c r="B7022">
        <v>833</v>
      </c>
      <c r="C7022">
        <v>342</v>
      </c>
      <c r="D7022">
        <v>0</v>
      </c>
      <c r="E7022">
        <v>0</v>
      </c>
      <c r="F7022" s="14">
        <v>5747.8010000000004</v>
      </c>
      <c r="G7022" s="14">
        <v>4078.1120000000001</v>
      </c>
      <c r="H7022">
        <f t="shared" si="222"/>
        <v>10.905383942073673</v>
      </c>
      <c r="I7022">
        <f t="shared" si="223"/>
        <v>3.6952748094018655</v>
      </c>
    </row>
    <row r="7023" spans="1:9" x14ac:dyDescent="0.3">
      <c r="A7023" s="1">
        <v>37703</v>
      </c>
      <c r="B7023">
        <v>105</v>
      </c>
      <c r="C7023">
        <v>345</v>
      </c>
      <c r="D7023">
        <v>0</v>
      </c>
      <c r="E7023">
        <v>0</v>
      </c>
      <c r="F7023" s="14">
        <v>6986.2129999999997</v>
      </c>
      <c r="G7023" s="14">
        <v>5062.777</v>
      </c>
      <c r="H7023">
        <f t="shared" si="222"/>
        <v>1.3746282279924797</v>
      </c>
      <c r="I7023">
        <f t="shared" si="223"/>
        <v>3.7276895007124082</v>
      </c>
    </row>
    <row r="7024" spans="1:9" x14ac:dyDescent="0.3">
      <c r="A7024" s="1">
        <v>37704</v>
      </c>
      <c r="B7024">
        <v>94</v>
      </c>
      <c r="C7024">
        <v>341</v>
      </c>
      <c r="D7024">
        <v>0</v>
      </c>
      <c r="E7024">
        <v>0</v>
      </c>
      <c r="F7024" s="14">
        <v>3590.7139999999999</v>
      </c>
      <c r="G7024" s="14">
        <v>4931.66</v>
      </c>
      <c r="H7024">
        <f t="shared" si="222"/>
        <v>1.2306195564885061</v>
      </c>
      <c r="I7024">
        <f t="shared" si="223"/>
        <v>3.6844699122983511</v>
      </c>
    </row>
    <row r="7025" spans="1:9" x14ac:dyDescent="0.3">
      <c r="A7025" s="1">
        <v>37705</v>
      </c>
      <c r="B7025">
        <v>80</v>
      </c>
      <c r="C7025">
        <v>328</v>
      </c>
      <c r="D7025">
        <v>0</v>
      </c>
      <c r="E7025">
        <v>0</v>
      </c>
      <c r="F7025" s="14">
        <v>3355.681</v>
      </c>
      <c r="G7025" s="14">
        <v>3854.3130000000001</v>
      </c>
      <c r="H7025">
        <f t="shared" si="222"/>
        <v>1.0473357927561753</v>
      </c>
      <c r="I7025">
        <f t="shared" si="223"/>
        <v>3.5440062499526666</v>
      </c>
    </row>
    <row r="7026" spans="1:9" x14ac:dyDescent="0.3">
      <c r="A7026" s="1">
        <v>37706</v>
      </c>
      <c r="B7026">
        <v>66</v>
      </c>
      <c r="C7026">
        <v>308</v>
      </c>
      <c r="D7026">
        <v>0</v>
      </c>
      <c r="E7026">
        <v>0</v>
      </c>
      <c r="F7026" s="14">
        <v>3389.6770000000001</v>
      </c>
      <c r="G7026" s="14">
        <v>2760.2489999999998</v>
      </c>
      <c r="H7026">
        <f t="shared" si="222"/>
        <v>0.86405202902384448</v>
      </c>
      <c r="I7026">
        <f t="shared" si="223"/>
        <v>3.3279083078823817</v>
      </c>
    </row>
    <row r="7027" spans="1:9" x14ac:dyDescent="0.3">
      <c r="A7027" s="1">
        <v>37707</v>
      </c>
      <c r="B7027">
        <v>56</v>
      </c>
      <c r="C7027">
        <v>287</v>
      </c>
      <c r="D7027">
        <v>0</v>
      </c>
      <c r="E7027">
        <v>0</v>
      </c>
      <c r="F7027" s="14">
        <v>3509.2809999999999</v>
      </c>
      <c r="G7027" s="14">
        <v>3585.4989999999998</v>
      </c>
      <c r="H7027">
        <f t="shared" si="222"/>
        <v>0.73313505492932263</v>
      </c>
      <c r="I7027">
        <f t="shared" si="223"/>
        <v>3.1010054687085833</v>
      </c>
    </row>
    <row r="7028" spans="1:9" x14ac:dyDescent="0.3">
      <c r="A7028" s="1">
        <v>37708</v>
      </c>
      <c r="B7028">
        <v>50</v>
      </c>
      <c r="C7028">
        <v>270</v>
      </c>
      <c r="D7028">
        <v>0</v>
      </c>
      <c r="E7028">
        <v>0</v>
      </c>
      <c r="F7028" s="14">
        <v>3211.319</v>
      </c>
      <c r="G7028" s="14">
        <v>2821.453</v>
      </c>
      <c r="H7028">
        <f t="shared" si="222"/>
        <v>0.65458487047260949</v>
      </c>
      <c r="I7028">
        <f t="shared" si="223"/>
        <v>2.9173222179488412</v>
      </c>
    </row>
    <row r="7029" spans="1:9" x14ac:dyDescent="0.3">
      <c r="A7029" s="1">
        <v>37709</v>
      </c>
      <c r="B7029">
        <v>44</v>
      </c>
      <c r="C7029">
        <v>259</v>
      </c>
      <c r="D7029">
        <v>2.722</v>
      </c>
      <c r="E7029">
        <v>8.9160000000000004</v>
      </c>
      <c r="F7029">
        <v>871.178</v>
      </c>
      <c r="G7029" s="14">
        <v>2979.2840000000001</v>
      </c>
      <c r="H7029">
        <f t="shared" si="222"/>
        <v>0.57603468601589636</v>
      </c>
      <c r="I7029">
        <f t="shared" si="223"/>
        <v>2.798468349810185</v>
      </c>
    </row>
    <row r="7030" spans="1:9" x14ac:dyDescent="0.3">
      <c r="A7030" s="1">
        <v>37710</v>
      </c>
      <c r="B7030">
        <v>45</v>
      </c>
      <c r="C7030">
        <v>285</v>
      </c>
      <c r="D7030">
        <v>37.277000000000001</v>
      </c>
      <c r="E7030">
        <v>32.197000000000003</v>
      </c>
      <c r="F7030">
        <v>-53.359000000000002</v>
      </c>
      <c r="G7030">
        <v>26</v>
      </c>
      <c r="H7030">
        <f t="shared" si="222"/>
        <v>0.58912638342534851</v>
      </c>
      <c r="I7030">
        <f t="shared" si="223"/>
        <v>3.0793956745015545</v>
      </c>
    </row>
    <row r="7031" spans="1:9" x14ac:dyDescent="0.3">
      <c r="A7031" s="1">
        <v>37711</v>
      </c>
      <c r="B7031">
        <v>76</v>
      </c>
      <c r="C7031">
        <v>309</v>
      </c>
      <c r="D7031">
        <v>2.5169999999999999</v>
      </c>
      <c r="E7031">
        <v>0.91700000000000004</v>
      </c>
      <c r="F7031" s="14">
        <v>2291.0430000000001</v>
      </c>
      <c r="G7031" s="14">
        <v>2655.6010000000001</v>
      </c>
      <c r="H7031">
        <f t="shared" si="222"/>
        <v>0.99496900311836645</v>
      </c>
      <c r="I7031">
        <f t="shared" si="223"/>
        <v>3.3387132049858961</v>
      </c>
    </row>
    <row r="7032" spans="1:9" x14ac:dyDescent="0.3">
      <c r="A7032" s="1">
        <v>37712</v>
      </c>
      <c r="B7032">
        <v>122</v>
      </c>
      <c r="C7032">
        <v>334</v>
      </c>
      <c r="D7032">
        <v>0</v>
      </c>
      <c r="E7032">
        <v>0</v>
      </c>
      <c r="F7032" s="14">
        <v>7133.4970000000003</v>
      </c>
      <c r="G7032" s="14">
        <v>6903.2849999999999</v>
      </c>
      <c r="H7032">
        <f t="shared" si="222"/>
        <v>1.5971870839531672</v>
      </c>
      <c r="I7032">
        <f t="shared" si="223"/>
        <v>3.6088356325737521</v>
      </c>
    </row>
    <row r="7033" spans="1:9" x14ac:dyDescent="0.3">
      <c r="A7033" s="1">
        <v>37713</v>
      </c>
      <c r="B7033">
        <v>146</v>
      </c>
      <c r="C7033">
        <v>351</v>
      </c>
      <c r="D7033">
        <v>0</v>
      </c>
      <c r="E7033">
        <v>0</v>
      </c>
      <c r="F7033" s="14">
        <v>7065.7730000000001</v>
      </c>
      <c r="G7033" s="14">
        <v>6405.8909999999996</v>
      </c>
      <c r="H7033">
        <f t="shared" si="222"/>
        <v>1.9113878217800198</v>
      </c>
      <c r="I7033">
        <f t="shared" si="223"/>
        <v>3.7925188833334933</v>
      </c>
    </row>
    <row r="7034" spans="1:9" x14ac:dyDescent="0.3">
      <c r="A7034" s="1">
        <v>37714</v>
      </c>
      <c r="B7034">
        <v>152</v>
      </c>
      <c r="C7034">
        <v>355</v>
      </c>
      <c r="D7034">
        <v>17.640999999999998</v>
      </c>
      <c r="E7034">
        <v>21.541</v>
      </c>
      <c r="F7034">
        <v>-308.01900000000001</v>
      </c>
      <c r="G7034">
        <v>-76.197000000000003</v>
      </c>
      <c r="H7034">
        <f t="shared" si="222"/>
        <v>1.9899380062367329</v>
      </c>
      <c r="I7034">
        <f t="shared" si="223"/>
        <v>3.8357384717475504</v>
      </c>
    </row>
    <row r="7035" spans="1:9" x14ac:dyDescent="0.3">
      <c r="A7035" s="1">
        <v>37715</v>
      </c>
      <c r="B7035">
        <v>158</v>
      </c>
      <c r="C7035">
        <v>351</v>
      </c>
      <c r="D7035">
        <v>3.98</v>
      </c>
      <c r="E7035">
        <v>2.1859999999999999</v>
      </c>
      <c r="F7035">
        <v>-427.613</v>
      </c>
      <c r="G7035">
        <v>181.69900000000001</v>
      </c>
      <c r="H7035">
        <f t="shared" si="222"/>
        <v>2.0684881906934458</v>
      </c>
      <c r="I7035">
        <f t="shared" si="223"/>
        <v>3.7925188833334933</v>
      </c>
    </row>
    <row r="7036" spans="1:9" x14ac:dyDescent="0.3">
      <c r="A7036" s="1">
        <v>37716</v>
      </c>
      <c r="B7036">
        <v>157</v>
      </c>
      <c r="C7036">
        <v>330</v>
      </c>
      <c r="D7036">
        <v>0</v>
      </c>
      <c r="E7036">
        <v>0</v>
      </c>
      <c r="F7036" s="14">
        <v>3035.2820000000002</v>
      </c>
      <c r="G7036" s="14">
        <v>5072.2529999999997</v>
      </c>
      <c r="H7036">
        <f t="shared" si="222"/>
        <v>2.0553964932839937</v>
      </c>
      <c r="I7036">
        <f t="shared" si="223"/>
        <v>3.5656160441596949</v>
      </c>
    </row>
    <row r="7037" spans="1:9" x14ac:dyDescent="0.3">
      <c r="A7037" s="1">
        <v>37717</v>
      </c>
      <c r="B7037">
        <v>141</v>
      </c>
      <c r="C7037">
        <v>306</v>
      </c>
      <c r="D7037">
        <v>0</v>
      </c>
      <c r="E7037">
        <v>0</v>
      </c>
      <c r="F7037" s="14">
        <v>4434.5720000000001</v>
      </c>
      <c r="G7037" s="14">
        <v>4360.8249999999998</v>
      </c>
      <c r="H7037">
        <f t="shared" si="222"/>
        <v>1.8459293347327588</v>
      </c>
      <c r="I7037">
        <f t="shared" si="223"/>
        <v>3.3062985136753533</v>
      </c>
    </row>
    <row r="7038" spans="1:9" x14ac:dyDescent="0.3">
      <c r="A7038" s="1">
        <v>37718</v>
      </c>
      <c r="B7038">
        <v>117</v>
      </c>
      <c r="C7038">
        <v>287</v>
      </c>
      <c r="D7038">
        <v>0</v>
      </c>
      <c r="E7038">
        <v>0</v>
      </c>
      <c r="F7038" s="14">
        <v>4486.652</v>
      </c>
      <c r="G7038" s="14">
        <v>4850.308</v>
      </c>
      <c r="H7038">
        <f t="shared" si="222"/>
        <v>1.5317285969059062</v>
      </c>
      <c r="I7038">
        <f t="shared" si="223"/>
        <v>3.1010054687085833</v>
      </c>
    </row>
    <row r="7039" spans="1:9" x14ac:dyDescent="0.3">
      <c r="A7039" s="1">
        <v>37719</v>
      </c>
      <c r="B7039">
        <v>91</v>
      </c>
      <c r="C7039">
        <v>274</v>
      </c>
      <c r="D7039">
        <v>0</v>
      </c>
      <c r="E7039">
        <v>0</v>
      </c>
      <c r="F7039" s="14">
        <v>6878.36</v>
      </c>
      <c r="G7039" s="14">
        <v>6615.683</v>
      </c>
      <c r="H7039">
        <f t="shared" si="222"/>
        <v>1.1913444642601494</v>
      </c>
      <c r="I7039">
        <f t="shared" si="223"/>
        <v>2.9605418063628983</v>
      </c>
    </row>
    <row r="7040" spans="1:9" x14ac:dyDescent="0.3">
      <c r="A7040" s="1">
        <v>37720</v>
      </c>
      <c r="B7040">
        <v>74</v>
      </c>
      <c r="C7040">
        <v>265</v>
      </c>
      <c r="D7040">
        <v>0</v>
      </c>
      <c r="E7040">
        <v>0</v>
      </c>
      <c r="F7040" s="14">
        <v>5590.4350000000004</v>
      </c>
      <c r="G7040" s="14">
        <v>4145.741</v>
      </c>
      <c r="H7040">
        <f t="shared" si="222"/>
        <v>0.96878560829946203</v>
      </c>
      <c r="I7040">
        <f t="shared" si="223"/>
        <v>2.8632977324312701</v>
      </c>
    </row>
    <row r="7041" spans="1:9" x14ac:dyDescent="0.3">
      <c r="A7041" s="1">
        <v>37721</v>
      </c>
      <c r="B7041">
        <v>64</v>
      </c>
      <c r="C7041">
        <v>257</v>
      </c>
      <c r="D7041">
        <v>0</v>
      </c>
      <c r="E7041">
        <v>0</v>
      </c>
      <c r="F7041" s="14">
        <v>7027.652</v>
      </c>
      <c r="G7041" s="14">
        <v>6689.1750000000002</v>
      </c>
      <c r="H7041">
        <f t="shared" si="222"/>
        <v>0.83786863420494018</v>
      </c>
      <c r="I7041">
        <f t="shared" si="223"/>
        <v>2.7768585556031562</v>
      </c>
    </row>
    <row r="7042" spans="1:9" x14ac:dyDescent="0.3">
      <c r="A7042" s="1">
        <v>37722</v>
      </c>
      <c r="B7042">
        <v>55</v>
      </c>
      <c r="C7042">
        <v>247</v>
      </c>
      <c r="D7042">
        <v>0</v>
      </c>
      <c r="E7042">
        <v>0</v>
      </c>
      <c r="F7042">
        <v>441.04899999999998</v>
      </c>
      <c r="G7042">
        <v>245.33099999999999</v>
      </c>
      <c r="H7042">
        <f t="shared" ref="H7042:H7105" si="224">(B7042*60*60*24/1000000)/(1000*$N$3/1000000)</f>
        <v>0.72004335751987036</v>
      </c>
      <c r="I7042">
        <f t="shared" ref="I7042:I7105" si="225">(C7042*60*60*24/1000000)/(1000*$N$4/1000000)</f>
        <v>2.668809584568014</v>
      </c>
    </row>
    <row r="7043" spans="1:9" x14ac:dyDescent="0.3">
      <c r="A7043" s="1">
        <v>37723</v>
      </c>
      <c r="B7043">
        <v>49</v>
      </c>
      <c r="C7043">
        <v>230</v>
      </c>
      <c r="D7043">
        <v>0</v>
      </c>
      <c r="E7043">
        <v>0</v>
      </c>
      <c r="F7043" s="14">
        <v>1915.7270000000001</v>
      </c>
      <c r="G7043" s="14">
        <v>3781.0520000000001</v>
      </c>
      <c r="H7043">
        <f t="shared" si="224"/>
        <v>0.64149317306315734</v>
      </c>
      <c r="I7043">
        <f t="shared" si="225"/>
        <v>2.4851263338082723</v>
      </c>
    </row>
    <row r="7044" spans="1:9" x14ac:dyDescent="0.3">
      <c r="A7044" s="1">
        <v>37724</v>
      </c>
      <c r="B7044">
        <v>43</v>
      </c>
      <c r="C7044">
        <v>202</v>
      </c>
      <c r="D7044">
        <v>0</v>
      </c>
      <c r="E7044">
        <v>0</v>
      </c>
      <c r="F7044" s="14">
        <v>6581.7709999999997</v>
      </c>
      <c r="G7044" s="14">
        <v>6342.5609999999997</v>
      </c>
      <c r="H7044">
        <f t="shared" si="224"/>
        <v>0.56294298860644409</v>
      </c>
      <c r="I7044">
        <f t="shared" si="225"/>
        <v>2.1825892149098736</v>
      </c>
    </row>
    <row r="7045" spans="1:9" x14ac:dyDescent="0.3">
      <c r="A7045" s="1">
        <v>37725</v>
      </c>
      <c r="B7045">
        <v>37</v>
      </c>
      <c r="C7045">
        <v>164</v>
      </c>
      <c r="D7045">
        <v>0</v>
      </c>
      <c r="E7045">
        <v>0</v>
      </c>
      <c r="F7045" s="14">
        <v>6491.277</v>
      </c>
      <c r="G7045" s="14">
        <v>6046.6139999999996</v>
      </c>
      <c r="H7045">
        <f t="shared" si="224"/>
        <v>0.48439280414973102</v>
      </c>
      <c r="I7045">
        <f t="shared" si="225"/>
        <v>1.7720031249763333</v>
      </c>
    </row>
    <row r="7046" spans="1:9" x14ac:dyDescent="0.3">
      <c r="A7046" s="1">
        <v>37726</v>
      </c>
      <c r="B7046">
        <v>28</v>
      </c>
      <c r="C7046">
        <v>123</v>
      </c>
      <c r="D7046">
        <v>0</v>
      </c>
      <c r="E7046">
        <v>0</v>
      </c>
      <c r="F7046" s="14">
        <v>6404.5829999999996</v>
      </c>
      <c r="G7046" s="14">
        <v>6203.0709999999999</v>
      </c>
      <c r="H7046">
        <f t="shared" si="224"/>
        <v>0.36656752746466131</v>
      </c>
      <c r="I7046">
        <f t="shared" si="225"/>
        <v>1.3290023437322498</v>
      </c>
    </row>
    <row r="7047" spans="1:9" x14ac:dyDescent="0.3">
      <c r="A7047" s="1">
        <v>37727</v>
      </c>
      <c r="B7047">
        <v>22</v>
      </c>
      <c r="C7047">
        <v>88</v>
      </c>
      <c r="D7047">
        <v>0</v>
      </c>
      <c r="E7047">
        <v>0</v>
      </c>
      <c r="F7047" s="14">
        <v>6366.1980000000003</v>
      </c>
      <c r="G7047" s="14">
        <v>6111.1239999999998</v>
      </c>
      <c r="H7047">
        <f t="shared" si="224"/>
        <v>0.28801734300794818</v>
      </c>
      <c r="I7047">
        <f t="shared" si="225"/>
        <v>0.95083094510925192</v>
      </c>
    </row>
    <row r="7048" spans="1:9" x14ac:dyDescent="0.3">
      <c r="A7048" s="1">
        <v>37728</v>
      </c>
      <c r="B7048">
        <v>19</v>
      </c>
      <c r="C7048">
        <v>65</v>
      </c>
      <c r="D7048">
        <v>0.69499999999999995</v>
      </c>
      <c r="E7048">
        <v>7.5999999999999998E-2</v>
      </c>
      <c r="F7048" s="14">
        <v>3220.5569999999998</v>
      </c>
      <c r="G7048" s="14">
        <v>4349.0389999999998</v>
      </c>
      <c r="H7048">
        <f t="shared" si="224"/>
        <v>0.24874225077959161</v>
      </c>
      <c r="I7048">
        <f t="shared" si="225"/>
        <v>0.70231831172842474</v>
      </c>
    </row>
    <row r="7049" spans="1:9" x14ac:dyDescent="0.3">
      <c r="A7049" s="1">
        <v>37729</v>
      </c>
      <c r="B7049">
        <v>17</v>
      </c>
      <c r="C7049">
        <v>54</v>
      </c>
      <c r="D7049">
        <v>11.101000000000001</v>
      </c>
      <c r="E7049">
        <v>12.984999999999999</v>
      </c>
      <c r="F7049">
        <v>-86.679000000000002</v>
      </c>
      <c r="G7049">
        <v>-499.63900000000001</v>
      </c>
      <c r="H7049">
        <f t="shared" si="224"/>
        <v>0.22255885596068725</v>
      </c>
      <c r="I7049">
        <f t="shared" si="225"/>
        <v>0.58346444358976834</v>
      </c>
    </row>
    <row r="7050" spans="1:9" x14ac:dyDescent="0.3">
      <c r="A7050" s="1">
        <v>37730</v>
      </c>
      <c r="B7050">
        <v>17</v>
      </c>
      <c r="C7050">
        <v>48</v>
      </c>
      <c r="D7050">
        <v>0</v>
      </c>
      <c r="E7050">
        <v>0</v>
      </c>
      <c r="F7050">
        <v>932.74300000000005</v>
      </c>
      <c r="G7050">
        <v>139.76400000000001</v>
      </c>
      <c r="H7050">
        <f t="shared" si="224"/>
        <v>0.22255885596068725</v>
      </c>
      <c r="I7050">
        <f t="shared" si="225"/>
        <v>0.51863506096868284</v>
      </c>
    </row>
    <row r="7051" spans="1:9" x14ac:dyDescent="0.3">
      <c r="A7051" s="1">
        <v>37731</v>
      </c>
      <c r="B7051">
        <v>17</v>
      </c>
      <c r="C7051">
        <v>45</v>
      </c>
      <c r="D7051">
        <v>0</v>
      </c>
      <c r="E7051">
        <v>0</v>
      </c>
      <c r="F7051" s="14">
        <v>6683.652</v>
      </c>
      <c r="G7051" s="14">
        <v>6438.6890000000003</v>
      </c>
      <c r="H7051">
        <f t="shared" si="224"/>
        <v>0.22255885596068725</v>
      </c>
      <c r="I7051">
        <f t="shared" si="225"/>
        <v>0.48622036965814019</v>
      </c>
    </row>
    <row r="7052" spans="1:9" x14ac:dyDescent="0.3">
      <c r="A7052" s="1">
        <v>37732</v>
      </c>
      <c r="B7052">
        <v>18</v>
      </c>
      <c r="C7052">
        <v>42</v>
      </c>
      <c r="D7052">
        <v>0</v>
      </c>
      <c r="E7052">
        <v>0</v>
      </c>
      <c r="F7052" s="14">
        <v>6542.5690000000004</v>
      </c>
      <c r="G7052" s="14">
        <v>6315.8119999999999</v>
      </c>
      <c r="H7052">
        <f t="shared" si="224"/>
        <v>0.2356505533701394</v>
      </c>
      <c r="I7052">
        <f t="shared" si="225"/>
        <v>0.4538056783475975</v>
      </c>
    </row>
    <row r="7053" spans="1:9" x14ac:dyDescent="0.3">
      <c r="A7053" s="1">
        <v>37733</v>
      </c>
      <c r="B7053">
        <v>20</v>
      </c>
      <c r="C7053">
        <v>39</v>
      </c>
      <c r="D7053">
        <v>0</v>
      </c>
      <c r="E7053">
        <v>0</v>
      </c>
      <c r="F7053" s="14">
        <v>6161.2460000000001</v>
      </c>
      <c r="G7053" s="14">
        <v>5885.6959999999999</v>
      </c>
      <c r="H7053">
        <f t="shared" si="224"/>
        <v>0.26183394818904382</v>
      </c>
      <c r="I7053">
        <f t="shared" si="225"/>
        <v>0.42139098703705485</v>
      </c>
    </row>
    <row r="7054" spans="1:9" x14ac:dyDescent="0.3">
      <c r="A7054" s="1">
        <v>37734</v>
      </c>
      <c r="B7054">
        <v>20</v>
      </c>
      <c r="C7054">
        <v>37</v>
      </c>
      <c r="D7054">
        <v>6.0220000000000002</v>
      </c>
      <c r="E7054">
        <v>10.593999999999999</v>
      </c>
      <c r="F7054">
        <v>-398.12200000000001</v>
      </c>
      <c r="G7054">
        <v>-818.01400000000001</v>
      </c>
      <c r="H7054">
        <f t="shared" si="224"/>
        <v>0.26183394818904382</v>
      </c>
      <c r="I7054">
        <f t="shared" si="225"/>
        <v>0.39978119283002639</v>
      </c>
    </row>
    <row r="7055" spans="1:9" x14ac:dyDescent="0.3">
      <c r="A7055" s="1">
        <v>37735</v>
      </c>
      <c r="B7055">
        <v>24</v>
      </c>
      <c r="C7055">
        <v>35</v>
      </c>
      <c r="D7055">
        <v>10.071999999999999</v>
      </c>
      <c r="E7055">
        <v>14.042999999999999</v>
      </c>
      <c r="F7055">
        <v>-208.77600000000001</v>
      </c>
      <c r="G7055">
        <v>-235.01300000000001</v>
      </c>
      <c r="H7055">
        <f t="shared" si="224"/>
        <v>0.31420073782685254</v>
      </c>
      <c r="I7055">
        <f t="shared" si="225"/>
        <v>0.37817139862299792</v>
      </c>
    </row>
    <row r="7056" spans="1:9" x14ac:dyDescent="0.3">
      <c r="A7056" s="1">
        <v>37736</v>
      </c>
      <c r="B7056">
        <v>62</v>
      </c>
      <c r="C7056">
        <v>36</v>
      </c>
      <c r="D7056">
        <v>8.7029999999999994</v>
      </c>
      <c r="E7056">
        <v>13.163</v>
      </c>
      <c r="F7056">
        <v>-137.06399999999999</v>
      </c>
      <c r="G7056">
        <v>-26.844999999999999</v>
      </c>
      <c r="H7056">
        <f t="shared" si="224"/>
        <v>0.81168523938603576</v>
      </c>
      <c r="I7056">
        <f t="shared" si="225"/>
        <v>0.38897629572651216</v>
      </c>
    </row>
    <row r="7057" spans="1:9" x14ac:dyDescent="0.3">
      <c r="A7057" s="1">
        <v>37737</v>
      </c>
      <c r="B7057">
        <v>115</v>
      </c>
      <c r="C7057">
        <v>61</v>
      </c>
      <c r="D7057">
        <v>40.911999999999999</v>
      </c>
      <c r="E7057">
        <v>39.118000000000002</v>
      </c>
      <c r="F7057">
        <v>-90.423000000000002</v>
      </c>
      <c r="G7057">
        <v>-115.363</v>
      </c>
      <c r="H7057">
        <f t="shared" si="224"/>
        <v>1.5055452020870019</v>
      </c>
      <c r="I7057">
        <f t="shared" si="225"/>
        <v>0.65909872331436792</v>
      </c>
    </row>
    <row r="7058" spans="1:9" x14ac:dyDescent="0.3">
      <c r="A7058" s="1">
        <v>37738</v>
      </c>
      <c r="B7058">
        <v>308</v>
      </c>
      <c r="C7058">
        <v>186</v>
      </c>
      <c r="D7058">
        <v>54.597999999999999</v>
      </c>
      <c r="E7058">
        <v>74.55</v>
      </c>
      <c r="F7058">
        <v>-217.27099999999999</v>
      </c>
      <c r="G7058">
        <v>-203.78700000000001</v>
      </c>
      <c r="H7058">
        <f t="shared" si="224"/>
        <v>4.0322428021112744</v>
      </c>
      <c r="I7058">
        <f t="shared" si="225"/>
        <v>2.0097108612536463</v>
      </c>
    </row>
    <row r="7059" spans="1:9" x14ac:dyDescent="0.3">
      <c r="A7059" s="1">
        <v>37739</v>
      </c>
      <c r="B7059">
        <v>692</v>
      </c>
      <c r="C7059">
        <v>327</v>
      </c>
      <c r="D7059">
        <v>3.048</v>
      </c>
      <c r="E7059">
        <v>0.29799999999999999</v>
      </c>
      <c r="F7059">
        <v>211.989</v>
      </c>
      <c r="G7059" s="14">
        <v>2752.4810000000002</v>
      </c>
      <c r="H7059">
        <f t="shared" si="224"/>
        <v>9.0594546073409159</v>
      </c>
      <c r="I7059">
        <f t="shared" si="225"/>
        <v>3.5332013528491522</v>
      </c>
    </row>
    <row r="7060" spans="1:9" x14ac:dyDescent="0.3">
      <c r="A7060" s="1">
        <v>37740</v>
      </c>
      <c r="B7060">
        <v>1283</v>
      </c>
      <c r="C7060">
        <v>436</v>
      </c>
      <c r="D7060">
        <v>24.68</v>
      </c>
      <c r="E7060">
        <v>35.61</v>
      </c>
      <c r="F7060">
        <v>-320.27</v>
      </c>
      <c r="G7060">
        <v>-411.11900000000003</v>
      </c>
      <c r="H7060">
        <f t="shared" si="224"/>
        <v>16.796647776327159</v>
      </c>
      <c r="I7060">
        <f t="shared" si="225"/>
        <v>4.7109351371322026</v>
      </c>
    </row>
    <row r="7061" spans="1:9" x14ac:dyDescent="0.3">
      <c r="A7061" s="1">
        <v>37741</v>
      </c>
      <c r="B7061">
        <v>1573</v>
      </c>
      <c r="C7061">
        <v>579</v>
      </c>
      <c r="D7061">
        <v>4.1920000000000002</v>
      </c>
      <c r="E7061">
        <v>1.097</v>
      </c>
      <c r="F7061">
        <v>-747.351</v>
      </c>
      <c r="G7061">
        <v>-746.46600000000001</v>
      </c>
      <c r="H7061">
        <f t="shared" si="224"/>
        <v>20.593240025068294</v>
      </c>
      <c r="I7061">
        <f t="shared" si="225"/>
        <v>6.2560354229347368</v>
      </c>
    </row>
    <row r="7062" spans="1:9" x14ac:dyDescent="0.3">
      <c r="A7062" s="1">
        <v>37742</v>
      </c>
      <c r="B7062">
        <v>1587</v>
      </c>
      <c r="C7062">
        <v>655</v>
      </c>
      <c r="D7062">
        <v>3.4580000000000002</v>
      </c>
      <c r="E7062">
        <v>0</v>
      </c>
      <c r="F7062" s="14">
        <v>3345.2939999999999</v>
      </c>
      <c r="G7062" s="14">
        <v>4070.623</v>
      </c>
      <c r="H7062">
        <f t="shared" si="224"/>
        <v>20.776523788800628</v>
      </c>
      <c r="I7062">
        <f t="shared" si="225"/>
        <v>7.0772076028018187</v>
      </c>
    </row>
    <row r="7063" spans="1:9" x14ac:dyDescent="0.3">
      <c r="A7063" s="1">
        <v>37743</v>
      </c>
      <c r="B7063">
        <v>1281</v>
      </c>
      <c r="C7063">
        <v>1191</v>
      </c>
      <c r="D7063">
        <v>0</v>
      </c>
      <c r="E7063">
        <v>0</v>
      </c>
      <c r="F7063" s="14">
        <v>6346.1180000000004</v>
      </c>
      <c r="G7063" s="14">
        <v>5449.3119999999999</v>
      </c>
      <c r="H7063">
        <f t="shared" si="224"/>
        <v>16.770464381508255</v>
      </c>
      <c r="I7063">
        <f t="shared" si="225"/>
        <v>12.868632450285444</v>
      </c>
    </row>
    <row r="7064" spans="1:9" x14ac:dyDescent="0.3">
      <c r="A7064" s="1">
        <v>37744</v>
      </c>
      <c r="B7064">
        <v>1053</v>
      </c>
      <c r="C7064">
        <v>1415</v>
      </c>
      <c r="D7064">
        <v>0</v>
      </c>
      <c r="E7064">
        <v>0</v>
      </c>
      <c r="F7064" s="14">
        <v>4633.8159999999998</v>
      </c>
      <c r="G7064" s="14">
        <v>4994.4709999999995</v>
      </c>
      <c r="H7064">
        <f t="shared" si="224"/>
        <v>13.785557372153157</v>
      </c>
      <c r="I7064">
        <f t="shared" si="225"/>
        <v>15.288929401472631</v>
      </c>
    </row>
    <row r="7065" spans="1:9" x14ac:dyDescent="0.3">
      <c r="A7065" s="1">
        <v>37745</v>
      </c>
      <c r="B7065">
        <v>917</v>
      </c>
      <c r="C7065">
        <v>1245</v>
      </c>
      <c r="D7065">
        <v>0.96399999999999997</v>
      </c>
      <c r="E7065">
        <v>2.8660000000000001</v>
      </c>
      <c r="F7065" s="14">
        <v>3171.989</v>
      </c>
      <c r="G7065" s="14">
        <v>3364.326</v>
      </c>
      <c r="H7065">
        <f t="shared" si="224"/>
        <v>12.005086524467659</v>
      </c>
      <c r="I7065">
        <f t="shared" si="225"/>
        <v>13.452096893875211</v>
      </c>
    </row>
    <row r="7066" spans="1:9" x14ac:dyDescent="0.3">
      <c r="A7066" s="1">
        <v>37746</v>
      </c>
      <c r="B7066">
        <v>813</v>
      </c>
      <c r="C7066">
        <v>1015</v>
      </c>
      <c r="D7066">
        <v>0.752</v>
      </c>
      <c r="E7066">
        <v>0</v>
      </c>
      <c r="F7066" s="14">
        <v>6205.8649999999998</v>
      </c>
      <c r="G7066" s="14">
        <v>5000.2510000000002</v>
      </c>
      <c r="H7066">
        <f t="shared" si="224"/>
        <v>10.64354999388463</v>
      </c>
      <c r="I7066">
        <f t="shared" si="225"/>
        <v>10.96697056006694</v>
      </c>
    </row>
    <row r="7067" spans="1:9" x14ac:dyDescent="0.3">
      <c r="A7067" s="1">
        <v>37747</v>
      </c>
      <c r="B7067">
        <v>740</v>
      </c>
      <c r="C7067">
        <v>841</v>
      </c>
      <c r="D7067">
        <v>0</v>
      </c>
      <c r="E7067">
        <v>0</v>
      </c>
      <c r="F7067">
        <v>173.58199999999999</v>
      </c>
      <c r="G7067">
        <v>407.08499999999998</v>
      </c>
      <c r="H7067">
        <f t="shared" si="224"/>
        <v>9.687856082994621</v>
      </c>
      <c r="I7067">
        <f t="shared" si="225"/>
        <v>9.086918464055465</v>
      </c>
    </row>
    <row r="7068" spans="1:9" x14ac:dyDescent="0.3">
      <c r="A7068" s="1">
        <v>37748</v>
      </c>
      <c r="B7068">
        <v>654</v>
      </c>
      <c r="C7068">
        <v>731</v>
      </c>
      <c r="D7068">
        <v>0</v>
      </c>
      <c r="E7068">
        <v>0</v>
      </c>
      <c r="F7068" s="14">
        <v>6438.875</v>
      </c>
      <c r="G7068" s="14">
        <v>4406.5460000000003</v>
      </c>
      <c r="H7068">
        <f t="shared" si="224"/>
        <v>8.5619701057817323</v>
      </c>
      <c r="I7068">
        <f t="shared" si="225"/>
        <v>7.8983797826688997</v>
      </c>
    </row>
    <row r="7069" spans="1:9" x14ac:dyDescent="0.3">
      <c r="A7069" s="1">
        <v>37749</v>
      </c>
      <c r="B7069">
        <v>561</v>
      </c>
      <c r="C7069">
        <v>663</v>
      </c>
      <c r="D7069">
        <v>0</v>
      </c>
      <c r="E7069">
        <v>0</v>
      </c>
      <c r="F7069" s="14">
        <v>6490.0590000000002</v>
      </c>
      <c r="G7069" s="14">
        <v>5030.9520000000002</v>
      </c>
      <c r="H7069">
        <f t="shared" si="224"/>
        <v>7.3444422467026778</v>
      </c>
      <c r="I7069">
        <f t="shared" si="225"/>
        <v>7.1636467796299321</v>
      </c>
    </row>
    <row r="7070" spans="1:9" x14ac:dyDescent="0.3">
      <c r="A7070" s="1">
        <v>37750</v>
      </c>
      <c r="B7070">
        <v>459</v>
      </c>
      <c r="C7070">
        <v>610</v>
      </c>
      <c r="D7070">
        <v>0</v>
      </c>
      <c r="E7070">
        <v>0</v>
      </c>
      <c r="F7070" s="14">
        <v>6200.9769999999999</v>
      </c>
      <c r="G7070" s="14">
        <v>5871.3770000000004</v>
      </c>
      <c r="H7070">
        <f t="shared" si="224"/>
        <v>6.0090891109385556</v>
      </c>
      <c r="I7070">
        <f t="shared" si="225"/>
        <v>6.5909872331436787</v>
      </c>
    </row>
    <row r="7071" spans="1:9" x14ac:dyDescent="0.3">
      <c r="A7071" s="1">
        <v>37751</v>
      </c>
      <c r="B7071">
        <v>392</v>
      </c>
      <c r="C7071">
        <v>565</v>
      </c>
      <c r="D7071">
        <v>0</v>
      </c>
      <c r="E7071">
        <v>0</v>
      </c>
      <c r="F7071" s="14">
        <v>3647.752</v>
      </c>
      <c r="G7071" s="14">
        <v>3269.1149999999998</v>
      </c>
      <c r="H7071">
        <f t="shared" si="224"/>
        <v>5.1319453845052587</v>
      </c>
      <c r="I7071">
        <f t="shared" si="225"/>
        <v>6.1047668634855388</v>
      </c>
    </row>
    <row r="7072" spans="1:9" x14ac:dyDescent="0.3">
      <c r="A7072" s="1">
        <v>37752</v>
      </c>
      <c r="B7072">
        <v>313</v>
      </c>
      <c r="C7072">
        <v>516</v>
      </c>
      <c r="D7072">
        <v>0</v>
      </c>
      <c r="E7072">
        <v>0</v>
      </c>
      <c r="F7072" s="14">
        <v>5809.384</v>
      </c>
      <c r="G7072" s="14">
        <v>5389.6180000000004</v>
      </c>
      <c r="H7072">
        <f t="shared" si="224"/>
        <v>4.0977012891585352</v>
      </c>
      <c r="I7072">
        <f t="shared" si="225"/>
        <v>5.5753269054133412</v>
      </c>
    </row>
    <row r="7073" spans="1:9" x14ac:dyDescent="0.3">
      <c r="A7073" s="1">
        <v>37753</v>
      </c>
      <c r="B7073">
        <v>216</v>
      </c>
      <c r="C7073">
        <v>462</v>
      </c>
      <c r="D7073">
        <v>0</v>
      </c>
      <c r="E7073">
        <v>0</v>
      </c>
      <c r="F7073" s="14">
        <v>5834.1490000000003</v>
      </c>
      <c r="G7073" s="14">
        <v>5131.1000000000004</v>
      </c>
      <c r="H7073">
        <f t="shared" si="224"/>
        <v>2.8278066404416733</v>
      </c>
      <c r="I7073">
        <f t="shared" si="225"/>
        <v>4.9918624618235734</v>
      </c>
    </row>
    <row r="7074" spans="1:9" x14ac:dyDescent="0.3">
      <c r="A7074" s="1">
        <v>37754</v>
      </c>
      <c r="B7074">
        <v>117</v>
      </c>
      <c r="C7074">
        <v>411</v>
      </c>
      <c r="D7074">
        <v>6.0000000000000001E-3</v>
      </c>
      <c r="E7074">
        <v>0</v>
      </c>
      <c r="F7074" s="14">
        <v>3830.8710000000001</v>
      </c>
      <c r="G7074" s="14">
        <v>3893.538</v>
      </c>
      <c r="H7074">
        <f t="shared" si="224"/>
        <v>1.5317285969059062</v>
      </c>
      <c r="I7074">
        <f t="shared" si="225"/>
        <v>4.440812709544347</v>
      </c>
    </row>
    <row r="7075" spans="1:9" x14ac:dyDescent="0.3">
      <c r="A7075" s="1">
        <v>37755</v>
      </c>
      <c r="B7075">
        <v>77</v>
      </c>
      <c r="C7075">
        <v>378</v>
      </c>
      <c r="D7075">
        <v>0</v>
      </c>
      <c r="E7075">
        <v>0.56200000000000006</v>
      </c>
      <c r="F7075" s="14">
        <v>3716.6210000000001</v>
      </c>
      <c r="G7075" s="14">
        <v>4439.9989999999998</v>
      </c>
      <c r="H7075">
        <f t="shared" si="224"/>
        <v>1.0080607005278186</v>
      </c>
      <c r="I7075">
        <f t="shared" si="225"/>
        <v>4.0842511051283772</v>
      </c>
    </row>
    <row r="7076" spans="1:9" x14ac:dyDescent="0.3">
      <c r="A7076" s="1">
        <v>37756</v>
      </c>
      <c r="B7076">
        <v>64</v>
      </c>
      <c r="C7076">
        <v>327</v>
      </c>
      <c r="D7076">
        <v>3.3969999999999998</v>
      </c>
      <c r="E7076">
        <v>4.3049999999999997</v>
      </c>
      <c r="F7076">
        <v>546.34100000000001</v>
      </c>
      <c r="G7076" s="14">
        <v>2785.1779999999999</v>
      </c>
      <c r="H7076">
        <f t="shared" si="224"/>
        <v>0.83786863420494018</v>
      </c>
      <c r="I7076">
        <f t="shared" si="225"/>
        <v>3.5332013528491522</v>
      </c>
    </row>
    <row r="7077" spans="1:9" x14ac:dyDescent="0.3">
      <c r="A7077" s="1">
        <v>37757</v>
      </c>
      <c r="B7077">
        <v>57</v>
      </c>
      <c r="C7077">
        <v>252</v>
      </c>
      <c r="D7077">
        <v>8.8520000000000003</v>
      </c>
      <c r="E7077">
        <v>6.2350000000000003</v>
      </c>
      <c r="F7077">
        <v>-564.45899999999995</v>
      </c>
      <c r="G7077">
        <v>-138.374</v>
      </c>
      <c r="H7077">
        <f t="shared" si="224"/>
        <v>0.74622675233877489</v>
      </c>
      <c r="I7077">
        <f t="shared" si="225"/>
        <v>2.7228340700855851</v>
      </c>
    </row>
    <row r="7078" spans="1:9" x14ac:dyDescent="0.3">
      <c r="A7078" s="1">
        <v>37758</v>
      </c>
      <c r="B7078">
        <v>53</v>
      </c>
      <c r="C7078">
        <v>201</v>
      </c>
      <c r="D7078">
        <v>8.8239999999999998</v>
      </c>
      <c r="E7078">
        <v>15.845000000000001</v>
      </c>
      <c r="F7078">
        <v>-480.60199999999998</v>
      </c>
      <c r="G7078">
        <v>118.24299999999999</v>
      </c>
      <c r="H7078">
        <f t="shared" si="224"/>
        <v>0.69385996270096606</v>
      </c>
      <c r="I7078">
        <f t="shared" si="225"/>
        <v>2.1717843178063596</v>
      </c>
    </row>
    <row r="7079" spans="1:9" x14ac:dyDescent="0.3">
      <c r="A7079" s="1">
        <v>37759</v>
      </c>
      <c r="B7079">
        <v>50</v>
      </c>
      <c r="C7079">
        <v>185</v>
      </c>
      <c r="D7079">
        <v>28.195</v>
      </c>
      <c r="E7079">
        <v>33.112000000000002</v>
      </c>
      <c r="F7079">
        <v>-419.26</v>
      </c>
      <c r="G7079">
        <v>-394.90899999999999</v>
      </c>
      <c r="H7079">
        <f t="shared" si="224"/>
        <v>0.65458487047260949</v>
      </c>
      <c r="I7079">
        <f t="shared" si="225"/>
        <v>1.9989059641501319</v>
      </c>
    </row>
    <row r="7080" spans="1:9" x14ac:dyDescent="0.3">
      <c r="A7080" s="1">
        <v>37760</v>
      </c>
      <c r="B7080">
        <v>63</v>
      </c>
      <c r="C7080">
        <v>178</v>
      </c>
      <c r="D7080">
        <v>33.322000000000003</v>
      </c>
      <c r="E7080">
        <v>43.984999999999999</v>
      </c>
      <c r="F7080">
        <v>-429.58499999999998</v>
      </c>
      <c r="G7080">
        <v>-643.00300000000004</v>
      </c>
      <c r="H7080">
        <f t="shared" si="224"/>
        <v>0.82477693679548791</v>
      </c>
      <c r="I7080">
        <f t="shared" si="225"/>
        <v>1.9232716844255324</v>
      </c>
    </row>
    <row r="7081" spans="1:9" x14ac:dyDescent="0.3">
      <c r="A7081" s="1">
        <v>37761</v>
      </c>
      <c r="B7081">
        <v>225</v>
      </c>
      <c r="C7081">
        <v>249</v>
      </c>
      <c r="D7081">
        <v>8.1159999999999997</v>
      </c>
      <c r="E7081">
        <v>21.091000000000001</v>
      </c>
      <c r="F7081">
        <v>-398.81099999999998</v>
      </c>
      <c r="G7081">
        <v>-403.81299999999999</v>
      </c>
      <c r="H7081">
        <f t="shared" si="224"/>
        <v>2.9456319171267431</v>
      </c>
      <c r="I7081">
        <f t="shared" si="225"/>
        <v>2.6904193787750423</v>
      </c>
    </row>
    <row r="7082" spans="1:9" x14ac:dyDescent="0.3">
      <c r="A7082" s="1">
        <v>37762</v>
      </c>
      <c r="B7082">
        <v>380</v>
      </c>
      <c r="C7082">
        <v>358</v>
      </c>
      <c r="D7082">
        <v>2.0870000000000002</v>
      </c>
      <c r="E7082">
        <v>4.2210000000000001</v>
      </c>
      <c r="F7082">
        <v>546.44100000000003</v>
      </c>
      <c r="G7082">
        <v>911.88300000000004</v>
      </c>
      <c r="H7082">
        <f t="shared" si="224"/>
        <v>4.974845015591832</v>
      </c>
      <c r="I7082">
        <f t="shared" si="225"/>
        <v>3.8681531630580932</v>
      </c>
    </row>
    <row r="7083" spans="1:9" x14ac:dyDescent="0.3">
      <c r="A7083" s="1">
        <v>37763</v>
      </c>
      <c r="B7083">
        <v>480</v>
      </c>
      <c r="C7083">
        <v>452</v>
      </c>
      <c r="D7083">
        <v>50.826999999999998</v>
      </c>
      <c r="E7083">
        <v>43.195</v>
      </c>
      <c r="F7083">
        <v>-617.16800000000001</v>
      </c>
      <c r="G7083">
        <v>-552.13300000000004</v>
      </c>
      <c r="H7083">
        <f t="shared" si="224"/>
        <v>6.2840147565370517</v>
      </c>
      <c r="I7083">
        <f t="shared" si="225"/>
        <v>4.8838134907884303</v>
      </c>
    </row>
    <row r="7084" spans="1:9" x14ac:dyDescent="0.3">
      <c r="A7084" s="1">
        <v>37764</v>
      </c>
      <c r="B7084">
        <v>927</v>
      </c>
      <c r="C7084">
        <v>548</v>
      </c>
      <c r="D7084">
        <v>0.05</v>
      </c>
      <c r="E7084">
        <v>1.266</v>
      </c>
      <c r="F7084" s="14">
        <v>5194.0450000000001</v>
      </c>
      <c r="G7084" s="14">
        <v>2920.3290000000002</v>
      </c>
      <c r="H7084">
        <f t="shared" si="224"/>
        <v>12.136003498562179</v>
      </c>
      <c r="I7084">
        <f t="shared" si="225"/>
        <v>5.9210836127257966</v>
      </c>
    </row>
    <row r="7085" spans="1:9" x14ac:dyDescent="0.3">
      <c r="A7085" s="1">
        <v>37765</v>
      </c>
      <c r="B7085">
        <v>1241</v>
      </c>
      <c r="C7085">
        <v>573</v>
      </c>
      <c r="D7085">
        <v>0</v>
      </c>
      <c r="E7085">
        <v>0</v>
      </c>
      <c r="F7085" s="14">
        <v>5666.9340000000002</v>
      </c>
      <c r="G7085" s="14">
        <v>2033.011</v>
      </c>
      <c r="H7085">
        <f t="shared" si="224"/>
        <v>16.246796485130165</v>
      </c>
      <c r="I7085">
        <f t="shared" si="225"/>
        <v>6.1912060403136513</v>
      </c>
    </row>
    <row r="7086" spans="1:9" x14ac:dyDescent="0.3">
      <c r="A7086" s="1">
        <v>37766</v>
      </c>
      <c r="B7086">
        <v>1344</v>
      </c>
      <c r="C7086">
        <v>574</v>
      </c>
      <c r="D7086">
        <v>0</v>
      </c>
      <c r="E7086">
        <v>0</v>
      </c>
      <c r="F7086" s="14">
        <v>3868.5819999999999</v>
      </c>
      <c r="G7086">
        <v>273.452</v>
      </c>
      <c r="H7086">
        <f t="shared" si="224"/>
        <v>17.595241318303742</v>
      </c>
      <c r="I7086">
        <f t="shared" si="225"/>
        <v>6.2020109374171666</v>
      </c>
    </row>
    <row r="7087" spans="1:9" x14ac:dyDescent="0.3">
      <c r="A7087" s="1">
        <v>37767</v>
      </c>
      <c r="B7087">
        <v>1291</v>
      </c>
      <c r="C7087">
        <v>533</v>
      </c>
      <c r="D7087">
        <v>0</v>
      </c>
      <c r="E7087">
        <v>0</v>
      </c>
      <c r="F7087" s="14">
        <v>4804.0119999999997</v>
      </c>
      <c r="G7087" s="14">
        <v>5091.4949999999999</v>
      </c>
      <c r="H7087">
        <f t="shared" si="224"/>
        <v>16.901381355602776</v>
      </c>
      <c r="I7087">
        <f t="shared" si="225"/>
        <v>5.7590101561730833</v>
      </c>
    </row>
    <row r="7088" spans="1:9" x14ac:dyDescent="0.3">
      <c r="A7088" s="1">
        <v>37768</v>
      </c>
      <c r="B7088">
        <v>1158</v>
      </c>
      <c r="C7088">
        <v>524</v>
      </c>
      <c r="D7088">
        <v>0</v>
      </c>
      <c r="E7088">
        <v>0</v>
      </c>
      <c r="F7088" s="14">
        <v>6207.799</v>
      </c>
      <c r="G7088" s="14">
        <v>5885.6679999999997</v>
      </c>
      <c r="H7088">
        <f t="shared" si="224"/>
        <v>15.160185600145635</v>
      </c>
      <c r="I7088">
        <f t="shared" si="225"/>
        <v>5.6617660822414546</v>
      </c>
    </row>
    <row r="7089" spans="1:9" x14ac:dyDescent="0.3">
      <c r="A7089" s="1">
        <v>37769</v>
      </c>
      <c r="B7089">
        <v>1005</v>
      </c>
      <c r="C7089">
        <v>633</v>
      </c>
      <c r="D7089">
        <v>0</v>
      </c>
      <c r="E7089">
        <v>0</v>
      </c>
      <c r="F7089" s="14">
        <v>5341.9449999999997</v>
      </c>
      <c r="G7089" s="14">
        <v>4478.5889999999999</v>
      </c>
      <c r="H7089">
        <f t="shared" si="224"/>
        <v>13.15715589649945</v>
      </c>
      <c r="I7089">
        <f t="shared" si="225"/>
        <v>6.8394998665245055</v>
      </c>
    </row>
    <row r="7090" spans="1:9" x14ac:dyDescent="0.3">
      <c r="A7090" s="1">
        <v>37770</v>
      </c>
      <c r="B7090">
        <v>870</v>
      </c>
      <c r="C7090">
        <v>750</v>
      </c>
      <c r="D7090">
        <v>0</v>
      </c>
      <c r="E7090">
        <v>0</v>
      </c>
      <c r="F7090" s="14">
        <v>3755.1860000000001</v>
      </c>
      <c r="G7090" s="14">
        <v>2902.634</v>
      </c>
      <c r="H7090">
        <f t="shared" si="224"/>
        <v>11.389776746223406</v>
      </c>
      <c r="I7090">
        <f t="shared" si="225"/>
        <v>8.1036728276356698</v>
      </c>
    </row>
    <row r="7091" spans="1:9" x14ac:dyDescent="0.3">
      <c r="A7091" s="1">
        <v>37771</v>
      </c>
      <c r="B7091">
        <v>725</v>
      </c>
      <c r="C7091">
        <v>756</v>
      </c>
      <c r="D7091">
        <v>0.26100000000000001</v>
      </c>
      <c r="E7091">
        <v>0.254</v>
      </c>
      <c r="F7091" s="14">
        <v>1675.2090000000001</v>
      </c>
      <c r="G7091" s="14">
        <v>1857.431</v>
      </c>
      <c r="H7091">
        <f t="shared" si="224"/>
        <v>9.4914806218528369</v>
      </c>
      <c r="I7091">
        <f t="shared" si="225"/>
        <v>8.1685022102567544</v>
      </c>
    </row>
    <row r="7092" spans="1:9" x14ac:dyDescent="0.3">
      <c r="A7092" s="1">
        <v>37772</v>
      </c>
      <c r="B7092">
        <v>593</v>
      </c>
      <c r="C7092">
        <v>705</v>
      </c>
      <c r="D7092">
        <v>4.0000000000000001E-3</v>
      </c>
      <c r="E7092">
        <v>0</v>
      </c>
      <c r="F7092" s="14">
        <v>3601.3560000000002</v>
      </c>
      <c r="G7092" s="14">
        <v>2769.3850000000002</v>
      </c>
      <c r="H7092">
        <f t="shared" si="224"/>
        <v>7.7633765638051484</v>
      </c>
      <c r="I7092">
        <f t="shared" si="225"/>
        <v>7.6174524579775298</v>
      </c>
    </row>
    <row r="7093" spans="1:9" x14ac:dyDescent="0.3">
      <c r="A7093" s="1">
        <v>37773</v>
      </c>
      <c r="B7093">
        <v>492</v>
      </c>
      <c r="C7093">
        <v>645</v>
      </c>
      <c r="D7093">
        <v>1.538</v>
      </c>
      <c r="E7093">
        <v>3.8769999999999998</v>
      </c>
      <c r="F7093">
        <v>979.34799999999996</v>
      </c>
      <c r="G7093">
        <v>363.327</v>
      </c>
      <c r="H7093">
        <f t="shared" si="224"/>
        <v>6.4411151254504775</v>
      </c>
      <c r="I7093">
        <f t="shared" si="225"/>
        <v>6.9691586317666765</v>
      </c>
    </row>
    <row r="7094" spans="1:9" x14ac:dyDescent="0.3">
      <c r="A7094" s="1">
        <v>37774</v>
      </c>
      <c r="B7094">
        <v>393</v>
      </c>
      <c r="C7094">
        <v>594</v>
      </c>
      <c r="D7094">
        <v>50.405000000000001</v>
      </c>
      <c r="E7094">
        <v>58.686999999999998</v>
      </c>
      <c r="F7094">
        <v>-138.453</v>
      </c>
      <c r="G7094">
        <v>-243.53800000000001</v>
      </c>
      <c r="H7094">
        <f t="shared" si="224"/>
        <v>5.14503708191471</v>
      </c>
      <c r="I7094">
        <f t="shared" si="225"/>
        <v>6.4181088794874501</v>
      </c>
    </row>
    <row r="7095" spans="1:9" x14ac:dyDescent="0.3">
      <c r="A7095" s="1">
        <v>37775</v>
      </c>
      <c r="B7095">
        <v>358</v>
      </c>
      <c r="C7095">
        <v>568</v>
      </c>
      <c r="D7095">
        <v>2.1179999999999999</v>
      </c>
      <c r="E7095">
        <v>0.28899999999999998</v>
      </c>
      <c r="F7095">
        <v>730.56799999999998</v>
      </c>
      <c r="G7095">
        <v>887.22299999999996</v>
      </c>
      <c r="H7095">
        <f t="shared" si="224"/>
        <v>4.6868276725838838</v>
      </c>
      <c r="I7095">
        <f t="shared" si="225"/>
        <v>6.1371815547960811</v>
      </c>
    </row>
    <row r="7096" spans="1:9" x14ac:dyDescent="0.3">
      <c r="A7096" s="1">
        <v>37776</v>
      </c>
      <c r="B7096">
        <v>320</v>
      </c>
      <c r="C7096">
        <v>540</v>
      </c>
      <c r="D7096">
        <v>0</v>
      </c>
      <c r="E7096">
        <v>0</v>
      </c>
      <c r="F7096" s="14">
        <v>5028.7179999999998</v>
      </c>
      <c r="G7096" s="14">
        <v>3351.8939999999998</v>
      </c>
      <c r="H7096">
        <f t="shared" si="224"/>
        <v>4.1893431710247011</v>
      </c>
      <c r="I7096">
        <f t="shared" si="225"/>
        <v>5.8346444358976823</v>
      </c>
    </row>
    <row r="7097" spans="1:9" x14ac:dyDescent="0.3">
      <c r="A7097" s="1">
        <v>37777</v>
      </c>
      <c r="B7097">
        <v>271</v>
      </c>
      <c r="C7097">
        <v>504</v>
      </c>
      <c r="D7097">
        <v>1.877</v>
      </c>
      <c r="E7097">
        <v>0</v>
      </c>
      <c r="F7097" s="14">
        <v>2122.7179999999998</v>
      </c>
      <c r="G7097" s="14">
        <v>1465.3230000000001</v>
      </c>
      <c r="H7097">
        <f t="shared" si="224"/>
        <v>3.5478499979615434</v>
      </c>
      <c r="I7097">
        <f t="shared" si="225"/>
        <v>5.4456681401711702</v>
      </c>
    </row>
    <row r="7098" spans="1:9" x14ac:dyDescent="0.3">
      <c r="A7098" s="1">
        <v>37778</v>
      </c>
      <c r="B7098">
        <v>254</v>
      </c>
      <c r="C7098">
        <v>456</v>
      </c>
      <c r="D7098">
        <v>0</v>
      </c>
      <c r="E7098">
        <v>0</v>
      </c>
      <c r="F7098" s="14">
        <v>5783.9679999999998</v>
      </c>
      <c r="G7098" s="14">
        <v>5341.2579999999998</v>
      </c>
      <c r="H7098">
        <f t="shared" si="224"/>
        <v>3.325291142000856</v>
      </c>
      <c r="I7098">
        <f t="shared" si="225"/>
        <v>4.9270330792024879</v>
      </c>
    </row>
    <row r="7099" spans="1:9" x14ac:dyDescent="0.3">
      <c r="A7099" s="1">
        <v>37779</v>
      </c>
      <c r="B7099">
        <v>357</v>
      </c>
      <c r="C7099">
        <v>407</v>
      </c>
      <c r="D7099">
        <v>0</v>
      </c>
      <c r="E7099">
        <v>0</v>
      </c>
      <c r="F7099" s="14">
        <v>4961.6499999999996</v>
      </c>
      <c r="G7099" s="14">
        <v>5111.0389999999998</v>
      </c>
      <c r="H7099">
        <f t="shared" si="224"/>
        <v>4.6737359751744316</v>
      </c>
      <c r="I7099">
        <f t="shared" si="225"/>
        <v>4.3975931211302903</v>
      </c>
    </row>
    <row r="7100" spans="1:9" x14ac:dyDescent="0.3">
      <c r="A7100" s="1">
        <v>37780</v>
      </c>
      <c r="B7100">
        <v>337</v>
      </c>
      <c r="C7100">
        <v>373</v>
      </c>
      <c r="D7100">
        <v>0</v>
      </c>
      <c r="E7100">
        <v>0</v>
      </c>
      <c r="F7100" s="14">
        <v>4587.8990000000003</v>
      </c>
      <c r="G7100" s="14">
        <v>4224.7640000000001</v>
      </c>
      <c r="H7100">
        <f t="shared" si="224"/>
        <v>4.4119020269853886</v>
      </c>
      <c r="I7100">
        <f t="shared" si="225"/>
        <v>4.030226619610807</v>
      </c>
    </row>
    <row r="7101" spans="1:9" x14ac:dyDescent="0.3">
      <c r="A7101" s="1">
        <v>37781</v>
      </c>
      <c r="B7101">
        <v>305</v>
      </c>
      <c r="C7101">
        <v>342</v>
      </c>
      <c r="D7101">
        <v>3.37</v>
      </c>
      <c r="E7101">
        <v>0.28399999999999997</v>
      </c>
      <c r="F7101">
        <v>-668.69100000000003</v>
      </c>
      <c r="G7101">
        <v>-640.72199999999998</v>
      </c>
      <c r="H7101">
        <f t="shared" si="224"/>
        <v>3.9929677098829179</v>
      </c>
      <c r="I7101">
        <f t="shared" si="225"/>
        <v>3.6952748094018655</v>
      </c>
    </row>
    <row r="7102" spans="1:9" x14ac:dyDescent="0.3">
      <c r="A7102" s="1">
        <v>37782</v>
      </c>
      <c r="B7102">
        <v>287</v>
      </c>
      <c r="C7102">
        <v>329</v>
      </c>
      <c r="D7102">
        <v>6.234</v>
      </c>
      <c r="E7102">
        <v>2.552</v>
      </c>
      <c r="F7102">
        <v>-605.33100000000002</v>
      </c>
      <c r="G7102">
        <v>-651.76</v>
      </c>
      <c r="H7102">
        <f t="shared" si="224"/>
        <v>3.7573171565127788</v>
      </c>
      <c r="I7102">
        <f t="shared" si="225"/>
        <v>3.5548111470561805</v>
      </c>
    </row>
    <row r="7103" spans="1:9" x14ac:dyDescent="0.3">
      <c r="A7103" s="1">
        <v>37783</v>
      </c>
      <c r="B7103">
        <v>270</v>
      </c>
      <c r="C7103">
        <v>332</v>
      </c>
      <c r="D7103">
        <v>1.6E-2</v>
      </c>
      <c r="E7103">
        <v>0</v>
      </c>
      <c r="F7103" s="14">
        <v>2644.4140000000002</v>
      </c>
      <c r="G7103">
        <v>-109.45099999999999</v>
      </c>
      <c r="H7103">
        <f t="shared" si="224"/>
        <v>3.5347583005520913</v>
      </c>
      <c r="I7103">
        <f t="shared" si="225"/>
        <v>3.5872258383667233</v>
      </c>
    </row>
    <row r="7104" spans="1:9" x14ac:dyDescent="0.3">
      <c r="A7104" s="1">
        <v>37784</v>
      </c>
      <c r="B7104">
        <v>243</v>
      </c>
      <c r="C7104">
        <v>349</v>
      </c>
      <c r="D7104">
        <v>0</v>
      </c>
      <c r="E7104">
        <v>0</v>
      </c>
      <c r="F7104">
        <v>811.98500000000001</v>
      </c>
      <c r="G7104" s="14">
        <v>3780.174</v>
      </c>
      <c r="H7104">
        <f t="shared" si="224"/>
        <v>3.1812824704968823</v>
      </c>
      <c r="I7104">
        <f t="shared" si="225"/>
        <v>3.7709090891264654</v>
      </c>
    </row>
    <row r="7105" spans="1:9" x14ac:dyDescent="0.3">
      <c r="A7105" s="1">
        <v>37785</v>
      </c>
      <c r="B7105">
        <v>202</v>
      </c>
      <c r="C7105">
        <v>365</v>
      </c>
      <c r="D7105">
        <v>3.2749999999999999</v>
      </c>
      <c r="E7105">
        <v>0</v>
      </c>
      <c r="F7105" s="14">
        <v>1147.7950000000001</v>
      </c>
      <c r="G7105" s="14">
        <v>1746.704</v>
      </c>
      <c r="H7105">
        <f t="shared" si="224"/>
        <v>2.6445228767093423</v>
      </c>
      <c r="I7105">
        <f t="shared" si="225"/>
        <v>3.9437874427826931</v>
      </c>
    </row>
    <row r="7106" spans="1:9" x14ac:dyDescent="0.3">
      <c r="A7106" s="1">
        <v>37786</v>
      </c>
      <c r="B7106">
        <v>150</v>
      </c>
      <c r="C7106">
        <v>374</v>
      </c>
      <c r="D7106">
        <v>7.6999999999999999E-2</v>
      </c>
      <c r="E7106">
        <v>0.06</v>
      </c>
      <c r="F7106">
        <v>-226.7</v>
      </c>
      <c r="G7106">
        <v>915.48800000000006</v>
      </c>
      <c r="H7106">
        <f t="shared" ref="H7106:H7169" si="226">(B7106*60*60*24/1000000)/(1000*$N$3/1000000)</f>
        <v>1.9637546114178286</v>
      </c>
      <c r="I7106">
        <f t="shared" ref="I7106:I7169" si="227">(C7106*60*60*24/1000000)/(1000*$N$4/1000000)</f>
        <v>4.0410315167143205</v>
      </c>
    </row>
    <row r="7107" spans="1:9" x14ac:dyDescent="0.3">
      <c r="A7107" s="1">
        <v>37787</v>
      </c>
      <c r="B7107">
        <v>119</v>
      </c>
      <c r="C7107">
        <v>373</v>
      </c>
      <c r="D7107">
        <v>0</v>
      </c>
      <c r="E7107">
        <v>0</v>
      </c>
      <c r="F7107">
        <v>-819.41300000000001</v>
      </c>
      <c r="G7107">
        <v>-795.12800000000004</v>
      </c>
      <c r="H7107">
        <f t="shared" si="226"/>
        <v>1.5579119917248105</v>
      </c>
      <c r="I7107">
        <f t="shared" si="227"/>
        <v>4.030226619610807</v>
      </c>
    </row>
    <row r="7108" spans="1:9" x14ac:dyDescent="0.3">
      <c r="A7108" s="1">
        <v>37788</v>
      </c>
      <c r="B7108">
        <v>101</v>
      </c>
      <c r="C7108">
        <v>357</v>
      </c>
      <c r="D7108">
        <v>22.521999999999998</v>
      </c>
      <c r="E7108">
        <v>9.9689999999999994</v>
      </c>
      <c r="F7108" s="14">
        <v>1762.183</v>
      </c>
      <c r="G7108">
        <v>342.74099999999999</v>
      </c>
      <c r="H7108">
        <f t="shared" si="226"/>
        <v>1.3222614383546711</v>
      </c>
      <c r="I7108">
        <f t="shared" si="227"/>
        <v>3.8573482659545788</v>
      </c>
    </row>
    <row r="7109" spans="1:9" x14ac:dyDescent="0.3">
      <c r="A7109" s="1">
        <v>37789</v>
      </c>
      <c r="B7109">
        <v>95</v>
      </c>
      <c r="C7109">
        <v>329</v>
      </c>
      <c r="D7109">
        <v>3.637</v>
      </c>
      <c r="E7109">
        <v>3.105</v>
      </c>
      <c r="F7109">
        <v>137.72300000000001</v>
      </c>
      <c r="G7109">
        <v>415.404</v>
      </c>
      <c r="H7109">
        <f t="shared" si="226"/>
        <v>1.243711253897958</v>
      </c>
      <c r="I7109">
        <f t="shared" si="227"/>
        <v>3.5548111470561805</v>
      </c>
    </row>
    <row r="7110" spans="1:9" x14ac:dyDescent="0.3">
      <c r="A7110" s="1">
        <v>37790</v>
      </c>
      <c r="B7110">
        <v>95</v>
      </c>
      <c r="C7110">
        <v>299</v>
      </c>
      <c r="D7110">
        <v>1.034</v>
      </c>
      <c r="E7110">
        <v>0</v>
      </c>
      <c r="F7110">
        <v>-588.69799999999998</v>
      </c>
      <c r="G7110">
        <v>-604.02599999999995</v>
      </c>
      <c r="H7110">
        <f t="shared" si="226"/>
        <v>1.243711253897958</v>
      </c>
      <c r="I7110">
        <f t="shared" si="227"/>
        <v>3.2306642339507539</v>
      </c>
    </row>
    <row r="7111" spans="1:9" x14ac:dyDescent="0.3">
      <c r="A7111" s="1">
        <v>37791</v>
      </c>
      <c r="B7111">
        <v>96</v>
      </c>
      <c r="C7111">
        <v>293</v>
      </c>
      <c r="D7111">
        <v>0</v>
      </c>
      <c r="E7111">
        <v>0</v>
      </c>
      <c r="F7111" s="14">
        <v>4085.569</v>
      </c>
      <c r="G7111">
        <v>125.151</v>
      </c>
      <c r="H7111">
        <f t="shared" si="226"/>
        <v>1.2568029513074102</v>
      </c>
      <c r="I7111">
        <f t="shared" si="227"/>
        <v>3.1658348513296684</v>
      </c>
    </row>
    <row r="7112" spans="1:9" x14ac:dyDescent="0.3">
      <c r="A7112" s="1">
        <v>37792</v>
      </c>
      <c r="B7112">
        <v>98</v>
      </c>
      <c r="C7112">
        <v>295</v>
      </c>
      <c r="D7112">
        <v>0</v>
      </c>
      <c r="E7112">
        <v>0</v>
      </c>
      <c r="F7112" s="14">
        <v>4605.2539999999999</v>
      </c>
      <c r="G7112" s="14">
        <v>3454.0740000000001</v>
      </c>
      <c r="H7112">
        <f t="shared" si="226"/>
        <v>1.2829863461263147</v>
      </c>
      <c r="I7112">
        <f t="shared" si="227"/>
        <v>3.1874446455366967</v>
      </c>
    </row>
    <row r="7113" spans="1:9" x14ac:dyDescent="0.3">
      <c r="A7113" s="1">
        <v>37793</v>
      </c>
      <c r="B7113">
        <v>93</v>
      </c>
      <c r="C7113">
        <v>316</v>
      </c>
      <c r="D7113">
        <v>8.6509999999999998</v>
      </c>
      <c r="E7113">
        <v>11.96</v>
      </c>
      <c r="F7113">
        <v>-215.33500000000001</v>
      </c>
      <c r="G7113">
        <v>634.81299999999999</v>
      </c>
      <c r="H7113">
        <f t="shared" si="226"/>
        <v>1.2175278590790537</v>
      </c>
      <c r="I7113">
        <f t="shared" si="227"/>
        <v>3.4143474847104955</v>
      </c>
    </row>
    <row r="7114" spans="1:9" x14ac:dyDescent="0.3">
      <c r="A7114" s="1">
        <v>37794</v>
      </c>
      <c r="B7114">
        <v>92</v>
      </c>
      <c r="C7114">
        <v>336</v>
      </c>
      <c r="D7114">
        <v>0</v>
      </c>
      <c r="E7114">
        <v>0</v>
      </c>
      <c r="F7114" s="14">
        <v>4765.34</v>
      </c>
      <c r="G7114" s="14">
        <v>5278.5320000000002</v>
      </c>
      <c r="H7114">
        <f t="shared" si="226"/>
        <v>1.2044361616696015</v>
      </c>
      <c r="I7114">
        <f t="shared" si="227"/>
        <v>3.63044542678078</v>
      </c>
    </row>
    <row r="7115" spans="1:9" x14ac:dyDescent="0.3">
      <c r="A7115" s="1">
        <v>37795</v>
      </c>
      <c r="B7115">
        <v>90</v>
      </c>
      <c r="C7115">
        <v>338</v>
      </c>
      <c r="D7115">
        <v>0</v>
      </c>
      <c r="E7115">
        <v>0</v>
      </c>
      <c r="F7115" s="14">
        <v>1322.3030000000001</v>
      </c>
      <c r="G7115">
        <v>-243.958</v>
      </c>
      <c r="H7115">
        <f t="shared" si="226"/>
        <v>1.178252766850697</v>
      </c>
      <c r="I7115">
        <f t="shared" si="227"/>
        <v>3.6520552209878083</v>
      </c>
    </row>
    <row r="7116" spans="1:9" x14ac:dyDescent="0.3">
      <c r="A7116" s="1">
        <v>37796</v>
      </c>
      <c r="B7116">
        <v>94</v>
      </c>
      <c r="C7116">
        <v>324</v>
      </c>
      <c r="D7116">
        <v>0</v>
      </c>
      <c r="E7116">
        <v>0</v>
      </c>
      <c r="F7116">
        <v>665.49199999999996</v>
      </c>
      <c r="G7116">
        <v>-25.61</v>
      </c>
      <c r="H7116">
        <f t="shared" si="226"/>
        <v>1.2306195564885061</v>
      </c>
      <c r="I7116">
        <f t="shared" si="227"/>
        <v>3.5007866615386094</v>
      </c>
    </row>
    <row r="7117" spans="1:9" x14ac:dyDescent="0.3">
      <c r="A7117" s="1">
        <v>37797</v>
      </c>
      <c r="B7117">
        <v>91</v>
      </c>
      <c r="C7117">
        <v>299</v>
      </c>
      <c r="D7117">
        <v>0</v>
      </c>
      <c r="E7117">
        <v>0</v>
      </c>
      <c r="F7117" s="14">
        <v>2906.877</v>
      </c>
      <c r="G7117" s="14">
        <v>1137.9369999999999</v>
      </c>
      <c r="H7117">
        <f t="shared" si="226"/>
        <v>1.1913444642601494</v>
      </c>
      <c r="I7117">
        <f t="shared" si="227"/>
        <v>3.2306642339507539</v>
      </c>
    </row>
    <row r="7118" spans="1:9" x14ac:dyDescent="0.3">
      <c r="A7118" s="1">
        <v>37798</v>
      </c>
      <c r="B7118">
        <v>86</v>
      </c>
      <c r="C7118">
        <v>269</v>
      </c>
      <c r="D7118">
        <v>0</v>
      </c>
      <c r="E7118">
        <v>0</v>
      </c>
      <c r="F7118" s="14">
        <v>1193.126</v>
      </c>
      <c r="G7118">
        <v>-138.852</v>
      </c>
      <c r="H7118">
        <f t="shared" si="226"/>
        <v>1.1258859772128882</v>
      </c>
      <c r="I7118">
        <f t="shared" si="227"/>
        <v>2.9065173208453268</v>
      </c>
    </row>
    <row r="7119" spans="1:9" x14ac:dyDescent="0.3">
      <c r="A7119" s="1">
        <v>37799</v>
      </c>
      <c r="B7119">
        <v>85</v>
      </c>
      <c r="C7119">
        <v>236</v>
      </c>
      <c r="D7119">
        <v>0</v>
      </c>
      <c r="E7119">
        <v>0</v>
      </c>
      <c r="F7119" s="14">
        <v>3698.7220000000002</v>
      </c>
      <c r="G7119" s="14">
        <v>2986.9650000000001</v>
      </c>
      <c r="H7119">
        <f t="shared" si="226"/>
        <v>1.1127942798034363</v>
      </c>
      <c r="I7119">
        <f t="shared" si="227"/>
        <v>2.5499557164293574</v>
      </c>
    </row>
    <row r="7120" spans="1:9" x14ac:dyDescent="0.3">
      <c r="A7120" s="1">
        <v>37800</v>
      </c>
      <c r="B7120">
        <v>80</v>
      </c>
      <c r="C7120">
        <v>201</v>
      </c>
      <c r="D7120">
        <v>0</v>
      </c>
      <c r="E7120">
        <v>0</v>
      </c>
      <c r="F7120" s="14">
        <v>1757.8430000000001</v>
      </c>
      <c r="G7120" s="14">
        <v>1057.134</v>
      </c>
      <c r="H7120">
        <f t="shared" si="226"/>
        <v>1.0473357927561753</v>
      </c>
      <c r="I7120">
        <f t="shared" si="227"/>
        <v>2.1717843178063596</v>
      </c>
    </row>
    <row r="7121" spans="1:9" x14ac:dyDescent="0.3">
      <c r="A7121" s="1">
        <v>37801</v>
      </c>
      <c r="B7121">
        <v>73</v>
      </c>
      <c r="C7121">
        <v>168</v>
      </c>
      <c r="D7121">
        <v>0</v>
      </c>
      <c r="E7121">
        <v>0</v>
      </c>
      <c r="F7121">
        <v>-37.823999999999998</v>
      </c>
      <c r="G7121">
        <v>437.69299999999998</v>
      </c>
      <c r="H7121">
        <f t="shared" si="226"/>
        <v>0.95569391089000988</v>
      </c>
      <c r="I7121">
        <f t="shared" si="227"/>
        <v>1.81522271339039</v>
      </c>
    </row>
    <row r="7122" spans="1:9" x14ac:dyDescent="0.3">
      <c r="A7122" s="1">
        <v>37802</v>
      </c>
      <c r="B7122">
        <v>70</v>
      </c>
      <c r="C7122">
        <v>140</v>
      </c>
      <c r="D7122">
        <v>0</v>
      </c>
      <c r="E7122">
        <v>0</v>
      </c>
      <c r="F7122" s="14">
        <v>4782.7650000000003</v>
      </c>
      <c r="G7122" s="14">
        <v>2428.1239999999998</v>
      </c>
      <c r="H7122">
        <f t="shared" si="226"/>
        <v>0.91641881866165331</v>
      </c>
      <c r="I7122">
        <f t="shared" si="227"/>
        <v>1.5126855944919917</v>
      </c>
    </row>
    <row r="7123" spans="1:9" x14ac:dyDescent="0.3">
      <c r="A7123" s="1">
        <v>37803</v>
      </c>
      <c r="B7123">
        <v>65</v>
      </c>
      <c r="C7123">
        <v>114</v>
      </c>
      <c r="D7123">
        <v>0</v>
      </c>
      <c r="E7123">
        <v>0</v>
      </c>
      <c r="F7123">
        <v>643.58199999999999</v>
      </c>
      <c r="G7123">
        <v>894.71400000000006</v>
      </c>
      <c r="H7123">
        <f t="shared" si="226"/>
        <v>0.85096033161439233</v>
      </c>
      <c r="I7123">
        <f t="shared" si="227"/>
        <v>1.231758269800622</v>
      </c>
    </row>
    <row r="7124" spans="1:9" x14ac:dyDescent="0.3">
      <c r="A7124" s="1">
        <v>37804</v>
      </c>
      <c r="B7124">
        <v>57</v>
      </c>
      <c r="C7124">
        <v>92</v>
      </c>
      <c r="D7124">
        <v>0</v>
      </c>
      <c r="E7124">
        <v>0</v>
      </c>
      <c r="F7124">
        <v>-516.202</v>
      </c>
      <c r="G7124" s="14">
        <v>1128.752</v>
      </c>
      <c r="H7124">
        <f t="shared" si="226"/>
        <v>0.74622675233877489</v>
      </c>
      <c r="I7124">
        <f t="shared" si="227"/>
        <v>0.99405053352330885</v>
      </c>
    </row>
    <row r="7125" spans="1:9" x14ac:dyDescent="0.3">
      <c r="A7125" s="1">
        <v>37805</v>
      </c>
      <c r="B7125">
        <v>51</v>
      </c>
      <c r="C7125">
        <v>76</v>
      </c>
      <c r="D7125">
        <v>0</v>
      </c>
      <c r="E7125">
        <v>0</v>
      </c>
      <c r="F7125" s="14">
        <v>4306.7839999999997</v>
      </c>
      <c r="G7125" s="14">
        <v>1972.7180000000001</v>
      </c>
      <c r="H7125">
        <f t="shared" si="226"/>
        <v>0.66767656788206164</v>
      </c>
      <c r="I7125">
        <f t="shared" si="227"/>
        <v>0.82117217986708124</v>
      </c>
    </row>
    <row r="7126" spans="1:9" x14ac:dyDescent="0.3">
      <c r="A7126" s="1">
        <v>37806</v>
      </c>
      <c r="B7126">
        <v>48</v>
      </c>
      <c r="C7126">
        <v>65</v>
      </c>
      <c r="D7126">
        <v>0</v>
      </c>
      <c r="E7126">
        <v>0</v>
      </c>
      <c r="F7126" s="14">
        <v>1512.818</v>
      </c>
      <c r="G7126" s="14">
        <v>2820.1060000000002</v>
      </c>
      <c r="H7126">
        <f t="shared" si="226"/>
        <v>0.62840147565370508</v>
      </c>
      <c r="I7126">
        <f t="shared" si="227"/>
        <v>0.70231831172842474</v>
      </c>
    </row>
    <row r="7127" spans="1:9" x14ac:dyDescent="0.3">
      <c r="A7127" s="1">
        <v>37807</v>
      </c>
      <c r="B7127">
        <v>46</v>
      </c>
      <c r="C7127">
        <v>58</v>
      </c>
      <c r="D7127">
        <v>6.641</v>
      </c>
      <c r="E7127">
        <v>10.005000000000001</v>
      </c>
      <c r="F7127">
        <v>-112.822</v>
      </c>
      <c r="G7127">
        <v>568.02099999999996</v>
      </c>
      <c r="H7127">
        <f t="shared" si="226"/>
        <v>0.60221808083480077</v>
      </c>
      <c r="I7127">
        <f t="shared" si="227"/>
        <v>0.62668403200382505</v>
      </c>
    </row>
    <row r="7128" spans="1:9" x14ac:dyDescent="0.3">
      <c r="A7128" s="1">
        <v>37808</v>
      </c>
      <c r="B7128">
        <v>44</v>
      </c>
      <c r="C7128">
        <v>53</v>
      </c>
      <c r="D7128">
        <v>2.4239999999999999</v>
      </c>
      <c r="E7128">
        <v>8.6720000000000006</v>
      </c>
      <c r="F7128" s="14">
        <v>5534.4750000000004</v>
      </c>
      <c r="G7128" s="14">
        <v>4789.9129999999996</v>
      </c>
      <c r="H7128">
        <f t="shared" si="226"/>
        <v>0.57603468601589636</v>
      </c>
      <c r="I7128">
        <f t="shared" si="227"/>
        <v>0.57265954648625406</v>
      </c>
    </row>
    <row r="7129" spans="1:9" x14ac:dyDescent="0.3">
      <c r="A7129" s="1">
        <v>37809</v>
      </c>
      <c r="B7129">
        <v>44</v>
      </c>
      <c r="C7129">
        <v>49</v>
      </c>
      <c r="D7129">
        <v>0</v>
      </c>
      <c r="E7129">
        <v>0</v>
      </c>
      <c r="F7129" s="14">
        <v>5670.2960000000003</v>
      </c>
      <c r="G7129" s="14">
        <v>5155.3549999999996</v>
      </c>
      <c r="H7129">
        <f t="shared" si="226"/>
        <v>0.57603468601589636</v>
      </c>
      <c r="I7129">
        <f t="shared" si="227"/>
        <v>0.52943995807219713</v>
      </c>
    </row>
    <row r="7130" spans="1:9" x14ac:dyDescent="0.3">
      <c r="A7130" s="1">
        <v>37810</v>
      </c>
      <c r="B7130">
        <v>48</v>
      </c>
      <c r="C7130">
        <v>46</v>
      </c>
      <c r="D7130">
        <v>7.048</v>
      </c>
      <c r="E7130">
        <v>0.77600000000000002</v>
      </c>
      <c r="F7130">
        <v>-595.12699999999995</v>
      </c>
      <c r="G7130">
        <v>-295.19299999999998</v>
      </c>
      <c r="H7130">
        <f t="shared" si="226"/>
        <v>0.62840147565370508</v>
      </c>
      <c r="I7130">
        <f t="shared" si="227"/>
        <v>0.49702526676165443</v>
      </c>
    </row>
    <row r="7131" spans="1:9" x14ac:dyDescent="0.3">
      <c r="A7131" s="1">
        <v>37811</v>
      </c>
      <c r="B7131">
        <v>53</v>
      </c>
      <c r="C7131">
        <v>42</v>
      </c>
      <c r="D7131">
        <v>0</v>
      </c>
      <c r="E7131">
        <v>0</v>
      </c>
      <c r="F7131" s="14">
        <v>5943.8680000000004</v>
      </c>
      <c r="G7131" s="14">
        <v>5625.7849999999999</v>
      </c>
      <c r="H7131">
        <f t="shared" si="226"/>
        <v>0.69385996270096606</v>
      </c>
      <c r="I7131">
        <f t="shared" si="227"/>
        <v>0.4538056783475975</v>
      </c>
    </row>
    <row r="7132" spans="1:9" x14ac:dyDescent="0.3">
      <c r="A7132" s="1">
        <v>37812</v>
      </c>
      <c r="B7132">
        <v>56</v>
      </c>
      <c r="C7132">
        <v>40</v>
      </c>
      <c r="D7132">
        <v>0</v>
      </c>
      <c r="E7132">
        <v>0</v>
      </c>
      <c r="F7132" s="14">
        <v>5664.5919999999996</v>
      </c>
      <c r="G7132" s="14">
        <v>5371.23</v>
      </c>
      <c r="H7132">
        <f t="shared" si="226"/>
        <v>0.73313505492932263</v>
      </c>
      <c r="I7132">
        <f t="shared" si="227"/>
        <v>0.43219588414056909</v>
      </c>
    </row>
    <row r="7133" spans="1:9" x14ac:dyDescent="0.3">
      <c r="A7133" s="1">
        <v>37813</v>
      </c>
      <c r="B7133">
        <v>56</v>
      </c>
      <c r="C7133">
        <v>38</v>
      </c>
      <c r="D7133">
        <v>0</v>
      </c>
      <c r="E7133">
        <v>0</v>
      </c>
      <c r="F7133" s="14">
        <v>5718.1540000000005</v>
      </c>
      <c r="G7133" s="14">
        <v>5199.5839999999998</v>
      </c>
      <c r="H7133">
        <f t="shared" si="226"/>
        <v>0.73313505492932263</v>
      </c>
      <c r="I7133">
        <f t="shared" si="227"/>
        <v>0.41058608993354062</v>
      </c>
    </row>
    <row r="7134" spans="1:9" x14ac:dyDescent="0.3">
      <c r="A7134" s="1">
        <v>37814</v>
      </c>
      <c r="B7134">
        <v>53</v>
      </c>
      <c r="C7134">
        <v>37</v>
      </c>
      <c r="D7134">
        <v>0</v>
      </c>
      <c r="E7134">
        <v>0</v>
      </c>
      <c r="F7134" s="14">
        <v>5457.8890000000001</v>
      </c>
      <c r="G7134" s="14">
        <v>4441.71</v>
      </c>
      <c r="H7134">
        <f t="shared" si="226"/>
        <v>0.69385996270096606</v>
      </c>
      <c r="I7134">
        <f t="shared" si="227"/>
        <v>0.39978119283002639</v>
      </c>
    </row>
    <row r="7135" spans="1:9" x14ac:dyDescent="0.3">
      <c r="A7135" s="1">
        <v>37815</v>
      </c>
      <c r="B7135">
        <v>46</v>
      </c>
      <c r="C7135">
        <v>37</v>
      </c>
      <c r="D7135">
        <v>0</v>
      </c>
      <c r="E7135">
        <v>0</v>
      </c>
      <c r="F7135" s="14">
        <v>4815.683</v>
      </c>
      <c r="G7135" s="14">
        <v>3182.837</v>
      </c>
      <c r="H7135">
        <f t="shared" si="226"/>
        <v>0.60221808083480077</v>
      </c>
      <c r="I7135">
        <f t="shared" si="227"/>
        <v>0.39978119283002639</v>
      </c>
    </row>
    <row r="7136" spans="1:9" x14ac:dyDescent="0.3">
      <c r="A7136" s="1">
        <v>37816</v>
      </c>
      <c r="B7136">
        <v>43</v>
      </c>
      <c r="C7136">
        <v>38</v>
      </c>
      <c r="D7136">
        <v>0</v>
      </c>
      <c r="E7136">
        <v>0</v>
      </c>
      <c r="F7136" s="14">
        <v>3863.9540000000002</v>
      </c>
      <c r="G7136" s="14">
        <v>4932.9780000000001</v>
      </c>
      <c r="H7136">
        <f t="shared" si="226"/>
        <v>0.56294298860644409</v>
      </c>
      <c r="I7136">
        <f t="shared" si="227"/>
        <v>0.41058608993354062</v>
      </c>
    </row>
    <row r="7137" spans="1:9" x14ac:dyDescent="0.3">
      <c r="A7137" s="1">
        <v>37817</v>
      </c>
      <c r="B7137">
        <v>40</v>
      </c>
      <c r="C7137">
        <v>41</v>
      </c>
      <c r="D7137">
        <v>7.4779999999999998</v>
      </c>
      <c r="E7137">
        <v>14.353999999999999</v>
      </c>
      <c r="F7137" s="14">
        <v>1664.1880000000001</v>
      </c>
      <c r="G7137">
        <v>74.986000000000004</v>
      </c>
      <c r="H7137">
        <f t="shared" si="226"/>
        <v>0.52366789637808764</v>
      </c>
      <c r="I7137">
        <f t="shared" si="227"/>
        <v>0.44300078124408332</v>
      </c>
    </row>
    <row r="7138" spans="1:9" x14ac:dyDescent="0.3">
      <c r="A7138" s="1">
        <v>37818</v>
      </c>
      <c r="B7138">
        <v>38</v>
      </c>
      <c r="C7138">
        <v>46</v>
      </c>
      <c r="D7138">
        <v>0</v>
      </c>
      <c r="E7138">
        <v>0</v>
      </c>
      <c r="F7138" s="14">
        <v>5546.2510000000002</v>
      </c>
      <c r="G7138" s="14">
        <v>5205.3609999999999</v>
      </c>
      <c r="H7138">
        <f t="shared" si="226"/>
        <v>0.49748450155918322</v>
      </c>
      <c r="I7138">
        <f t="shared" si="227"/>
        <v>0.49702526676165443</v>
      </c>
    </row>
    <row r="7139" spans="1:9" x14ac:dyDescent="0.3">
      <c r="A7139" s="1">
        <v>37819</v>
      </c>
      <c r="B7139">
        <v>38</v>
      </c>
      <c r="C7139">
        <v>46</v>
      </c>
      <c r="D7139">
        <v>0</v>
      </c>
      <c r="E7139">
        <v>0</v>
      </c>
      <c r="F7139" s="14">
        <v>5532.7579999999998</v>
      </c>
      <c r="G7139" s="14">
        <v>5304.9759999999997</v>
      </c>
      <c r="H7139">
        <f t="shared" si="226"/>
        <v>0.49748450155918322</v>
      </c>
      <c r="I7139">
        <f t="shared" si="227"/>
        <v>0.49702526676165443</v>
      </c>
    </row>
    <row r="7140" spans="1:9" x14ac:dyDescent="0.3">
      <c r="A7140" s="1">
        <v>37820</v>
      </c>
      <c r="B7140">
        <v>37</v>
      </c>
      <c r="C7140">
        <v>41</v>
      </c>
      <c r="D7140">
        <v>1.351</v>
      </c>
      <c r="E7140">
        <v>0.60299999999999998</v>
      </c>
      <c r="F7140">
        <v>571.202</v>
      </c>
      <c r="G7140">
        <v>572.45699999999999</v>
      </c>
      <c r="H7140">
        <f t="shared" si="226"/>
        <v>0.48439280414973102</v>
      </c>
      <c r="I7140">
        <f t="shared" si="227"/>
        <v>0.44300078124408332</v>
      </c>
    </row>
    <row r="7141" spans="1:9" x14ac:dyDescent="0.3">
      <c r="A7141" s="1">
        <v>37821</v>
      </c>
      <c r="B7141">
        <v>34</v>
      </c>
      <c r="C7141">
        <v>35</v>
      </c>
      <c r="D7141">
        <v>0.157</v>
      </c>
      <c r="E7141">
        <v>0</v>
      </c>
      <c r="F7141" s="14">
        <v>3687.8150000000001</v>
      </c>
      <c r="G7141" s="14">
        <v>2958.299</v>
      </c>
      <c r="H7141">
        <f t="shared" si="226"/>
        <v>0.4451177119213745</v>
      </c>
      <c r="I7141">
        <f t="shared" si="227"/>
        <v>0.37817139862299792</v>
      </c>
    </row>
    <row r="7142" spans="1:9" x14ac:dyDescent="0.3">
      <c r="A7142" s="1">
        <v>37822</v>
      </c>
      <c r="B7142">
        <v>34</v>
      </c>
      <c r="C7142">
        <v>32</v>
      </c>
      <c r="D7142">
        <v>0</v>
      </c>
      <c r="E7142">
        <v>0</v>
      </c>
      <c r="F7142" s="14">
        <v>3444.9780000000001</v>
      </c>
      <c r="G7142" s="14">
        <v>3907.0720000000001</v>
      </c>
      <c r="H7142">
        <f t="shared" si="226"/>
        <v>0.4451177119213745</v>
      </c>
      <c r="I7142">
        <f t="shared" si="227"/>
        <v>0.34575670731245528</v>
      </c>
    </row>
    <row r="7143" spans="1:9" x14ac:dyDescent="0.3">
      <c r="A7143" s="1">
        <v>37823</v>
      </c>
      <c r="B7143">
        <v>33</v>
      </c>
      <c r="C7143">
        <v>30</v>
      </c>
      <c r="D7143">
        <v>0</v>
      </c>
      <c r="E7143">
        <v>0</v>
      </c>
      <c r="F7143" s="14">
        <v>3618.252</v>
      </c>
      <c r="G7143" s="14">
        <v>3658.8449999999998</v>
      </c>
      <c r="H7143">
        <f t="shared" si="226"/>
        <v>0.43202601451192224</v>
      </c>
      <c r="I7143">
        <f t="shared" si="227"/>
        <v>0.32414691310542681</v>
      </c>
    </row>
    <row r="7144" spans="1:9" x14ac:dyDescent="0.3">
      <c r="A7144" s="1">
        <v>37824</v>
      </c>
      <c r="B7144">
        <v>31</v>
      </c>
      <c r="C7144">
        <v>28</v>
      </c>
      <c r="D7144">
        <v>0</v>
      </c>
      <c r="E7144">
        <v>0</v>
      </c>
      <c r="F7144">
        <v>802.93700000000001</v>
      </c>
      <c r="G7144">
        <v>570.46299999999997</v>
      </c>
      <c r="H7144">
        <f t="shared" si="226"/>
        <v>0.40584261969301788</v>
      </c>
      <c r="I7144">
        <f t="shared" si="227"/>
        <v>0.30253711889839835</v>
      </c>
    </row>
    <row r="7145" spans="1:9" x14ac:dyDescent="0.3">
      <c r="A7145" s="1">
        <v>37825</v>
      </c>
      <c r="B7145">
        <v>30</v>
      </c>
      <c r="C7145">
        <v>27</v>
      </c>
      <c r="D7145">
        <v>0</v>
      </c>
      <c r="E7145">
        <v>0</v>
      </c>
      <c r="F7145">
        <v>-419.56599999999997</v>
      </c>
      <c r="G7145">
        <v>-267.57600000000002</v>
      </c>
      <c r="H7145">
        <f t="shared" si="226"/>
        <v>0.39275092228356573</v>
      </c>
      <c r="I7145">
        <f t="shared" si="227"/>
        <v>0.29173222179488417</v>
      </c>
    </row>
    <row r="7146" spans="1:9" x14ac:dyDescent="0.3">
      <c r="A7146" s="1">
        <v>37826</v>
      </c>
      <c r="B7146">
        <v>30</v>
      </c>
      <c r="C7146">
        <v>26</v>
      </c>
      <c r="D7146">
        <v>0</v>
      </c>
      <c r="E7146">
        <v>0</v>
      </c>
      <c r="F7146">
        <v>-126.121</v>
      </c>
      <c r="G7146">
        <v>-40.939</v>
      </c>
      <c r="H7146">
        <f t="shared" si="226"/>
        <v>0.39275092228356573</v>
      </c>
      <c r="I7146">
        <f t="shared" si="227"/>
        <v>0.28092732469136988</v>
      </c>
    </row>
    <row r="7147" spans="1:9" x14ac:dyDescent="0.3">
      <c r="A7147" s="1">
        <v>37827</v>
      </c>
      <c r="B7147">
        <v>30</v>
      </c>
      <c r="C7147">
        <v>24</v>
      </c>
      <c r="D7147">
        <v>5.3959999999999999</v>
      </c>
      <c r="E7147">
        <v>1.696</v>
      </c>
      <c r="F7147">
        <v>-382.19499999999999</v>
      </c>
      <c r="G7147">
        <v>-211.76400000000001</v>
      </c>
      <c r="H7147">
        <f t="shared" si="226"/>
        <v>0.39275092228356573</v>
      </c>
      <c r="I7147">
        <f t="shared" si="227"/>
        <v>0.25931753048434142</v>
      </c>
    </row>
    <row r="7148" spans="1:9" x14ac:dyDescent="0.3">
      <c r="A7148" s="1">
        <v>37828</v>
      </c>
      <c r="B7148">
        <v>29</v>
      </c>
      <c r="C7148">
        <v>22</v>
      </c>
      <c r="D7148">
        <v>0</v>
      </c>
      <c r="E7148">
        <v>0.16400000000000001</v>
      </c>
      <c r="F7148">
        <v>398.14400000000001</v>
      </c>
      <c r="G7148" s="14">
        <v>1065.9100000000001</v>
      </c>
      <c r="H7148">
        <f t="shared" si="226"/>
        <v>0.37965922487411347</v>
      </c>
      <c r="I7148">
        <f t="shared" si="227"/>
        <v>0.23770773627731298</v>
      </c>
    </row>
    <row r="7149" spans="1:9" x14ac:dyDescent="0.3">
      <c r="A7149" s="1">
        <v>37829</v>
      </c>
      <c r="B7149">
        <v>26</v>
      </c>
      <c r="C7149">
        <v>21</v>
      </c>
      <c r="D7149">
        <v>12.393000000000001</v>
      </c>
      <c r="E7149">
        <v>14.619</v>
      </c>
      <c r="F7149">
        <v>-473.73099999999999</v>
      </c>
      <c r="G7149">
        <v>-295.85000000000002</v>
      </c>
      <c r="H7149">
        <f t="shared" si="226"/>
        <v>0.34038413264575695</v>
      </c>
      <c r="I7149">
        <f t="shared" si="227"/>
        <v>0.22690283917379875</v>
      </c>
    </row>
    <row r="7150" spans="1:9" x14ac:dyDescent="0.3">
      <c r="A7150" s="1">
        <v>37830</v>
      </c>
      <c r="B7150">
        <v>25</v>
      </c>
      <c r="C7150">
        <v>20</v>
      </c>
      <c r="D7150">
        <v>0.153</v>
      </c>
      <c r="E7150">
        <v>3.3140000000000001</v>
      </c>
      <c r="F7150" s="14">
        <v>1652.6</v>
      </c>
      <c r="G7150" s="14">
        <v>2486.366</v>
      </c>
      <c r="H7150">
        <f t="shared" si="226"/>
        <v>0.32729243523630475</v>
      </c>
      <c r="I7150">
        <f t="shared" si="227"/>
        <v>0.21609794207028454</v>
      </c>
    </row>
    <row r="7151" spans="1:9" x14ac:dyDescent="0.3">
      <c r="A7151" s="1">
        <v>37831</v>
      </c>
      <c r="B7151">
        <v>25</v>
      </c>
      <c r="C7151">
        <v>19</v>
      </c>
      <c r="D7151">
        <v>12.897</v>
      </c>
      <c r="E7151">
        <v>2.4079999999999999</v>
      </c>
      <c r="F7151" s="14">
        <v>5101.6239999999998</v>
      </c>
      <c r="G7151" s="14">
        <v>4538.0249999999996</v>
      </c>
      <c r="H7151">
        <f t="shared" si="226"/>
        <v>0.32729243523630475</v>
      </c>
      <c r="I7151">
        <f t="shared" si="227"/>
        <v>0.20529304496677031</v>
      </c>
    </row>
    <row r="7152" spans="1:9" x14ac:dyDescent="0.3">
      <c r="A7152" s="1">
        <v>37832</v>
      </c>
      <c r="B7152">
        <v>25</v>
      </c>
      <c r="C7152">
        <v>21</v>
      </c>
      <c r="D7152">
        <v>0</v>
      </c>
      <c r="E7152">
        <v>0</v>
      </c>
      <c r="F7152" s="14">
        <v>5177.1980000000003</v>
      </c>
      <c r="G7152" s="14">
        <v>4915.7610000000004</v>
      </c>
      <c r="H7152">
        <f t="shared" si="226"/>
        <v>0.32729243523630475</v>
      </c>
      <c r="I7152">
        <f t="shared" si="227"/>
        <v>0.22690283917379875</v>
      </c>
    </row>
    <row r="7153" spans="1:9" x14ac:dyDescent="0.3">
      <c r="A7153" s="1">
        <v>37833</v>
      </c>
      <c r="B7153">
        <v>28</v>
      </c>
      <c r="C7153">
        <v>27</v>
      </c>
      <c r="D7153">
        <v>0</v>
      </c>
      <c r="E7153">
        <v>0</v>
      </c>
      <c r="F7153" s="14">
        <v>5291.8130000000001</v>
      </c>
      <c r="G7153" s="14">
        <v>5078.2129999999997</v>
      </c>
      <c r="H7153">
        <f t="shared" si="226"/>
        <v>0.36656752746466131</v>
      </c>
      <c r="I7153">
        <f t="shared" si="227"/>
        <v>0.29173222179488417</v>
      </c>
    </row>
    <row r="7154" spans="1:9" x14ac:dyDescent="0.3">
      <c r="A7154" s="1">
        <v>37834</v>
      </c>
      <c r="B7154">
        <v>28</v>
      </c>
      <c r="C7154">
        <v>35</v>
      </c>
      <c r="D7154">
        <v>0</v>
      </c>
      <c r="E7154">
        <v>0</v>
      </c>
      <c r="F7154" s="14">
        <v>4303.5479999999998</v>
      </c>
      <c r="G7154" s="14">
        <v>4414.8140000000003</v>
      </c>
      <c r="H7154">
        <f t="shared" si="226"/>
        <v>0.36656752746466131</v>
      </c>
      <c r="I7154">
        <f t="shared" si="227"/>
        <v>0.37817139862299792</v>
      </c>
    </row>
    <row r="7155" spans="1:9" x14ac:dyDescent="0.3">
      <c r="A7155" s="1">
        <v>37835</v>
      </c>
      <c r="B7155">
        <v>28</v>
      </c>
      <c r="C7155">
        <v>40</v>
      </c>
      <c r="D7155">
        <v>0.45200000000000001</v>
      </c>
      <c r="E7155">
        <v>1.6E-2</v>
      </c>
      <c r="F7155" s="14">
        <v>2736.32</v>
      </c>
      <c r="G7155" s="14">
        <v>3171.614</v>
      </c>
      <c r="H7155">
        <f t="shared" si="226"/>
        <v>0.36656752746466131</v>
      </c>
      <c r="I7155">
        <f t="shared" si="227"/>
        <v>0.43219588414056909</v>
      </c>
    </row>
    <row r="7156" spans="1:9" x14ac:dyDescent="0.3">
      <c r="A7156" s="1">
        <v>37836</v>
      </c>
      <c r="B7156">
        <v>28</v>
      </c>
      <c r="C7156">
        <v>40</v>
      </c>
      <c r="D7156">
        <v>4.2720000000000002</v>
      </c>
      <c r="E7156">
        <v>4.875</v>
      </c>
      <c r="F7156">
        <v>145.452</v>
      </c>
      <c r="G7156" s="14">
        <v>1366.183</v>
      </c>
      <c r="H7156">
        <f t="shared" si="226"/>
        <v>0.36656752746466131</v>
      </c>
      <c r="I7156">
        <f t="shared" si="227"/>
        <v>0.43219588414056909</v>
      </c>
    </row>
    <row r="7157" spans="1:9" x14ac:dyDescent="0.3">
      <c r="A7157" s="1">
        <v>37837</v>
      </c>
      <c r="B7157">
        <v>31</v>
      </c>
      <c r="C7157">
        <v>35</v>
      </c>
      <c r="D7157">
        <v>14.089</v>
      </c>
      <c r="E7157">
        <v>23.544</v>
      </c>
      <c r="F7157">
        <v>0.64100000000000001</v>
      </c>
      <c r="G7157">
        <v>-5.4340000000000002</v>
      </c>
      <c r="H7157">
        <f t="shared" si="226"/>
        <v>0.40584261969301788</v>
      </c>
      <c r="I7157">
        <f t="shared" si="227"/>
        <v>0.37817139862299792</v>
      </c>
    </row>
    <row r="7158" spans="1:9" x14ac:dyDescent="0.3">
      <c r="A7158" s="1">
        <v>37838</v>
      </c>
      <c r="B7158">
        <v>83</v>
      </c>
      <c r="C7158">
        <v>71</v>
      </c>
      <c r="D7158">
        <v>27.716000000000001</v>
      </c>
      <c r="E7158">
        <v>46.712000000000003</v>
      </c>
      <c r="F7158">
        <v>-293.56599999999997</v>
      </c>
      <c r="G7158">
        <v>-274.81900000000002</v>
      </c>
      <c r="H7158">
        <f t="shared" si="226"/>
        <v>1.0866108849845317</v>
      </c>
      <c r="I7158">
        <f t="shared" si="227"/>
        <v>0.76714769434951013</v>
      </c>
    </row>
    <row r="7159" spans="1:9" x14ac:dyDescent="0.3">
      <c r="A7159" s="1">
        <v>37839</v>
      </c>
      <c r="B7159">
        <v>170</v>
      </c>
      <c r="C7159">
        <v>151</v>
      </c>
      <c r="D7159">
        <v>0</v>
      </c>
      <c r="E7159">
        <v>0</v>
      </c>
      <c r="F7159">
        <v>-579.44100000000003</v>
      </c>
      <c r="G7159">
        <v>-137.47800000000001</v>
      </c>
      <c r="H7159">
        <f t="shared" si="226"/>
        <v>2.2255885596068725</v>
      </c>
      <c r="I7159">
        <f t="shared" si="227"/>
        <v>1.6315394626306483</v>
      </c>
    </row>
    <row r="7160" spans="1:9" x14ac:dyDescent="0.3">
      <c r="A7160" s="1">
        <v>37840</v>
      </c>
      <c r="B7160">
        <v>193</v>
      </c>
      <c r="C7160">
        <v>207</v>
      </c>
      <c r="D7160">
        <v>0</v>
      </c>
      <c r="E7160">
        <v>0</v>
      </c>
      <c r="F7160" s="14">
        <v>5343.9629999999997</v>
      </c>
      <c r="G7160" s="14">
        <v>5192.6270000000004</v>
      </c>
      <c r="H7160">
        <f t="shared" si="226"/>
        <v>2.5266976000242725</v>
      </c>
      <c r="I7160">
        <f t="shared" si="227"/>
        <v>2.2366137004274447</v>
      </c>
    </row>
    <row r="7161" spans="1:9" x14ac:dyDescent="0.3">
      <c r="A7161" s="1">
        <v>37841</v>
      </c>
      <c r="B7161">
        <v>270</v>
      </c>
      <c r="C7161">
        <v>241</v>
      </c>
      <c r="D7161">
        <v>2.0169999999999999</v>
      </c>
      <c r="E7161">
        <v>0.84699999999999998</v>
      </c>
      <c r="F7161">
        <v>944.23599999999999</v>
      </c>
      <c r="G7161" s="14">
        <v>1632.69</v>
      </c>
      <c r="H7161">
        <f t="shared" si="226"/>
        <v>3.5347583005520913</v>
      </c>
      <c r="I7161">
        <f t="shared" si="227"/>
        <v>2.6039802019469285</v>
      </c>
    </row>
    <row r="7162" spans="1:9" x14ac:dyDescent="0.3">
      <c r="A7162" s="1">
        <v>37842</v>
      </c>
      <c r="B7162">
        <v>332</v>
      </c>
      <c r="C7162">
        <v>243</v>
      </c>
      <c r="D7162">
        <v>0</v>
      </c>
      <c r="E7162">
        <v>0</v>
      </c>
      <c r="F7162" s="14">
        <v>2005.3340000000001</v>
      </c>
      <c r="G7162">
        <v>828.30700000000002</v>
      </c>
      <c r="H7162">
        <f t="shared" si="226"/>
        <v>4.3464435399381269</v>
      </c>
      <c r="I7162">
        <f t="shared" si="227"/>
        <v>2.6255899961539573</v>
      </c>
    </row>
    <row r="7163" spans="1:9" x14ac:dyDescent="0.3">
      <c r="A7163" s="1">
        <v>37843</v>
      </c>
      <c r="B7163">
        <v>328</v>
      </c>
      <c r="C7163">
        <v>231</v>
      </c>
      <c r="D7163">
        <v>0</v>
      </c>
      <c r="E7163">
        <v>0</v>
      </c>
      <c r="F7163" s="14">
        <v>5392.7190000000001</v>
      </c>
      <c r="G7163" s="14">
        <v>4441.5230000000001</v>
      </c>
      <c r="H7163">
        <f t="shared" si="226"/>
        <v>4.2940767503003183</v>
      </c>
      <c r="I7163">
        <f t="shared" si="227"/>
        <v>2.4959312309117867</v>
      </c>
    </row>
    <row r="7164" spans="1:9" x14ac:dyDescent="0.3">
      <c r="A7164" s="1">
        <v>37844</v>
      </c>
      <c r="B7164">
        <v>297</v>
      </c>
      <c r="C7164">
        <v>222</v>
      </c>
      <c r="D7164">
        <v>0</v>
      </c>
      <c r="E7164">
        <v>0</v>
      </c>
      <c r="F7164" s="14">
        <v>5368.2259999999997</v>
      </c>
      <c r="G7164" s="14">
        <v>5092.5370000000003</v>
      </c>
      <c r="H7164">
        <f t="shared" si="226"/>
        <v>3.8882341306073003</v>
      </c>
      <c r="I7164">
        <f t="shared" si="227"/>
        <v>2.3986871569801584</v>
      </c>
    </row>
    <row r="7165" spans="1:9" x14ac:dyDescent="0.3">
      <c r="A7165" s="1">
        <v>37845</v>
      </c>
      <c r="B7165">
        <v>274</v>
      </c>
      <c r="C7165">
        <v>221</v>
      </c>
      <c r="D7165">
        <v>0</v>
      </c>
      <c r="E7165">
        <v>0</v>
      </c>
      <c r="F7165" s="14">
        <v>5286.1289999999999</v>
      </c>
      <c r="G7165" s="14">
        <v>4826.3100000000004</v>
      </c>
      <c r="H7165">
        <f t="shared" si="226"/>
        <v>3.5871250901898999</v>
      </c>
      <c r="I7165">
        <f t="shared" si="227"/>
        <v>2.387882259876644</v>
      </c>
    </row>
    <row r="7166" spans="1:9" x14ac:dyDescent="0.3">
      <c r="A7166" s="1">
        <v>37846</v>
      </c>
      <c r="B7166">
        <v>258</v>
      </c>
      <c r="C7166">
        <v>222</v>
      </c>
      <c r="D7166">
        <v>2.5999999999999999E-2</v>
      </c>
      <c r="E7166">
        <v>0.74299999999999999</v>
      </c>
      <c r="F7166" s="14">
        <v>1634.0940000000001</v>
      </c>
      <c r="G7166" s="14">
        <v>2054.6979999999999</v>
      </c>
      <c r="H7166">
        <f t="shared" si="226"/>
        <v>3.377657931638665</v>
      </c>
      <c r="I7166">
        <f t="shared" si="227"/>
        <v>2.3986871569801584</v>
      </c>
    </row>
    <row r="7167" spans="1:9" x14ac:dyDescent="0.3">
      <c r="A7167" s="1">
        <v>37847</v>
      </c>
      <c r="B7167">
        <v>225</v>
      </c>
      <c r="C7167">
        <v>221</v>
      </c>
      <c r="D7167">
        <v>0.50900000000000001</v>
      </c>
      <c r="E7167">
        <v>5.8999999999999997E-2</v>
      </c>
      <c r="F7167" s="14">
        <v>1160.05</v>
      </c>
      <c r="G7167" s="14">
        <v>1801.886</v>
      </c>
      <c r="H7167">
        <f t="shared" si="226"/>
        <v>2.9456319171267431</v>
      </c>
      <c r="I7167">
        <f t="shared" si="227"/>
        <v>2.387882259876644</v>
      </c>
    </row>
    <row r="7168" spans="1:9" x14ac:dyDescent="0.3">
      <c r="A7168" s="1">
        <v>37848</v>
      </c>
      <c r="B7168">
        <v>165</v>
      </c>
      <c r="C7168">
        <v>209</v>
      </c>
      <c r="D7168">
        <v>0.125</v>
      </c>
      <c r="E7168">
        <v>0.125</v>
      </c>
      <c r="F7168">
        <v>-161.636</v>
      </c>
      <c r="G7168">
        <v>636.95000000000005</v>
      </c>
      <c r="H7168">
        <f t="shared" si="226"/>
        <v>2.1601300725596113</v>
      </c>
      <c r="I7168">
        <f t="shared" si="227"/>
        <v>2.2582234946344735</v>
      </c>
    </row>
    <row r="7169" spans="1:9" x14ac:dyDescent="0.3">
      <c r="A7169" s="1">
        <v>37849</v>
      </c>
      <c r="B7169">
        <v>107</v>
      </c>
      <c r="C7169">
        <v>178</v>
      </c>
      <c r="D7169">
        <v>0</v>
      </c>
      <c r="E7169">
        <v>0</v>
      </c>
      <c r="F7169" s="14">
        <v>5270.79</v>
      </c>
      <c r="G7169" s="14">
        <v>5083.57</v>
      </c>
      <c r="H7169">
        <f t="shared" si="226"/>
        <v>1.4008116228113843</v>
      </c>
      <c r="I7169">
        <f t="shared" si="227"/>
        <v>1.9232716844255324</v>
      </c>
    </row>
    <row r="7170" spans="1:9" x14ac:dyDescent="0.3">
      <c r="A7170" s="1">
        <v>37850</v>
      </c>
      <c r="B7170">
        <v>68</v>
      </c>
      <c r="C7170">
        <v>130</v>
      </c>
      <c r="D7170">
        <v>0</v>
      </c>
      <c r="E7170">
        <v>0</v>
      </c>
      <c r="F7170" s="14">
        <v>5255.6080000000002</v>
      </c>
      <c r="G7170" s="14">
        <v>5018.2870000000003</v>
      </c>
      <c r="H7170">
        <f t="shared" ref="H7170:H7233" si="228">(B7170*60*60*24/1000000)/(1000*$N$3/1000000)</f>
        <v>0.89023542384274901</v>
      </c>
      <c r="I7170">
        <f t="shared" ref="I7170:I7233" si="229">(C7170*60*60*24/1000000)/(1000*$N$4/1000000)</f>
        <v>1.4046366234568495</v>
      </c>
    </row>
    <row r="7171" spans="1:9" x14ac:dyDescent="0.3">
      <c r="A7171" s="1">
        <v>37851</v>
      </c>
      <c r="B7171">
        <v>51</v>
      </c>
      <c r="C7171">
        <v>79</v>
      </c>
      <c r="D7171">
        <v>0</v>
      </c>
      <c r="E7171">
        <v>0</v>
      </c>
      <c r="F7171" s="14">
        <v>4203.9170000000004</v>
      </c>
      <c r="G7171" s="14">
        <v>4548.41</v>
      </c>
      <c r="H7171">
        <f t="shared" si="228"/>
        <v>0.66767656788206164</v>
      </c>
      <c r="I7171">
        <f t="shared" si="229"/>
        <v>0.85358687117762388</v>
      </c>
    </row>
    <row r="7172" spans="1:9" x14ac:dyDescent="0.3">
      <c r="A7172" s="1">
        <v>37852</v>
      </c>
      <c r="B7172">
        <v>43</v>
      </c>
      <c r="C7172">
        <v>49</v>
      </c>
      <c r="D7172">
        <v>0.05</v>
      </c>
      <c r="E7172">
        <v>0</v>
      </c>
      <c r="F7172" s="14">
        <v>3973.0149999999999</v>
      </c>
      <c r="G7172" s="14">
        <v>3590.819</v>
      </c>
      <c r="H7172">
        <f t="shared" si="228"/>
        <v>0.56294298860644409</v>
      </c>
      <c r="I7172">
        <f t="shared" si="229"/>
        <v>0.52943995807219713</v>
      </c>
    </row>
    <row r="7173" spans="1:9" x14ac:dyDescent="0.3">
      <c r="A7173" s="1">
        <v>37853</v>
      </c>
      <c r="B7173">
        <v>36</v>
      </c>
      <c r="C7173">
        <v>36</v>
      </c>
      <c r="D7173">
        <v>0</v>
      </c>
      <c r="E7173">
        <v>0</v>
      </c>
      <c r="F7173" s="14">
        <v>4230.3990000000003</v>
      </c>
      <c r="G7173" s="14">
        <v>3886.0390000000002</v>
      </c>
      <c r="H7173">
        <f t="shared" si="228"/>
        <v>0.47130110674027881</v>
      </c>
      <c r="I7173">
        <f t="shared" si="229"/>
        <v>0.38897629572651216</v>
      </c>
    </row>
    <row r="7174" spans="1:9" x14ac:dyDescent="0.3">
      <c r="A7174" s="1">
        <v>37854</v>
      </c>
      <c r="B7174">
        <v>34</v>
      </c>
      <c r="C7174">
        <v>29</v>
      </c>
      <c r="D7174">
        <v>0</v>
      </c>
      <c r="E7174">
        <v>0</v>
      </c>
      <c r="F7174" s="14">
        <v>2468.5039999999999</v>
      </c>
      <c r="G7174" s="14">
        <v>3601.723</v>
      </c>
      <c r="H7174">
        <f t="shared" si="228"/>
        <v>0.4451177119213745</v>
      </c>
      <c r="I7174">
        <f t="shared" si="229"/>
        <v>0.31334201600191253</v>
      </c>
    </row>
    <row r="7175" spans="1:9" x14ac:dyDescent="0.3">
      <c r="A7175" s="1">
        <v>37855</v>
      </c>
      <c r="B7175">
        <v>34</v>
      </c>
      <c r="C7175">
        <v>26</v>
      </c>
      <c r="D7175">
        <v>21.219000000000001</v>
      </c>
      <c r="E7175">
        <v>6.399</v>
      </c>
      <c r="F7175">
        <v>-535.96400000000006</v>
      </c>
      <c r="G7175">
        <v>-201.54499999999999</v>
      </c>
      <c r="H7175">
        <f t="shared" si="228"/>
        <v>0.4451177119213745</v>
      </c>
      <c r="I7175">
        <f t="shared" si="229"/>
        <v>0.28092732469136988</v>
      </c>
    </row>
    <row r="7176" spans="1:9" x14ac:dyDescent="0.3">
      <c r="A7176" s="1">
        <v>37856</v>
      </c>
      <c r="B7176">
        <v>36</v>
      </c>
      <c r="C7176">
        <v>32</v>
      </c>
      <c r="D7176">
        <v>20.581</v>
      </c>
      <c r="E7176">
        <v>12.779</v>
      </c>
      <c r="F7176">
        <v>-369.79199999999997</v>
      </c>
      <c r="G7176">
        <v>-206.52699999999999</v>
      </c>
      <c r="H7176">
        <f t="shared" si="228"/>
        <v>0.47130110674027881</v>
      </c>
      <c r="I7176">
        <f t="shared" si="229"/>
        <v>0.34575670731245528</v>
      </c>
    </row>
    <row r="7177" spans="1:9" x14ac:dyDescent="0.3">
      <c r="A7177" s="1">
        <v>37857</v>
      </c>
      <c r="B7177">
        <v>70</v>
      </c>
      <c r="C7177">
        <v>92</v>
      </c>
      <c r="D7177">
        <v>8.6479999999999997</v>
      </c>
      <c r="E7177">
        <v>0</v>
      </c>
      <c r="F7177" s="14">
        <v>3557.3249999999998</v>
      </c>
      <c r="G7177" s="14">
        <v>1328.6010000000001</v>
      </c>
      <c r="H7177">
        <f t="shared" si="228"/>
        <v>0.91641881866165331</v>
      </c>
      <c r="I7177">
        <f t="shared" si="229"/>
        <v>0.99405053352330885</v>
      </c>
    </row>
    <row r="7178" spans="1:9" x14ac:dyDescent="0.3">
      <c r="A7178" s="1">
        <v>37858</v>
      </c>
      <c r="B7178">
        <v>115</v>
      </c>
      <c r="C7178">
        <v>151</v>
      </c>
      <c r="D7178">
        <v>0</v>
      </c>
      <c r="E7178">
        <v>0</v>
      </c>
      <c r="F7178">
        <v>234.703</v>
      </c>
      <c r="G7178">
        <v>863.69600000000003</v>
      </c>
      <c r="H7178">
        <f t="shared" si="228"/>
        <v>1.5055452020870019</v>
      </c>
      <c r="I7178">
        <f t="shared" si="229"/>
        <v>1.6315394626306483</v>
      </c>
    </row>
    <row r="7179" spans="1:9" x14ac:dyDescent="0.3">
      <c r="A7179" s="1">
        <v>37859</v>
      </c>
      <c r="B7179">
        <v>122</v>
      </c>
      <c r="C7179">
        <v>199</v>
      </c>
      <c r="D7179">
        <v>0</v>
      </c>
      <c r="E7179">
        <v>0</v>
      </c>
      <c r="F7179" s="14">
        <v>4218.3440000000001</v>
      </c>
      <c r="G7179" s="14">
        <v>2869.5160000000001</v>
      </c>
      <c r="H7179">
        <f t="shared" si="228"/>
        <v>1.5971870839531672</v>
      </c>
      <c r="I7179">
        <f t="shared" si="229"/>
        <v>2.1501745235993313</v>
      </c>
    </row>
    <row r="7180" spans="1:9" x14ac:dyDescent="0.3">
      <c r="A7180" s="1">
        <v>37860</v>
      </c>
      <c r="B7180">
        <v>142</v>
      </c>
      <c r="C7180">
        <v>229</v>
      </c>
      <c r="D7180">
        <v>0</v>
      </c>
      <c r="E7180">
        <v>0</v>
      </c>
      <c r="F7180" s="14">
        <v>2572.8130000000001</v>
      </c>
      <c r="G7180">
        <v>980.53899999999999</v>
      </c>
      <c r="H7180">
        <f t="shared" si="228"/>
        <v>1.8590210321422111</v>
      </c>
      <c r="I7180">
        <f t="shared" si="229"/>
        <v>2.4743214367047579</v>
      </c>
    </row>
    <row r="7181" spans="1:9" x14ac:dyDescent="0.3">
      <c r="A7181" s="1">
        <v>37861</v>
      </c>
      <c r="B7181">
        <v>155</v>
      </c>
      <c r="C7181">
        <v>242</v>
      </c>
      <c r="D7181">
        <v>0</v>
      </c>
      <c r="E7181">
        <v>0</v>
      </c>
      <c r="F7181" s="14">
        <v>2328.6570000000002</v>
      </c>
      <c r="G7181" s="14">
        <v>1204.643</v>
      </c>
      <c r="H7181">
        <f t="shared" si="228"/>
        <v>2.0292130984650893</v>
      </c>
      <c r="I7181">
        <f t="shared" si="229"/>
        <v>2.6147850990504429</v>
      </c>
    </row>
    <row r="7182" spans="1:9" x14ac:dyDescent="0.3">
      <c r="A7182" s="1">
        <v>37862</v>
      </c>
      <c r="B7182">
        <v>158</v>
      </c>
      <c r="C7182">
        <v>246</v>
      </c>
      <c r="D7182">
        <v>0</v>
      </c>
      <c r="E7182">
        <v>0</v>
      </c>
      <c r="F7182" s="14">
        <v>2852.3710000000001</v>
      </c>
      <c r="G7182" s="14">
        <v>3298.7220000000002</v>
      </c>
      <c r="H7182">
        <f t="shared" si="228"/>
        <v>2.0684881906934458</v>
      </c>
      <c r="I7182">
        <f t="shared" si="229"/>
        <v>2.6580046874644996</v>
      </c>
    </row>
    <row r="7183" spans="1:9" x14ac:dyDescent="0.3">
      <c r="A7183" s="1">
        <v>37863</v>
      </c>
      <c r="B7183">
        <v>150</v>
      </c>
      <c r="C7183">
        <v>251</v>
      </c>
      <c r="D7183">
        <v>0</v>
      </c>
      <c r="E7183">
        <v>0</v>
      </c>
      <c r="F7183" s="14">
        <v>2498.2779999999998</v>
      </c>
      <c r="G7183" s="14">
        <v>2278.9470000000001</v>
      </c>
      <c r="H7183">
        <f t="shared" si="228"/>
        <v>1.9637546114178286</v>
      </c>
      <c r="I7183">
        <f t="shared" si="229"/>
        <v>2.7120291729820707</v>
      </c>
    </row>
    <row r="7184" spans="1:9" x14ac:dyDescent="0.3">
      <c r="A7184" s="1">
        <v>37864</v>
      </c>
      <c r="B7184">
        <v>140</v>
      </c>
      <c r="C7184">
        <v>263</v>
      </c>
      <c r="D7184">
        <v>0</v>
      </c>
      <c r="E7184">
        <v>0</v>
      </c>
      <c r="F7184" s="14">
        <v>5163.09</v>
      </c>
      <c r="G7184" s="14">
        <v>4779.2979999999998</v>
      </c>
      <c r="H7184">
        <f t="shared" si="228"/>
        <v>1.8328376373233066</v>
      </c>
      <c r="I7184">
        <f t="shared" si="229"/>
        <v>2.8416879382242413</v>
      </c>
    </row>
    <row r="7185" spans="1:9" x14ac:dyDescent="0.3">
      <c r="A7185" s="1">
        <v>37865</v>
      </c>
      <c r="B7185">
        <v>116</v>
      </c>
      <c r="C7185">
        <v>283</v>
      </c>
      <c r="D7185">
        <v>0</v>
      </c>
      <c r="E7185">
        <v>0</v>
      </c>
      <c r="F7185" s="14">
        <v>5262.6310000000003</v>
      </c>
      <c r="G7185" s="14">
        <v>5149.3289999999997</v>
      </c>
      <c r="H7185">
        <f t="shared" si="228"/>
        <v>1.5186368994964539</v>
      </c>
      <c r="I7185">
        <f t="shared" si="229"/>
        <v>3.0577858802945261</v>
      </c>
    </row>
    <row r="7186" spans="1:9" x14ac:dyDescent="0.3">
      <c r="A7186" s="1">
        <v>37866</v>
      </c>
      <c r="B7186">
        <v>86</v>
      </c>
      <c r="C7186">
        <v>302</v>
      </c>
      <c r="D7186">
        <v>0</v>
      </c>
      <c r="E7186">
        <v>0</v>
      </c>
      <c r="F7186" s="14">
        <v>5288.2359999999999</v>
      </c>
      <c r="G7186" s="14">
        <v>5075.6080000000002</v>
      </c>
      <c r="H7186">
        <f t="shared" si="228"/>
        <v>1.1258859772128882</v>
      </c>
      <c r="I7186">
        <f t="shared" si="229"/>
        <v>3.2630789252612966</v>
      </c>
    </row>
    <row r="7187" spans="1:9" x14ac:dyDescent="0.3">
      <c r="A7187" s="1">
        <v>37867</v>
      </c>
      <c r="B7187">
        <v>60</v>
      </c>
      <c r="C7187">
        <v>316</v>
      </c>
      <c r="D7187">
        <v>0</v>
      </c>
      <c r="E7187">
        <v>0</v>
      </c>
      <c r="F7187" s="14">
        <v>2658.826</v>
      </c>
      <c r="G7187" s="14">
        <v>4530.9229999999998</v>
      </c>
      <c r="H7187">
        <f t="shared" si="228"/>
        <v>0.78550184456713146</v>
      </c>
      <c r="I7187">
        <f t="shared" si="229"/>
        <v>3.4143474847104955</v>
      </c>
    </row>
    <row r="7188" spans="1:9" x14ac:dyDescent="0.3">
      <c r="A7188" s="1">
        <v>37868</v>
      </c>
      <c r="B7188">
        <v>47</v>
      </c>
      <c r="C7188">
        <v>317</v>
      </c>
      <c r="D7188">
        <v>0.22900000000000001</v>
      </c>
      <c r="E7188">
        <v>0</v>
      </c>
      <c r="F7188" s="14">
        <v>2083.6350000000002</v>
      </c>
      <c r="G7188" s="14">
        <v>1885.6079999999999</v>
      </c>
      <c r="H7188">
        <f t="shared" si="228"/>
        <v>0.61530977824425304</v>
      </c>
      <c r="I7188">
        <f t="shared" si="229"/>
        <v>3.4251523818140099</v>
      </c>
    </row>
    <row r="7189" spans="1:9" x14ac:dyDescent="0.3">
      <c r="A7189" s="1">
        <v>37869</v>
      </c>
      <c r="B7189">
        <v>39</v>
      </c>
      <c r="C7189">
        <v>295</v>
      </c>
      <c r="D7189">
        <v>5.7130000000000001</v>
      </c>
      <c r="E7189">
        <v>5.76</v>
      </c>
      <c r="F7189" s="14">
        <v>1670.567</v>
      </c>
      <c r="G7189">
        <v>20.306000000000001</v>
      </c>
      <c r="H7189">
        <f t="shared" si="228"/>
        <v>0.51057619896863538</v>
      </c>
      <c r="I7189">
        <f t="shared" si="229"/>
        <v>3.1874446455366967</v>
      </c>
    </row>
    <row r="7190" spans="1:9" x14ac:dyDescent="0.3">
      <c r="A7190" s="1">
        <v>37870</v>
      </c>
      <c r="B7190">
        <v>37</v>
      </c>
      <c r="C7190">
        <v>234</v>
      </c>
      <c r="D7190">
        <v>0</v>
      </c>
      <c r="E7190">
        <v>0</v>
      </c>
      <c r="F7190" s="14">
        <v>4065.0279999999998</v>
      </c>
      <c r="G7190" s="14">
        <v>3782.2539999999999</v>
      </c>
      <c r="H7190">
        <f t="shared" si="228"/>
        <v>0.48439280414973102</v>
      </c>
      <c r="I7190">
        <f t="shared" si="229"/>
        <v>2.528345922222329</v>
      </c>
    </row>
    <row r="7191" spans="1:9" x14ac:dyDescent="0.3">
      <c r="A7191" s="1">
        <v>37871</v>
      </c>
      <c r="B7191">
        <v>35</v>
      </c>
      <c r="C7191">
        <v>152</v>
      </c>
      <c r="D7191">
        <v>21.89</v>
      </c>
      <c r="E7191">
        <v>30.983000000000001</v>
      </c>
      <c r="F7191">
        <v>-260.71199999999999</v>
      </c>
      <c r="G7191">
        <v>-144.74700000000001</v>
      </c>
      <c r="H7191">
        <f t="shared" si="228"/>
        <v>0.45820940933082666</v>
      </c>
      <c r="I7191">
        <f t="shared" si="229"/>
        <v>1.6423443597341625</v>
      </c>
    </row>
    <row r="7192" spans="1:9" x14ac:dyDescent="0.3">
      <c r="A7192" s="1">
        <v>37872</v>
      </c>
      <c r="B7192">
        <v>55</v>
      </c>
      <c r="C7192">
        <v>99</v>
      </c>
      <c r="D7192">
        <v>25.175000000000001</v>
      </c>
      <c r="E7192">
        <v>22.802</v>
      </c>
      <c r="F7192">
        <v>-332.28199999999998</v>
      </c>
      <c r="G7192">
        <v>-310.95499999999998</v>
      </c>
      <c r="H7192">
        <f t="shared" si="228"/>
        <v>0.72004335751987036</v>
      </c>
      <c r="I7192">
        <f t="shared" si="229"/>
        <v>1.0696848132479084</v>
      </c>
    </row>
    <row r="7193" spans="1:9" x14ac:dyDescent="0.3">
      <c r="A7193" s="1">
        <v>37873</v>
      </c>
      <c r="B7193">
        <v>157</v>
      </c>
      <c r="C7193">
        <v>132</v>
      </c>
      <c r="D7193">
        <v>0</v>
      </c>
      <c r="E7193">
        <v>0</v>
      </c>
      <c r="F7193" s="14">
        <v>4670.6660000000002</v>
      </c>
      <c r="G7193" s="14">
        <v>1802.2829999999999</v>
      </c>
      <c r="H7193">
        <f t="shared" si="228"/>
        <v>2.0553964932839937</v>
      </c>
      <c r="I7193">
        <f t="shared" si="229"/>
        <v>1.4262464176638778</v>
      </c>
    </row>
    <row r="7194" spans="1:9" x14ac:dyDescent="0.3">
      <c r="A7194" s="1">
        <v>37874</v>
      </c>
      <c r="B7194">
        <v>197</v>
      </c>
      <c r="C7194">
        <v>169</v>
      </c>
      <c r="D7194">
        <v>0</v>
      </c>
      <c r="E7194">
        <v>0</v>
      </c>
      <c r="F7194" s="14">
        <v>5188.4719999999998</v>
      </c>
      <c r="G7194" s="14">
        <v>3390.1260000000002</v>
      </c>
      <c r="H7194">
        <f t="shared" si="228"/>
        <v>2.5790643896620815</v>
      </c>
      <c r="I7194">
        <f t="shared" si="229"/>
        <v>1.8260276104939042</v>
      </c>
    </row>
    <row r="7195" spans="1:9" x14ac:dyDescent="0.3">
      <c r="A7195" s="1">
        <v>37875</v>
      </c>
      <c r="B7195">
        <v>237</v>
      </c>
      <c r="C7195">
        <v>181</v>
      </c>
      <c r="D7195">
        <v>0</v>
      </c>
      <c r="E7195">
        <v>0</v>
      </c>
      <c r="F7195" s="14">
        <v>5236.6329999999998</v>
      </c>
      <c r="G7195" s="14">
        <v>5292.4340000000002</v>
      </c>
      <c r="H7195">
        <f t="shared" si="228"/>
        <v>3.1027322860401689</v>
      </c>
      <c r="I7195">
        <f t="shared" si="229"/>
        <v>1.9556863757360752</v>
      </c>
    </row>
    <row r="7196" spans="1:9" x14ac:dyDescent="0.3">
      <c r="A7196" s="1">
        <v>37876</v>
      </c>
      <c r="B7196">
        <v>286</v>
      </c>
      <c r="C7196">
        <v>186</v>
      </c>
      <c r="D7196">
        <v>0</v>
      </c>
      <c r="E7196">
        <v>0</v>
      </c>
      <c r="F7196" s="14">
        <v>4926.9669999999996</v>
      </c>
      <c r="G7196" s="14">
        <v>4841.7309999999998</v>
      </c>
      <c r="H7196">
        <f t="shared" si="228"/>
        <v>3.7442254591033262</v>
      </c>
      <c r="I7196">
        <f t="shared" si="229"/>
        <v>2.0097108612536463</v>
      </c>
    </row>
    <row r="7197" spans="1:9" x14ac:dyDescent="0.3">
      <c r="A7197" s="1">
        <v>37877</v>
      </c>
      <c r="B7197">
        <v>287</v>
      </c>
      <c r="C7197">
        <v>188</v>
      </c>
      <c r="D7197">
        <v>0</v>
      </c>
      <c r="E7197">
        <v>0</v>
      </c>
      <c r="F7197" s="14">
        <v>5304.1850000000004</v>
      </c>
      <c r="G7197" s="14">
        <v>5107.0630000000001</v>
      </c>
      <c r="H7197">
        <f t="shared" si="228"/>
        <v>3.7573171565127788</v>
      </c>
      <c r="I7197">
        <f t="shared" si="229"/>
        <v>2.0313206554606746</v>
      </c>
    </row>
    <row r="7198" spans="1:9" x14ac:dyDescent="0.3">
      <c r="A7198" s="1">
        <v>37878</v>
      </c>
      <c r="B7198">
        <v>261</v>
      </c>
      <c r="C7198">
        <v>189</v>
      </c>
      <c r="D7198">
        <v>0</v>
      </c>
      <c r="E7198">
        <v>0</v>
      </c>
      <c r="F7198" s="14">
        <v>5239.6229999999996</v>
      </c>
      <c r="G7198" s="14">
        <v>4370.1260000000002</v>
      </c>
      <c r="H7198">
        <f t="shared" si="228"/>
        <v>3.4169330238670215</v>
      </c>
      <c r="I7198">
        <f t="shared" si="229"/>
        <v>2.0421255525641886</v>
      </c>
    </row>
    <row r="7199" spans="1:9" x14ac:dyDescent="0.3">
      <c r="A7199" s="1">
        <v>37879</v>
      </c>
      <c r="B7199">
        <v>230</v>
      </c>
      <c r="C7199">
        <v>193</v>
      </c>
      <c r="D7199">
        <v>0</v>
      </c>
      <c r="E7199">
        <v>0</v>
      </c>
      <c r="F7199" s="14">
        <v>3625.9789999999998</v>
      </c>
      <c r="G7199" s="14">
        <v>3143.9630000000002</v>
      </c>
      <c r="H7199">
        <f t="shared" si="228"/>
        <v>3.0110904041740039</v>
      </c>
      <c r="I7199">
        <f t="shared" si="229"/>
        <v>2.0853451409782457</v>
      </c>
    </row>
    <row r="7200" spans="1:9" x14ac:dyDescent="0.3">
      <c r="A7200" s="1">
        <v>37880</v>
      </c>
      <c r="B7200">
        <v>199</v>
      </c>
      <c r="C7200">
        <v>201</v>
      </c>
      <c r="D7200">
        <v>0</v>
      </c>
      <c r="E7200">
        <v>0</v>
      </c>
      <c r="F7200" s="14">
        <v>5418.7359999999999</v>
      </c>
      <c r="G7200" s="14">
        <v>5155.8720000000003</v>
      </c>
      <c r="H7200">
        <f t="shared" si="228"/>
        <v>2.6052477844809858</v>
      </c>
      <c r="I7200">
        <f t="shared" si="229"/>
        <v>2.1717843178063596</v>
      </c>
    </row>
    <row r="7201" spans="1:9" x14ac:dyDescent="0.3">
      <c r="A7201" s="1">
        <v>37881</v>
      </c>
      <c r="B7201">
        <v>150</v>
      </c>
      <c r="C7201">
        <v>206</v>
      </c>
      <c r="D7201">
        <v>0</v>
      </c>
      <c r="E7201">
        <v>0</v>
      </c>
      <c r="F7201" s="14">
        <v>4944.393</v>
      </c>
      <c r="G7201" s="14">
        <v>4888.3040000000001</v>
      </c>
      <c r="H7201">
        <f t="shared" si="228"/>
        <v>1.9637546114178286</v>
      </c>
      <c r="I7201">
        <f t="shared" si="229"/>
        <v>2.2258088033239307</v>
      </c>
    </row>
    <row r="7202" spans="1:9" x14ac:dyDescent="0.3">
      <c r="A7202" s="1">
        <v>37882</v>
      </c>
      <c r="B7202">
        <v>102</v>
      </c>
      <c r="C7202">
        <v>203</v>
      </c>
      <c r="D7202">
        <v>0</v>
      </c>
      <c r="E7202">
        <v>0</v>
      </c>
      <c r="F7202" s="14">
        <v>2285.991</v>
      </c>
      <c r="G7202" s="14">
        <v>4763.7740000000003</v>
      </c>
      <c r="H7202">
        <f t="shared" si="228"/>
        <v>1.3353531357641233</v>
      </c>
      <c r="I7202">
        <f t="shared" si="229"/>
        <v>2.193394112013388</v>
      </c>
    </row>
    <row r="7203" spans="1:9" x14ac:dyDescent="0.3">
      <c r="A7203" s="1">
        <v>37883</v>
      </c>
      <c r="B7203">
        <v>67</v>
      </c>
      <c r="C7203">
        <v>181</v>
      </c>
      <c r="D7203">
        <v>7.9240000000000004</v>
      </c>
      <c r="E7203">
        <v>10.186999999999999</v>
      </c>
      <c r="F7203">
        <v>177.578</v>
      </c>
      <c r="G7203">
        <v>-2.2370000000000001</v>
      </c>
      <c r="H7203">
        <f t="shared" si="228"/>
        <v>0.87714372643329674</v>
      </c>
      <c r="I7203">
        <f t="shared" si="229"/>
        <v>1.9556863757360752</v>
      </c>
    </row>
    <row r="7204" spans="1:9" x14ac:dyDescent="0.3">
      <c r="A7204" s="1">
        <v>37884</v>
      </c>
      <c r="B7204">
        <v>51</v>
      </c>
      <c r="C7204">
        <v>137</v>
      </c>
      <c r="D7204">
        <v>1.268</v>
      </c>
      <c r="E7204">
        <v>6.0999999999999999E-2</v>
      </c>
      <c r="F7204" s="14">
        <v>3704.0010000000002</v>
      </c>
      <c r="G7204" s="14">
        <v>2773.3449999999998</v>
      </c>
      <c r="H7204">
        <f t="shared" si="228"/>
        <v>0.66767656788206164</v>
      </c>
      <c r="I7204">
        <f t="shared" si="229"/>
        <v>1.4802709031814492</v>
      </c>
    </row>
    <row r="7205" spans="1:9" x14ac:dyDescent="0.3">
      <c r="A7205" s="1">
        <v>37885</v>
      </c>
      <c r="B7205">
        <v>44</v>
      </c>
      <c r="C7205">
        <v>83</v>
      </c>
      <c r="D7205">
        <v>5.8179999999999996</v>
      </c>
      <c r="E7205">
        <v>0.44700000000000001</v>
      </c>
      <c r="F7205" s="14">
        <v>1703.7619999999999</v>
      </c>
      <c r="G7205" s="14">
        <v>1394.5219999999999</v>
      </c>
      <c r="H7205">
        <f t="shared" si="228"/>
        <v>0.57603468601589636</v>
      </c>
      <c r="I7205">
        <f t="shared" si="229"/>
        <v>0.89680645959168082</v>
      </c>
    </row>
    <row r="7206" spans="1:9" x14ac:dyDescent="0.3">
      <c r="A7206" s="1">
        <v>37886</v>
      </c>
      <c r="B7206">
        <v>43</v>
      </c>
      <c r="C7206">
        <v>53</v>
      </c>
      <c r="D7206">
        <v>28.655000000000001</v>
      </c>
      <c r="E7206">
        <v>19.369</v>
      </c>
      <c r="F7206" s="14">
        <v>1768.616</v>
      </c>
      <c r="G7206">
        <v>416.24700000000001</v>
      </c>
      <c r="H7206">
        <f t="shared" si="228"/>
        <v>0.56294298860644409</v>
      </c>
      <c r="I7206">
        <f t="shared" si="229"/>
        <v>0.57265954648625406</v>
      </c>
    </row>
    <row r="7207" spans="1:9" x14ac:dyDescent="0.3">
      <c r="A7207" s="1">
        <v>37887</v>
      </c>
      <c r="B7207">
        <v>48</v>
      </c>
      <c r="C7207">
        <v>53</v>
      </c>
      <c r="D7207">
        <v>10.452</v>
      </c>
      <c r="E7207">
        <v>0.55300000000000005</v>
      </c>
      <c r="F7207">
        <v>588.57100000000003</v>
      </c>
      <c r="G7207">
        <v>323.98200000000003</v>
      </c>
      <c r="H7207">
        <f t="shared" si="228"/>
        <v>0.62840147565370508</v>
      </c>
      <c r="I7207">
        <f t="shared" si="229"/>
        <v>0.57265954648625406</v>
      </c>
    </row>
    <row r="7208" spans="1:9" x14ac:dyDescent="0.3">
      <c r="A7208" s="1">
        <v>37888</v>
      </c>
      <c r="B7208">
        <v>73</v>
      </c>
      <c r="C7208">
        <v>87</v>
      </c>
      <c r="D7208">
        <v>0</v>
      </c>
      <c r="E7208">
        <v>7.0000000000000001E-3</v>
      </c>
      <c r="F7208" s="14">
        <v>1779.6659999999999</v>
      </c>
      <c r="G7208" s="14">
        <v>1731.769</v>
      </c>
      <c r="H7208">
        <f t="shared" si="228"/>
        <v>0.95569391089000988</v>
      </c>
      <c r="I7208">
        <f t="shared" si="229"/>
        <v>0.94002604800573775</v>
      </c>
    </row>
    <row r="7209" spans="1:9" x14ac:dyDescent="0.3">
      <c r="A7209" s="1">
        <v>37889</v>
      </c>
      <c r="B7209">
        <v>98</v>
      </c>
      <c r="C7209">
        <v>131</v>
      </c>
      <c r="D7209">
        <v>0.65400000000000003</v>
      </c>
      <c r="E7209">
        <v>0.17100000000000001</v>
      </c>
      <c r="F7209" s="14">
        <v>2682.2820000000002</v>
      </c>
      <c r="G7209" s="14">
        <v>3273.0540000000001</v>
      </c>
      <c r="H7209">
        <f t="shared" si="228"/>
        <v>1.2829863461263147</v>
      </c>
      <c r="I7209">
        <f t="shared" si="229"/>
        <v>1.4154415205603637</v>
      </c>
    </row>
    <row r="7210" spans="1:9" x14ac:dyDescent="0.3">
      <c r="A7210" s="1">
        <v>37890</v>
      </c>
      <c r="B7210">
        <v>103</v>
      </c>
      <c r="C7210">
        <v>188</v>
      </c>
      <c r="D7210">
        <v>0</v>
      </c>
      <c r="E7210">
        <v>0</v>
      </c>
      <c r="F7210">
        <v>241.59800000000001</v>
      </c>
      <c r="G7210">
        <v>95.974000000000004</v>
      </c>
      <c r="H7210">
        <f t="shared" si="228"/>
        <v>1.3484448331735757</v>
      </c>
      <c r="I7210">
        <f t="shared" si="229"/>
        <v>2.0313206554606746</v>
      </c>
    </row>
    <row r="7211" spans="1:9" x14ac:dyDescent="0.3">
      <c r="A7211" s="1">
        <v>37891</v>
      </c>
      <c r="B7211">
        <v>88</v>
      </c>
      <c r="C7211">
        <v>215</v>
      </c>
      <c r="D7211">
        <v>0</v>
      </c>
      <c r="E7211">
        <v>0</v>
      </c>
      <c r="F7211" s="14">
        <v>4986.3040000000001</v>
      </c>
      <c r="G7211" s="14">
        <v>3181.4580000000001</v>
      </c>
      <c r="H7211">
        <f t="shared" si="228"/>
        <v>1.1520693720317927</v>
      </c>
      <c r="I7211">
        <f t="shared" si="229"/>
        <v>2.323052877255559</v>
      </c>
    </row>
    <row r="7212" spans="1:9" x14ac:dyDescent="0.3">
      <c r="A7212" s="1">
        <v>37892</v>
      </c>
      <c r="B7212">
        <v>71</v>
      </c>
      <c r="C7212">
        <v>214</v>
      </c>
      <c r="D7212">
        <v>7.617</v>
      </c>
      <c r="E7212">
        <v>13.211</v>
      </c>
      <c r="F7212" s="14">
        <v>4477.7169999999996</v>
      </c>
      <c r="G7212" s="14">
        <v>2077.84</v>
      </c>
      <c r="H7212">
        <f t="shared" si="228"/>
        <v>0.92951051607110557</v>
      </c>
      <c r="I7212">
        <f t="shared" si="229"/>
        <v>2.3122479801520446</v>
      </c>
    </row>
    <row r="7213" spans="1:9" x14ac:dyDescent="0.3">
      <c r="A7213" s="1">
        <v>37893</v>
      </c>
      <c r="B7213">
        <v>60</v>
      </c>
      <c r="C7213">
        <v>209</v>
      </c>
      <c r="D7213">
        <v>0</v>
      </c>
      <c r="E7213">
        <v>0</v>
      </c>
      <c r="F7213" s="14">
        <v>3762.529</v>
      </c>
      <c r="G7213" s="14">
        <v>2302.9580000000001</v>
      </c>
      <c r="H7213">
        <f t="shared" si="228"/>
        <v>0.78550184456713146</v>
      </c>
      <c r="I7213">
        <f t="shared" si="229"/>
        <v>2.2582234946344735</v>
      </c>
    </row>
    <row r="7214" spans="1:9" x14ac:dyDescent="0.3">
      <c r="A7214" s="1">
        <v>37894</v>
      </c>
      <c r="B7214">
        <f>AVERAGE(B7213,B7215)</f>
        <v>53.5</v>
      </c>
      <c r="C7214">
        <v>206</v>
      </c>
      <c r="D7214">
        <v>0</v>
      </c>
      <c r="E7214">
        <v>0</v>
      </c>
      <c r="F7214" s="14">
        <v>5545.5309999999999</v>
      </c>
      <c r="G7214" s="14">
        <v>4534.2049999999999</v>
      </c>
      <c r="H7214">
        <f t="shared" si="228"/>
        <v>0.70040581140569214</v>
      </c>
      <c r="I7214">
        <f t="shared" si="229"/>
        <v>2.2258088033239307</v>
      </c>
    </row>
    <row r="7215" spans="1:9" x14ac:dyDescent="0.3">
      <c r="A7215" s="1">
        <v>37895</v>
      </c>
      <c r="B7215">
        <v>47</v>
      </c>
      <c r="C7215">
        <v>209</v>
      </c>
      <c r="D7215">
        <v>0</v>
      </c>
      <c r="E7215">
        <v>0</v>
      </c>
      <c r="F7215" s="14">
        <v>2452.4879999999998</v>
      </c>
      <c r="G7215" s="14">
        <v>2993.8980000000001</v>
      </c>
      <c r="H7215">
        <f t="shared" si="228"/>
        <v>0.61530977824425304</v>
      </c>
      <c r="I7215">
        <f t="shared" si="229"/>
        <v>2.2582234946344735</v>
      </c>
    </row>
    <row r="7216" spans="1:9" x14ac:dyDescent="0.3">
      <c r="A7216" s="1">
        <v>37896</v>
      </c>
      <c r="B7216">
        <v>45</v>
      </c>
      <c r="C7216">
        <v>211</v>
      </c>
      <c r="D7216">
        <v>6.79</v>
      </c>
      <c r="E7216">
        <v>6.9109999999999996</v>
      </c>
      <c r="F7216" s="14">
        <v>2642.8780000000002</v>
      </c>
      <c r="G7216" s="14">
        <v>1139.2449999999999</v>
      </c>
      <c r="H7216">
        <f t="shared" si="228"/>
        <v>0.58912638342534851</v>
      </c>
      <c r="I7216">
        <f t="shared" si="229"/>
        <v>2.2798332888415018</v>
      </c>
    </row>
    <row r="7217" spans="1:9" x14ac:dyDescent="0.3">
      <c r="A7217" s="1">
        <v>37897</v>
      </c>
      <c r="B7217">
        <v>40</v>
      </c>
      <c r="C7217">
        <v>210</v>
      </c>
      <c r="D7217">
        <v>0.41299999999999998</v>
      </c>
      <c r="E7217">
        <v>4.532</v>
      </c>
      <c r="F7217" s="14">
        <v>1019.579</v>
      </c>
      <c r="G7217" s="14">
        <v>1668.8309999999999</v>
      </c>
      <c r="H7217">
        <f t="shared" si="228"/>
        <v>0.52366789637808764</v>
      </c>
      <c r="I7217">
        <f t="shared" si="229"/>
        <v>2.2690283917379874</v>
      </c>
    </row>
    <row r="7218" spans="1:9" x14ac:dyDescent="0.3">
      <c r="A7218" s="1">
        <v>37898</v>
      </c>
      <c r="B7218">
        <v>38</v>
      </c>
      <c r="C7218">
        <v>194</v>
      </c>
      <c r="D7218">
        <v>5.2869999999999999</v>
      </c>
      <c r="E7218">
        <v>9.26</v>
      </c>
      <c r="F7218">
        <v>126.51</v>
      </c>
      <c r="G7218">
        <v>541.74199999999996</v>
      </c>
      <c r="H7218">
        <f t="shared" si="228"/>
        <v>0.49748450155918322</v>
      </c>
      <c r="I7218">
        <f t="shared" si="229"/>
        <v>2.0961500380817601</v>
      </c>
    </row>
    <row r="7219" spans="1:9" x14ac:dyDescent="0.3">
      <c r="A7219" s="1">
        <v>37899</v>
      </c>
      <c r="B7219">
        <v>45</v>
      </c>
      <c r="C7219">
        <v>156</v>
      </c>
      <c r="D7219">
        <v>1.7190000000000001</v>
      </c>
      <c r="E7219">
        <v>2.5630000000000002</v>
      </c>
      <c r="F7219">
        <v>98.795000000000002</v>
      </c>
      <c r="G7219">
        <v>345.43299999999999</v>
      </c>
      <c r="H7219">
        <f t="shared" si="228"/>
        <v>0.58912638342534851</v>
      </c>
      <c r="I7219">
        <f t="shared" si="229"/>
        <v>1.6855639481482194</v>
      </c>
    </row>
    <row r="7220" spans="1:9" x14ac:dyDescent="0.3">
      <c r="A7220" s="1">
        <v>37900</v>
      </c>
      <c r="B7220">
        <v>58</v>
      </c>
      <c r="C7220">
        <v>105</v>
      </c>
      <c r="D7220">
        <v>0</v>
      </c>
      <c r="E7220">
        <v>0</v>
      </c>
      <c r="F7220" s="14">
        <v>3182.0010000000002</v>
      </c>
      <c r="G7220" s="14">
        <v>2793.9780000000001</v>
      </c>
      <c r="H7220">
        <f t="shared" si="228"/>
        <v>0.75931844974822693</v>
      </c>
      <c r="I7220">
        <f t="shared" si="229"/>
        <v>1.1345141958689937</v>
      </c>
    </row>
    <row r="7221" spans="1:9" x14ac:dyDescent="0.3">
      <c r="A7221" s="1">
        <v>37901</v>
      </c>
      <c r="B7221">
        <v>59</v>
      </c>
      <c r="C7221">
        <v>64</v>
      </c>
      <c r="D7221">
        <v>0</v>
      </c>
      <c r="E7221">
        <v>0</v>
      </c>
      <c r="F7221" s="14">
        <v>2694.5520000000001</v>
      </c>
      <c r="G7221" s="14">
        <v>4649.759</v>
      </c>
      <c r="H7221">
        <f t="shared" si="228"/>
        <v>0.77241014715767919</v>
      </c>
      <c r="I7221">
        <f t="shared" si="229"/>
        <v>0.69151341462491056</v>
      </c>
    </row>
    <row r="7222" spans="1:9" x14ac:dyDescent="0.3">
      <c r="A7222" s="1">
        <v>37902</v>
      </c>
      <c r="B7222">
        <v>54</v>
      </c>
      <c r="C7222">
        <v>45</v>
      </c>
      <c r="D7222">
        <v>12.138999999999999</v>
      </c>
      <c r="E7222">
        <v>12.42</v>
      </c>
      <c r="F7222">
        <v>51.61</v>
      </c>
      <c r="G7222">
        <v>196.49199999999999</v>
      </c>
      <c r="H7222">
        <f t="shared" si="228"/>
        <v>0.70695166011041832</v>
      </c>
      <c r="I7222">
        <f t="shared" si="229"/>
        <v>0.48622036965814019</v>
      </c>
    </row>
    <row r="7223" spans="1:9" x14ac:dyDescent="0.3">
      <c r="A7223" s="1">
        <v>37903</v>
      </c>
      <c r="B7223">
        <v>65</v>
      </c>
      <c r="C7223">
        <v>41</v>
      </c>
      <c r="D7223">
        <v>15.395</v>
      </c>
      <c r="E7223">
        <v>14.500999999999999</v>
      </c>
      <c r="F7223" s="14">
        <v>6126.7910000000002</v>
      </c>
      <c r="G7223" s="14">
        <v>5645.0919999999996</v>
      </c>
      <c r="H7223">
        <f t="shared" si="228"/>
        <v>0.85096033161439233</v>
      </c>
      <c r="I7223">
        <f t="shared" si="229"/>
        <v>0.44300078124408332</v>
      </c>
    </row>
    <row r="7224" spans="1:9" x14ac:dyDescent="0.3">
      <c r="A7224" s="1">
        <v>37904</v>
      </c>
      <c r="B7224">
        <v>94</v>
      </c>
      <c r="C7224">
        <v>40</v>
      </c>
      <c r="D7224">
        <v>2.5999999999999999E-2</v>
      </c>
      <c r="E7224">
        <v>2.1459999999999999</v>
      </c>
      <c r="F7224" s="14">
        <v>1408.0170000000001</v>
      </c>
      <c r="G7224" s="14">
        <v>1534.1220000000001</v>
      </c>
      <c r="H7224">
        <f t="shared" si="228"/>
        <v>1.2306195564885061</v>
      </c>
      <c r="I7224">
        <f t="shared" si="229"/>
        <v>0.43219588414056909</v>
      </c>
    </row>
    <row r="7225" spans="1:9" x14ac:dyDescent="0.3">
      <c r="A7225" s="1">
        <v>37905</v>
      </c>
      <c r="B7225">
        <v>99</v>
      </c>
      <c r="C7225">
        <v>40</v>
      </c>
      <c r="D7225">
        <v>0</v>
      </c>
      <c r="E7225">
        <v>0</v>
      </c>
      <c r="F7225" s="14">
        <v>6333.3370000000004</v>
      </c>
      <c r="G7225" s="14">
        <v>6128.79</v>
      </c>
      <c r="H7225">
        <f t="shared" si="228"/>
        <v>1.2960780435357666</v>
      </c>
      <c r="I7225">
        <f t="shared" si="229"/>
        <v>0.43219588414056909</v>
      </c>
    </row>
    <row r="7226" spans="1:9" x14ac:dyDescent="0.3">
      <c r="A7226" s="1">
        <v>37906</v>
      </c>
      <c r="B7226">
        <v>105</v>
      </c>
      <c r="C7226">
        <v>38</v>
      </c>
      <c r="D7226">
        <v>0</v>
      </c>
      <c r="E7226">
        <v>0</v>
      </c>
      <c r="F7226" s="14">
        <v>6266.28</v>
      </c>
      <c r="G7226" s="14">
        <v>6029.7359999999999</v>
      </c>
      <c r="H7226">
        <f t="shared" si="228"/>
        <v>1.3746282279924797</v>
      </c>
      <c r="I7226">
        <f t="shared" si="229"/>
        <v>0.41058608993354062</v>
      </c>
    </row>
    <row r="7227" spans="1:9" x14ac:dyDescent="0.3">
      <c r="A7227" s="1">
        <v>37907</v>
      </c>
      <c r="B7227">
        <v>118</v>
      </c>
      <c r="C7227">
        <v>38</v>
      </c>
      <c r="D7227">
        <v>0</v>
      </c>
      <c r="E7227">
        <v>0</v>
      </c>
      <c r="F7227" s="14">
        <v>6293.3320000000003</v>
      </c>
      <c r="G7227" s="14">
        <v>6002.9570000000003</v>
      </c>
      <c r="H7227">
        <f t="shared" si="228"/>
        <v>1.5448202943153584</v>
      </c>
      <c r="I7227">
        <f t="shared" si="229"/>
        <v>0.41058608993354062</v>
      </c>
    </row>
    <row r="7228" spans="1:9" x14ac:dyDescent="0.3">
      <c r="A7228" s="1">
        <v>37908</v>
      </c>
      <c r="B7228">
        <v>129</v>
      </c>
      <c r="C7228">
        <v>43</v>
      </c>
      <c r="D7228">
        <v>0</v>
      </c>
      <c r="E7228">
        <v>0</v>
      </c>
      <c r="F7228" s="14">
        <v>6150.3029999999999</v>
      </c>
      <c r="G7228" s="14">
        <v>5948.1260000000002</v>
      </c>
      <c r="H7228">
        <f t="shared" si="228"/>
        <v>1.6888289658193325</v>
      </c>
      <c r="I7228">
        <f t="shared" si="229"/>
        <v>0.46461057545111173</v>
      </c>
    </row>
    <row r="7229" spans="1:9" x14ac:dyDescent="0.3">
      <c r="A7229" s="1">
        <v>37909</v>
      </c>
      <c r="B7229">
        <v>136</v>
      </c>
      <c r="C7229">
        <v>53</v>
      </c>
      <c r="D7229">
        <v>0</v>
      </c>
      <c r="E7229">
        <v>0</v>
      </c>
      <c r="F7229" s="14">
        <v>6320.9690000000001</v>
      </c>
      <c r="G7229" s="14">
        <v>6187.0309999999999</v>
      </c>
      <c r="H7229">
        <f t="shared" si="228"/>
        <v>1.780470847685498</v>
      </c>
      <c r="I7229">
        <f t="shared" si="229"/>
        <v>0.57265954648625406</v>
      </c>
    </row>
    <row r="7230" spans="1:9" x14ac:dyDescent="0.3">
      <c r="A7230" s="1">
        <v>37910</v>
      </c>
      <c r="B7230">
        <v>125</v>
      </c>
      <c r="C7230">
        <v>65</v>
      </c>
      <c r="D7230">
        <v>0</v>
      </c>
      <c r="E7230">
        <v>0</v>
      </c>
      <c r="F7230" s="14">
        <v>5884.1369999999997</v>
      </c>
      <c r="G7230" s="14">
        <v>5866.4380000000001</v>
      </c>
      <c r="H7230">
        <f t="shared" si="228"/>
        <v>1.6364621761815239</v>
      </c>
      <c r="I7230">
        <f t="shared" si="229"/>
        <v>0.70231831172842474</v>
      </c>
    </row>
    <row r="7231" spans="1:9" x14ac:dyDescent="0.3">
      <c r="A7231" s="1">
        <v>37911</v>
      </c>
      <c r="B7231">
        <v>88</v>
      </c>
      <c r="C7231">
        <v>74</v>
      </c>
      <c r="D7231">
        <v>0</v>
      </c>
      <c r="E7231">
        <v>0</v>
      </c>
      <c r="F7231" s="14">
        <v>4243.2610000000004</v>
      </c>
      <c r="G7231" s="14">
        <v>3085.4490000000001</v>
      </c>
      <c r="H7231">
        <f t="shared" si="228"/>
        <v>1.1520693720317927</v>
      </c>
      <c r="I7231">
        <f t="shared" si="229"/>
        <v>0.79956238566005278</v>
      </c>
    </row>
    <row r="7232" spans="1:9" x14ac:dyDescent="0.3">
      <c r="A7232" s="1">
        <v>37912</v>
      </c>
      <c r="B7232">
        <v>53</v>
      </c>
      <c r="C7232">
        <v>75</v>
      </c>
      <c r="D7232">
        <v>3.2040000000000002</v>
      </c>
      <c r="E7232">
        <v>4.93</v>
      </c>
      <c r="F7232" s="14">
        <v>1499.704</v>
      </c>
      <c r="G7232" s="14">
        <v>2489.203</v>
      </c>
      <c r="H7232">
        <f t="shared" si="228"/>
        <v>0.69385996270096606</v>
      </c>
      <c r="I7232">
        <f t="shared" si="229"/>
        <v>0.81036728276356707</v>
      </c>
    </row>
    <row r="7233" spans="1:9" x14ac:dyDescent="0.3">
      <c r="A7233" s="1">
        <v>37913</v>
      </c>
      <c r="B7233">
        <v>40</v>
      </c>
      <c r="C7233">
        <v>63</v>
      </c>
      <c r="D7233">
        <v>11.717000000000001</v>
      </c>
      <c r="E7233">
        <v>13.6</v>
      </c>
      <c r="F7233" s="14">
        <v>5916.6059999999998</v>
      </c>
      <c r="G7233" s="14">
        <v>3921.3739999999998</v>
      </c>
      <c r="H7233">
        <f t="shared" si="228"/>
        <v>0.52366789637808764</v>
      </c>
      <c r="I7233">
        <f t="shared" si="229"/>
        <v>0.68070851752139627</v>
      </c>
    </row>
    <row r="7234" spans="1:9" x14ac:dyDescent="0.3">
      <c r="A7234" s="1">
        <v>37914</v>
      </c>
      <c r="B7234">
        <v>38</v>
      </c>
      <c r="C7234">
        <v>44</v>
      </c>
      <c r="D7234">
        <v>1.7000000000000001E-2</v>
      </c>
      <c r="E7234">
        <v>0.129</v>
      </c>
      <c r="F7234">
        <v>772.16200000000003</v>
      </c>
      <c r="G7234" s="14">
        <v>2703.9290000000001</v>
      </c>
      <c r="H7234">
        <f t="shared" ref="H7234:H7297" si="230">(B7234*60*60*24/1000000)/(1000*$N$3/1000000)</f>
        <v>0.49748450155918322</v>
      </c>
      <c r="I7234">
        <f t="shared" ref="I7234:I7297" si="231">(C7234*60*60*24/1000000)/(1000*$N$4/1000000)</f>
        <v>0.47541547255462596</v>
      </c>
    </row>
    <row r="7235" spans="1:9" x14ac:dyDescent="0.3">
      <c r="A7235" s="1">
        <v>37915</v>
      </c>
      <c r="B7235">
        <v>54</v>
      </c>
      <c r="C7235">
        <v>29</v>
      </c>
      <c r="D7235">
        <v>0.432</v>
      </c>
      <c r="E7235">
        <v>0.88900000000000001</v>
      </c>
      <c r="F7235" s="14">
        <v>4459.5680000000002</v>
      </c>
      <c r="G7235" s="14">
        <v>3728.5430000000001</v>
      </c>
      <c r="H7235">
        <f t="shared" si="230"/>
        <v>0.70695166011041832</v>
      </c>
      <c r="I7235">
        <f t="shared" si="231"/>
        <v>0.31334201600191253</v>
      </c>
    </row>
    <row r="7236" spans="1:9" x14ac:dyDescent="0.3">
      <c r="A7236" s="1">
        <v>37916</v>
      </c>
      <c r="B7236">
        <v>56</v>
      </c>
      <c r="C7236">
        <v>22</v>
      </c>
      <c r="D7236">
        <v>0</v>
      </c>
      <c r="E7236">
        <v>0</v>
      </c>
      <c r="F7236" s="14">
        <v>4061.5129999999999</v>
      </c>
      <c r="G7236" s="14">
        <v>4858.6239999999998</v>
      </c>
      <c r="H7236">
        <f t="shared" si="230"/>
        <v>0.73313505492932263</v>
      </c>
      <c r="I7236">
        <f t="shared" si="231"/>
        <v>0.23770773627731298</v>
      </c>
    </row>
    <row r="7237" spans="1:9" x14ac:dyDescent="0.3">
      <c r="A7237" s="1">
        <v>37917</v>
      </c>
      <c r="B7237">
        <v>52</v>
      </c>
      <c r="C7237">
        <v>19</v>
      </c>
      <c r="D7237">
        <v>0</v>
      </c>
      <c r="E7237">
        <v>0</v>
      </c>
      <c r="F7237" s="14">
        <v>6629.4970000000003</v>
      </c>
      <c r="G7237" s="14">
        <v>6318.4520000000002</v>
      </c>
      <c r="H7237">
        <f t="shared" si="230"/>
        <v>0.68076826529151391</v>
      </c>
      <c r="I7237">
        <f t="shared" si="231"/>
        <v>0.20529304496677031</v>
      </c>
    </row>
    <row r="7238" spans="1:9" x14ac:dyDescent="0.3">
      <c r="A7238" s="1">
        <v>37918</v>
      </c>
      <c r="B7238">
        <v>46</v>
      </c>
      <c r="C7238">
        <v>16</v>
      </c>
      <c r="D7238">
        <v>1.655</v>
      </c>
      <c r="E7238">
        <v>2E-3</v>
      </c>
      <c r="F7238" s="14">
        <v>2921.357</v>
      </c>
      <c r="G7238" s="14">
        <v>3719.1950000000002</v>
      </c>
      <c r="H7238">
        <f t="shared" si="230"/>
        <v>0.60221808083480077</v>
      </c>
      <c r="I7238">
        <f t="shared" si="231"/>
        <v>0.17287835365622764</v>
      </c>
    </row>
    <row r="7239" spans="1:9" x14ac:dyDescent="0.3">
      <c r="A7239" s="1">
        <v>37919</v>
      </c>
      <c r="B7239">
        <v>38</v>
      </c>
      <c r="C7239">
        <v>21</v>
      </c>
      <c r="D7239">
        <v>17.942</v>
      </c>
      <c r="E7239">
        <v>12.662000000000001</v>
      </c>
      <c r="F7239">
        <v>290.43200000000002</v>
      </c>
      <c r="G7239">
        <v>-2.0590000000000002</v>
      </c>
      <c r="H7239">
        <f t="shared" si="230"/>
        <v>0.49748450155918322</v>
      </c>
      <c r="I7239">
        <f t="shared" si="231"/>
        <v>0.22690283917379875</v>
      </c>
    </row>
    <row r="7240" spans="1:9" x14ac:dyDescent="0.3">
      <c r="A7240" s="1">
        <v>37920</v>
      </c>
      <c r="B7240">
        <v>35</v>
      </c>
      <c r="C7240">
        <v>50</v>
      </c>
      <c r="D7240">
        <v>19.553999999999998</v>
      </c>
      <c r="E7240">
        <v>22.405000000000001</v>
      </c>
      <c r="F7240">
        <v>200.46299999999999</v>
      </c>
      <c r="G7240">
        <v>293.31099999999998</v>
      </c>
      <c r="H7240">
        <f t="shared" si="230"/>
        <v>0.45820940933082666</v>
      </c>
      <c r="I7240">
        <f t="shared" si="231"/>
        <v>0.54024485517571141</v>
      </c>
    </row>
    <row r="7241" spans="1:9" x14ac:dyDescent="0.3">
      <c r="A7241" s="1">
        <v>37921</v>
      </c>
      <c r="B7241">
        <v>38</v>
      </c>
      <c r="C7241">
        <v>57</v>
      </c>
      <c r="D7241">
        <v>0</v>
      </c>
      <c r="E7241">
        <v>0</v>
      </c>
      <c r="F7241" s="14">
        <v>6680.3630000000003</v>
      </c>
      <c r="G7241" s="14">
        <v>5951.6980000000003</v>
      </c>
      <c r="H7241">
        <f t="shared" si="230"/>
        <v>0.49748450155918322</v>
      </c>
      <c r="I7241">
        <f t="shared" si="231"/>
        <v>0.61587913490031099</v>
      </c>
    </row>
    <row r="7242" spans="1:9" x14ac:dyDescent="0.3">
      <c r="A7242" s="1">
        <v>37922</v>
      </c>
      <c r="B7242">
        <v>50</v>
      </c>
      <c r="C7242">
        <v>53</v>
      </c>
      <c r="D7242">
        <v>0</v>
      </c>
      <c r="E7242">
        <v>0</v>
      </c>
      <c r="F7242" s="14">
        <v>6560.6360000000004</v>
      </c>
      <c r="G7242" s="14">
        <v>6285.723</v>
      </c>
      <c r="H7242">
        <f t="shared" si="230"/>
        <v>0.65458487047260949</v>
      </c>
      <c r="I7242">
        <f t="shared" si="231"/>
        <v>0.57265954648625406</v>
      </c>
    </row>
    <row r="7243" spans="1:9" x14ac:dyDescent="0.3">
      <c r="A7243" s="1">
        <v>37923</v>
      </c>
      <c r="B7243">
        <v>59</v>
      </c>
      <c r="C7243">
        <v>60</v>
      </c>
      <c r="D7243">
        <v>0</v>
      </c>
      <c r="E7243">
        <v>0</v>
      </c>
      <c r="F7243" s="14">
        <v>5619.8239999999996</v>
      </c>
      <c r="G7243" s="14">
        <v>4403.2560000000003</v>
      </c>
      <c r="H7243">
        <f t="shared" si="230"/>
        <v>0.77241014715767919</v>
      </c>
      <c r="I7243">
        <f t="shared" si="231"/>
        <v>0.64829382621085363</v>
      </c>
    </row>
    <row r="7244" spans="1:9" x14ac:dyDescent="0.3">
      <c r="A7244" s="1">
        <v>37924</v>
      </c>
      <c r="B7244">
        <v>69</v>
      </c>
      <c r="C7244">
        <v>73</v>
      </c>
      <c r="D7244">
        <v>0</v>
      </c>
      <c r="E7244">
        <v>0</v>
      </c>
      <c r="F7244" s="14">
        <v>5380.3320000000003</v>
      </c>
      <c r="G7244" s="14">
        <v>5470.1760000000004</v>
      </c>
      <c r="H7244">
        <f t="shared" si="230"/>
        <v>0.90332712125220105</v>
      </c>
      <c r="I7244">
        <f t="shared" si="231"/>
        <v>0.78875748855653849</v>
      </c>
    </row>
    <row r="7245" spans="1:9" x14ac:dyDescent="0.3">
      <c r="A7245" s="1">
        <v>37925</v>
      </c>
      <c r="B7245">
        <v>73</v>
      </c>
      <c r="C7245">
        <v>88</v>
      </c>
      <c r="D7245">
        <v>7.0999999999999994E-2</v>
      </c>
      <c r="E7245">
        <v>0.95499999999999996</v>
      </c>
      <c r="F7245">
        <v>253.655</v>
      </c>
      <c r="G7245">
        <v>42.091999999999999</v>
      </c>
      <c r="H7245">
        <f t="shared" si="230"/>
        <v>0.95569391089000988</v>
      </c>
      <c r="I7245">
        <f t="shared" si="231"/>
        <v>0.95083094510925192</v>
      </c>
    </row>
    <row r="7246" spans="1:9" x14ac:dyDescent="0.3">
      <c r="A7246" s="1">
        <v>37926</v>
      </c>
      <c r="B7246">
        <v>69</v>
      </c>
      <c r="C7246">
        <v>102</v>
      </c>
      <c r="D7246">
        <v>4.9779999999999998</v>
      </c>
      <c r="E7246">
        <v>1.7789999999999999</v>
      </c>
      <c r="F7246" s="14">
        <v>6981.1049999999996</v>
      </c>
      <c r="G7246" s="14">
        <v>6665.8050000000003</v>
      </c>
      <c r="H7246">
        <f t="shared" si="230"/>
        <v>0.90332712125220105</v>
      </c>
      <c r="I7246">
        <f t="shared" si="231"/>
        <v>1.102099504558451</v>
      </c>
    </row>
    <row r="7247" spans="1:9" x14ac:dyDescent="0.3">
      <c r="A7247" s="1">
        <v>37927</v>
      </c>
      <c r="B7247">
        <v>60</v>
      </c>
      <c r="C7247">
        <v>113</v>
      </c>
      <c r="D7247">
        <v>0</v>
      </c>
      <c r="E7247">
        <v>0</v>
      </c>
      <c r="F7247" s="14">
        <v>6820.2640000000001</v>
      </c>
      <c r="G7247" s="14">
        <v>6442.1009999999997</v>
      </c>
      <c r="H7247">
        <f t="shared" si="230"/>
        <v>0.78550184456713146</v>
      </c>
      <c r="I7247">
        <f t="shared" si="231"/>
        <v>1.2209533726971076</v>
      </c>
    </row>
    <row r="7248" spans="1:9" x14ac:dyDescent="0.3">
      <c r="A7248" s="1">
        <v>37928</v>
      </c>
      <c r="B7248">
        <v>47</v>
      </c>
      <c r="C7248">
        <v>123</v>
      </c>
      <c r="D7248">
        <v>0</v>
      </c>
      <c r="E7248">
        <v>0</v>
      </c>
      <c r="F7248" s="14">
        <v>6635.05</v>
      </c>
      <c r="G7248" s="14">
        <v>6363.1580000000004</v>
      </c>
      <c r="H7248">
        <f t="shared" si="230"/>
        <v>0.61530977824425304</v>
      </c>
      <c r="I7248">
        <f t="shared" si="231"/>
        <v>1.3290023437322498</v>
      </c>
    </row>
    <row r="7249" spans="1:9" x14ac:dyDescent="0.3">
      <c r="A7249" s="1">
        <v>37929</v>
      </c>
      <c r="B7249">
        <v>33</v>
      </c>
      <c r="C7249">
        <v>131</v>
      </c>
      <c r="D7249">
        <v>1.9E-2</v>
      </c>
      <c r="E7249">
        <v>0</v>
      </c>
      <c r="F7249" s="14">
        <v>3224.6860000000001</v>
      </c>
      <c r="G7249" s="14">
        <v>5950.4880000000003</v>
      </c>
      <c r="H7249">
        <f t="shared" si="230"/>
        <v>0.43202601451192224</v>
      </c>
      <c r="I7249">
        <f t="shared" si="231"/>
        <v>1.4154415205603637</v>
      </c>
    </row>
    <row r="7250" spans="1:9" x14ac:dyDescent="0.3">
      <c r="A7250" s="1">
        <v>37930</v>
      </c>
      <c r="B7250">
        <v>28</v>
      </c>
      <c r="C7250">
        <v>132</v>
      </c>
      <c r="D7250">
        <v>0.88800000000000001</v>
      </c>
      <c r="E7250">
        <v>0</v>
      </c>
      <c r="F7250" s="14">
        <v>5206.1819999999998</v>
      </c>
      <c r="G7250" s="14">
        <v>1228.82</v>
      </c>
      <c r="H7250">
        <f t="shared" si="230"/>
        <v>0.36656752746466131</v>
      </c>
      <c r="I7250">
        <f t="shared" si="231"/>
        <v>1.4262464176638778</v>
      </c>
    </row>
    <row r="7251" spans="1:9" x14ac:dyDescent="0.3">
      <c r="A7251" s="1">
        <v>37931</v>
      </c>
      <c r="B7251">
        <v>26</v>
      </c>
      <c r="C7251">
        <v>118</v>
      </c>
      <c r="D7251">
        <v>0</v>
      </c>
      <c r="E7251">
        <v>0</v>
      </c>
      <c r="F7251" s="14">
        <v>4444.808</v>
      </c>
      <c r="G7251" s="14">
        <v>4897.5519999999997</v>
      </c>
      <c r="H7251">
        <f t="shared" si="230"/>
        <v>0.34038413264575695</v>
      </c>
      <c r="I7251">
        <f t="shared" si="231"/>
        <v>1.2749778582146787</v>
      </c>
    </row>
    <row r="7252" spans="1:9" x14ac:dyDescent="0.3">
      <c r="A7252" s="1">
        <v>37932</v>
      </c>
      <c r="B7252">
        <v>22</v>
      </c>
      <c r="C7252">
        <v>83</v>
      </c>
      <c r="D7252">
        <v>0</v>
      </c>
      <c r="E7252">
        <v>0</v>
      </c>
      <c r="F7252" s="14">
        <v>6269.9679999999998</v>
      </c>
      <c r="G7252" s="14">
        <v>6312.8329999999996</v>
      </c>
      <c r="H7252">
        <f t="shared" si="230"/>
        <v>0.28801734300794818</v>
      </c>
      <c r="I7252">
        <f t="shared" si="231"/>
        <v>0.89680645959168082</v>
      </c>
    </row>
    <row r="7253" spans="1:9" x14ac:dyDescent="0.3">
      <c r="A7253" s="1">
        <v>37933</v>
      </c>
      <c r="B7253">
        <v>17</v>
      </c>
      <c r="C7253">
        <v>49</v>
      </c>
      <c r="D7253">
        <v>1.5620000000000001</v>
      </c>
      <c r="E7253">
        <v>1.6180000000000001</v>
      </c>
      <c r="F7253" s="14">
        <v>5771.3860000000004</v>
      </c>
      <c r="G7253" s="14">
        <v>2212.0169999999998</v>
      </c>
      <c r="H7253">
        <f t="shared" si="230"/>
        <v>0.22255885596068725</v>
      </c>
      <c r="I7253">
        <f t="shared" si="231"/>
        <v>0.52943995807219713</v>
      </c>
    </row>
    <row r="7254" spans="1:9" x14ac:dyDescent="0.3">
      <c r="A7254" s="1">
        <v>37934</v>
      </c>
      <c r="B7254">
        <v>16</v>
      </c>
      <c r="C7254">
        <v>31</v>
      </c>
      <c r="D7254">
        <v>7.0890000000000004</v>
      </c>
      <c r="E7254">
        <v>9.1739999999999995</v>
      </c>
      <c r="F7254" s="14">
        <v>1371.085</v>
      </c>
      <c r="G7254" s="14">
        <v>1655.77</v>
      </c>
      <c r="H7254">
        <f t="shared" si="230"/>
        <v>0.20946715855123504</v>
      </c>
      <c r="I7254">
        <f t="shared" si="231"/>
        <v>0.33495181020894099</v>
      </c>
    </row>
    <row r="7255" spans="1:9" x14ac:dyDescent="0.3">
      <c r="A7255" s="1">
        <v>37935</v>
      </c>
      <c r="B7255">
        <v>15</v>
      </c>
      <c r="C7255">
        <v>24</v>
      </c>
      <c r="D7255">
        <v>0</v>
      </c>
      <c r="E7255">
        <v>0</v>
      </c>
      <c r="F7255" s="14">
        <v>5187.1719999999996</v>
      </c>
      <c r="G7255" s="14">
        <v>5412.5429999999997</v>
      </c>
      <c r="H7255">
        <f t="shared" si="230"/>
        <v>0.19637546114178286</v>
      </c>
      <c r="I7255">
        <f t="shared" si="231"/>
        <v>0.25931753048434142</v>
      </c>
    </row>
    <row r="7256" spans="1:9" x14ac:dyDescent="0.3">
      <c r="A7256" s="1">
        <v>37936</v>
      </c>
      <c r="B7256">
        <v>12</v>
      </c>
      <c r="C7256">
        <v>20</v>
      </c>
      <c r="D7256">
        <v>11.83</v>
      </c>
      <c r="E7256">
        <v>4.7610000000000001</v>
      </c>
      <c r="F7256" s="14">
        <v>3133.8069999999998</v>
      </c>
      <c r="G7256" s="14">
        <v>1586.1479999999999</v>
      </c>
      <c r="H7256">
        <f t="shared" si="230"/>
        <v>0.15710036891342627</v>
      </c>
      <c r="I7256">
        <f t="shared" si="231"/>
        <v>0.21609794207028454</v>
      </c>
    </row>
    <row r="7257" spans="1:9" x14ac:dyDescent="0.3">
      <c r="A7257" s="1">
        <v>37937</v>
      </c>
      <c r="B7257">
        <v>13</v>
      </c>
      <c r="C7257">
        <v>18</v>
      </c>
      <c r="D7257">
        <v>32.575000000000003</v>
      </c>
      <c r="E7257">
        <v>50.844999999999999</v>
      </c>
      <c r="F7257">
        <v>-50.438000000000002</v>
      </c>
      <c r="G7257">
        <v>1.5429999999999999</v>
      </c>
      <c r="H7257">
        <f t="shared" si="230"/>
        <v>0.17019206632287848</v>
      </c>
      <c r="I7257">
        <f t="shared" si="231"/>
        <v>0.19448814786325608</v>
      </c>
    </row>
    <row r="7258" spans="1:9" x14ac:dyDescent="0.3">
      <c r="A7258" s="1">
        <v>37938</v>
      </c>
      <c r="B7258">
        <v>31</v>
      </c>
      <c r="C7258">
        <v>18</v>
      </c>
      <c r="D7258">
        <v>0</v>
      </c>
      <c r="E7258">
        <v>0</v>
      </c>
      <c r="F7258" s="14">
        <v>2977.7539999999999</v>
      </c>
      <c r="G7258" s="14">
        <v>2134.3519999999999</v>
      </c>
      <c r="H7258">
        <f t="shared" si="230"/>
        <v>0.40584261969301788</v>
      </c>
      <c r="I7258">
        <f t="shared" si="231"/>
        <v>0.19448814786325608</v>
      </c>
    </row>
    <row r="7259" spans="1:9" x14ac:dyDescent="0.3">
      <c r="A7259" s="1">
        <v>37939</v>
      </c>
      <c r="B7259">
        <v>54</v>
      </c>
      <c r="C7259">
        <v>19</v>
      </c>
      <c r="D7259">
        <v>0</v>
      </c>
      <c r="E7259">
        <v>0</v>
      </c>
      <c r="F7259" s="14">
        <v>6740.3209999999999</v>
      </c>
      <c r="G7259" s="14">
        <v>6430.17</v>
      </c>
      <c r="H7259">
        <f t="shared" si="230"/>
        <v>0.70695166011041832</v>
      </c>
      <c r="I7259">
        <f t="shared" si="231"/>
        <v>0.20529304496677031</v>
      </c>
    </row>
    <row r="7260" spans="1:9" x14ac:dyDescent="0.3">
      <c r="A7260" s="1">
        <v>37940</v>
      </c>
      <c r="B7260">
        <v>64</v>
      </c>
      <c r="C7260">
        <v>19</v>
      </c>
      <c r="D7260">
        <v>0</v>
      </c>
      <c r="E7260">
        <v>3.5999999999999997E-2</v>
      </c>
      <c r="F7260" s="14">
        <v>5802.1779999999999</v>
      </c>
      <c r="G7260" s="14">
        <v>6018.1319999999996</v>
      </c>
      <c r="H7260">
        <f t="shared" si="230"/>
        <v>0.83786863420494018</v>
      </c>
      <c r="I7260">
        <f t="shared" si="231"/>
        <v>0.20529304496677031</v>
      </c>
    </row>
    <row r="7261" spans="1:9" x14ac:dyDescent="0.3">
      <c r="A7261" s="1">
        <v>37941</v>
      </c>
      <c r="B7261">
        <v>67</v>
      </c>
      <c r="C7261">
        <v>19</v>
      </c>
      <c r="D7261">
        <v>33.758000000000003</v>
      </c>
      <c r="E7261">
        <v>33.832999999999998</v>
      </c>
      <c r="F7261">
        <v>946.14</v>
      </c>
      <c r="G7261" s="14">
        <v>1219.4870000000001</v>
      </c>
      <c r="H7261">
        <f t="shared" si="230"/>
        <v>0.87714372643329674</v>
      </c>
      <c r="I7261">
        <f t="shared" si="231"/>
        <v>0.20529304496677031</v>
      </c>
    </row>
    <row r="7262" spans="1:9" x14ac:dyDescent="0.3">
      <c r="A7262" s="1">
        <v>37942</v>
      </c>
      <c r="B7262">
        <v>91</v>
      </c>
      <c r="C7262">
        <v>23</v>
      </c>
      <c r="D7262">
        <v>15.568</v>
      </c>
      <c r="E7262">
        <v>20.536999999999999</v>
      </c>
      <c r="F7262" s="14">
        <v>5250.2809999999999</v>
      </c>
      <c r="G7262" s="14">
        <v>1550.0250000000001</v>
      </c>
      <c r="H7262">
        <f t="shared" si="230"/>
        <v>1.1913444642601494</v>
      </c>
      <c r="I7262">
        <f t="shared" si="231"/>
        <v>0.24851263338082721</v>
      </c>
    </row>
    <row r="7263" spans="1:9" x14ac:dyDescent="0.3">
      <c r="A7263" s="1">
        <v>37943</v>
      </c>
      <c r="B7263">
        <v>158</v>
      </c>
      <c r="C7263">
        <v>51</v>
      </c>
      <c r="D7263">
        <v>14.672000000000001</v>
      </c>
      <c r="E7263">
        <v>12.731</v>
      </c>
      <c r="F7263" s="14">
        <v>1815.203</v>
      </c>
      <c r="G7263" s="14">
        <v>2640.15</v>
      </c>
      <c r="H7263">
        <f t="shared" si="230"/>
        <v>2.0684881906934458</v>
      </c>
      <c r="I7263">
        <f t="shared" si="231"/>
        <v>0.55104975227922548</v>
      </c>
    </row>
    <row r="7264" spans="1:9" x14ac:dyDescent="0.3">
      <c r="A7264" s="1">
        <v>37944</v>
      </c>
      <c r="B7264">
        <v>280</v>
      </c>
      <c r="C7264">
        <v>88</v>
      </c>
      <c r="D7264">
        <v>0</v>
      </c>
      <c r="E7264">
        <v>0</v>
      </c>
      <c r="F7264" s="14">
        <v>6558.3980000000001</v>
      </c>
      <c r="G7264" s="14">
        <v>6285.9639999999999</v>
      </c>
      <c r="H7264">
        <f t="shared" si="230"/>
        <v>3.6656752746466132</v>
      </c>
      <c r="I7264">
        <f t="shared" si="231"/>
        <v>0.95083094510925192</v>
      </c>
    </row>
    <row r="7265" spans="1:9" x14ac:dyDescent="0.3">
      <c r="A7265" s="1">
        <v>37945</v>
      </c>
      <c r="B7265">
        <v>363</v>
      </c>
      <c r="C7265">
        <v>119</v>
      </c>
      <c r="D7265">
        <v>0</v>
      </c>
      <c r="E7265">
        <v>0</v>
      </c>
      <c r="F7265" s="14">
        <v>6855.951</v>
      </c>
      <c r="G7265" s="14">
        <v>6590.6930000000002</v>
      </c>
      <c r="H7265">
        <f t="shared" si="230"/>
        <v>4.7522861596311445</v>
      </c>
      <c r="I7265">
        <f t="shared" si="231"/>
        <v>1.2857827553181929</v>
      </c>
    </row>
    <row r="7266" spans="1:9" x14ac:dyDescent="0.3">
      <c r="A7266" s="1">
        <v>37946</v>
      </c>
      <c r="B7266">
        <v>402</v>
      </c>
      <c r="C7266">
        <v>144</v>
      </c>
      <c r="D7266">
        <v>0</v>
      </c>
      <c r="E7266">
        <v>0</v>
      </c>
      <c r="F7266" s="14">
        <v>6361.683</v>
      </c>
      <c r="G7266" s="14">
        <v>6355.9070000000002</v>
      </c>
      <c r="H7266">
        <f t="shared" si="230"/>
        <v>5.2628623585997802</v>
      </c>
      <c r="I7266">
        <f t="shared" si="231"/>
        <v>1.5559051829060486</v>
      </c>
    </row>
    <row r="7267" spans="1:9" x14ac:dyDescent="0.3">
      <c r="A7267" s="1">
        <v>37947</v>
      </c>
      <c r="B7267">
        <v>415</v>
      </c>
      <c r="C7267">
        <v>151</v>
      </c>
      <c r="D7267">
        <v>0</v>
      </c>
      <c r="E7267">
        <v>0</v>
      </c>
      <c r="F7267" s="14">
        <v>6031.9459999999999</v>
      </c>
      <c r="G7267" s="14">
        <v>5988.59</v>
      </c>
      <c r="H7267">
        <f t="shared" si="230"/>
        <v>5.4330544249226591</v>
      </c>
      <c r="I7267">
        <f t="shared" si="231"/>
        <v>1.6315394626306483</v>
      </c>
    </row>
    <row r="7268" spans="1:9" x14ac:dyDescent="0.3">
      <c r="A7268" s="1">
        <v>37948</v>
      </c>
      <c r="B7268">
        <v>393</v>
      </c>
      <c r="C7268">
        <v>147</v>
      </c>
      <c r="D7268">
        <v>9.1999999999999998E-2</v>
      </c>
      <c r="E7268">
        <v>1.1379999999999999</v>
      </c>
      <c r="F7268" s="14">
        <v>4072.9839999999999</v>
      </c>
      <c r="G7268" s="14">
        <v>3795.5520000000001</v>
      </c>
      <c r="H7268">
        <f t="shared" si="230"/>
        <v>5.14503708191471</v>
      </c>
      <c r="I7268">
        <f t="shared" si="231"/>
        <v>1.5883198742165912</v>
      </c>
    </row>
    <row r="7269" spans="1:9" x14ac:dyDescent="0.3">
      <c r="A7269" s="1">
        <v>37949</v>
      </c>
      <c r="B7269">
        <v>359</v>
      </c>
      <c r="C7269">
        <v>142</v>
      </c>
      <c r="D7269">
        <v>28.77</v>
      </c>
      <c r="E7269">
        <v>22.454999999999998</v>
      </c>
      <c r="F7269">
        <v>483.92399999999998</v>
      </c>
      <c r="G7269">
        <v>468.53800000000001</v>
      </c>
      <c r="H7269">
        <f t="shared" si="230"/>
        <v>4.6999193699933368</v>
      </c>
      <c r="I7269">
        <f t="shared" si="231"/>
        <v>1.5342953886990203</v>
      </c>
    </row>
    <row r="7270" spans="1:9" x14ac:dyDescent="0.3">
      <c r="A7270" s="1">
        <v>37950</v>
      </c>
      <c r="B7270">
        <v>332</v>
      </c>
      <c r="C7270">
        <v>143</v>
      </c>
      <c r="D7270">
        <v>5.0999999999999997E-2</v>
      </c>
      <c r="E7270">
        <v>0</v>
      </c>
      <c r="F7270" s="14">
        <v>2803.2550000000001</v>
      </c>
      <c r="G7270" s="14">
        <v>2901.7359999999999</v>
      </c>
      <c r="H7270">
        <f t="shared" si="230"/>
        <v>4.3464435399381269</v>
      </c>
      <c r="I7270">
        <f t="shared" si="231"/>
        <v>1.5451002858025344</v>
      </c>
    </row>
    <row r="7271" spans="1:9" x14ac:dyDescent="0.3">
      <c r="A7271" s="1">
        <v>37951</v>
      </c>
      <c r="B7271">
        <v>310</v>
      </c>
      <c r="C7271">
        <v>152</v>
      </c>
      <c r="D7271">
        <v>1.129</v>
      </c>
      <c r="E7271">
        <v>4.3230000000000004</v>
      </c>
      <c r="F7271" s="14">
        <v>2236.8449999999998</v>
      </c>
      <c r="G7271" s="14">
        <v>4086.462</v>
      </c>
      <c r="H7271">
        <f t="shared" si="230"/>
        <v>4.0584261969301787</v>
      </c>
      <c r="I7271">
        <f t="shared" si="231"/>
        <v>1.6423443597341625</v>
      </c>
    </row>
    <row r="7272" spans="1:9" x14ac:dyDescent="0.3">
      <c r="A7272" s="1">
        <v>37952</v>
      </c>
      <c r="B7272">
        <v>279</v>
      </c>
      <c r="C7272">
        <v>163</v>
      </c>
      <c r="D7272">
        <v>9.4139999999999997</v>
      </c>
      <c r="E7272">
        <v>7.766</v>
      </c>
      <c r="F7272" s="14">
        <v>6829.7780000000002</v>
      </c>
      <c r="G7272" s="14">
        <v>6052.9790000000003</v>
      </c>
      <c r="H7272">
        <f t="shared" si="230"/>
        <v>3.6525835772371607</v>
      </c>
      <c r="I7272">
        <f t="shared" si="231"/>
        <v>1.7611982278728189</v>
      </c>
    </row>
    <row r="7273" spans="1:9" x14ac:dyDescent="0.3">
      <c r="A7273" s="1">
        <v>37953</v>
      </c>
      <c r="B7273">
        <v>218</v>
      </c>
      <c r="C7273">
        <v>172</v>
      </c>
      <c r="D7273">
        <v>0.42399999999999999</v>
      </c>
      <c r="E7273">
        <v>5.3999999999999999E-2</v>
      </c>
      <c r="F7273">
        <v>928.01199999999994</v>
      </c>
      <c r="G7273" s="14">
        <v>2498.6930000000002</v>
      </c>
      <c r="H7273">
        <f t="shared" si="230"/>
        <v>2.8539900352605776</v>
      </c>
      <c r="I7273">
        <f t="shared" si="231"/>
        <v>1.8584423018044469</v>
      </c>
    </row>
    <row r="7274" spans="1:9" x14ac:dyDescent="0.3">
      <c r="A7274" s="1">
        <v>37954</v>
      </c>
      <c r="B7274">
        <v>173</v>
      </c>
      <c r="C7274">
        <v>178</v>
      </c>
      <c r="D7274">
        <v>0</v>
      </c>
      <c r="E7274">
        <v>0</v>
      </c>
      <c r="F7274" s="14">
        <v>6605.7950000000001</v>
      </c>
      <c r="G7274" s="14">
        <v>6515.7</v>
      </c>
      <c r="H7274">
        <f t="shared" si="230"/>
        <v>2.264863651835229</v>
      </c>
      <c r="I7274">
        <f t="shared" si="231"/>
        <v>1.9232716844255324</v>
      </c>
    </row>
    <row r="7275" spans="1:9" x14ac:dyDescent="0.3">
      <c r="A7275" s="1">
        <v>37955</v>
      </c>
      <c r="B7275">
        <v>142</v>
      </c>
      <c r="C7275">
        <v>178</v>
      </c>
      <c r="D7275">
        <v>12.397</v>
      </c>
      <c r="E7275">
        <v>17.402999999999999</v>
      </c>
      <c r="F7275">
        <v>0</v>
      </c>
      <c r="G7275">
        <v>-0.61399999999999999</v>
      </c>
      <c r="H7275">
        <f t="shared" si="230"/>
        <v>1.8590210321422111</v>
      </c>
      <c r="I7275">
        <f t="shared" si="231"/>
        <v>1.9232716844255324</v>
      </c>
    </row>
    <row r="7276" spans="1:9" x14ac:dyDescent="0.3">
      <c r="A7276" s="1">
        <v>37956</v>
      </c>
      <c r="B7276">
        <v>131</v>
      </c>
      <c r="C7276">
        <v>166</v>
      </c>
      <c r="D7276">
        <v>0</v>
      </c>
      <c r="E7276">
        <v>0</v>
      </c>
      <c r="F7276" s="14">
        <v>6724.1610000000001</v>
      </c>
      <c r="G7276" s="14">
        <v>3840.1990000000001</v>
      </c>
      <c r="H7276">
        <f t="shared" si="230"/>
        <v>1.715012360638237</v>
      </c>
      <c r="I7276">
        <f t="shared" si="231"/>
        <v>1.7936129191833616</v>
      </c>
    </row>
    <row r="7277" spans="1:9" x14ac:dyDescent="0.3">
      <c r="A7277" s="1">
        <v>37957</v>
      </c>
      <c r="B7277">
        <v>129</v>
      </c>
      <c r="C7277">
        <v>147</v>
      </c>
      <c r="D7277">
        <v>0.623</v>
      </c>
      <c r="E7277">
        <v>9.5000000000000001E-2</v>
      </c>
      <c r="F7277" s="14">
        <v>1829.201</v>
      </c>
      <c r="G7277" s="14">
        <v>2135.9639999999999</v>
      </c>
      <c r="H7277">
        <f t="shared" si="230"/>
        <v>1.6888289658193325</v>
      </c>
      <c r="I7277">
        <f t="shared" si="231"/>
        <v>1.5883198742165912</v>
      </c>
    </row>
    <row r="7278" spans="1:9" x14ac:dyDescent="0.3">
      <c r="A7278" s="1">
        <v>37958</v>
      </c>
      <c r="B7278">
        <v>125</v>
      </c>
      <c r="C7278">
        <v>126</v>
      </c>
      <c r="D7278">
        <v>0</v>
      </c>
      <c r="E7278">
        <v>0.495</v>
      </c>
      <c r="F7278" s="14">
        <v>6313.1419999999998</v>
      </c>
      <c r="G7278" s="14">
        <v>5759.3029999999999</v>
      </c>
      <c r="H7278">
        <f t="shared" si="230"/>
        <v>1.6364621761815239</v>
      </c>
      <c r="I7278">
        <f t="shared" si="231"/>
        <v>1.3614170350427925</v>
      </c>
    </row>
    <row r="7279" spans="1:9" x14ac:dyDescent="0.3">
      <c r="A7279" s="1">
        <v>37959</v>
      </c>
      <c r="B7279">
        <v>118</v>
      </c>
      <c r="C7279">
        <v>113</v>
      </c>
      <c r="D7279">
        <v>14.233000000000001</v>
      </c>
      <c r="E7279">
        <v>2.6859999999999999</v>
      </c>
      <c r="F7279" s="14">
        <v>2528.0120000000002</v>
      </c>
      <c r="G7279" s="14">
        <v>2461.049</v>
      </c>
      <c r="H7279">
        <f t="shared" si="230"/>
        <v>1.5448202943153584</v>
      </c>
      <c r="I7279">
        <f t="shared" si="231"/>
        <v>1.2209533726971076</v>
      </c>
    </row>
    <row r="7280" spans="1:9" x14ac:dyDescent="0.3">
      <c r="A7280" s="1">
        <v>37960</v>
      </c>
      <c r="B7280">
        <v>110</v>
      </c>
      <c r="C7280">
        <v>107</v>
      </c>
      <c r="D7280">
        <v>0</v>
      </c>
      <c r="E7280">
        <v>0</v>
      </c>
      <c r="F7280" s="14">
        <v>6783.1549999999997</v>
      </c>
      <c r="G7280" s="14">
        <v>5301.3620000000001</v>
      </c>
      <c r="H7280">
        <f t="shared" si="230"/>
        <v>1.4400867150397407</v>
      </c>
      <c r="I7280">
        <f t="shared" si="231"/>
        <v>1.1561239900760223</v>
      </c>
    </row>
    <row r="7281" spans="1:9" x14ac:dyDescent="0.3">
      <c r="A7281" s="1">
        <v>37961</v>
      </c>
      <c r="B7281">
        <v>98</v>
      </c>
      <c r="C7281">
        <v>105</v>
      </c>
      <c r="D7281">
        <v>0</v>
      </c>
      <c r="E7281">
        <v>0</v>
      </c>
      <c r="F7281" s="14">
        <v>7243.5330000000004</v>
      </c>
      <c r="G7281" s="14">
        <v>6844.38</v>
      </c>
      <c r="H7281">
        <f t="shared" si="230"/>
        <v>1.2829863461263147</v>
      </c>
      <c r="I7281">
        <f t="shared" si="231"/>
        <v>1.1345141958689937</v>
      </c>
    </row>
    <row r="7282" spans="1:9" x14ac:dyDescent="0.3">
      <c r="A7282" s="1">
        <v>37962</v>
      </c>
      <c r="B7282">
        <v>83</v>
      </c>
      <c r="C7282">
        <v>101</v>
      </c>
      <c r="D7282">
        <v>1.2250000000000001</v>
      </c>
      <c r="E7282">
        <v>0</v>
      </c>
      <c r="F7282" s="14">
        <v>2670.308</v>
      </c>
      <c r="G7282" s="14">
        <v>2036.019</v>
      </c>
      <c r="H7282">
        <f t="shared" si="230"/>
        <v>1.0866108849845317</v>
      </c>
      <c r="I7282">
        <f t="shared" si="231"/>
        <v>1.0912946074549368</v>
      </c>
    </row>
    <row r="7283" spans="1:9" x14ac:dyDescent="0.3">
      <c r="A7283" s="1">
        <v>37963</v>
      </c>
      <c r="B7283">
        <v>61</v>
      </c>
      <c r="C7283">
        <v>91</v>
      </c>
      <c r="D7283">
        <v>5.1879999999999997</v>
      </c>
      <c r="E7283">
        <v>6.7779999999999996</v>
      </c>
      <c r="F7283">
        <v>3.3809999999999998</v>
      </c>
      <c r="G7283">
        <v>-0.90800000000000003</v>
      </c>
      <c r="H7283">
        <f t="shared" si="230"/>
        <v>0.79859354197658361</v>
      </c>
      <c r="I7283">
        <f t="shared" si="231"/>
        <v>0.98324563641979468</v>
      </c>
    </row>
    <row r="7284" spans="1:9" x14ac:dyDescent="0.3">
      <c r="A7284" s="1">
        <v>37964</v>
      </c>
      <c r="B7284">
        <v>47</v>
      </c>
      <c r="C7284">
        <v>76</v>
      </c>
      <c r="D7284">
        <v>0</v>
      </c>
      <c r="E7284">
        <v>0</v>
      </c>
      <c r="F7284" s="14">
        <v>6971.3670000000002</v>
      </c>
      <c r="G7284" s="14">
        <v>6793.0950000000003</v>
      </c>
      <c r="H7284">
        <f t="shared" si="230"/>
        <v>0.61530977824425304</v>
      </c>
      <c r="I7284">
        <f t="shared" si="231"/>
        <v>0.82117217986708124</v>
      </c>
    </row>
    <row r="7285" spans="1:9" x14ac:dyDescent="0.3">
      <c r="A7285" s="1">
        <v>37965</v>
      </c>
      <c r="B7285">
        <v>38</v>
      </c>
      <c r="C7285">
        <v>59</v>
      </c>
      <c r="D7285">
        <v>0</v>
      </c>
      <c r="E7285">
        <v>0</v>
      </c>
      <c r="F7285" s="14">
        <v>5641.0810000000001</v>
      </c>
      <c r="G7285" s="14">
        <v>5120.7309999999998</v>
      </c>
      <c r="H7285">
        <f t="shared" si="230"/>
        <v>0.49748450155918322</v>
      </c>
      <c r="I7285">
        <f t="shared" si="231"/>
        <v>0.63748892910733934</v>
      </c>
    </row>
    <row r="7286" spans="1:9" x14ac:dyDescent="0.3">
      <c r="A7286" s="1">
        <v>37966</v>
      </c>
      <c r="B7286">
        <v>30</v>
      </c>
      <c r="C7286">
        <v>56</v>
      </c>
      <c r="D7286">
        <v>26.771000000000001</v>
      </c>
      <c r="E7286">
        <v>44.128999999999998</v>
      </c>
      <c r="F7286" s="14">
        <v>2465.808</v>
      </c>
      <c r="G7286" s="14">
        <v>2368.529</v>
      </c>
      <c r="H7286">
        <f t="shared" si="230"/>
        <v>0.39275092228356573</v>
      </c>
      <c r="I7286">
        <f t="shared" si="231"/>
        <v>0.6050742377967967</v>
      </c>
    </row>
    <row r="7287" spans="1:9" x14ac:dyDescent="0.3">
      <c r="A7287" s="1">
        <v>37967</v>
      </c>
      <c r="B7287">
        <v>25</v>
      </c>
      <c r="C7287">
        <v>60</v>
      </c>
      <c r="D7287">
        <v>0</v>
      </c>
      <c r="E7287">
        <v>0</v>
      </c>
      <c r="F7287" s="14">
        <v>6993.348</v>
      </c>
      <c r="G7287" s="14">
        <v>6774.9350000000004</v>
      </c>
      <c r="H7287">
        <f t="shared" si="230"/>
        <v>0.32729243523630475</v>
      </c>
      <c r="I7287">
        <f t="shared" si="231"/>
        <v>0.64829382621085363</v>
      </c>
    </row>
    <row r="7288" spans="1:9" x14ac:dyDescent="0.3">
      <c r="A7288" s="1">
        <v>37968</v>
      </c>
      <c r="B7288">
        <v>25</v>
      </c>
      <c r="C7288">
        <v>68</v>
      </c>
      <c r="D7288">
        <v>1.37</v>
      </c>
      <c r="E7288">
        <v>0.13400000000000001</v>
      </c>
      <c r="F7288" s="14">
        <v>2348.2190000000001</v>
      </c>
      <c r="G7288" s="14">
        <v>3883.24</v>
      </c>
      <c r="H7288">
        <f t="shared" si="230"/>
        <v>0.32729243523630475</v>
      </c>
      <c r="I7288">
        <f t="shared" si="231"/>
        <v>0.73473300303896749</v>
      </c>
    </row>
    <row r="7289" spans="1:9" x14ac:dyDescent="0.3">
      <c r="A7289" s="1">
        <v>37969</v>
      </c>
      <c r="B7289">
        <v>37</v>
      </c>
      <c r="C7289">
        <v>80</v>
      </c>
      <c r="D7289">
        <v>0</v>
      </c>
      <c r="E7289">
        <v>0</v>
      </c>
      <c r="F7289" s="14">
        <v>2249.1179999999999</v>
      </c>
      <c r="G7289" s="14">
        <v>3704.08</v>
      </c>
      <c r="H7289">
        <f t="shared" si="230"/>
        <v>0.48439280414973102</v>
      </c>
      <c r="I7289">
        <f t="shared" si="231"/>
        <v>0.86439176828113817</v>
      </c>
    </row>
    <row r="7290" spans="1:9" x14ac:dyDescent="0.3">
      <c r="A7290" s="1">
        <v>37970</v>
      </c>
      <c r="B7290">
        <v>70</v>
      </c>
      <c r="C7290">
        <v>84</v>
      </c>
      <c r="D7290">
        <v>7.8840000000000003</v>
      </c>
      <c r="E7290">
        <v>15.314</v>
      </c>
      <c r="F7290">
        <v>-18.462</v>
      </c>
      <c r="G7290">
        <v>121.989</v>
      </c>
      <c r="H7290">
        <f t="shared" si="230"/>
        <v>0.91641881866165331</v>
      </c>
      <c r="I7290">
        <f t="shared" si="231"/>
        <v>0.90761135669519499</v>
      </c>
    </row>
    <row r="7291" spans="1:9" x14ac:dyDescent="0.3">
      <c r="A7291" s="1">
        <v>37971</v>
      </c>
      <c r="B7291">
        <v>80</v>
      </c>
      <c r="C7291">
        <v>94</v>
      </c>
      <c r="D7291">
        <v>0</v>
      </c>
      <c r="E7291">
        <v>0</v>
      </c>
      <c r="F7291" s="14">
        <v>3456.192</v>
      </c>
      <c r="G7291" s="14">
        <v>3330.2979999999998</v>
      </c>
      <c r="H7291">
        <f t="shared" si="230"/>
        <v>1.0473357927561753</v>
      </c>
      <c r="I7291">
        <f t="shared" si="231"/>
        <v>1.0156603277303373</v>
      </c>
    </row>
    <row r="7292" spans="1:9" x14ac:dyDescent="0.3">
      <c r="A7292" s="1">
        <v>37972</v>
      </c>
      <c r="B7292">
        <v>78</v>
      </c>
      <c r="C7292">
        <v>105</v>
      </c>
      <c r="D7292">
        <v>0</v>
      </c>
      <c r="E7292">
        <v>0</v>
      </c>
      <c r="F7292" s="14">
        <v>7113.8469999999998</v>
      </c>
      <c r="G7292" s="14">
        <v>6579.7740000000003</v>
      </c>
      <c r="H7292">
        <f t="shared" si="230"/>
        <v>1.0211523979372708</v>
      </c>
      <c r="I7292">
        <f t="shared" si="231"/>
        <v>1.1345141958689937</v>
      </c>
    </row>
    <row r="7293" spans="1:9" x14ac:dyDescent="0.3">
      <c r="A7293" s="1">
        <v>37973</v>
      </c>
      <c r="B7293">
        <v>89</v>
      </c>
      <c r="C7293">
        <v>112</v>
      </c>
      <c r="D7293">
        <v>0</v>
      </c>
      <c r="E7293">
        <v>0</v>
      </c>
      <c r="F7293" s="14">
        <v>6663.57</v>
      </c>
      <c r="G7293" s="14">
        <v>6294.9769999999999</v>
      </c>
      <c r="H7293">
        <f t="shared" si="230"/>
        <v>1.1651610694412449</v>
      </c>
      <c r="I7293">
        <f t="shared" si="231"/>
        <v>1.2101484755935934</v>
      </c>
    </row>
    <row r="7294" spans="1:9" x14ac:dyDescent="0.3">
      <c r="A7294" s="1">
        <v>37974</v>
      </c>
      <c r="B7294">
        <v>103</v>
      </c>
      <c r="C7294">
        <v>117</v>
      </c>
      <c r="D7294">
        <v>0.56399999999999995</v>
      </c>
      <c r="E7294">
        <v>5.6630000000000003</v>
      </c>
      <c r="F7294" s="14">
        <v>1168.702</v>
      </c>
      <c r="G7294" s="14">
        <v>2660.875</v>
      </c>
      <c r="H7294">
        <f t="shared" si="230"/>
        <v>1.3484448331735757</v>
      </c>
      <c r="I7294">
        <f t="shared" si="231"/>
        <v>1.2641729611111645</v>
      </c>
    </row>
    <row r="7295" spans="1:9" x14ac:dyDescent="0.3">
      <c r="A7295" s="1">
        <v>37975</v>
      </c>
      <c r="B7295">
        <v>98</v>
      </c>
      <c r="C7295">
        <v>118</v>
      </c>
      <c r="D7295">
        <v>25.984000000000002</v>
      </c>
      <c r="E7295">
        <v>21.129000000000001</v>
      </c>
      <c r="F7295" s="14">
        <v>1932.06</v>
      </c>
      <c r="G7295" s="14">
        <v>1904.019</v>
      </c>
      <c r="H7295">
        <f t="shared" si="230"/>
        <v>1.2829863461263147</v>
      </c>
      <c r="I7295">
        <f t="shared" si="231"/>
        <v>1.2749778582146787</v>
      </c>
    </row>
    <row r="7296" spans="1:9" x14ac:dyDescent="0.3">
      <c r="A7296" s="1">
        <v>37976</v>
      </c>
      <c r="B7296">
        <v>96</v>
      </c>
      <c r="C7296">
        <v>107</v>
      </c>
      <c r="D7296">
        <v>0</v>
      </c>
      <c r="E7296">
        <v>0</v>
      </c>
      <c r="F7296" s="14">
        <v>5797.3829999999998</v>
      </c>
      <c r="G7296" s="14">
        <v>4934.4970000000003</v>
      </c>
      <c r="H7296">
        <f t="shared" si="230"/>
        <v>1.2568029513074102</v>
      </c>
      <c r="I7296">
        <f t="shared" si="231"/>
        <v>1.1561239900760223</v>
      </c>
    </row>
    <row r="7297" spans="1:9" x14ac:dyDescent="0.3">
      <c r="A7297" s="1">
        <v>37977</v>
      </c>
      <c r="B7297">
        <v>122</v>
      </c>
      <c r="C7297">
        <v>86</v>
      </c>
      <c r="D7297">
        <v>18.771000000000001</v>
      </c>
      <c r="E7297">
        <v>25.169</v>
      </c>
      <c r="F7297" s="14">
        <v>3040.5929999999998</v>
      </c>
      <c r="G7297" s="14">
        <v>2066.7689999999998</v>
      </c>
      <c r="H7297">
        <f t="shared" si="230"/>
        <v>1.5971870839531672</v>
      </c>
      <c r="I7297">
        <f t="shared" si="231"/>
        <v>0.92922115090222346</v>
      </c>
    </row>
    <row r="7298" spans="1:9" x14ac:dyDescent="0.3">
      <c r="A7298" s="1">
        <v>37978</v>
      </c>
      <c r="B7298">
        <v>132</v>
      </c>
      <c r="C7298">
        <v>67</v>
      </c>
      <c r="D7298">
        <v>0</v>
      </c>
      <c r="E7298">
        <v>0</v>
      </c>
      <c r="F7298" s="14">
        <v>7316.1850000000004</v>
      </c>
      <c r="G7298" s="14">
        <v>7038.607</v>
      </c>
      <c r="H7298">
        <f t="shared" ref="H7298:H7361" si="232">(B7298*60*60*24/1000000)/(1000*$N$3/1000000)</f>
        <v>1.728104058047689</v>
      </c>
      <c r="I7298">
        <f t="shared" ref="I7298:I7361" si="233">(C7298*60*60*24/1000000)/(1000*$N$4/1000000)</f>
        <v>0.7239281059354532</v>
      </c>
    </row>
    <row r="7299" spans="1:9" x14ac:dyDescent="0.3">
      <c r="A7299" s="1">
        <v>37979</v>
      </c>
      <c r="B7299">
        <v>129</v>
      </c>
      <c r="C7299">
        <v>57</v>
      </c>
      <c r="D7299">
        <v>2.371</v>
      </c>
      <c r="E7299">
        <v>6.4630000000000001</v>
      </c>
      <c r="F7299" s="14">
        <v>2990.8319999999999</v>
      </c>
      <c r="G7299" s="14">
        <v>5076.5479999999998</v>
      </c>
      <c r="H7299">
        <f t="shared" si="232"/>
        <v>1.6888289658193325</v>
      </c>
      <c r="I7299">
        <f t="shared" si="233"/>
        <v>0.61587913490031099</v>
      </c>
    </row>
    <row r="7300" spans="1:9" x14ac:dyDescent="0.3">
      <c r="A7300" s="1">
        <v>37980</v>
      </c>
      <c r="B7300">
        <v>117</v>
      </c>
      <c r="C7300">
        <v>60</v>
      </c>
      <c r="D7300">
        <v>2.423</v>
      </c>
      <c r="E7300">
        <v>1.875</v>
      </c>
      <c r="F7300" s="14">
        <v>6893.11</v>
      </c>
      <c r="G7300" s="14">
        <v>6389.8050000000003</v>
      </c>
      <c r="H7300">
        <f t="shared" si="232"/>
        <v>1.5317285969059062</v>
      </c>
      <c r="I7300">
        <f t="shared" si="233"/>
        <v>0.64829382621085363</v>
      </c>
    </row>
    <row r="7301" spans="1:9" x14ac:dyDescent="0.3">
      <c r="A7301" s="1">
        <v>37981</v>
      </c>
      <c r="B7301">
        <v>101</v>
      </c>
      <c r="C7301">
        <v>66</v>
      </c>
      <c r="D7301">
        <v>0</v>
      </c>
      <c r="E7301">
        <v>0</v>
      </c>
      <c r="H7301">
        <f t="shared" si="232"/>
        <v>1.3222614383546711</v>
      </c>
      <c r="I7301">
        <f t="shared" si="233"/>
        <v>0.71312320883193892</v>
      </c>
    </row>
    <row r="7302" spans="1:9" x14ac:dyDescent="0.3">
      <c r="A7302" s="1">
        <v>37982</v>
      </c>
      <c r="B7302">
        <v>84</v>
      </c>
      <c r="C7302">
        <v>71</v>
      </c>
      <c r="D7302">
        <v>16.573</v>
      </c>
      <c r="E7302">
        <v>23.367999999999999</v>
      </c>
      <c r="F7302">
        <v>-375.20100000000002</v>
      </c>
      <c r="G7302">
        <v>342.83300000000003</v>
      </c>
      <c r="H7302">
        <f t="shared" si="232"/>
        <v>1.0997025823939839</v>
      </c>
      <c r="I7302">
        <f t="shared" si="233"/>
        <v>0.76714769434951013</v>
      </c>
    </row>
    <row r="7303" spans="1:9" x14ac:dyDescent="0.3">
      <c r="A7303" s="1">
        <v>37983</v>
      </c>
      <c r="B7303">
        <v>72</v>
      </c>
      <c r="C7303">
        <v>77</v>
      </c>
      <c r="D7303">
        <v>0</v>
      </c>
      <c r="E7303">
        <v>0</v>
      </c>
      <c r="F7303" s="14">
        <v>5023.3530000000001</v>
      </c>
      <c r="G7303" s="14">
        <v>1004.399</v>
      </c>
      <c r="H7303">
        <f t="shared" si="232"/>
        <v>0.94260221348055762</v>
      </c>
      <c r="I7303">
        <f t="shared" si="233"/>
        <v>0.83197707697059542</v>
      </c>
    </row>
    <row r="7304" spans="1:9" x14ac:dyDescent="0.3">
      <c r="A7304" s="1">
        <v>37984</v>
      </c>
      <c r="B7304">
        <v>59</v>
      </c>
      <c r="C7304">
        <v>85</v>
      </c>
      <c r="D7304">
        <v>0</v>
      </c>
      <c r="E7304">
        <v>0</v>
      </c>
      <c r="F7304" s="14">
        <v>7133.7389999999996</v>
      </c>
      <c r="G7304" s="14">
        <v>6889.31</v>
      </c>
      <c r="H7304">
        <f t="shared" si="232"/>
        <v>0.77241014715767919</v>
      </c>
      <c r="I7304">
        <f t="shared" si="233"/>
        <v>0.91841625379870928</v>
      </c>
    </row>
    <row r="7305" spans="1:9" x14ac:dyDescent="0.3">
      <c r="A7305" s="1">
        <v>37985</v>
      </c>
      <c r="B7305">
        <v>47</v>
      </c>
      <c r="C7305">
        <v>93</v>
      </c>
      <c r="D7305">
        <v>0</v>
      </c>
      <c r="E7305">
        <v>0</v>
      </c>
      <c r="F7305" s="14">
        <v>6277.4219999999996</v>
      </c>
      <c r="G7305" s="14">
        <v>6488.3410000000003</v>
      </c>
      <c r="H7305">
        <f t="shared" si="232"/>
        <v>0.61530977824425304</v>
      </c>
      <c r="I7305">
        <f t="shared" si="233"/>
        <v>1.0048554306268231</v>
      </c>
    </row>
    <row r="7306" spans="1:9" x14ac:dyDescent="0.3">
      <c r="A7306" s="1">
        <v>37986</v>
      </c>
      <c r="B7306">
        <v>35</v>
      </c>
      <c r="C7306">
        <v>98</v>
      </c>
      <c r="D7306">
        <v>0</v>
      </c>
      <c r="E7306">
        <v>0</v>
      </c>
      <c r="F7306" s="14">
        <v>7258.6840000000002</v>
      </c>
      <c r="G7306" s="14">
        <v>6534.9409999999998</v>
      </c>
      <c r="H7306">
        <f t="shared" si="232"/>
        <v>0.45820940933082666</v>
      </c>
      <c r="I7306">
        <f t="shared" si="233"/>
        <v>1.0588799161443943</v>
      </c>
    </row>
    <row r="7307" spans="1:9" x14ac:dyDescent="0.3">
      <c r="A7307" s="1">
        <v>37987</v>
      </c>
      <c r="B7307">
        <v>32</v>
      </c>
      <c r="C7307">
        <v>93</v>
      </c>
      <c r="D7307">
        <v>0</v>
      </c>
      <c r="E7307">
        <v>0</v>
      </c>
      <c r="F7307" s="14">
        <v>7256.0039999999999</v>
      </c>
      <c r="G7307" s="14">
        <v>6995.4269999999997</v>
      </c>
      <c r="H7307">
        <f t="shared" si="232"/>
        <v>0.41893431710247009</v>
      </c>
      <c r="I7307">
        <f t="shared" si="233"/>
        <v>1.0048554306268231</v>
      </c>
    </row>
    <row r="7308" spans="1:9" x14ac:dyDescent="0.3">
      <c r="A7308" s="1">
        <v>37988</v>
      </c>
      <c r="B7308">
        <v>34</v>
      </c>
      <c r="C7308">
        <v>77</v>
      </c>
      <c r="D7308">
        <v>0</v>
      </c>
      <c r="E7308">
        <v>0</v>
      </c>
      <c r="F7308" s="14">
        <v>7260.7150000000001</v>
      </c>
      <c r="G7308" s="14">
        <v>6779.942</v>
      </c>
      <c r="H7308">
        <f t="shared" si="232"/>
        <v>0.4451177119213745</v>
      </c>
      <c r="I7308">
        <f t="shared" si="233"/>
        <v>0.83197707697059542</v>
      </c>
    </row>
    <row r="7309" spans="1:9" x14ac:dyDescent="0.3">
      <c r="A7309" s="1">
        <v>37989</v>
      </c>
      <c r="B7309">
        <v>31</v>
      </c>
      <c r="C7309">
        <v>58</v>
      </c>
      <c r="D7309">
        <v>0</v>
      </c>
      <c r="E7309">
        <v>0</v>
      </c>
      <c r="F7309" s="14">
        <v>7153.45</v>
      </c>
      <c r="G7309" s="14">
        <v>6835.5280000000002</v>
      </c>
      <c r="H7309">
        <f t="shared" si="232"/>
        <v>0.40584261969301788</v>
      </c>
      <c r="I7309">
        <f t="shared" si="233"/>
        <v>0.62668403200382505</v>
      </c>
    </row>
    <row r="7310" spans="1:9" x14ac:dyDescent="0.3">
      <c r="A7310" s="1">
        <v>37990</v>
      </c>
      <c r="B7310">
        <v>24</v>
      </c>
      <c r="C7310">
        <v>46</v>
      </c>
      <c r="D7310">
        <v>1.2769999999999999</v>
      </c>
      <c r="E7310">
        <v>0.13400000000000001</v>
      </c>
      <c r="F7310" s="14">
        <v>3576.8330000000001</v>
      </c>
      <c r="G7310" s="14">
        <v>5291.08</v>
      </c>
      <c r="H7310">
        <f t="shared" si="232"/>
        <v>0.31420073782685254</v>
      </c>
      <c r="I7310">
        <f t="shared" si="233"/>
        <v>0.49702526676165443</v>
      </c>
    </row>
    <row r="7311" spans="1:9" x14ac:dyDescent="0.3">
      <c r="A7311" s="1">
        <v>37991</v>
      </c>
      <c r="B7311">
        <v>19</v>
      </c>
      <c r="C7311">
        <v>38</v>
      </c>
      <c r="D7311">
        <v>1.7669999999999999</v>
      </c>
      <c r="E7311">
        <v>4.6500000000000004</v>
      </c>
      <c r="F7311" s="14">
        <v>4092.0940000000001</v>
      </c>
      <c r="G7311" s="14">
        <v>4439.2700000000004</v>
      </c>
      <c r="H7311">
        <f t="shared" si="232"/>
        <v>0.24874225077959161</v>
      </c>
      <c r="I7311">
        <f t="shared" si="233"/>
        <v>0.41058608993354062</v>
      </c>
    </row>
    <row r="7312" spans="1:9" x14ac:dyDescent="0.3">
      <c r="A7312" s="1">
        <v>37992</v>
      </c>
      <c r="B7312">
        <v>15</v>
      </c>
      <c r="C7312">
        <v>31</v>
      </c>
      <c r="D7312">
        <v>0</v>
      </c>
      <c r="E7312">
        <v>1.073</v>
      </c>
      <c r="F7312" s="14">
        <v>5043.7719999999999</v>
      </c>
      <c r="G7312" s="14">
        <v>5704.7280000000001</v>
      </c>
      <c r="H7312">
        <f t="shared" si="232"/>
        <v>0.19637546114178286</v>
      </c>
      <c r="I7312">
        <f t="shared" si="233"/>
        <v>0.33495181020894099</v>
      </c>
    </row>
    <row r="7313" spans="1:9" x14ac:dyDescent="0.3">
      <c r="A7313" s="1">
        <v>37993</v>
      </c>
      <c r="B7313">
        <v>14</v>
      </c>
      <c r="C7313">
        <v>26</v>
      </c>
      <c r="D7313">
        <v>8.9290000000000003</v>
      </c>
      <c r="E7313">
        <v>7.6059999999999999</v>
      </c>
      <c r="F7313" s="14">
        <v>5322.0870000000004</v>
      </c>
      <c r="G7313" s="14">
        <v>5434.8069999999998</v>
      </c>
      <c r="H7313">
        <f t="shared" si="232"/>
        <v>0.18328376373233066</v>
      </c>
      <c r="I7313">
        <f t="shared" si="233"/>
        <v>0.28092732469136988</v>
      </c>
    </row>
    <row r="7314" spans="1:9" x14ac:dyDescent="0.3">
      <c r="A7314" s="1">
        <v>37994</v>
      </c>
      <c r="B7314">
        <v>13</v>
      </c>
      <c r="C7314">
        <v>22</v>
      </c>
      <c r="D7314">
        <v>17.245000000000001</v>
      </c>
      <c r="E7314">
        <v>6.1619999999999999</v>
      </c>
      <c r="F7314" s="14">
        <v>3798.527</v>
      </c>
      <c r="G7314" s="14">
        <v>3929.8009999999999</v>
      </c>
      <c r="H7314">
        <f t="shared" si="232"/>
        <v>0.17019206632287848</v>
      </c>
      <c r="I7314">
        <f t="shared" si="233"/>
        <v>0.23770773627731298</v>
      </c>
    </row>
    <row r="7315" spans="1:9" x14ac:dyDescent="0.3">
      <c r="A7315" s="1">
        <v>37995</v>
      </c>
      <c r="B7315">
        <v>12</v>
      </c>
      <c r="C7315">
        <v>21</v>
      </c>
      <c r="D7315">
        <v>0</v>
      </c>
      <c r="E7315">
        <v>0</v>
      </c>
      <c r="F7315" s="14">
        <v>4968.0249999999996</v>
      </c>
      <c r="G7315" s="14">
        <v>5087.2719999999999</v>
      </c>
      <c r="H7315">
        <f t="shared" si="232"/>
        <v>0.15710036891342627</v>
      </c>
      <c r="I7315">
        <f t="shared" si="233"/>
        <v>0.22690283917379875</v>
      </c>
    </row>
    <row r="7316" spans="1:9" x14ac:dyDescent="0.3">
      <c r="A7316" s="1">
        <v>37996</v>
      </c>
      <c r="B7316">
        <v>12</v>
      </c>
      <c r="C7316">
        <v>19</v>
      </c>
      <c r="D7316">
        <v>0</v>
      </c>
      <c r="E7316">
        <v>0</v>
      </c>
      <c r="F7316" s="14">
        <v>4740.1970000000001</v>
      </c>
      <c r="G7316" s="14">
        <v>5118.5519999999997</v>
      </c>
      <c r="H7316">
        <f t="shared" si="232"/>
        <v>0.15710036891342627</v>
      </c>
      <c r="I7316">
        <f t="shared" si="233"/>
        <v>0.20529304496677031</v>
      </c>
    </row>
    <row r="7317" spans="1:9" x14ac:dyDescent="0.3">
      <c r="A7317" s="1">
        <v>37997</v>
      </c>
      <c r="B7317">
        <v>15</v>
      </c>
      <c r="C7317">
        <v>20</v>
      </c>
      <c r="D7317">
        <v>5.5140000000000002</v>
      </c>
      <c r="E7317">
        <v>0.18</v>
      </c>
      <c r="F7317" s="14">
        <v>4743.5389999999998</v>
      </c>
      <c r="G7317" s="14">
        <v>3118.636</v>
      </c>
      <c r="H7317">
        <f t="shared" si="232"/>
        <v>0.19637546114178286</v>
      </c>
      <c r="I7317">
        <f t="shared" si="233"/>
        <v>0.21609794207028454</v>
      </c>
    </row>
    <row r="7318" spans="1:9" x14ac:dyDescent="0.3">
      <c r="A7318" s="1">
        <v>37998</v>
      </c>
      <c r="B7318">
        <v>14</v>
      </c>
      <c r="C7318">
        <v>25</v>
      </c>
      <c r="D7318">
        <v>0</v>
      </c>
      <c r="E7318">
        <v>0</v>
      </c>
      <c r="F7318" s="14">
        <v>1775.6610000000001</v>
      </c>
      <c r="G7318" s="14">
        <v>3599.9690000000001</v>
      </c>
      <c r="H7318">
        <f t="shared" si="232"/>
        <v>0.18328376373233066</v>
      </c>
      <c r="I7318">
        <f t="shared" si="233"/>
        <v>0.27012242758785571</v>
      </c>
    </row>
    <row r="7319" spans="1:9" x14ac:dyDescent="0.3">
      <c r="A7319" s="1">
        <v>37999</v>
      </c>
      <c r="B7319">
        <v>11</v>
      </c>
      <c r="C7319">
        <v>28</v>
      </c>
      <c r="D7319">
        <v>0.127</v>
      </c>
      <c r="E7319">
        <v>0</v>
      </c>
      <c r="F7319" s="14">
        <v>2245.14</v>
      </c>
      <c r="G7319" s="14">
        <v>3602.569</v>
      </c>
      <c r="H7319">
        <f t="shared" si="232"/>
        <v>0.14400867150397409</v>
      </c>
      <c r="I7319">
        <f t="shared" si="233"/>
        <v>0.30253711889839835</v>
      </c>
    </row>
    <row r="7320" spans="1:9" x14ac:dyDescent="0.3">
      <c r="A7320" s="1">
        <v>38000</v>
      </c>
      <c r="B7320">
        <v>10</v>
      </c>
      <c r="C7320">
        <v>32</v>
      </c>
      <c r="D7320">
        <v>0</v>
      </c>
      <c r="E7320">
        <v>0</v>
      </c>
      <c r="F7320" s="14">
        <v>6477.7259999999997</v>
      </c>
      <c r="G7320" s="14">
        <v>6597.3729999999996</v>
      </c>
      <c r="H7320">
        <f t="shared" si="232"/>
        <v>0.13091697409452191</v>
      </c>
      <c r="I7320">
        <f t="shared" si="233"/>
        <v>0.34575670731245528</v>
      </c>
    </row>
    <row r="7321" spans="1:9" x14ac:dyDescent="0.3">
      <c r="A7321" s="1">
        <v>38001</v>
      </c>
      <c r="B7321">
        <v>9</v>
      </c>
      <c r="C7321">
        <v>37</v>
      </c>
      <c r="D7321">
        <v>0</v>
      </c>
      <c r="E7321">
        <v>0</v>
      </c>
      <c r="F7321" s="14">
        <v>2443.4630000000002</v>
      </c>
      <c r="G7321" s="14">
        <v>1366.3779999999999</v>
      </c>
      <c r="H7321">
        <f t="shared" si="232"/>
        <v>0.1178252766850697</v>
      </c>
      <c r="I7321">
        <f t="shared" si="233"/>
        <v>0.39978119283002639</v>
      </c>
    </row>
    <row r="7322" spans="1:9" x14ac:dyDescent="0.3">
      <c r="A7322" s="1">
        <v>38002</v>
      </c>
      <c r="B7322">
        <v>6</v>
      </c>
      <c r="C7322">
        <v>39</v>
      </c>
      <c r="D7322">
        <v>0</v>
      </c>
      <c r="E7322">
        <v>0</v>
      </c>
      <c r="F7322" s="14">
        <v>3399.6010000000001</v>
      </c>
      <c r="G7322" s="14">
        <v>3734.5459999999998</v>
      </c>
      <c r="H7322">
        <f t="shared" si="232"/>
        <v>7.8550184456713135E-2</v>
      </c>
      <c r="I7322">
        <f t="shared" si="233"/>
        <v>0.42139098703705485</v>
      </c>
    </row>
    <row r="7323" spans="1:9" x14ac:dyDescent="0.3">
      <c r="A7323" s="1">
        <v>38003</v>
      </c>
      <c r="B7323">
        <v>6</v>
      </c>
      <c r="C7323">
        <v>39</v>
      </c>
      <c r="D7323">
        <v>0</v>
      </c>
      <c r="E7323">
        <v>0</v>
      </c>
      <c r="F7323" s="14">
        <v>2940.43</v>
      </c>
      <c r="G7323" s="14">
        <v>4728.3890000000001</v>
      </c>
      <c r="H7323">
        <f t="shared" si="232"/>
        <v>7.8550184456713135E-2</v>
      </c>
      <c r="I7323">
        <f t="shared" si="233"/>
        <v>0.42139098703705485</v>
      </c>
    </row>
    <row r="7324" spans="1:9" x14ac:dyDescent="0.3">
      <c r="A7324" s="1">
        <v>38004</v>
      </c>
      <c r="B7324">
        <v>5</v>
      </c>
      <c r="C7324">
        <v>39</v>
      </c>
      <c r="D7324">
        <v>0</v>
      </c>
      <c r="E7324">
        <v>0.70799999999999996</v>
      </c>
      <c r="H7324">
        <f t="shared" si="232"/>
        <v>6.5458487047260955E-2</v>
      </c>
      <c r="I7324">
        <f t="shared" si="233"/>
        <v>0.42139098703705485</v>
      </c>
    </row>
    <row r="7325" spans="1:9" x14ac:dyDescent="0.3">
      <c r="A7325" s="1">
        <v>38005</v>
      </c>
      <c r="B7325">
        <v>6</v>
      </c>
      <c r="C7325">
        <v>36</v>
      </c>
      <c r="D7325">
        <v>3.2090000000000001</v>
      </c>
      <c r="E7325">
        <v>1.016</v>
      </c>
      <c r="H7325">
        <f t="shared" si="232"/>
        <v>7.8550184456713135E-2</v>
      </c>
      <c r="I7325">
        <f t="shared" si="233"/>
        <v>0.38897629572651216</v>
      </c>
    </row>
    <row r="7326" spans="1:9" x14ac:dyDescent="0.3">
      <c r="A7326" s="1">
        <v>38006</v>
      </c>
      <c r="B7326">
        <v>6</v>
      </c>
      <c r="C7326">
        <v>30</v>
      </c>
      <c r="D7326">
        <v>4.1130000000000004</v>
      </c>
      <c r="E7326">
        <v>2.3159999999999998</v>
      </c>
      <c r="H7326">
        <f t="shared" si="232"/>
        <v>7.8550184456713135E-2</v>
      </c>
      <c r="I7326">
        <f t="shared" si="233"/>
        <v>0.32414691310542681</v>
      </c>
    </row>
    <row r="7327" spans="1:9" x14ac:dyDescent="0.3">
      <c r="A7327" s="1">
        <v>38007</v>
      </c>
      <c r="B7327">
        <v>5</v>
      </c>
      <c r="C7327">
        <v>25</v>
      </c>
      <c r="D7327">
        <v>1.07</v>
      </c>
      <c r="E7327">
        <v>2.097</v>
      </c>
      <c r="F7327" s="14">
        <v>2035.7950000000001</v>
      </c>
      <c r="G7327" s="14">
        <v>3371.498</v>
      </c>
      <c r="H7327">
        <f t="shared" si="232"/>
        <v>6.5458487047260955E-2</v>
      </c>
      <c r="I7327">
        <f t="shared" si="233"/>
        <v>0.27012242758785571</v>
      </c>
    </row>
    <row r="7328" spans="1:9" x14ac:dyDescent="0.3">
      <c r="A7328" s="1">
        <v>38008</v>
      </c>
      <c r="B7328">
        <v>5</v>
      </c>
      <c r="C7328">
        <v>22</v>
      </c>
      <c r="D7328">
        <v>0.14499999999999999</v>
      </c>
      <c r="E7328">
        <v>0</v>
      </c>
      <c r="F7328" s="14">
        <v>3146.5369999999998</v>
      </c>
      <c r="G7328" s="14">
        <v>4317.3109999999997</v>
      </c>
      <c r="H7328">
        <f t="shared" si="232"/>
        <v>6.5458487047260955E-2</v>
      </c>
      <c r="I7328">
        <f t="shared" si="233"/>
        <v>0.23770773627731298</v>
      </c>
    </row>
    <row r="7329" spans="1:9" x14ac:dyDescent="0.3">
      <c r="A7329" s="1">
        <v>38009</v>
      </c>
      <c r="B7329">
        <v>5</v>
      </c>
      <c r="C7329">
        <v>20</v>
      </c>
      <c r="D7329">
        <v>0</v>
      </c>
      <c r="E7329">
        <v>0</v>
      </c>
      <c r="F7329" s="14">
        <v>1079.893</v>
      </c>
      <c r="G7329" s="14">
        <v>1235.425</v>
      </c>
      <c r="H7329">
        <f t="shared" si="232"/>
        <v>6.5458487047260955E-2</v>
      </c>
      <c r="I7329">
        <f t="shared" si="233"/>
        <v>0.21609794207028454</v>
      </c>
    </row>
    <row r="7330" spans="1:9" x14ac:dyDescent="0.3">
      <c r="A7330" s="1">
        <v>38010</v>
      </c>
      <c r="B7330">
        <v>5</v>
      </c>
      <c r="C7330">
        <v>19</v>
      </c>
      <c r="D7330">
        <v>0</v>
      </c>
      <c r="E7330">
        <v>0</v>
      </c>
      <c r="F7330" s="14">
        <v>4748.76</v>
      </c>
      <c r="G7330" s="14">
        <v>5021.62</v>
      </c>
      <c r="H7330">
        <f t="shared" si="232"/>
        <v>6.5458487047260955E-2</v>
      </c>
      <c r="I7330">
        <f t="shared" si="233"/>
        <v>0.20529304496677031</v>
      </c>
    </row>
    <row r="7331" spans="1:9" x14ac:dyDescent="0.3">
      <c r="A7331" s="1">
        <v>38011</v>
      </c>
      <c r="B7331">
        <v>5</v>
      </c>
      <c r="C7331">
        <v>18</v>
      </c>
      <c r="D7331">
        <v>0</v>
      </c>
      <c r="E7331">
        <v>0</v>
      </c>
      <c r="F7331" s="14">
        <v>5616.2520000000004</v>
      </c>
      <c r="G7331" s="14">
        <v>4713.4889999999996</v>
      </c>
      <c r="H7331">
        <f t="shared" si="232"/>
        <v>6.5458487047260955E-2</v>
      </c>
      <c r="I7331">
        <f t="shared" si="233"/>
        <v>0.19448814786325608</v>
      </c>
    </row>
    <row r="7332" spans="1:9" x14ac:dyDescent="0.3">
      <c r="A7332" s="1">
        <v>38012</v>
      </c>
      <c r="B7332">
        <v>5</v>
      </c>
      <c r="C7332">
        <v>18</v>
      </c>
      <c r="D7332">
        <v>0</v>
      </c>
      <c r="E7332">
        <v>0</v>
      </c>
      <c r="F7332" s="14">
        <v>6610.15</v>
      </c>
      <c r="G7332" s="14">
        <v>6471.1880000000001</v>
      </c>
      <c r="H7332">
        <f t="shared" si="232"/>
        <v>6.5458487047260955E-2</v>
      </c>
      <c r="I7332">
        <f t="shared" si="233"/>
        <v>0.19448814786325608</v>
      </c>
    </row>
    <row r="7333" spans="1:9" x14ac:dyDescent="0.3">
      <c r="A7333" s="1">
        <v>38013</v>
      </c>
      <c r="B7333">
        <v>5</v>
      </c>
      <c r="C7333">
        <v>19</v>
      </c>
      <c r="D7333">
        <v>0</v>
      </c>
      <c r="E7333">
        <v>0</v>
      </c>
      <c r="F7333" s="14">
        <v>6694.2910000000002</v>
      </c>
      <c r="G7333" s="14">
        <v>5112.2439999999997</v>
      </c>
      <c r="H7333">
        <f t="shared" si="232"/>
        <v>6.5458487047260955E-2</v>
      </c>
      <c r="I7333">
        <f t="shared" si="233"/>
        <v>0.20529304496677031</v>
      </c>
    </row>
    <row r="7334" spans="1:9" x14ac:dyDescent="0.3">
      <c r="A7334" s="1">
        <v>38014</v>
      </c>
      <c r="B7334">
        <v>5</v>
      </c>
      <c r="C7334">
        <v>20</v>
      </c>
      <c r="D7334">
        <v>0</v>
      </c>
      <c r="E7334">
        <v>0.28699999999999998</v>
      </c>
      <c r="F7334" s="14">
        <v>1949.2439999999999</v>
      </c>
      <c r="G7334" s="14">
        <v>3720.154</v>
      </c>
      <c r="H7334">
        <f t="shared" si="232"/>
        <v>6.5458487047260955E-2</v>
      </c>
      <c r="I7334">
        <f t="shared" si="233"/>
        <v>0.21609794207028454</v>
      </c>
    </row>
    <row r="7335" spans="1:9" x14ac:dyDescent="0.3">
      <c r="A7335" s="1">
        <v>38015</v>
      </c>
      <c r="B7335">
        <v>5</v>
      </c>
      <c r="C7335">
        <v>20</v>
      </c>
      <c r="D7335">
        <v>3.1E-2</v>
      </c>
      <c r="E7335">
        <v>0</v>
      </c>
      <c r="F7335" s="14">
        <v>3712.1680000000001</v>
      </c>
      <c r="G7335" s="14">
        <v>4650.8469999999998</v>
      </c>
      <c r="H7335">
        <f t="shared" si="232"/>
        <v>6.5458487047260955E-2</v>
      </c>
      <c r="I7335">
        <f t="shared" si="233"/>
        <v>0.21609794207028454</v>
      </c>
    </row>
    <row r="7336" spans="1:9" x14ac:dyDescent="0.3">
      <c r="A7336" s="1">
        <v>38016</v>
      </c>
      <c r="B7336">
        <v>5</v>
      </c>
      <c r="C7336">
        <v>19</v>
      </c>
      <c r="D7336">
        <v>0</v>
      </c>
      <c r="E7336">
        <v>0</v>
      </c>
      <c r="F7336" s="14">
        <v>4147.7070000000003</v>
      </c>
      <c r="G7336" s="14">
        <v>5081.9629999999997</v>
      </c>
      <c r="H7336">
        <f t="shared" si="232"/>
        <v>6.5458487047260955E-2</v>
      </c>
      <c r="I7336">
        <f t="shared" si="233"/>
        <v>0.20529304496677031</v>
      </c>
    </row>
    <row r="7337" spans="1:9" x14ac:dyDescent="0.3">
      <c r="A7337" s="1">
        <v>38017</v>
      </c>
      <c r="B7337">
        <v>5</v>
      </c>
      <c r="C7337">
        <v>17</v>
      </c>
      <c r="D7337">
        <v>13.632999999999999</v>
      </c>
      <c r="E7337">
        <v>9.6129999999999995</v>
      </c>
      <c r="F7337" s="14">
        <v>3348.37</v>
      </c>
      <c r="G7337" s="14">
        <v>3453.4050000000002</v>
      </c>
      <c r="H7337">
        <f t="shared" si="232"/>
        <v>6.5458487047260955E-2</v>
      </c>
      <c r="I7337">
        <f t="shared" si="233"/>
        <v>0.18368325075974187</v>
      </c>
    </row>
    <row r="7338" spans="1:9" x14ac:dyDescent="0.3">
      <c r="A7338" s="1">
        <v>38018</v>
      </c>
      <c r="B7338">
        <v>5</v>
      </c>
      <c r="C7338">
        <v>17</v>
      </c>
      <c r="D7338">
        <v>24.507000000000001</v>
      </c>
      <c r="E7338">
        <v>11.086</v>
      </c>
      <c r="F7338" s="14">
        <v>5175.9849999999997</v>
      </c>
      <c r="G7338" s="14">
        <v>4100.0060000000003</v>
      </c>
      <c r="H7338">
        <f t="shared" si="232"/>
        <v>6.5458487047260955E-2</v>
      </c>
      <c r="I7338">
        <f t="shared" si="233"/>
        <v>0.18368325075974187</v>
      </c>
    </row>
    <row r="7339" spans="1:9" x14ac:dyDescent="0.3">
      <c r="A7339" s="1">
        <v>38019</v>
      </c>
      <c r="B7339">
        <v>5</v>
      </c>
      <c r="C7339">
        <v>17</v>
      </c>
      <c r="D7339">
        <v>0</v>
      </c>
      <c r="E7339">
        <v>0</v>
      </c>
      <c r="F7339" s="14">
        <v>5327.0550000000003</v>
      </c>
      <c r="G7339" s="14">
        <v>4021.866</v>
      </c>
      <c r="H7339">
        <f t="shared" si="232"/>
        <v>6.5458487047260955E-2</v>
      </c>
      <c r="I7339">
        <f t="shared" si="233"/>
        <v>0.18368325075974187</v>
      </c>
    </row>
    <row r="7340" spans="1:9" x14ac:dyDescent="0.3">
      <c r="A7340" s="1">
        <v>38020</v>
      </c>
      <c r="B7340">
        <v>6</v>
      </c>
      <c r="C7340">
        <v>18</v>
      </c>
      <c r="D7340">
        <v>10.922000000000001</v>
      </c>
      <c r="E7340">
        <v>28.608000000000001</v>
      </c>
      <c r="F7340">
        <v>916.15300000000002</v>
      </c>
      <c r="G7340">
        <v>620.82500000000005</v>
      </c>
      <c r="H7340">
        <f t="shared" si="232"/>
        <v>7.8550184456713135E-2</v>
      </c>
      <c r="I7340">
        <f t="shared" si="233"/>
        <v>0.19448814786325608</v>
      </c>
    </row>
    <row r="7341" spans="1:9" x14ac:dyDescent="0.3">
      <c r="A7341" s="1">
        <v>38021</v>
      </c>
      <c r="B7341">
        <v>8</v>
      </c>
      <c r="C7341">
        <v>20</v>
      </c>
      <c r="D7341">
        <v>0</v>
      </c>
      <c r="E7341">
        <v>0</v>
      </c>
      <c r="F7341" s="14">
        <v>3300.4940000000001</v>
      </c>
      <c r="G7341" s="14">
        <v>4303.6530000000002</v>
      </c>
      <c r="H7341">
        <f t="shared" si="232"/>
        <v>0.10473357927561752</v>
      </c>
      <c r="I7341">
        <f t="shared" si="233"/>
        <v>0.21609794207028454</v>
      </c>
    </row>
    <row r="7342" spans="1:9" x14ac:dyDescent="0.3">
      <c r="A7342" s="1">
        <v>38022</v>
      </c>
      <c r="B7342">
        <v>9</v>
      </c>
      <c r="C7342">
        <v>27</v>
      </c>
      <c r="D7342">
        <v>0</v>
      </c>
      <c r="E7342">
        <v>0</v>
      </c>
      <c r="F7342" s="14">
        <v>4894.7420000000002</v>
      </c>
      <c r="G7342" s="14">
        <v>4310.616</v>
      </c>
      <c r="H7342">
        <f t="shared" si="232"/>
        <v>0.1178252766850697</v>
      </c>
      <c r="I7342">
        <f t="shared" si="233"/>
        <v>0.29173222179488417</v>
      </c>
    </row>
    <row r="7343" spans="1:9" x14ac:dyDescent="0.3">
      <c r="A7343" s="1">
        <v>38023</v>
      </c>
      <c r="B7343">
        <v>9</v>
      </c>
      <c r="C7343">
        <v>32</v>
      </c>
      <c r="D7343">
        <v>0</v>
      </c>
      <c r="E7343">
        <v>3.0000000000000001E-3</v>
      </c>
      <c r="F7343" s="14">
        <v>6990.3540000000003</v>
      </c>
      <c r="G7343" s="14">
        <v>6664.518</v>
      </c>
      <c r="H7343">
        <f t="shared" si="232"/>
        <v>0.1178252766850697</v>
      </c>
      <c r="I7343">
        <f t="shared" si="233"/>
        <v>0.34575670731245528</v>
      </c>
    </row>
    <row r="7344" spans="1:9" x14ac:dyDescent="0.3">
      <c r="A7344" s="1">
        <v>38024</v>
      </c>
      <c r="B7344">
        <v>9</v>
      </c>
      <c r="C7344">
        <v>34</v>
      </c>
      <c r="D7344">
        <v>0</v>
      </c>
      <c r="E7344">
        <v>0</v>
      </c>
      <c r="F7344" s="14">
        <v>3677.748</v>
      </c>
      <c r="G7344" s="14">
        <v>3565.721</v>
      </c>
      <c r="H7344">
        <f t="shared" si="232"/>
        <v>0.1178252766850697</v>
      </c>
      <c r="I7344">
        <f t="shared" si="233"/>
        <v>0.36736650151948375</v>
      </c>
    </row>
    <row r="7345" spans="1:9" x14ac:dyDescent="0.3">
      <c r="A7345" s="1">
        <v>38025</v>
      </c>
      <c r="B7345">
        <v>10</v>
      </c>
      <c r="C7345">
        <v>35</v>
      </c>
      <c r="D7345">
        <v>0</v>
      </c>
      <c r="E7345">
        <v>5.0000000000000001E-3</v>
      </c>
      <c r="F7345" s="14">
        <v>3889.509</v>
      </c>
      <c r="G7345" s="14">
        <v>3944.2269999999999</v>
      </c>
      <c r="H7345">
        <f t="shared" si="232"/>
        <v>0.13091697409452191</v>
      </c>
      <c r="I7345">
        <f t="shared" si="233"/>
        <v>0.37817139862299792</v>
      </c>
    </row>
    <row r="7346" spans="1:9" x14ac:dyDescent="0.3">
      <c r="A7346" s="1">
        <v>38026</v>
      </c>
      <c r="B7346">
        <v>11</v>
      </c>
      <c r="C7346">
        <v>35</v>
      </c>
      <c r="D7346">
        <v>0</v>
      </c>
      <c r="E7346">
        <v>0</v>
      </c>
      <c r="F7346" s="14">
        <v>4969.9160000000002</v>
      </c>
      <c r="G7346" s="14">
        <v>4977.4870000000001</v>
      </c>
      <c r="H7346">
        <f t="shared" si="232"/>
        <v>0.14400867150397409</v>
      </c>
      <c r="I7346">
        <f t="shared" si="233"/>
        <v>0.37817139862299792</v>
      </c>
    </row>
    <row r="7347" spans="1:9" x14ac:dyDescent="0.3">
      <c r="A7347" s="1">
        <v>38027</v>
      </c>
      <c r="B7347">
        <v>11</v>
      </c>
      <c r="C7347">
        <v>32</v>
      </c>
      <c r="D7347">
        <v>0</v>
      </c>
      <c r="E7347">
        <v>0</v>
      </c>
      <c r="F7347" s="14">
        <v>4891.4350000000004</v>
      </c>
      <c r="G7347" s="14">
        <v>4171.9620000000004</v>
      </c>
      <c r="H7347">
        <f t="shared" si="232"/>
        <v>0.14400867150397409</v>
      </c>
      <c r="I7347">
        <f t="shared" si="233"/>
        <v>0.34575670731245528</v>
      </c>
    </row>
    <row r="7348" spans="1:9" x14ac:dyDescent="0.3">
      <c r="A7348" s="1">
        <v>38028</v>
      </c>
      <c r="B7348">
        <v>9</v>
      </c>
      <c r="C7348">
        <v>28</v>
      </c>
      <c r="D7348">
        <v>0</v>
      </c>
      <c r="E7348">
        <v>0</v>
      </c>
      <c r="F7348" s="14">
        <v>5214.6369999999997</v>
      </c>
      <c r="G7348" s="14">
        <v>4728.8320000000003</v>
      </c>
      <c r="H7348">
        <f t="shared" si="232"/>
        <v>0.1178252766850697</v>
      </c>
      <c r="I7348">
        <f t="shared" si="233"/>
        <v>0.30253711889839835</v>
      </c>
    </row>
    <row r="7349" spans="1:9" x14ac:dyDescent="0.3">
      <c r="A7349" s="1">
        <v>38029</v>
      </c>
      <c r="B7349">
        <v>7</v>
      </c>
      <c r="C7349">
        <v>23</v>
      </c>
      <c r="D7349">
        <v>0</v>
      </c>
      <c r="E7349">
        <v>0</v>
      </c>
      <c r="F7349" s="14">
        <v>4735.9949999999999</v>
      </c>
      <c r="G7349" s="14">
        <v>5554.5789999999997</v>
      </c>
      <c r="H7349">
        <f t="shared" si="232"/>
        <v>9.1641881866165328E-2</v>
      </c>
      <c r="I7349">
        <f t="shared" si="233"/>
        <v>0.24851263338082721</v>
      </c>
    </row>
    <row r="7350" spans="1:9" x14ac:dyDescent="0.3">
      <c r="A7350" s="1">
        <v>38030</v>
      </c>
      <c r="B7350">
        <v>7</v>
      </c>
      <c r="C7350">
        <v>19</v>
      </c>
      <c r="D7350">
        <v>12.256</v>
      </c>
      <c r="E7350">
        <v>27.125</v>
      </c>
      <c r="F7350">
        <v>489.74599999999998</v>
      </c>
      <c r="G7350">
        <v>856.86400000000003</v>
      </c>
      <c r="H7350">
        <f t="shared" si="232"/>
        <v>9.1641881866165328E-2</v>
      </c>
      <c r="I7350">
        <f t="shared" si="233"/>
        <v>0.20529304496677031</v>
      </c>
    </row>
    <row r="7351" spans="1:9" x14ac:dyDescent="0.3">
      <c r="A7351" s="1">
        <v>38031</v>
      </c>
      <c r="B7351">
        <v>6</v>
      </c>
      <c r="C7351">
        <v>17</v>
      </c>
      <c r="D7351">
        <v>23.794</v>
      </c>
      <c r="E7351">
        <v>0.34899999999999998</v>
      </c>
      <c r="F7351" s="14">
        <v>1367.452</v>
      </c>
      <c r="G7351">
        <v>598.15700000000004</v>
      </c>
      <c r="H7351">
        <f t="shared" si="232"/>
        <v>7.8550184456713135E-2</v>
      </c>
      <c r="I7351">
        <f t="shared" si="233"/>
        <v>0.18368325075974187</v>
      </c>
    </row>
    <row r="7352" spans="1:9" x14ac:dyDescent="0.3">
      <c r="A7352" s="1">
        <v>38032</v>
      </c>
      <c r="B7352">
        <v>6</v>
      </c>
      <c r="C7352">
        <v>17</v>
      </c>
      <c r="D7352">
        <v>0</v>
      </c>
      <c r="E7352">
        <v>0</v>
      </c>
      <c r="F7352" s="14">
        <v>3322.7559999999999</v>
      </c>
      <c r="G7352" s="14">
        <v>3596.319</v>
      </c>
      <c r="H7352">
        <f t="shared" si="232"/>
        <v>7.8550184456713135E-2</v>
      </c>
      <c r="I7352">
        <f t="shared" si="233"/>
        <v>0.18368325075974187</v>
      </c>
    </row>
    <row r="7353" spans="1:9" x14ac:dyDescent="0.3">
      <c r="A7353" s="1">
        <v>38033</v>
      </c>
      <c r="B7353">
        <v>5</v>
      </c>
      <c r="C7353">
        <v>20</v>
      </c>
      <c r="D7353">
        <v>0</v>
      </c>
      <c r="E7353">
        <v>1.0109999999999999</v>
      </c>
      <c r="F7353" s="14">
        <v>6751.8940000000002</v>
      </c>
      <c r="G7353" s="14">
        <v>6162.0550000000003</v>
      </c>
      <c r="H7353">
        <f t="shared" si="232"/>
        <v>6.5458487047260955E-2</v>
      </c>
      <c r="I7353">
        <f t="shared" si="233"/>
        <v>0.21609794207028454</v>
      </c>
    </row>
    <row r="7354" spans="1:9" x14ac:dyDescent="0.3">
      <c r="A7354" s="1">
        <v>38034</v>
      </c>
      <c r="B7354">
        <v>5</v>
      </c>
      <c r="C7354">
        <v>21</v>
      </c>
      <c r="D7354">
        <v>0</v>
      </c>
      <c r="E7354">
        <v>9.4E-2</v>
      </c>
      <c r="F7354" s="14">
        <v>2323.9789999999998</v>
      </c>
      <c r="G7354" s="14">
        <v>4746.55</v>
      </c>
      <c r="H7354">
        <f t="shared" si="232"/>
        <v>6.5458487047260955E-2</v>
      </c>
      <c r="I7354">
        <f t="shared" si="233"/>
        <v>0.22690283917379875</v>
      </c>
    </row>
    <row r="7355" spans="1:9" x14ac:dyDescent="0.3">
      <c r="A7355" s="1">
        <v>38035</v>
      </c>
      <c r="B7355">
        <v>5</v>
      </c>
      <c r="C7355">
        <v>24</v>
      </c>
      <c r="D7355">
        <v>0.379</v>
      </c>
      <c r="E7355">
        <v>0</v>
      </c>
      <c r="F7355" s="14">
        <v>3194.1350000000002</v>
      </c>
      <c r="G7355" s="14">
        <v>3285.3119999999999</v>
      </c>
      <c r="H7355">
        <f t="shared" si="232"/>
        <v>6.5458487047260955E-2</v>
      </c>
      <c r="I7355">
        <f t="shared" si="233"/>
        <v>0.25931753048434142</v>
      </c>
    </row>
    <row r="7356" spans="1:9" x14ac:dyDescent="0.3">
      <c r="A7356" s="1">
        <v>38036</v>
      </c>
      <c r="B7356">
        <v>6</v>
      </c>
      <c r="C7356">
        <v>26</v>
      </c>
      <c r="D7356">
        <v>2.8170000000000002</v>
      </c>
      <c r="E7356">
        <v>6.0720000000000001</v>
      </c>
      <c r="F7356" s="14">
        <v>2715.7260000000001</v>
      </c>
      <c r="G7356" s="14">
        <v>3275.029</v>
      </c>
      <c r="H7356">
        <f t="shared" si="232"/>
        <v>7.8550184456713135E-2</v>
      </c>
      <c r="I7356">
        <f t="shared" si="233"/>
        <v>0.28092732469136988</v>
      </c>
    </row>
    <row r="7357" spans="1:9" x14ac:dyDescent="0.3">
      <c r="A7357" s="1">
        <v>38037</v>
      </c>
      <c r="B7357">
        <v>8</v>
      </c>
      <c r="C7357">
        <v>32</v>
      </c>
      <c r="D7357">
        <v>0</v>
      </c>
      <c r="E7357">
        <v>0.01</v>
      </c>
      <c r="F7357" s="14">
        <v>4797.83</v>
      </c>
      <c r="G7357" s="14">
        <v>3657.6120000000001</v>
      </c>
      <c r="H7357">
        <f t="shared" si="232"/>
        <v>0.10473357927561752</v>
      </c>
      <c r="I7357">
        <f t="shared" si="233"/>
        <v>0.34575670731245528</v>
      </c>
    </row>
    <row r="7358" spans="1:9" x14ac:dyDescent="0.3">
      <c r="A7358" s="1">
        <v>38038</v>
      </c>
      <c r="B7358">
        <v>11</v>
      </c>
      <c r="C7358">
        <v>39</v>
      </c>
      <c r="D7358">
        <v>0</v>
      </c>
      <c r="E7358">
        <v>0</v>
      </c>
      <c r="F7358" s="14">
        <v>3151.623</v>
      </c>
      <c r="G7358" s="14">
        <v>2923.3710000000001</v>
      </c>
      <c r="H7358">
        <f t="shared" si="232"/>
        <v>0.14400867150397409</v>
      </c>
      <c r="I7358">
        <f t="shared" si="233"/>
        <v>0.42139098703705485</v>
      </c>
    </row>
    <row r="7359" spans="1:9" x14ac:dyDescent="0.3">
      <c r="A7359" s="1">
        <v>38039</v>
      </c>
      <c r="B7359">
        <v>10</v>
      </c>
      <c r="C7359">
        <v>46</v>
      </c>
      <c r="D7359">
        <v>0</v>
      </c>
      <c r="E7359">
        <v>2.4E-2</v>
      </c>
      <c r="F7359" s="14">
        <v>2899.4229999999998</v>
      </c>
      <c r="G7359" s="14">
        <v>3264.67</v>
      </c>
      <c r="H7359">
        <f t="shared" si="232"/>
        <v>0.13091697409452191</v>
      </c>
      <c r="I7359">
        <f t="shared" si="233"/>
        <v>0.49702526676165443</v>
      </c>
    </row>
    <row r="7360" spans="1:9" x14ac:dyDescent="0.3">
      <c r="A7360" s="1">
        <v>38040</v>
      </c>
      <c r="B7360">
        <v>8</v>
      </c>
      <c r="C7360">
        <v>47</v>
      </c>
      <c r="D7360">
        <v>0</v>
      </c>
      <c r="E7360">
        <v>0</v>
      </c>
      <c r="F7360" s="14">
        <v>4082.5309999999999</v>
      </c>
      <c r="G7360" s="14">
        <v>4157.3909999999996</v>
      </c>
      <c r="H7360">
        <f t="shared" si="232"/>
        <v>0.10473357927561752</v>
      </c>
      <c r="I7360">
        <f t="shared" si="233"/>
        <v>0.50783016386516866</v>
      </c>
    </row>
    <row r="7361" spans="1:9" x14ac:dyDescent="0.3">
      <c r="A7361" s="1">
        <v>38041</v>
      </c>
      <c r="B7361">
        <v>6</v>
      </c>
      <c r="C7361">
        <v>40</v>
      </c>
      <c r="D7361">
        <v>0</v>
      </c>
      <c r="E7361">
        <v>0</v>
      </c>
      <c r="F7361" s="14">
        <v>3739.7640000000001</v>
      </c>
      <c r="G7361" s="14">
        <v>4030.5729999999999</v>
      </c>
      <c r="H7361">
        <f t="shared" si="232"/>
        <v>7.8550184456713135E-2</v>
      </c>
      <c r="I7361">
        <f t="shared" si="233"/>
        <v>0.43219588414056909</v>
      </c>
    </row>
    <row r="7362" spans="1:9" x14ac:dyDescent="0.3">
      <c r="A7362" s="1">
        <v>38042</v>
      </c>
      <c r="B7362">
        <v>5</v>
      </c>
      <c r="C7362">
        <v>29</v>
      </c>
      <c r="D7362">
        <v>0</v>
      </c>
      <c r="E7362">
        <v>0</v>
      </c>
      <c r="F7362" s="14">
        <v>5973.4160000000002</v>
      </c>
      <c r="G7362" s="14">
        <v>5181.0940000000001</v>
      </c>
      <c r="H7362">
        <f t="shared" ref="H7362:H7425" si="234">(B7362*60*60*24/1000000)/(1000*$N$3/1000000)</f>
        <v>6.5458487047260955E-2</v>
      </c>
      <c r="I7362">
        <f t="shared" ref="I7362:I7425" si="235">(C7362*60*60*24/1000000)/(1000*$N$4/1000000)</f>
        <v>0.31334201600191253</v>
      </c>
    </row>
    <row r="7363" spans="1:9" x14ac:dyDescent="0.3">
      <c r="A7363" s="1">
        <v>38043</v>
      </c>
      <c r="B7363">
        <v>5</v>
      </c>
      <c r="C7363">
        <v>21</v>
      </c>
      <c r="D7363">
        <v>0</v>
      </c>
      <c r="E7363">
        <v>0</v>
      </c>
      <c r="F7363" s="14">
        <v>5692.0429999999997</v>
      </c>
      <c r="G7363" s="14">
        <v>5918.4790000000003</v>
      </c>
      <c r="H7363">
        <f t="shared" si="234"/>
        <v>6.5458487047260955E-2</v>
      </c>
      <c r="I7363">
        <f t="shared" si="235"/>
        <v>0.22690283917379875</v>
      </c>
    </row>
    <row r="7364" spans="1:9" x14ac:dyDescent="0.3">
      <c r="A7364" s="1">
        <v>38044</v>
      </c>
      <c r="B7364">
        <v>5</v>
      </c>
      <c r="C7364">
        <v>18</v>
      </c>
      <c r="D7364">
        <v>3.1230000000000002</v>
      </c>
      <c r="E7364">
        <v>1.9E-2</v>
      </c>
      <c r="F7364" s="14">
        <v>4574.2479999999996</v>
      </c>
      <c r="G7364" s="14">
        <v>3672.7330000000002</v>
      </c>
      <c r="H7364">
        <f t="shared" si="234"/>
        <v>6.5458487047260955E-2</v>
      </c>
      <c r="I7364">
        <f t="shared" si="235"/>
        <v>0.19448814786325608</v>
      </c>
    </row>
    <row r="7365" spans="1:9" x14ac:dyDescent="0.3">
      <c r="A7365" s="1">
        <v>38045</v>
      </c>
      <c r="B7365">
        <v>4</v>
      </c>
      <c r="C7365">
        <v>16</v>
      </c>
      <c r="D7365">
        <v>0</v>
      </c>
      <c r="E7365">
        <v>1.4999999999999999E-2</v>
      </c>
      <c r="F7365" s="14">
        <v>4710.9750000000004</v>
      </c>
      <c r="G7365" s="14">
        <v>3309.47</v>
      </c>
      <c r="H7365">
        <f t="shared" si="234"/>
        <v>5.2366789637808761E-2</v>
      </c>
      <c r="I7365">
        <f t="shared" si="235"/>
        <v>0.17287835365622764</v>
      </c>
    </row>
    <row r="7366" spans="1:9" x14ac:dyDescent="0.3">
      <c r="A7366" s="1">
        <v>38046</v>
      </c>
      <c r="B7366">
        <v>4</v>
      </c>
      <c r="C7366">
        <v>16</v>
      </c>
      <c r="D7366">
        <v>0</v>
      </c>
      <c r="E7366">
        <v>0</v>
      </c>
      <c r="F7366" s="14">
        <v>3403.7910000000002</v>
      </c>
      <c r="G7366" s="14">
        <v>3944.049</v>
      </c>
      <c r="H7366">
        <f t="shared" si="234"/>
        <v>5.2366789637808761E-2</v>
      </c>
      <c r="I7366">
        <f t="shared" si="235"/>
        <v>0.17287835365622764</v>
      </c>
    </row>
    <row r="7367" spans="1:9" x14ac:dyDescent="0.3">
      <c r="A7367" s="1">
        <v>38047</v>
      </c>
      <c r="B7367">
        <v>4</v>
      </c>
      <c r="C7367">
        <v>16</v>
      </c>
      <c r="D7367">
        <v>0</v>
      </c>
      <c r="E7367">
        <v>0</v>
      </c>
      <c r="F7367" s="14">
        <v>6207.8729999999996</v>
      </c>
      <c r="G7367" s="14">
        <v>6095.5050000000001</v>
      </c>
      <c r="H7367">
        <f t="shared" si="234"/>
        <v>5.2366789637808761E-2</v>
      </c>
      <c r="I7367">
        <f t="shared" si="235"/>
        <v>0.17287835365622764</v>
      </c>
    </row>
    <row r="7368" spans="1:9" x14ac:dyDescent="0.3">
      <c r="A7368" s="1">
        <v>38048</v>
      </c>
      <c r="B7368">
        <v>3</v>
      </c>
      <c r="C7368">
        <v>16</v>
      </c>
      <c r="D7368">
        <v>14.273</v>
      </c>
      <c r="E7368">
        <v>27.004000000000001</v>
      </c>
      <c r="F7368" s="14">
        <v>1687.1020000000001</v>
      </c>
      <c r="G7368" s="14">
        <v>1129.152</v>
      </c>
      <c r="H7368">
        <f t="shared" si="234"/>
        <v>3.9275092228356567E-2</v>
      </c>
      <c r="I7368">
        <f t="shared" si="235"/>
        <v>0.17287835365622764</v>
      </c>
    </row>
    <row r="7369" spans="1:9" x14ac:dyDescent="0.3">
      <c r="A7369" s="1">
        <v>38049</v>
      </c>
      <c r="B7369">
        <v>3</v>
      </c>
      <c r="C7369">
        <v>16</v>
      </c>
      <c r="D7369">
        <v>0</v>
      </c>
      <c r="E7369">
        <v>0</v>
      </c>
      <c r="F7369" s="14">
        <v>6655.5230000000001</v>
      </c>
      <c r="G7369" s="14">
        <v>6345.1549999999997</v>
      </c>
      <c r="H7369">
        <f t="shared" si="234"/>
        <v>3.9275092228356567E-2</v>
      </c>
      <c r="I7369">
        <f t="shared" si="235"/>
        <v>0.17287835365622764</v>
      </c>
    </row>
    <row r="7370" spans="1:9" x14ac:dyDescent="0.3">
      <c r="A7370" s="1">
        <v>38050</v>
      </c>
      <c r="B7370">
        <v>3</v>
      </c>
      <c r="C7370">
        <v>16</v>
      </c>
      <c r="D7370">
        <v>0</v>
      </c>
      <c r="E7370">
        <v>0</v>
      </c>
      <c r="F7370" s="14">
        <v>6525.3320000000003</v>
      </c>
      <c r="G7370" s="14">
        <v>6294.5309999999999</v>
      </c>
      <c r="H7370">
        <f t="shared" si="234"/>
        <v>3.9275092228356567E-2</v>
      </c>
      <c r="I7370">
        <f t="shared" si="235"/>
        <v>0.17287835365622764</v>
      </c>
    </row>
    <row r="7371" spans="1:9" x14ac:dyDescent="0.3">
      <c r="A7371" s="1">
        <v>38051</v>
      </c>
      <c r="B7371">
        <v>3</v>
      </c>
      <c r="C7371">
        <v>16</v>
      </c>
      <c r="D7371">
        <v>0</v>
      </c>
      <c r="E7371">
        <v>0</v>
      </c>
      <c r="F7371" s="14">
        <v>5302.701</v>
      </c>
      <c r="G7371" s="14">
        <v>5048.91</v>
      </c>
      <c r="H7371">
        <f t="shared" si="234"/>
        <v>3.9275092228356567E-2</v>
      </c>
      <c r="I7371">
        <f t="shared" si="235"/>
        <v>0.17287835365622764</v>
      </c>
    </row>
    <row r="7372" spans="1:9" x14ac:dyDescent="0.3">
      <c r="A7372" s="1">
        <v>38052</v>
      </c>
      <c r="B7372">
        <v>3</v>
      </c>
      <c r="C7372">
        <v>16</v>
      </c>
      <c r="D7372">
        <v>3.3050000000000002</v>
      </c>
      <c r="E7372">
        <v>9.3610000000000007</v>
      </c>
      <c r="F7372" s="14">
        <v>2494.59</v>
      </c>
      <c r="G7372" s="14">
        <v>2713.1260000000002</v>
      </c>
      <c r="H7372">
        <f t="shared" si="234"/>
        <v>3.9275092228356567E-2</v>
      </c>
      <c r="I7372">
        <f t="shared" si="235"/>
        <v>0.17287835365622764</v>
      </c>
    </row>
    <row r="7373" spans="1:9" x14ac:dyDescent="0.3">
      <c r="A7373" s="1">
        <v>38053</v>
      </c>
      <c r="B7373">
        <v>3</v>
      </c>
      <c r="C7373">
        <v>16</v>
      </c>
      <c r="D7373">
        <v>1.7609999999999999</v>
      </c>
      <c r="E7373">
        <v>15.404999999999999</v>
      </c>
      <c r="F7373">
        <v>-496.31700000000001</v>
      </c>
      <c r="G7373">
        <v>-324.22399999999999</v>
      </c>
      <c r="H7373">
        <f t="shared" si="234"/>
        <v>3.9275092228356567E-2</v>
      </c>
      <c r="I7373">
        <f t="shared" si="235"/>
        <v>0.17287835365622764</v>
      </c>
    </row>
    <row r="7374" spans="1:9" x14ac:dyDescent="0.3">
      <c r="A7374" s="1">
        <v>38054</v>
      </c>
      <c r="B7374">
        <v>3</v>
      </c>
      <c r="C7374">
        <v>15</v>
      </c>
      <c r="D7374">
        <v>0.64600000000000002</v>
      </c>
      <c r="E7374">
        <v>9.7000000000000003E-2</v>
      </c>
      <c r="F7374" s="14">
        <v>1324.48</v>
      </c>
      <c r="G7374" s="14">
        <v>1444.971</v>
      </c>
      <c r="H7374">
        <f t="shared" si="234"/>
        <v>3.9275092228356567E-2</v>
      </c>
      <c r="I7374">
        <f t="shared" si="235"/>
        <v>0.16207345655271341</v>
      </c>
    </row>
    <row r="7375" spans="1:9" x14ac:dyDescent="0.3">
      <c r="A7375" s="1">
        <v>38055</v>
      </c>
      <c r="B7375">
        <v>4</v>
      </c>
      <c r="C7375">
        <v>15</v>
      </c>
      <c r="D7375">
        <v>0</v>
      </c>
      <c r="E7375">
        <v>0</v>
      </c>
      <c r="F7375" s="14">
        <v>4806.3890000000001</v>
      </c>
      <c r="G7375" s="14">
        <v>4217.3639999999996</v>
      </c>
      <c r="H7375">
        <f t="shared" si="234"/>
        <v>5.2366789637808761E-2</v>
      </c>
      <c r="I7375">
        <f t="shared" si="235"/>
        <v>0.16207345655271341</v>
      </c>
    </row>
    <row r="7376" spans="1:9" x14ac:dyDescent="0.3">
      <c r="A7376" s="1">
        <v>38056</v>
      </c>
      <c r="B7376">
        <v>4</v>
      </c>
      <c r="C7376">
        <v>14</v>
      </c>
      <c r="D7376">
        <v>0.20699999999999999</v>
      </c>
      <c r="E7376">
        <v>1.375</v>
      </c>
      <c r="F7376" s="14">
        <v>3132.5929999999998</v>
      </c>
      <c r="G7376" s="14">
        <v>3897.6909999999998</v>
      </c>
      <c r="H7376">
        <f t="shared" si="234"/>
        <v>5.2366789637808761E-2</v>
      </c>
      <c r="I7376">
        <f t="shared" si="235"/>
        <v>0.15126855944919917</v>
      </c>
    </row>
    <row r="7377" spans="1:9" x14ac:dyDescent="0.3">
      <c r="A7377" s="1">
        <v>38057</v>
      </c>
      <c r="B7377">
        <v>4</v>
      </c>
      <c r="C7377">
        <v>14</v>
      </c>
      <c r="D7377">
        <v>0</v>
      </c>
      <c r="E7377">
        <v>0</v>
      </c>
      <c r="F7377" s="14">
        <v>3397.9369999999999</v>
      </c>
      <c r="G7377" s="14">
        <v>4405.0889999999999</v>
      </c>
      <c r="H7377">
        <f t="shared" si="234"/>
        <v>5.2366789637808761E-2</v>
      </c>
      <c r="I7377">
        <f t="shared" si="235"/>
        <v>0.15126855944919917</v>
      </c>
    </row>
    <row r="7378" spans="1:9" x14ac:dyDescent="0.3">
      <c r="A7378" s="1">
        <v>38058</v>
      </c>
      <c r="B7378">
        <v>4</v>
      </c>
      <c r="C7378">
        <v>13</v>
      </c>
      <c r="D7378">
        <v>0</v>
      </c>
      <c r="E7378">
        <v>0.154</v>
      </c>
      <c r="F7378" s="14">
        <v>4737.9639999999999</v>
      </c>
      <c r="G7378" s="14">
        <v>3868.328</v>
      </c>
      <c r="H7378">
        <f t="shared" si="234"/>
        <v>5.2366789637808761E-2</v>
      </c>
      <c r="I7378">
        <f t="shared" si="235"/>
        <v>0.14046366234568494</v>
      </c>
    </row>
    <row r="7379" spans="1:9" x14ac:dyDescent="0.3">
      <c r="A7379" s="1">
        <v>38059</v>
      </c>
      <c r="B7379">
        <v>4</v>
      </c>
      <c r="C7379">
        <v>13</v>
      </c>
      <c r="D7379">
        <v>7.4450000000000003</v>
      </c>
      <c r="E7379">
        <v>6.6260000000000003</v>
      </c>
      <c r="F7379">
        <v>209.726</v>
      </c>
      <c r="G7379">
        <v>-43.872</v>
      </c>
      <c r="H7379">
        <f t="shared" si="234"/>
        <v>5.2366789637808761E-2</v>
      </c>
      <c r="I7379">
        <f t="shared" si="235"/>
        <v>0.14046366234568494</v>
      </c>
    </row>
    <row r="7380" spans="1:9" x14ac:dyDescent="0.3">
      <c r="A7380" s="1">
        <v>38060</v>
      </c>
      <c r="B7380">
        <v>4</v>
      </c>
      <c r="C7380">
        <v>14</v>
      </c>
      <c r="D7380">
        <v>2.4E-2</v>
      </c>
      <c r="E7380">
        <v>0</v>
      </c>
      <c r="F7380" s="14">
        <v>3685.989</v>
      </c>
      <c r="G7380" s="14">
        <v>1935.691</v>
      </c>
      <c r="H7380">
        <f t="shared" si="234"/>
        <v>5.2366789637808761E-2</v>
      </c>
      <c r="I7380">
        <f t="shared" si="235"/>
        <v>0.15126855944919917</v>
      </c>
    </row>
    <row r="7381" spans="1:9" x14ac:dyDescent="0.3">
      <c r="A7381" s="1">
        <v>38061</v>
      </c>
      <c r="B7381">
        <v>4</v>
      </c>
      <c r="C7381">
        <v>14</v>
      </c>
      <c r="D7381">
        <v>0</v>
      </c>
      <c r="E7381">
        <v>0</v>
      </c>
      <c r="F7381" s="14">
        <v>4254.5</v>
      </c>
      <c r="G7381" s="14">
        <v>2948.9270000000001</v>
      </c>
      <c r="H7381">
        <f t="shared" si="234"/>
        <v>5.2366789637808761E-2</v>
      </c>
      <c r="I7381">
        <f t="shared" si="235"/>
        <v>0.15126855944919917</v>
      </c>
    </row>
    <row r="7382" spans="1:9" x14ac:dyDescent="0.3">
      <c r="A7382" s="1">
        <v>38062</v>
      </c>
      <c r="B7382">
        <v>4</v>
      </c>
      <c r="C7382">
        <v>13</v>
      </c>
      <c r="D7382">
        <v>0</v>
      </c>
      <c r="E7382">
        <v>0</v>
      </c>
      <c r="F7382" s="14">
        <v>3492.02</v>
      </c>
      <c r="G7382" s="14">
        <v>2429.5770000000002</v>
      </c>
      <c r="H7382">
        <f t="shared" si="234"/>
        <v>5.2366789637808761E-2</v>
      </c>
      <c r="I7382">
        <f t="shared" si="235"/>
        <v>0.14046366234568494</v>
      </c>
    </row>
    <row r="7383" spans="1:9" x14ac:dyDescent="0.3">
      <c r="A7383" s="1">
        <v>38063</v>
      </c>
      <c r="B7383">
        <v>4</v>
      </c>
      <c r="C7383">
        <v>13</v>
      </c>
      <c r="D7383">
        <v>0</v>
      </c>
      <c r="E7383">
        <v>0</v>
      </c>
      <c r="H7383">
        <f t="shared" si="234"/>
        <v>5.2366789637808761E-2</v>
      </c>
      <c r="I7383">
        <f t="shared" si="235"/>
        <v>0.14046366234568494</v>
      </c>
    </row>
    <row r="7384" spans="1:9" x14ac:dyDescent="0.3">
      <c r="A7384" s="1">
        <v>38064</v>
      </c>
      <c r="B7384">
        <v>4</v>
      </c>
      <c r="C7384">
        <v>12</v>
      </c>
      <c r="D7384">
        <v>0</v>
      </c>
      <c r="E7384">
        <v>0</v>
      </c>
      <c r="F7384" s="14">
        <v>3832.9160000000002</v>
      </c>
      <c r="G7384" s="14">
        <v>2848.0770000000002</v>
      </c>
      <c r="H7384">
        <f t="shared" si="234"/>
        <v>5.2366789637808761E-2</v>
      </c>
      <c r="I7384">
        <f t="shared" si="235"/>
        <v>0.12965876524217071</v>
      </c>
    </row>
    <row r="7385" spans="1:9" x14ac:dyDescent="0.3">
      <c r="A7385" s="1">
        <v>38065</v>
      </c>
      <c r="B7385">
        <v>3</v>
      </c>
      <c r="C7385">
        <v>11</v>
      </c>
      <c r="D7385">
        <v>0</v>
      </c>
      <c r="E7385">
        <v>0</v>
      </c>
      <c r="F7385" s="14">
        <v>2842.1979999999999</v>
      </c>
      <c r="G7385" s="14">
        <v>3589.3989999999999</v>
      </c>
      <c r="H7385">
        <f t="shared" si="234"/>
        <v>3.9275092228356567E-2</v>
      </c>
      <c r="I7385">
        <f t="shared" si="235"/>
        <v>0.11885386813865649</v>
      </c>
    </row>
    <row r="7386" spans="1:9" x14ac:dyDescent="0.3">
      <c r="A7386" s="1">
        <v>38066</v>
      </c>
      <c r="B7386">
        <v>3</v>
      </c>
      <c r="C7386">
        <v>11</v>
      </c>
      <c r="D7386">
        <v>0</v>
      </c>
      <c r="E7386">
        <v>0</v>
      </c>
      <c r="F7386" s="14">
        <v>3636.576</v>
      </c>
      <c r="G7386" s="14">
        <v>3669.2469999999998</v>
      </c>
      <c r="H7386">
        <f t="shared" si="234"/>
        <v>3.9275092228356567E-2</v>
      </c>
      <c r="I7386">
        <f t="shared" si="235"/>
        <v>0.11885386813865649</v>
      </c>
    </row>
    <row r="7387" spans="1:9" x14ac:dyDescent="0.3">
      <c r="A7387" s="1">
        <v>38067</v>
      </c>
      <c r="B7387">
        <v>3</v>
      </c>
      <c r="C7387">
        <v>10</v>
      </c>
      <c r="D7387">
        <v>0</v>
      </c>
      <c r="E7387">
        <v>0</v>
      </c>
      <c r="F7387" s="14">
        <v>5744.0349999999999</v>
      </c>
      <c r="G7387" s="14">
        <v>5220.973</v>
      </c>
      <c r="H7387">
        <f t="shared" si="234"/>
        <v>3.9275092228356567E-2</v>
      </c>
      <c r="I7387">
        <f t="shared" si="235"/>
        <v>0.10804897103514227</v>
      </c>
    </row>
    <row r="7388" spans="1:9" x14ac:dyDescent="0.3">
      <c r="A7388" s="1">
        <v>38068</v>
      </c>
      <c r="B7388">
        <v>3</v>
      </c>
      <c r="C7388">
        <v>10</v>
      </c>
      <c r="D7388">
        <v>0</v>
      </c>
      <c r="E7388">
        <v>0</v>
      </c>
      <c r="F7388" s="14">
        <v>6206.7439999999997</v>
      </c>
      <c r="G7388" s="14">
        <v>4961.0259999999998</v>
      </c>
      <c r="H7388">
        <f t="shared" si="234"/>
        <v>3.9275092228356567E-2</v>
      </c>
      <c r="I7388">
        <f t="shared" si="235"/>
        <v>0.10804897103514227</v>
      </c>
    </row>
    <row r="7389" spans="1:9" x14ac:dyDescent="0.3">
      <c r="A7389" s="1">
        <v>38069</v>
      </c>
      <c r="B7389">
        <v>3</v>
      </c>
      <c r="C7389">
        <v>10</v>
      </c>
      <c r="D7389">
        <v>0</v>
      </c>
      <c r="E7389">
        <v>0</v>
      </c>
      <c r="F7389" s="14">
        <v>6006.4989999999998</v>
      </c>
      <c r="G7389" s="14">
        <v>5249.15</v>
      </c>
      <c r="H7389">
        <f t="shared" si="234"/>
        <v>3.9275092228356567E-2</v>
      </c>
      <c r="I7389">
        <f t="shared" si="235"/>
        <v>0.10804897103514227</v>
      </c>
    </row>
    <row r="7390" spans="1:9" x14ac:dyDescent="0.3">
      <c r="A7390" s="1">
        <v>38070</v>
      </c>
      <c r="B7390">
        <v>3</v>
      </c>
      <c r="C7390">
        <v>9</v>
      </c>
      <c r="D7390">
        <v>0</v>
      </c>
      <c r="E7390">
        <v>0</v>
      </c>
      <c r="F7390" s="14">
        <v>5638.5559999999996</v>
      </c>
      <c r="G7390" s="14">
        <v>5202.7820000000002</v>
      </c>
      <c r="H7390">
        <f t="shared" si="234"/>
        <v>3.9275092228356567E-2</v>
      </c>
      <c r="I7390">
        <f t="shared" si="235"/>
        <v>9.7244073931628039E-2</v>
      </c>
    </row>
    <row r="7391" spans="1:9" x14ac:dyDescent="0.3">
      <c r="A7391" s="1">
        <v>38071</v>
      </c>
      <c r="B7391">
        <v>2</v>
      </c>
      <c r="C7391">
        <v>9</v>
      </c>
      <c r="D7391">
        <v>0</v>
      </c>
      <c r="E7391">
        <v>0</v>
      </c>
      <c r="F7391" s="14">
        <v>5822.9520000000002</v>
      </c>
      <c r="G7391" s="14">
        <v>4985.6840000000002</v>
      </c>
      <c r="H7391">
        <f t="shared" si="234"/>
        <v>2.6183394818904381E-2</v>
      </c>
      <c r="I7391">
        <f t="shared" si="235"/>
        <v>9.7244073931628039E-2</v>
      </c>
    </row>
    <row r="7392" spans="1:9" x14ac:dyDescent="0.3">
      <c r="A7392" s="1">
        <v>38072</v>
      </c>
      <c r="B7392">
        <v>2</v>
      </c>
      <c r="C7392">
        <v>8</v>
      </c>
      <c r="D7392">
        <v>0</v>
      </c>
      <c r="E7392">
        <v>0</v>
      </c>
      <c r="H7392">
        <f t="shared" si="234"/>
        <v>2.6183394818904381E-2</v>
      </c>
      <c r="I7392">
        <f t="shared" si="235"/>
        <v>8.643917682811382E-2</v>
      </c>
    </row>
    <row r="7393" spans="1:9" x14ac:dyDescent="0.3">
      <c r="A7393" s="1">
        <v>38073</v>
      </c>
      <c r="B7393">
        <v>2</v>
      </c>
      <c r="C7393">
        <v>8</v>
      </c>
      <c r="D7393">
        <v>0.17</v>
      </c>
      <c r="E7393">
        <v>0</v>
      </c>
      <c r="F7393" s="14">
        <v>5734.7650000000003</v>
      </c>
      <c r="G7393" s="14">
        <v>4950.076</v>
      </c>
      <c r="H7393">
        <f t="shared" si="234"/>
        <v>2.6183394818904381E-2</v>
      </c>
      <c r="I7393">
        <f t="shared" si="235"/>
        <v>8.643917682811382E-2</v>
      </c>
    </row>
    <row r="7394" spans="1:9" x14ac:dyDescent="0.3">
      <c r="A7394" s="1">
        <v>38074</v>
      </c>
      <c r="B7394">
        <v>2</v>
      </c>
      <c r="C7394">
        <v>7</v>
      </c>
      <c r="D7394">
        <v>0</v>
      </c>
      <c r="E7394">
        <v>0</v>
      </c>
      <c r="H7394">
        <f t="shared" si="234"/>
        <v>2.6183394818904381E-2</v>
      </c>
      <c r="I7394">
        <f t="shared" si="235"/>
        <v>7.5634279724599587E-2</v>
      </c>
    </row>
    <row r="7395" spans="1:9" x14ac:dyDescent="0.3">
      <c r="A7395" s="1">
        <v>38075</v>
      </c>
      <c r="B7395">
        <v>2</v>
      </c>
      <c r="C7395">
        <v>7</v>
      </c>
      <c r="D7395">
        <v>0</v>
      </c>
      <c r="E7395">
        <v>0</v>
      </c>
      <c r="F7395" s="14">
        <v>1852.2760000000001</v>
      </c>
      <c r="G7395" s="14">
        <v>1757.3520000000001</v>
      </c>
      <c r="H7395">
        <f t="shared" si="234"/>
        <v>2.6183394818904381E-2</v>
      </c>
      <c r="I7395">
        <f t="shared" si="235"/>
        <v>7.5634279724599587E-2</v>
      </c>
    </row>
    <row r="7396" spans="1:9" x14ac:dyDescent="0.3">
      <c r="A7396" s="1">
        <v>38076</v>
      </c>
      <c r="B7396">
        <v>2</v>
      </c>
      <c r="C7396">
        <v>7</v>
      </c>
      <c r="D7396">
        <v>0</v>
      </c>
      <c r="E7396">
        <v>0</v>
      </c>
      <c r="F7396" s="14">
        <v>2482.48</v>
      </c>
      <c r="G7396" s="14">
        <v>2840.1889999999999</v>
      </c>
      <c r="H7396">
        <f t="shared" si="234"/>
        <v>2.6183394818904381E-2</v>
      </c>
      <c r="I7396">
        <f t="shared" si="235"/>
        <v>7.5634279724599587E-2</v>
      </c>
    </row>
    <row r="7397" spans="1:9" x14ac:dyDescent="0.3">
      <c r="A7397" s="1">
        <v>38077</v>
      </c>
      <c r="B7397">
        <v>2</v>
      </c>
      <c r="C7397">
        <v>7</v>
      </c>
      <c r="D7397">
        <v>0</v>
      </c>
      <c r="E7397">
        <v>0.11700000000000001</v>
      </c>
      <c r="F7397">
        <v>517.41800000000001</v>
      </c>
      <c r="G7397" s="14">
        <v>2499.96</v>
      </c>
      <c r="H7397">
        <f t="shared" si="234"/>
        <v>2.6183394818904381E-2</v>
      </c>
      <c r="I7397">
        <f t="shared" si="235"/>
        <v>7.5634279724599587E-2</v>
      </c>
    </row>
    <row r="7398" spans="1:9" x14ac:dyDescent="0.3">
      <c r="A7398" s="1">
        <v>38078</v>
      </c>
      <c r="B7398">
        <v>2</v>
      </c>
      <c r="C7398">
        <v>7</v>
      </c>
      <c r="D7398">
        <v>1.877</v>
      </c>
      <c r="E7398">
        <v>7.2240000000000002</v>
      </c>
      <c r="F7398">
        <v>730.12800000000004</v>
      </c>
      <c r="G7398">
        <v>33.976999999999997</v>
      </c>
      <c r="H7398">
        <f t="shared" si="234"/>
        <v>2.6183394818904381E-2</v>
      </c>
      <c r="I7398">
        <f t="shared" si="235"/>
        <v>7.5634279724599587E-2</v>
      </c>
    </row>
    <row r="7399" spans="1:9" x14ac:dyDescent="0.3">
      <c r="A7399" s="1">
        <v>38079</v>
      </c>
      <c r="B7399">
        <v>1</v>
      </c>
      <c r="C7399">
        <v>7</v>
      </c>
      <c r="D7399">
        <v>5.8419999999999996</v>
      </c>
      <c r="E7399">
        <v>7.9219999999999997</v>
      </c>
      <c r="F7399" s="14">
        <v>1837.009</v>
      </c>
      <c r="G7399">
        <v>933.72699999999998</v>
      </c>
      <c r="H7399">
        <f t="shared" si="234"/>
        <v>1.309169740945219E-2</v>
      </c>
      <c r="I7399">
        <f t="shared" si="235"/>
        <v>7.5634279724599587E-2</v>
      </c>
    </row>
    <row r="7400" spans="1:9" x14ac:dyDescent="0.3">
      <c r="A7400" s="1">
        <v>38080</v>
      </c>
      <c r="B7400">
        <v>1</v>
      </c>
      <c r="C7400">
        <v>6</v>
      </c>
      <c r="D7400">
        <v>0</v>
      </c>
      <c r="E7400">
        <v>0</v>
      </c>
      <c r="F7400" s="14">
        <v>5307.5659999999998</v>
      </c>
      <c r="G7400" s="14">
        <v>3397.57</v>
      </c>
      <c r="H7400">
        <f t="shared" si="234"/>
        <v>1.309169740945219E-2</v>
      </c>
      <c r="I7400">
        <f t="shared" si="235"/>
        <v>6.4829382621085355E-2</v>
      </c>
    </row>
    <row r="7401" spans="1:9" x14ac:dyDescent="0.3">
      <c r="A7401" s="1">
        <v>38081</v>
      </c>
      <c r="B7401">
        <v>2</v>
      </c>
      <c r="C7401">
        <v>6</v>
      </c>
      <c r="D7401">
        <v>0</v>
      </c>
      <c r="E7401">
        <v>0</v>
      </c>
      <c r="F7401" s="14">
        <v>3580.0970000000002</v>
      </c>
      <c r="G7401" s="14">
        <v>2374.2350000000001</v>
      </c>
      <c r="H7401">
        <f t="shared" si="234"/>
        <v>2.6183394818904381E-2</v>
      </c>
      <c r="I7401">
        <f t="shared" si="235"/>
        <v>6.4829382621085355E-2</v>
      </c>
    </row>
    <row r="7402" spans="1:9" x14ac:dyDescent="0.3">
      <c r="A7402" s="1">
        <v>38082</v>
      </c>
      <c r="B7402">
        <v>2</v>
      </c>
      <c r="C7402">
        <v>6</v>
      </c>
      <c r="D7402">
        <v>0</v>
      </c>
      <c r="E7402">
        <v>0</v>
      </c>
      <c r="F7402" s="14">
        <v>2740.8589999999999</v>
      </c>
      <c r="G7402" s="14">
        <v>1438.759</v>
      </c>
      <c r="H7402">
        <f t="shared" si="234"/>
        <v>2.6183394818904381E-2</v>
      </c>
      <c r="I7402">
        <f t="shared" si="235"/>
        <v>6.4829382621085355E-2</v>
      </c>
    </row>
    <row r="7403" spans="1:9" x14ac:dyDescent="0.3">
      <c r="A7403" s="1">
        <v>38083</v>
      </c>
      <c r="B7403">
        <v>2</v>
      </c>
      <c r="C7403">
        <v>6</v>
      </c>
      <c r="D7403">
        <v>0</v>
      </c>
      <c r="E7403">
        <v>0</v>
      </c>
      <c r="H7403">
        <f t="shared" si="234"/>
        <v>2.6183394818904381E-2</v>
      </c>
      <c r="I7403">
        <f t="shared" si="235"/>
        <v>6.4829382621085355E-2</v>
      </c>
    </row>
    <row r="7404" spans="1:9" x14ac:dyDescent="0.3">
      <c r="A7404" s="1">
        <v>38084</v>
      </c>
      <c r="B7404">
        <v>2</v>
      </c>
      <c r="C7404">
        <v>6</v>
      </c>
      <c r="D7404">
        <v>4.2999999999999997E-2</v>
      </c>
      <c r="E7404">
        <v>4.6509999999999998</v>
      </c>
      <c r="F7404">
        <v>995.32899999999995</v>
      </c>
      <c r="G7404" s="14">
        <v>2188.0819999999999</v>
      </c>
      <c r="H7404">
        <f t="shared" si="234"/>
        <v>2.6183394818904381E-2</v>
      </c>
      <c r="I7404">
        <f t="shared" si="235"/>
        <v>6.4829382621085355E-2</v>
      </c>
    </row>
    <row r="7405" spans="1:9" x14ac:dyDescent="0.3">
      <c r="A7405" s="1">
        <v>38085</v>
      </c>
      <c r="B7405">
        <v>2</v>
      </c>
      <c r="C7405">
        <v>6</v>
      </c>
      <c r="D7405">
        <v>0.32200000000000001</v>
      </c>
      <c r="E7405">
        <v>3.488</v>
      </c>
      <c r="H7405">
        <f t="shared" si="234"/>
        <v>2.6183394818904381E-2</v>
      </c>
      <c r="I7405">
        <f t="shared" si="235"/>
        <v>6.4829382621085355E-2</v>
      </c>
    </row>
    <row r="7406" spans="1:9" x14ac:dyDescent="0.3">
      <c r="A7406" s="1">
        <v>38086</v>
      </c>
      <c r="B7406">
        <v>2</v>
      </c>
      <c r="C7406">
        <v>5</v>
      </c>
      <c r="D7406">
        <v>3.33</v>
      </c>
      <c r="E7406">
        <v>0.28399999999999997</v>
      </c>
      <c r="F7406" s="14">
        <v>1006.062</v>
      </c>
      <c r="G7406">
        <v>422.24200000000002</v>
      </c>
      <c r="H7406">
        <f t="shared" si="234"/>
        <v>2.6183394818904381E-2</v>
      </c>
      <c r="I7406">
        <f t="shared" si="235"/>
        <v>5.4024485517571136E-2</v>
      </c>
    </row>
    <row r="7407" spans="1:9" x14ac:dyDescent="0.3">
      <c r="A7407" s="1">
        <v>38087</v>
      </c>
      <c r="B7407">
        <v>2</v>
      </c>
      <c r="C7407">
        <v>5</v>
      </c>
      <c r="D7407">
        <v>0.182</v>
      </c>
      <c r="E7407">
        <v>0</v>
      </c>
      <c r="F7407">
        <v>408.726</v>
      </c>
      <c r="G7407">
        <v>363.93799999999999</v>
      </c>
      <c r="H7407">
        <f t="shared" si="234"/>
        <v>2.6183394818904381E-2</v>
      </c>
      <c r="I7407">
        <f t="shared" si="235"/>
        <v>5.4024485517571136E-2</v>
      </c>
    </row>
    <row r="7408" spans="1:9" x14ac:dyDescent="0.3">
      <c r="A7408" s="1">
        <v>38088</v>
      </c>
      <c r="B7408">
        <v>2</v>
      </c>
      <c r="C7408">
        <v>5</v>
      </c>
      <c r="D7408">
        <v>0.20899999999999999</v>
      </c>
      <c r="E7408">
        <v>1.2E-2</v>
      </c>
      <c r="F7408" s="14">
        <v>2144.3249999999998</v>
      </c>
      <c r="G7408" s="14">
        <v>1458.748</v>
      </c>
      <c r="H7408">
        <f t="shared" si="234"/>
        <v>2.6183394818904381E-2</v>
      </c>
      <c r="I7408">
        <f t="shared" si="235"/>
        <v>5.4024485517571136E-2</v>
      </c>
    </row>
    <row r="7409" spans="1:9" x14ac:dyDescent="0.3">
      <c r="A7409" s="1">
        <v>38089</v>
      </c>
      <c r="B7409">
        <v>2</v>
      </c>
      <c r="C7409">
        <v>5</v>
      </c>
      <c r="D7409">
        <v>0</v>
      </c>
      <c r="E7409">
        <v>0</v>
      </c>
      <c r="F7409" s="14">
        <v>2936.1129999999998</v>
      </c>
      <c r="G7409" s="14">
        <v>2562.0030000000002</v>
      </c>
      <c r="H7409">
        <f t="shared" si="234"/>
        <v>2.6183394818904381E-2</v>
      </c>
      <c r="I7409">
        <f t="shared" si="235"/>
        <v>5.4024485517571136E-2</v>
      </c>
    </row>
    <row r="7410" spans="1:9" x14ac:dyDescent="0.3">
      <c r="A7410" s="1">
        <v>38090</v>
      </c>
      <c r="B7410">
        <v>2</v>
      </c>
      <c r="C7410">
        <v>4</v>
      </c>
      <c r="D7410">
        <v>0</v>
      </c>
      <c r="E7410">
        <v>0</v>
      </c>
      <c r="F7410" s="14">
        <v>4897.0910000000003</v>
      </c>
      <c r="G7410" s="14">
        <v>4279.598</v>
      </c>
      <c r="H7410">
        <f t="shared" si="234"/>
        <v>2.6183394818904381E-2</v>
      </c>
      <c r="I7410">
        <f t="shared" si="235"/>
        <v>4.321958841405691E-2</v>
      </c>
    </row>
    <row r="7411" spans="1:9" x14ac:dyDescent="0.3">
      <c r="A7411" s="1">
        <v>38091</v>
      </c>
      <c r="B7411">
        <v>2</v>
      </c>
      <c r="C7411">
        <v>4</v>
      </c>
      <c r="D7411">
        <v>0</v>
      </c>
      <c r="E7411">
        <v>0</v>
      </c>
      <c r="F7411" s="14">
        <v>3127.857</v>
      </c>
      <c r="G7411" s="14">
        <v>2985.1689999999999</v>
      </c>
      <c r="H7411">
        <f t="shared" si="234"/>
        <v>2.6183394818904381E-2</v>
      </c>
      <c r="I7411">
        <f t="shared" si="235"/>
        <v>4.321958841405691E-2</v>
      </c>
    </row>
    <row r="7412" spans="1:9" x14ac:dyDescent="0.3">
      <c r="A7412" s="1">
        <v>38092</v>
      </c>
      <c r="B7412">
        <v>2</v>
      </c>
      <c r="C7412">
        <v>4</v>
      </c>
      <c r="D7412">
        <v>0.128</v>
      </c>
      <c r="E7412">
        <v>0.192</v>
      </c>
      <c r="F7412" s="14">
        <v>1433.701</v>
      </c>
      <c r="G7412" s="14">
        <v>2869.7109999999998</v>
      </c>
      <c r="H7412">
        <f t="shared" si="234"/>
        <v>2.6183394818904381E-2</v>
      </c>
      <c r="I7412">
        <f t="shared" si="235"/>
        <v>4.321958841405691E-2</v>
      </c>
    </row>
    <row r="7413" spans="1:9" x14ac:dyDescent="0.3">
      <c r="A7413" s="1">
        <v>38093</v>
      </c>
      <c r="B7413">
        <v>2</v>
      </c>
      <c r="C7413">
        <v>4</v>
      </c>
      <c r="D7413">
        <v>14.702</v>
      </c>
      <c r="E7413">
        <v>15.037000000000001</v>
      </c>
      <c r="F7413">
        <v>-240.172</v>
      </c>
      <c r="G7413">
        <v>782.63599999999997</v>
      </c>
      <c r="H7413">
        <f t="shared" si="234"/>
        <v>2.6183394818904381E-2</v>
      </c>
      <c r="I7413">
        <f t="shared" si="235"/>
        <v>4.321958841405691E-2</v>
      </c>
    </row>
    <row r="7414" spans="1:9" x14ac:dyDescent="0.3">
      <c r="A7414" s="1">
        <v>38094</v>
      </c>
      <c r="B7414">
        <v>3</v>
      </c>
      <c r="C7414">
        <v>4</v>
      </c>
      <c r="D7414">
        <v>16.087</v>
      </c>
      <c r="E7414">
        <v>13.92</v>
      </c>
      <c r="F7414" s="14">
        <v>5346.63</v>
      </c>
      <c r="G7414" s="14">
        <v>2235.0880000000002</v>
      </c>
      <c r="H7414">
        <f t="shared" si="234"/>
        <v>3.9275092228356567E-2</v>
      </c>
      <c r="I7414">
        <f t="shared" si="235"/>
        <v>4.321958841405691E-2</v>
      </c>
    </row>
    <row r="7415" spans="1:9" x14ac:dyDescent="0.3">
      <c r="A7415" s="1">
        <v>38095</v>
      </c>
      <c r="B7415">
        <v>3</v>
      </c>
      <c r="C7415">
        <v>4</v>
      </c>
      <c r="D7415">
        <v>0</v>
      </c>
      <c r="E7415">
        <v>0</v>
      </c>
      <c r="F7415" s="14">
        <v>2341.2640000000001</v>
      </c>
      <c r="G7415" s="14">
        <v>3342.94</v>
      </c>
      <c r="H7415">
        <f t="shared" si="234"/>
        <v>3.9275092228356567E-2</v>
      </c>
      <c r="I7415">
        <f t="shared" si="235"/>
        <v>4.321958841405691E-2</v>
      </c>
    </row>
    <row r="7416" spans="1:9" x14ac:dyDescent="0.3">
      <c r="A7416" s="1">
        <v>38096</v>
      </c>
      <c r="B7416">
        <v>3</v>
      </c>
      <c r="C7416">
        <v>4</v>
      </c>
      <c r="D7416">
        <v>11.683999999999999</v>
      </c>
      <c r="E7416">
        <v>6.0419999999999998</v>
      </c>
      <c r="F7416" s="14">
        <v>5794.2479999999996</v>
      </c>
      <c r="G7416" s="14">
        <v>5090.3879999999999</v>
      </c>
      <c r="H7416">
        <f t="shared" si="234"/>
        <v>3.9275092228356567E-2</v>
      </c>
      <c r="I7416">
        <f t="shared" si="235"/>
        <v>4.321958841405691E-2</v>
      </c>
    </row>
    <row r="7417" spans="1:9" x14ac:dyDescent="0.3">
      <c r="A7417" s="1">
        <v>38097</v>
      </c>
      <c r="B7417">
        <v>4</v>
      </c>
      <c r="C7417">
        <v>4</v>
      </c>
      <c r="D7417">
        <v>0</v>
      </c>
      <c r="E7417">
        <v>0</v>
      </c>
      <c r="F7417" s="14">
        <v>5448.1229999999996</v>
      </c>
      <c r="G7417" s="14">
        <v>4691.223</v>
      </c>
      <c r="H7417">
        <f t="shared" si="234"/>
        <v>5.2366789637808761E-2</v>
      </c>
      <c r="I7417">
        <f t="shared" si="235"/>
        <v>4.321958841405691E-2</v>
      </c>
    </row>
    <row r="7418" spans="1:9" x14ac:dyDescent="0.3">
      <c r="A7418" s="1">
        <v>38098</v>
      </c>
      <c r="B7418">
        <v>5</v>
      </c>
      <c r="C7418">
        <v>4</v>
      </c>
      <c r="D7418">
        <v>0</v>
      </c>
      <c r="E7418">
        <v>1.18</v>
      </c>
      <c r="H7418">
        <f t="shared" si="234"/>
        <v>6.5458487047260955E-2</v>
      </c>
      <c r="I7418">
        <f t="shared" si="235"/>
        <v>4.321958841405691E-2</v>
      </c>
    </row>
    <row r="7419" spans="1:9" x14ac:dyDescent="0.3">
      <c r="A7419" s="1">
        <v>38099</v>
      </c>
      <c r="B7419">
        <v>14</v>
      </c>
      <c r="C7419">
        <v>5</v>
      </c>
      <c r="D7419">
        <v>83.105000000000004</v>
      </c>
      <c r="E7419">
        <v>84.070999999999998</v>
      </c>
      <c r="F7419">
        <v>-428.964</v>
      </c>
      <c r="G7419">
        <v>-518.13199999999995</v>
      </c>
      <c r="H7419">
        <f t="shared" si="234"/>
        <v>0.18328376373233066</v>
      </c>
      <c r="I7419">
        <f t="shared" si="235"/>
        <v>5.4024485517571136E-2</v>
      </c>
    </row>
    <row r="7420" spans="1:9" x14ac:dyDescent="0.3">
      <c r="A7420" s="1">
        <v>38100</v>
      </c>
      <c r="B7420">
        <v>48</v>
      </c>
      <c r="C7420">
        <v>12</v>
      </c>
      <c r="D7420">
        <v>6.7919999999999998</v>
      </c>
      <c r="E7420">
        <v>7.3999999999999996E-2</v>
      </c>
      <c r="F7420" s="14">
        <v>2007.0509999999999</v>
      </c>
      <c r="G7420" s="14">
        <v>1300.02</v>
      </c>
      <c r="H7420">
        <f t="shared" si="234"/>
        <v>0.62840147565370508</v>
      </c>
      <c r="I7420">
        <f t="shared" si="235"/>
        <v>0.12965876524217071</v>
      </c>
    </row>
    <row r="7421" spans="1:9" x14ac:dyDescent="0.3">
      <c r="A7421" s="1">
        <v>38101</v>
      </c>
      <c r="B7421">
        <v>74</v>
      </c>
      <c r="C7421">
        <v>20</v>
      </c>
      <c r="D7421">
        <v>0</v>
      </c>
      <c r="E7421">
        <v>0</v>
      </c>
      <c r="F7421" s="14">
        <v>2231.8910000000001</v>
      </c>
      <c r="G7421" s="14">
        <v>1286.4559999999999</v>
      </c>
      <c r="H7421">
        <f t="shared" si="234"/>
        <v>0.96878560829946203</v>
      </c>
      <c r="I7421">
        <f t="shared" si="235"/>
        <v>0.21609794207028454</v>
      </c>
    </row>
    <row r="7422" spans="1:9" x14ac:dyDescent="0.3">
      <c r="A7422" s="1">
        <v>38102</v>
      </c>
      <c r="B7422">
        <v>104</v>
      </c>
      <c r="C7422">
        <v>26</v>
      </c>
      <c r="D7422">
        <v>0</v>
      </c>
      <c r="E7422">
        <v>0</v>
      </c>
      <c r="F7422" s="14">
        <v>5736.9470000000001</v>
      </c>
      <c r="G7422" s="14">
        <v>5065.4110000000001</v>
      </c>
      <c r="H7422">
        <f t="shared" si="234"/>
        <v>1.3615365305830278</v>
      </c>
      <c r="I7422">
        <f t="shared" si="235"/>
        <v>0.28092732469136988</v>
      </c>
    </row>
    <row r="7423" spans="1:9" x14ac:dyDescent="0.3">
      <c r="A7423" s="1">
        <v>38103</v>
      </c>
      <c r="B7423">
        <v>129</v>
      </c>
      <c r="C7423">
        <v>38</v>
      </c>
      <c r="D7423">
        <v>0</v>
      </c>
      <c r="E7423">
        <v>0</v>
      </c>
      <c r="F7423" s="14">
        <v>5718.4750000000004</v>
      </c>
      <c r="G7423" s="14">
        <v>5112.8040000000001</v>
      </c>
      <c r="H7423">
        <f t="shared" si="234"/>
        <v>1.6888289658193325</v>
      </c>
      <c r="I7423">
        <f t="shared" si="235"/>
        <v>0.41058608993354062</v>
      </c>
    </row>
    <row r="7424" spans="1:9" x14ac:dyDescent="0.3">
      <c r="A7424" s="1">
        <v>38104</v>
      </c>
      <c r="B7424">
        <v>142</v>
      </c>
      <c r="C7424">
        <v>55</v>
      </c>
      <c r="D7424">
        <v>0</v>
      </c>
      <c r="E7424">
        <v>0</v>
      </c>
      <c r="F7424" s="14">
        <v>5723.152</v>
      </c>
      <c r="G7424" s="14">
        <v>4905.9780000000001</v>
      </c>
      <c r="H7424">
        <f t="shared" si="234"/>
        <v>1.8590210321422111</v>
      </c>
      <c r="I7424">
        <f t="shared" si="235"/>
        <v>0.59426934069328241</v>
      </c>
    </row>
    <row r="7425" spans="1:9" x14ac:dyDescent="0.3">
      <c r="A7425" s="1">
        <v>38105</v>
      </c>
      <c r="B7425">
        <v>147</v>
      </c>
      <c r="C7425">
        <v>72</v>
      </c>
      <c r="D7425">
        <v>0</v>
      </c>
      <c r="E7425">
        <v>0</v>
      </c>
      <c r="F7425" s="14">
        <v>4452.3720000000003</v>
      </c>
      <c r="G7425" s="14">
        <v>4600.1109999999999</v>
      </c>
      <c r="H7425">
        <f t="shared" si="234"/>
        <v>1.9244795191894717</v>
      </c>
      <c r="I7425">
        <f t="shared" si="235"/>
        <v>0.77795259145302431</v>
      </c>
    </row>
    <row r="7426" spans="1:9" x14ac:dyDescent="0.3">
      <c r="A7426" s="1">
        <v>38106</v>
      </c>
      <c r="B7426">
        <v>148</v>
      </c>
      <c r="C7426">
        <v>90</v>
      </c>
      <c r="D7426">
        <v>17.86</v>
      </c>
      <c r="E7426">
        <v>21.486000000000001</v>
      </c>
      <c r="F7426">
        <v>-346.91300000000001</v>
      </c>
      <c r="G7426">
        <v>-481.86099999999999</v>
      </c>
      <c r="H7426">
        <f t="shared" ref="H7426:H7489" si="236">(B7426*60*60*24/1000000)/(1000*$N$3/1000000)</f>
        <v>1.9375712165989241</v>
      </c>
      <c r="I7426">
        <f t="shared" ref="I7426:I7489" si="237">(C7426*60*60*24/1000000)/(1000*$N$4/1000000)</f>
        <v>0.97244073931628039</v>
      </c>
    </row>
    <row r="7427" spans="1:9" x14ac:dyDescent="0.3">
      <c r="A7427" s="1">
        <v>38107</v>
      </c>
      <c r="B7427">
        <v>146</v>
      </c>
      <c r="C7427">
        <v>114</v>
      </c>
      <c r="D7427">
        <v>5.2999999999999999E-2</v>
      </c>
      <c r="E7427">
        <v>0</v>
      </c>
      <c r="F7427" s="14">
        <v>5938.3280000000004</v>
      </c>
      <c r="G7427" s="14">
        <v>4343.5200000000004</v>
      </c>
      <c r="H7427">
        <f t="shared" si="236"/>
        <v>1.9113878217800198</v>
      </c>
      <c r="I7427">
        <f t="shared" si="237"/>
        <v>1.231758269800622</v>
      </c>
    </row>
    <row r="7428" spans="1:9" x14ac:dyDescent="0.3">
      <c r="A7428" s="1">
        <v>38108</v>
      </c>
      <c r="B7428">
        <v>137</v>
      </c>
      <c r="C7428">
        <v>141</v>
      </c>
      <c r="D7428">
        <v>0</v>
      </c>
      <c r="E7428">
        <v>0</v>
      </c>
      <c r="F7428" s="14">
        <v>5675.2560000000003</v>
      </c>
      <c r="G7428" s="14">
        <v>4890.0389999999998</v>
      </c>
      <c r="H7428">
        <f t="shared" si="236"/>
        <v>1.7935625450949499</v>
      </c>
      <c r="I7428">
        <f t="shared" si="237"/>
        <v>1.5234904915955059</v>
      </c>
    </row>
    <row r="7429" spans="1:9" x14ac:dyDescent="0.3">
      <c r="A7429" s="1">
        <v>38109</v>
      </c>
      <c r="B7429">
        <v>100</v>
      </c>
      <c r="C7429">
        <v>165</v>
      </c>
      <c r="D7429">
        <v>0</v>
      </c>
      <c r="E7429">
        <v>0</v>
      </c>
      <c r="F7429" s="14">
        <v>4594.1620000000003</v>
      </c>
      <c r="G7429" s="14">
        <v>3117.45</v>
      </c>
      <c r="H7429">
        <f t="shared" si="236"/>
        <v>1.309169740945219</v>
      </c>
      <c r="I7429">
        <f t="shared" si="237"/>
        <v>1.7828080220798475</v>
      </c>
    </row>
    <row r="7430" spans="1:9" x14ac:dyDescent="0.3">
      <c r="A7430" s="1">
        <v>38110</v>
      </c>
      <c r="B7430">
        <v>83</v>
      </c>
      <c r="C7430">
        <v>186</v>
      </c>
      <c r="D7430">
        <v>0</v>
      </c>
      <c r="E7430">
        <v>0</v>
      </c>
      <c r="F7430">
        <v>-171.09200000000001</v>
      </c>
      <c r="G7430">
        <v>381.536</v>
      </c>
      <c r="H7430">
        <f t="shared" si="236"/>
        <v>1.0866108849845317</v>
      </c>
      <c r="I7430">
        <f t="shared" si="237"/>
        <v>2.0097108612536463</v>
      </c>
    </row>
    <row r="7431" spans="1:9" x14ac:dyDescent="0.3">
      <c r="A7431" s="1">
        <v>38111</v>
      </c>
      <c r="B7431">
        <v>78</v>
      </c>
      <c r="C7431">
        <v>198</v>
      </c>
      <c r="D7431">
        <v>0</v>
      </c>
      <c r="E7431">
        <v>0.20100000000000001</v>
      </c>
      <c r="H7431">
        <f t="shared" si="236"/>
        <v>1.0211523979372708</v>
      </c>
      <c r="I7431">
        <f t="shared" si="237"/>
        <v>2.1393696264958169</v>
      </c>
    </row>
    <row r="7432" spans="1:9" x14ac:dyDescent="0.3">
      <c r="A7432" s="1">
        <v>38112</v>
      </c>
      <c r="B7432">
        <v>70</v>
      </c>
      <c r="C7432">
        <v>195</v>
      </c>
      <c r="D7432">
        <v>0</v>
      </c>
      <c r="E7432">
        <v>0.53600000000000003</v>
      </c>
      <c r="F7432">
        <v>-367.03699999999998</v>
      </c>
      <c r="G7432">
        <v>90.438999999999993</v>
      </c>
      <c r="H7432">
        <f t="shared" si="236"/>
        <v>0.91641881866165331</v>
      </c>
      <c r="I7432">
        <f t="shared" si="237"/>
        <v>2.1069549351852741</v>
      </c>
    </row>
    <row r="7433" spans="1:9" x14ac:dyDescent="0.3">
      <c r="A7433" s="1">
        <v>38113</v>
      </c>
      <c r="B7433">
        <v>55</v>
      </c>
      <c r="C7433">
        <v>167</v>
      </c>
      <c r="D7433">
        <v>2.5999999999999999E-2</v>
      </c>
      <c r="E7433">
        <v>0.68700000000000006</v>
      </c>
      <c r="F7433">
        <v>-701.26900000000001</v>
      </c>
      <c r="G7433">
        <v>-612.09</v>
      </c>
      <c r="H7433">
        <f t="shared" si="236"/>
        <v>0.72004335751987036</v>
      </c>
      <c r="I7433">
        <f t="shared" si="237"/>
        <v>1.804417816286876</v>
      </c>
    </row>
    <row r="7434" spans="1:9" x14ac:dyDescent="0.3">
      <c r="A7434" s="1">
        <v>38114</v>
      </c>
      <c r="B7434">
        <v>44</v>
      </c>
      <c r="C7434">
        <v>123</v>
      </c>
      <c r="D7434">
        <v>10.856999999999999</v>
      </c>
      <c r="E7434">
        <v>0.113</v>
      </c>
      <c r="F7434">
        <v>-533.846</v>
      </c>
      <c r="G7434">
        <v>-693.06799999999998</v>
      </c>
      <c r="H7434">
        <f t="shared" si="236"/>
        <v>0.57603468601589636</v>
      </c>
      <c r="I7434">
        <f t="shared" si="237"/>
        <v>1.3290023437322498</v>
      </c>
    </row>
    <row r="7435" spans="1:9" x14ac:dyDescent="0.3">
      <c r="A7435" s="1">
        <v>38115</v>
      </c>
      <c r="B7435">
        <v>36</v>
      </c>
      <c r="C7435">
        <v>94</v>
      </c>
      <c r="D7435">
        <v>0</v>
      </c>
      <c r="E7435">
        <v>0</v>
      </c>
      <c r="F7435">
        <v>997.75900000000001</v>
      </c>
      <c r="G7435" s="14">
        <v>1439.7940000000001</v>
      </c>
      <c r="H7435">
        <f t="shared" si="236"/>
        <v>0.47130110674027881</v>
      </c>
      <c r="I7435">
        <f t="shared" si="237"/>
        <v>1.0156603277303373</v>
      </c>
    </row>
    <row r="7436" spans="1:9" x14ac:dyDescent="0.3">
      <c r="A7436" s="1">
        <v>38116</v>
      </c>
      <c r="B7436">
        <v>31</v>
      </c>
      <c r="C7436">
        <v>93</v>
      </c>
      <c r="D7436">
        <v>0</v>
      </c>
      <c r="E7436">
        <v>0</v>
      </c>
      <c r="F7436" s="14">
        <v>2482.5610000000001</v>
      </c>
      <c r="G7436" s="14">
        <v>3865.7979999999998</v>
      </c>
      <c r="H7436">
        <f t="shared" si="236"/>
        <v>0.40584261969301788</v>
      </c>
      <c r="I7436">
        <f t="shared" si="237"/>
        <v>1.0048554306268231</v>
      </c>
    </row>
    <row r="7437" spans="1:9" x14ac:dyDescent="0.3">
      <c r="A7437" s="1">
        <v>38117</v>
      </c>
      <c r="B7437">
        <v>28</v>
      </c>
      <c r="C7437">
        <v>104</v>
      </c>
      <c r="D7437">
        <v>0</v>
      </c>
      <c r="E7437">
        <v>0</v>
      </c>
      <c r="F7437" s="14">
        <v>2219.605</v>
      </c>
      <c r="G7437" s="14">
        <v>2104.64</v>
      </c>
      <c r="H7437">
        <f t="shared" si="236"/>
        <v>0.36656752746466131</v>
      </c>
      <c r="I7437">
        <f t="shared" si="237"/>
        <v>1.1237092987654795</v>
      </c>
    </row>
    <row r="7438" spans="1:9" x14ac:dyDescent="0.3">
      <c r="A7438" s="1">
        <v>38118</v>
      </c>
      <c r="B7438">
        <v>27</v>
      </c>
      <c r="C7438">
        <v>119</v>
      </c>
      <c r="D7438">
        <v>0</v>
      </c>
      <c r="E7438">
        <v>0.68799999999999994</v>
      </c>
      <c r="F7438">
        <v>616.71</v>
      </c>
      <c r="G7438" s="14">
        <v>1308.7809999999999</v>
      </c>
      <c r="H7438">
        <f t="shared" si="236"/>
        <v>0.35347583005520916</v>
      </c>
      <c r="I7438">
        <f t="shared" si="237"/>
        <v>1.2857827553181929</v>
      </c>
    </row>
    <row r="7439" spans="1:9" x14ac:dyDescent="0.3">
      <c r="A7439" s="1">
        <v>38119</v>
      </c>
      <c r="B7439">
        <v>26</v>
      </c>
      <c r="C7439">
        <v>137</v>
      </c>
      <c r="D7439">
        <v>3.2120000000000002</v>
      </c>
      <c r="E7439">
        <v>1.8149999999999999</v>
      </c>
      <c r="F7439" s="14">
        <v>4436.1930000000002</v>
      </c>
      <c r="G7439" s="14">
        <v>4445.9210000000003</v>
      </c>
      <c r="H7439">
        <f t="shared" si="236"/>
        <v>0.34038413264575695</v>
      </c>
      <c r="I7439">
        <f t="shared" si="237"/>
        <v>1.4802709031814492</v>
      </c>
    </row>
    <row r="7440" spans="1:9" x14ac:dyDescent="0.3">
      <c r="A7440" s="1">
        <v>38120</v>
      </c>
      <c r="B7440">
        <v>28</v>
      </c>
      <c r="C7440">
        <v>159</v>
      </c>
      <c r="D7440">
        <v>0</v>
      </c>
      <c r="E7440">
        <v>0</v>
      </c>
      <c r="F7440">
        <v>-524.11500000000001</v>
      </c>
      <c r="G7440">
        <v>-248.86699999999999</v>
      </c>
      <c r="H7440">
        <f t="shared" si="236"/>
        <v>0.36656752746466131</v>
      </c>
      <c r="I7440">
        <f t="shared" si="237"/>
        <v>1.7179786394587622</v>
      </c>
    </row>
    <row r="7441" spans="1:9" x14ac:dyDescent="0.3">
      <c r="A7441" s="1">
        <v>38121</v>
      </c>
      <c r="B7441">
        <v>26</v>
      </c>
      <c r="C7441">
        <v>184</v>
      </c>
      <c r="D7441">
        <v>0.41199999999999998</v>
      </c>
      <c r="E7441">
        <v>0.36699999999999999</v>
      </c>
      <c r="F7441">
        <v>-292.35399999999998</v>
      </c>
      <c r="G7441">
        <v>-391.29199999999997</v>
      </c>
      <c r="H7441">
        <f t="shared" si="236"/>
        <v>0.34038413264575695</v>
      </c>
      <c r="I7441">
        <f t="shared" si="237"/>
        <v>1.9881010670466177</v>
      </c>
    </row>
    <row r="7442" spans="1:9" x14ac:dyDescent="0.3">
      <c r="A7442" s="1">
        <v>38122</v>
      </c>
      <c r="B7442">
        <v>22</v>
      </c>
      <c r="C7442">
        <v>212</v>
      </c>
      <c r="D7442">
        <v>0.2</v>
      </c>
      <c r="E7442">
        <v>0</v>
      </c>
      <c r="F7442">
        <v>219.86799999999999</v>
      </c>
      <c r="G7442">
        <v>-295.988</v>
      </c>
      <c r="H7442">
        <f t="shared" si="236"/>
        <v>0.28801734300794818</v>
      </c>
      <c r="I7442">
        <f t="shared" si="237"/>
        <v>2.2906381859450162</v>
      </c>
    </row>
    <row r="7443" spans="1:9" x14ac:dyDescent="0.3">
      <c r="A7443" s="1">
        <v>38123</v>
      </c>
      <c r="B7443">
        <v>20</v>
      </c>
      <c r="C7443">
        <v>240</v>
      </c>
      <c r="D7443">
        <v>0</v>
      </c>
      <c r="E7443">
        <v>0.255</v>
      </c>
      <c r="F7443" s="14">
        <v>3848.5390000000002</v>
      </c>
      <c r="G7443" s="14">
        <v>4214.1189999999997</v>
      </c>
      <c r="H7443">
        <f t="shared" si="236"/>
        <v>0.26183394818904382</v>
      </c>
      <c r="I7443">
        <f t="shared" si="237"/>
        <v>2.5931753048434145</v>
      </c>
    </row>
    <row r="7444" spans="1:9" x14ac:dyDescent="0.3">
      <c r="A7444" s="1">
        <v>38124</v>
      </c>
      <c r="B7444">
        <v>18</v>
      </c>
      <c r="C7444">
        <v>263</v>
      </c>
      <c r="D7444">
        <v>0</v>
      </c>
      <c r="E7444">
        <v>0</v>
      </c>
      <c r="F7444">
        <v>126.649</v>
      </c>
      <c r="G7444">
        <v>-85.628</v>
      </c>
      <c r="H7444">
        <f t="shared" si="236"/>
        <v>0.2356505533701394</v>
      </c>
      <c r="I7444">
        <f t="shared" si="237"/>
        <v>2.8416879382242413</v>
      </c>
    </row>
    <row r="7445" spans="1:9" x14ac:dyDescent="0.3">
      <c r="A7445" s="1">
        <v>38125</v>
      </c>
      <c r="B7445">
        <v>16</v>
      </c>
      <c r="C7445">
        <v>276</v>
      </c>
      <c r="D7445">
        <v>0</v>
      </c>
      <c r="E7445">
        <v>0</v>
      </c>
      <c r="F7445" s="14">
        <v>4253.2039999999997</v>
      </c>
      <c r="G7445" s="14">
        <v>4863.0839999999998</v>
      </c>
      <c r="H7445">
        <f t="shared" si="236"/>
        <v>0.20946715855123504</v>
      </c>
      <c r="I7445">
        <f t="shared" si="237"/>
        <v>2.9821516005699262</v>
      </c>
    </row>
    <row r="7446" spans="1:9" x14ac:dyDescent="0.3">
      <c r="A7446" s="1">
        <v>38126</v>
      </c>
      <c r="B7446">
        <v>15</v>
      </c>
      <c r="C7446">
        <v>277</v>
      </c>
      <c r="D7446">
        <v>0</v>
      </c>
      <c r="E7446">
        <v>0</v>
      </c>
      <c r="F7446" s="14">
        <v>5746.7190000000001</v>
      </c>
      <c r="G7446" s="14">
        <v>5255.0010000000002</v>
      </c>
      <c r="H7446">
        <f t="shared" si="236"/>
        <v>0.19637546114178286</v>
      </c>
      <c r="I7446">
        <f t="shared" si="237"/>
        <v>2.9929564976734406</v>
      </c>
    </row>
    <row r="7447" spans="1:9" x14ac:dyDescent="0.3">
      <c r="A7447" s="1">
        <v>38127</v>
      </c>
      <c r="B7447">
        <v>12</v>
      </c>
      <c r="C7447">
        <v>259</v>
      </c>
      <c r="D7447">
        <v>0</v>
      </c>
      <c r="E7447">
        <v>0</v>
      </c>
      <c r="F7447" s="14">
        <v>4347.0280000000002</v>
      </c>
      <c r="G7447" s="14">
        <v>3720.0430000000001</v>
      </c>
      <c r="H7447">
        <f t="shared" si="236"/>
        <v>0.15710036891342627</v>
      </c>
      <c r="I7447">
        <f t="shared" si="237"/>
        <v>2.798468349810185</v>
      </c>
    </row>
    <row r="7448" spans="1:9" x14ac:dyDescent="0.3">
      <c r="A7448" s="1">
        <v>38128</v>
      </c>
      <c r="B7448">
        <v>11</v>
      </c>
      <c r="C7448">
        <v>219</v>
      </c>
      <c r="D7448">
        <v>0</v>
      </c>
      <c r="E7448">
        <v>0</v>
      </c>
      <c r="F7448">
        <v>637.33299999999997</v>
      </c>
      <c r="G7448" s="14">
        <v>3938.5569999999998</v>
      </c>
      <c r="H7448">
        <f t="shared" si="236"/>
        <v>0.14400867150397409</v>
      </c>
      <c r="I7448">
        <f t="shared" si="237"/>
        <v>2.3662724656696157</v>
      </c>
    </row>
    <row r="7449" spans="1:9" x14ac:dyDescent="0.3">
      <c r="A7449" s="1">
        <v>38129</v>
      </c>
      <c r="B7449">
        <v>13</v>
      </c>
      <c r="C7449">
        <v>170</v>
      </c>
      <c r="D7449">
        <v>5.8330000000000002</v>
      </c>
      <c r="E7449">
        <v>7.21</v>
      </c>
      <c r="F7449">
        <v>109.765</v>
      </c>
      <c r="G7449">
        <v>473.80500000000001</v>
      </c>
      <c r="H7449">
        <f t="shared" si="236"/>
        <v>0.17019206632287848</v>
      </c>
      <c r="I7449">
        <f t="shared" si="237"/>
        <v>1.8368325075974186</v>
      </c>
    </row>
    <row r="7450" spans="1:9" x14ac:dyDescent="0.3">
      <c r="A7450" s="1">
        <v>38130</v>
      </c>
      <c r="B7450">
        <v>26</v>
      </c>
      <c r="C7450">
        <v>133</v>
      </c>
      <c r="D7450">
        <v>33.549999999999997</v>
      </c>
      <c r="E7450">
        <v>31.989000000000001</v>
      </c>
      <c r="F7450">
        <v>-745.322</v>
      </c>
      <c r="G7450">
        <v>-628.59299999999996</v>
      </c>
      <c r="H7450">
        <f t="shared" si="236"/>
        <v>0.34038413264575695</v>
      </c>
      <c r="I7450">
        <f t="shared" si="237"/>
        <v>1.437051314767392</v>
      </c>
    </row>
    <row r="7451" spans="1:9" x14ac:dyDescent="0.3">
      <c r="A7451" s="1">
        <v>38131</v>
      </c>
      <c r="B7451">
        <v>65</v>
      </c>
      <c r="C7451">
        <v>113</v>
      </c>
      <c r="D7451">
        <v>0</v>
      </c>
      <c r="E7451">
        <v>0</v>
      </c>
      <c r="F7451" s="14">
        <v>2582.0529999999999</v>
      </c>
      <c r="G7451" s="14">
        <v>1465.7619999999999</v>
      </c>
      <c r="H7451">
        <f t="shared" si="236"/>
        <v>0.85096033161439233</v>
      </c>
      <c r="I7451">
        <f t="shared" si="237"/>
        <v>1.2209533726971076</v>
      </c>
    </row>
    <row r="7452" spans="1:9" x14ac:dyDescent="0.3">
      <c r="A7452" s="1">
        <v>38132</v>
      </c>
      <c r="B7452">
        <v>100</v>
      </c>
      <c r="C7452">
        <v>101</v>
      </c>
      <c r="D7452">
        <v>29.945</v>
      </c>
      <c r="E7452">
        <v>9.1760000000000002</v>
      </c>
      <c r="F7452">
        <v>-750.02599999999995</v>
      </c>
      <c r="G7452">
        <v>-550.71600000000001</v>
      </c>
      <c r="H7452">
        <f t="shared" si="236"/>
        <v>1.309169740945219</v>
      </c>
      <c r="I7452">
        <f t="shared" si="237"/>
        <v>1.0912946074549368</v>
      </c>
    </row>
    <row r="7453" spans="1:9" x14ac:dyDescent="0.3">
      <c r="A7453" s="1">
        <v>38133</v>
      </c>
      <c r="B7453">
        <v>131</v>
      </c>
      <c r="C7453">
        <v>94</v>
      </c>
      <c r="D7453">
        <v>0.13200000000000001</v>
      </c>
      <c r="E7453">
        <v>0.221</v>
      </c>
      <c r="F7453" s="14">
        <v>5645.9409999999998</v>
      </c>
      <c r="G7453" s="14">
        <v>3560.0410000000002</v>
      </c>
      <c r="H7453">
        <f t="shared" si="236"/>
        <v>1.715012360638237</v>
      </c>
      <c r="I7453">
        <f t="shared" si="237"/>
        <v>1.0156603277303373</v>
      </c>
    </row>
    <row r="7454" spans="1:9" x14ac:dyDescent="0.3">
      <c r="A7454" s="1">
        <v>38134</v>
      </c>
      <c r="B7454">
        <v>157</v>
      </c>
      <c r="C7454">
        <v>92</v>
      </c>
      <c r="D7454">
        <v>0</v>
      </c>
      <c r="E7454">
        <v>0</v>
      </c>
      <c r="F7454" s="14">
        <v>5066.6629999999996</v>
      </c>
      <c r="G7454" s="14">
        <v>1884.9010000000001</v>
      </c>
      <c r="H7454">
        <f t="shared" si="236"/>
        <v>2.0553964932839937</v>
      </c>
      <c r="I7454">
        <f t="shared" si="237"/>
        <v>0.99405053352330885</v>
      </c>
    </row>
    <row r="7455" spans="1:9" x14ac:dyDescent="0.3">
      <c r="A7455" s="1">
        <v>38135</v>
      </c>
      <c r="B7455">
        <v>174</v>
      </c>
      <c r="C7455">
        <v>107</v>
      </c>
      <c r="D7455">
        <v>0</v>
      </c>
      <c r="E7455">
        <v>0</v>
      </c>
      <c r="F7455" s="14">
        <v>5674.7539999999999</v>
      </c>
      <c r="G7455" s="14">
        <v>5222.6040000000003</v>
      </c>
      <c r="H7455">
        <f t="shared" si="236"/>
        <v>2.2779553492446811</v>
      </c>
      <c r="I7455">
        <f t="shared" si="237"/>
        <v>1.1561239900760223</v>
      </c>
    </row>
    <row r="7456" spans="1:9" x14ac:dyDescent="0.3">
      <c r="A7456" s="1">
        <v>38136</v>
      </c>
      <c r="B7456">
        <v>165</v>
      </c>
      <c r="C7456">
        <v>132</v>
      </c>
      <c r="D7456">
        <v>0</v>
      </c>
      <c r="E7456">
        <v>0</v>
      </c>
      <c r="F7456" s="14">
        <v>1414.4680000000001</v>
      </c>
      <c r="G7456" s="14">
        <v>2431.5369999999998</v>
      </c>
      <c r="H7456">
        <f t="shared" si="236"/>
        <v>2.1601300725596113</v>
      </c>
      <c r="I7456">
        <f t="shared" si="237"/>
        <v>1.4262464176638778</v>
      </c>
    </row>
    <row r="7457" spans="1:9" x14ac:dyDescent="0.3">
      <c r="A7457" s="1">
        <v>38137</v>
      </c>
      <c r="B7457">
        <v>139</v>
      </c>
      <c r="C7457">
        <v>155</v>
      </c>
      <c r="D7457">
        <v>0</v>
      </c>
      <c r="E7457">
        <v>0</v>
      </c>
      <c r="F7457">
        <v>685.72799999999995</v>
      </c>
      <c r="G7457" s="14">
        <v>3811.25</v>
      </c>
      <c r="H7457">
        <f t="shared" si="236"/>
        <v>1.8197459399138545</v>
      </c>
      <c r="I7457">
        <f t="shared" si="237"/>
        <v>1.674759051044705</v>
      </c>
    </row>
    <row r="7458" spans="1:9" x14ac:dyDescent="0.3">
      <c r="A7458" s="1">
        <v>38138</v>
      </c>
      <c r="B7458">
        <v>109</v>
      </c>
      <c r="C7458">
        <v>174</v>
      </c>
      <c r="D7458">
        <v>0</v>
      </c>
      <c r="E7458">
        <v>0</v>
      </c>
      <c r="F7458" s="14">
        <v>1032.229</v>
      </c>
      <c r="G7458" s="14">
        <v>2317.3649999999998</v>
      </c>
      <c r="H7458">
        <f t="shared" si="236"/>
        <v>1.4269950176302888</v>
      </c>
      <c r="I7458">
        <f t="shared" si="237"/>
        <v>1.8800520960114755</v>
      </c>
    </row>
    <row r="7459" spans="1:9" x14ac:dyDescent="0.3">
      <c r="A7459" s="1">
        <v>38139</v>
      </c>
      <c r="B7459">
        <v>83</v>
      </c>
      <c r="C7459">
        <v>191</v>
      </c>
      <c r="D7459">
        <v>0</v>
      </c>
      <c r="E7459">
        <v>0</v>
      </c>
      <c r="F7459" s="14">
        <v>1171.546</v>
      </c>
      <c r="G7459" s="14">
        <v>1728.6769999999999</v>
      </c>
      <c r="H7459">
        <f t="shared" si="236"/>
        <v>1.0866108849845317</v>
      </c>
      <c r="I7459">
        <f t="shared" si="237"/>
        <v>2.0637353467712174</v>
      </c>
    </row>
    <row r="7460" spans="1:9" x14ac:dyDescent="0.3">
      <c r="A7460" s="1">
        <v>38140</v>
      </c>
      <c r="B7460">
        <v>63</v>
      </c>
      <c r="C7460">
        <v>209</v>
      </c>
      <c r="D7460">
        <v>3.9E-2</v>
      </c>
      <c r="E7460">
        <v>0</v>
      </c>
      <c r="F7460">
        <v>-76.045000000000002</v>
      </c>
      <c r="G7460">
        <v>816.4</v>
      </c>
      <c r="H7460">
        <f t="shared" si="236"/>
        <v>0.82477693679548791</v>
      </c>
      <c r="I7460">
        <f t="shared" si="237"/>
        <v>2.2582234946344735</v>
      </c>
    </row>
    <row r="7461" spans="1:9" x14ac:dyDescent="0.3">
      <c r="A7461" s="1">
        <v>38141</v>
      </c>
      <c r="B7461">
        <v>48</v>
      </c>
      <c r="C7461">
        <v>226</v>
      </c>
      <c r="D7461">
        <v>0</v>
      </c>
      <c r="E7461">
        <v>0</v>
      </c>
      <c r="F7461">
        <v>69.56</v>
      </c>
      <c r="G7461" s="14">
        <v>1856.9659999999999</v>
      </c>
      <c r="H7461">
        <f t="shared" si="236"/>
        <v>0.62840147565370508</v>
      </c>
      <c r="I7461">
        <f t="shared" si="237"/>
        <v>2.4419067453942152</v>
      </c>
    </row>
    <row r="7462" spans="1:9" x14ac:dyDescent="0.3">
      <c r="A7462" s="1">
        <v>38142</v>
      </c>
      <c r="B7462">
        <v>37</v>
      </c>
      <c r="C7462">
        <v>243</v>
      </c>
      <c r="D7462">
        <v>0</v>
      </c>
      <c r="E7462">
        <v>0</v>
      </c>
      <c r="F7462" s="14">
        <v>4139.366</v>
      </c>
      <c r="G7462" s="14">
        <v>3662.5720000000001</v>
      </c>
      <c r="H7462">
        <f t="shared" si="236"/>
        <v>0.48439280414973102</v>
      </c>
      <c r="I7462">
        <f t="shared" si="237"/>
        <v>2.6255899961539573</v>
      </c>
    </row>
    <row r="7463" spans="1:9" x14ac:dyDescent="0.3">
      <c r="A7463" s="1">
        <v>38143</v>
      </c>
      <c r="B7463">
        <v>30</v>
      </c>
      <c r="C7463">
        <v>255</v>
      </c>
      <c r="D7463">
        <v>0</v>
      </c>
      <c r="E7463">
        <v>0</v>
      </c>
      <c r="F7463" s="14">
        <v>2742.018</v>
      </c>
      <c r="G7463" s="14">
        <v>2410.79</v>
      </c>
      <c r="H7463">
        <f t="shared" si="236"/>
        <v>0.39275092228356573</v>
      </c>
      <c r="I7463">
        <f t="shared" si="237"/>
        <v>2.7552487613961278</v>
      </c>
    </row>
    <row r="7464" spans="1:9" x14ac:dyDescent="0.3">
      <c r="A7464" s="1">
        <v>38144</v>
      </c>
      <c r="B7464">
        <v>24</v>
      </c>
      <c r="C7464">
        <v>258</v>
      </c>
      <c r="D7464">
        <v>0</v>
      </c>
      <c r="E7464">
        <v>0</v>
      </c>
      <c r="F7464" s="14">
        <v>2983.3539999999998</v>
      </c>
      <c r="G7464" s="14">
        <v>2590.3539999999998</v>
      </c>
      <c r="H7464">
        <f t="shared" si="236"/>
        <v>0.31420073782685254</v>
      </c>
      <c r="I7464">
        <f t="shared" si="237"/>
        <v>2.7876634527066706</v>
      </c>
    </row>
    <row r="7465" spans="1:9" x14ac:dyDescent="0.3">
      <c r="A7465" s="1">
        <v>38145</v>
      </c>
      <c r="B7465">
        <v>21</v>
      </c>
      <c r="C7465">
        <v>241</v>
      </c>
      <c r="D7465">
        <v>0</v>
      </c>
      <c r="E7465">
        <v>0</v>
      </c>
      <c r="F7465" s="14">
        <v>5402.991</v>
      </c>
      <c r="G7465" s="14">
        <v>5120.7309999999998</v>
      </c>
      <c r="H7465">
        <f t="shared" si="236"/>
        <v>0.27492564559849597</v>
      </c>
      <c r="I7465">
        <f t="shared" si="237"/>
        <v>2.6039802019469285</v>
      </c>
    </row>
    <row r="7466" spans="1:9" x14ac:dyDescent="0.3">
      <c r="A7466" s="1">
        <v>38146</v>
      </c>
      <c r="B7466">
        <v>18</v>
      </c>
      <c r="C7466">
        <v>196</v>
      </c>
      <c r="D7466">
        <v>1.135</v>
      </c>
      <c r="E7466">
        <v>2.0859999999999999</v>
      </c>
      <c r="F7466">
        <v>-164.899</v>
      </c>
      <c r="G7466">
        <v>567.94000000000005</v>
      </c>
      <c r="H7466">
        <f t="shared" si="236"/>
        <v>0.2356505533701394</v>
      </c>
      <c r="I7466">
        <f t="shared" si="237"/>
        <v>2.1177598322887885</v>
      </c>
    </row>
    <row r="7467" spans="1:9" x14ac:dyDescent="0.3">
      <c r="A7467" s="1">
        <v>38147</v>
      </c>
      <c r="B7467">
        <v>16</v>
      </c>
      <c r="C7467">
        <v>134</v>
      </c>
      <c r="D7467">
        <v>0</v>
      </c>
      <c r="E7467">
        <v>0</v>
      </c>
      <c r="F7467" s="14">
        <v>1662.008</v>
      </c>
      <c r="G7467" s="14">
        <v>3300.27</v>
      </c>
      <c r="H7467">
        <f t="shared" si="236"/>
        <v>0.20946715855123504</v>
      </c>
      <c r="I7467">
        <f t="shared" si="237"/>
        <v>1.4478562118709064</v>
      </c>
    </row>
    <row r="7468" spans="1:9" x14ac:dyDescent="0.3">
      <c r="A7468" s="1">
        <v>38148</v>
      </c>
      <c r="B7468">
        <v>15</v>
      </c>
      <c r="C7468">
        <v>75</v>
      </c>
      <c r="D7468">
        <v>5.2779999999999996</v>
      </c>
      <c r="E7468">
        <v>1.2010000000000001</v>
      </c>
      <c r="F7468">
        <v>-435.07299999999998</v>
      </c>
      <c r="G7468">
        <v>-363.524</v>
      </c>
      <c r="H7468">
        <f t="shared" si="236"/>
        <v>0.19637546114178286</v>
      </c>
      <c r="I7468">
        <f t="shared" si="237"/>
        <v>0.81036728276356707</v>
      </c>
    </row>
    <row r="7469" spans="1:9" x14ac:dyDescent="0.3">
      <c r="A7469" s="1">
        <v>38149</v>
      </c>
      <c r="B7469">
        <v>15</v>
      </c>
      <c r="C7469">
        <v>50</v>
      </c>
      <c r="D7469">
        <v>0</v>
      </c>
      <c r="E7469">
        <v>0</v>
      </c>
      <c r="F7469">
        <v>-794.61699999999996</v>
      </c>
      <c r="G7469">
        <v>-625.65</v>
      </c>
      <c r="H7469">
        <f t="shared" si="236"/>
        <v>0.19637546114178286</v>
      </c>
      <c r="I7469">
        <f t="shared" si="237"/>
        <v>0.54024485517571141</v>
      </c>
    </row>
    <row r="7470" spans="1:9" x14ac:dyDescent="0.3">
      <c r="A7470" s="1">
        <v>38150</v>
      </c>
      <c r="B7470">
        <v>15</v>
      </c>
      <c r="C7470">
        <v>40</v>
      </c>
      <c r="D7470">
        <v>0</v>
      </c>
      <c r="E7470">
        <v>0</v>
      </c>
      <c r="F7470" s="14">
        <v>5488.5349999999999</v>
      </c>
      <c r="G7470" s="14">
        <v>3927.8029999999999</v>
      </c>
      <c r="H7470">
        <f t="shared" si="236"/>
        <v>0.19637546114178286</v>
      </c>
      <c r="I7470">
        <f t="shared" si="237"/>
        <v>0.43219588414056909</v>
      </c>
    </row>
    <row r="7471" spans="1:9" x14ac:dyDescent="0.3">
      <c r="A7471" s="1">
        <v>38151</v>
      </c>
      <c r="B7471">
        <v>14</v>
      </c>
      <c r="C7471">
        <v>34</v>
      </c>
      <c r="D7471">
        <v>0</v>
      </c>
      <c r="E7471">
        <v>0</v>
      </c>
      <c r="F7471" s="14">
        <v>5529.0339999999997</v>
      </c>
      <c r="G7471" s="14">
        <v>5176.42</v>
      </c>
      <c r="H7471">
        <f t="shared" si="236"/>
        <v>0.18328376373233066</v>
      </c>
      <c r="I7471">
        <f t="shared" si="237"/>
        <v>0.36736650151948375</v>
      </c>
    </row>
    <row r="7472" spans="1:9" x14ac:dyDescent="0.3">
      <c r="A7472" s="1">
        <v>38152</v>
      </c>
      <c r="B7472">
        <v>13</v>
      </c>
      <c r="C7472">
        <v>30</v>
      </c>
      <c r="D7472">
        <v>1.7529999999999999</v>
      </c>
      <c r="E7472">
        <v>2.5000000000000001E-2</v>
      </c>
      <c r="F7472" s="14">
        <v>3988.0920000000001</v>
      </c>
      <c r="G7472" s="14">
        <v>1896.2919999999999</v>
      </c>
      <c r="H7472">
        <f t="shared" si="236"/>
        <v>0.17019206632287848</v>
      </c>
      <c r="I7472">
        <f t="shared" si="237"/>
        <v>0.32414691310542681</v>
      </c>
    </row>
    <row r="7473" spans="1:9" x14ac:dyDescent="0.3">
      <c r="A7473" s="1">
        <v>38153</v>
      </c>
      <c r="B7473">
        <v>11</v>
      </c>
      <c r="C7473">
        <v>28</v>
      </c>
      <c r="D7473">
        <v>0</v>
      </c>
      <c r="E7473">
        <v>0</v>
      </c>
      <c r="F7473" s="14">
        <v>4819.4610000000002</v>
      </c>
      <c r="G7473" s="14">
        <v>4107.027</v>
      </c>
      <c r="H7473">
        <f t="shared" si="236"/>
        <v>0.14400867150397409</v>
      </c>
      <c r="I7473">
        <f t="shared" si="237"/>
        <v>0.30253711889839835</v>
      </c>
    </row>
    <row r="7474" spans="1:9" x14ac:dyDescent="0.3">
      <c r="A7474" s="1">
        <v>38154</v>
      </c>
      <c r="B7474">
        <v>11</v>
      </c>
      <c r="C7474">
        <v>32</v>
      </c>
      <c r="D7474">
        <v>0</v>
      </c>
      <c r="E7474">
        <v>0</v>
      </c>
      <c r="F7474" s="14">
        <v>1694.7360000000001</v>
      </c>
      <c r="G7474">
        <v>564.39099999999996</v>
      </c>
      <c r="H7474">
        <f t="shared" si="236"/>
        <v>0.14400867150397409</v>
      </c>
      <c r="I7474">
        <f t="shared" si="237"/>
        <v>0.34575670731245528</v>
      </c>
    </row>
    <row r="7475" spans="1:9" x14ac:dyDescent="0.3">
      <c r="A7475" s="1">
        <v>38155</v>
      </c>
      <c r="B7475">
        <v>11</v>
      </c>
      <c r="C7475">
        <v>41</v>
      </c>
      <c r="D7475">
        <v>0.16400000000000001</v>
      </c>
      <c r="E7475">
        <v>0</v>
      </c>
      <c r="F7475" s="14">
        <v>2388.549</v>
      </c>
      <c r="G7475" s="14">
        <v>1489.162</v>
      </c>
      <c r="H7475">
        <f t="shared" si="236"/>
        <v>0.14400867150397409</v>
      </c>
      <c r="I7475">
        <f t="shared" si="237"/>
        <v>0.44300078124408332</v>
      </c>
    </row>
    <row r="7476" spans="1:9" x14ac:dyDescent="0.3">
      <c r="A7476" s="1">
        <v>38156</v>
      </c>
      <c r="B7476">
        <v>11</v>
      </c>
      <c r="C7476">
        <v>49</v>
      </c>
      <c r="D7476">
        <v>0</v>
      </c>
      <c r="E7476">
        <v>0</v>
      </c>
      <c r="F7476" s="14">
        <v>4273.0479999999998</v>
      </c>
      <c r="G7476" s="14">
        <v>4977.3059999999996</v>
      </c>
      <c r="H7476">
        <f t="shared" si="236"/>
        <v>0.14400867150397409</v>
      </c>
      <c r="I7476">
        <f t="shared" si="237"/>
        <v>0.52943995807219713</v>
      </c>
    </row>
    <row r="7477" spans="1:9" x14ac:dyDescent="0.3">
      <c r="A7477" s="1">
        <v>38157</v>
      </c>
      <c r="B7477">
        <v>11</v>
      </c>
      <c r="C7477">
        <v>53</v>
      </c>
      <c r="D7477">
        <v>0</v>
      </c>
      <c r="E7477">
        <v>0</v>
      </c>
      <c r="F7477" s="14">
        <v>4642.808</v>
      </c>
      <c r="G7477" s="14">
        <v>4385.7309999999998</v>
      </c>
      <c r="H7477">
        <f t="shared" si="236"/>
        <v>0.14400867150397409</v>
      </c>
      <c r="I7477">
        <f t="shared" si="237"/>
        <v>0.57265954648625406</v>
      </c>
    </row>
    <row r="7478" spans="1:9" x14ac:dyDescent="0.3">
      <c r="A7478" s="1">
        <v>38158</v>
      </c>
      <c r="B7478">
        <v>10</v>
      </c>
      <c r="C7478">
        <v>49</v>
      </c>
      <c r="D7478">
        <v>0</v>
      </c>
      <c r="E7478">
        <v>0</v>
      </c>
      <c r="F7478" s="14">
        <v>4926.7150000000001</v>
      </c>
      <c r="G7478" s="14">
        <v>4644.3270000000002</v>
      </c>
      <c r="H7478">
        <f t="shared" si="236"/>
        <v>0.13091697409452191</v>
      </c>
      <c r="I7478">
        <f t="shared" si="237"/>
        <v>0.52943995807219713</v>
      </c>
    </row>
    <row r="7479" spans="1:9" x14ac:dyDescent="0.3">
      <c r="A7479" s="1">
        <v>38159</v>
      </c>
      <c r="B7479">
        <v>9</v>
      </c>
      <c r="C7479">
        <v>40</v>
      </c>
      <c r="D7479">
        <v>6.8730000000000002</v>
      </c>
      <c r="E7479">
        <v>5.9740000000000002</v>
      </c>
      <c r="F7479">
        <v>-136.101</v>
      </c>
      <c r="G7479">
        <v>-519.35199999999998</v>
      </c>
      <c r="H7479">
        <f t="shared" si="236"/>
        <v>0.1178252766850697</v>
      </c>
      <c r="I7479">
        <f t="shared" si="237"/>
        <v>0.43219588414056909</v>
      </c>
    </row>
    <row r="7480" spans="1:9" x14ac:dyDescent="0.3">
      <c r="A7480" s="1">
        <v>38160</v>
      </c>
      <c r="B7480">
        <v>9</v>
      </c>
      <c r="C7480">
        <v>31</v>
      </c>
      <c r="D7480">
        <v>0</v>
      </c>
      <c r="E7480">
        <v>0</v>
      </c>
      <c r="F7480" s="14">
        <v>2525.5749999999998</v>
      </c>
      <c r="G7480" s="14">
        <v>2719.732</v>
      </c>
      <c r="H7480">
        <f t="shared" si="236"/>
        <v>0.1178252766850697</v>
      </c>
      <c r="I7480">
        <f t="shared" si="237"/>
        <v>0.33495181020894099</v>
      </c>
    </row>
    <row r="7481" spans="1:9" x14ac:dyDescent="0.3">
      <c r="A7481" s="1">
        <v>38161</v>
      </c>
      <c r="B7481">
        <v>10</v>
      </c>
      <c r="C7481">
        <v>26</v>
      </c>
      <c r="D7481">
        <v>25.515000000000001</v>
      </c>
      <c r="E7481">
        <v>33.027999999999999</v>
      </c>
      <c r="F7481">
        <v>-575.67399999999998</v>
      </c>
      <c r="G7481">
        <v>-395.351</v>
      </c>
      <c r="H7481">
        <f t="shared" si="236"/>
        <v>0.13091697409452191</v>
      </c>
      <c r="I7481">
        <f t="shared" si="237"/>
        <v>0.28092732469136988</v>
      </c>
    </row>
    <row r="7482" spans="1:9" x14ac:dyDescent="0.3">
      <c r="A7482" s="1">
        <v>38162</v>
      </c>
      <c r="B7482">
        <v>16</v>
      </c>
      <c r="C7482">
        <v>24</v>
      </c>
      <c r="D7482">
        <v>5.9189999999999996</v>
      </c>
      <c r="E7482">
        <v>5.2110000000000003</v>
      </c>
      <c r="F7482">
        <v>-540.53</v>
      </c>
      <c r="G7482">
        <v>-267.96800000000002</v>
      </c>
      <c r="H7482">
        <f t="shared" si="236"/>
        <v>0.20946715855123504</v>
      </c>
      <c r="I7482">
        <f t="shared" si="237"/>
        <v>0.25931753048434142</v>
      </c>
    </row>
    <row r="7483" spans="1:9" x14ac:dyDescent="0.3">
      <c r="A7483" s="1">
        <v>38163</v>
      </c>
      <c r="B7483">
        <v>34</v>
      </c>
      <c r="C7483">
        <v>26</v>
      </c>
      <c r="D7483">
        <v>1.726</v>
      </c>
      <c r="E7483">
        <v>2.0979999999999999</v>
      </c>
      <c r="F7483">
        <v>-662.75099999999998</v>
      </c>
      <c r="G7483">
        <v>197.898</v>
      </c>
      <c r="H7483">
        <f t="shared" si="236"/>
        <v>0.4451177119213745</v>
      </c>
      <c r="I7483">
        <f t="shared" si="237"/>
        <v>0.28092732469136988</v>
      </c>
    </row>
    <row r="7484" spans="1:9" x14ac:dyDescent="0.3">
      <c r="A7484" s="1">
        <v>38164</v>
      </c>
      <c r="B7484">
        <v>60</v>
      </c>
      <c r="C7484">
        <v>38</v>
      </c>
      <c r="D7484">
        <v>27.029</v>
      </c>
      <c r="E7484">
        <v>22.602</v>
      </c>
      <c r="F7484">
        <v>-681.48900000000003</v>
      </c>
      <c r="G7484">
        <v>-722.58299999999997</v>
      </c>
      <c r="H7484">
        <f t="shared" si="236"/>
        <v>0.78550184456713146</v>
      </c>
      <c r="I7484">
        <f t="shared" si="237"/>
        <v>0.41058608993354062</v>
      </c>
    </row>
    <row r="7485" spans="1:9" x14ac:dyDescent="0.3">
      <c r="A7485" s="1">
        <v>38165</v>
      </c>
      <c r="B7485">
        <v>93</v>
      </c>
      <c r="C7485">
        <v>61</v>
      </c>
      <c r="D7485">
        <v>0</v>
      </c>
      <c r="E7485">
        <v>0</v>
      </c>
      <c r="F7485">
        <v>-729.40899999999999</v>
      </c>
      <c r="G7485">
        <v>-714.26</v>
      </c>
      <c r="H7485">
        <f t="shared" si="236"/>
        <v>1.2175278590790537</v>
      </c>
      <c r="I7485">
        <f t="shared" si="237"/>
        <v>0.65909872331436792</v>
      </c>
    </row>
    <row r="7486" spans="1:9" x14ac:dyDescent="0.3">
      <c r="A7486" s="1">
        <v>38166</v>
      </c>
      <c r="B7486">
        <v>119</v>
      </c>
      <c r="C7486">
        <v>83</v>
      </c>
      <c r="D7486">
        <v>0</v>
      </c>
      <c r="E7486">
        <v>0</v>
      </c>
      <c r="F7486" s="14">
        <v>2792.7130000000002</v>
      </c>
      <c r="G7486" s="14">
        <v>4106.0569999999998</v>
      </c>
      <c r="H7486">
        <f t="shared" si="236"/>
        <v>1.5579119917248105</v>
      </c>
      <c r="I7486">
        <f t="shared" si="237"/>
        <v>0.89680645959168082</v>
      </c>
    </row>
    <row r="7487" spans="1:9" x14ac:dyDescent="0.3">
      <c r="A7487" s="1">
        <v>38167</v>
      </c>
      <c r="B7487">
        <v>128</v>
      </c>
      <c r="C7487">
        <v>96</v>
      </c>
      <c r="D7487">
        <v>0</v>
      </c>
      <c r="E7487">
        <v>0</v>
      </c>
      <c r="F7487">
        <v>-87.031999999999996</v>
      </c>
      <c r="G7487" s="14">
        <v>2996.49</v>
      </c>
      <c r="H7487">
        <f t="shared" si="236"/>
        <v>1.6757372684098804</v>
      </c>
      <c r="I7487">
        <f t="shared" si="237"/>
        <v>1.0372701219373657</v>
      </c>
    </row>
    <row r="7488" spans="1:9" x14ac:dyDescent="0.3">
      <c r="A7488" s="1">
        <v>38168</v>
      </c>
      <c r="B7488">
        <v>140</v>
      </c>
      <c r="C7488">
        <v>110</v>
      </c>
      <c r="D7488">
        <v>3.726</v>
      </c>
      <c r="E7488">
        <v>7.5339999999999998</v>
      </c>
      <c r="F7488">
        <v>71.522999999999996</v>
      </c>
      <c r="G7488">
        <v>186.93299999999999</v>
      </c>
      <c r="H7488">
        <f t="shared" si="236"/>
        <v>1.8328376373233066</v>
      </c>
      <c r="I7488">
        <f t="shared" si="237"/>
        <v>1.1885386813865648</v>
      </c>
    </row>
    <row r="7489" spans="1:9" x14ac:dyDescent="0.3">
      <c r="A7489" s="1">
        <v>38169</v>
      </c>
      <c r="B7489">
        <v>171</v>
      </c>
      <c r="C7489">
        <v>132</v>
      </c>
      <c r="D7489">
        <v>4.7699999999999996</v>
      </c>
      <c r="E7489">
        <v>4.2999999999999997E-2</v>
      </c>
      <c r="F7489" s="14">
        <v>1074.7629999999999</v>
      </c>
      <c r="G7489">
        <v>493.38099999999997</v>
      </c>
      <c r="H7489">
        <f t="shared" si="236"/>
        <v>2.2386802570163247</v>
      </c>
      <c r="I7489">
        <f t="shared" si="237"/>
        <v>1.4262464176638778</v>
      </c>
    </row>
    <row r="7490" spans="1:9" x14ac:dyDescent="0.3">
      <c r="A7490" s="1">
        <v>38170</v>
      </c>
      <c r="B7490">
        <v>224</v>
      </c>
      <c r="C7490">
        <v>160</v>
      </c>
      <c r="D7490">
        <v>2.6179999999999999</v>
      </c>
      <c r="E7490">
        <v>2.5960000000000001</v>
      </c>
      <c r="F7490">
        <v>466.86200000000002</v>
      </c>
      <c r="G7490" s="14">
        <v>2057.1610000000001</v>
      </c>
      <c r="H7490">
        <f t="shared" ref="H7490:H7553" si="238">(B7490*60*60*24/1000000)/(1000*$N$3/1000000)</f>
        <v>2.9325402197172905</v>
      </c>
      <c r="I7490">
        <f t="shared" ref="I7490:I7553" si="239">(C7490*60*60*24/1000000)/(1000*$N$4/1000000)</f>
        <v>1.7287835365622763</v>
      </c>
    </row>
    <row r="7491" spans="1:9" x14ac:dyDescent="0.3">
      <c r="A7491" s="1">
        <v>38171</v>
      </c>
      <c r="B7491">
        <v>242</v>
      </c>
      <c r="C7491">
        <v>200</v>
      </c>
      <c r="D7491">
        <v>17.872</v>
      </c>
      <c r="E7491">
        <v>20.994</v>
      </c>
      <c r="F7491" s="14">
        <v>1924.069</v>
      </c>
      <c r="G7491" s="14">
        <v>1823.886</v>
      </c>
      <c r="H7491">
        <f t="shared" si="238"/>
        <v>3.1681907730874297</v>
      </c>
      <c r="I7491">
        <f t="shared" si="239"/>
        <v>2.1609794207028457</v>
      </c>
    </row>
    <row r="7492" spans="1:9" x14ac:dyDescent="0.3">
      <c r="A7492" s="1">
        <v>38172</v>
      </c>
      <c r="B7492">
        <v>255</v>
      </c>
      <c r="C7492">
        <v>224</v>
      </c>
      <c r="D7492">
        <v>0</v>
      </c>
      <c r="E7492">
        <v>0</v>
      </c>
      <c r="F7492" s="14">
        <v>5373.4870000000001</v>
      </c>
      <c r="G7492" s="14">
        <v>4580.0709999999999</v>
      </c>
      <c r="H7492">
        <f t="shared" si="238"/>
        <v>3.3383828394103086</v>
      </c>
      <c r="I7492">
        <f t="shared" si="239"/>
        <v>2.4202969511871868</v>
      </c>
    </row>
    <row r="7493" spans="1:9" x14ac:dyDescent="0.3">
      <c r="A7493" s="1">
        <v>38173</v>
      </c>
      <c r="B7493">
        <v>274</v>
      </c>
      <c r="C7493">
        <v>225</v>
      </c>
      <c r="D7493">
        <v>0</v>
      </c>
      <c r="E7493">
        <v>0</v>
      </c>
      <c r="F7493" s="14">
        <v>5470.875</v>
      </c>
      <c r="G7493" s="14">
        <v>5425.7969999999996</v>
      </c>
      <c r="H7493">
        <f t="shared" si="238"/>
        <v>3.5871250901898999</v>
      </c>
      <c r="I7493">
        <f t="shared" si="239"/>
        <v>2.4311018482907012</v>
      </c>
    </row>
    <row r="7494" spans="1:9" x14ac:dyDescent="0.3">
      <c r="A7494" s="1">
        <v>38174</v>
      </c>
      <c r="B7494">
        <v>302</v>
      </c>
      <c r="C7494">
        <v>214</v>
      </c>
      <c r="D7494">
        <v>0</v>
      </c>
      <c r="E7494">
        <v>0</v>
      </c>
      <c r="F7494" s="14">
        <v>5365.7129999999997</v>
      </c>
      <c r="G7494" s="14">
        <v>5384.07</v>
      </c>
      <c r="H7494">
        <f t="shared" si="238"/>
        <v>3.9536926176545615</v>
      </c>
      <c r="I7494">
        <f t="shared" si="239"/>
        <v>2.3122479801520446</v>
      </c>
    </row>
    <row r="7495" spans="1:9" x14ac:dyDescent="0.3">
      <c r="A7495" s="1">
        <v>38175</v>
      </c>
      <c r="B7495">
        <v>314</v>
      </c>
      <c r="C7495">
        <v>197</v>
      </c>
      <c r="D7495">
        <v>0.19400000000000001</v>
      </c>
      <c r="E7495">
        <v>2E-3</v>
      </c>
      <c r="F7495">
        <v>-549.803</v>
      </c>
      <c r="G7495">
        <v>609.65899999999999</v>
      </c>
      <c r="H7495">
        <f t="shared" si="238"/>
        <v>4.1107929865679873</v>
      </c>
      <c r="I7495">
        <f t="shared" si="239"/>
        <v>2.1285647293923029</v>
      </c>
    </row>
    <row r="7496" spans="1:9" x14ac:dyDescent="0.3">
      <c r="A7496" s="1">
        <v>38176</v>
      </c>
      <c r="B7496">
        <v>302</v>
      </c>
      <c r="C7496">
        <v>179</v>
      </c>
      <c r="D7496">
        <v>3.8290000000000002</v>
      </c>
      <c r="E7496">
        <v>2.0379999999999998</v>
      </c>
      <c r="F7496" s="14">
        <v>5625.9290000000001</v>
      </c>
      <c r="G7496" s="14">
        <v>5411.3339999999998</v>
      </c>
      <c r="H7496">
        <f t="shared" si="238"/>
        <v>3.9536926176545615</v>
      </c>
      <c r="I7496">
        <f t="shared" si="239"/>
        <v>1.9340765815290466</v>
      </c>
    </row>
    <row r="7497" spans="1:9" x14ac:dyDescent="0.3">
      <c r="A7497" s="1">
        <v>38177</v>
      </c>
      <c r="B7497">
        <v>270</v>
      </c>
      <c r="C7497">
        <v>166</v>
      </c>
      <c r="D7497">
        <v>0.224</v>
      </c>
      <c r="E7497">
        <v>0.121</v>
      </c>
      <c r="F7497" s="14">
        <v>5151.1859999999997</v>
      </c>
      <c r="G7497" s="14">
        <v>4255.2139999999999</v>
      </c>
      <c r="H7497">
        <f t="shared" si="238"/>
        <v>3.5347583005520913</v>
      </c>
      <c r="I7497">
        <f t="shared" si="239"/>
        <v>1.7936129191833616</v>
      </c>
    </row>
    <row r="7498" spans="1:9" x14ac:dyDescent="0.3">
      <c r="A7498" s="1">
        <v>38178</v>
      </c>
      <c r="B7498">
        <v>232</v>
      </c>
      <c r="C7498">
        <v>158</v>
      </c>
      <c r="D7498">
        <v>0.83799999999999997</v>
      </c>
      <c r="E7498">
        <v>3.2480000000000002</v>
      </c>
      <c r="F7498" s="14">
        <v>2936.8359999999998</v>
      </c>
      <c r="G7498" s="14">
        <v>4498.1419999999998</v>
      </c>
      <c r="H7498">
        <f t="shared" si="238"/>
        <v>3.0372737989929077</v>
      </c>
      <c r="I7498">
        <f t="shared" si="239"/>
        <v>1.7071737423552478</v>
      </c>
    </row>
    <row r="7499" spans="1:9" x14ac:dyDescent="0.3">
      <c r="A7499" s="1">
        <v>38179</v>
      </c>
      <c r="B7499">
        <v>176</v>
      </c>
      <c r="C7499">
        <v>152</v>
      </c>
      <c r="D7499">
        <v>0</v>
      </c>
      <c r="E7499">
        <v>0</v>
      </c>
      <c r="F7499" s="14">
        <v>5385.643</v>
      </c>
      <c r="G7499" s="14">
        <v>5048.4070000000002</v>
      </c>
      <c r="H7499">
        <f t="shared" si="238"/>
        <v>2.3041387440635854</v>
      </c>
      <c r="I7499">
        <f t="shared" si="239"/>
        <v>1.6423443597341625</v>
      </c>
    </row>
    <row r="7500" spans="1:9" x14ac:dyDescent="0.3">
      <c r="A7500" s="1">
        <v>38180</v>
      </c>
      <c r="B7500">
        <v>113</v>
      </c>
      <c r="C7500">
        <v>144</v>
      </c>
      <c r="D7500">
        <v>0</v>
      </c>
      <c r="E7500">
        <v>0.20300000000000001</v>
      </c>
      <c r="F7500" s="14">
        <v>5216.6040000000003</v>
      </c>
      <c r="G7500" s="14">
        <v>4060.8879999999999</v>
      </c>
      <c r="H7500">
        <f t="shared" si="238"/>
        <v>1.4793618072680974</v>
      </c>
      <c r="I7500">
        <f t="shared" si="239"/>
        <v>1.5559051829060486</v>
      </c>
    </row>
    <row r="7501" spans="1:9" x14ac:dyDescent="0.3">
      <c r="A7501" s="1">
        <v>38181</v>
      </c>
      <c r="B7501">
        <v>64</v>
      </c>
      <c r="C7501">
        <v>128</v>
      </c>
      <c r="D7501">
        <v>3.6819999999999999</v>
      </c>
      <c r="E7501">
        <v>0.41299999999999998</v>
      </c>
      <c r="F7501">
        <v>-535.36900000000003</v>
      </c>
      <c r="G7501">
        <v>-412.82100000000003</v>
      </c>
      <c r="H7501">
        <f t="shared" si="238"/>
        <v>0.83786863420494018</v>
      </c>
      <c r="I7501">
        <f t="shared" si="239"/>
        <v>1.3830268292498211</v>
      </c>
    </row>
    <row r="7502" spans="1:9" x14ac:dyDescent="0.3">
      <c r="A7502" s="1">
        <v>38182</v>
      </c>
      <c r="B7502">
        <v>48</v>
      </c>
      <c r="C7502">
        <v>98</v>
      </c>
      <c r="D7502">
        <v>8.0000000000000002E-3</v>
      </c>
      <c r="E7502">
        <v>0</v>
      </c>
      <c r="F7502">
        <v>-461.88799999999998</v>
      </c>
      <c r="G7502">
        <v>-272.83300000000003</v>
      </c>
      <c r="H7502">
        <f t="shared" si="238"/>
        <v>0.62840147565370508</v>
      </c>
      <c r="I7502">
        <f t="shared" si="239"/>
        <v>1.0588799161443943</v>
      </c>
    </row>
    <row r="7503" spans="1:9" x14ac:dyDescent="0.3">
      <c r="A7503" s="1">
        <v>38183</v>
      </c>
      <c r="B7503">
        <v>41</v>
      </c>
      <c r="C7503">
        <v>64</v>
      </c>
      <c r="D7503">
        <v>0</v>
      </c>
      <c r="E7503">
        <v>0</v>
      </c>
      <c r="F7503">
        <v>332.52800000000002</v>
      </c>
      <c r="G7503" s="14">
        <v>4639.7849999999999</v>
      </c>
      <c r="H7503">
        <f t="shared" si="238"/>
        <v>0.53675959378753979</v>
      </c>
      <c r="I7503">
        <f t="shared" si="239"/>
        <v>0.69151341462491056</v>
      </c>
    </row>
    <row r="7504" spans="1:9" x14ac:dyDescent="0.3">
      <c r="A7504" s="1">
        <v>38184</v>
      </c>
      <c r="B7504">
        <v>34</v>
      </c>
      <c r="C7504">
        <v>42</v>
      </c>
      <c r="D7504">
        <v>0</v>
      </c>
      <c r="E7504">
        <v>0</v>
      </c>
      <c r="F7504" s="14">
        <v>5298.1980000000003</v>
      </c>
      <c r="G7504" s="14">
        <v>4769.8770000000004</v>
      </c>
      <c r="H7504">
        <f t="shared" si="238"/>
        <v>0.4451177119213745</v>
      </c>
      <c r="I7504">
        <f t="shared" si="239"/>
        <v>0.4538056783475975</v>
      </c>
    </row>
    <row r="7505" spans="1:9" x14ac:dyDescent="0.3">
      <c r="A7505" s="1">
        <v>38185</v>
      </c>
      <c r="B7505">
        <v>30</v>
      </c>
      <c r="C7505">
        <v>32</v>
      </c>
      <c r="D7505">
        <v>0</v>
      </c>
      <c r="E7505">
        <v>0</v>
      </c>
      <c r="F7505" s="14">
        <v>5372.4340000000002</v>
      </c>
      <c r="G7505" s="14">
        <v>4883.0720000000001</v>
      </c>
      <c r="H7505">
        <f t="shared" si="238"/>
        <v>0.39275092228356573</v>
      </c>
      <c r="I7505">
        <f t="shared" si="239"/>
        <v>0.34575670731245528</v>
      </c>
    </row>
    <row r="7506" spans="1:9" x14ac:dyDescent="0.3">
      <c r="A7506" s="1">
        <v>38186</v>
      </c>
      <c r="B7506">
        <v>27</v>
      </c>
      <c r="C7506">
        <v>27</v>
      </c>
      <c r="D7506">
        <v>0</v>
      </c>
      <c r="E7506">
        <v>0</v>
      </c>
      <c r="F7506" s="14">
        <v>4446.6850000000004</v>
      </c>
      <c r="G7506" s="14">
        <v>4054.3090000000002</v>
      </c>
      <c r="H7506">
        <f t="shared" si="238"/>
        <v>0.35347583005520916</v>
      </c>
      <c r="I7506">
        <f t="shared" si="239"/>
        <v>0.29173222179488417</v>
      </c>
    </row>
    <row r="7507" spans="1:9" x14ac:dyDescent="0.3">
      <c r="A7507" s="1">
        <v>38187</v>
      </c>
      <c r="B7507">
        <v>24</v>
      </c>
      <c r="C7507">
        <v>24</v>
      </c>
      <c r="D7507">
        <v>0</v>
      </c>
      <c r="E7507">
        <v>0</v>
      </c>
      <c r="F7507">
        <v>-315.46300000000002</v>
      </c>
      <c r="G7507">
        <v>315.274</v>
      </c>
      <c r="H7507">
        <f t="shared" si="238"/>
        <v>0.31420073782685254</v>
      </c>
      <c r="I7507">
        <f t="shared" si="239"/>
        <v>0.25931753048434142</v>
      </c>
    </row>
    <row r="7508" spans="1:9" x14ac:dyDescent="0.3">
      <c r="A7508" s="1">
        <v>38188</v>
      </c>
      <c r="B7508">
        <v>21</v>
      </c>
      <c r="C7508">
        <v>22</v>
      </c>
      <c r="D7508">
        <v>0</v>
      </c>
      <c r="E7508">
        <v>0</v>
      </c>
      <c r="F7508" s="14">
        <v>4582.3419999999996</v>
      </c>
      <c r="G7508" s="14">
        <v>4734.9660000000003</v>
      </c>
      <c r="H7508">
        <f t="shared" si="238"/>
        <v>0.27492564559849597</v>
      </c>
      <c r="I7508">
        <f t="shared" si="239"/>
        <v>0.23770773627731298</v>
      </c>
    </row>
    <row r="7509" spans="1:9" x14ac:dyDescent="0.3">
      <c r="A7509" s="1">
        <v>38189</v>
      </c>
      <c r="B7509">
        <v>21</v>
      </c>
      <c r="C7509">
        <v>22</v>
      </c>
      <c r="D7509">
        <v>0</v>
      </c>
      <c r="E7509">
        <v>0</v>
      </c>
      <c r="F7509" s="14">
        <v>5235.9210000000003</v>
      </c>
      <c r="G7509" s="14">
        <v>5014.18</v>
      </c>
      <c r="H7509">
        <f t="shared" si="238"/>
        <v>0.27492564559849597</v>
      </c>
      <c r="I7509">
        <f t="shared" si="239"/>
        <v>0.23770773627731298</v>
      </c>
    </row>
    <row r="7510" spans="1:9" x14ac:dyDescent="0.3">
      <c r="A7510" s="1">
        <v>38190</v>
      </c>
      <c r="B7510">
        <v>18</v>
      </c>
      <c r="C7510">
        <v>21</v>
      </c>
      <c r="D7510">
        <v>2.444</v>
      </c>
      <c r="E7510">
        <v>6.6609999999999996</v>
      </c>
      <c r="F7510" s="14">
        <v>1458.7380000000001</v>
      </c>
      <c r="G7510">
        <v>923.91499999999996</v>
      </c>
      <c r="H7510">
        <f t="shared" si="238"/>
        <v>0.2356505533701394</v>
      </c>
      <c r="I7510">
        <f t="shared" si="239"/>
        <v>0.22690283917379875</v>
      </c>
    </row>
    <row r="7511" spans="1:9" x14ac:dyDescent="0.3">
      <c r="A7511" s="1">
        <v>38191</v>
      </c>
      <c r="B7511">
        <v>16</v>
      </c>
      <c r="C7511">
        <v>19</v>
      </c>
      <c r="D7511">
        <v>0</v>
      </c>
      <c r="E7511">
        <v>0</v>
      </c>
      <c r="F7511" s="14">
        <v>2331.0340000000001</v>
      </c>
      <c r="G7511" s="14">
        <v>2947.6840000000002</v>
      </c>
      <c r="H7511">
        <f t="shared" si="238"/>
        <v>0.20946715855123504</v>
      </c>
      <c r="I7511">
        <f t="shared" si="239"/>
        <v>0.20529304496677031</v>
      </c>
    </row>
    <row r="7512" spans="1:9" x14ac:dyDescent="0.3">
      <c r="A7512" s="1">
        <v>38192</v>
      </c>
      <c r="B7512">
        <v>15</v>
      </c>
      <c r="C7512">
        <v>18</v>
      </c>
      <c r="D7512">
        <v>0.23499999999999999</v>
      </c>
      <c r="E7512">
        <v>0.90600000000000003</v>
      </c>
      <c r="F7512" s="14">
        <v>4734.1099999999997</v>
      </c>
      <c r="G7512" s="14">
        <v>4608.326</v>
      </c>
      <c r="H7512">
        <f t="shared" si="238"/>
        <v>0.19637546114178286</v>
      </c>
      <c r="I7512">
        <f t="shared" si="239"/>
        <v>0.19448814786325608</v>
      </c>
    </row>
    <row r="7513" spans="1:9" x14ac:dyDescent="0.3">
      <c r="A7513" s="1">
        <v>38193</v>
      </c>
      <c r="B7513">
        <v>15</v>
      </c>
      <c r="C7513">
        <v>17</v>
      </c>
      <c r="D7513">
        <v>0</v>
      </c>
      <c r="E7513">
        <v>0</v>
      </c>
      <c r="F7513" s="14">
        <v>4779.808</v>
      </c>
      <c r="G7513" s="14">
        <v>4575.3109999999997</v>
      </c>
      <c r="H7513">
        <f t="shared" si="238"/>
        <v>0.19637546114178286</v>
      </c>
      <c r="I7513">
        <f t="shared" si="239"/>
        <v>0.18368325075974187</v>
      </c>
    </row>
    <row r="7514" spans="1:9" x14ac:dyDescent="0.3">
      <c r="A7514" s="1">
        <v>38194</v>
      </c>
      <c r="B7514">
        <v>14</v>
      </c>
      <c r="C7514">
        <v>15</v>
      </c>
      <c r="D7514">
        <v>0</v>
      </c>
      <c r="E7514">
        <v>0</v>
      </c>
      <c r="F7514" s="14">
        <v>5053.8670000000002</v>
      </c>
      <c r="G7514" s="14">
        <v>4607.942</v>
      </c>
      <c r="H7514">
        <f t="shared" si="238"/>
        <v>0.18328376373233066</v>
      </c>
      <c r="I7514">
        <f t="shared" si="239"/>
        <v>0.16207345655271341</v>
      </c>
    </row>
    <row r="7515" spans="1:9" x14ac:dyDescent="0.3">
      <c r="A7515" s="1">
        <v>38195</v>
      </c>
      <c r="B7515">
        <v>14</v>
      </c>
      <c r="C7515">
        <v>14</v>
      </c>
      <c r="D7515">
        <v>0</v>
      </c>
      <c r="E7515">
        <v>0.115</v>
      </c>
      <c r="F7515" s="14">
        <v>4665.3530000000001</v>
      </c>
      <c r="G7515" s="14">
        <v>4441.4440000000004</v>
      </c>
      <c r="H7515">
        <f t="shared" si="238"/>
        <v>0.18328376373233066</v>
      </c>
      <c r="I7515">
        <f t="shared" si="239"/>
        <v>0.15126855944919917</v>
      </c>
    </row>
    <row r="7516" spans="1:9" x14ac:dyDescent="0.3">
      <c r="A7516" s="1">
        <v>38196</v>
      </c>
      <c r="B7516">
        <v>12</v>
      </c>
      <c r="C7516">
        <v>13</v>
      </c>
      <c r="D7516">
        <v>7.9340000000000002</v>
      </c>
      <c r="E7516">
        <v>17.738</v>
      </c>
      <c r="F7516">
        <v>307.95400000000001</v>
      </c>
      <c r="G7516">
        <v>884.56399999999996</v>
      </c>
      <c r="H7516">
        <f t="shared" si="238"/>
        <v>0.15710036891342627</v>
      </c>
      <c r="I7516">
        <f t="shared" si="239"/>
        <v>0.14046366234568494</v>
      </c>
    </row>
    <row r="7517" spans="1:9" x14ac:dyDescent="0.3">
      <c r="A7517" s="1">
        <v>38197</v>
      </c>
      <c r="B7517">
        <v>16</v>
      </c>
      <c r="C7517">
        <v>14</v>
      </c>
      <c r="D7517">
        <v>17.349</v>
      </c>
      <c r="E7517">
        <v>17.343</v>
      </c>
      <c r="F7517">
        <v>-400.60399999999998</v>
      </c>
      <c r="G7517">
        <v>-638.02700000000004</v>
      </c>
      <c r="H7517">
        <f t="shared" si="238"/>
        <v>0.20946715855123504</v>
      </c>
      <c r="I7517">
        <f t="shared" si="239"/>
        <v>0.15126855944919917</v>
      </c>
    </row>
    <row r="7518" spans="1:9" x14ac:dyDescent="0.3">
      <c r="A7518" s="1">
        <v>38198</v>
      </c>
      <c r="B7518">
        <v>39</v>
      </c>
      <c r="C7518">
        <v>15</v>
      </c>
      <c r="D7518">
        <v>1.2999999999999999E-2</v>
      </c>
      <c r="E7518">
        <v>0</v>
      </c>
      <c r="F7518" s="14">
        <v>3461.107</v>
      </c>
      <c r="G7518">
        <v>-45.962000000000003</v>
      </c>
      <c r="H7518">
        <f t="shared" si="238"/>
        <v>0.51057619896863538</v>
      </c>
      <c r="I7518">
        <f t="shared" si="239"/>
        <v>0.16207345655271341</v>
      </c>
    </row>
    <row r="7519" spans="1:9" x14ac:dyDescent="0.3">
      <c r="A7519" s="1">
        <v>38199</v>
      </c>
      <c r="B7519">
        <v>54</v>
      </c>
      <c r="C7519">
        <v>15</v>
      </c>
      <c r="D7519">
        <v>0</v>
      </c>
      <c r="E7519">
        <v>0</v>
      </c>
      <c r="F7519">
        <v>-561.73699999999997</v>
      </c>
      <c r="G7519">
        <v>-494.08</v>
      </c>
      <c r="H7519">
        <f t="shared" si="238"/>
        <v>0.70695166011041832</v>
      </c>
      <c r="I7519">
        <f t="shared" si="239"/>
        <v>0.16207345655271341</v>
      </c>
    </row>
    <row r="7520" spans="1:9" x14ac:dyDescent="0.3">
      <c r="A7520" s="1">
        <v>38200</v>
      </c>
      <c r="B7520">
        <v>64</v>
      </c>
      <c r="C7520">
        <v>15</v>
      </c>
      <c r="D7520">
        <v>0</v>
      </c>
      <c r="E7520">
        <v>0</v>
      </c>
      <c r="F7520" s="14">
        <v>4665.9629999999997</v>
      </c>
      <c r="G7520" s="14">
        <v>2932.0520000000001</v>
      </c>
      <c r="H7520">
        <f t="shared" si="238"/>
        <v>0.83786863420494018</v>
      </c>
      <c r="I7520">
        <f t="shared" si="239"/>
        <v>0.16207345655271341</v>
      </c>
    </row>
    <row r="7521" spans="1:9" x14ac:dyDescent="0.3">
      <c r="A7521" s="1">
        <v>38201</v>
      </c>
      <c r="B7521">
        <v>67</v>
      </c>
      <c r="C7521">
        <v>15</v>
      </c>
      <c r="D7521">
        <v>0</v>
      </c>
      <c r="E7521">
        <v>0</v>
      </c>
      <c r="F7521" s="14">
        <v>5073.893</v>
      </c>
      <c r="G7521" s="14">
        <v>5128.2910000000002</v>
      </c>
      <c r="H7521">
        <f t="shared" si="238"/>
        <v>0.87714372643329674</v>
      </c>
      <c r="I7521">
        <f t="shared" si="239"/>
        <v>0.16207345655271341</v>
      </c>
    </row>
    <row r="7522" spans="1:9" x14ac:dyDescent="0.3">
      <c r="A7522" s="1">
        <v>38202</v>
      </c>
      <c r="B7522">
        <v>65</v>
      </c>
      <c r="C7522">
        <v>14</v>
      </c>
      <c r="D7522">
        <v>0.44800000000000001</v>
      </c>
      <c r="E7522">
        <v>0.108</v>
      </c>
      <c r="F7522">
        <v>-441.04300000000001</v>
      </c>
      <c r="G7522">
        <v>-92.156999999999996</v>
      </c>
      <c r="H7522">
        <f t="shared" si="238"/>
        <v>0.85096033161439233</v>
      </c>
      <c r="I7522">
        <f t="shared" si="239"/>
        <v>0.15126855944919917</v>
      </c>
    </row>
    <row r="7523" spans="1:9" x14ac:dyDescent="0.3">
      <c r="A7523" s="1">
        <v>38203</v>
      </c>
      <c r="B7523">
        <v>60</v>
      </c>
      <c r="C7523">
        <v>14</v>
      </c>
      <c r="D7523">
        <v>2.948</v>
      </c>
      <c r="E7523">
        <v>0</v>
      </c>
      <c r="F7523" s="14">
        <v>1457.7090000000001</v>
      </c>
      <c r="G7523">
        <v>425.61799999999999</v>
      </c>
      <c r="H7523">
        <f t="shared" si="238"/>
        <v>0.78550184456713146</v>
      </c>
      <c r="I7523">
        <f t="shared" si="239"/>
        <v>0.15126855944919917</v>
      </c>
    </row>
    <row r="7524" spans="1:9" x14ac:dyDescent="0.3">
      <c r="A7524" s="1">
        <v>38204</v>
      </c>
      <c r="B7524">
        <v>53</v>
      </c>
      <c r="C7524">
        <v>14</v>
      </c>
      <c r="D7524">
        <v>1.1040000000000001</v>
      </c>
      <c r="E7524">
        <v>0.94299999999999995</v>
      </c>
      <c r="F7524">
        <v>-89.866</v>
      </c>
      <c r="G7524">
        <v>305.86700000000002</v>
      </c>
      <c r="H7524">
        <f t="shared" si="238"/>
        <v>0.69385996270096606</v>
      </c>
      <c r="I7524">
        <f t="shared" si="239"/>
        <v>0.15126855944919917</v>
      </c>
    </row>
    <row r="7525" spans="1:9" x14ac:dyDescent="0.3">
      <c r="A7525" s="1">
        <v>38205</v>
      </c>
      <c r="B7525">
        <v>46</v>
      </c>
      <c r="C7525">
        <v>15</v>
      </c>
      <c r="D7525">
        <v>10.858000000000001</v>
      </c>
      <c r="E7525">
        <v>0</v>
      </c>
      <c r="F7525">
        <v>24.518999999999998</v>
      </c>
      <c r="G7525">
        <v>-90.001999999999995</v>
      </c>
      <c r="H7525">
        <f t="shared" si="238"/>
        <v>0.60221808083480077</v>
      </c>
      <c r="I7525">
        <f t="shared" si="239"/>
        <v>0.16207345655271341</v>
      </c>
    </row>
    <row r="7526" spans="1:9" x14ac:dyDescent="0.3">
      <c r="A7526" s="1">
        <v>38206</v>
      </c>
      <c r="B7526">
        <v>37</v>
      </c>
      <c r="C7526">
        <v>18</v>
      </c>
      <c r="D7526">
        <v>0</v>
      </c>
      <c r="E7526">
        <v>0</v>
      </c>
      <c r="F7526" s="14">
        <v>2339.1120000000001</v>
      </c>
      <c r="G7526" s="14">
        <v>2446.0839999999998</v>
      </c>
      <c r="H7526">
        <f t="shared" si="238"/>
        <v>0.48439280414973102</v>
      </c>
      <c r="I7526">
        <f t="shared" si="239"/>
        <v>0.19448814786325608</v>
      </c>
    </row>
    <row r="7527" spans="1:9" x14ac:dyDescent="0.3">
      <c r="A7527" s="1">
        <v>38207</v>
      </c>
      <c r="B7527">
        <v>30</v>
      </c>
      <c r="C7527">
        <v>19</v>
      </c>
      <c r="D7527">
        <v>0</v>
      </c>
      <c r="E7527">
        <v>0</v>
      </c>
      <c r="F7527" s="14">
        <v>5541.1120000000001</v>
      </c>
      <c r="G7527" s="14">
        <v>5458.4110000000001</v>
      </c>
      <c r="H7527">
        <f t="shared" si="238"/>
        <v>0.39275092228356573</v>
      </c>
      <c r="I7527">
        <f t="shared" si="239"/>
        <v>0.20529304496677031</v>
      </c>
    </row>
    <row r="7528" spans="1:9" x14ac:dyDescent="0.3">
      <c r="A7528" s="1">
        <v>38208</v>
      </c>
      <c r="B7528">
        <v>24</v>
      </c>
      <c r="C7528">
        <v>18</v>
      </c>
      <c r="D7528">
        <v>0</v>
      </c>
      <c r="E7528">
        <v>0</v>
      </c>
      <c r="F7528" s="14">
        <v>5420.7190000000001</v>
      </c>
      <c r="G7528" s="14">
        <v>5401.2950000000001</v>
      </c>
      <c r="H7528">
        <f t="shared" si="238"/>
        <v>0.31420073782685254</v>
      </c>
      <c r="I7528">
        <f t="shared" si="239"/>
        <v>0.19448814786325608</v>
      </c>
    </row>
    <row r="7529" spans="1:9" x14ac:dyDescent="0.3">
      <c r="A7529" s="1">
        <v>38209</v>
      </c>
      <c r="B7529">
        <v>19</v>
      </c>
      <c r="C7529">
        <v>17</v>
      </c>
      <c r="D7529">
        <v>0</v>
      </c>
      <c r="E7529">
        <v>0</v>
      </c>
      <c r="F7529" s="14">
        <v>5054.6809999999996</v>
      </c>
      <c r="G7529" s="14">
        <v>4909.7520000000004</v>
      </c>
      <c r="H7529">
        <f t="shared" si="238"/>
        <v>0.24874225077959161</v>
      </c>
      <c r="I7529">
        <f t="shared" si="239"/>
        <v>0.18368325075974187</v>
      </c>
    </row>
    <row r="7530" spans="1:9" x14ac:dyDescent="0.3">
      <c r="A7530" s="1">
        <v>38210</v>
      </c>
      <c r="B7530">
        <v>15</v>
      </c>
      <c r="C7530">
        <v>18</v>
      </c>
      <c r="D7530">
        <v>0.432</v>
      </c>
      <c r="E7530">
        <v>2.2280000000000002</v>
      </c>
      <c r="F7530">
        <v>118.849</v>
      </c>
      <c r="G7530" s="14">
        <v>1926.4459999999999</v>
      </c>
      <c r="H7530">
        <f t="shared" si="238"/>
        <v>0.19637546114178286</v>
      </c>
      <c r="I7530">
        <f t="shared" si="239"/>
        <v>0.19448814786325608</v>
      </c>
    </row>
    <row r="7531" spans="1:9" x14ac:dyDescent="0.3">
      <c r="A7531" s="1">
        <v>38211</v>
      </c>
      <c r="B7531">
        <v>15</v>
      </c>
      <c r="C7531">
        <v>27</v>
      </c>
      <c r="D7531">
        <v>1.792</v>
      </c>
      <c r="E7531">
        <v>0</v>
      </c>
      <c r="F7531" s="14">
        <v>4716.4780000000001</v>
      </c>
      <c r="G7531" s="14">
        <v>4671.59</v>
      </c>
      <c r="H7531">
        <f t="shared" si="238"/>
        <v>0.19637546114178286</v>
      </c>
      <c r="I7531">
        <f t="shared" si="239"/>
        <v>0.29173222179488417</v>
      </c>
    </row>
    <row r="7532" spans="1:9" x14ac:dyDescent="0.3">
      <c r="A7532" s="1">
        <v>38212</v>
      </c>
      <c r="B7532">
        <v>12</v>
      </c>
      <c r="C7532">
        <v>42</v>
      </c>
      <c r="D7532">
        <v>0</v>
      </c>
      <c r="E7532">
        <v>0</v>
      </c>
      <c r="F7532" s="14">
        <v>4524.6930000000002</v>
      </c>
      <c r="G7532" s="14">
        <v>4333.8549999999996</v>
      </c>
      <c r="H7532">
        <f t="shared" si="238"/>
        <v>0.15710036891342627</v>
      </c>
      <c r="I7532">
        <f t="shared" si="239"/>
        <v>0.4538056783475975</v>
      </c>
    </row>
    <row r="7533" spans="1:9" x14ac:dyDescent="0.3">
      <c r="A7533" s="1">
        <v>38213</v>
      </c>
      <c r="B7533">
        <v>11</v>
      </c>
      <c r="C7533">
        <v>54</v>
      </c>
      <c r="D7533">
        <v>0</v>
      </c>
      <c r="E7533">
        <v>0</v>
      </c>
      <c r="F7533" s="14">
        <v>4976.4489999999996</v>
      </c>
      <c r="G7533" s="14">
        <v>5075.915</v>
      </c>
      <c r="H7533">
        <f t="shared" si="238"/>
        <v>0.14400867150397409</v>
      </c>
      <c r="I7533">
        <f t="shared" si="239"/>
        <v>0.58346444358976834</v>
      </c>
    </row>
    <row r="7534" spans="1:9" x14ac:dyDescent="0.3">
      <c r="A7534" s="1">
        <v>38214</v>
      </c>
      <c r="B7534">
        <v>11</v>
      </c>
      <c r="C7534">
        <v>61</v>
      </c>
      <c r="D7534">
        <v>1.544</v>
      </c>
      <c r="E7534">
        <v>2.19</v>
      </c>
      <c r="F7534">
        <v>447.84399999999999</v>
      </c>
      <c r="G7534">
        <v>718.91700000000003</v>
      </c>
      <c r="H7534">
        <f t="shared" si="238"/>
        <v>0.14400867150397409</v>
      </c>
      <c r="I7534">
        <f t="shared" si="239"/>
        <v>0.65909872331436792</v>
      </c>
    </row>
    <row r="7535" spans="1:9" x14ac:dyDescent="0.3">
      <c r="A7535" s="1">
        <v>38215</v>
      </c>
      <c r="B7535">
        <v>11</v>
      </c>
      <c r="C7535">
        <v>58</v>
      </c>
      <c r="D7535">
        <v>4.9880000000000004</v>
      </c>
      <c r="E7535">
        <v>14.468</v>
      </c>
      <c r="F7535">
        <v>193.37</v>
      </c>
      <c r="G7535">
        <v>387.02300000000002</v>
      </c>
      <c r="H7535">
        <f t="shared" si="238"/>
        <v>0.14400867150397409</v>
      </c>
      <c r="I7535">
        <f t="shared" si="239"/>
        <v>0.62668403200382505</v>
      </c>
    </row>
    <row r="7536" spans="1:9" x14ac:dyDescent="0.3">
      <c r="A7536" s="1">
        <v>38216</v>
      </c>
      <c r="B7536">
        <v>11</v>
      </c>
      <c r="C7536">
        <v>46</v>
      </c>
      <c r="D7536">
        <v>14.888</v>
      </c>
      <c r="E7536">
        <v>8.3710000000000004</v>
      </c>
      <c r="F7536">
        <v>110.48</v>
      </c>
      <c r="G7536">
        <v>427.14400000000001</v>
      </c>
      <c r="H7536">
        <f t="shared" si="238"/>
        <v>0.14400867150397409</v>
      </c>
      <c r="I7536">
        <f t="shared" si="239"/>
        <v>0.49702526676165443</v>
      </c>
    </row>
    <row r="7537" spans="1:9" x14ac:dyDescent="0.3">
      <c r="A7537" s="1">
        <v>38217</v>
      </c>
      <c r="B7537">
        <v>11</v>
      </c>
      <c r="C7537">
        <v>33</v>
      </c>
      <c r="D7537">
        <v>0.99</v>
      </c>
      <c r="E7537">
        <v>4.7E-2</v>
      </c>
      <c r="F7537">
        <v>-271.71699999999998</v>
      </c>
      <c r="G7537">
        <v>-219.85400000000001</v>
      </c>
      <c r="H7537">
        <f t="shared" si="238"/>
        <v>0.14400867150397409</v>
      </c>
      <c r="I7537">
        <f t="shared" si="239"/>
        <v>0.35656160441596946</v>
      </c>
    </row>
    <row r="7538" spans="1:9" x14ac:dyDescent="0.3">
      <c r="A7538" s="1">
        <v>38218</v>
      </c>
      <c r="B7538">
        <v>11</v>
      </c>
      <c r="C7538">
        <v>26</v>
      </c>
      <c r="D7538">
        <v>0.78900000000000003</v>
      </c>
      <c r="E7538">
        <v>0</v>
      </c>
      <c r="F7538">
        <v>-498.178</v>
      </c>
      <c r="G7538">
        <v>-344.005</v>
      </c>
      <c r="H7538">
        <f t="shared" si="238"/>
        <v>0.14400867150397409</v>
      </c>
      <c r="I7538">
        <f t="shared" si="239"/>
        <v>0.28092732469136988</v>
      </c>
    </row>
    <row r="7539" spans="1:9" x14ac:dyDescent="0.3">
      <c r="A7539" s="1">
        <v>38219</v>
      </c>
      <c r="B7539">
        <v>13</v>
      </c>
      <c r="C7539">
        <v>25</v>
      </c>
      <c r="D7539">
        <v>5.2690000000000001</v>
      </c>
      <c r="E7539">
        <v>1.891</v>
      </c>
      <c r="F7539">
        <v>-610.73099999999999</v>
      </c>
      <c r="G7539">
        <v>-543.88499999999999</v>
      </c>
      <c r="H7539">
        <f t="shared" si="238"/>
        <v>0.17019206632287848</v>
      </c>
      <c r="I7539">
        <f t="shared" si="239"/>
        <v>0.27012242758785571</v>
      </c>
    </row>
    <row r="7540" spans="1:9" x14ac:dyDescent="0.3">
      <c r="A7540" s="1">
        <v>38220</v>
      </c>
      <c r="B7540">
        <v>13</v>
      </c>
      <c r="C7540">
        <v>23</v>
      </c>
      <c r="D7540">
        <v>0</v>
      </c>
      <c r="E7540">
        <v>0</v>
      </c>
      <c r="F7540">
        <v>617.01300000000003</v>
      </c>
      <c r="G7540">
        <v>-69.718999999999994</v>
      </c>
      <c r="H7540">
        <f t="shared" si="238"/>
        <v>0.17019206632287848</v>
      </c>
      <c r="I7540">
        <f t="shared" si="239"/>
        <v>0.24851263338082721</v>
      </c>
    </row>
    <row r="7541" spans="1:9" x14ac:dyDescent="0.3">
      <c r="A7541" s="1">
        <v>38221</v>
      </c>
      <c r="B7541">
        <v>14</v>
      </c>
      <c r="C7541">
        <v>21</v>
      </c>
      <c r="D7541">
        <v>0</v>
      </c>
      <c r="E7541">
        <v>0</v>
      </c>
      <c r="F7541">
        <v>364.08100000000002</v>
      </c>
      <c r="G7541">
        <v>413.84899999999999</v>
      </c>
      <c r="H7541">
        <f t="shared" si="238"/>
        <v>0.18328376373233066</v>
      </c>
      <c r="I7541">
        <f t="shared" si="239"/>
        <v>0.22690283917379875</v>
      </c>
    </row>
    <row r="7542" spans="1:9" x14ac:dyDescent="0.3">
      <c r="A7542" s="1">
        <v>38222</v>
      </c>
      <c r="B7542">
        <v>15</v>
      </c>
      <c r="C7542">
        <v>19</v>
      </c>
      <c r="D7542">
        <v>0</v>
      </c>
      <c r="E7542">
        <v>0</v>
      </c>
      <c r="F7542" s="14">
        <v>5409.6289999999999</v>
      </c>
      <c r="G7542" s="14">
        <v>5265.4549999999999</v>
      </c>
      <c r="H7542">
        <f t="shared" si="238"/>
        <v>0.19637546114178286</v>
      </c>
      <c r="I7542">
        <f t="shared" si="239"/>
        <v>0.20529304496677031</v>
      </c>
    </row>
    <row r="7543" spans="1:9" x14ac:dyDescent="0.3">
      <c r="A7543" s="1">
        <v>38223</v>
      </c>
      <c r="B7543">
        <v>13</v>
      </c>
      <c r="C7543">
        <v>18</v>
      </c>
      <c r="D7543">
        <v>0</v>
      </c>
      <c r="E7543">
        <v>0</v>
      </c>
      <c r="F7543" s="14">
        <v>3828.0540000000001</v>
      </c>
      <c r="G7543" s="14">
        <v>4218.6949999999997</v>
      </c>
      <c r="H7543">
        <f t="shared" si="238"/>
        <v>0.17019206632287848</v>
      </c>
      <c r="I7543">
        <f t="shared" si="239"/>
        <v>0.19448814786325608</v>
      </c>
    </row>
    <row r="7544" spans="1:9" x14ac:dyDescent="0.3">
      <c r="A7544" s="1">
        <v>38224</v>
      </c>
      <c r="B7544">
        <v>11</v>
      </c>
      <c r="C7544">
        <v>18</v>
      </c>
      <c r="D7544">
        <v>2.1230000000000002</v>
      </c>
      <c r="E7544">
        <v>2.6</v>
      </c>
      <c r="F7544" s="14">
        <v>1143.1859999999999</v>
      </c>
      <c r="G7544" s="14">
        <v>1261.45</v>
      </c>
      <c r="H7544">
        <f t="shared" si="238"/>
        <v>0.14400867150397409</v>
      </c>
      <c r="I7544">
        <f t="shared" si="239"/>
        <v>0.19448814786325608</v>
      </c>
    </row>
    <row r="7545" spans="1:9" x14ac:dyDescent="0.3">
      <c r="A7545" s="1">
        <v>38225</v>
      </c>
      <c r="B7545">
        <v>11</v>
      </c>
      <c r="C7545">
        <v>19</v>
      </c>
      <c r="D7545">
        <v>0.95199999999999996</v>
      </c>
      <c r="E7545">
        <v>0.311</v>
      </c>
      <c r="F7545" s="14">
        <v>4088.6849999999999</v>
      </c>
      <c r="G7545" s="14">
        <v>4551.9449999999997</v>
      </c>
      <c r="H7545">
        <f t="shared" si="238"/>
        <v>0.14400867150397409</v>
      </c>
      <c r="I7545">
        <f t="shared" si="239"/>
        <v>0.20529304496677031</v>
      </c>
    </row>
    <row r="7546" spans="1:9" x14ac:dyDescent="0.3">
      <c r="A7546" s="1">
        <v>38226</v>
      </c>
      <c r="B7546">
        <v>11</v>
      </c>
      <c r="C7546">
        <v>20</v>
      </c>
      <c r="D7546">
        <v>0.14899999999999999</v>
      </c>
      <c r="E7546">
        <v>0</v>
      </c>
      <c r="F7546" s="14">
        <v>2905.5619999999999</v>
      </c>
      <c r="G7546" s="14">
        <v>3029.9769999999999</v>
      </c>
      <c r="H7546">
        <f t="shared" si="238"/>
        <v>0.14400867150397409</v>
      </c>
      <c r="I7546">
        <f t="shared" si="239"/>
        <v>0.21609794207028454</v>
      </c>
    </row>
    <row r="7547" spans="1:9" x14ac:dyDescent="0.3">
      <c r="A7547" s="1">
        <v>38227</v>
      </c>
      <c r="B7547">
        <v>10</v>
      </c>
      <c r="C7547">
        <v>19</v>
      </c>
      <c r="D7547">
        <v>0</v>
      </c>
      <c r="E7547">
        <v>0</v>
      </c>
      <c r="F7547" s="14">
        <v>2148.9189999999999</v>
      </c>
      <c r="G7547" s="14">
        <v>3853.72</v>
      </c>
      <c r="H7547">
        <f t="shared" si="238"/>
        <v>0.13091697409452191</v>
      </c>
      <c r="I7547">
        <f t="shared" si="239"/>
        <v>0.20529304496677031</v>
      </c>
    </row>
    <row r="7548" spans="1:9" x14ac:dyDescent="0.3">
      <c r="A7548" s="1">
        <v>38228</v>
      </c>
      <c r="B7548">
        <v>9</v>
      </c>
      <c r="C7548">
        <v>17</v>
      </c>
      <c r="D7548">
        <v>0</v>
      </c>
      <c r="E7548">
        <v>0</v>
      </c>
      <c r="F7548" s="14">
        <v>3862.489</v>
      </c>
      <c r="G7548" s="14">
        <v>4281.3010000000004</v>
      </c>
      <c r="H7548">
        <f t="shared" si="238"/>
        <v>0.1178252766850697</v>
      </c>
      <c r="I7548">
        <f t="shared" si="239"/>
        <v>0.18368325075974187</v>
      </c>
    </row>
    <row r="7549" spans="1:9" x14ac:dyDescent="0.3">
      <c r="A7549" s="1">
        <v>38229</v>
      </c>
      <c r="B7549">
        <v>9</v>
      </c>
      <c r="C7549">
        <v>15</v>
      </c>
      <c r="D7549">
        <v>0</v>
      </c>
      <c r="E7549">
        <v>0</v>
      </c>
      <c r="F7549" s="14">
        <v>4667.7950000000001</v>
      </c>
      <c r="G7549" s="14">
        <v>4945.134</v>
      </c>
      <c r="H7549">
        <f t="shared" si="238"/>
        <v>0.1178252766850697</v>
      </c>
      <c r="I7549">
        <f t="shared" si="239"/>
        <v>0.16207345655271341</v>
      </c>
    </row>
    <row r="7550" spans="1:9" x14ac:dyDescent="0.3">
      <c r="A7550" s="1">
        <v>38230</v>
      </c>
      <c r="B7550">
        <v>7</v>
      </c>
      <c r="C7550">
        <v>13</v>
      </c>
      <c r="D7550">
        <v>0</v>
      </c>
      <c r="E7550">
        <v>0</v>
      </c>
      <c r="F7550" s="14">
        <v>5117.299</v>
      </c>
      <c r="G7550" s="14">
        <v>4932.7150000000001</v>
      </c>
      <c r="H7550">
        <f t="shared" si="238"/>
        <v>9.1641881866165328E-2</v>
      </c>
      <c r="I7550">
        <f t="shared" si="239"/>
        <v>0.14046366234568494</v>
      </c>
    </row>
    <row r="7551" spans="1:9" x14ac:dyDescent="0.3">
      <c r="A7551" s="1">
        <v>38231</v>
      </c>
      <c r="B7551">
        <v>7</v>
      </c>
      <c r="C7551">
        <v>12</v>
      </c>
      <c r="D7551">
        <v>2.5999999999999999E-2</v>
      </c>
      <c r="E7551">
        <v>0</v>
      </c>
      <c r="F7551" s="14">
        <v>4697.6549999999997</v>
      </c>
      <c r="G7551" s="14">
        <v>3071.5360000000001</v>
      </c>
      <c r="H7551">
        <f t="shared" si="238"/>
        <v>9.1641881866165328E-2</v>
      </c>
      <c r="I7551">
        <f t="shared" si="239"/>
        <v>0.12965876524217071</v>
      </c>
    </row>
    <row r="7552" spans="1:9" x14ac:dyDescent="0.3">
      <c r="A7552" s="1">
        <v>38232</v>
      </c>
      <c r="B7552">
        <v>7</v>
      </c>
      <c r="C7552">
        <v>11</v>
      </c>
      <c r="D7552">
        <v>15.135</v>
      </c>
      <c r="E7552">
        <v>16.024999999999999</v>
      </c>
      <c r="F7552">
        <v>-166.114</v>
      </c>
      <c r="G7552" s="14">
        <v>1394.182</v>
      </c>
      <c r="H7552">
        <f t="shared" si="238"/>
        <v>9.1641881866165328E-2</v>
      </c>
      <c r="I7552">
        <f t="shared" si="239"/>
        <v>0.11885386813865649</v>
      </c>
    </row>
    <row r="7553" spans="1:9" x14ac:dyDescent="0.3">
      <c r="A7553" s="1">
        <v>38233</v>
      </c>
      <c r="B7553">
        <v>7</v>
      </c>
      <c r="C7553">
        <v>10</v>
      </c>
      <c r="D7553">
        <v>4.6559999999999997</v>
      </c>
      <c r="E7553">
        <v>7.0410000000000004</v>
      </c>
      <c r="F7553">
        <v>757.65300000000002</v>
      </c>
      <c r="G7553" s="14">
        <v>2755.84</v>
      </c>
      <c r="H7553">
        <f t="shared" si="238"/>
        <v>9.1641881866165328E-2</v>
      </c>
      <c r="I7553">
        <f t="shared" si="239"/>
        <v>0.10804897103514227</v>
      </c>
    </row>
    <row r="7554" spans="1:9" x14ac:dyDescent="0.3">
      <c r="A7554" s="1">
        <v>38234</v>
      </c>
      <c r="B7554">
        <v>6</v>
      </c>
      <c r="C7554">
        <v>10</v>
      </c>
      <c r="D7554">
        <v>0</v>
      </c>
      <c r="E7554">
        <v>0</v>
      </c>
      <c r="F7554" s="14">
        <v>4296.9390000000003</v>
      </c>
      <c r="G7554" s="14">
        <v>4286.2539999999999</v>
      </c>
      <c r="H7554">
        <f t="shared" ref="H7554:H7617" si="240">(B7554*60*60*24/1000000)/(1000*$N$3/1000000)</f>
        <v>7.8550184456713135E-2</v>
      </c>
      <c r="I7554">
        <f t="shared" ref="I7554:I7617" si="241">(C7554*60*60*24/1000000)/(1000*$N$4/1000000)</f>
        <v>0.10804897103514227</v>
      </c>
    </row>
    <row r="7555" spans="1:9" x14ac:dyDescent="0.3">
      <c r="A7555" s="1">
        <v>38235</v>
      </c>
      <c r="B7555">
        <v>6</v>
      </c>
      <c r="C7555">
        <v>9</v>
      </c>
      <c r="D7555">
        <v>0</v>
      </c>
      <c r="E7555">
        <v>0</v>
      </c>
      <c r="F7555" s="14">
        <v>1216.2639999999999</v>
      </c>
      <c r="G7555" s="14">
        <v>2166.7310000000002</v>
      </c>
      <c r="H7555">
        <f t="shared" si="240"/>
        <v>7.8550184456713135E-2</v>
      </c>
      <c r="I7555">
        <f t="shared" si="241"/>
        <v>9.7244073931628039E-2</v>
      </c>
    </row>
    <row r="7556" spans="1:9" x14ac:dyDescent="0.3">
      <c r="A7556" s="1">
        <v>38236</v>
      </c>
      <c r="B7556">
        <v>6</v>
      </c>
      <c r="C7556">
        <v>9</v>
      </c>
      <c r="D7556">
        <v>0</v>
      </c>
      <c r="E7556">
        <v>0</v>
      </c>
      <c r="F7556" s="14">
        <v>1069.5619999999999</v>
      </c>
      <c r="G7556" s="14">
        <v>1907.816</v>
      </c>
      <c r="H7556">
        <f t="shared" si="240"/>
        <v>7.8550184456713135E-2</v>
      </c>
      <c r="I7556">
        <f t="shared" si="241"/>
        <v>9.7244073931628039E-2</v>
      </c>
    </row>
    <row r="7557" spans="1:9" x14ac:dyDescent="0.3">
      <c r="A7557" s="1">
        <v>38237</v>
      </c>
      <c r="B7557">
        <v>7</v>
      </c>
      <c r="C7557">
        <v>8</v>
      </c>
      <c r="D7557">
        <v>0</v>
      </c>
      <c r="E7557">
        <v>0.73799999999999999</v>
      </c>
      <c r="F7557">
        <v>-694.84699999999998</v>
      </c>
      <c r="G7557">
        <v>-505.464</v>
      </c>
      <c r="H7557">
        <f t="shared" si="240"/>
        <v>9.1641881866165328E-2</v>
      </c>
      <c r="I7557">
        <f t="shared" si="241"/>
        <v>8.643917682811382E-2</v>
      </c>
    </row>
    <row r="7558" spans="1:9" x14ac:dyDescent="0.3">
      <c r="A7558" s="1">
        <v>38238</v>
      </c>
      <c r="B7558">
        <v>26</v>
      </c>
      <c r="C7558">
        <v>37</v>
      </c>
      <c r="D7558">
        <v>46.978000000000002</v>
      </c>
      <c r="E7558">
        <v>68.302000000000007</v>
      </c>
      <c r="F7558">
        <v>-357.49599999999998</v>
      </c>
      <c r="G7558">
        <v>-240.93299999999999</v>
      </c>
      <c r="H7558">
        <f t="shared" si="240"/>
        <v>0.34038413264575695</v>
      </c>
      <c r="I7558">
        <f t="shared" si="241"/>
        <v>0.39978119283002639</v>
      </c>
    </row>
    <row r="7559" spans="1:9" x14ac:dyDescent="0.3">
      <c r="A7559" s="1">
        <v>38239</v>
      </c>
      <c r="B7559">
        <v>87</v>
      </c>
      <c r="C7559">
        <v>127</v>
      </c>
      <c r="D7559">
        <v>4.4999999999999998E-2</v>
      </c>
      <c r="E7559">
        <v>3.379</v>
      </c>
      <c r="F7559">
        <v>-420.2</v>
      </c>
      <c r="G7559">
        <v>-148.04499999999999</v>
      </c>
      <c r="H7559">
        <f t="shared" si="240"/>
        <v>1.1389776746223406</v>
      </c>
      <c r="I7559">
        <f t="shared" si="241"/>
        <v>1.3722219321463067</v>
      </c>
    </row>
    <row r="7560" spans="1:9" x14ac:dyDescent="0.3">
      <c r="A7560" s="1">
        <v>38240</v>
      </c>
      <c r="B7560">
        <v>157</v>
      </c>
      <c r="C7560">
        <v>203</v>
      </c>
      <c r="D7560">
        <v>0</v>
      </c>
      <c r="E7560">
        <v>0</v>
      </c>
      <c r="F7560">
        <v>-100.965</v>
      </c>
      <c r="G7560">
        <v>151.624</v>
      </c>
      <c r="H7560">
        <f t="shared" si="240"/>
        <v>2.0553964932839937</v>
      </c>
      <c r="I7560">
        <f t="shared" si="241"/>
        <v>2.193394112013388</v>
      </c>
    </row>
    <row r="7561" spans="1:9" x14ac:dyDescent="0.3">
      <c r="A7561" s="1">
        <v>38241</v>
      </c>
      <c r="B7561">
        <v>168</v>
      </c>
      <c r="C7561">
        <v>239</v>
      </c>
      <c r="D7561">
        <v>0</v>
      </c>
      <c r="E7561">
        <v>0</v>
      </c>
      <c r="F7561" s="14">
        <v>5538.07</v>
      </c>
      <c r="G7561" s="14">
        <v>3685.3029999999999</v>
      </c>
      <c r="H7561">
        <f t="shared" si="240"/>
        <v>2.1994051647879678</v>
      </c>
      <c r="I7561">
        <f t="shared" si="241"/>
        <v>2.5823704077399001</v>
      </c>
    </row>
    <row r="7562" spans="1:9" x14ac:dyDescent="0.3">
      <c r="A7562" s="1">
        <v>38242</v>
      </c>
      <c r="B7562">
        <v>177</v>
      </c>
      <c r="C7562">
        <v>201</v>
      </c>
      <c r="D7562">
        <v>1E-3</v>
      </c>
      <c r="E7562">
        <v>0</v>
      </c>
      <c r="F7562" s="14">
        <v>2964.2440000000001</v>
      </c>
      <c r="G7562" s="14">
        <v>2697.3910000000001</v>
      </c>
      <c r="H7562">
        <f t="shared" si="240"/>
        <v>2.3172304414730376</v>
      </c>
      <c r="I7562">
        <f t="shared" si="241"/>
        <v>2.1717843178063596</v>
      </c>
    </row>
    <row r="7563" spans="1:9" x14ac:dyDescent="0.3">
      <c r="A7563" s="1">
        <v>38243</v>
      </c>
      <c r="B7563">
        <v>184</v>
      </c>
      <c r="C7563">
        <v>132</v>
      </c>
      <c r="D7563">
        <v>4.1710000000000003</v>
      </c>
      <c r="E7563">
        <v>6.3040000000000003</v>
      </c>
      <c r="F7563">
        <v>-415.072</v>
      </c>
      <c r="G7563">
        <v>-95.643000000000001</v>
      </c>
      <c r="H7563">
        <f t="shared" si="240"/>
        <v>2.4088723233392031</v>
      </c>
      <c r="I7563">
        <f t="shared" si="241"/>
        <v>1.4262464176638778</v>
      </c>
    </row>
    <row r="7564" spans="1:9" x14ac:dyDescent="0.3">
      <c r="A7564" s="1">
        <v>38244</v>
      </c>
      <c r="B7564">
        <v>180</v>
      </c>
      <c r="C7564">
        <v>80</v>
      </c>
      <c r="D7564">
        <v>0</v>
      </c>
      <c r="E7564">
        <v>0</v>
      </c>
      <c r="F7564" s="14">
        <v>4234.2860000000001</v>
      </c>
      <c r="G7564" s="14">
        <v>4312.1620000000003</v>
      </c>
      <c r="H7564">
        <f t="shared" si="240"/>
        <v>2.356505533701394</v>
      </c>
      <c r="I7564">
        <f t="shared" si="241"/>
        <v>0.86439176828113817</v>
      </c>
    </row>
    <row r="7565" spans="1:9" x14ac:dyDescent="0.3">
      <c r="A7565" s="1">
        <v>38245</v>
      </c>
      <c r="B7565">
        <v>174</v>
      </c>
      <c r="C7565">
        <v>66</v>
      </c>
      <c r="D7565">
        <v>0</v>
      </c>
      <c r="E7565">
        <v>0</v>
      </c>
      <c r="F7565" s="14">
        <v>2682.538</v>
      </c>
      <c r="G7565" s="14">
        <v>2906.2370000000001</v>
      </c>
      <c r="H7565">
        <f t="shared" si="240"/>
        <v>2.2779553492446811</v>
      </c>
      <c r="I7565">
        <f t="shared" si="241"/>
        <v>0.71312320883193892</v>
      </c>
    </row>
    <row r="7566" spans="1:9" x14ac:dyDescent="0.3">
      <c r="A7566" s="1">
        <v>38246</v>
      </c>
      <c r="B7566">
        <v>161</v>
      </c>
      <c r="C7566">
        <v>70</v>
      </c>
      <c r="D7566">
        <v>0</v>
      </c>
      <c r="E7566">
        <v>0</v>
      </c>
      <c r="F7566" s="14">
        <v>5765.23</v>
      </c>
      <c r="G7566" s="14">
        <v>5806.54</v>
      </c>
      <c r="H7566">
        <f t="shared" si="240"/>
        <v>2.1077632829218023</v>
      </c>
      <c r="I7566">
        <f t="shared" si="241"/>
        <v>0.75634279724599585</v>
      </c>
    </row>
    <row r="7567" spans="1:9" x14ac:dyDescent="0.3">
      <c r="A7567" s="1">
        <v>38247</v>
      </c>
      <c r="B7567">
        <v>138</v>
      </c>
      <c r="C7567">
        <v>77</v>
      </c>
      <c r="D7567">
        <v>0</v>
      </c>
      <c r="E7567">
        <v>0</v>
      </c>
      <c r="F7567" s="14">
        <v>5924.29</v>
      </c>
      <c r="G7567" s="14">
        <v>5867.6809999999996</v>
      </c>
      <c r="H7567">
        <f t="shared" si="240"/>
        <v>1.8066542425044021</v>
      </c>
      <c r="I7567">
        <f t="shared" si="241"/>
        <v>0.83197707697059542</v>
      </c>
    </row>
    <row r="7568" spans="1:9" x14ac:dyDescent="0.3">
      <c r="A7568" s="1">
        <v>38248</v>
      </c>
      <c r="B7568">
        <v>107</v>
      </c>
      <c r="C7568">
        <v>83</v>
      </c>
      <c r="D7568">
        <v>2.0019999999999998</v>
      </c>
      <c r="E7568">
        <v>1.079</v>
      </c>
      <c r="F7568" s="14">
        <v>3922.9740000000002</v>
      </c>
      <c r="G7568" s="14">
        <v>3967.1419999999998</v>
      </c>
      <c r="H7568">
        <f t="shared" si="240"/>
        <v>1.4008116228113843</v>
      </c>
      <c r="I7568">
        <f t="shared" si="241"/>
        <v>0.89680645959168082</v>
      </c>
    </row>
    <row r="7569" spans="1:9" x14ac:dyDescent="0.3">
      <c r="A7569" s="1">
        <v>38249</v>
      </c>
      <c r="B7569">
        <v>74</v>
      </c>
      <c r="C7569">
        <v>85</v>
      </c>
      <c r="D7569">
        <v>5.5170000000000003</v>
      </c>
      <c r="E7569">
        <v>1.7290000000000001</v>
      </c>
      <c r="F7569">
        <v>351.44200000000001</v>
      </c>
      <c r="G7569">
        <v>430.108</v>
      </c>
      <c r="H7569">
        <f t="shared" si="240"/>
        <v>0.96878560829946203</v>
      </c>
      <c r="I7569">
        <f t="shared" si="241"/>
        <v>0.91841625379870928</v>
      </c>
    </row>
    <row r="7570" spans="1:9" x14ac:dyDescent="0.3">
      <c r="A7570" s="1">
        <v>38250</v>
      </c>
      <c r="B7570">
        <v>56</v>
      </c>
      <c r="C7570">
        <v>81</v>
      </c>
      <c r="D7570">
        <v>7.774</v>
      </c>
      <c r="E7570">
        <v>7.6260000000000003</v>
      </c>
      <c r="F7570">
        <v>-237.92</v>
      </c>
      <c r="G7570">
        <v>-256.125</v>
      </c>
      <c r="H7570">
        <f t="shared" si="240"/>
        <v>0.73313505492932263</v>
      </c>
      <c r="I7570">
        <f t="shared" si="241"/>
        <v>0.87519666538465235</v>
      </c>
    </row>
    <row r="7571" spans="1:9" x14ac:dyDescent="0.3">
      <c r="A7571" s="1">
        <v>38251</v>
      </c>
      <c r="B7571">
        <v>45</v>
      </c>
      <c r="C7571">
        <v>65</v>
      </c>
      <c r="D7571">
        <v>28.896000000000001</v>
      </c>
      <c r="E7571">
        <v>20.213999999999999</v>
      </c>
      <c r="F7571">
        <v>-64.42</v>
      </c>
      <c r="G7571">
        <v>-140.33099999999999</v>
      </c>
      <c r="H7571">
        <f t="shared" si="240"/>
        <v>0.58912638342534851</v>
      </c>
      <c r="I7571">
        <f t="shared" si="241"/>
        <v>0.70231831172842474</v>
      </c>
    </row>
    <row r="7572" spans="1:9" x14ac:dyDescent="0.3">
      <c r="A7572" s="1">
        <v>38252</v>
      </c>
      <c r="B7572">
        <v>44</v>
      </c>
      <c r="C7572">
        <v>45</v>
      </c>
      <c r="D7572">
        <v>0</v>
      </c>
      <c r="E7572">
        <v>0</v>
      </c>
      <c r="F7572" s="14">
        <v>5682.2190000000001</v>
      </c>
      <c r="G7572" s="14">
        <v>5835.125</v>
      </c>
      <c r="H7572">
        <f t="shared" si="240"/>
        <v>0.57603468601589636</v>
      </c>
      <c r="I7572">
        <f t="shared" si="241"/>
        <v>0.48622036965814019</v>
      </c>
    </row>
    <row r="7573" spans="1:9" x14ac:dyDescent="0.3">
      <c r="A7573" s="1">
        <v>38253</v>
      </c>
      <c r="B7573">
        <v>56</v>
      </c>
      <c r="C7573">
        <v>33</v>
      </c>
      <c r="D7573">
        <v>0</v>
      </c>
      <c r="E7573">
        <v>0</v>
      </c>
      <c r="F7573" s="14">
        <v>6067.9690000000001</v>
      </c>
      <c r="G7573" s="14">
        <v>6215.759</v>
      </c>
      <c r="H7573">
        <f t="shared" si="240"/>
        <v>0.73313505492932263</v>
      </c>
      <c r="I7573">
        <f t="shared" si="241"/>
        <v>0.35656160441596946</v>
      </c>
    </row>
    <row r="7574" spans="1:9" x14ac:dyDescent="0.3">
      <c r="A7574" s="1">
        <v>38254</v>
      </c>
      <c r="B7574">
        <v>86</v>
      </c>
      <c r="C7574">
        <v>29</v>
      </c>
      <c r="D7574">
        <v>0</v>
      </c>
      <c r="E7574">
        <v>0</v>
      </c>
      <c r="F7574" s="14">
        <v>5842.0730000000003</v>
      </c>
      <c r="G7574" s="14">
        <v>6095.2470000000003</v>
      </c>
      <c r="H7574">
        <f t="shared" si="240"/>
        <v>1.1258859772128882</v>
      </c>
      <c r="I7574">
        <f t="shared" si="241"/>
        <v>0.31334201600191253</v>
      </c>
    </row>
    <row r="7575" spans="1:9" x14ac:dyDescent="0.3">
      <c r="A7575" s="1">
        <v>38255</v>
      </c>
      <c r="B7575">
        <v>114</v>
      </c>
      <c r="C7575">
        <v>38</v>
      </c>
      <c r="D7575">
        <v>0</v>
      </c>
      <c r="E7575">
        <v>0</v>
      </c>
      <c r="F7575" s="14">
        <v>5729.7309999999998</v>
      </c>
      <c r="G7575" s="14">
        <v>5435.6779999999999</v>
      </c>
      <c r="H7575">
        <f t="shared" si="240"/>
        <v>1.4924535046775498</v>
      </c>
      <c r="I7575">
        <f t="shared" si="241"/>
        <v>0.41058608993354062</v>
      </c>
    </row>
    <row r="7576" spans="1:9" x14ac:dyDescent="0.3">
      <c r="A7576" s="1">
        <v>38256</v>
      </c>
      <c r="B7576">
        <v>128</v>
      </c>
      <c r="C7576">
        <v>54</v>
      </c>
      <c r="D7576">
        <v>0.156</v>
      </c>
      <c r="E7576">
        <v>0</v>
      </c>
      <c r="F7576" s="14">
        <v>5096.683</v>
      </c>
      <c r="G7576" s="14">
        <v>5530.857</v>
      </c>
      <c r="H7576">
        <f t="shared" si="240"/>
        <v>1.6757372684098804</v>
      </c>
      <c r="I7576">
        <f t="shared" si="241"/>
        <v>0.58346444358976834</v>
      </c>
    </row>
    <row r="7577" spans="1:9" x14ac:dyDescent="0.3">
      <c r="A7577" s="1">
        <v>38257</v>
      </c>
      <c r="B7577">
        <v>134</v>
      </c>
      <c r="C7577">
        <v>70</v>
      </c>
      <c r="D7577">
        <v>3.03</v>
      </c>
      <c r="E7577">
        <v>6.2110000000000003</v>
      </c>
      <c r="F7577">
        <v>-8.9760000000000009</v>
      </c>
      <c r="G7577">
        <v>5.6630000000000003</v>
      </c>
      <c r="H7577">
        <f t="shared" si="240"/>
        <v>1.7542874528665935</v>
      </c>
      <c r="I7577">
        <f t="shared" si="241"/>
        <v>0.75634279724599585</v>
      </c>
    </row>
    <row r="7578" spans="1:9" x14ac:dyDescent="0.3">
      <c r="A7578" s="1">
        <v>38258</v>
      </c>
      <c r="B7578">
        <v>136</v>
      </c>
      <c r="C7578">
        <v>85</v>
      </c>
      <c r="D7578">
        <v>5.5720000000000001</v>
      </c>
      <c r="E7578">
        <v>7.8140000000000001</v>
      </c>
      <c r="F7578" s="14">
        <v>1009.8630000000001</v>
      </c>
      <c r="G7578">
        <v>679.27800000000002</v>
      </c>
      <c r="H7578">
        <f t="shared" si="240"/>
        <v>1.780470847685498</v>
      </c>
      <c r="I7578">
        <f t="shared" si="241"/>
        <v>0.91841625379870928</v>
      </c>
    </row>
    <row r="7579" spans="1:9" x14ac:dyDescent="0.3">
      <c r="A7579" s="1">
        <v>38259</v>
      </c>
      <c r="B7579">
        <v>125</v>
      </c>
      <c r="C7579">
        <v>99</v>
      </c>
      <c r="D7579">
        <v>1.4E-2</v>
      </c>
      <c r="E7579">
        <v>0</v>
      </c>
      <c r="F7579" s="14">
        <v>5427.5829999999996</v>
      </c>
      <c r="G7579" s="14">
        <v>5279.9610000000002</v>
      </c>
      <c r="H7579">
        <f t="shared" si="240"/>
        <v>1.6364621761815239</v>
      </c>
      <c r="I7579">
        <f t="shared" si="241"/>
        <v>1.0696848132479084</v>
      </c>
    </row>
    <row r="7580" spans="1:9" x14ac:dyDescent="0.3">
      <c r="A7580" s="1">
        <v>38260</v>
      </c>
      <c r="B7580">
        <v>94</v>
      </c>
      <c r="C7580">
        <v>116</v>
      </c>
      <c r="D7580">
        <v>0</v>
      </c>
      <c r="E7580">
        <v>0</v>
      </c>
      <c r="F7580">
        <v>702.42200000000003</v>
      </c>
      <c r="G7580" s="14">
        <v>1374.3420000000001</v>
      </c>
      <c r="H7580">
        <f t="shared" si="240"/>
        <v>1.2306195564885061</v>
      </c>
      <c r="I7580">
        <f t="shared" si="241"/>
        <v>1.2533680640076501</v>
      </c>
    </row>
    <row r="7581" spans="1:9" x14ac:dyDescent="0.3">
      <c r="A7581" s="1">
        <v>38261</v>
      </c>
      <c r="B7581">
        <v>58</v>
      </c>
      <c r="C7581">
        <v>129</v>
      </c>
      <c r="D7581">
        <v>0</v>
      </c>
      <c r="E7581">
        <v>0</v>
      </c>
      <c r="F7581" s="14">
        <v>6157.8190000000004</v>
      </c>
      <c r="G7581" s="14">
        <v>6256.1390000000001</v>
      </c>
      <c r="H7581">
        <f t="shared" si="240"/>
        <v>0.75931844974822693</v>
      </c>
      <c r="I7581">
        <f t="shared" si="241"/>
        <v>1.3938317263533353</v>
      </c>
    </row>
    <row r="7582" spans="1:9" x14ac:dyDescent="0.3">
      <c r="A7582" s="1">
        <v>38262</v>
      </c>
      <c r="B7582">
        <v>36</v>
      </c>
      <c r="C7582">
        <v>131</v>
      </c>
      <c r="D7582">
        <v>0</v>
      </c>
      <c r="E7582">
        <v>0</v>
      </c>
      <c r="F7582" s="14">
        <v>4927.2520000000004</v>
      </c>
      <c r="G7582" s="14">
        <v>4846.9409999999998</v>
      </c>
      <c r="H7582">
        <f t="shared" si="240"/>
        <v>0.47130110674027881</v>
      </c>
      <c r="I7582">
        <f t="shared" si="241"/>
        <v>1.4154415205603637</v>
      </c>
    </row>
    <row r="7583" spans="1:9" x14ac:dyDescent="0.3">
      <c r="A7583" s="1">
        <v>38263</v>
      </c>
      <c r="B7583">
        <v>29</v>
      </c>
      <c r="C7583">
        <v>112</v>
      </c>
      <c r="D7583">
        <v>0</v>
      </c>
      <c r="E7583">
        <v>0</v>
      </c>
      <c r="F7583" s="14">
        <v>2412.8820000000001</v>
      </c>
      <c r="G7583" s="14">
        <v>4615.482</v>
      </c>
      <c r="H7583">
        <f t="shared" si="240"/>
        <v>0.37965922487411347</v>
      </c>
      <c r="I7583">
        <f t="shared" si="241"/>
        <v>1.2101484755935934</v>
      </c>
    </row>
    <row r="7584" spans="1:9" x14ac:dyDescent="0.3">
      <c r="A7584" s="1">
        <v>38264</v>
      </c>
      <c r="B7584">
        <v>23</v>
      </c>
      <c r="C7584">
        <v>72</v>
      </c>
      <c r="D7584">
        <v>0</v>
      </c>
      <c r="E7584">
        <v>0</v>
      </c>
      <c r="F7584" s="14">
        <v>5906.027</v>
      </c>
      <c r="G7584" s="14">
        <v>3818.09</v>
      </c>
      <c r="H7584">
        <f t="shared" si="240"/>
        <v>0.30110904041740039</v>
      </c>
      <c r="I7584">
        <f t="shared" si="241"/>
        <v>0.77795259145302431</v>
      </c>
    </row>
    <row r="7585" spans="1:9" x14ac:dyDescent="0.3">
      <c r="A7585" s="1">
        <v>38265</v>
      </c>
      <c r="B7585">
        <v>19</v>
      </c>
      <c r="C7585">
        <v>38</v>
      </c>
      <c r="D7585">
        <v>0</v>
      </c>
      <c r="E7585">
        <v>0</v>
      </c>
      <c r="F7585" s="14">
        <v>5355.4430000000002</v>
      </c>
      <c r="G7585" s="14">
        <v>4009.067</v>
      </c>
      <c r="H7585">
        <f t="shared" si="240"/>
        <v>0.24874225077959161</v>
      </c>
      <c r="I7585">
        <f t="shared" si="241"/>
        <v>0.41058608993354062</v>
      </c>
    </row>
    <row r="7586" spans="1:9" x14ac:dyDescent="0.3">
      <c r="A7586" s="1">
        <v>38266</v>
      </c>
      <c r="B7586">
        <v>16</v>
      </c>
      <c r="C7586">
        <v>25</v>
      </c>
      <c r="D7586">
        <v>0</v>
      </c>
      <c r="E7586">
        <v>0</v>
      </c>
      <c r="F7586" s="14">
        <v>6234.8249999999998</v>
      </c>
      <c r="G7586" s="14">
        <v>5851.9210000000003</v>
      </c>
      <c r="H7586">
        <f t="shared" si="240"/>
        <v>0.20946715855123504</v>
      </c>
      <c r="I7586">
        <f t="shared" si="241"/>
        <v>0.27012242758785571</v>
      </c>
    </row>
    <row r="7587" spans="1:9" x14ac:dyDescent="0.3">
      <c r="A7587" s="1">
        <v>38267</v>
      </c>
      <c r="B7587">
        <v>13</v>
      </c>
      <c r="C7587">
        <v>20</v>
      </c>
      <c r="D7587">
        <v>0</v>
      </c>
      <c r="E7587">
        <v>0</v>
      </c>
      <c r="F7587" s="14">
        <v>6298.0730000000003</v>
      </c>
      <c r="G7587" s="14">
        <v>6207.9290000000001</v>
      </c>
      <c r="H7587">
        <f t="shared" si="240"/>
        <v>0.17019206632287848</v>
      </c>
      <c r="I7587">
        <f t="shared" si="241"/>
        <v>0.21609794207028454</v>
      </c>
    </row>
    <row r="7588" spans="1:9" x14ac:dyDescent="0.3">
      <c r="A7588" s="1">
        <v>38268</v>
      </c>
      <c r="B7588">
        <v>13</v>
      </c>
      <c r="C7588">
        <v>17</v>
      </c>
      <c r="D7588">
        <v>0.45800000000000002</v>
      </c>
      <c r="E7588">
        <v>0.182</v>
      </c>
      <c r="F7588" s="14">
        <v>1661.0129999999999</v>
      </c>
      <c r="G7588" s="14">
        <v>3730.627</v>
      </c>
      <c r="H7588">
        <f t="shared" si="240"/>
        <v>0.17019206632287848</v>
      </c>
      <c r="I7588">
        <f t="shared" si="241"/>
        <v>0.18368325075974187</v>
      </c>
    </row>
    <row r="7589" spans="1:9" x14ac:dyDescent="0.3">
      <c r="A7589" s="1">
        <v>38269</v>
      </c>
      <c r="B7589">
        <v>10</v>
      </c>
      <c r="C7589">
        <v>15</v>
      </c>
      <c r="D7589">
        <v>0.88900000000000001</v>
      </c>
      <c r="E7589">
        <v>0.39300000000000002</v>
      </c>
      <c r="F7589" s="14">
        <v>4077.4609999999998</v>
      </c>
      <c r="G7589" s="14">
        <v>3876.19</v>
      </c>
      <c r="H7589">
        <f t="shared" si="240"/>
        <v>0.13091697409452191</v>
      </c>
      <c r="I7589">
        <f t="shared" si="241"/>
        <v>0.16207345655271341</v>
      </c>
    </row>
    <row r="7590" spans="1:9" x14ac:dyDescent="0.3">
      <c r="A7590" s="1">
        <v>38270</v>
      </c>
      <c r="B7590">
        <v>9</v>
      </c>
      <c r="C7590">
        <v>13</v>
      </c>
      <c r="D7590">
        <v>2.7E-2</v>
      </c>
      <c r="E7590">
        <v>5.2999999999999999E-2</v>
      </c>
      <c r="F7590" s="14">
        <v>4086.9520000000002</v>
      </c>
      <c r="G7590" s="14">
        <v>3190.0909999999999</v>
      </c>
      <c r="H7590">
        <f t="shared" si="240"/>
        <v>0.1178252766850697</v>
      </c>
      <c r="I7590">
        <f t="shared" si="241"/>
        <v>0.14046366234568494</v>
      </c>
    </row>
    <row r="7591" spans="1:9" x14ac:dyDescent="0.3">
      <c r="A7591" s="1">
        <v>38271</v>
      </c>
      <c r="B7591">
        <v>9</v>
      </c>
      <c r="C7591">
        <v>12</v>
      </c>
      <c r="D7591">
        <v>0</v>
      </c>
      <c r="E7591">
        <v>0</v>
      </c>
      <c r="F7591" s="14">
        <v>6119.0309999999999</v>
      </c>
      <c r="G7591" s="14">
        <v>6147.424</v>
      </c>
      <c r="H7591">
        <f t="shared" si="240"/>
        <v>0.1178252766850697</v>
      </c>
      <c r="I7591">
        <f t="shared" si="241"/>
        <v>0.12965876524217071</v>
      </c>
    </row>
    <row r="7592" spans="1:9" x14ac:dyDescent="0.3">
      <c r="A7592" s="1">
        <v>38272</v>
      </c>
      <c r="B7592">
        <v>9</v>
      </c>
      <c r="C7592">
        <v>11</v>
      </c>
      <c r="D7592">
        <v>24.541</v>
      </c>
      <c r="E7592">
        <v>21.347000000000001</v>
      </c>
      <c r="F7592">
        <v>86.584999999999994</v>
      </c>
      <c r="G7592">
        <v>-21.7</v>
      </c>
      <c r="H7592">
        <f t="shared" si="240"/>
        <v>0.1178252766850697</v>
      </c>
      <c r="I7592">
        <f t="shared" si="241"/>
        <v>0.11885386813865649</v>
      </c>
    </row>
    <row r="7593" spans="1:9" x14ac:dyDescent="0.3">
      <c r="A7593" s="1">
        <v>38273</v>
      </c>
      <c r="B7593">
        <v>8</v>
      </c>
      <c r="C7593">
        <v>11</v>
      </c>
      <c r="D7593">
        <v>9.7569999999999997</v>
      </c>
      <c r="E7593">
        <v>4.4470000000000001</v>
      </c>
      <c r="F7593" s="14">
        <v>6380.5839999999998</v>
      </c>
      <c r="G7593" s="14">
        <v>6467.2290000000003</v>
      </c>
      <c r="H7593">
        <f t="shared" si="240"/>
        <v>0.10473357927561752</v>
      </c>
      <c r="I7593">
        <f t="shared" si="241"/>
        <v>0.11885386813865649</v>
      </c>
    </row>
    <row r="7594" spans="1:9" x14ac:dyDescent="0.3">
      <c r="A7594" s="1">
        <v>38274</v>
      </c>
      <c r="B7594">
        <v>7</v>
      </c>
      <c r="C7594">
        <v>10</v>
      </c>
      <c r="D7594">
        <v>0</v>
      </c>
      <c r="E7594">
        <v>0</v>
      </c>
      <c r="F7594" s="14">
        <v>6328.8320000000003</v>
      </c>
      <c r="G7594" s="14">
        <v>6403.9960000000001</v>
      </c>
      <c r="H7594">
        <f t="shared" si="240"/>
        <v>9.1641881866165328E-2</v>
      </c>
      <c r="I7594">
        <f t="shared" si="241"/>
        <v>0.10804897103514227</v>
      </c>
    </row>
    <row r="7595" spans="1:9" x14ac:dyDescent="0.3">
      <c r="A7595" s="1">
        <v>38275</v>
      </c>
      <c r="B7595">
        <v>8</v>
      </c>
      <c r="C7595">
        <v>10</v>
      </c>
      <c r="D7595">
        <v>0</v>
      </c>
      <c r="E7595">
        <v>0</v>
      </c>
      <c r="F7595" s="14">
        <v>4605.1689999999999</v>
      </c>
      <c r="G7595" s="14">
        <v>4592.4110000000001</v>
      </c>
      <c r="H7595">
        <f t="shared" si="240"/>
        <v>0.10473357927561752</v>
      </c>
      <c r="I7595">
        <f t="shared" si="241"/>
        <v>0.10804897103514227</v>
      </c>
    </row>
    <row r="7596" spans="1:9" x14ac:dyDescent="0.3">
      <c r="A7596" s="1">
        <v>38276</v>
      </c>
      <c r="B7596">
        <v>23</v>
      </c>
      <c r="C7596">
        <v>14</v>
      </c>
      <c r="D7596">
        <v>29.789000000000001</v>
      </c>
      <c r="E7596">
        <v>39.898000000000003</v>
      </c>
      <c r="F7596">
        <v>868.93</v>
      </c>
      <c r="G7596">
        <v>128.096</v>
      </c>
      <c r="H7596">
        <f t="shared" si="240"/>
        <v>0.30110904041740039</v>
      </c>
      <c r="I7596">
        <f t="shared" si="241"/>
        <v>0.15126855944919917</v>
      </c>
    </row>
    <row r="7597" spans="1:9" x14ac:dyDescent="0.3">
      <c r="A7597" s="1">
        <v>38277</v>
      </c>
      <c r="B7597">
        <v>53</v>
      </c>
      <c r="C7597">
        <v>26</v>
      </c>
      <c r="D7597">
        <v>1.127</v>
      </c>
      <c r="E7597">
        <v>0</v>
      </c>
      <c r="F7597" s="14">
        <v>6629.375</v>
      </c>
      <c r="G7597" s="14">
        <v>6560.7730000000001</v>
      </c>
      <c r="H7597">
        <f t="shared" si="240"/>
        <v>0.69385996270096606</v>
      </c>
      <c r="I7597">
        <f t="shared" si="241"/>
        <v>0.28092732469136988</v>
      </c>
    </row>
    <row r="7598" spans="1:9" x14ac:dyDescent="0.3">
      <c r="A7598" s="1">
        <v>38278</v>
      </c>
      <c r="B7598">
        <v>67</v>
      </c>
      <c r="C7598">
        <v>43</v>
      </c>
      <c r="D7598">
        <v>3.3690000000000002</v>
      </c>
      <c r="E7598">
        <v>1.8</v>
      </c>
      <c r="F7598" s="14">
        <v>3914.174</v>
      </c>
      <c r="G7598" s="14">
        <v>1219.799</v>
      </c>
      <c r="H7598">
        <f t="shared" si="240"/>
        <v>0.87714372643329674</v>
      </c>
      <c r="I7598">
        <f t="shared" si="241"/>
        <v>0.46461057545111173</v>
      </c>
    </row>
    <row r="7599" spans="1:9" x14ac:dyDescent="0.3">
      <c r="A7599" s="1">
        <v>38279</v>
      </c>
      <c r="B7599">
        <v>75</v>
      </c>
      <c r="C7599">
        <v>54</v>
      </c>
      <c r="D7599">
        <v>0</v>
      </c>
      <c r="E7599">
        <v>0</v>
      </c>
      <c r="F7599" s="14">
        <v>4991.9040000000005</v>
      </c>
      <c r="G7599" s="14">
        <v>5118.5559999999996</v>
      </c>
      <c r="H7599">
        <f t="shared" si="240"/>
        <v>0.98187730570891429</v>
      </c>
      <c r="I7599">
        <f t="shared" si="241"/>
        <v>0.58346444358976834</v>
      </c>
    </row>
    <row r="7600" spans="1:9" x14ac:dyDescent="0.3">
      <c r="A7600" s="1">
        <v>38280</v>
      </c>
      <c r="B7600">
        <v>80</v>
      </c>
      <c r="C7600">
        <v>64</v>
      </c>
      <c r="D7600">
        <v>0</v>
      </c>
      <c r="E7600">
        <v>0</v>
      </c>
      <c r="F7600" s="14">
        <v>6284.58</v>
      </c>
      <c r="G7600" s="14">
        <v>6095.3639999999996</v>
      </c>
      <c r="H7600">
        <f t="shared" si="240"/>
        <v>1.0473357927561753</v>
      </c>
      <c r="I7600">
        <f t="shared" si="241"/>
        <v>0.69151341462491056</v>
      </c>
    </row>
    <row r="7601" spans="1:9" x14ac:dyDescent="0.3">
      <c r="A7601" s="1">
        <v>38281</v>
      </c>
      <c r="B7601">
        <v>84</v>
      </c>
      <c r="C7601">
        <v>74</v>
      </c>
      <c r="D7601">
        <v>0</v>
      </c>
      <c r="E7601">
        <v>0</v>
      </c>
      <c r="F7601" s="14">
        <v>6138.3069999999998</v>
      </c>
      <c r="G7601" s="14">
        <v>5824.3</v>
      </c>
      <c r="H7601">
        <f t="shared" si="240"/>
        <v>1.0997025823939839</v>
      </c>
      <c r="I7601">
        <f t="shared" si="241"/>
        <v>0.79956238566005278</v>
      </c>
    </row>
    <row r="7602" spans="1:9" x14ac:dyDescent="0.3">
      <c r="A7602" s="1">
        <v>38282</v>
      </c>
      <c r="B7602">
        <v>78</v>
      </c>
      <c r="C7602">
        <v>84</v>
      </c>
      <c r="D7602">
        <v>0</v>
      </c>
      <c r="E7602">
        <v>0</v>
      </c>
      <c r="F7602" s="14">
        <v>6178.8190000000004</v>
      </c>
      <c r="G7602" s="14">
        <v>6106.63</v>
      </c>
      <c r="H7602">
        <f t="shared" si="240"/>
        <v>1.0211523979372708</v>
      </c>
      <c r="I7602">
        <f t="shared" si="241"/>
        <v>0.90761135669519499</v>
      </c>
    </row>
    <row r="7603" spans="1:9" x14ac:dyDescent="0.3">
      <c r="A7603" s="1">
        <v>38283</v>
      </c>
      <c r="B7603">
        <v>68</v>
      </c>
      <c r="C7603">
        <v>94</v>
      </c>
      <c r="D7603">
        <v>13.005000000000001</v>
      </c>
      <c r="E7603">
        <v>11.329000000000001</v>
      </c>
      <c r="F7603" s="14">
        <v>1360.5219999999999</v>
      </c>
      <c r="G7603">
        <v>969.298</v>
      </c>
      <c r="H7603">
        <f t="shared" si="240"/>
        <v>0.89023542384274901</v>
      </c>
      <c r="I7603">
        <f t="shared" si="241"/>
        <v>1.0156603277303373</v>
      </c>
    </row>
    <row r="7604" spans="1:9" x14ac:dyDescent="0.3">
      <c r="A7604" s="1">
        <v>38284</v>
      </c>
      <c r="B7604">
        <v>56</v>
      </c>
      <c r="C7604">
        <v>105</v>
      </c>
      <c r="D7604">
        <v>0</v>
      </c>
      <c r="E7604">
        <v>0.59899999999999998</v>
      </c>
      <c r="F7604" s="14">
        <v>5972.1760000000004</v>
      </c>
      <c r="G7604" s="14">
        <v>6346.2340000000004</v>
      </c>
      <c r="H7604">
        <f t="shared" si="240"/>
        <v>0.73313505492932263</v>
      </c>
      <c r="I7604">
        <f t="shared" si="241"/>
        <v>1.1345141958689937</v>
      </c>
    </row>
    <row r="7605" spans="1:9" x14ac:dyDescent="0.3">
      <c r="A7605" s="1">
        <v>38285</v>
      </c>
      <c r="B7605">
        <v>45</v>
      </c>
      <c r="C7605">
        <v>116</v>
      </c>
      <c r="D7605">
        <v>1.1599999999999999</v>
      </c>
      <c r="E7605">
        <v>0.20799999999999999</v>
      </c>
      <c r="F7605" s="14">
        <v>5169.3339999999998</v>
      </c>
      <c r="G7605" s="14">
        <v>6282.1670000000004</v>
      </c>
      <c r="H7605">
        <f t="shared" si="240"/>
        <v>0.58912638342534851</v>
      </c>
      <c r="I7605">
        <f t="shared" si="241"/>
        <v>1.2533680640076501</v>
      </c>
    </row>
    <row r="7606" spans="1:9" x14ac:dyDescent="0.3">
      <c r="A7606" s="1">
        <v>38286</v>
      </c>
      <c r="B7606">
        <v>39</v>
      </c>
      <c r="C7606">
        <v>123</v>
      </c>
      <c r="D7606">
        <v>0.53500000000000003</v>
      </c>
      <c r="E7606">
        <v>0.59499999999999997</v>
      </c>
      <c r="F7606">
        <v>201.96799999999999</v>
      </c>
      <c r="G7606">
        <v>399.17200000000003</v>
      </c>
      <c r="H7606">
        <f t="shared" si="240"/>
        <v>0.51057619896863538</v>
      </c>
      <c r="I7606">
        <f t="shared" si="241"/>
        <v>1.3290023437322498</v>
      </c>
    </row>
    <row r="7607" spans="1:9" x14ac:dyDescent="0.3">
      <c r="A7607" s="1">
        <v>38287</v>
      </c>
      <c r="B7607">
        <v>35</v>
      </c>
      <c r="C7607">
        <v>118</v>
      </c>
      <c r="D7607">
        <v>1.099</v>
      </c>
      <c r="E7607">
        <v>0.61</v>
      </c>
      <c r="F7607" s="14">
        <v>5883.7870000000003</v>
      </c>
      <c r="G7607" s="14">
        <v>6066.4390000000003</v>
      </c>
      <c r="H7607">
        <f t="shared" si="240"/>
        <v>0.45820940933082666</v>
      </c>
      <c r="I7607">
        <f t="shared" si="241"/>
        <v>1.2749778582146787</v>
      </c>
    </row>
    <row r="7608" spans="1:9" x14ac:dyDescent="0.3">
      <c r="A7608" s="1">
        <v>38288</v>
      </c>
      <c r="B7608">
        <v>29</v>
      </c>
      <c r="C7608">
        <v>93</v>
      </c>
      <c r="D7608">
        <v>0</v>
      </c>
      <c r="E7608">
        <v>0</v>
      </c>
      <c r="F7608" s="14">
        <v>5328.3130000000001</v>
      </c>
      <c r="G7608" s="14">
        <v>5076.2629999999999</v>
      </c>
      <c r="H7608">
        <f t="shared" si="240"/>
        <v>0.37965922487411347</v>
      </c>
      <c r="I7608">
        <f t="shared" si="241"/>
        <v>1.0048554306268231</v>
      </c>
    </row>
    <row r="7609" spans="1:9" x14ac:dyDescent="0.3">
      <c r="A7609" s="1">
        <v>38289</v>
      </c>
      <c r="B7609">
        <v>22</v>
      </c>
      <c r="C7609">
        <v>60</v>
      </c>
      <c r="D7609">
        <v>0</v>
      </c>
      <c r="E7609">
        <v>0</v>
      </c>
      <c r="F7609" s="14">
        <v>3073.4189999999999</v>
      </c>
      <c r="G7609" s="14">
        <v>5045.3</v>
      </c>
      <c r="H7609">
        <f t="shared" si="240"/>
        <v>0.28801734300794818</v>
      </c>
      <c r="I7609">
        <f t="shared" si="241"/>
        <v>0.64829382621085363</v>
      </c>
    </row>
    <row r="7610" spans="1:9" x14ac:dyDescent="0.3">
      <c r="A7610" s="1">
        <v>38290</v>
      </c>
      <c r="B7610">
        <v>17</v>
      </c>
      <c r="C7610">
        <v>45</v>
      </c>
      <c r="D7610">
        <v>19.245000000000001</v>
      </c>
      <c r="E7610">
        <v>16.059999999999999</v>
      </c>
      <c r="F7610">
        <v>134.333</v>
      </c>
      <c r="G7610">
        <v>-0.16900000000000001</v>
      </c>
      <c r="H7610">
        <f t="shared" si="240"/>
        <v>0.22255885596068725</v>
      </c>
      <c r="I7610">
        <f t="shared" si="241"/>
        <v>0.48622036965814019</v>
      </c>
    </row>
    <row r="7611" spans="1:9" x14ac:dyDescent="0.3">
      <c r="A7611" s="1">
        <v>38291</v>
      </c>
      <c r="B7611">
        <v>16</v>
      </c>
      <c r="C7611">
        <v>42</v>
      </c>
      <c r="D7611">
        <v>0.24199999999999999</v>
      </c>
      <c r="E7611">
        <v>0</v>
      </c>
      <c r="F7611" s="14">
        <v>6572.4530000000004</v>
      </c>
      <c r="G7611" s="14">
        <v>6390.83</v>
      </c>
      <c r="H7611">
        <f t="shared" si="240"/>
        <v>0.20946715855123504</v>
      </c>
      <c r="I7611">
        <f t="shared" si="241"/>
        <v>0.4538056783475975</v>
      </c>
    </row>
    <row r="7612" spans="1:9" x14ac:dyDescent="0.3">
      <c r="A7612" s="1">
        <v>38292</v>
      </c>
      <c r="B7612">
        <v>16</v>
      </c>
      <c r="C7612">
        <v>37</v>
      </c>
      <c r="D7612">
        <v>0</v>
      </c>
      <c r="E7612">
        <v>0</v>
      </c>
      <c r="F7612" s="14">
        <v>6694.2380000000003</v>
      </c>
      <c r="G7612" s="14">
        <v>6511.5159999999996</v>
      </c>
      <c r="H7612">
        <f t="shared" si="240"/>
        <v>0.20946715855123504</v>
      </c>
      <c r="I7612">
        <f t="shared" si="241"/>
        <v>0.39978119283002639</v>
      </c>
    </row>
    <row r="7613" spans="1:9" x14ac:dyDescent="0.3">
      <c r="A7613" s="1">
        <v>38293</v>
      </c>
      <c r="B7613">
        <v>20</v>
      </c>
      <c r="C7613">
        <v>30</v>
      </c>
      <c r="D7613">
        <v>0</v>
      </c>
      <c r="E7613">
        <v>0</v>
      </c>
      <c r="F7613" s="14">
        <v>4173.942</v>
      </c>
      <c r="G7613" s="14">
        <v>4649.1419999999998</v>
      </c>
      <c r="H7613">
        <f t="shared" si="240"/>
        <v>0.26183394818904382</v>
      </c>
      <c r="I7613">
        <f t="shared" si="241"/>
        <v>0.32414691310542681</v>
      </c>
    </row>
    <row r="7614" spans="1:9" x14ac:dyDescent="0.3">
      <c r="A7614" s="1">
        <v>38294</v>
      </c>
      <c r="B7614">
        <v>28</v>
      </c>
      <c r="C7614">
        <v>26</v>
      </c>
      <c r="D7614">
        <v>22.045000000000002</v>
      </c>
      <c r="E7614">
        <v>30.478000000000002</v>
      </c>
      <c r="F7614" s="14">
        <v>1459.338</v>
      </c>
      <c r="G7614" s="14">
        <v>1258.8679999999999</v>
      </c>
      <c r="H7614">
        <f t="shared" si="240"/>
        <v>0.36656752746466131</v>
      </c>
      <c r="I7614">
        <f t="shared" si="241"/>
        <v>0.28092732469136988</v>
      </c>
    </row>
    <row r="7615" spans="1:9" x14ac:dyDescent="0.3">
      <c r="A7615" s="1">
        <v>38295</v>
      </c>
      <c r="B7615">
        <v>35</v>
      </c>
      <c r="C7615">
        <v>49</v>
      </c>
      <c r="D7615">
        <v>15.78</v>
      </c>
      <c r="E7615">
        <v>20.838000000000001</v>
      </c>
      <c r="F7615">
        <v>255.21299999999999</v>
      </c>
      <c r="G7615">
        <v>155.53299999999999</v>
      </c>
      <c r="H7615">
        <f t="shared" si="240"/>
        <v>0.45820940933082666</v>
      </c>
      <c r="I7615">
        <f t="shared" si="241"/>
        <v>0.52943995807219713</v>
      </c>
    </row>
    <row r="7616" spans="1:9" x14ac:dyDescent="0.3">
      <c r="A7616" s="1">
        <v>38296</v>
      </c>
      <c r="B7616">
        <v>53</v>
      </c>
      <c r="C7616">
        <v>71</v>
      </c>
      <c r="D7616">
        <v>14.845000000000001</v>
      </c>
      <c r="E7616">
        <v>18.457000000000001</v>
      </c>
      <c r="F7616">
        <v>-600.54700000000003</v>
      </c>
      <c r="G7616">
        <v>-473.84399999999999</v>
      </c>
      <c r="H7616">
        <f t="shared" si="240"/>
        <v>0.69385996270096606</v>
      </c>
      <c r="I7616">
        <f t="shared" si="241"/>
        <v>0.76714769434951013</v>
      </c>
    </row>
    <row r="7617" spans="1:9" x14ac:dyDescent="0.3">
      <c r="A7617" s="1">
        <v>38297</v>
      </c>
      <c r="B7617">
        <v>84</v>
      </c>
      <c r="C7617">
        <v>72</v>
      </c>
      <c r="D7617">
        <v>0</v>
      </c>
      <c r="E7617">
        <v>0</v>
      </c>
      <c r="F7617" s="14">
        <v>6223.1369999999997</v>
      </c>
      <c r="G7617" s="14">
        <v>3811.4319999999998</v>
      </c>
      <c r="H7617">
        <f t="shared" si="240"/>
        <v>1.0997025823939839</v>
      </c>
      <c r="I7617">
        <f t="shared" si="241"/>
        <v>0.77795259145302431</v>
      </c>
    </row>
    <row r="7618" spans="1:9" x14ac:dyDescent="0.3">
      <c r="A7618" s="1">
        <v>38298</v>
      </c>
      <c r="B7618">
        <v>107</v>
      </c>
      <c r="C7618">
        <v>70</v>
      </c>
      <c r="D7618">
        <v>0</v>
      </c>
      <c r="E7618">
        <v>0</v>
      </c>
      <c r="F7618" s="14">
        <v>6510.8919999999998</v>
      </c>
      <c r="G7618" s="14">
        <v>6246.7110000000002</v>
      </c>
      <c r="H7618">
        <f t="shared" ref="H7618:H7681" si="242">(B7618*60*60*24/1000000)/(1000*$N$3/1000000)</f>
        <v>1.4008116228113843</v>
      </c>
      <c r="I7618">
        <f t="shared" ref="I7618:I7681" si="243">(C7618*60*60*24/1000000)/(1000*$N$4/1000000)</f>
        <v>0.75634279724599585</v>
      </c>
    </row>
    <row r="7619" spans="1:9" x14ac:dyDescent="0.3">
      <c r="A7619" s="1">
        <v>38299</v>
      </c>
      <c r="B7619">
        <v>118</v>
      </c>
      <c r="C7619">
        <v>63</v>
      </c>
      <c r="D7619">
        <v>9.5000000000000001E-2</v>
      </c>
      <c r="E7619">
        <v>0</v>
      </c>
      <c r="F7619" s="14">
        <v>3640.7240000000002</v>
      </c>
      <c r="G7619" s="14">
        <v>5007.1570000000002</v>
      </c>
      <c r="H7619">
        <f t="shared" si="242"/>
        <v>1.5448202943153584</v>
      </c>
      <c r="I7619">
        <f t="shared" si="243"/>
        <v>0.68070851752139627</v>
      </c>
    </row>
    <row r="7620" spans="1:9" x14ac:dyDescent="0.3">
      <c r="A7620" s="1">
        <v>38300</v>
      </c>
      <c r="B7620">
        <v>131</v>
      </c>
      <c r="C7620">
        <v>60</v>
      </c>
      <c r="D7620">
        <v>30.478000000000002</v>
      </c>
      <c r="E7620">
        <v>24.262</v>
      </c>
      <c r="F7620">
        <v>504.12099999999998</v>
      </c>
      <c r="G7620">
        <v>581.87</v>
      </c>
      <c r="H7620">
        <f t="shared" si="242"/>
        <v>1.715012360638237</v>
      </c>
      <c r="I7620">
        <f t="shared" si="243"/>
        <v>0.64829382621085363</v>
      </c>
    </row>
    <row r="7621" spans="1:9" x14ac:dyDescent="0.3">
      <c r="A7621" s="1">
        <v>38301</v>
      </c>
      <c r="B7621">
        <v>149</v>
      </c>
      <c r="C7621">
        <v>77</v>
      </c>
      <c r="D7621">
        <v>15.577</v>
      </c>
      <c r="E7621">
        <v>22.3</v>
      </c>
      <c r="F7621" s="14">
        <v>1815.788</v>
      </c>
      <c r="G7621">
        <v>316.26900000000001</v>
      </c>
      <c r="H7621">
        <f t="shared" si="242"/>
        <v>1.9506629140083762</v>
      </c>
      <c r="I7621">
        <f t="shared" si="243"/>
        <v>0.83197707697059542</v>
      </c>
    </row>
    <row r="7622" spans="1:9" x14ac:dyDescent="0.3">
      <c r="A7622" s="1">
        <v>38302</v>
      </c>
      <c r="B7622">
        <v>164</v>
      </c>
      <c r="C7622">
        <v>115</v>
      </c>
      <c r="D7622">
        <v>0.183</v>
      </c>
      <c r="E7622">
        <v>0.83199999999999996</v>
      </c>
      <c r="F7622" s="14">
        <v>1508.547</v>
      </c>
      <c r="G7622" s="14">
        <v>1259.502</v>
      </c>
      <c r="H7622">
        <f t="shared" si="242"/>
        <v>2.1470383751501592</v>
      </c>
      <c r="I7622">
        <f t="shared" si="243"/>
        <v>1.2425631669041362</v>
      </c>
    </row>
    <row r="7623" spans="1:9" x14ac:dyDescent="0.3">
      <c r="A7623" s="1">
        <v>38303</v>
      </c>
      <c r="B7623">
        <v>177</v>
      </c>
      <c r="C7623">
        <v>163</v>
      </c>
      <c r="D7623">
        <v>0</v>
      </c>
      <c r="E7623">
        <v>0</v>
      </c>
      <c r="F7623" s="14">
        <v>2767.085</v>
      </c>
      <c r="G7623" s="14">
        <v>2824.93</v>
      </c>
      <c r="H7623">
        <f t="shared" si="242"/>
        <v>2.3172304414730376</v>
      </c>
      <c r="I7623">
        <f t="shared" si="243"/>
        <v>1.7611982278728189</v>
      </c>
    </row>
    <row r="7624" spans="1:9" x14ac:dyDescent="0.3">
      <c r="A7624" s="1">
        <v>38304</v>
      </c>
      <c r="B7624">
        <v>182</v>
      </c>
      <c r="C7624">
        <v>185</v>
      </c>
      <c r="D7624">
        <v>0</v>
      </c>
      <c r="E7624">
        <v>0</v>
      </c>
      <c r="F7624" s="14">
        <v>1674.6020000000001</v>
      </c>
      <c r="G7624" s="14">
        <v>1782.173</v>
      </c>
      <c r="H7624">
        <f t="shared" si="242"/>
        <v>2.3826889285202988</v>
      </c>
      <c r="I7624">
        <f t="shared" si="243"/>
        <v>1.9989059641501319</v>
      </c>
    </row>
    <row r="7625" spans="1:9" x14ac:dyDescent="0.3">
      <c r="A7625" s="1">
        <v>38305</v>
      </c>
      <c r="B7625">
        <v>154</v>
      </c>
      <c r="C7625">
        <v>197</v>
      </c>
      <c r="D7625">
        <v>0</v>
      </c>
      <c r="E7625">
        <v>0</v>
      </c>
      <c r="F7625">
        <v>168.143</v>
      </c>
      <c r="G7625" s="14">
        <v>1833.713</v>
      </c>
      <c r="H7625">
        <f t="shared" si="242"/>
        <v>2.0161214010556372</v>
      </c>
      <c r="I7625">
        <f t="shared" si="243"/>
        <v>2.1285647293923029</v>
      </c>
    </row>
    <row r="7626" spans="1:9" x14ac:dyDescent="0.3">
      <c r="A7626" s="1">
        <v>38306</v>
      </c>
      <c r="B7626">
        <v>119</v>
      </c>
      <c r="C7626">
        <v>198</v>
      </c>
      <c r="D7626">
        <v>0</v>
      </c>
      <c r="E7626">
        <v>0</v>
      </c>
      <c r="F7626" s="14">
        <v>2941.6840000000002</v>
      </c>
      <c r="G7626" s="14">
        <v>3164.232</v>
      </c>
      <c r="H7626">
        <f t="shared" si="242"/>
        <v>1.5579119917248105</v>
      </c>
      <c r="I7626">
        <f t="shared" si="243"/>
        <v>2.1393696264958169</v>
      </c>
    </row>
    <row r="7627" spans="1:9" x14ac:dyDescent="0.3">
      <c r="A7627" s="1">
        <v>38307</v>
      </c>
      <c r="B7627">
        <v>86</v>
      </c>
      <c r="C7627">
        <v>192</v>
      </c>
      <c r="D7627">
        <v>11.212</v>
      </c>
      <c r="E7627">
        <v>12.124000000000001</v>
      </c>
      <c r="F7627">
        <v>-399.98200000000003</v>
      </c>
      <c r="G7627">
        <v>322.71800000000002</v>
      </c>
      <c r="H7627">
        <f t="shared" si="242"/>
        <v>1.1258859772128882</v>
      </c>
      <c r="I7627">
        <f t="shared" si="243"/>
        <v>2.0745402438747313</v>
      </c>
    </row>
    <row r="7628" spans="1:9" x14ac:dyDescent="0.3">
      <c r="A7628" s="1">
        <v>38308</v>
      </c>
      <c r="B7628">
        <v>79</v>
      </c>
      <c r="C7628">
        <v>182</v>
      </c>
      <c r="D7628">
        <v>0</v>
      </c>
      <c r="E7628">
        <v>0</v>
      </c>
      <c r="F7628" s="14">
        <v>6819.0240000000003</v>
      </c>
      <c r="G7628" s="14">
        <v>6423.57</v>
      </c>
      <c r="H7628">
        <f t="shared" si="242"/>
        <v>1.0342440953467229</v>
      </c>
      <c r="I7628">
        <f t="shared" si="243"/>
        <v>1.9664912728395894</v>
      </c>
    </row>
    <row r="7629" spans="1:9" x14ac:dyDescent="0.3">
      <c r="A7629" s="1">
        <v>38309</v>
      </c>
      <c r="B7629">
        <v>78</v>
      </c>
      <c r="C7629">
        <v>170</v>
      </c>
      <c r="D7629">
        <v>0</v>
      </c>
      <c r="E7629">
        <v>0</v>
      </c>
      <c r="F7629" s="14">
        <v>4424.2460000000001</v>
      </c>
      <c r="G7629" s="14">
        <v>3996.5770000000002</v>
      </c>
      <c r="H7629">
        <f t="shared" si="242"/>
        <v>1.0211523979372708</v>
      </c>
      <c r="I7629">
        <f t="shared" si="243"/>
        <v>1.8368325075974186</v>
      </c>
    </row>
    <row r="7630" spans="1:9" x14ac:dyDescent="0.3">
      <c r="A7630" s="1">
        <v>38310</v>
      </c>
      <c r="B7630">
        <v>66</v>
      </c>
      <c r="C7630">
        <v>159</v>
      </c>
      <c r="D7630">
        <v>0</v>
      </c>
      <c r="E7630">
        <v>0</v>
      </c>
      <c r="F7630" s="14">
        <v>2879.0619999999999</v>
      </c>
      <c r="G7630" s="14">
        <v>2529.5880000000002</v>
      </c>
      <c r="H7630">
        <f t="shared" si="242"/>
        <v>0.86405202902384448</v>
      </c>
      <c r="I7630">
        <f t="shared" si="243"/>
        <v>1.7179786394587622</v>
      </c>
    </row>
    <row r="7631" spans="1:9" x14ac:dyDescent="0.3">
      <c r="A7631" s="1">
        <v>38311</v>
      </c>
      <c r="B7631">
        <v>52</v>
      </c>
      <c r="C7631">
        <v>147</v>
      </c>
      <c r="D7631">
        <v>0</v>
      </c>
      <c r="E7631">
        <v>0</v>
      </c>
      <c r="F7631" s="14">
        <v>6771.549</v>
      </c>
      <c r="G7631" s="14">
        <v>6344.4269999999997</v>
      </c>
      <c r="H7631">
        <f t="shared" si="242"/>
        <v>0.68076826529151391</v>
      </c>
      <c r="I7631">
        <f t="shared" si="243"/>
        <v>1.5883198742165912</v>
      </c>
    </row>
    <row r="7632" spans="1:9" x14ac:dyDescent="0.3">
      <c r="A7632" s="1">
        <v>38312</v>
      </c>
      <c r="B7632">
        <v>36</v>
      </c>
      <c r="C7632">
        <v>132</v>
      </c>
      <c r="D7632">
        <v>0</v>
      </c>
      <c r="E7632">
        <v>0</v>
      </c>
      <c r="F7632" s="14">
        <v>6873.7860000000001</v>
      </c>
      <c r="G7632" s="14">
        <v>6436.34</v>
      </c>
      <c r="H7632">
        <f t="shared" si="242"/>
        <v>0.47130110674027881</v>
      </c>
      <c r="I7632">
        <f t="shared" si="243"/>
        <v>1.4262464176638778</v>
      </c>
    </row>
    <row r="7633" spans="1:9" x14ac:dyDescent="0.3">
      <c r="A7633" s="1">
        <v>38313</v>
      </c>
      <c r="B7633">
        <v>27</v>
      </c>
      <c r="C7633">
        <v>114</v>
      </c>
      <c r="D7633">
        <v>0</v>
      </c>
      <c r="E7633">
        <v>0</v>
      </c>
      <c r="F7633" s="14">
        <v>6791.7160000000003</v>
      </c>
      <c r="G7633" s="14">
        <v>6402.8339999999998</v>
      </c>
      <c r="H7633">
        <f t="shared" si="242"/>
        <v>0.35347583005520916</v>
      </c>
      <c r="I7633">
        <f t="shared" si="243"/>
        <v>1.231758269800622</v>
      </c>
    </row>
    <row r="7634" spans="1:9" x14ac:dyDescent="0.3">
      <c r="A7634" s="1">
        <v>38314</v>
      </c>
      <c r="B7634">
        <v>21</v>
      </c>
      <c r="C7634">
        <v>101</v>
      </c>
      <c r="D7634">
        <v>0</v>
      </c>
      <c r="E7634">
        <v>0</v>
      </c>
      <c r="F7634" s="14">
        <v>3136.77</v>
      </c>
      <c r="G7634" s="14">
        <v>3739.6489999999999</v>
      </c>
      <c r="H7634">
        <f t="shared" si="242"/>
        <v>0.27492564559849597</v>
      </c>
      <c r="I7634">
        <f t="shared" si="243"/>
        <v>1.0912946074549368</v>
      </c>
    </row>
    <row r="7635" spans="1:9" x14ac:dyDescent="0.3">
      <c r="A7635" s="1">
        <v>38315</v>
      </c>
      <c r="B7635">
        <v>17</v>
      </c>
      <c r="C7635">
        <v>91</v>
      </c>
      <c r="D7635">
        <v>1.222</v>
      </c>
      <c r="E7635">
        <v>0.69599999999999995</v>
      </c>
      <c r="F7635">
        <v>-41.543999999999997</v>
      </c>
      <c r="G7635">
        <v>65.051000000000002</v>
      </c>
      <c r="H7635">
        <f t="shared" si="242"/>
        <v>0.22255885596068725</v>
      </c>
      <c r="I7635">
        <f t="shared" si="243"/>
        <v>0.98324563641979468</v>
      </c>
    </row>
    <row r="7636" spans="1:9" x14ac:dyDescent="0.3">
      <c r="A7636" s="1">
        <v>38316</v>
      </c>
      <c r="B7636">
        <v>15</v>
      </c>
      <c r="C7636">
        <v>80</v>
      </c>
      <c r="D7636">
        <v>0.313</v>
      </c>
      <c r="E7636">
        <v>3.5000000000000003E-2</v>
      </c>
      <c r="F7636">
        <v>520.61699999999996</v>
      </c>
      <c r="G7636">
        <v>205.54</v>
      </c>
      <c r="H7636">
        <f t="shared" si="242"/>
        <v>0.19637546114178286</v>
      </c>
      <c r="I7636">
        <f t="shared" si="243"/>
        <v>0.86439176828113817</v>
      </c>
    </row>
    <row r="7637" spans="1:9" x14ac:dyDescent="0.3">
      <c r="A7637" s="1">
        <v>38317</v>
      </c>
      <c r="B7637">
        <v>13</v>
      </c>
      <c r="C7637">
        <v>61</v>
      </c>
      <c r="D7637">
        <v>0</v>
      </c>
      <c r="E7637">
        <v>0</v>
      </c>
      <c r="F7637" s="14">
        <v>5702.3249999999998</v>
      </c>
      <c r="G7637" s="14">
        <v>3636.2330000000002</v>
      </c>
      <c r="H7637">
        <f t="shared" si="242"/>
        <v>0.17019206632287848</v>
      </c>
      <c r="I7637">
        <f t="shared" si="243"/>
        <v>0.65909872331436792</v>
      </c>
    </row>
    <row r="7638" spans="1:9" x14ac:dyDescent="0.3">
      <c r="A7638" s="1">
        <v>38318</v>
      </c>
      <c r="B7638">
        <v>11</v>
      </c>
      <c r="C7638">
        <v>39</v>
      </c>
      <c r="D7638">
        <v>0.94399999999999995</v>
      </c>
      <c r="E7638">
        <v>0.96</v>
      </c>
      <c r="F7638" s="14">
        <v>3444.9380000000001</v>
      </c>
      <c r="G7638" s="15">
        <v>2513</v>
      </c>
      <c r="H7638">
        <f t="shared" si="242"/>
        <v>0.14400867150397409</v>
      </c>
      <c r="I7638">
        <f t="shared" si="243"/>
        <v>0.42139098703705485</v>
      </c>
    </row>
    <row r="7639" spans="1:9" x14ac:dyDescent="0.3">
      <c r="A7639" s="1">
        <v>38319</v>
      </c>
      <c r="B7639">
        <v>9</v>
      </c>
      <c r="C7639">
        <v>25</v>
      </c>
      <c r="D7639">
        <v>0</v>
      </c>
      <c r="E7639">
        <v>0</v>
      </c>
      <c r="F7639" s="14">
        <v>3692.4569999999999</v>
      </c>
      <c r="G7639" s="14">
        <v>2897.6680000000001</v>
      </c>
      <c r="H7639">
        <f t="shared" si="242"/>
        <v>0.1178252766850697</v>
      </c>
      <c r="I7639">
        <f t="shared" si="243"/>
        <v>0.27012242758785571</v>
      </c>
    </row>
    <row r="7640" spans="1:9" x14ac:dyDescent="0.3">
      <c r="A7640" s="1">
        <v>38320</v>
      </c>
      <c r="B7640">
        <v>8</v>
      </c>
      <c r="C7640">
        <v>19</v>
      </c>
      <c r="D7640">
        <v>0</v>
      </c>
      <c r="E7640">
        <v>0</v>
      </c>
      <c r="F7640" s="14">
        <v>4429.7929999999997</v>
      </c>
      <c r="G7640" s="14">
        <v>1349.587</v>
      </c>
      <c r="H7640">
        <f t="shared" si="242"/>
        <v>0.10473357927561752</v>
      </c>
      <c r="I7640">
        <f t="shared" si="243"/>
        <v>0.20529304496677031</v>
      </c>
    </row>
    <row r="7641" spans="1:9" x14ac:dyDescent="0.3">
      <c r="A7641" s="1">
        <v>38321</v>
      </c>
      <c r="B7641">
        <v>7</v>
      </c>
      <c r="C7641">
        <v>16</v>
      </c>
      <c r="D7641">
        <v>0</v>
      </c>
      <c r="E7641">
        <v>0</v>
      </c>
      <c r="F7641" s="14">
        <v>6014.18</v>
      </c>
      <c r="G7641" s="14">
        <v>6313.098</v>
      </c>
      <c r="H7641">
        <f t="shared" si="242"/>
        <v>9.1641881866165328E-2</v>
      </c>
      <c r="I7641">
        <f t="shared" si="243"/>
        <v>0.17287835365622764</v>
      </c>
    </row>
    <row r="7642" spans="1:9" x14ac:dyDescent="0.3">
      <c r="A7642" s="1">
        <v>38322</v>
      </c>
      <c r="B7642">
        <v>6</v>
      </c>
      <c r="C7642">
        <v>14</v>
      </c>
      <c r="D7642">
        <v>0</v>
      </c>
      <c r="E7642">
        <v>0</v>
      </c>
      <c r="F7642" s="14">
        <v>5491.8580000000002</v>
      </c>
      <c r="G7642" s="14">
        <v>5022.4859999999999</v>
      </c>
      <c r="H7642">
        <f t="shared" si="242"/>
        <v>7.8550184456713135E-2</v>
      </c>
      <c r="I7642">
        <f t="shared" si="243"/>
        <v>0.15126855944919917</v>
      </c>
    </row>
    <row r="7643" spans="1:9" x14ac:dyDescent="0.3">
      <c r="A7643" s="1">
        <v>38323</v>
      </c>
      <c r="B7643">
        <v>6</v>
      </c>
      <c r="C7643">
        <v>12</v>
      </c>
      <c r="D7643">
        <v>0</v>
      </c>
      <c r="E7643">
        <v>0</v>
      </c>
      <c r="F7643" s="14">
        <v>4932.9539999999997</v>
      </c>
      <c r="G7643" s="14">
        <v>4997.5510000000004</v>
      </c>
      <c r="H7643">
        <f t="shared" si="242"/>
        <v>7.8550184456713135E-2</v>
      </c>
      <c r="I7643">
        <f t="shared" si="243"/>
        <v>0.12965876524217071</v>
      </c>
    </row>
    <row r="7644" spans="1:9" x14ac:dyDescent="0.3">
      <c r="A7644" s="1">
        <v>38324</v>
      </c>
      <c r="B7644">
        <v>5</v>
      </c>
      <c r="C7644">
        <v>11</v>
      </c>
      <c r="D7644">
        <v>0</v>
      </c>
      <c r="E7644">
        <v>0.21299999999999999</v>
      </c>
      <c r="F7644" s="14">
        <v>2094.4859999999999</v>
      </c>
      <c r="G7644" s="14">
        <v>3621.91</v>
      </c>
      <c r="H7644">
        <f t="shared" si="242"/>
        <v>6.5458487047260955E-2</v>
      </c>
      <c r="I7644">
        <f t="shared" si="243"/>
        <v>0.11885386813865649</v>
      </c>
    </row>
    <row r="7645" spans="1:9" x14ac:dyDescent="0.3">
      <c r="A7645" s="1">
        <v>38325</v>
      </c>
      <c r="B7645">
        <v>5</v>
      </c>
      <c r="C7645">
        <v>10</v>
      </c>
      <c r="D7645">
        <v>5.8680000000000003</v>
      </c>
      <c r="E7645">
        <v>8.6340000000000003</v>
      </c>
      <c r="F7645" s="14">
        <v>3122.2649999999999</v>
      </c>
      <c r="G7645">
        <v>-437.185</v>
      </c>
      <c r="H7645">
        <f t="shared" si="242"/>
        <v>6.5458487047260955E-2</v>
      </c>
      <c r="I7645">
        <f t="shared" si="243"/>
        <v>0.10804897103514227</v>
      </c>
    </row>
    <row r="7646" spans="1:9" x14ac:dyDescent="0.3">
      <c r="A7646" s="1">
        <v>38326</v>
      </c>
      <c r="B7646">
        <v>5</v>
      </c>
      <c r="C7646">
        <v>9</v>
      </c>
      <c r="D7646">
        <v>0</v>
      </c>
      <c r="E7646">
        <v>0</v>
      </c>
      <c r="F7646" s="14">
        <v>5683.3040000000001</v>
      </c>
      <c r="G7646" s="14">
        <v>5795.116</v>
      </c>
      <c r="H7646">
        <f t="shared" si="242"/>
        <v>6.5458487047260955E-2</v>
      </c>
      <c r="I7646">
        <f t="shared" si="243"/>
        <v>9.7244073931628039E-2</v>
      </c>
    </row>
    <row r="7647" spans="1:9" x14ac:dyDescent="0.3">
      <c r="A7647" s="1">
        <v>38327</v>
      </c>
      <c r="B7647">
        <v>4</v>
      </c>
      <c r="C7647">
        <v>8</v>
      </c>
      <c r="D7647">
        <v>16.099</v>
      </c>
      <c r="E7647">
        <v>29.74</v>
      </c>
      <c r="F7647" s="14">
        <v>2515.56</v>
      </c>
      <c r="G7647" s="14">
        <v>3429.0360000000001</v>
      </c>
      <c r="H7647">
        <f t="shared" si="242"/>
        <v>5.2366789637808761E-2</v>
      </c>
      <c r="I7647">
        <f t="shared" si="243"/>
        <v>8.643917682811382E-2</v>
      </c>
    </row>
    <row r="7648" spans="1:9" x14ac:dyDescent="0.3">
      <c r="A7648" s="1">
        <v>38328</v>
      </c>
      <c r="B7648">
        <v>4</v>
      </c>
      <c r="C7648">
        <v>7</v>
      </c>
      <c r="D7648">
        <v>2.484</v>
      </c>
      <c r="E7648">
        <v>6.5570000000000004</v>
      </c>
      <c r="F7648">
        <v>664.93600000000004</v>
      </c>
      <c r="G7648">
        <v>713.08600000000001</v>
      </c>
      <c r="H7648">
        <f t="shared" si="242"/>
        <v>5.2366789637808761E-2</v>
      </c>
      <c r="I7648">
        <f t="shared" si="243"/>
        <v>7.5634279724599587E-2</v>
      </c>
    </row>
    <row r="7649" spans="1:9" x14ac:dyDescent="0.3">
      <c r="A7649" s="1">
        <v>38329</v>
      </c>
      <c r="B7649">
        <v>4</v>
      </c>
      <c r="C7649">
        <v>6</v>
      </c>
      <c r="D7649">
        <v>5.0000000000000001E-3</v>
      </c>
      <c r="E7649">
        <v>0.52400000000000002</v>
      </c>
      <c r="F7649" s="14">
        <v>3272.259</v>
      </c>
      <c r="G7649" s="14">
        <v>1741.604</v>
      </c>
      <c r="H7649">
        <f t="shared" si="242"/>
        <v>5.2366789637808761E-2</v>
      </c>
      <c r="I7649">
        <f t="shared" si="243"/>
        <v>6.4829382621085355E-2</v>
      </c>
    </row>
    <row r="7650" spans="1:9" x14ac:dyDescent="0.3">
      <c r="A7650" s="1">
        <v>38330</v>
      </c>
      <c r="B7650">
        <v>4</v>
      </c>
      <c r="C7650">
        <v>5</v>
      </c>
      <c r="D7650">
        <v>1.6E-2</v>
      </c>
      <c r="E7650">
        <v>7.6999999999999999E-2</v>
      </c>
      <c r="F7650" s="14">
        <v>3054.53</v>
      </c>
      <c r="G7650" s="14">
        <v>3734.01</v>
      </c>
      <c r="H7650">
        <f t="shared" si="242"/>
        <v>5.2366789637808761E-2</v>
      </c>
      <c r="I7650">
        <f t="shared" si="243"/>
        <v>5.4024485517571136E-2</v>
      </c>
    </row>
    <row r="7651" spans="1:9" x14ac:dyDescent="0.3">
      <c r="A7651" s="1">
        <v>38331</v>
      </c>
      <c r="B7651">
        <v>5</v>
      </c>
      <c r="C7651">
        <v>4</v>
      </c>
      <c r="D7651">
        <v>0</v>
      </c>
      <c r="E7651">
        <v>0</v>
      </c>
      <c r="F7651" s="14">
        <v>3287.0569999999998</v>
      </c>
      <c r="G7651" s="14">
        <v>2985.614</v>
      </c>
      <c r="H7651">
        <f t="shared" si="242"/>
        <v>6.5458487047260955E-2</v>
      </c>
      <c r="I7651">
        <f t="shared" si="243"/>
        <v>4.321958841405691E-2</v>
      </c>
    </row>
    <row r="7652" spans="1:9" x14ac:dyDescent="0.3">
      <c r="A7652" s="1">
        <v>38332</v>
      </c>
      <c r="B7652">
        <v>6</v>
      </c>
      <c r="C7652">
        <v>4</v>
      </c>
      <c r="D7652">
        <v>0</v>
      </c>
      <c r="E7652">
        <v>0</v>
      </c>
      <c r="F7652" s="14">
        <v>1824.7059999999999</v>
      </c>
      <c r="G7652">
        <v>599.85400000000004</v>
      </c>
      <c r="H7652">
        <f t="shared" si="242"/>
        <v>7.8550184456713135E-2</v>
      </c>
      <c r="I7652">
        <f t="shared" si="243"/>
        <v>4.321958841405691E-2</v>
      </c>
    </row>
    <row r="7653" spans="1:9" x14ac:dyDescent="0.3">
      <c r="A7653" s="1">
        <v>38333</v>
      </c>
      <c r="B7653">
        <v>8</v>
      </c>
      <c r="C7653">
        <v>3</v>
      </c>
      <c r="D7653">
        <v>0</v>
      </c>
      <c r="E7653">
        <v>0</v>
      </c>
      <c r="F7653" s="14">
        <v>6368.2479999999996</v>
      </c>
      <c r="G7653" s="14">
        <v>5899.52</v>
      </c>
      <c r="H7653">
        <f t="shared" si="242"/>
        <v>0.10473357927561752</v>
      </c>
      <c r="I7653">
        <f t="shared" si="243"/>
        <v>3.2414691310542677E-2</v>
      </c>
    </row>
    <row r="7654" spans="1:9" x14ac:dyDescent="0.3">
      <c r="A7654" s="1">
        <v>38334</v>
      </c>
      <c r="B7654">
        <v>9</v>
      </c>
      <c r="C7654">
        <v>3</v>
      </c>
      <c r="D7654">
        <v>0</v>
      </c>
      <c r="E7654">
        <v>0</v>
      </c>
      <c r="F7654" s="14">
        <v>6149.6</v>
      </c>
      <c r="G7654" s="14">
        <v>5620.6639999999998</v>
      </c>
      <c r="H7654">
        <f t="shared" si="242"/>
        <v>0.1178252766850697</v>
      </c>
      <c r="I7654">
        <f t="shared" si="243"/>
        <v>3.2414691310542677E-2</v>
      </c>
    </row>
    <row r="7655" spans="1:9" x14ac:dyDescent="0.3">
      <c r="A7655" s="1">
        <v>38335</v>
      </c>
      <c r="B7655">
        <v>9</v>
      </c>
      <c r="C7655">
        <v>3</v>
      </c>
      <c r="D7655">
        <v>0</v>
      </c>
      <c r="E7655">
        <v>0</v>
      </c>
      <c r="F7655" s="14">
        <v>5865.0150000000003</v>
      </c>
      <c r="G7655" s="14">
        <v>4977.4309999999996</v>
      </c>
      <c r="H7655">
        <f t="shared" si="242"/>
        <v>0.1178252766850697</v>
      </c>
      <c r="I7655">
        <f t="shared" si="243"/>
        <v>3.2414691310542677E-2</v>
      </c>
    </row>
    <row r="7656" spans="1:9" x14ac:dyDescent="0.3">
      <c r="A7656" s="1">
        <v>38336</v>
      </c>
      <c r="B7656">
        <v>9</v>
      </c>
      <c r="C7656">
        <v>2</v>
      </c>
      <c r="D7656">
        <v>7.9000000000000001E-2</v>
      </c>
      <c r="E7656">
        <v>0.83199999999999996</v>
      </c>
      <c r="F7656" s="14">
        <v>2481.933</v>
      </c>
      <c r="G7656" s="14">
        <v>2969.1570000000002</v>
      </c>
      <c r="H7656">
        <f t="shared" si="242"/>
        <v>0.1178252766850697</v>
      </c>
      <c r="I7656">
        <f t="shared" si="243"/>
        <v>2.1609794207028455E-2</v>
      </c>
    </row>
    <row r="7657" spans="1:9" x14ac:dyDescent="0.3">
      <c r="A7657" s="1">
        <v>38337</v>
      </c>
      <c r="B7657">
        <v>8</v>
      </c>
      <c r="C7657">
        <v>2</v>
      </c>
      <c r="D7657">
        <v>12.782999999999999</v>
      </c>
      <c r="E7657">
        <v>16.689</v>
      </c>
      <c r="F7657" s="14">
        <v>4992.9589999999998</v>
      </c>
      <c r="G7657" s="14">
        <v>3431.2370000000001</v>
      </c>
      <c r="H7657">
        <f t="shared" si="242"/>
        <v>0.10473357927561752</v>
      </c>
      <c r="I7657">
        <f t="shared" si="243"/>
        <v>2.1609794207028455E-2</v>
      </c>
    </row>
    <row r="7658" spans="1:9" x14ac:dyDescent="0.3">
      <c r="A7658" s="1">
        <v>38338</v>
      </c>
      <c r="B7658">
        <v>7</v>
      </c>
      <c r="C7658">
        <v>2</v>
      </c>
      <c r="D7658">
        <v>0</v>
      </c>
      <c r="E7658">
        <v>0</v>
      </c>
      <c r="F7658" s="14">
        <v>6739.8320000000003</v>
      </c>
      <c r="G7658" s="14">
        <v>6147.5060000000003</v>
      </c>
      <c r="H7658">
        <f t="shared" si="242"/>
        <v>9.1641881866165328E-2</v>
      </c>
      <c r="I7658">
        <f t="shared" si="243"/>
        <v>2.1609794207028455E-2</v>
      </c>
    </row>
    <row r="7659" spans="1:9" x14ac:dyDescent="0.3">
      <c r="A7659" s="1">
        <v>38339</v>
      </c>
      <c r="B7659">
        <v>5</v>
      </c>
      <c r="C7659">
        <v>2</v>
      </c>
      <c r="D7659">
        <v>0</v>
      </c>
      <c r="E7659">
        <v>0</v>
      </c>
      <c r="F7659" s="14">
        <v>6428.2520000000004</v>
      </c>
      <c r="G7659" s="14">
        <v>5331.6390000000001</v>
      </c>
      <c r="H7659">
        <f t="shared" si="242"/>
        <v>6.5458487047260955E-2</v>
      </c>
      <c r="I7659">
        <f t="shared" si="243"/>
        <v>2.1609794207028455E-2</v>
      </c>
    </row>
    <row r="7660" spans="1:9" x14ac:dyDescent="0.3">
      <c r="A7660" s="1">
        <v>38340</v>
      </c>
      <c r="B7660">
        <v>5</v>
      </c>
      <c r="C7660">
        <v>2</v>
      </c>
      <c r="D7660">
        <v>10.667</v>
      </c>
      <c r="E7660">
        <v>12.423</v>
      </c>
      <c r="F7660" s="14">
        <v>2002.7349999999999</v>
      </c>
      <c r="G7660" s="14">
        <v>3251.76</v>
      </c>
      <c r="H7660">
        <f t="shared" si="242"/>
        <v>6.5458487047260955E-2</v>
      </c>
      <c r="I7660">
        <f t="shared" si="243"/>
        <v>2.1609794207028455E-2</v>
      </c>
    </row>
    <row r="7661" spans="1:9" x14ac:dyDescent="0.3">
      <c r="A7661" s="1">
        <v>38341</v>
      </c>
      <c r="B7661">
        <v>4</v>
      </c>
      <c r="C7661">
        <v>2</v>
      </c>
      <c r="D7661">
        <v>0</v>
      </c>
      <c r="E7661">
        <v>0</v>
      </c>
      <c r="F7661" s="14">
        <v>4661.4849999999997</v>
      </c>
      <c r="G7661" s="14">
        <v>4529.8069999999998</v>
      </c>
      <c r="H7661">
        <f t="shared" si="242"/>
        <v>5.2366789637808761E-2</v>
      </c>
      <c r="I7661">
        <f t="shared" si="243"/>
        <v>2.1609794207028455E-2</v>
      </c>
    </row>
    <row r="7662" spans="1:9" x14ac:dyDescent="0.3">
      <c r="A7662" s="1">
        <v>38342</v>
      </c>
      <c r="B7662">
        <v>4</v>
      </c>
      <c r="C7662">
        <v>2</v>
      </c>
      <c r="D7662">
        <v>0</v>
      </c>
      <c r="E7662">
        <v>0</v>
      </c>
      <c r="F7662" s="14">
        <v>3502.8980000000001</v>
      </c>
      <c r="G7662" s="14">
        <v>4587.8069999999998</v>
      </c>
      <c r="H7662">
        <f t="shared" si="242"/>
        <v>5.2366789637808761E-2</v>
      </c>
      <c r="I7662">
        <f t="shared" si="243"/>
        <v>2.1609794207028455E-2</v>
      </c>
    </row>
    <row r="7663" spans="1:9" x14ac:dyDescent="0.3">
      <c r="A7663" s="1">
        <v>38343</v>
      </c>
      <c r="B7663">
        <v>5</v>
      </c>
      <c r="C7663">
        <v>2</v>
      </c>
      <c r="D7663">
        <v>0</v>
      </c>
      <c r="E7663">
        <v>0</v>
      </c>
      <c r="F7663" s="14">
        <v>6175.8609999999999</v>
      </c>
      <c r="G7663" s="14">
        <v>4279.4170000000004</v>
      </c>
      <c r="H7663">
        <f t="shared" si="242"/>
        <v>6.5458487047260955E-2</v>
      </c>
      <c r="I7663">
        <f t="shared" si="243"/>
        <v>2.1609794207028455E-2</v>
      </c>
    </row>
    <row r="7664" spans="1:9" x14ac:dyDescent="0.3">
      <c r="A7664" s="1">
        <v>38344</v>
      </c>
      <c r="B7664">
        <v>5</v>
      </c>
      <c r="C7664">
        <v>2</v>
      </c>
      <c r="D7664">
        <v>0</v>
      </c>
      <c r="E7664">
        <v>0</v>
      </c>
      <c r="F7664" s="14">
        <v>4599.2870000000003</v>
      </c>
      <c r="G7664" s="14">
        <v>3744.2959999999998</v>
      </c>
      <c r="H7664">
        <f t="shared" si="242"/>
        <v>6.5458487047260955E-2</v>
      </c>
      <c r="I7664">
        <f t="shared" si="243"/>
        <v>2.1609794207028455E-2</v>
      </c>
    </row>
    <row r="7665" spans="1:9" x14ac:dyDescent="0.3">
      <c r="A7665" s="1">
        <v>38345</v>
      </c>
      <c r="B7665">
        <v>5</v>
      </c>
      <c r="C7665">
        <v>2</v>
      </c>
      <c r="D7665">
        <v>0</v>
      </c>
      <c r="E7665">
        <v>2.2250000000000001</v>
      </c>
      <c r="F7665" s="14">
        <v>3608.4659999999999</v>
      </c>
      <c r="G7665" s="14">
        <v>2902.7570000000001</v>
      </c>
      <c r="H7665">
        <f t="shared" si="242"/>
        <v>6.5458487047260955E-2</v>
      </c>
      <c r="I7665">
        <f t="shared" si="243"/>
        <v>2.1609794207028455E-2</v>
      </c>
    </row>
    <row r="7666" spans="1:9" x14ac:dyDescent="0.3">
      <c r="A7666" s="1">
        <v>38346</v>
      </c>
      <c r="B7666">
        <v>5</v>
      </c>
      <c r="C7666">
        <v>2</v>
      </c>
      <c r="D7666">
        <v>4.3579999999999997</v>
      </c>
      <c r="E7666">
        <v>3.85</v>
      </c>
      <c r="F7666" s="14">
        <v>6154.6229999999996</v>
      </c>
      <c r="G7666" s="14">
        <v>4077.1819999999998</v>
      </c>
      <c r="H7666">
        <f t="shared" si="242"/>
        <v>6.5458487047260955E-2</v>
      </c>
      <c r="I7666">
        <f t="shared" si="243"/>
        <v>2.1609794207028455E-2</v>
      </c>
    </row>
    <row r="7667" spans="1:9" x14ac:dyDescent="0.3">
      <c r="A7667" s="1">
        <v>38347</v>
      </c>
      <c r="B7667">
        <v>4</v>
      </c>
      <c r="C7667">
        <v>2</v>
      </c>
      <c r="D7667">
        <v>0</v>
      </c>
      <c r="E7667">
        <v>0</v>
      </c>
      <c r="F7667" s="14">
        <v>3947.174</v>
      </c>
      <c r="G7667" s="14">
        <v>2033.4390000000001</v>
      </c>
      <c r="H7667">
        <f t="shared" si="242"/>
        <v>5.2366789637808761E-2</v>
      </c>
      <c r="I7667">
        <f t="shared" si="243"/>
        <v>2.1609794207028455E-2</v>
      </c>
    </row>
    <row r="7668" spans="1:9" x14ac:dyDescent="0.3">
      <c r="A7668" s="1">
        <v>38348</v>
      </c>
      <c r="B7668">
        <v>4</v>
      </c>
      <c r="C7668">
        <v>2</v>
      </c>
      <c r="D7668">
        <v>0</v>
      </c>
      <c r="E7668">
        <v>0</v>
      </c>
      <c r="F7668" s="14">
        <v>2566.5740000000001</v>
      </c>
      <c r="G7668" s="14">
        <v>2041.9469999999999</v>
      </c>
      <c r="H7668">
        <f t="shared" si="242"/>
        <v>5.2366789637808761E-2</v>
      </c>
      <c r="I7668">
        <f t="shared" si="243"/>
        <v>2.1609794207028455E-2</v>
      </c>
    </row>
    <row r="7669" spans="1:9" x14ac:dyDescent="0.3">
      <c r="A7669" s="1">
        <v>38349</v>
      </c>
      <c r="B7669">
        <v>4</v>
      </c>
      <c r="C7669">
        <v>2</v>
      </c>
      <c r="D7669">
        <v>0</v>
      </c>
      <c r="E7669">
        <v>0</v>
      </c>
      <c r="F7669" s="14">
        <v>3781.4789999999998</v>
      </c>
      <c r="G7669" s="14">
        <v>3603.971</v>
      </c>
      <c r="H7669">
        <f t="shared" si="242"/>
        <v>5.2366789637808761E-2</v>
      </c>
      <c r="I7669">
        <f t="shared" si="243"/>
        <v>2.1609794207028455E-2</v>
      </c>
    </row>
    <row r="7670" spans="1:9" x14ac:dyDescent="0.3">
      <c r="A7670" s="1">
        <v>38350</v>
      </c>
      <c r="B7670">
        <v>3</v>
      </c>
      <c r="C7670">
        <v>2</v>
      </c>
      <c r="D7670">
        <v>0.70499999999999996</v>
      </c>
      <c r="E7670">
        <v>4.077</v>
      </c>
      <c r="F7670">
        <v>193.43199999999999</v>
      </c>
      <c r="G7670">
        <v>689.505</v>
      </c>
      <c r="H7670">
        <f t="shared" si="242"/>
        <v>3.9275092228356567E-2</v>
      </c>
      <c r="I7670">
        <f t="shared" si="243"/>
        <v>2.1609794207028455E-2</v>
      </c>
    </row>
    <row r="7671" spans="1:9" x14ac:dyDescent="0.3">
      <c r="A7671" s="1">
        <v>38351</v>
      </c>
      <c r="B7671">
        <v>3</v>
      </c>
      <c r="C7671">
        <v>3</v>
      </c>
      <c r="D7671">
        <v>0.18099999999999999</v>
      </c>
      <c r="E7671">
        <v>0.23899999999999999</v>
      </c>
      <c r="F7671" s="14">
        <v>2256.0549999999998</v>
      </c>
      <c r="G7671" s="14">
        <v>3521.6529999999998</v>
      </c>
      <c r="H7671">
        <f t="shared" si="242"/>
        <v>3.9275092228356567E-2</v>
      </c>
      <c r="I7671">
        <f t="shared" si="243"/>
        <v>3.2414691310542677E-2</v>
      </c>
    </row>
    <row r="7672" spans="1:9" x14ac:dyDescent="0.3">
      <c r="A7672" s="1">
        <v>38352</v>
      </c>
      <c r="B7672">
        <v>3</v>
      </c>
      <c r="C7672">
        <v>3</v>
      </c>
      <c r="D7672">
        <v>0</v>
      </c>
      <c r="E7672">
        <v>0</v>
      </c>
      <c r="F7672" s="14">
        <v>6242.28</v>
      </c>
      <c r="G7672" s="14">
        <v>5506.9989999999998</v>
      </c>
      <c r="H7672">
        <f t="shared" si="242"/>
        <v>3.9275092228356567E-2</v>
      </c>
      <c r="I7672">
        <f t="shared" si="243"/>
        <v>3.2414691310542677E-2</v>
      </c>
    </row>
    <row r="7673" spans="1:9" x14ac:dyDescent="0.3">
      <c r="A7673" s="1">
        <v>38353</v>
      </c>
      <c r="B7673">
        <v>3</v>
      </c>
      <c r="C7673">
        <v>2</v>
      </c>
      <c r="D7673">
        <v>0</v>
      </c>
      <c r="E7673">
        <v>0</v>
      </c>
      <c r="F7673" s="14">
        <v>5870.1629999999996</v>
      </c>
      <c r="G7673" s="14">
        <v>5309.8530000000001</v>
      </c>
      <c r="H7673">
        <f t="shared" si="242"/>
        <v>3.9275092228356567E-2</v>
      </c>
      <c r="I7673">
        <f t="shared" si="243"/>
        <v>2.1609794207028455E-2</v>
      </c>
    </row>
    <row r="7674" spans="1:9" x14ac:dyDescent="0.3">
      <c r="A7674" s="1">
        <v>38354</v>
      </c>
      <c r="B7674">
        <v>3</v>
      </c>
      <c r="C7674">
        <v>2</v>
      </c>
      <c r="D7674">
        <v>6.4000000000000001E-2</v>
      </c>
      <c r="E7674">
        <v>0</v>
      </c>
      <c r="F7674" s="14">
        <v>4214.7309999999998</v>
      </c>
      <c r="G7674" s="14">
        <v>1814.5519999999999</v>
      </c>
      <c r="H7674">
        <f t="shared" si="242"/>
        <v>3.9275092228356567E-2</v>
      </c>
      <c r="I7674">
        <f t="shared" si="243"/>
        <v>2.1609794207028455E-2</v>
      </c>
    </row>
    <row r="7675" spans="1:9" x14ac:dyDescent="0.3">
      <c r="A7675" s="1">
        <v>38355</v>
      </c>
      <c r="B7675">
        <v>3</v>
      </c>
      <c r="C7675">
        <v>2</v>
      </c>
      <c r="D7675">
        <v>11.239000000000001</v>
      </c>
      <c r="E7675">
        <v>5.93</v>
      </c>
      <c r="F7675">
        <v>807.65300000000002</v>
      </c>
      <c r="G7675">
        <v>205.023</v>
      </c>
      <c r="H7675">
        <f t="shared" si="242"/>
        <v>3.9275092228356567E-2</v>
      </c>
      <c r="I7675">
        <f t="shared" si="243"/>
        <v>2.1609794207028455E-2</v>
      </c>
    </row>
    <row r="7676" spans="1:9" x14ac:dyDescent="0.3">
      <c r="A7676" s="1">
        <v>38356</v>
      </c>
      <c r="B7676">
        <v>3</v>
      </c>
      <c r="C7676">
        <v>1</v>
      </c>
      <c r="D7676">
        <v>0.17499999999999999</v>
      </c>
      <c r="E7676">
        <v>0.104</v>
      </c>
      <c r="F7676" s="14">
        <v>4171.9080000000004</v>
      </c>
      <c r="G7676" s="14">
        <v>4247.4489999999996</v>
      </c>
      <c r="H7676">
        <f t="shared" si="242"/>
        <v>3.9275092228356567E-2</v>
      </c>
      <c r="I7676">
        <f t="shared" si="243"/>
        <v>1.0804897103514228E-2</v>
      </c>
    </row>
    <row r="7677" spans="1:9" x14ac:dyDescent="0.3">
      <c r="A7677" s="1">
        <v>38357</v>
      </c>
      <c r="B7677">
        <v>3</v>
      </c>
      <c r="C7677">
        <v>1</v>
      </c>
      <c r="D7677">
        <v>0</v>
      </c>
      <c r="E7677">
        <v>0</v>
      </c>
      <c r="F7677" s="14">
        <v>5517.9790000000003</v>
      </c>
      <c r="G7677" s="14">
        <v>4866.6779999999999</v>
      </c>
      <c r="H7677">
        <f t="shared" si="242"/>
        <v>3.9275092228356567E-2</v>
      </c>
      <c r="I7677">
        <f t="shared" si="243"/>
        <v>1.0804897103514228E-2</v>
      </c>
    </row>
    <row r="7678" spans="1:9" x14ac:dyDescent="0.3">
      <c r="A7678" s="1">
        <v>38358</v>
      </c>
      <c r="B7678">
        <v>3</v>
      </c>
      <c r="C7678">
        <v>1</v>
      </c>
      <c r="D7678">
        <v>0</v>
      </c>
      <c r="E7678">
        <v>0</v>
      </c>
      <c r="F7678" s="14">
        <v>4993.5820000000003</v>
      </c>
      <c r="G7678" s="14">
        <v>4934.9949999999999</v>
      </c>
      <c r="H7678">
        <f t="shared" si="242"/>
        <v>3.9275092228356567E-2</v>
      </c>
      <c r="I7678">
        <f t="shared" si="243"/>
        <v>1.0804897103514228E-2</v>
      </c>
    </row>
    <row r="7679" spans="1:9" x14ac:dyDescent="0.3">
      <c r="A7679" s="1">
        <v>38359</v>
      </c>
      <c r="B7679">
        <v>2</v>
      </c>
      <c r="C7679">
        <v>1</v>
      </c>
      <c r="D7679">
        <v>0</v>
      </c>
      <c r="E7679">
        <v>0</v>
      </c>
      <c r="F7679" s="14">
        <v>5921.951</v>
      </c>
      <c r="G7679" s="14">
        <v>5340.3519999999999</v>
      </c>
      <c r="H7679">
        <f t="shared" si="242"/>
        <v>2.6183394818904381E-2</v>
      </c>
      <c r="I7679">
        <f t="shared" si="243"/>
        <v>1.0804897103514228E-2</v>
      </c>
    </row>
    <row r="7680" spans="1:9" x14ac:dyDescent="0.3">
      <c r="A7680" s="1">
        <v>38360</v>
      </c>
      <c r="B7680">
        <v>2</v>
      </c>
      <c r="C7680">
        <v>1</v>
      </c>
      <c r="D7680">
        <v>1.7709999999999999</v>
      </c>
      <c r="E7680">
        <v>2.7120000000000002</v>
      </c>
      <c r="F7680" s="14">
        <v>1328.039</v>
      </c>
      <c r="G7680" s="14">
        <v>2302.069</v>
      </c>
      <c r="H7680">
        <f t="shared" si="242"/>
        <v>2.6183394818904381E-2</v>
      </c>
      <c r="I7680">
        <f t="shared" si="243"/>
        <v>1.0804897103514228E-2</v>
      </c>
    </row>
    <row r="7681" spans="1:9" x14ac:dyDescent="0.3">
      <c r="A7681" s="1">
        <v>38361</v>
      </c>
      <c r="B7681">
        <v>2</v>
      </c>
      <c r="C7681">
        <v>1</v>
      </c>
      <c r="D7681">
        <v>6.9550000000000001</v>
      </c>
      <c r="E7681">
        <v>15.302</v>
      </c>
      <c r="F7681">
        <v>896.67600000000004</v>
      </c>
      <c r="G7681" s="14">
        <v>1091.96</v>
      </c>
      <c r="H7681">
        <f t="shared" si="242"/>
        <v>2.6183394818904381E-2</v>
      </c>
      <c r="I7681">
        <f t="shared" si="243"/>
        <v>1.0804897103514228E-2</v>
      </c>
    </row>
    <row r="7682" spans="1:9" x14ac:dyDescent="0.3">
      <c r="A7682" s="1">
        <v>38362</v>
      </c>
      <c r="B7682">
        <v>2</v>
      </c>
      <c r="C7682">
        <v>1</v>
      </c>
      <c r="D7682">
        <v>3.9990000000000001</v>
      </c>
      <c r="E7682">
        <v>2.4119999999999999</v>
      </c>
      <c r="F7682" s="14">
        <v>3865.058</v>
      </c>
      <c r="G7682" s="14">
        <v>3450.3330000000001</v>
      </c>
      <c r="H7682">
        <f t="shared" ref="H7682:H7745" si="244">(B7682*60*60*24/1000000)/(1000*$N$3/1000000)</f>
        <v>2.6183394818904381E-2</v>
      </c>
      <c r="I7682">
        <f t="shared" ref="I7682:I7745" si="245">(C7682*60*60*24/1000000)/(1000*$N$4/1000000)</f>
        <v>1.0804897103514228E-2</v>
      </c>
    </row>
    <row r="7683" spans="1:9" x14ac:dyDescent="0.3">
      <c r="A7683" s="1">
        <v>38363</v>
      </c>
      <c r="B7683">
        <v>2</v>
      </c>
      <c r="C7683">
        <v>2</v>
      </c>
      <c r="D7683">
        <v>0</v>
      </c>
      <c r="E7683">
        <v>0</v>
      </c>
      <c r="F7683" s="14">
        <v>5227.0050000000001</v>
      </c>
      <c r="G7683" s="14">
        <v>4847.6260000000002</v>
      </c>
      <c r="H7683">
        <f t="shared" si="244"/>
        <v>2.6183394818904381E-2</v>
      </c>
      <c r="I7683">
        <f t="shared" si="245"/>
        <v>2.1609794207028455E-2</v>
      </c>
    </row>
    <row r="7684" spans="1:9" x14ac:dyDescent="0.3">
      <c r="A7684" s="1">
        <v>38364</v>
      </c>
      <c r="B7684">
        <v>2</v>
      </c>
      <c r="C7684">
        <v>8</v>
      </c>
      <c r="D7684">
        <v>0</v>
      </c>
      <c r="E7684">
        <v>0</v>
      </c>
      <c r="F7684" s="14">
        <v>5683.701</v>
      </c>
      <c r="G7684" s="14">
        <v>5076.4870000000001</v>
      </c>
      <c r="H7684">
        <f t="shared" si="244"/>
        <v>2.6183394818904381E-2</v>
      </c>
      <c r="I7684">
        <f t="shared" si="245"/>
        <v>8.643917682811382E-2</v>
      </c>
    </row>
    <row r="7685" spans="1:9" x14ac:dyDescent="0.3">
      <c r="A7685" s="1">
        <v>38365</v>
      </c>
      <c r="B7685">
        <v>2</v>
      </c>
      <c r="C7685">
        <v>7</v>
      </c>
      <c r="D7685">
        <v>0.254</v>
      </c>
      <c r="E7685">
        <v>0</v>
      </c>
      <c r="F7685" s="14">
        <v>2599.33</v>
      </c>
      <c r="G7685" s="14">
        <v>2712.471</v>
      </c>
      <c r="H7685">
        <f t="shared" si="244"/>
        <v>2.6183394818904381E-2</v>
      </c>
      <c r="I7685">
        <f t="shared" si="245"/>
        <v>7.5634279724599587E-2</v>
      </c>
    </row>
    <row r="7686" spans="1:9" x14ac:dyDescent="0.3">
      <c r="A7686" s="1">
        <v>38366</v>
      </c>
      <c r="B7686">
        <v>1</v>
      </c>
      <c r="C7686">
        <v>5</v>
      </c>
      <c r="D7686">
        <v>0</v>
      </c>
      <c r="E7686">
        <v>0</v>
      </c>
      <c r="F7686" s="14">
        <v>3865.9270000000001</v>
      </c>
      <c r="G7686" s="14">
        <v>3593.8009999999999</v>
      </c>
      <c r="H7686">
        <f t="shared" si="244"/>
        <v>1.309169740945219E-2</v>
      </c>
      <c r="I7686">
        <f t="shared" si="245"/>
        <v>5.4024485517571136E-2</v>
      </c>
    </row>
    <row r="7687" spans="1:9" x14ac:dyDescent="0.3">
      <c r="A7687" s="1">
        <v>38367</v>
      </c>
      <c r="B7687">
        <v>1</v>
      </c>
      <c r="C7687">
        <v>3</v>
      </c>
      <c r="D7687">
        <v>14.157999999999999</v>
      </c>
      <c r="E7687">
        <v>25.95</v>
      </c>
      <c r="F7687">
        <v>-12.129</v>
      </c>
      <c r="G7687">
        <v>62.048999999999999</v>
      </c>
      <c r="H7687">
        <f t="shared" si="244"/>
        <v>1.309169740945219E-2</v>
      </c>
      <c r="I7687">
        <f t="shared" si="245"/>
        <v>3.2414691310542677E-2</v>
      </c>
    </row>
    <row r="7688" spans="1:9" x14ac:dyDescent="0.3">
      <c r="A7688" s="1">
        <v>38368</v>
      </c>
      <c r="B7688">
        <v>1</v>
      </c>
      <c r="C7688">
        <v>2</v>
      </c>
      <c r="D7688">
        <v>0</v>
      </c>
      <c r="E7688">
        <v>0</v>
      </c>
      <c r="F7688" s="14">
        <v>5767.3379999999997</v>
      </c>
      <c r="G7688" s="14">
        <v>5140.7389999999996</v>
      </c>
      <c r="H7688">
        <f t="shared" si="244"/>
        <v>1.309169740945219E-2</v>
      </c>
      <c r="I7688">
        <f t="shared" si="245"/>
        <v>2.1609794207028455E-2</v>
      </c>
    </row>
    <row r="7689" spans="1:9" x14ac:dyDescent="0.3">
      <c r="A7689" s="1">
        <v>38369</v>
      </c>
      <c r="B7689">
        <v>1</v>
      </c>
      <c r="C7689">
        <v>2</v>
      </c>
      <c r="D7689">
        <v>0</v>
      </c>
      <c r="E7689">
        <v>0</v>
      </c>
      <c r="F7689" s="14">
        <v>5731.3739999999998</v>
      </c>
      <c r="G7689" s="14">
        <v>4909.982</v>
      </c>
      <c r="H7689">
        <f t="shared" si="244"/>
        <v>1.309169740945219E-2</v>
      </c>
      <c r="I7689">
        <f t="shared" si="245"/>
        <v>2.1609794207028455E-2</v>
      </c>
    </row>
    <row r="7690" spans="1:9" x14ac:dyDescent="0.3">
      <c r="A7690" s="1">
        <v>38370</v>
      </c>
      <c r="B7690">
        <v>1</v>
      </c>
      <c r="C7690">
        <v>1</v>
      </c>
      <c r="D7690">
        <v>0</v>
      </c>
      <c r="E7690">
        <v>0</v>
      </c>
      <c r="F7690" s="14">
        <v>3914.6559999999999</v>
      </c>
      <c r="G7690" s="14">
        <v>3263.9650000000001</v>
      </c>
      <c r="H7690">
        <f t="shared" si="244"/>
        <v>1.309169740945219E-2</v>
      </c>
      <c r="I7690">
        <f t="shared" si="245"/>
        <v>1.0804897103514228E-2</v>
      </c>
    </row>
    <row r="7691" spans="1:9" x14ac:dyDescent="0.3">
      <c r="A7691" s="1">
        <v>38371</v>
      </c>
      <c r="B7691">
        <v>1</v>
      </c>
      <c r="C7691">
        <v>1</v>
      </c>
      <c r="D7691">
        <v>0</v>
      </c>
      <c r="E7691">
        <v>0</v>
      </c>
      <c r="F7691" s="14">
        <v>5476.8270000000002</v>
      </c>
      <c r="G7691" s="14">
        <v>4769.0339999999997</v>
      </c>
      <c r="H7691">
        <f t="shared" si="244"/>
        <v>1.309169740945219E-2</v>
      </c>
      <c r="I7691">
        <f t="shared" si="245"/>
        <v>1.0804897103514228E-2</v>
      </c>
    </row>
    <row r="7692" spans="1:9" x14ac:dyDescent="0.3">
      <c r="A7692" s="1">
        <v>38372</v>
      </c>
      <c r="B7692">
        <v>1</v>
      </c>
      <c r="C7692">
        <v>1</v>
      </c>
      <c r="D7692">
        <v>0</v>
      </c>
      <c r="E7692">
        <v>0</v>
      </c>
      <c r="F7692" s="14">
        <v>5732.23</v>
      </c>
      <c r="G7692" s="14">
        <v>5108.5249999999996</v>
      </c>
      <c r="H7692">
        <f t="shared" si="244"/>
        <v>1.309169740945219E-2</v>
      </c>
      <c r="I7692">
        <f t="shared" si="245"/>
        <v>1.0804897103514228E-2</v>
      </c>
    </row>
    <row r="7693" spans="1:9" x14ac:dyDescent="0.3">
      <c r="A7693" s="1">
        <v>38373</v>
      </c>
      <c r="B7693">
        <v>1</v>
      </c>
      <c r="C7693">
        <v>1</v>
      </c>
      <c r="D7693">
        <v>0</v>
      </c>
      <c r="E7693">
        <v>0</v>
      </c>
      <c r="F7693" s="14">
        <v>5648.1270000000004</v>
      </c>
      <c r="G7693" s="14">
        <v>5065.3559999999998</v>
      </c>
      <c r="H7693">
        <f t="shared" si="244"/>
        <v>1.309169740945219E-2</v>
      </c>
      <c r="I7693">
        <f t="shared" si="245"/>
        <v>1.0804897103514228E-2</v>
      </c>
    </row>
    <row r="7694" spans="1:9" x14ac:dyDescent="0.3">
      <c r="A7694" s="1">
        <v>38374</v>
      </c>
      <c r="B7694">
        <v>1</v>
      </c>
      <c r="C7694">
        <v>1</v>
      </c>
      <c r="D7694">
        <v>0</v>
      </c>
      <c r="E7694">
        <v>0</v>
      </c>
      <c r="F7694" s="14">
        <v>5125.4380000000001</v>
      </c>
      <c r="G7694" s="14">
        <v>4779.4409999999998</v>
      </c>
      <c r="H7694">
        <f t="shared" si="244"/>
        <v>1.309169740945219E-2</v>
      </c>
      <c r="I7694">
        <f t="shared" si="245"/>
        <v>1.0804897103514228E-2</v>
      </c>
    </row>
    <row r="7695" spans="1:9" x14ac:dyDescent="0.3">
      <c r="A7695" s="1">
        <v>38375</v>
      </c>
      <c r="B7695">
        <v>1</v>
      </c>
      <c r="C7695">
        <v>0</v>
      </c>
      <c r="D7695">
        <v>0</v>
      </c>
      <c r="E7695">
        <v>0</v>
      </c>
      <c r="F7695" s="14">
        <v>5191.2049999999999</v>
      </c>
      <c r="G7695" s="14">
        <v>4758.1490000000003</v>
      </c>
      <c r="H7695">
        <f t="shared" si="244"/>
        <v>1.309169740945219E-2</v>
      </c>
      <c r="I7695">
        <f t="shared" si="245"/>
        <v>0</v>
      </c>
    </row>
    <row r="7696" spans="1:9" x14ac:dyDescent="0.3">
      <c r="A7696" s="1">
        <v>38376</v>
      </c>
      <c r="B7696">
        <v>1</v>
      </c>
      <c r="C7696">
        <v>0</v>
      </c>
      <c r="D7696">
        <v>0.85299999999999998</v>
      </c>
      <c r="E7696">
        <v>0</v>
      </c>
      <c r="F7696" s="14">
        <v>1624.335</v>
      </c>
      <c r="G7696" s="14">
        <v>1303.251</v>
      </c>
      <c r="H7696">
        <f t="shared" si="244"/>
        <v>1.309169740945219E-2</v>
      </c>
      <c r="I7696">
        <f t="shared" si="245"/>
        <v>0</v>
      </c>
    </row>
    <row r="7697" spans="1:9" x14ac:dyDescent="0.3">
      <c r="A7697" s="1">
        <v>38377</v>
      </c>
      <c r="B7697">
        <v>1</v>
      </c>
      <c r="C7697">
        <v>0</v>
      </c>
      <c r="D7697">
        <v>0</v>
      </c>
      <c r="E7697">
        <v>0</v>
      </c>
      <c r="F7697" s="14">
        <v>5417.1040000000003</v>
      </c>
      <c r="G7697" s="14">
        <v>4819.2160000000003</v>
      </c>
      <c r="H7697">
        <f t="shared" si="244"/>
        <v>1.309169740945219E-2</v>
      </c>
      <c r="I7697">
        <f t="shared" si="245"/>
        <v>0</v>
      </c>
    </row>
    <row r="7698" spans="1:9" x14ac:dyDescent="0.3">
      <c r="A7698" s="1">
        <v>38378</v>
      </c>
      <c r="B7698">
        <v>1</v>
      </c>
      <c r="C7698">
        <v>0</v>
      </c>
      <c r="D7698">
        <v>0</v>
      </c>
      <c r="E7698">
        <v>0</v>
      </c>
      <c r="F7698" s="14">
        <v>5329.8590000000004</v>
      </c>
      <c r="G7698" s="14">
        <v>4642.7190000000001</v>
      </c>
      <c r="H7698">
        <f t="shared" si="244"/>
        <v>1.309169740945219E-2</v>
      </c>
      <c r="I7698">
        <f t="shared" si="245"/>
        <v>0</v>
      </c>
    </row>
    <row r="7699" spans="1:9" x14ac:dyDescent="0.3">
      <c r="A7699" s="1">
        <v>38379</v>
      </c>
      <c r="B7699">
        <v>1</v>
      </c>
      <c r="C7699">
        <v>0</v>
      </c>
      <c r="D7699">
        <v>0</v>
      </c>
      <c r="E7699">
        <v>0</v>
      </c>
      <c r="F7699" s="14">
        <v>5257.3729999999996</v>
      </c>
      <c r="G7699" s="14">
        <v>4603.1310000000003</v>
      </c>
      <c r="H7699">
        <f t="shared" si="244"/>
        <v>1.309169740945219E-2</v>
      </c>
      <c r="I7699">
        <f t="shared" si="245"/>
        <v>0</v>
      </c>
    </row>
    <row r="7700" spans="1:9" x14ac:dyDescent="0.3">
      <c r="A7700" s="1">
        <v>38380</v>
      </c>
      <c r="B7700">
        <v>1</v>
      </c>
      <c r="C7700">
        <v>0</v>
      </c>
      <c r="D7700">
        <v>0</v>
      </c>
      <c r="E7700">
        <v>0</v>
      </c>
      <c r="F7700" s="14">
        <v>3027.114</v>
      </c>
      <c r="G7700" s="14">
        <v>2869.261</v>
      </c>
      <c r="H7700">
        <f t="shared" si="244"/>
        <v>1.309169740945219E-2</v>
      </c>
      <c r="I7700">
        <f t="shared" si="245"/>
        <v>0</v>
      </c>
    </row>
    <row r="7701" spans="1:9" x14ac:dyDescent="0.3">
      <c r="A7701" s="1">
        <v>38381</v>
      </c>
      <c r="B7701">
        <v>1</v>
      </c>
      <c r="C7701">
        <v>0</v>
      </c>
      <c r="D7701">
        <v>0</v>
      </c>
      <c r="E7701">
        <v>0</v>
      </c>
      <c r="F7701" s="14">
        <v>3038.4589999999998</v>
      </c>
      <c r="G7701" s="14">
        <v>2894.201</v>
      </c>
      <c r="H7701">
        <f t="shared" si="244"/>
        <v>1.309169740945219E-2</v>
      </c>
      <c r="I7701">
        <f t="shared" si="245"/>
        <v>0</v>
      </c>
    </row>
    <row r="7702" spans="1:9" x14ac:dyDescent="0.3">
      <c r="A7702" s="1">
        <v>38382</v>
      </c>
      <c r="B7702">
        <v>1</v>
      </c>
      <c r="C7702">
        <v>0</v>
      </c>
      <c r="D7702">
        <v>8.1769999999999996</v>
      </c>
      <c r="E7702">
        <v>17.670000000000002</v>
      </c>
      <c r="F7702">
        <v>0.58699999999999997</v>
      </c>
      <c r="G7702">
        <v>229.78800000000001</v>
      </c>
      <c r="H7702">
        <f t="shared" si="244"/>
        <v>1.309169740945219E-2</v>
      </c>
      <c r="I7702">
        <f t="shared" si="245"/>
        <v>0</v>
      </c>
    </row>
    <row r="7703" spans="1:9" x14ac:dyDescent="0.3">
      <c r="A7703" s="1">
        <v>38383</v>
      </c>
      <c r="B7703">
        <v>1</v>
      </c>
      <c r="C7703">
        <v>0</v>
      </c>
      <c r="D7703">
        <v>8.4090000000000007</v>
      </c>
      <c r="E7703">
        <v>13.294</v>
      </c>
      <c r="F7703">
        <v>-580.22799999999995</v>
      </c>
      <c r="G7703">
        <v>19.114999999999998</v>
      </c>
      <c r="H7703">
        <f t="shared" si="244"/>
        <v>1.309169740945219E-2</v>
      </c>
      <c r="I7703">
        <f t="shared" si="245"/>
        <v>0</v>
      </c>
    </row>
    <row r="7704" spans="1:9" x14ac:dyDescent="0.3">
      <c r="A7704" s="1">
        <v>38384</v>
      </c>
      <c r="B7704">
        <v>1</v>
      </c>
      <c r="C7704">
        <v>0</v>
      </c>
      <c r="D7704">
        <v>0.69299999999999995</v>
      </c>
      <c r="E7704">
        <v>0</v>
      </c>
      <c r="F7704">
        <v>926.93399999999997</v>
      </c>
      <c r="G7704">
        <v>953.34900000000005</v>
      </c>
      <c r="H7704">
        <f t="shared" si="244"/>
        <v>1.309169740945219E-2</v>
      </c>
      <c r="I7704">
        <f t="shared" si="245"/>
        <v>0</v>
      </c>
    </row>
    <row r="7705" spans="1:9" x14ac:dyDescent="0.3">
      <c r="A7705" s="1">
        <v>38385</v>
      </c>
      <c r="B7705">
        <v>2</v>
      </c>
      <c r="C7705">
        <v>0</v>
      </c>
      <c r="D7705">
        <v>0</v>
      </c>
      <c r="E7705">
        <v>0</v>
      </c>
      <c r="F7705" s="14">
        <v>4526.085</v>
      </c>
      <c r="G7705" s="14">
        <v>4188.3140000000003</v>
      </c>
      <c r="H7705">
        <f t="shared" si="244"/>
        <v>2.6183394818904381E-2</v>
      </c>
      <c r="I7705">
        <f t="shared" si="245"/>
        <v>0</v>
      </c>
    </row>
    <row r="7706" spans="1:9" x14ac:dyDescent="0.3">
      <c r="A7706" s="1">
        <v>38386</v>
      </c>
      <c r="B7706">
        <v>2</v>
      </c>
      <c r="C7706">
        <v>0</v>
      </c>
      <c r="D7706">
        <v>0</v>
      </c>
      <c r="E7706">
        <v>0</v>
      </c>
      <c r="F7706" s="14">
        <v>4155.6189999999997</v>
      </c>
      <c r="G7706" s="14">
        <v>2094.2399999999998</v>
      </c>
      <c r="H7706">
        <f t="shared" si="244"/>
        <v>2.6183394818904381E-2</v>
      </c>
      <c r="I7706">
        <f t="shared" si="245"/>
        <v>0</v>
      </c>
    </row>
    <row r="7707" spans="1:9" x14ac:dyDescent="0.3">
      <c r="A7707" s="1">
        <v>38387</v>
      </c>
      <c r="B7707">
        <v>2</v>
      </c>
      <c r="C7707">
        <v>0</v>
      </c>
      <c r="D7707">
        <v>0</v>
      </c>
      <c r="E7707">
        <v>0</v>
      </c>
      <c r="F7707" s="14">
        <v>1360.491</v>
      </c>
      <c r="G7707">
        <v>908.923</v>
      </c>
      <c r="H7707">
        <f t="shared" si="244"/>
        <v>2.6183394818904381E-2</v>
      </c>
      <c r="I7707">
        <f t="shared" si="245"/>
        <v>0</v>
      </c>
    </row>
    <row r="7708" spans="1:9" x14ac:dyDescent="0.3">
      <c r="A7708" s="1">
        <v>38388</v>
      </c>
      <c r="B7708">
        <v>2</v>
      </c>
      <c r="C7708">
        <v>0</v>
      </c>
      <c r="D7708">
        <v>1E-3</v>
      </c>
      <c r="E7708">
        <v>0</v>
      </c>
      <c r="F7708" s="14">
        <v>2502.9720000000002</v>
      </c>
      <c r="G7708" s="14">
        <v>2913.33</v>
      </c>
      <c r="H7708">
        <f t="shared" si="244"/>
        <v>2.6183394818904381E-2</v>
      </c>
      <c r="I7708">
        <f t="shared" si="245"/>
        <v>0</v>
      </c>
    </row>
    <row r="7709" spans="1:9" x14ac:dyDescent="0.3">
      <c r="A7709" s="1">
        <v>38389</v>
      </c>
      <c r="B7709">
        <v>2</v>
      </c>
      <c r="C7709">
        <v>0</v>
      </c>
      <c r="D7709">
        <v>8.9999999999999993E-3</v>
      </c>
      <c r="E7709">
        <v>0</v>
      </c>
      <c r="F7709" s="14">
        <v>1903.8</v>
      </c>
      <c r="G7709" s="14">
        <v>2100.768</v>
      </c>
      <c r="H7709">
        <f t="shared" si="244"/>
        <v>2.6183394818904381E-2</v>
      </c>
      <c r="I7709">
        <f t="shared" si="245"/>
        <v>0</v>
      </c>
    </row>
    <row r="7710" spans="1:9" x14ac:dyDescent="0.3">
      <c r="A7710" s="1">
        <v>38390</v>
      </c>
      <c r="B7710">
        <v>2</v>
      </c>
      <c r="C7710">
        <v>0</v>
      </c>
      <c r="D7710">
        <v>9.6329999999999991</v>
      </c>
      <c r="E7710">
        <v>23.533999999999999</v>
      </c>
      <c r="F7710">
        <v>454.52100000000002</v>
      </c>
      <c r="G7710" s="14">
        <v>1025.335</v>
      </c>
      <c r="H7710">
        <f t="shared" si="244"/>
        <v>2.6183394818904381E-2</v>
      </c>
      <c r="I7710">
        <f t="shared" si="245"/>
        <v>0</v>
      </c>
    </row>
    <row r="7711" spans="1:9" x14ac:dyDescent="0.3">
      <c r="A7711" s="1">
        <v>38391</v>
      </c>
      <c r="B7711">
        <v>2</v>
      </c>
      <c r="C7711">
        <v>0</v>
      </c>
      <c r="D7711">
        <v>10.888</v>
      </c>
      <c r="E7711">
        <v>7.9889999999999999</v>
      </c>
      <c r="F7711">
        <v>20.323</v>
      </c>
      <c r="G7711">
        <v>271.428</v>
      </c>
      <c r="H7711">
        <f t="shared" si="244"/>
        <v>2.6183394818904381E-2</v>
      </c>
      <c r="I7711">
        <f t="shared" si="245"/>
        <v>0</v>
      </c>
    </row>
    <row r="7712" spans="1:9" x14ac:dyDescent="0.3">
      <c r="A7712" s="1">
        <v>38392</v>
      </c>
      <c r="B7712">
        <v>2</v>
      </c>
      <c r="C7712">
        <v>0</v>
      </c>
      <c r="D7712">
        <v>1.7370000000000001</v>
      </c>
      <c r="E7712">
        <v>3.2000000000000001E-2</v>
      </c>
      <c r="F7712">
        <v>-265.863</v>
      </c>
      <c r="G7712">
        <v>-116.81399999999999</v>
      </c>
      <c r="H7712">
        <f t="shared" si="244"/>
        <v>2.6183394818904381E-2</v>
      </c>
      <c r="I7712">
        <f t="shared" si="245"/>
        <v>0</v>
      </c>
    </row>
    <row r="7713" spans="1:9" x14ac:dyDescent="0.3">
      <c r="A7713" s="1">
        <v>38393</v>
      </c>
      <c r="B7713">
        <v>2</v>
      </c>
      <c r="C7713">
        <v>0</v>
      </c>
      <c r="D7713">
        <v>0</v>
      </c>
      <c r="E7713">
        <v>0</v>
      </c>
      <c r="F7713" s="14">
        <v>2834.2080000000001</v>
      </c>
      <c r="G7713" s="14">
        <v>2911.1779999999999</v>
      </c>
      <c r="H7713">
        <f t="shared" si="244"/>
        <v>2.6183394818904381E-2</v>
      </c>
      <c r="I7713">
        <f t="shared" si="245"/>
        <v>0</v>
      </c>
    </row>
    <row r="7714" spans="1:9" x14ac:dyDescent="0.3">
      <c r="A7714" s="1">
        <v>38394</v>
      </c>
      <c r="B7714">
        <v>2</v>
      </c>
      <c r="C7714">
        <v>0</v>
      </c>
      <c r="D7714">
        <v>0.84299999999999997</v>
      </c>
      <c r="E7714">
        <v>0</v>
      </c>
      <c r="F7714">
        <v>217.25399999999999</v>
      </c>
      <c r="G7714" s="14">
        <v>1993.712</v>
      </c>
      <c r="H7714">
        <f t="shared" si="244"/>
        <v>2.6183394818904381E-2</v>
      </c>
      <c r="I7714">
        <f t="shared" si="245"/>
        <v>0</v>
      </c>
    </row>
    <row r="7715" spans="1:9" x14ac:dyDescent="0.3">
      <c r="A7715" s="1">
        <v>38395</v>
      </c>
      <c r="B7715">
        <v>2</v>
      </c>
      <c r="C7715">
        <v>0</v>
      </c>
      <c r="D7715">
        <v>1.0999999999999999E-2</v>
      </c>
      <c r="E7715">
        <v>0</v>
      </c>
      <c r="F7715" s="14">
        <v>2891.3389999999999</v>
      </c>
      <c r="G7715" s="14">
        <v>1557.4280000000001</v>
      </c>
      <c r="H7715">
        <f t="shared" si="244"/>
        <v>2.6183394818904381E-2</v>
      </c>
      <c r="I7715">
        <f t="shared" si="245"/>
        <v>0</v>
      </c>
    </row>
    <row r="7716" spans="1:9" x14ac:dyDescent="0.3">
      <c r="A7716" s="1">
        <v>38396</v>
      </c>
      <c r="B7716">
        <v>2</v>
      </c>
      <c r="C7716">
        <v>0</v>
      </c>
      <c r="D7716">
        <v>0</v>
      </c>
      <c r="E7716">
        <v>0</v>
      </c>
      <c r="F7716" s="14">
        <v>3046.3420000000001</v>
      </c>
      <c r="G7716" s="14">
        <v>1907.41</v>
      </c>
      <c r="H7716">
        <f t="shared" si="244"/>
        <v>2.6183394818904381E-2</v>
      </c>
      <c r="I7716">
        <f t="shared" si="245"/>
        <v>0</v>
      </c>
    </row>
    <row r="7717" spans="1:9" x14ac:dyDescent="0.3">
      <c r="A7717" s="1">
        <v>38397</v>
      </c>
      <c r="B7717">
        <v>2</v>
      </c>
      <c r="C7717">
        <v>0</v>
      </c>
      <c r="D7717">
        <v>0</v>
      </c>
      <c r="E7717">
        <v>0</v>
      </c>
      <c r="F7717" s="14">
        <v>1998.925</v>
      </c>
      <c r="G7717" s="14">
        <v>2382.7840000000001</v>
      </c>
      <c r="H7717">
        <f t="shared" si="244"/>
        <v>2.6183394818904381E-2</v>
      </c>
      <c r="I7717">
        <f t="shared" si="245"/>
        <v>0</v>
      </c>
    </row>
    <row r="7718" spans="1:9" x14ac:dyDescent="0.3">
      <c r="A7718" s="1">
        <v>38398</v>
      </c>
      <c r="B7718">
        <v>2</v>
      </c>
      <c r="C7718">
        <v>0</v>
      </c>
      <c r="D7718">
        <v>0</v>
      </c>
      <c r="E7718">
        <v>0</v>
      </c>
      <c r="F7718" s="14">
        <v>5314.3239999999996</v>
      </c>
      <c r="G7718" s="14">
        <v>4175.875</v>
      </c>
      <c r="H7718">
        <f t="shared" si="244"/>
        <v>2.6183394818904381E-2</v>
      </c>
      <c r="I7718">
        <f t="shared" si="245"/>
        <v>0</v>
      </c>
    </row>
    <row r="7719" spans="1:9" x14ac:dyDescent="0.3">
      <c r="A7719" s="1">
        <v>38399</v>
      </c>
      <c r="B7719">
        <v>2</v>
      </c>
      <c r="C7719">
        <v>0</v>
      </c>
      <c r="D7719">
        <v>4.1000000000000002E-2</v>
      </c>
      <c r="E7719">
        <v>0</v>
      </c>
      <c r="F7719" s="14">
        <v>3396.498</v>
      </c>
      <c r="G7719" s="14">
        <v>2352.308</v>
      </c>
      <c r="H7719">
        <f t="shared" si="244"/>
        <v>2.6183394818904381E-2</v>
      </c>
      <c r="I7719">
        <f t="shared" si="245"/>
        <v>0</v>
      </c>
    </row>
    <row r="7720" spans="1:9" x14ac:dyDescent="0.3">
      <c r="A7720" s="1">
        <v>38400</v>
      </c>
      <c r="B7720">
        <v>2</v>
      </c>
      <c r="C7720">
        <v>0</v>
      </c>
      <c r="D7720">
        <v>0</v>
      </c>
      <c r="E7720">
        <v>0</v>
      </c>
      <c r="F7720" s="14">
        <v>4188.6459999999997</v>
      </c>
      <c r="G7720" s="14">
        <v>4317.0950000000003</v>
      </c>
      <c r="H7720">
        <f t="shared" si="244"/>
        <v>2.6183394818904381E-2</v>
      </c>
      <c r="I7720">
        <f t="shared" si="245"/>
        <v>0</v>
      </c>
    </row>
    <row r="7721" spans="1:9" x14ac:dyDescent="0.3">
      <c r="A7721" s="1">
        <v>38401</v>
      </c>
      <c r="B7721">
        <v>2</v>
      </c>
      <c r="C7721">
        <v>0</v>
      </c>
      <c r="D7721">
        <v>0</v>
      </c>
      <c r="E7721">
        <v>0</v>
      </c>
      <c r="F7721" s="14">
        <v>5115.1080000000002</v>
      </c>
      <c r="G7721" s="14">
        <v>2103.2179999999998</v>
      </c>
      <c r="H7721">
        <f t="shared" si="244"/>
        <v>2.6183394818904381E-2</v>
      </c>
      <c r="I7721">
        <f t="shared" si="245"/>
        <v>0</v>
      </c>
    </row>
    <row r="7722" spans="1:9" x14ac:dyDescent="0.3">
      <c r="A7722" s="1">
        <v>38402</v>
      </c>
      <c r="B7722">
        <v>1</v>
      </c>
      <c r="C7722">
        <v>0</v>
      </c>
      <c r="D7722">
        <v>0.105</v>
      </c>
      <c r="E7722">
        <v>0</v>
      </c>
      <c r="F7722" s="14">
        <v>3858.2049999999999</v>
      </c>
      <c r="G7722" s="14">
        <v>2026.952</v>
      </c>
      <c r="H7722">
        <f t="shared" si="244"/>
        <v>1.309169740945219E-2</v>
      </c>
      <c r="I7722">
        <f t="shared" si="245"/>
        <v>0</v>
      </c>
    </row>
    <row r="7723" spans="1:9" x14ac:dyDescent="0.3">
      <c r="A7723" s="1">
        <v>38403</v>
      </c>
      <c r="B7723">
        <v>1</v>
      </c>
      <c r="C7723">
        <v>0</v>
      </c>
      <c r="D7723">
        <v>1.76</v>
      </c>
      <c r="E7723">
        <v>1.6779999999999999</v>
      </c>
      <c r="F7723">
        <v>141.66200000000001</v>
      </c>
      <c r="G7723">
        <v>29.061</v>
      </c>
      <c r="H7723">
        <f t="shared" si="244"/>
        <v>1.309169740945219E-2</v>
      </c>
      <c r="I7723">
        <f t="shared" si="245"/>
        <v>0</v>
      </c>
    </row>
    <row r="7724" spans="1:9" x14ac:dyDescent="0.3">
      <c r="A7724" s="1">
        <v>38404</v>
      </c>
      <c r="B7724">
        <v>1</v>
      </c>
      <c r="C7724">
        <v>0</v>
      </c>
      <c r="D7724">
        <v>3.8170000000000002</v>
      </c>
      <c r="E7724">
        <v>5.6360000000000001</v>
      </c>
      <c r="F7724" s="14">
        <v>1081.0820000000001</v>
      </c>
      <c r="G7724">
        <v>807.15899999999999</v>
      </c>
      <c r="H7724">
        <f t="shared" si="244"/>
        <v>1.309169740945219E-2</v>
      </c>
      <c r="I7724">
        <f t="shared" si="245"/>
        <v>0</v>
      </c>
    </row>
    <row r="7725" spans="1:9" x14ac:dyDescent="0.3">
      <c r="A7725" s="1">
        <v>38405</v>
      </c>
      <c r="B7725">
        <v>1</v>
      </c>
      <c r="C7725">
        <v>0</v>
      </c>
      <c r="D7725">
        <v>2.117</v>
      </c>
      <c r="E7725">
        <v>7.8E-2</v>
      </c>
      <c r="F7725" s="14">
        <v>2088.9209999999998</v>
      </c>
      <c r="G7725" s="14">
        <v>2645.5529999999999</v>
      </c>
      <c r="H7725">
        <f t="shared" si="244"/>
        <v>1.309169740945219E-2</v>
      </c>
      <c r="I7725">
        <f t="shared" si="245"/>
        <v>0</v>
      </c>
    </row>
    <row r="7726" spans="1:9" x14ac:dyDescent="0.3">
      <c r="A7726" s="1">
        <v>38406</v>
      </c>
      <c r="B7726">
        <v>1</v>
      </c>
      <c r="C7726">
        <v>0</v>
      </c>
      <c r="D7726">
        <v>0</v>
      </c>
      <c r="E7726">
        <v>1.0609999999999999</v>
      </c>
      <c r="F7726" s="14">
        <v>2382.7930000000001</v>
      </c>
      <c r="G7726" s="14">
        <v>3756.3359999999998</v>
      </c>
      <c r="H7726">
        <f t="shared" si="244"/>
        <v>1.309169740945219E-2</v>
      </c>
      <c r="I7726">
        <f t="shared" si="245"/>
        <v>0</v>
      </c>
    </row>
    <row r="7727" spans="1:9" x14ac:dyDescent="0.3">
      <c r="A7727" s="1">
        <v>38407</v>
      </c>
      <c r="B7727">
        <v>1</v>
      </c>
      <c r="C7727">
        <v>0</v>
      </c>
      <c r="D7727">
        <v>5.1100000000000003</v>
      </c>
      <c r="E7727">
        <v>0.78900000000000003</v>
      </c>
      <c r="F7727" s="14">
        <v>1332.954</v>
      </c>
      <c r="G7727" s="14">
        <v>2217.808</v>
      </c>
      <c r="H7727">
        <f t="shared" si="244"/>
        <v>1.309169740945219E-2</v>
      </c>
      <c r="I7727">
        <f t="shared" si="245"/>
        <v>0</v>
      </c>
    </row>
    <row r="7728" spans="1:9" x14ac:dyDescent="0.3">
      <c r="A7728" s="1">
        <v>38408</v>
      </c>
      <c r="B7728">
        <v>1</v>
      </c>
      <c r="C7728">
        <v>0</v>
      </c>
      <c r="D7728">
        <v>5.383</v>
      </c>
      <c r="E7728">
        <v>1.1120000000000001</v>
      </c>
      <c r="F7728">
        <v>-313.13</v>
      </c>
      <c r="G7728">
        <v>422.899</v>
      </c>
      <c r="H7728">
        <f t="shared" si="244"/>
        <v>1.309169740945219E-2</v>
      </c>
      <c r="I7728">
        <f t="shared" si="245"/>
        <v>0</v>
      </c>
    </row>
    <row r="7729" spans="1:9" x14ac:dyDescent="0.3">
      <c r="A7729" s="1">
        <v>38409</v>
      </c>
      <c r="B7729">
        <v>2</v>
      </c>
      <c r="C7729">
        <v>0</v>
      </c>
      <c r="D7729">
        <v>2.2170000000000001</v>
      </c>
      <c r="E7729">
        <v>0.221</v>
      </c>
      <c r="F7729">
        <v>906.12199999999996</v>
      </c>
      <c r="G7729" s="14">
        <v>2024.3630000000001</v>
      </c>
      <c r="H7729">
        <f t="shared" si="244"/>
        <v>2.6183394818904381E-2</v>
      </c>
      <c r="I7729">
        <f t="shared" si="245"/>
        <v>0</v>
      </c>
    </row>
    <row r="7730" spans="1:9" x14ac:dyDescent="0.3">
      <c r="A7730" s="1">
        <v>38410</v>
      </c>
      <c r="B7730">
        <v>2</v>
      </c>
      <c r="C7730">
        <v>0</v>
      </c>
      <c r="D7730">
        <v>0</v>
      </c>
      <c r="E7730">
        <v>0</v>
      </c>
      <c r="F7730" s="14">
        <v>3723.7179999999998</v>
      </c>
      <c r="G7730" s="14">
        <v>3209.4479999999999</v>
      </c>
      <c r="H7730">
        <f t="shared" si="244"/>
        <v>2.6183394818904381E-2</v>
      </c>
      <c r="I7730">
        <f t="shared" si="245"/>
        <v>0</v>
      </c>
    </row>
    <row r="7731" spans="1:9" x14ac:dyDescent="0.3">
      <c r="A7731" s="1">
        <v>38411</v>
      </c>
      <c r="B7731">
        <v>2</v>
      </c>
      <c r="C7731">
        <v>0</v>
      </c>
      <c r="D7731">
        <v>0</v>
      </c>
      <c r="E7731">
        <v>0</v>
      </c>
      <c r="F7731" s="14">
        <v>3210.43</v>
      </c>
      <c r="G7731" s="14">
        <v>2406.3000000000002</v>
      </c>
      <c r="H7731">
        <f t="shared" si="244"/>
        <v>2.6183394818904381E-2</v>
      </c>
      <c r="I7731">
        <f t="shared" si="245"/>
        <v>0</v>
      </c>
    </row>
    <row r="7732" spans="1:9" x14ac:dyDescent="0.3">
      <c r="A7732" s="1">
        <v>38412</v>
      </c>
      <c r="B7732">
        <v>2</v>
      </c>
      <c r="C7732">
        <v>0</v>
      </c>
      <c r="D7732">
        <v>0</v>
      </c>
      <c r="E7732">
        <v>0</v>
      </c>
      <c r="F7732" s="14">
        <v>4969.7430000000004</v>
      </c>
      <c r="G7732" s="14">
        <v>4157.4639999999999</v>
      </c>
      <c r="H7732">
        <f t="shared" si="244"/>
        <v>2.6183394818904381E-2</v>
      </c>
      <c r="I7732">
        <f t="shared" si="245"/>
        <v>0</v>
      </c>
    </row>
    <row r="7733" spans="1:9" x14ac:dyDescent="0.3">
      <c r="A7733" s="1">
        <v>38413</v>
      </c>
      <c r="B7733">
        <v>2</v>
      </c>
      <c r="C7733">
        <v>0</v>
      </c>
      <c r="D7733">
        <v>3.2000000000000001E-2</v>
      </c>
      <c r="E7733">
        <v>0.13200000000000001</v>
      </c>
      <c r="F7733" s="14">
        <v>2082.7860000000001</v>
      </c>
      <c r="G7733" s="14">
        <v>2691.386</v>
      </c>
      <c r="H7733">
        <f t="shared" si="244"/>
        <v>2.6183394818904381E-2</v>
      </c>
      <c r="I7733">
        <f t="shared" si="245"/>
        <v>0</v>
      </c>
    </row>
    <row r="7734" spans="1:9" x14ac:dyDescent="0.3">
      <c r="A7734" s="1">
        <v>38414</v>
      </c>
      <c r="B7734">
        <v>2</v>
      </c>
      <c r="C7734">
        <v>0</v>
      </c>
      <c r="D7734">
        <v>0</v>
      </c>
      <c r="E7734">
        <v>0</v>
      </c>
      <c r="F7734" s="14">
        <v>4877.7839999999997</v>
      </c>
      <c r="G7734" s="14">
        <v>3365.5819999999999</v>
      </c>
      <c r="H7734">
        <f t="shared" si="244"/>
        <v>2.6183394818904381E-2</v>
      </c>
      <c r="I7734">
        <f t="shared" si="245"/>
        <v>0</v>
      </c>
    </row>
    <row r="7735" spans="1:9" x14ac:dyDescent="0.3">
      <c r="A7735" s="1">
        <v>38415</v>
      </c>
      <c r="B7735">
        <v>1</v>
      </c>
      <c r="C7735">
        <v>0</v>
      </c>
      <c r="D7735">
        <v>0</v>
      </c>
      <c r="E7735">
        <v>0</v>
      </c>
      <c r="F7735" s="14">
        <v>4470.1909999999998</v>
      </c>
      <c r="G7735" s="14">
        <v>2756.373</v>
      </c>
      <c r="H7735">
        <f t="shared" si="244"/>
        <v>1.309169740945219E-2</v>
      </c>
      <c r="I7735">
        <f t="shared" si="245"/>
        <v>0</v>
      </c>
    </row>
    <row r="7736" spans="1:9" x14ac:dyDescent="0.3">
      <c r="A7736" s="1">
        <v>38416</v>
      </c>
      <c r="B7736">
        <v>1</v>
      </c>
      <c r="C7736">
        <v>0</v>
      </c>
      <c r="D7736">
        <v>0</v>
      </c>
      <c r="E7736">
        <v>0</v>
      </c>
      <c r="F7736" s="14">
        <v>2783.5709999999999</v>
      </c>
      <c r="G7736" s="14">
        <v>3134.223</v>
      </c>
      <c r="H7736">
        <f t="shared" si="244"/>
        <v>1.309169740945219E-2</v>
      </c>
      <c r="I7736">
        <f t="shared" si="245"/>
        <v>0</v>
      </c>
    </row>
    <row r="7737" spans="1:9" x14ac:dyDescent="0.3">
      <c r="A7737" s="1">
        <v>38417</v>
      </c>
      <c r="B7737">
        <v>1</v>
      </c>
      <c r="C7737">
        <v>0</v>
      </c>
      <c r="D7737">
        <v>0</v>
      </c>
      <c r="E7737">
        <v>0</v>
      </c>
      <c r="F7737" s="14">
        <v>1732.8009999999999</v>
      </c>
      <c r="G7737" s="14">
        <v>2479.9650000000001</v>
      </c>
      <c r="H7737">
        <f t="shared" si="244"/>
        <v>1.309169740945219E-2</v>
      </c>
      <c r="I7737">
        <f t="shared" si="245"/>
        <v>0</v>
      </c>
    </row>
    <row r="7738" spans="1:9" x14ac:dyDescent="0.3">
      <c r="A7738" s="1">
        <v>38418</v>
      </c>
      <c r="B7738">
        <v>1</v>
      </c>
      <c r="C7738">
        <v>0</v>
      </c>
      <c r="D7738">
        <v>0</v>
      </c>
      <c r="E7738">
        <v>0</v>
      </c>
      <c r="F7738" s="14">
        <v>4265.8209999999999</v>
      </c>
      <c r="G7738" s="14">
        <v>3714.0790000000002</v>
      </c>
      <c r="H7738">
        <f t="shared" si="244"/>
        <v>1.309169740945219E-2</v>
      </c>
      <c r="I7738">
        <f t="shared" si="245"/>
        <v>0</v>
      </c>
    </row>
    <row r="7739" spans="1:9" x14ac:dyDescent="0.3">
      <c r="A7739" s="1">
        <v>38419</v>
      </c>
      <c r="B7739">
        <v>1</v>
      </c>
      <c r="C7739">
        <v>0</v>
      </c>
      <c r="D7739">
        <v>0</v>
      </c>
      <c r="E7739">
        <v>0</v>
      </c>
      <c r="F7739">
        <v>-185.57900000000001</v>
      </c>
      <c r="G7739">
        <v>611.82399999999996</v>
      </c>
      <c r="H7739">
        <f t="shared" si="244"/>
        <v>1.309169740945219E-2</v>
      </c>
      <c r="I7739">
        <f t="shared" si="245"/>
        <v>0</v>
      </c>
    </row>
    <row r="7740" spans="1:9" x14ac:dyDescent="0.3">
      <c r="A7740" s="1">
        <v>38420</v>
      </c>
      <c r="B7740">
        <v>1</v>
      </c>
      <c r="C7740">
        <v>0</v>
      </c>
      <c r="D7740">
        <v>0</v>
      </c>
      <c r="E7740">
        <v>0</v>
      </c>
      <c r="F7740" s="14">
        <v>4779.6909999999998</v>
      </c>
      <c r="G7740" s="14">
        <v>4009.4830000000002</v>
      </c>
      <c r="H7740">
        <f t="shared" si="244"/>
        <v>1.309169740945219E-2</v>
      </c>
      <c r="I7740">
        <f t="shared" si="245"/>
        <v>0</v>
      </c>
    </row>
    <row r="7741" spans="1:9" x14ac:dyDescent="0.3">
      <c r="A7741" s="1">
        <v>38421</v>
      </c>
      <c r="B7741">
        <v>1</v>
      </c>
      <c r="C7741">
        <v>0</v>
      </c>
      <c r="D7741">
        <v>0</v>
      </c>
      <c r="E7741">
        <v>0</v>
      </c>
      <c r="F7741" s="14">
        <v>4625.9849999999997</v>
      </c>
      <c r="G7741" s="14">
        <v>3847.0329999999999</v>
      </c>
      <c r="H7741">
        <f t="shared" si="244"/>
        <v>1.309169740945219E-2</v>
      </c>
      <c r="I7741">
        <f t="shared" si="245"/>
        <v>0</v>
      </c>
    </row>
    <row r="7742" spans="1:9" x14ac:dyDescent="0.3">
      <c r="A7742" s="1">
        <v>38422</v>
      </c>
      <c r="B7742">
        <v>1</v>
      </c>
      <c r="C7742">
        <v>0</v>
      </c>
      <c r="D7742">
        <v>0</v>
      </c>
      <c r="E7742">
        <v>0</v>
      </c>
      <c r="F7742" s="14">
        <v>4437.3620000000001</v>
      </c>
      <c r="G7742" s="14">
        <v>3752.7840000000001</v>
      </c>
      <c r="H7742">
        <f t="shared" si="244"/>
        <v>1.309169740945219E-2</v>
      </c>
      <c r="I7742">
        <f t="shared" si="245"/>
        <v>0</v>
      </c>
    </row>
    <row r="7743" spans="1:9" x14ac:dyDescent="0.3">
      <c r="A7743" s="1">
        <v>38423</v>
      </c>
      <c r="B7743">
        <v>1</v>
      </c>
      <c r="C7743">
        <v>0</v>
      </c>
      <c r="D7743">
        <v>17.686</v>
      </c>
      <c r="E7743">
        <v>34.747</v>
      </c>
      <c r="F7743">
        <v>-61.353000000000002</v>
      </c>
      <c r="G7743">
        <v>172.72399999999999</v>
      </c>
      <c r="H7743">
        <f t="shared" si="244"/>
        <v>1.309169740945219E-2</v>
      </c>
      <c r="I7743">
        <f t="shared" si="245"/>
        <v>0</v>
      </c>
    </row>
    <row r="7744" spans="1:9" x14ac:dyDescent="0.3">
      <c r="A7744" s="1">
        <v>38424</v>
      </c>
      <c r="B7744">
        <v>2</v>
      </c>
      <c r="C7744">
        <v>0</v>
      </c>
      <c r="D7744">
        <v>15.388999999999999</v>
      </c>
      <c r="E7744">
        <v>21.155000000000001</v>
      </c>
      <c r="F7744">
        <v>-496.87900000000002</v>
      </c>
      <c r="G7744">
        <v>-427.43299999999999</v>
      </c>
      <c r="H7744">
        <f t="shared" si="244"/>
        <v>2.6183394818904381E-2</v>
      </c>
      <c r="I7744">
        <f t="shared" si="245"/>
        <v>0</v>
      </c>
    </row>
    <row r="7745" spans="1:9" x14ac:dyDescent="0.3">
      <c r="A7745" s="1">
        <v>38425</v>
      </c>
      <c r="B7745">
        <v>2</v>
      </c>
      <c r="C7745">
        <v>0</v>
      </c>
      <c r="D7745">
        <v>0</v>
      </c>
      <c r="E7745">
        <v>0</v>
      </c>
      <c r="F7745" s="14">
        <v>2096.8209999999999</v>
      </c>
      <c r="G7745" s="14">
        <v>2258.7049999999999</v>
      </c>
      <c r="H7745">
        <f t="shared" si="244"/>
        <v>2.6183394818904381E-2</v>
      </c>
      <c r="I7745">
        <f t="shared" si="245"/>
        <v>0</v>
      </c>
    </row>
    <row r="7746" spans="1:9" x14ac:dyDescent="0.3">
      <c r="A7746" s="1">
        <v>38426</v>
      </c>
      <c r="B7746">
        <v>3</v>
      </c>
      <c r="C7746">
        <v>0</v>
      </c>
      <c r="D7746">
        <v>0</v>
      </c>
      <c r="E7746">
        <v>0</v>
      </c>
      <c r="F7746">
        <v>-29.146000000000001</v>
      </c>
      <c r="G7746">
        <v>217.262</v>
      </c>
      <c r="H7746">
        <f t="shared" ref="H7746:H7809" si="246">(B7746*60*60*24/1000000)/(1000*$N$3/1000000)</f>
        <v>3.9275092228356567E-2</v>
      </c>
      <c r="I7746">
        <f t="shared" ref="I7746:I7809" si="247">(C7746*60*60*24/1000000)/(1000*$N$4/1000000)</f>
        <v>0</v>
      </c>
    </row>
    <row r="7747" spans="1:9" x14ac:dyDescent="0.3">
      <c r="A7747" s="1">
        <v>38427</v>
      </c>
      <c r="B7747">
        <v>3</v>
      </c>
      <c r="C7747">
        <v>0</v>
      </c>
      <c r="D7747">
        <v>0</v>
      </c>
      <c r="E7747">
        <v>0</v>
      </c>
      <c r="F7747">
        <v>590.25</v>
      </c>
      <c r="G7747" s="14">
        <v>1772.346</v>
      </c>
      <c r="H7747">
        <f t="shared" si="246"/>
        <v>3.9275092228356567E-2</v>
      </c>
      <c r="I7747">
        <f t="shared" si="247"/>
        <v>0</v>
      </c>
    </row>
    <row r="7748" spans="1:9" x14ac:dyDescent="0.3">
      <c r="A7748" s="1">
        <v>38428</v>
      </c>
      <c r="B7748">
        <v>4</v>
      </c>
      <c r="C7748">
        <v>0</v>
      </c>
      <c r="D7748">
        <v>0</v>
      </c>
      <c r="E7748">
        <v>0</v>
      </c>
      <c r="F7748">
        <v>941.62900000000002</v>
      </c>
      <c r="G7748" s="15">
        <v>2234</v>
      </c>
      <c r="H7748">
        <f t="shared" si="246"/>
        <v>5.2366789637808761E-2</v>
      </c>
      <c r="I7748">
        <f t="shared" si="247"/>
        <v>0</v>
      </c>
    </row>
    <row r="7749" spans="1:9" x14ac:dyDescent="0.3">
      <c r="A7749" s="1">
        <v>38429</v>
      </c>
      <c r="B7749">
        <v>5</v>
      </c>
      <c r="C7749">
        <v>0</v>
      </c>
      <c r="D7749">
        <v>0</v>
      </c>
      <c r="E7749">
        <v>0</v>
      </c>
      <c r="F7749" s="14">
        <v>3841.3609999999999</v>
      </c>
      <c r="G7749" s="14">
        <v>3629.2840000000001</v>
      </c>
      <c r="H7749">
        <f t="shared" si="246"/>
        <v>6.5458487047260955E-2</v>
      </c>
      <c r="I7749">
        <f t="shared" si="247"/>
        <v>0</v>
      </c>
    </row>
    <row r="7750" spans="1:9" x14ac:dyDescent="0.3">
      <c r="A7750" s="1">
        <v>38430</v>
      </c>
      <c r="B7750">
        <v>5</v>
      </c>
      <c r="C7750">
        <v>0</v>
      </c>
      <c r="D7750">
        <v>0</v>
      </c>
      <c r="E7750">
        <v>0</v>
      </c>
      <c r="F7750" s="14">
        <v>4849.6710000000003</v>
      </c>
      <c r="G7750" s="14">
        <v>3923.0749999999998</v>
      </c>
      <c r="H7750">
        <f t="shared" si="246"/>
        <v>6.5458487047260955E-2</v>
      </c>
      <c r="I7750">
        <f t="shared" si="247"/>
        <v>0</v>
      </c>
    </row>
    <row r="7751" spans="1:9" x14ac:dyDescent="0.3">
      <c r="A7751" s="1">
        <v>38431</v>
      </c>
      <c r="B7751">
        <v>5</v>
      </c>
      <c r="C7751">
        <v>0</v>
      </c>
      <c r="D7751">
        <v>0</v>
      </c>
      <c r="E7751">
        <v>0</v>
      </c>
      <c r="F7751" s="14">
        <v>3276.1109999999999</v>
      </c>
      <c r="G7751" s="14">
        <v>1635.0150000000001</v>
      </c>
      <c r="H7751">
        <f t="shared" si="246"/>
        <v>6.5458487047260955E-2</v>
      </c>
      <c r="I7751">
        <f t="shared" si="247"/>
        <v>0</v>
      </c>
    </row>
    <row r="7752" spans="1:9" x14ac:dyDescent="0.3">
      <c r="A7752" s="1">
        <v>38432</v>
      </c>
      <c r="B7752">
        <v>5</v>
      </c>
      <c r="C7752">
        <v>0</v>
      </c>
      <c r="D7752">
        <v>4.3890000000000002</v>
      </c>
      <c r="E7752">
        <v>4.6820000000000004</v>
      </c>
      <c r="F7752">
        <v>892.50900000000001</v>
      </c>
      <c r="G7752">
        <v>508.80799999999999</v>
      </c>
      <c r="H7752">
        <f t="shared" si="246"/>
        <v>6.5458487047260955E-2</v>
      </c>
      <c r="I7752">
        <f t="shared" si="247"/>
        <v>0</v>
      </c>
    </row>
    <row r="7753" spans="1:9" x14ac:dyDescent="0.3">
      <c r="A7753" s="1">
        <v>38433</v>
      </c>
      <c r="B7753">
        <v>4</v>
      </c>
      <c r="C7753">
        <v>0</v>
      </c>
      <c r="D7753">
        <v>2.9340000000000002</v>
      </c>
      <c r="E7753">
        <v>12.888999999999999</v>
      </c>
      <c r="F7753">
        <v>-143.553</v>
      </c>
      <c r="G7753">
        <v>-162.863</v>
      </c>
      <c r="H7753">
        <f t="shared" si="246"/>
        <v>5.2366789637808761E-2</v>
      </c>
      <c r="I7753">
        <f t="shared" si="247"/>
        <v>0</v>
      </c>
    </row>
    <row r="7754" spans="1:9" x14ac:dyDescent="0.3">
      <c r="A7754" s="1">
        <v>38434</v>
      </c>
      <c r="B7754">
        <v>4</v>
      </c>
      <c r="C7754">
        <v>0</v>
      </c>
      <c r="D7754">
        <v>2.5950000000000002</v>
      </c>
      <c r="E7754">
        <v>1.68</v>
      </c>
      <c r="F7754">
        <v>-273.52999999999997</v>
      </c>
      <c r="G7754">
        <v>-15.441000000000001</v>
      </c>
      <c r="H7754">
        <f t="shared" si="246"/>
        <v>5.2366789637808761E-2</v>
      </c>
      <c r="I7754">
        <f t="shared" si="247"/>
        <v>0</v>
      </c>
    </row>
    <row r="7755" spans="1:9" x14ac:dyDescent="0.3">
      <c r="A7755" s="1">
        <v>38435</v>
      </c>
      <c r="B7755">
        <v>4</v>
      </c>
      <c r="C7755">
        <v>0</v>
      </c>
      <c r="D7755">
        <v>0</v>
      </c>
      <c r="E7755">
        <v>0</v>
      </c>
      <c r="F7755" s="14">
        <v>1508.027</v>
      </c>
      <c r="G7755" s="14">
        <v>1195.788</v>
      </c>
      <c r="H7755">
        <f t="shared" si="246"/>
        <v>5.2366789637808761E-2</v>
      </c>
      <c r="I7755">
        <f t="shared" si="247"/>
        <v>0</v>
      </c>
    </row>
    <row r="7756" spans="1:9" x14ac:dyDescent="0.3">
      <c r="A7756" s="1">
        <v>38436</v>
      </c>
      <c r="B7756">
        <v>4</v>
      </c>
      <c r="C7756">
        <v>0</v>
      </c>
      <c r="D7756">
        <v>0</v>
      </c>
      <c r="E7756">
        <v>0</v>
      </c>
      <c r="F7756" s="14">
        <v>4937.9790000000003</v>
      </c>
      <c r="G7756" s="14">
        <v>3409.335</v>
      </c>
      <c r="H7756">
        <f t="shared" si="246"/>
        <v>5.2366789637808761E-2</v>
      </c>
      <c r="I7756">
        <f t="shared" si="247"/>
        <v>0</v>
      </c>
    </row>
    <row r="7757" spans="1:9" x14ac:dyDescent="0.3">
      <c r="A7757" s="1">
        <v>38437</v>
      </c>
      <c r="B7757">
        <v>3</v>
      </c>
      <c r="C7757">
        <v>0</v>
      </c>
      <c r="D7757">
        <v>0</v>
      </c>
      <c r="E7757">
        <v>0</v>
      </c>
      <c r="F7757" s="14">
        <v>2740.308</v>
      </c>
      <c r="G7757" s="14">
        <v>1183.895</v>
      </c>
      <c r="H7757">
        <f t="shared" si="246"/>
        <v>3.9275092228356567E-2</v>
      </c>
      <c r="I7757">
        <f t="shared" si="247"/>
        <v>0</v>
      </c>
    </row>
    <row r="7758" spans="1:9" x14ac:dyDescent="0.3">
      <c r="A7758" s="1">
        <v>38438</v>
      </c>
      <c r="B7758">
        <v>3</v>
      </c>
      <c r="C7758">
        <v>0</v>
      </c>
      <c r="D7758">
        <v>0</v>
      </c>
      <c r="E7758">
        <v>0</v>
      </c>
      <c r="F7758" s="14">
        <v>3427.9470000000001</v>
      </c>
      <c r="G7758" s="14">
        <v>1645.37</v>
      </c>
      <c r="H7758">
        <f t="shared" si="246"/>
        <v>3.9275092228356567E-2</v>
      </c>
      <c r="I7758">
        <f t="shared" si="247"/>
        <v>0</v>
      </c>
    </row>
    <row r="7759" spans="1:9" x14ac:dyDescent="0.3">
      <c r="A7759" s="1">
        <v>38439</v>
      </c>
      <c r="B7759">
        <v>3</v>
      </c>
      <c r="C7759">
        <v>0</v>
      </c>
      <c r="D7759">
        <v>0</v>
      </c>
      <c r="E7759">
        <v>5.0000000000000001E-3</v>
      </c>
      <c r="F7759">
        <v>655.05799999999999</v>
      </c>
      <c r="G7759" s="14">
        <v>1375.653</v>
      </c>
      <c r="H7759">
        <f t="shared" si="246"/>
        <v>3.9275092228356567E-2</v>
      </c>
      <c r="I7759">
        <f t="shared" si="247"/>
        <v>0</v>
      </c>
    </row>
    <row r="7760" spans="1:9" x14ac:dyDescent="0.3">
      <c r="A7760" s="1">
        <v>38440</v>
      </c>
      <c r="B7760">
        <v>3</v>
      </c>
      <c r="C7760">
        <v>0</v>
      </c>
      <c r="D7760">
        <v>15.053000000000001</v>
      </c>
      <c r="E7760">
        <v>24.477</v>
      </c>
      <c r="F7760">
        <v>-142.64099999999999</v>
      </c>
      <c r="G7760">
        <v>-194.041</v>
      </c>
      <c r="H7760">
        <f t="shared" si="246"/>
        <v>3.9275092228356567E-2</v>
      </c>
      <c r="I7760">
        <f t="shared" si="247"/>
        <v>0</v>
      </c>
    </row>
    <row r="7761" spans="1:9" x14ac:dyDescent="0.3">
      <c r="A7761" s="1">
        <v>38441</v>
      </c>
      <c r="B7761">
        <v>3</v>
      </c>
      <c r="C7761">
        <v>0</v>
      </c>
      <c r="D7761">
        <v>0</v>
      </c>
      <c r="E7761">
        <v>0</v>
      </c>
      <c r="F7761" s="14">
        <v>3468.2530000000002</v>
      </c>
      <c r="G7761" s="14">
        <v>1754.1780000000001</v>
      </c>
      <c r="H7761">
        <f t="shared" si="246"/>
        <v>3.9275092228356567E-2</v>
      </c>
      <c r="I7761">
        <f t="shared" si="247"/>
        <v>0</v>
      </c>
    </row>
    <row r="7762" spans="1:9" x14ac:dyDescent="0.3">
      <c r="A7762" s="1">
        <v>38442</v>
      </c>
      <c r="B7762">
        <v>3</v>
      </c>
      <c r="C7762">
        <v>0</v>
      </c>
      <c r="D7762">
        <v>12.712999999999999</v>
      </c>
      <c r="E7762">
        <v>9.4269999999999996</v>
      </c>
      <c r="F7762">
        <v>-363.90499999999997</v>
      </c>
      <c r="G7762">
        <v>-427.87</v>
      </c>
      <c r="H7762">
        <f t="shared" si="246"/>
        <v>3.9275092228356567E-2</v>
      </c>
      <c r="I7762">
        <f t="shared" si="247"/>
        <v>0</v>
      </c>
    </row>
    <row r="7763" spans="1:9" x14ac:dyDescent="0.3">
      <c r="A7763" s="1">
        <v>38443</v>
      </c>
      <c r="B7763">
        <v>4</v>
      </c>
      <c r="C7763">
        <v>0</v>
      </c>
      <c r="D7763">
        <v>7.4880000000000004</v>
      </c>
      <c r="E7763">
        <v>10.404</v>
      </c>
      <c r="F7763">
        <v>-76.881</v>
      </c>
      <c r="G7763">
        <v>-363.22399999999999</v>
      </c>
      <c r="H7763">
        <f t="shared" si="246"/>
        <v>5.2366789637808761E-2</v>
      </c>
      <c r="I7763">
        <f t="shared" si="247"/>
        <v>0</v>
      </c>
    </row>
    <row r="7764" spans="1:9" x14ac:dyDescent="0.3">
      <c r="A7764" s="1">
        <v>38444</v>
      </c>
      <c r="B7764">
        <v>4</v>
      </c>
      <c r="C7764">
        <v>0</v>
      </c>
      <c r="D7764">
        <v>11.025</v>
      </c>
      <c r="E7764">
        <v>5.399</v>
      </c>
      <c r="F7764">
        <v>-339.64</v>
      </c>
      <c r="G7764">
        <v>-164.06100000000001</v>
      </c>
      <c r="H7764">
        <f t="shared" si="246"/>
        <v>5.2366789637808761E-2</v>
      </c>
      <c r="I7764">
        <f t="shared" si="247"/>
        <v>0</v>
      </c>
    </row>
    <row r="7765" spans="1:9" x14ac:dyDescent="0.3">
      <c r="A7765" s="1">
        <v>38445</v>
      </c>
      <c r="B7765">
        <v>4</v>
      </c>
      <c r="C7765">
        <v>0</v>
      </c>
      <c r="D7765">
        <v>0</v>
      </c>
      <c r="E7765">
        <v>0</v>
      </c>
      <c r="F7765" s="14">
        <v>5620.7079999999996</v>
      </c>
      <c r="G7765" s="14">
        <v>4746.7820000000002</v>
      </c>
      <c r="H7765">
        <f t="shared" si="246"/>
        <v>5.2366789637808761E-2</v>
      </c>
      <c r="I7765">
        <f t="shared" si="247"/>
        <v>0</v>
      </c>
    </row>
    <row r="7766" spans="1:9" x14ac:dyDescent="0.3">
      <c r="A7766" s="1">
        <v>38446</v>
      </c>
      <c r="B7766">
        <v>6</v>
      </c>
      <c r="C7766">
        <v>0</v>
      </c>
      <c r="D7766">
        <v>0</v>
      </c>
      <c r="E7766">
        <v>0</v>
      </c>
      <c r="F7766" s="14">
        <v>5729.2889999999998</v>
      </c>
      <c r="G7766" s="14">
        <v>4606.1130000000003</v>
      </c>
      <c r="H7766">
        <f t="shared" si="246"/>
        <v>7.8550184456713135E-2</v>
      </c>
      <c r="I7766">
        <f t="shared" si="247"/>
        <v>0</v>
      </c>
    </row>
    <row r="7767" spans="1:9" x14ac:dyDescent="0.3">
      <c r="A7767" s="1">
        <v>38447</v>
      </c>
      <c r="B7767">
        <v>13</v>
      </c>
      <c r="C7767">
        <v>0</v>
      </c>
      <c r="D7767">
        <v>0</v>
      </c>
      <c r="E7767">
        <v>0</v>
      </c>
      <c r="F7767" s="14">
        <v>4628.1959999999999</v>
      </c>
      <c r="G7767" s="14">
        <v>3747.8009999999999</v>
      </c>
      <c r="H7767">
        <f t="shared" si="246"/>
        <v>0.17019206632287848</v>
      </c>
      <c r="I7767">
        <f t="shared" si="247"/>
        <v>0</v>
      </c>
    </row>
    <row r="7768" spans="1:9" x14ac:dyDescent="0.3">
      <c r="A7768" s="1">
        <v>38448</v>
      </c>
      <c r="B7768">
        <v>19</v>
      </c>
      <c r="C7768">
        <v>0</v>
      </c>
      <c r="D7768">
        <v>3.2789999999999999</v>
      </c>
      <c r="E7768">
        <v>2.4889999999999999</v>
      </c>
      <c r="F7768" s="14">
        <v>1255.6099999999999</v>
      </c>
      <c r="G7768">
        <v>8.7690000000000001</v>
      </c>
      <c r="H7768">
        <f t="shared" si="246"/>
        <v>0.24874225077959161</v>
      </c>
      <c r="I7768">
        <f t="shared" si="247"/>
        <v>0</v>
      </c>
    </row>
    <row r="7769" spans="1:9" x14ac:dyDescent="0.3">
      <c r="A7769" s="1">
        <v>38449</v>
      </c>
      <c r="B7769">
        <v>24</v>
      </c>
      <c r="C7769">
        <v>0</v>
      </c>
      <c r="D7769">
        <v>4.734</v>
      </c>
      <c r="E7769">
        <v>5.8120000000000003</v>
      </c>
      <c r="F7769" s="14">
        <v>4881.277</v>
      </c>
      <c r="G7769" s="14">
        <v>3148.489</v>
      </c>
      <c r="H7769">
        <f t="shared" si="246"/>
        <v>0.31420073782685254</v>
      </c>
      <c r="I7769">
        <f t="shared" si="247"/>
        <v>0</v>
      </c>
    </row>
    <row r="7770" spans="1:9" x14ac:dyDescent="0.3">
      <c r="A7770" s="1">
        <v>38450</v>
      </c>
      <c r="B7770">
        <v>28</v>
      </c>
      <c r="C7770">
        <v>1</v>
      </c>
      <c r="D7770">
        <v>32.255000000000003</v>
      </c>
      <c r="E7770">
        <v>33.08</v>
      </c>
      <c r="F7770" s="14">
        <v>5285.27</v>
      </c>
      <c r="G7770" s="14">
        <v>3405.0569999999998</v>
      </c>
      <c r="H7770">
        <f t="shared" si="246"/>
        <v>0.36656752746466131</v>
      </c>
      <c r="I7770">
        <f t="shared" si="247"/>
        <v>1.0804897103514228E-2</v>
      </c>
    </row>
    <row r="7771" spans="1:9" x14ac:dyDescent="0.3">
      <c r="A7771" s="1">
        <v>38451</v>
      </c>
      <c r="B7771">
        <v>34</v>
      </c>
      <c r="C7771">
        <v>1</v>
      </c>
      <c r="D7771">
        <v>0</v>
      </c>
      <c r="E7771">
        <v>0</v>
      </c>
      <c r="F7771">
        <v>150.07</v>
      </c>
      <c r="G7771" s="14">
        <v>1037.395</v>
      </c>
      <c r="H7771">
        <f t="shared" si="246"/>
        <v>0.4451177119213745</v>
      </c>
      <c r="I7771">
        <f t="shared" si="247"/>
        <v>1.0804897103514228E-2</v>
      </c>
    </row>
    <row r="7772" spans="1:9" x14ac:dyDescent="0.3">
      <c r="A7772" s="1">
        <v>38452</v>
      </c>
      <c r="B7772">
        <v>44</v>
      </c>
      <c r="C7772">
        <v>1</v>
      </c>
      <c r="D7772">
        <v>16.510000000000002</v>
      </c>
      <c r="E7772">
        <v>18.143000000000001</v>
      </c>
      <c r="F7772">
        <v>5.0999999999999997E-2</v>
      </c>
      <c r="G7772">
        <v>-13.589</v>
      </c>
      <c r="H7772">
        <f t="shared" si="246"/>
        <v>0.57603468601589636</v>
      </c>
      <c r="I7772">
        <f t="shared" si="247"/>
        <v>1.0804897103514228E-2</v>
      </c>
    </row>
    <row r="7773" spans="1:9" x14ac:dyDescent="0.3">
      <c r="A7773" s="1">
        <v>38453</v>
      </c>
      <c r="B7773">
        <v>68</v>
      </c>
      <c r="C7773">
        <v>6</v>
      </c>
      <c r="D7773">
        <v>48.375</v>
      </c>
      <c r="E7773">
        <v>35.369</v>
      </c>
      <c r="F7773">
        <v>50.960999999999999</v>
      </c>
      <c r="G7773">
        <v>-22.760999999999999</v>
      </c>
      <c r="H7773">
        <f t="shared" si="246"/>
        <v>0.89023542384274901</v>
      </c>
      <c r="I7773">
        <f t="shared" si="247"/>
        <v>6.4829382621085355E-2</v>
      </c>
    </row>
    <row r="7774" spans="1:9" x14ac:dyDescent="0.3">
      <c r="A7774" s="1">
        <v>38454</v>
      </c>
      <c r="B7774">
        <v>171</v>
      </c>
      <c r="C7774">
        <v>32</v>
      </c>
      <c r="D7774">
        <v>25.007999999999999</v>
      </c>
      <c r="E7774">
        <v>25.518000000000001</v>
      </c>
      <c r="F7774">
        <v>-319.14</v>
      </c>
      <c r="G7774">
        <v>-315.98700000000002</v>
      </c>
      <c r="H7774">
        <f t="shared" si="246"/>
        <v>2.2386802570163247</v>
      </c>
      <c r="I7774">
        <f t="shared" si="247"/>
        <v>0.34575670731245528</v>
      </c>
    </row>
    <row r="7775" spans="1:9" x14ac:dyDescent="0.3">
      <c r="A7775" s="1">
        <v>38455</v>
      </c>
      <c r="B7775">
        <v>154</v>
      </c>
      <c r="C7775">
        <v>71</v>
      </c>
      <c r="D7775">
        <v>0</v>
      </c>
      <c r="E7775">
        <v>0.29599999999999999</v>
      </c>
      <c r="F7775">
        <v>-536.43299999999999</v>
      </c>
      <c r="G7775">
        <v>-814.42600000000004</v>
      </c>
      <c r="H7775">
        <f t="shared" si="246"/>
        <v>2.0161214010556372</v>
      </c>
      <c r="I7775">
        <f t="shared" si="247"/>
        <v>0.76714769434951013</v>
      </c>
    </row>
    <row r="7776" spans="1:9" x14ac:dyDescent="0.3">
      <c r="A7776" s="1">
        <v>38456</v>
      </c>
      <c r="B7776">
        <v>141</v>
      </c>
      <c r="C7776">
        <v>97</v>
      </c>
      <c r="D7776">
        <v>7.8520000000000003</v>
      </c>
      <c r="E7776">
        <v>1.5669999999999999</v>
      </c>
      <c r="F7776">
        <v>142.50700000000001</v>
      </c>
      <c r="G7776">
        <v>388.464</v>
      </c>
      <c r="H7776">
        <f t="shared" si="246"/>
        <v>1.8459293347327588</v>
      </c>
      <c r="I7776">
        <f t="shared" si="247"/>
        <v>1.0480750190408801</v>
      </c>
    </row>
    <row r="7777" spans="1:9" x14ac:dyDescent="0.3">
      <c r="A7777" s="1">
        <v>38457</v>
      </c>
      <c r="B7777">
        <v>145</v>
      </c>
      <c r="C7777">
        <v>107</v>
      </c>
      <c r="D7777">
        <v>0</v>
      </c>
      <c r="E7777">
        <v>0</v>
      </c>
      <c r="F7777" s="14">
        <v>3221.6860000000001</v>
      </c>
      <c r="G7777" s="14">
        <v>1774.8879999999999</v>
      </c>
      <c r="H7777">
        <f t="shared" si="246"/>
        <v>1.8982961243705676</v>
      </c>
      <c r="I7777">
        <f t="shared" si="247"/>
        <v>1.1561239900760223</v>
      </c>
    </row>
    <row r="7778" spans="1:9" x14ac:dyDescent="0.3">
      <c r="A7778" s="1">
        <v>38458</v>
      </c>
      <c r="B7778">
        <v>150</v>
      </c>
      <c r="C7778">
        <v>105</v>
      </c>
      <c r="D7778">
        <v>0</v>
      </c>
      <c r="E7778">
        <v>0</v>
      </c>
      <c r="F7778" s="14">
        <v>6254.8530000000001</v>
      </c>
      <c r="G7778" s="14">
        <v>5491.4849999999997</v>
      </c>
      <c r="H7778">
        <f t="shared" si="246"/>
        <v>1.9637546114178286</v>
      </c>
      <c r="I7778">
        <f t="shared" si="247"/>
        <v>1.1345141958689937</v>
      </c>
    </row>
    <row r="7779" spans="1:9" x14ac:dyDescent="0.3">
      <c r="A7779" s="1">
        <v>38459</v>
      </c>
      <c r="B7779">
        <v>145</v>
      </c>
      <c r="C7779">
        <v>108</v>
      </c>
      <c r="D7779">
        <v>0</v>
      </c>
      <c r="E7779">
        <v>0</v>
      </c>
      <c r="F7779" s="14">
        <v>6290.7939999999999</v>
      </c>
      <c r="G7779" s="14">
        <v>5607.9960000000001</v>
      </c>
      <c r="H7779">
        <f t="shared" si="246"/>
        <v>1.8982961243705676</v>
      </c>
      <c r="I7779">
        <f t="shared" si="247"/>
        <v>1.1669288871795367</v>
      </c>
    </row>
    <row r="7780" spans="1:9" x14ac:dyDescent="0.3">
      <c r="A7780" s="1">
        <v>38460</v>
      </c>
      <c r="B7780">
        <v>134</v>
      </c>
      <c r="C7780">
        <v>101</v>
      </c>
      <c r="D7780">
        <v>0</v>
      </c>
      <c r="E7780">
        <v>0</v>
      </c>
      <c r="F7780" s="14">
        <v>3777.087</v>
      </c>
      <c r="G7780" s="14">
        <v>4153.9989999999998</v>
      </c>
      <c r="H7780">
        <f t="shared" si="246"/>
        <v>1.7542874528665935</v>
      </c>
      <c r="I7780">
        <f t="shared" si="247"/>
        <v>1.0912946074549368</v>
      </c>
    </row>
    <row r="7781" spans="1:9" x14ac:dyDescent="0.3">
      <c r="A7781" s="1">
        <v>38461</v>
      </c>
      <c r="B7781">
        <v>115</v>
      </c>
      <c r="C7781">
        <v>74</v>
      </c>
      <c r="D7781">
        <v>4.2169999999999996</v>
      </c>
      <c r="E7781">
        <v>5.8390000000000004</v>
      </c>
      <c r="F7781">
        <v>211.68899999999999</v>
      </c>
      <c r="G7781">
        <v>560.38099999999997</v>
      </c>
      <c r="H7781">
        <f t="shared" si="246"/>
        <v>1.5055452020870019</v>
      </c>
      <c r="I7781">
        <f t="shared" si="247"/>
        <v>0.79956238566005278</v>
      </c>
    </row>
    <row r="7782" spans="1:9" x14ac:dyDescent="0.3">
      <c r="A7782" s="1">
        <v>38462</v>
      </c>
      <c r="B7782">
        <v>87</v>
      </c>
      <c r="C7782">
        <v>59</v>
      </c>
      <c r="D7782">
        <v>0</v>
      </c>
      <c r="E7782">
        <v>0</v>
      </c>
      <c r="F7782">
        <v>-705.08600000000001</v>
      </c>
      <c r="G7782">
        <v>762.28099999999995</v>
      </c>
      <c r="H7782">
        <f t="shared" si="246"/>
        <v>1.1389776746223406</v>
      </c>
      <c r="I7782">
        <f t="shared" si="247"/>
        <v>0.63748892910733934</v>
      </c>
    </row>
    <row r="7783" spans="1:9" x14ac:dyDescent="0.3">
      <c r="A7783" s="1">
        <v>38463</v>
      </c>
      <c r="B7783">
        <v>61</v>
      </c>
      <c r="C7783">
        <v>51</v>
      </c>
      <c r="D7783">
        <v>0</v>
      </c>
      <c r="E7783">
        <v>0</v>
      </c>
      <c r="F7783" s="14">
        <v>4504.1360000000004</v>
      </c>
      <c r="G7783" s="14">
        <v>5043.7250000000004</v>
      </c>
      <c r="H7783">
        <f t="shared" si="246"/>
        <v>0.79859354197658361</v>
      </c>
      <c r="I7783">
        <f t="shared" si="247"/>
        <v>0.55104975227922548</v>
      </c>
    </row>
    <row r="7784" spans="1:9" x14ac:dyDescent="0.3">
      <c r="A7784" s="1">
        <v>38464</v>
      </c>
      <c r="B7784">
        <v>45</v>
      </c>
      <c r="C7784">
        <v>42</v>
      </c>
      <c r="D7784">
        <v>0</v>
      </c>
      <c r="E7784">
        <v>0</v>
      </c>
      <c r="F7784" s="14">
        <v>5973.1049999999996</v>
      </c>
      <c r="G7784" s="14">
        <v>5338.47</v>
      </c>
      <c r="H7784">
        <f t="shared" si="246"/>
        <v>0.58912638342534851</v>
      </c>
      <c r="I7784">
        <f t="shared" si="247"/>
        <v>0.4538056783475975</v>
      </c>
    </row>
    <row r="7785" spans="1:9" x14ac:dyDescent="0.3">
      <c r="A7785" s="1">
        <v>38465</v>
      </c>
      <c r="B7785">
        <v>33</v>
      </c>
      <c r="C7785">
        <v>32</v>
      </c>
      <c r="D7785">
        <v>0</v>
      </c>
      <c r="E7785">
        <v>0</v>
      </c>
      <c r="F7785" s="14">
        <v>6044.0219999999999</v>
      </c>
      <c r="G7785" s="14">
        <v>3806.4259999999999</v>
      </c>
      <c r="H7785">
        <f t="shared" si="246"/>
        <v>0.43202601451192224</v>
      </c>
      <c r="I7785">
        <f t="shared" si="247"/>
        <v>0.34575670731245528</v>
      </c>
    </row>
    <row r="7786" spans="1:9" x14ac:dyDescent="0.3">
      <c r="A7786" s="1">
        <v>38466</v>
      </c>
      <c r="B7786">
        <v>26</v>
      </c>
      <c r="C7786">
        <v>24</v>
      </c>
      <c r="D7786">
        <v>4.7080000000000002</v>
      </c>
      <c r="E7786">
        <v>3.391</v>
      </c>
      <c r="F7786">
        <v>3.9369999999999998</v>
      </c>
      <c r="G7786">
        <v>252.25200000000001</v>
      </c>
      <c r="H7786">
        <f t="shared" si="246"/>
        <v>0.34038413264575695</v>
      </c>
      <c r="I7786">
        <f t="shared" si="247"/>
        <v>0.25931753048434142</v>
      </c>
    </row>
    <row r="7787" spans="1:9" x14ac:dyDescent="0.3">
      <c r="A7787" s="1">
        <v>38467</v>
      </c>
      <c r="B7787">
        <v>21</v>
      </c>
      <c r="C7787">
        <v>19</v>
      </c>
      <c r="D7787">
        <v>0</v>
      </c>
      <c r="E7787">
        <v>0</v>
      </c>
      <c r="F7787">
        <v>807.65700000000004</v>
      </c>
      <c r="G7787" s="14">
        <v>3258.1669999999999</v>
      </c>
      <c r="H7787">
        <f t="shared" si="246"/>
        <v>0.27492564559849597</v>
      </c>
      <c r="I7787">
        <f t="shared" si="247"/>
        <v>0.20529304496677031</v>
      </c>
    </row>
    <row r="7788" spans="1:9" x14ac:dyDescent="0.3">
      <c r="A7788" s="1">
        <v>38468</v>
      </c>
      <c r="B7788">
        <v>18</v>
      </c>
      <c r="C7788">
        <v>15</v>
      </c>
      <c r="D7788">
        <v>0</v>
      </c>
      <c r="E7788">
        <v>0</v>
      </c>
      <c r="F7788" s="14">
        <v>2701.1819999999998</v>
      </c>
      <c r="G7788" s="14">
        <v>3466.6869999999999</v>
      </c>
      <c r="H7788">
        <f t="shared" si="246"/>
        <v>0.2356505533701394</v>
      </c>
      <c r="I7788">
        <f t="shared" si="247"/>
        <v>0.16207345655271341</v>
      </c>
    </row>
    <row r="7789" spans="1:9" x14ac:dyDescent="0.3">
      <c r="A7789" s="1">
        <v>38469</v>
      </c>
      <c r="B7789">
        <v>14</v>
      </c>
      <c r="C7789">
        <v>13</v>
      </c>
      <c r="D7789">
        <v>0.153</v>
      </c>
      <c r="E7789">
        <v>1.6E-2</v>
      </c>
      <c r="F7789" s="14">
        <v>4392.027</v>
      </c>
      <c r="G7789">
        <v>531.41300000000001</v>
      </c>
      <c r="H7789">
        <f t="shared" si="246"/>
        <v>0.18328376373233066</v>
      </c>
      <c r="I7789">
        <f t="shared" si="247"/>
        <v>0.14046366234568494</v>
      </c>
    </row>
    <row r="7790" spans="1:9" x14ac:dyDescent="0.3">
      <c r="A7790" s="1">
        <v>38470</v>
      </c>
      <c r="B7790">
        <v>12</v>
      </c>
      <c r="C7790">
        <v>11</v>
      </c>
      <c r="D7790">
        <v>0</v>
      </c>
      <c r="E7790">
        <v>0</v>
      </c>
      <c r="F7790" s="14">
        <v>2303.0239999999999</v>
      </c>
      <c r="G7790" s="14">
        <v>4559.3130000000001</v>
      </c>
      <c r="H7790">
        <f t="shared" si="246"/>
        <v>0.15710036891342627</v>
      </c>
      <c r="I7790">
        <f t="shared" si="247"/>
        <v>0.11885386813865649</v>
      </c>
    </row>
    <row r="7791" spans="1:9" x14ac:dyDescent="0.3">
      <c r="A7791" s="1">
        <v>38471</v>
      </c>
      <c r="B7791">
        <v>10</v>
      </c>
      <c r="C7791">
        <v>10</v>
      </c>
      <c r="D7791">
        <v>1.6160000000000001</v>
      </c>
      <c r="E7791">
        <v>1.8360000000000001</v>
      </c>
      <c r="F7791" s="14">
        <v>3377.828</v>
      </c>
      <c r="G7791" s="14">
        <v>3142.2330000000002</v>
      </c>
      <c r="H7791">
        <f t="shared" si="246"/>
        <v>0.13091697409452191</v>
      </c>
      <c r="I7791">
        <f t="shared" si="247"/>
        <v>0.10804897103514227</v>
      </c>
    </row>
    <row r="7792" spans="1:9" x14ac:dyDescent="0.3">
      <c r="A7792" s="1">
        <v>38472</v>
      </c>
      <c r="B7792">
        <v>9</v>
      </c>
      <c r="C7792">
        <v>9</v>
      </c>
      <c r="D7792">
        <v>0</v>
      </c>
      <c r="E7792">
        <v>0</v>
      </c>
      <c r="F7792" s="14">
        <v>5462.3</v>
      </c>
      <c r="G7792" s="14">
        <v>5312.2839999999997</v>
      </c>
      <c r="H7792">
        <f t="shared" si="246"/>
        <v>0.1178252766850697</v>
      </c>
      <c r="I7792">
        <f t="shared" si="247"/>
        <v>9.7244073931628039E-2</v>
      </c>
    </row>
    <row r="7793" spans="1:9" x14ac:dyDescent="0.3">
      <c r="A7793" s="1">
        <v>38473</v>
      </c>
      <c r="B7793">
        <v>9</v>
      </c>
      <c r="C7793">
        <v>8</v>
      </c>
      <c r="D7793">
        <v>0</v>
      </c>
      <c r="E7793">
        <v>0</v>
      </c>
      <c r="F7793" s="14">
        <v>5070.4480000000003</v>
      </c>
      <c r="G7793" s="14">
        <v>5277.9350000000004</v>
      </c>
      <c r="H7793">
        <f t="shared" si="246"/>
        <v>0.1178252766850697</v>
      </c>
      <c r="I7793">
        <f t="shared" si="247"/>
        <v>8.643917682811382E-2</v>
      </c>
    </row>
    <row r="7794" spans="1:9" x14ac:dyDescent="0.3">
      <c r="A7794" s="1">
        <v>38474</v>
      </c>
      <c r="B7794">
        <v>9</v>
      </c>
      <c r="C7794">
        <v>7</v>
      </c>
      <c r="D7794">
        <v>0</v>
      </c>
      <c r="E7794">
        <v>0</v>
      </c>
      <c r="F7794" s="14">
        <v>6180.8230000000003</v>
      </c>
      <c r="G7794" s="14">
        <v>5724.902</v>
      </c>
      <c r="H7794">
        <f t="shared" si="246"/>
        <v>0.1178252766850697</v>
      </c>
      <c r="I7794">
        <f t="shared" si="247"/>
        <v>7.5634279724599587E-2</v>
      </c>
    </row>
    <row r="7795" spans="1:9" x14ac:dyDescent="0.3">
      <c r="A7795" s="1">
        <v>38475</v>
      </c>
      <c r="B7795">
        <v>9</v>
      </c>
      <c r="C7795">
        <v>6</v>
      </c>
      <c r="D7795">
        <v>0</v>
      </c>
      <c r="E7795">
        <v>0</v>
      </c>
      <c r="F7795" s="14">
        <v>5906.5730000000003</v>
      </c>
      <c r="G7795" s="14">
        <v>5694.1959999999999</v>
      </c>
      <c r="H7795">
        <f t="shared" si="246"/>
        <v>0.1178252766850697</v>
      </c>
      <c r="I7795">
        <f t="shared" si="247"/>
        <v>6.4829382621085355E-2</v>
      </c>
    </row>
    <row r="7796" spans="1:9" x14ac:dyDescent="0.3">
      <c r="A7796" s="1">
        <v>38476</v>
      </c>
      <c r="B7796">
        <v>8</v>
      </c>
      <c r="C7796">
        <v>6</v>
      </c>
      <c r="D7796">
        <v>0</v>
      </c>
      <c r="E7796">
        <v>0</v>
      </c>
      <c r="F7796" s="14">
        <v>2635.4630000000002</v>
      </c>
      <c r="G7796" s="14">
        <v>4000.55</v>
      </c>
      <c r="H7796">
        <f t="shared" si="246"/>
        <v>0.10473357927561752</v>
      </c>
      <c r="I7796">
        <f t="shared" si="247"/>
        <v>6.4829382621085355E-2</v>
      </c>
    </row>
    <row r="7797" spans="1:9" x14ac:dyDescent="0.3">
      <c r="A7797" s="1">
        <v>38477</v>
      </c>
      <c r="B7797">
        <v>8</v>
      </c>
      <c r="C7797">
        <v>5</v>
      </c>
      <c r="D7797">
        <v>6.0019999999999998</v>
      </c>
      <c r="E7797">
        <v>12.535</v>
      </c>
      <c r="F7797">
        <v>-239.01400000000001</v>
      </c>
      <c r="G7797">
        <v>-76.480999999999995</v>
      </c>
      <c r="H7797">
        <f t="shared" si="246"/>
        <v>0.10473357927561752</v>
      </c>
      <c r="I7797">
        <f t="shared" si="247"/>
        <v>5.4024485517571136E-2</v>
      </c>
    </row>
    <row r="7798" spans="1:9" x14ac:dyDescent="0.3">
      <c r="A7798" s="1">
        <v>38478</v>
      </c>
      <c r="B7798">
        <v>14</v>
      </c>
      <c r="C7798">
        <v>7</v>
      </c>
      <c r="D7798">
        <v>37.326999999999998</v>
      </c>
      <c r="E7798">
        <v>52.5</v>
      </c>
      <c r="F7798">
        <v>-15.811999999999999</v>
      </c>
      <c r="G7798">
        <v>-462.69200000000001</v>
      </c>
      <c r="H7798">
        <f t="shared" si="246"/>
        <v>0.18328376373233066</v>
      </c>
      <c r="I7798">
        <f t="shared" si="247"/>
        <v>7.5634279724599587E-2</v>
      </c>
    </row>
    <row r="7799" spans="1:9" x14ac:dyDescent="0.3">
      <c r="A7799" s="1">
        <v>38479</v>
      </c>
      <c r="B7799">
        <v>64</v>
      </c>
      <c r="C7799">
        <v>14</v>
      </c>
      <c r="D7799">
        <v>20.524000000000001</v>
      </c>
      <c r="E7799">
        <v>10.821</v>
      </c>
      <c r="F7799">
        <v>-577.53599999999994</v>
      </c>
      <c r="G7799">
        <v>115.767</v>
      </c>
      <c r="H7799">
        <f t="shared" si="246"/>
        <v>0.83786863420494018</v>
      </c>
      <c r="I7799">
        <f t="shared" si="247"/>
        <v>0.15126855944919917</v>
      </c>
    </row>
    <row r="7800" spans="1:9" x14ac:dyDescent="0.3">
      <c r="A7800" s="1">
        <v>38480</v>
      </c>
      <c r="B7800">
        <v>113</v>
      </c>
      <c r="C7800">
        <v>25</v>
      </c>
      <c r="D7800">
        <v>0</v>
      </c>
      <c r="E7800">
        <v>0</v>
      </c>
      <c r="F7800">
        <v>-664.72799999999995</v>
      </c>
      <c r="G7800">
        <v>394.91699999999997</v>
      </c>
      <c r="H7800">
        <f t="shared" si="246"/>
        <v>1.4793618072680974</v>
      </c>
      <c r="I7800">
        <f t="shared" si="247"/>
        <v>0.27012242758785571</v>
      </c>
    </row>
    <row r="7801" spans="1:9" x14ac:dyDescent="0.3">
      <c r="A7801" s="1">
        <v>38481</v>
      </c>
      <c r="B7801">
        <v>163</v>
      </c>
      <c r="C7801">
        <v>35</v>
      </c>
      <c r="D7801">
        <v>11.048</v>
      </c>
      <c r="E7801">
        <v>22.225000000000001</v>
      </c>
      <c r="F7801">
        <v>-839.447</v>
      </c>
      <c r="G7801">
        <v>-829.65</v>
      </c>
      <c r="H7801">
        <f t="shared" si="246"/>
        <v>2.133946677740707</v>
      </c>
      <c r="I7801">
        <f t="shared" si="247"/>
        <v>0.37817139862299792</v>
      </c>
    </row>
    <row r="7802" spans="1:9" x14ac:dyDescent="0.3">
      <c r="A7802" s="1">
        <v>38482</v>
      </c>
      <c r="B7802">
        <v>295</v>
      </c>
      <c r="C7802">
        <v>79</v>
      </c>
      <c r="D7802">
        <v>0</v>
      </c>
      <c r="E7802">
        <v>0.35299999999999998</v>
      </c>
      <c r="F7802">
        <v>940.78700000000003</v>
      </c>
      <c r="G7802">
        <v>844.69299999999998</v>
      </c>
      <c r="H7802">
        <f t="shared" si="246"/>
        <v>3.862050735788396</v>
      </c>
      <c r="I7802">
        <f t="shared" si="247"/>
        <v>0.85358687117762388</v>
      </c>
    </row>
    <row r="7803" spans="1:9" x14ac:dyDescent="0.3">
      <c r="A7803" s="1">
        <v>38483</v>
      </c>
      <c r="B7803">
        <v>352</v>
      </c>
      <c r="C7803">
        <v>135</v>
      </c>
      <c r="D7803">
        <v>4.101</v>
      </c>
      <c r="E7803">
        <v>4.8319999999999999</v>
      </c>
      <c r="F7803" s="14">
        <v>5987.7740000000003</v>
      </c>
      <c r="G7803" s="14">
        <v>4120.8770000000004</v>
      </c>
      <c r="H7803">
        <f t="shared" si="246"/>
        <v>4.6082774881271709</v>
      </c>
      <c r="I7803">
        <f t="shared" si="247"/>
        <v>1.4586611089744206</v>
      </c>
    </row>
    <row r="7804" spans="1:9" x14ac:dyDescent="0.3">
      <c r="A7804" s="1">
        <v>38484</v>
      </c>
      <c r="B7804">
        <v>363</v>
      </c>
      <c r="C7804">
        <v>183</v>
      </c>
      <c r="D7804">
        <v>0.30299999999999999</v>
      </c>
      <c r="E7804">
        <v>0</v>
      </c>
      <c r="H7804">
        <f t="shared" si="246"/>
        <v>4.7522861596311445</v>
      </c>
      <c r="I7804">
        <f t="shared" si="247"/>
        <v>1.9772961699431033</v>
      </c>
    </row>
    <row r="7805" spans="1:9" x14ac:dyDescent="0.3">
      <c r="A7805" s="1">
        <v>38485</v>
      </c>
      <c r="B7805">
        <v>435</v>
      </c>
      <c r="C7805">
        <v>261</v>
      </c>
      <c r="D7805">
        <v>16.265000000000001</v>
      </c>
      <c r="E7805">
        <v>16.609000000000002</v>
      </c>
      <c r="F7805">
        <v>350.94200000000001</v>
      </c>
      <c r="G7805">
        <v>-85.001000000000005</v>
      </c>
      <c r="H7805">
        <f t="shared" si="246"/>
        <v>5.694888373111703</v>
      </c>
      <c r="I7805">
        <f t="shared" si="247"/>
        <v>2.8200781440172129</v>
      </c>
    </row>
    <row r="7806" spans="1:9" x14ac:dyDescent="0.3">
      <c r="A7806" s="1">
        <v>38486</v>
      </c>
      <c r="B7806">
        <v>794</v>
      </c>
      <c r="C7806">
        <v>553</v>
      </c>
      <c r="D7806">
        <v>19.129000000000001</v>
      </c>
      <c r="E7806">
        <v>24.341000000000001</v>
      </c>
      <c r="F7806">
        <v>-92.88</v>
      </c>
      <c r="G7806">
        <v>-447.49400000000003</v>
      </c>
      <c r="H7806">
        <f t="shared" si="246"/>
        <v>10.394807743105039</v>
      </c>
      <c r="I7806">
        <f t="shared" si="247"/>
        <v>5.9751080982433677</v>
      </c>
    </row>
    <row r="7807" spans="1:9" x14ac:dyDescent="0.3">
      <c r="A7807" s="1">
        <v>38487</v>
      </c>
      <c r="B7807">
        <v>978</v>
      </c>
      <c r="C7807">
        <v>849</v>
      </c>
      <c r="D7807">
        <v>19.059999999999999</v>
      </c>
      <c r="E7807">
        <v>17.998000000000001</v>
      </c>
      <c r="F7807">
        <v>-704.53300000000002</v>
      </c>
      <c r="G7807">
        <v>-847.56</v>
      </c>
      <c r="H7807">
        <f t="shared" si="246"/>
        <v>12.803680066444242</v>
      </c>
      <c r="I7807">
        <f t="shared" si="247"/>
        <v>9.1733576408835784</v>
      </c>
    </row>
    <row r="7808" spans="1:9" x14ac:dyDescent="0.3">
      <c r="A7808" s="1">
        <v>38488</v>
      </c>
      <c r="B7808">
        <v>1047</v>
      </c>
      <c r="C7808">
        <v>764</v>
      </c>
      <c r="D7808">
        <v>14.177</v>
      </c>
      <c r="E7808">
        <v>15.984999999999999</v>
      </c>
      <c r="F7808">
        <v>-731.35599999999999</v>
      </c>
      <c r="G7808">
        <v>110.42</v>
      </c>
      <c r="H7808">
        <f t="shared" si="246"/>
        <v>13.707007187696444</v>
      </c>
      <c r="I7808">
        <f t="shared" si="247"/>
        <v>8.2549413870848696</v>
      </c>
    </row>
    <row r="7809" spans="1:9" x14ac:dyDescent="0.3">
      <c r="A7809" s="1">
        <v>38489</v>
      </c>
      <c r="B7809">
        <v>1023</v>
      </c>
      <c r="C7809">
        <v>675</v>
      </c>
      <c r="D7809">
        <v>0</v>
      </c>
      <c r="E7809">
        <v>0</v>
      </c>
      <c r="F7809">
        <v>-436.23399999999998</v>
      </c>
      <c r="G7809" s="14">
        <v>4872.6570000000002</v>
      </c>
      <c r="H7809">
        <f t="shared" si="246"/>
        <v>13.392806449869591</v>
      </c>
      <c r="I7809">
        <f t="shared" si="247"/>
        <v>7.2933055448721031</v>
      </c>
    </row>
    <row r="7810" spans="1:9" x14ac:dyDescent="0.3">
      <c r="A7810" s="1">
        <v>38490</v>
      </c>
      <c r="B7810">
        <v>918</v>
      </c>
      <c r="C7810">
        <v>644</v>
      </c>
      <c r="D7810">
        <v>0</v>
      </c>
      <c r="E7810">
        <v>0</v>
      </c>
      <c r="F7810">
        <v>-933.52700000000004</v>
      </c>
      <c r="G7810">
        <v>-832.46699999999998</v>
      </c>
      <c r="H7810">
        <f t="shared" ref="H7810:H7873" si="248">(B7810*60*60*24/1000000)/(1000*$N$3/1000000)</f>
        <v>12.018178221877111</v>
      </c>
      <c r="I7810">
        <f t="shared" ref="I7810:I7873" si="249">(C7810*60*60*24/1000000)/(1000*$N$4/1000000)</f>
        <v>6.9583537346631612</v>
      </c>
    </row>
    <row r="7811" spans="1:9" x14ac:dyDescent="0.3">
      <c r="A7811" s="1">
        <v>38491</v>
      </c>
      <c r="B7811">
        <v>833</v>
      </c>
      <c r="C7811">
        <v>611</v>
      </c>
      <c r="D7811">
        <v>0</v>
      </c>
      <c r="E7811">
        <v>0</v>
      </c>
      <c r="F7811" s="14">
        <v>3016.5729999999999</v>
      </c>
      <c r="G7811" s="14">
        <v>3707.0990000000002</v>
      </c>
      <c r="H7811">
        <f t="shared" si="248"/>
        <v>10.905383942073673</v>
      </c>
      <c r="I7811">
        <f t="shared" si="249"/>
        <v>6.6017921302471922</v>
      </c>
    </row>
    <row r="7812" spans="1:9" x14ac:dyDescent="0.3">
      <c r="A7812" s="1">
        <v>38492</v>
      </c>
      <c r="B7812">
        <v>729</v>
      </c>
      <c r="C7812">
        <v>557</v>
      </c>
      <c r="D7812">
        <v>0</v>
      </c>
      <c r="E7812">
        <v>0</v>
      </c>
      <c r="F7812">
        <v>-337.64800000000002</v>
      </c>
      <c r="G7812">
        <v>-272.36399999999998</v>
      </c>
      <c r="H7812">
        <f t="shared" si="248"/>
        <v>9.5438474114906455</v>
      </c>
      <c r="I7812">
        <f t="shared" si="249"/>
        <v>6.0183276866574245</v>
      </c>
    </row>
    <row r="7813" spans="1:9" x14ac:dyDescent="0.3">
      <c r="A7813" s="1">
        <v>38493</v>
      </c>
      <c r="B7813">
        <v>617</v>
      </c>
      <c r="C7813">
        <v>488</v>
      </c>
      <c r="D7813">
        <v>0</v>
      </c>
      <c r="E7813">
        <v>0</v>
      </c>
      <c r="F7813" s="14">
        <v>6252.0010000000002</v>
      </c>
      <c r="G7813" s="14">
        <v>6157.6589999999997</v>
      </c>
      <c r="H7813">
        <f t="shared" si="248"/>
        <v>8.0775773016320009</v>
      </c>
      <c r="I7813">
        <f t="shared" si="249"/>
        <v>5.2727897865149433</v>
      </c>
    </row>
    <row r="7814" spans="1:9" x14ac:dyDescent="0.3">
      <c r="A7814" s="1">
        <v>38494</v>
      </c>
      <c r="B7814">
        <v>518</v>
      </c>
      <c r="C7814">
        <v>421</v>
      </c>
      <c r="D7814">
        <v>0</v>
      </c>
      <c r="E7814">
        <v>0</v>
      </c>
      <c r="F7814" s="14">
        <v>5948.3950000000004</v>
      </c>
      <c r="G7814" s="14">
        <v>3801.8220000000001</v>
      </c>
      <c r="H7814">
        <f t="shared" si="248"/>
        <v>6.7814992580962343</v>
      </c>
      <c r="I7814">
        <f t="shared" si="249"/>
        <v>4.5488616805794893</v>
      </c>
    </row>
    <row r="7815" spans="1:9" x14ac:dyDescent="0.3">
      <c r="A7815" s="1">
        <v>38495</v>
      </c>
      <c r="B7815">
        <v>420</v>
      </c>
      <c r="C7815">
        <v>388</v>
      </c>
      <c r="D7815">
        <v>1.1919999999999999</v>
      </c>
      <c r="E7815">
        <v>0.63600000000000001</v>
      </c>
      <c r="F7815">
        <v>229.684</v>
      </c>
      <c r="G7815">
        <v>46.805999999999997</v>
      </c>
      <c r="H7815">
        <f t="shared" si="248"/>
        <v>5.498512911969919</v>
      </c>
      <c r="I7815">
        <f t="shared" si="249"/>
        <v>4.1923000761635203</v>
      </c>
    </row>
    <row r="7816" spans="1:9" x14ac:dyDescent="0.3">
      <c r="A7816" s="1">
        <v>38496</v>
      </c>
      <c r="B7816">
        <v>373</v>
      </c>
      <c r="C7816">
        <v>356</v>
      </c>
      <c r="D7816">
        <v>2.4569999999999999</v>
      </c>
      <c r="E7816">
        <v>1.3680000000000001</v>
      </c>
      <c r="F7816" s="14">
        <v>5400.1210000000001</v>
      </c>
      <c r="G7816" s="14">
        <v>5103.598</v>
      </c>
      <c r="H7816">
        <f t="shared" si="248"/>
        <v>4.8832031337256669</v>
      </c>
      <c r="I7816">
        <f t="shared" si="249"/>
        <v>3.8465433688510648</v>
      </c>
    </row>
    <row r="7817" spans="1:9" x14ac:dyDescent="0.3">
      <c r="A7817" s="1">
        <v>38497</v>
      </c>
      <c r="B7817">
        <v>325</v>
      </c>
      <c r="C7817">
        <v>317</v>
      </c>
      <c r="D7817">
        <v>0</v>
      </c>
      <c r="E7817">
        <v>0</v>
      </c>
      <c r="F7817" s="14">
        <v>4634.3779999999997</v>
      </c>
      <c r="G7817" s="14">
        <v>3421.0630000000001</v>
      </c>
      <c r="H7817">
        <f t="shared" si="248"/>
        <v>4.2548016580719619</v>
      </c>
      <c r="I7817">
        <f t="shared" si="249"/>
        <v>3.4251523818140099</v>
      </c>
    </row>
    <row r="7818" spans="1:9" x14ac:dyDescent="0.3">
      <c r="A7818" s="1">
        <v>38498</v>
      </c>
      <c r="B7818">
        <v>242</v>
      </c>
      <c r="C7818">
        <v>268</v>
      </c>
      <c r="D7818">
        <v>0</v>
      </c>
      <c r="E7818">
        <v>0</v>
      </c>
      <c r="F7818" s="14">
        <v>5290.4589999999998</v>
      </c>
      <c r="G7818" s="14">
        <v>5308.0640000000003</v>
      </c>
      <c r="H7818">
        <f t="shared" si="248"/>
        <v>3.1681907730874297</v>
      </c>
      <c r="I7818">
        <f t="shared" si="249"/>
        <v>2.8957124237418128</v>
      </c>
    </row>
    <row r="7819" spans="1:9" x14ac:dyDescent="0.3">
      <c r="A7819" s="1">
        <v>38499</v>
      </c>
      <c r="B7819">
        <v>138</v>
      </c>
      <c r="C7819">
        <v>203</v>
      </c>
      <c r="D7819">
        <v>0.01</v>
      </c>
      <c r="E7819">
        <v>0</v>
      </c>
      <c r="F7819" s="14">
        <v>2870.2449999999999</v>
      </c>
      <c r="G7819" s="14">
        <v>3581.0650000000001</v>
      </c>
      <c r="H7819">
        <f t="shared" si="248"/>
        <v>1.8066542425044021</v>
      </c>
      <c r="I7819">
        <f t="shared" si="249"/>
        <v>2.193394112013388</v>
      </c>
    </row>
    <row r="7820" spans="1:9" x14ac:dyDescent="0.3">
      <c r="A7820" s="1">
        <v>38500</v>
      </c>
      <c r="B7820">
        <v>82</v>
      </c>
      <c r="C7820">
        <v>130</v>
      </c>
      <c r="D7820">
        <v>0</v>
      </c>
      <c r="E7820">
        <v>0</v>
      </c>
      <c r="F7820" s="14">
        <v>5699.7430000000004</v>
      </c>
      <c r="G7820" s="14">
        <v>5714.58</v>
      </c>
      <c r="H7820">
        <f t="shared" si="248"/>
        <v>1.0735191875750796</v>
      </c>
      <c r="I7820">
        <f t="shared" si="249"/>
        <v>1.4046366234568495</v>
      </c>
    </row>
    <row r="7821" spans="1:9" x14ac:dyDescent="0.3">
      <c r="A7821" s="1">
        <v>38501</v>
      </c>
      <c r="B7821">
        <v>59</v>
      </c>
      <c r="C7821">
        <v>71</v>
      </c>
      <c r="D7821">
        <v>0</v>
      </c>
      <c r="E7821">
        <v>4.8000000000000001E-2</v>
      </c>
      <c r="F7821" s="14">
        <v>1951.94</v>
      </c>
      <c r="G7821" s="14">
        <v>1812.7329999999999</v>
      </c>
      <c r="H7821">
        <f t="shared" si="248"/>
        <v>0.77241014715767919</v>
      </c>
      <c r="I7821">
        <f t="shared" si="249"/>
        <v>0.76714769434951013</v>
      </c>
    </row>
    <row r="7822" spans="1:9" x14ac:dyDescent="0.3">
      <c r="A7822" s="1">
        <v>38502</v>
      </c>
      <c r="B7822">
        <v>49</v>
      </c>
      <c r="C7822">
        <v>52</v>
      </c>
      <c r="D7822">
        <v>18.315999999999999</v>
      </c>
      <c r="E7822">
        <v>19.292000000000002</v>
      </c>
      <c r="F7822">
        <v>-412.21100000000001</v>
      </c>
      <c r="G7822">
        <v>-331.90899999999999</v>
      </c>
      <c r="H7822">
        <f t="shared" si="248"/>
        <v>0.64149317306315734</v>
      </c>
      <c r="I7822">
        <f t="shared" si="249"/>
        <v>0.56185464938273977</v>
      </c>
    </row>
    <row r="7823" spans="1:9" x14ac:dyDescent="0.3">
      <c r="A7823" s="1">
        <v>38503</v>
      </c>
      <c r="B7823">
        <v>45</v>
      </c>
      <c r="C7823">
        <v>49</v>
      </c>
      <c r="D7823">
        <v>1.028</v>
      </c>
      <c r="E7823">
        <v>0</v>
      </c>
      <c r="H7823">
        <f t="shared" si="248"/>
        <v>0.58912638342534851</v>
      </c>
      <c r="I7823">
        <f t="shared" si="249"/>
        <v>0.52943995807219713</v>
      </c>
    </row>
    <row r="7824" spans="1:9" x14ac:dyDescent="0.3">
      <c r="A7824" s="1">
        <v>38504</v>
      </c>
      <c r="B7824">
        <v>46</v>
      </c>
      <c r="C7824">
        <v>46</v>
      </c>
      <c r="D7824">
        <v>0</v>
      </c>
      <c r="E7824">
        <v>0</v>
      </c>
      <c r="F7824" s="14">
        <v>3834.337</v>
      </c>
      <c r="G7824" s="14">
        <v>3956.0160000000001</v>
      </c>
      <c r="H7824">
        <f t="shared" si="248"/>
        <v>0.60221808083480077</v>
      </c>
      <c r="I7824">
        <f t="shared" si="249"/>
        <v>0.49702526676165443</v>
      </c>
    </row>
    <row r="7825" spans="1:9" x14ac:dyDescent="0.3">
      <c r="A7825" s="1">
        <v>38505</v>
      </c>
      <c r="B7825">
        <v>49</v>
      </c>
      <c r="C7825">
        <v>44</v>
      </c>
      <c r="D7825">
        <v>0</v>
      </c>
      <c r="E7825">
        <v>0</v>
      </c>
      <c r="F7825" s="14">
        <v>5419.1059999999998</v>
      </c>
      <c r="G7825" s="14">
        <v>5481.1</v>
      </c>
      <c r="H7825">
        <f t="shared" si="248"/>
        <v>0.64149317306315734</v>
      </c>
      <c r="I7825">
        <f t="shared" si="249"/>
        <v>0.47541547255462596</v>
      </c>
    </row>
    <row r="7826" spans="1:9" x14ac:dyDescent="0.3">
      <c r="A7826" s="1">
        <v>38506</v>
      </c>
      <c r="B7826">
        <v>55</v>
      </c>
      <c r="C7826">
        <v>42</v>
      </c>
      <c r="D7826">
        <v>1.6E-2</v>
      </c>
      <c r="E7826">
        <v>2.5499999999999998</v>
      </c>
      <c r="F7826">
        <v>728.28800000000001</v>
      </c>
      <c r="G7826" s="14">
        <v>2554.3809999999999</v>
      </c>
      <c r="H7826">
        <f t="shared" si="248"/>
        <v>0.72004335751987036</v>
      </c>
      <c r="I7826">
        <f t="shared" si="249"/>
        <v>0.4538056783475975</v>
      </c>
    </row>
    <row r="7827" spans="1:9" x14ac:dyDescent="0.3">
      <c r="A7827" s="1">
        <v>38507</v>
      </c>
      <c r="B7827">
        <v>83</v>
      </c>
      <c r="C7827">
        <v>52</v>
      </c>
      <c r="D7827">
        <v>15.117000000000001</v>
      </c>
      <c r="E7827">
        <v>20.053000000000001</v>
      </c>
      <c r="F7827">
        <v>47.067</v>
      </c>
      <c r="G7827">
        <v>85.700999999999993</v>
      </c>
      <c r="H7827">
        <f t="shared" si="248"/>
        <v>1.0866108849845317</v>
      </c>
      <c r="I7827">
        <f t="shared" si="249"/>
        <v>0.56185464938273977</v>
      </c>
    </row>
    <row r="7828" spans="1:9" x14ac:dyDescent="0.3">
      <c r="A7828" s="1">
        <v>38508</v>
      </c>
      <c r="B7828">
        <v>432</v>
      </c>
      <c r="C7828">
        <v>191</v>
      </c>
      <c r="D7828">
        <v>23.861000000000001</v>
      </c>
      <c r="E7828">
        <v>21.074000000000002</v>
      </c>
      <c r="F7828">
        <v>-231.73400000000001</v>
      </c>
      <c r="G7828">
        <v>-96.156000000000006</v>
      </c>
      <c r="H7828">
        <f t="shared" si="248"/>
        <v>5.6556132808833466</v>
      </c>
      <c r="I7828">
        <f t="shared" si="249"/>
        <v>2.0637353467712174</v>
      </c>
    </row>
    <row r="7829" spans="1:9" x14ac:dyDescent="0.3">
      <c r="A7829" s="1">
        <v>38509</v>
      </c>
      <c r="B7829">
        <v>416</v>
      </c>
      <c r="C7829">
        <v>299</v>
      </c>
      <c r="D7829">
        <v>12.853</v>
      </c>
      <c r="E7829">
        <v>11.137</v>
      </c>
      <c r="F7829" s="14">
        <v>1214.155</v>
      </c>
      <c r="G7829" s="14">
        <v>1184.172</v>
      </c>
      <c r="H7829">
        <f t="shared" si="248"/>
        <v>5.4461461223321113</v>
      </c>
      <c r="I7829">
        <f t="shared" si="249"/>
        <v>3.2306642339507539</v>
      </c>
    </row>
    <row r="7830" spans="1:9" x14ac:dyDescent="0.3">
      <c r="A7830" s="1">
        <v>38510</v>
      </c>
      <c r="B7830">
        <v>388</v>
      </c>
      <c r="C7830">
        <v>347</v>
      </c>
      <c r="D7830">
        <v>0</v>
      </c>
      <c r="E7830">
        <v>0</v>
      </c>
      <c r="F7830" s="14">
        <v>5629.6080000000002</v>
      </c>
      <c r="G7830" s="14">
        <v>5858.4970000000003</v>
      </c>
      <c r="H7830">
        <f t="shared" si="248"/>
        <v>5.0795785948674501</v>
      </c>
      <c r="I7830">
        <f t="shared" si="249"/>
        <v>3.7492992949194366</v>
      </c>
    </row>
    <row r="7831" spans="1:9" x14ac:dyDescent="0.3">
      <c r="A7831" s="1">
        <v>38511</v>
      </c>
      <c r="B7831">
        <v>366</v>
      </c>
      <c r="C7831">
        <v>314</v>
      </c>
      <c r="D7831">
        <v>0</v>
      </c>
      <c r="E7831">
        <v>0</v>
      </c>
      <c r="F7831" s="14">
        <v>2221.4839999999999</v>
      </c>
      <c r="G7831" s="14">
        <v>3776.2809999999999</v>
      </c>
      <c r="H7831">
        <f t="shared" si="248"/>
        <v>4.791561251859501</v>
      </c>
      <c r="I7831">
        <f t="shared" si="249"/>
        <v>3.3927376905034672</v>
      </c>
    </row>
    <row r="7832" spans="1:9" x14ac:dyDescent="0.3">
      <c r="A7832" s="1">
        <v>38512</v>
      </c>
      <c r="B7832">
        <v>367</v>
      </c>
      <c r="C7832">
        <v>249</v>
      </c>
      <c r="D7832">
        <v>0.66100000000000003</v>
      </c>
      <c r="E7832">
        <v>0</v>
      </c>
      <c r="F7832" s="14">
        <v>3900.3719999999998</v>
      </c>
      <c r="G7832" s="14">
        <v>1432.288</v>
      </c>
      <c r="H7832">
        <f t="shared" si="248"/>
        <v>4.804652949268954</v>
      </c>
      <c r="I7832">
        <f t="shared" si="249"/>
        <v>2.6904193787750423</v>
      </c>
    </row>
    <row r="7833" spans="1:9" x14ac:dyDescent="0.3">
      <c r="A7833" s="1">
        <v>38513</v>
      </c>
      <c r="B7833">
        <v>375</v>
      </c>
      <c r="C7833">
        <v>177</v>
      </c>
      <c r="D7833">
        <v>0</v>
      </c>
      <c r="E7833">
        <v>0.111</v>
      </c>
      <c r="F7833">
        <v>869.572</v>
      </c>
      <c r="G7833">
        <v>722.57399999999996</v>
      </c>
      <c r="H7833">
        <f t="shared" si="248"/>
        <v>4.9093865285445712</v>
      </c>
      <c r="I7833">
        <f t="shared" si="249"/>
        <v>1.912466787322018</v>
      </c>
    </row>
    <row r="7834" spans="1:9" x14ac:dyDescent="0.3">
      <c r="A7834" s="1">
        <v>38514</v>
      </c>
      <c r="B7834">
        <v>370</v>
      </c>
      <c r="C7834">
        <v>122</v>
      </c>
      <c r="D7834">
        <v>22.419</v>
      </c>
      <c r="E7834">
        <v>21.794</v>
      </c>
      <c r="F7834">
        <v>-94.406999999999996</v>
      </c>
      <c r="G7834">
        <v>-231.399</v>
      </c>
      <c r="H7834">
        <f t="shared" si="248"/>
        <v>4.8439280414973105</v>
      </c>
      <c r="I7834">
        <f t="shared" si="249"/>
        <v>1.3181974466287358</v>
      </c>
    </row>
    <row r="7835" spans="1:9" x14ac:dyDescent="0.3">
      <c r="A7835" s="1">
        <v>38515</v>
      </c>
      <c r="B7835">
        <v>382</v>
      </c>
      <c r="C7835">
        <v>131</v>
      </c>
      <c r="D7835">
        <v>8.0790000000000006</v>
      </c>
      <c r="E7835">
        <v>4.4560000000000004</v>
      </c>
      <c r="F7835">
        <v>-765.66300000000001</v>
      </c>
      <c r="G7835">
        <v>-613.55899999999997</v>
      </c>
      <c r="H7835">
        <f t="shared" si="248"/>
        <v>5.0010284104107372</v>
      </c>
      <c r="I7835">
        <f t="shared" si="249"/>
        <v>1.4154415205603637</v>
      </c>
    </row>
    <row r="7836" spans="1:9" x14ac:dyDescent="0.3">
      <c r="A7836" s="1">
        <v>38516</v>
      </c>
      <c r="B7836">
        <v>393</v>
      </c>
      <c r="C7836">
        <v>191</v>
      </c>
      <c r="D7836">
        <v>29.713999999999999</v>
      </c>
      <c r="E7836">
        <v>32.527000000000001</v>
      </c>
      <c r="F7836">
        <v>-678.298</v>
      </c>
      <c r="G7836">
        <v>-834.31</v>
      </c>
      <c r="H7836">
        <f t="shared" si="248"/>
        <v>5.14503708191471</v>
      </c>
      <c r="I7836">
        <f t="shared" si="249"/>
        <v>2.0637353467712174</v>
      </c>
    </row>
    <row r="7837" spans="1:9" x14ac:dyDescent="0.3">
      <c r="A7837" s="1">
        <v>38517</v>
      </c>
      <c r="B7837">
        <v>396</v>
      </c>
      <c r="C7837">
        <v>248</v>
      </c>
      <c r="D7837">
        <v>6.7510000000000003</v>
      </c>
      <c r="E7837">
        <v>3.98</v>
      </c>
      <c r="F7837">
        <v>-67.376000000000005</v>
      </c>
      <c r="G7837">
        <v>197.077</v>
      </c>
      <c r="H7837">
        <f t="shared" si="248"/>
        <v>5.1843121741430664</v>
      </c>
      <c r="I7837">
        <f t="shared" si="249"/>
        <v>2.6796144816715279</v>
      </c>
    </row>
    <row r="7838" spans="1:9" x14ac:dyDescent="0.3">
      <c r="A7838" s="1">
        <v>38518</v>
      </c>
      <c r="B7838">
        <v>379</v>
      </c>
      <c r="C7838">
        <v>268</v>
      </c>
      <c r="D7838">
        <v>0</v>
      </c>
      <c r="E7838">
        <v>0</v>
      </c>
      <c r="F7838">
        <v>-495.072</v>
      </c>
      <c r="G7838">
        <v>-124.04</v>
      </c>
      <c r="H7838">
        <f t="shared" si="248"/>
        <v>4.9617533181823807</v>
      </c>
      <c r="I7838">
        <f t="shared" si="249"/>
        <v>2.8957124237418128</v>
      </c>
    </row>
    <row r="7839" spans="1:9" x14ac:dyDescent="0.3">
      <c r="A7839" s="1">
        <v>38519</v>
      </c>
      <c r="B7839">
        <v>359</v>
      </c>
      <c r="C7839">
        <v>263</v>
      </c>
      <c r="D7839">
        <v>8.9999999999999993E-3</v>
      </c>
      <c r="E7839">
        <v>5.0000000000000001E-3</v>
      </c>
      <c r="F7839">
        <v>-36.92</v>
      </c>
      <c r="G7839">
        <v>-345.66199999999998</v>
      </c>
      <c r="H7839">
        <f t="shared" si="248"/>
        <v>4.6999193699933368</v>
      </c>
      <c r="I7839">
        <f t="shared" si="249"/>
        <v>2.8416879382242413</v>
      </c>
    </row>
    <row r="7840" spans="1:9" x14ac:dyDescent="0.3">
      <c r="A7840" s="1">
        <v>38520</v>
      </c>
      <c r="B7840">
        <v>347</v>
      </c>
      <c r="C7840">
        <v>251</v>
      </c>
      <c r="D7840">
        <v>0.315</v>
      </c>
      <c r="E7840">
        <v>0.90500000000000003</v>
      </c>
      <c r="F7840">
        <v>372.42099999999999</v>
      </c>
      <c r="G7840">
        <v>-387.40199999999999</v>
      </c>
      <c r="H7840">
        <f t="shared" si="248"/>
        <v>4.5428190010799092</v>
      </c>
      <c r="I7840">
        <f t="shared" si="249"/>
        <v>2.7120291729820707</v>
      </c>
    </row>
    <row r="7841" spans="1:9" x14ac:dyDescent="0.3">
      <c r="A7841" s="1">
        <v>38521</v>
      </c>
      <c r="B7841">
        <v>338</v>
      </c>
      <c r="C7841">
        <v>240</v>
      </c>
      <c r="D7841">
        <v>0</v>
      </c>
      <c r="E7841">
        <v>0</v>
      </c>
      <c r="F7841">
        <v>-465.58300000000003</v>
      </c>
      <c r="G7841">
        <v>-414.15100000000001</v>
      </c>
      <c r="H7841">
        <f t="shared" si="248"/>
        <v>4.4249937243948398</v>
      </c>
      <c r="I7841">
        <f t="shared" si="249"/>
        <v>2.5931753048434145</v>
      </c>
    </row>
    <row r="7842" spans="1:9" x14ac:dyDescent="0.3">
      <c r="A7842" s="1">
        <v>38522</v>
      </c>
      <c r="B7842">
        <v>332</v>
      </c>
      <c r="C7842">
        <v>234</v>
      </c>
      <c r="D7842">
        <v>1.1819999999999999</v>
      </c>
      <c r="E7842">
        <v>2.3660000000000001</v>
      </c>
      <c r="F7842" s="14">
        <v>2133.4160000000002</v>
      </c>
      <c r="G7842" s="14">
        <v>2063.1680000000001</v>
      </c>
      <c r="H7842">
        <f t="shared" si="248"/>
        <v>4.3464435399381269</v>
      </c>
      <c r="I7842">
        <f t="shared" si="249"/>
        <v>2.528345922222329</v>
      </c>
    </row>
    <row r="7843" spans="1:9" x14ac:dyDescent="0.3">
      <c r="A7843" s="1">
        <v>38523</v>
      </c>
      <c r="B7843">
        <v>324</v>
      </c>
      <c r="C7843">
        <v>228</v>
      </c>
      <c r="D7843">
        <v>0</v>
      </c>
      <c r="E7843">
        <v>0</v>
      </c>
      <c r="F7843" s="14">
        <v>4727.4970000000003</v>
      </c>
      <c r="G7843" s="14">
        <v>4329.0540000000001</v>
      </c>
      <c r="H7843">
        <f t="shared" si="248"/>
        <v>4.2417099606625097</v>
      </c>
      <c r="I7843">
        <f t="shared" si="249"/>
        <v>2.4635165396012439</v>
      </c>
    </row>
    <row r="7844" spans="1:9" x14ac:dyDescent="0.3">
      <c r="A7844" s="1">
        <v>38524</v>
      </c>
      <c r="B7844">
        <v>315</v>
      </c>
      <c r="C7844">
        <v>221</v>
      </c>
      <c r="D7844">
        <v>0</v>
      </c>
      <c r="E7844">
        <v>0</v>
      </c>
      <c r="F7844" s="14">
        <v>6363.4809999999998</v>
      </c>
      <c r="G7844" s="14">
        <v>6159.9790000000003</v>
      </c>
      <c r="H7844">
        <f t="shared" si="248"/>
        <v>4.1238846839774403</v>
      </c>
      <c r="I7844">
        <f t="shared" si="249"/>
        <v>2.387882259876644</v>
      </c>
    </row>
    <row r="7845" spans="1:9" x14ac:dyDescent="0.3">
      <c r="A7845" s="1">
        <v>38525</v>
      </c>
      <c r="B7845">
        <v>289</v>
      </c>
      <c r="C7845">
        <v>211</v>
      </c>
      <c r="D7845">
        <v>0</v>
      </c>
      <c r="E7845">
        <v>0.61099999999999999</v>
      </c>
      <c r="F7845" s="14">
        <v>6342.2340000000004</v>
      </c>
      <c r="G7845" s="14">
        <v>3538.2669999999998</v>
      </c>
      <c r="H7845">
        <f t="shared" si="248"/>
        <v>3.7835005513316826</v>
      </c>
      <c r="I7845">
        <f t="shared" si="249"/>
        <v>2.2798332888415018</v>
      </c>
    </row>
    <row r="7846" spans="1:9" x14ac:dyDescent="0.3">
      <c r="A7846" s="1">
        <v>38526</v>
      </c>
      <c r="B7846">
        <v>240</v>
      </c>
      <c r="C7846">
        <v>195</v>
      </c>
      <c r="D7846">
        <v>1.2170000000000001</v>
      </c>
      <c r="E7846">
        <v>0</v>
      </c>
      <c r="F7846" s="14">
        <v>5614.0410000000002</v>
      </c>
      <c r="G7846" s="14">
        <v>3461.172</v>
      </c>
      <c r="H7846">
        <f t="shared" si="248"/>
        <v>3.1420073782685258</v>
      </c>
      <c r="I7846">
        <f t="shared" si="249"/>
        <v>2.1069549351852741</v>
      </c>
    </row>
    <row r="7847" spans="1:9" x14ac:dyDescent="0.3">
      <c r="A7847" s="1">
        <v>38527</v>
      </c>
      <c r="B7847">
        <v>165</v>
      </c>
      <c r="C7847">
        <v>169</v>
      </c>
      <c r="D7847">
        <v>0</v>
      </c>
      <c r="E7847">
        <v>0</v>
      </c>
      <c r="F7847" s="14">
        <v>2820.6819999999998</v>
      </c>
      <c r="G7847" s="14">
        <v>4093.6219999999998</v>
      </c>
      <c r="H7847">
        <f t="shared" si="248"/>
        <v>2.1601300725596113</v>
      </c>
      <c r="I7847">
        <f t="shared" si="249"/>
        <v>1.8260276104939042</v>
      </c>
    </row>
    <row r="7848" spans="1:9" x14ac:dyDescent="0.3">
      <c r="A7848" s="1">
        <v>38528</v>
      </c>
      <c r="B7848">
        <v>109</v>
      </c>
      <c r="C7848">
        <v>130</v>
      </c>
      <c r="D7848">
        <v>3.3929999999999998</v>
      </c>
      <c r="E7848">
        <v>8.2579999999999991</v>
      </c>
      <c r="F7848">
        <v>203.053</v>
      </c>
      <c r="G7848" s="14">
        <v>1472.328</v>
      </c>
      <c r="H7848">
        <f t="shared" si="248"/>
        <v>1.4269950176302888</v>
      </c>
      <c r="I7848">
        <f t="shared" si="249"/>
        <v>1.4046366234568495</v>
      </c>
    </row>
    <row r="7849" spans="1:9" x14ac:dyDescent="0.3">
      <c r="A7849" s="1">
        <v>38529</v>
      </c>
      <c r="B7849">
        <v>80</v>
      </c>
      <c r="C7849">
        <v>85</v>
      </c>
      <c r="D7849">
        <v>15.504</v>
      </c>
      <c r="E7849">
        <v>23.3</v>
      </c>
      <c r="F7849">
        <v>164.58099999999999</v>
      </c>
      <c r="G7849">
        <v>801.34100000000001</v>
      </c>
      <c r="H7849">
        <f t="shared" si="248"/>
        <v>1.0473357927561753</v>
      </c>
      <c r="I7849">
        <f t="shared" si="249"/>
        <v>0.91841625379870928</v>
      </c>
    </row>
    <row r="7850" spans="1:9" x14ac:dyDescent="0.3">
      <c r="A7850" s="1">
        <v>38530</v>
      </c>
      <c r="B7850">
        <v>72</v>
      </c>
      <c r="C7850">
        <v>55</v>
      </c>
      <c r="D7850">
        <v>0</v>
      </c>
      <c r="E7850">
        <v>0</v>
      </c>
      <c r="F7850">
        <v>863.53800000000001</v>
      </c>
      <c r="G7850" s="14">
        <v>1113.405</v>
      </c>
      <c r="H7850">
        <f t="shared" si="248"/>
        <v>0.94260221348055762</v>
      </c>
      <c r="I7850">
        <f t="shared" si="249"/>
        <v>0.59426934069328241</v>
      </c>
    </row>
    <row r="7851" spans="1:9" x14ac:dyDescent="0.3">
      <c r="A7851" s="1">
        <v>38531</v>
      </c>
      <c r="B7851">
        <v>72</v>
      </c>
      <c r="C7851">
        <v>40</v>
      </c>
      <c r="D7851">
        <v>1.1539999999999999</v>
      </c>
      <c r="E7851">
        <v>7.4999999999999997E-2</v>
      </c>
      <c r="F7851">
        <v>-464.98200000000003</v>
      </c>
      <c r="G7851">
        <v>-619.46900000000005</v>
      </c>
      <c r="H7851">
        <f t="shared" si="248"/>
        <v>0.94260221348055762</v>
      </c>
      <c r="I7851">
        <f t="shared" si="249"/>
        <v>0.43219588414056909</v>
      </c>
    </row>
    <row r="7852" spans="1:9" x14ac:dyDescent="0.3">
      <c r="A7852" s="1">
        <v>38532</v>
      </c>
      <c r="B7852">
        <v>82</v>
      </c>
      <c r="C7852">
        <v>33</v>
      </c>
      <c r="D7852">
        <v>0</v>
      </c>
      <c r="E7852">
        <v>0</v>
      </c>
      <c r="F7852">
        <v>558.96</v>
      </c>
      <c r="G7852">
        <v>81.546000000000006</v>
      </c>
      <c r="H7852">
        <f t="shared" si="248"/>
        <v>1.0735191875750796</v>
      </c>
      <c r="I7852">
        <f t="shared" si="249"/>
        <v>0.35656160441596946</v>
      </c>
    </row>
    <row r="7853" spans="1:9" x14ac:dyDescent="0.3">
      <c r="A7853" s="1">
        <v>38533</v>
      </c>
      <c r="B7853">
        <v>83</v>
      </c>
      <c r="C7853">
        <v>28</v>
      </c>
      <c r="D7853">
        <v>0.88300000000000001</v>
      </c>
      <c r="E7853">
        <v>6.0999999999999999E-2</v>
      </c>
      <c r="F7853">
        <v>-821.73299999999995</v>
      </c>
      <c r="G7853">
        <v>-421.29700000000003</v>
      </c>
      <c r="H7853">
        <f t="shared" si="248"/>
        <v>1.0866108849845317</v>
      </c>
      <c r="I7853">
        <f t="shared" si="249"/>
        <v>0.30253711889839835</v>
      </c>
    </row>
    <row r="7854" spans="1:9" x14ac:dyDescent="0.3">
      <c r="A7854" s="1">
        <v>38534</v>
      </c>
      <c r="B7854">
        <v>93</v>
      </c>
      <c r="C7854">
        <v>25</v>
      </c>
      <c r="D7854">
        <v>0.42799999999999999</v>
      </c>
      <c r="E7854">
        <v>0</v>
      </c>
      <c r="F7854" s="14">
        <v>2821.9589999999998</v>
      </c>
      <c r="G7854" s="14">
        <v>2654.201</v>
      </c>
      <c r="H7854">
        <f t="shared" si="248"/>
        <v>1.2175278590790537</v>
      </c>
      <c r="I7854">
        <f t="shared" si="249"/>
        <v>0.27012242758785571</v>
      </c>
    </row>
    <row r="7855" spans="1:9" x14ac:dyDescent="0.3">
      <c r="A7855" s="1">
        <v>38535</v>
      </c>
      <c r="B7855">
        <v>95</v>
      </c>
      <c r="C7855">
        <v>26</v>
      </c>
      <c r="D7855">
        <v>0</v>
      </c>
      <c r="E7855">
        <v>0</v>
      </c>
      <c r="F7855" s="14">
        <v>2469.0410000000002</v>
      </c>
      <c r="G7855" s="14">
        <v>4009.2530000000002</v>
      </c>
      <c r="H7855">
        <f t="shared" si="248"/>
        <v>1.243711253897958</v>
      </c>
      <c r="I7855">
        <f t="shared" si="249"/>
        <v>0.28092732469136988</v>
      </c>
    </row>
    <row r="7856" spans="1:9" x14ac:dyDescent="0.3">
      <c r="A7856" s="1">
        <v>38536</v>
      </c>
      <c r="B7856">
        <v>92</v>
      </c>
      <c r="C7856">
        <v>30</v>
      </c>
      <c r="D7856">
        <v>8.0350000000000001</v>
      </c>
      <c r="E7856">
        <v>19.553000000000001</v>
      </c>
      <c r="F7856">
        <v>-565.45299999999997</v>
      </c>
      <c r="G7856">
        <v>-140.79499999999999</v>
      </c>
      <c r="H7856">
        <f t="shared" si="248"/>
        <v>1.2044361616696015</v>
      </c>
      <c r="I7856">
        <f t="shared" si="249"/>
        <v>0.32414691310542681</v>
      </c>
    </row>
    <row r="7857" spans="1:9" x14ac:dyDescent="0.3">
      <c r="A7857" s="1">
        <v>38537</v>
      </c>
      <c r="B7857">
        <v>86</v>
      </c>
      <c r="C7857">
        <v>35</v>
      </c>
      <c r="D7857">
        <v>22.271000000000001</v>
      </c>
      <c r="E7857">
        <v>7.9740000000000002</v>
      </c>
      <c r="F7857">
        <v>-406.608</v>
      </c>
      <c r="G7857">
        <v>-548.76499999999999</v>
      </c>
      <c r="H7857">
        <f t="shared" si="248"/>
        <v>1.1258859772128882</v>
      </c>
      <c r="I7857">
        <f t="shared" si="249"/>
        <v>0.37817139862299792</v>
      </c>
    </row>
    <row r="7858" spans="1:9" x14ac:dyDescent="0.3">
      <c r="A7858" s="1">
        <v>38538</v>
      </c>
      <c r="B7858">
        <v>78</v>
      </c>
      <c r="C7858">
        <v>39</v>
      </c>
      <c r="D7858">
        <v>0</v>
      </c>
      <c r="E7858">
        <v>0</v>
      </c>
      <c r="F7858" s="14">
        <v>4496.13</v>
      </c>
      <c r="G7858" s="14">
        <v>4016.665</v>
      </c>
      <c r="H7858">
        <f t="shared" si="248"/>
        <v>1.0211523979372708</v>
      </c>
      <c r="I7858">
        <f t="shared" si="249"/>
        <v>0.42139098703705485</v>
      </c>
    </row>
    <row r="7859" spans="1:9" x14ac:dyDescent="0.3">
      <c r="A7859" s="1">
        <v>38539</v>
      </c>
      <c r="B7859">
        <v>76</v>
      </c>
      <c r="C7859">
        <v>35</v>
      </c>
      <c r="D7859">
        <v>0</v>
      </c>
      <c r="E7859">
        <v>8.0000000000000002E-3</v>
      </c>
      <c r="F7859" s="14">
        <v>3951.6109999999999</v>
      </c>
      <c r="G7859" s="14">
        <v>1209.432</v>
      </c>
      <c r="H7859">
        <f t="shared" si="248"/>
        <v>0.99496900311836645</v>
      </c>
      <c r="I7859">
        <f t="shared" si="249"/>
        <v>0.37817139862299792</v>
      </c>
    </row>
    <row r="7860" spans="1:9" x14ac:dyDescent="0.3">
      <c r="A7860" s="1">
        <v>38540</v>
      </c>
      <c r="B7860">
        <v>80</v>
      </c>
      <c r="C7860">
        <v>28</v>
      </c>
      <c r="D7860">
        <v>1E-3</v>
      </c>
      <c r="E7860">
        <v>1.069</v>
      </c>
      <c r="F7860" s="14">
        <v>4543.4750000000004</v>
      </c>
      <c r="G7860" s="14">
        <v>4114.817</v>
      </c>
      <c r="H7860">
        <f t="shared" si="248"/>
        <v>1.0473357927561753</v>
      </c>
      <c r="I7860">
        <f t="shared" si="249"/>
        <v>0.30253711889839835</v>
      </c>
    </row>
    <row r="7861" spans="1:9" x14ac:dyDescent="0.3">
      <c r="A7861" s="1">
        <v>38541</v>
      </c>
      <c r="B7861">
        <v>87</v>
      </c>
      <c r="C7861">
        <v>25</v>
      </c>
      <c r="D7861">
        <v>0</v>
      </c>
      <c r="E7861">
        <v>0</v>
      </c>
      <c r="F7861" s="14">
        <v>3152.7330000000002</v>
      </c>
      <c r="G7861" s="14">
        <v>3456.7620000000002</v>
      </c>
      <c r="H7861">
        <f t="shared" si="248"/>
        <v>1.1389776746223406</v>
      </c>
      <c r="I7861">
        <f t="shared" si="249"/>
        <v>0.27012242758785571</v>
      </c>
    </row>
    <row r="7862" spans="1:9" x14ac:dyDescent="0.3">
      <c r="A7862" s="1">
        <v>38542</v>
      </c>
      <c r="B7862">
        <v>90</v>
      </c>
      <c r="C7862">
        <v>26</v>
      </c>
      <c r="D7862">
        <v>0</v>
      </c>
      <c r="E7862">
        <v>0.21</v>
      </c>
      <c r="F7862" s="14">
        <v>3507.9589999999998</v>
      </c>
      <c r="G7862" s="14">
        <v>2678.5639999999999</v>
      </c>
      <c r="H7862">
        <f t="shared" si="248"/>
        <v>1.178252766850697</v>
      </c>
      <c r="I7862">
        <f t="shared" si="249"/>
        <v>0.28092732469136988</v>
      </c>
    </row>
    <row r="7863" spans="1:9" x14ac:dyDescent="0.3">
      <c r="A7863" s="1">
        <v>38543</v>
      </c>
      <c r="B7863">
        <v>93</v>
      </c>
      <c r="C7863">
        <v>33</v>
      </c>
      <c r="D7863">
        <v>0</v>
      </c>
      <c r="E7863">
        <v>0</v>
      </c>
      <c r="F7863" s="14">
        <v>3974.5030000000002</v>
      </c>
      <c r="G7863" s="14">
        <v>4797.46</v>
      </c>
      <c r="H7863">
        <f t="shared" si="248"/>
        <v>1.2175278590790537</v>
      </c>
      <c r="I7863">
        <f t="shared" si="249"/>
        <v>0.35656160441596946</v>
      </c>
    </row>
    <row r="7864" spans="1:9" x14ac:dyDescent="0.3">
      <c r="A7864" s="1">
        <v>38544</v>
      </c>
      <c r="B7864">
        <v>91</v>
      </c>
      <c r="C7864">
        <v>40</v>
      </c>
      <c r="D7864">
        <v>1.448</v>
      </c>
      <c r="E7864">
        <v>0</v>
      </c>
      <c r="F7864" s="14">
        <v>1457.2670000000001</v>
      </c>
      <c r="G7864" s="14">
        <v>4647.1989999999996</v>
      </c>
      <c r="H7864">
        <f t="shared" si="248"/>
        <v>1.1913444642601494</v>
      </c>
      <c r="I7864">
        <f t="shared" si="249"/>
        <v>0.43219588414056909</v>
      </c>
    </row>
    <row r="7865" spans="1:9" x14ac:dyDescent="0.3">
      <c r="A7865" s="1">
        <v>38545</v>
      </c>
      <c r="B7865">
        <v>83</v>
      </c>
      <c r="C7865">
        <v>41</v>
      </c>
      <c r="D7865">
        <v>0</v>
      </c>
      <c r="E7865">
        <v>0.109</v>
      </c>
      <c r="F7865" s="14">
        <v>4482.9610000000002</v>
      </c>
      <c r="G7865" s="14">
        <v>5426.18</v>
      </c>
      <c r="H7865">
        <f t="shared" si="248"/>
        <v>1.0866108849845317</v>
      </c>
      <c r="I7865">
        <f t="shared" si="249"/>
        <v>0.44300078124408332</v>
      </c>
    </row>
    <row r="7866" spans="1:9" x14ac:dyDescent="0.3">
      <c r="A7866" s="1">
        <v>38546</v>
      </c>
      <c r="B7866">
        <v>68</v>
      </c>
      <c r="C7866">
        <v>36</v>
      </c>
      <c r="D7866">
        <v>0</v>
      </c>
      <c r="E7866">
        <v>0</v>
      </c>
      <c r="F7866" s="14">
        <v>4124.9260000000004</v>
      </c>
      <c r="G7866" s="14">
        <v>4576.9470000000001</v>
      </c>
      <c r="H7866">
        <f t="shared" si="248"/>
        <v>0.89023542384274901</v>
      </c>
      <c r="I7866">
        <f t="shared" si="249"/>
        <v>0.38897629572651216</v>
      </c>
    </row>
    <row r="7867" spans="1:9" x14ac:dyDescent="0.3">
      <c r="A7867" s="1">
        <v>38547</v>
      </c>
      <c r="B7867">
        <v>47</v>
      </c>
      <c r="C7867">
        <v>29</v>
      </c>
      <c r="D7867">
        <v>0</v>
      </c>
      <c r="E7867">
        <v>0</v>
      </c>
      <c r="F7867" s="14">
        <v>3128.6309999999999</v>
      </c>
      <c r="G7867" s="14">
        <v>3390.6840000000002</v>
      </c>
      <c r="H7867">
        <f t="shared" si="248"/>
        <v>0.61530977824425304</v>
      </c>
      <c r="I7867">
        <f t="shared" si="249"/>
        <v>0.31334201600191253</v>
      </c>
    </row>
    <row r="7868" spans="1:9" x14ac:dyDescent="0.3">
      <c r="A7868" s="1">
        <v>38548</v>
      </c>
      <c r="B7868">
        <v>41</v>
      </c>
      <c r="C7868">
        <v>24</v>
      </c>
      <c r="D7868">
        <v>0.11</v>
      </c>
      <c r="E7868">
        <v>4.1529999999999996</v>
      </c>
      <c r="F7868">
        <v>-510.50200000000001</v>
      </c>
      <c r="G7868">
        <v>-533.23599999999999</v>
      </c>
      <c r="H7868">
        <f t="shared" si="248"/>
        <v>0.53675959378753979</v>
      </c>
      <c r="I7868">
        <f t="shared" si="249"/>
        <v>0.25931753048434142</v>
      </c>
    </row>
    <row r="7869" spans="1:9" x14ac:dyDescent="0.3">
      <c r="A7869" s="1">
        <v>38549</v>
      </c>
      <c r="B7869">
        <v>46</v>
      </c>
      <c r="C7869">
        <v>23</v>
      </c>
      <c r="D7869">
        <v>1.496</v>
      </c>
      <c r="E7869">
        <v>5.4829999999999997</v>
      </c>
      <c r="F7869">
        <v>-791.33100000000002</v>
      </c>
      <c r="G7869">
        <v>-668.87800000000004</v>
      </c>
      <c r="H7869">
        <f t="shared" si="248"/>
        <v>0.60221808083480077</v>
      </c>
      <c r="I7869">
        <f t="shared" si="249"/>
        <v>0.24851263338082721</v>
      </c>
    </row>
    <row r="7870" spans="1:9" x14ac:dyDescent="0.3">
      <c r="A7870" s="1">
        <v>38550</v>
      </c>
      <c r="B7870">
        <v>69</v>
      </c>
      <c r="C7870">
        <v>34</v>
      </c>
      <c r="D7870">
        <v>0</v>
      </c>
      <c r="E7870">
        <v>0</v>
      </c>
      <c r="F7870" s="14">
        <v>6111.4309999999996</v>
      </c>
      <c r="G7870" s="14">
        <v>6075.491</v>
      </c>
      <c r="H7870">
        <f t="shared" si="248"/>
        <v>0.90332712125220105</v>
      </c>
      <c r="I7870">
        <f t="shared" si="249"/>
        <v>0.36736650151948375</v>
      </c>
    </row>
    <row r="7871" spans="1:9" x14ac:dyDescent="0.3">
      <c r="A7871" s="1">
        <v>38551</v>
      </c>
      <c r="B7871">
        <v>90</v>
      </c>
      <c r="C7871">
        <v>48</v>
      </c>
      <c r="D7871">
        <v>0</v>
      </c>
      <c r="E7871">
        <v>0</v>
      </c>
      <c r="F7871" s="14">
        <v>2629.6390000000001</v>
      </c>
      <c r="G7871" s="14">
        <v>1660.905</v>
      </c>
      <c r="H7871">
        <f t="shared" si="248"/>
        <v>1.178252766850697</v>
      </c>
      <c r="I7871">
        <f t="shared" si="249"/>
        <v>0.51863506096868284</v>
      </c>
    </row>
    <row r="7872" spans="1:9" x14ac:dyDescent="0.3">
      <c r="A7872" s="1">
        <v>38552</v>
      </c>
      <c r="B7872">
        <v>97</v>
      </c>
      <c r="C7872">
        <v>49</v>
      </c>
      <c r="D7872">
        <v>0</v>
      </c>
      <c r="E7872">
        <v>0</v>
      </c>
      <c r="F7872" s="14">
        <v>6225.4430000000002</v>
      </c>
      <c r="G7872" s="14">
        <v>6344.3109999999997</v>
      </c>
      <c r="H7872">
        <f t="shared" si="248"/>
        <v>1.2698946487168625</v>
      </c>
      <c r="I7872">
        <f t="shared" si="249"/>
        <v>0.52943995807219713</v>
      </c>
    </row>
    <row r="7873" spans="1:9" x14ac:dyDescent="0.3">
      <c r="A7873" s="1">
        <v>38553</v>
      </c>
      <c r="B7873">
        <v>103</v>
      </c>
      <c r="C7873">
        <v>46</v>
      </c>
      <c r="D7873">
        <v>0</v>
      </c>
      <c r="E7873">
        <v>0</v>
      </c>
      <c r="F7873" s="14">
        <v>5768.5569999999998</v>
      </c>
      <c r="G7873" s="14">
        <v>4682.1689999999999</v>
      </c>
      <c r="H7873">
        <f t="shared" si="248"/>
        <v>1.3484448331735757</v>
      </c>
      <c r="I7873">
        <f t="shared" si="249"/>
        <v>0.49702526676165443</v>
      </c>
    </row>
    <row r="7874" spans="1:9" x14ac:dyDescent="0.3">
      <c r="A7874" s="1">
        <v>38554</v>
      </c>
      <c r="B7874">
        <v>106</v>
      </c>
      <c r="C7874">
        <v>48</v>
      </c>
      <c r="D7874">
        <v>7.2709999999999999</v>
      </c>
      <c r="E7874">
        <v>1.964</v>
      </c>
      <c r="F7874">
        <v>-647.38599999999997</v>
      </c>
      <c r="G7874">
        <v>3.0449999999999999</v>
      </c>
      <c r="H7874">
        <f t="shared" ref="H7874:H7937" si="250">(B7874*60*60*24/1000000)/(1000*$N$3/1000000)</f>
        <v>1.3877199254019321</v>
      </c>
      <c r="I7874">
        <f t="shared" ref="I7874:I7937" si="251">(C7874*60*60*24/1000000)/(1000*$N$4/1000000)</f>
        <v>0.51863506096868284</v>
      </c>
    </row>
    <row r="7875" spans="1:9" x14ac:dyDescent="0.3">
      <c r="A7875" s="1">
        <v>38555</v>
      </c>
      <c r="B7875">
        <v>99</v>
      </c>
      <c r="C7875">
        <v>53</v>
      </c>
      <c r="D7875">
        <v>0.01</v>
      </c>
      <c r="E7875">
        <v>0</v>
      </c>
      <c r="F7875">
        <v>547.70000000000005</v>
      </c>
      <c r="G7875">
        <v>-320.875</v>
      </c>
      <c r="H7875">
        <f t="shared" si="250"/>
        <v>1.2960780435357666</v>
      </c>
      <c r="I7875">
        <f t="shared" si="251"/>
        <v>0.57265954648625406</v>
      </c>
    </row>
    <row r="7876" spans="1:9" x14ac:dyDescent="0.3">
      <c r="A7876" s="1">
        <v>38556</v>
      </c>
      <c r="B7876">
        <v>87</v>
      </c>
      <c r="C7876">
        <v>61</v>
      </c>
      <c r="D7876">
        <v>0</v>
      </c>
      <c r="E7876">
        <v>0</v>
      </c>
      <c r="F7876" s="14">
        <v>5708.3580000000002</v>
      </c>
      <c r="G7876" s="14">
        <v>5197.902</v>
      </c>
      <c r="H7876">
        <f t="shared" si="250"/>
        <v>1.1389776746223406</v>
      </c>
      <c r="I7876">
        <f t="shared" si="251"/>
        <v>0.65909872331436792</v>
      </c>
    </row>
    <row r="7877" spans="1:9" x14ac:dyDescent="0.3">
      <c r="A7877" s="1">
        <v>38557</v>
      </c>
      <c r="B7877">
        <v>68</v>
      </c>
      <c r="C7877">
        <v>67</v>
      </c>
      <c r="D7877">
        <v>0</v>
      </c>
      <c r="E7877">
        <v>0</v>
      </c>
      <c r="F7877">
        <v>-458.82</v>
      </c>
      <c r="G7877">
        <v>-369.88799999999998</v>
      </c>
      <c r="H7877">
        <f t="shared" si="250"/>
        <v>0.89023542384274901</v>
      </c>
      <c r="I7877">
        <f t="shared" si="251"/>
        <v>0.7239281059354532</v>
      </c>
    </row>
    <row r="7878" spans="1:9" x14ac:dyDescent="0.3">
      <c r="A7878" s="1">
        <v>38558</v>
      </c>
      <c r="B7878">
        <v>57</v>
      </c>
      <c r="C7878">
        <v>67</v>
      </c>
      <c r="D7878">
        <v>0.01</v>
      </c>
      <c r="E7878">
        <v>0</v>
      </c>
      <c r="F7878">
        <v>-675.49900000000002</v>
      </c>
      <c r="G7878">
        <v>-626.25400000000002</v>
      </c>
      <c r="H7878">
        <f t="shared" si="250"/>
        <v>0.74622675233877489</v>
      </c>
      <c r="I7878">
        <f t="shared" si="251"/>
        <v>0.7239281059354532</v>
      </c>
    </row>
    <row r="7879" spans="1:9" x14ac:dyDescent="0.3">
      <c r="A7879" s="1">
        <v>38559</v>
      </c>
      <c r="B7879">
        <v>48</v>
      </c>
      <c r="C7879">
        <v>59</v>
      </c>
      <c r="D7879">
        <v>0</v>
      </c>
      <c r="E7879">
        <v>1.472</v>
      </c>
      <c r="F7879" s="14">
        <v>3491.5459999999998</v>
      </c>
      <c r="G7879">
        <v>-810.87300000000005</v>
      </c>
      <c r="H7879">
        <f t="shared" si="250"/>
        <v>0.62840147565370508</v>
      </c>
      <c r="I7879">
        <f t="shared" si="251"/>
        <v>0.63748892910733934</v>
      </c>
    </row>
    <row r="7880" spans="1:9" x14ac:dyDescent="0.3">
      <c r="A7880" s="1">
        <v>38560</v>
      </c>
      <c r="B7880">
        <v>41</v>
      </c>
      <c r="C7880">
        <v>46</v>
      </c>
      <c r="D7880">
        <v>0</v>
      </c>
      <c r="E7880">
        <v>0</v>
      </c>
      <c r="F7880" s="14">
        <v>3529.1680000000001</v>
      </c>
      <c r="G7880" s="14">
        <v>4827.4059999999999</v>
      </c>
      <c r="H7880">
        <f t="shared" si="250"/>
        <v>0.53675959378753979</v>
      </c>
      <c r="I7880">
        <f t="shared" si="251"/>
        <v>0.49702526676165443</v>
      </c>
    </row>
    <row r="7881" spans="1:9" x14ac:dyDescent="0.3">
      <c r="A7881" s="1">
        <v>38561</v>
      </c>
      <c r="B7881">
        <v>35</v>
      </c>
      <c r="C7881">
        <v>34</v>
      </c>
      <c r="D7881">
        <v>0</v>
      </c>
      <c r="E7881">
        <v>0</v>
      </c>
      <c r="F7881" s="14">
        <v>5121.6509999999998</v>
      </c>
      <c r="G7881" s="14">
        <v>3475.2</v>
      </c>
      <c r="H7881">
        <f t="shared" si="250"/>
        <v>0.45820940933082666</v>
      </c>
      <c r="I7881">
        <f t="shared" si="251"/>
        <v>0.36736650151948375</v>
      </c>
    </row>
    <row r="7882" spans="1:9" x14ac:dyDescent="0.3">
      <c r="A7882" s="1">
        <v>38562</v>
      </c>
      <c r="B7882">
        <v>31</v>
      </c>
      <c r="C7882">
        <v>27</v>
      </c>
      <c r="D7882">
        <v>3.7999999999999999E-2</v>
      </c>
      <c r="E7882">
        <v>0.53600000000000003</v>
      </c>
      <c r="F7882" s="14">
        <v>3205.643</v>
      </c>
      <c r="G7882" s="14">
        <v>3809.2080000000001</v>
      </c>
      <c r="H7882">
        <f t="shared" si="250"/>
        <v>0.40584261969301788</v>
      </c>
      <c r="I7882">
        <f t="shared" si="251"/>
        <v>0.29173222179488417</v>
      </c>
    </row>
    <row r="7883" spans="1:9" x14ac:dyDescent="0.3">
      <c r="A7883" s="1">
        <v>38563</v>
      </c>
      <c r="B7883">
        <v>28</v>
      </c>
      <c r="C7883">
        <v>23</v>
      </c>
      <c r="D7883">
        <v>0</v>
      </c>
      <c r="E7883">
        <v>0</v>
      </c>
      <c r="F7883" s="14">
        <v>5262.24</v>
      </c>
      <c r="G7883" s="14">
        <v>5442.317</v>
      </c>
      <c r="H7883">
        <f t="shared" si="250"/>
        <v>0.36656752746466131</v>
      </c>
      <c r="I7883">
        <f t="shared" si="251"/>
        <v>0.24851263338082721</v>
      </c>
    </row>
    <row r="7884" spans="1:9" x14ac:dyDescent="0.3">
      <c r="A7884" s="1">
        <v>38564</v>
      </c>
      <c r="B7884">
        <v>24</v>
      </c>
      <c r="C7884">
        <v>20</v>
      </c>
      <c r="D7884">
        <v>0</v>
      </c>
      <c r="E7884">
        <v>0</v>
      </c>
      <c r="F7884" s="14">
        <v>1864.8430000000001</v>
      </c>
      <c r="G7884" s="14">
        <v>3774.0479999999998</v>
      </c>
      <c r="H7884">
        <f t="shared" si="250"/>
        <v>0.31420073782685254</v>
      </c>
      <c r="I7884">
        <f t="shared" si="251"/>
        <v>0.21609794207028454</v>
      </c>
    </row>
    <row r="7885" spans="1:9" x14ac:dyDescent="0.3">
      <c r="A7885" s="1">
        <v>38565</v>
      </c>
      <c r="B7885">
        <v>23</v>
      </c>
      <c r="C7885">
        <v>19</v>
      </c>
      <c r="D7885">
        <v>0</v>
      </c>
      <c r="E7885">
        <v>0</v>
      </c>
      <c r="F7885" s="14">
        <v>2325.0030000000002</v>
      </c>
      <c r="G7885" s="14">
        <v>2346.8049999999998</v>
      </c>
      <c r="H7885">
        <f t="shared" si="250"/>
        <v>0.30110904041740039</v>
      </c>
      <c r="I7885">
        <f t="shared" si="251"/>
        <v>0.20529304496677031</v>
      </c>
    </row>
    <row r="7886" spans="1:9" x14ac:dyDescent="0.3">
      <c r="A7886" s="1">
        <v>38566</v>
      </c>
      <c r="B7886">
        <v>20</v>
      </c>
      <c r="C7886">
        <v>17</v>
      </c>
      <c r="D7886">
        <v>0</v>
      </c>
      <c r="E7886">
        <v>0</v>
      </c>
      <c r="F7886" s="14">
        <v>3030.6880000000001</v>
      </c>
      <c r="G7886" s="14">
        <v>3784.913</v>
      </c>
      <c r="H7886">
        <f t="shared" si="250"/>
        <v>0.26183394818904382</v>
      </c>
      <c r="I7886">
        <f t="shared" si="251"/>
        <v>0.18368325075974187</v>
      </c>
    </row>
    <row r="7887" spans="1:9" x14ac:dyDescent="0.3">
      <c r="A7887" s="1">
        <v>38567</v>
      </c>
      <c r="B7887">
        <v>20</v>
      </c>
      <c r="C7887">
        <v>16</v>
      </c>
      <c r="D7887">
        <v>0</v>
      </c>
      <c r="E7887">
        <v>0</v>
      </c>
      <c r="F7887" s="14">
        <v>5067.0200000000004</v>
      </c>
      <c r="G7887" s="14">
        <v>5179.3100000000004</v>
      </c>
      <c r="H7887">
        <f t="shared" si="250"/>
        <v>0.26183394818904382</v>
      </c>
      <c r="I7887">
        <f t="shared" si="251"/>
        <v>0.17287835365622764</v>
      </c>
    </row>
    <row r="7888" spans="1:9" x14ac:dyDescent="0.3">
      <c r="A7888" s="1">
        <v>38568</v>
      </c>
      <c r="B7888">
        <v>18</v>
      </c>
      <c r="C7888">
        <v>15</v>
      </c>
      <c r="D7888">
        <v>0</v>
      </c>
      <c r="E7888">
        <v>0</v>
      </c>
      <c r="F7888" s="14">
        <v>4208.9949999999999</v>
      </c>
      <c r="G7888" s="14">
        <v>4958.2290000000003</v>
      </c>
      <c r="H7888">
        <f t="shared" si="250"/>
        <v>0.2356505533701394</v>
      </c>
      <c r="I7888">
        <f t="shared" si="251"/>
        <v>0.16207345655271341</v>
      </c>
    </row>
    <row r="7889" spans="1:9" x14ac:dyDescent="0.3">
      <c r="A7889" s="1">
        <v>38569</v>
      </c>
      <c r="B7889">
        <v>15</v>
      </c>
      <c r="C7889">
        <v>14</v>
      </c>
      <c r="D7889">
        <v>0</v>
      </c>
      <c r="E7889">
        <v>0</v>
      </c>
      <c r="F7889" s="14">
        <v>2576.1379999999999</v>
      </c>
      <c r="G7889" s="14">
        <v>3140.665</v>
      </c>
      <c r="H7889">
        <f t="shared" si="250"/>
        <v>0.19637546114178286</v>
      </c>
      <c r="I7889">
        <f t="shared" si="251"/>
        <v>0.15126855944919917</v>
      </c>
    </row>
    <row r="7890" spans="1:9" x14ac:dyDescent="0.3">
      <c r="A7890" s="1">
        <v>38570</v>
      </c>
      <c r="B7890">
        <v>15</v>
      </c>
      <c r="C7890">
        <v>13</v>
      </c>
      <c r="D7890">
        <v>4.0000000000000001E-3</v>
      </c>
      <c r="E7890">
        <v>0</v>
      </c>
      <c r="F7890">
        <v>-43.671999999999997</v>
      </c>
      <c r="G7890">
        <v>187.40100000000001</v>
      </c>
      <c r="H7890">
        <f t="shared" si="250"/>
        <v>0.19637546114178286</v>
      </c>
      <c r="I7890">
        <f t="shared" si="251"/>
        <v>0.14046366234568494</v>
      </c>
    </row>
    <row r="7891" spans="1:9" x14ac:dyDescent="0.3">
      <c r="A7891" s="1">
        <v>38571</v>
      </c>
      <c r="B7891">
        <v>13</v>
      </c>
      <c r="C7891">
        <v>12</v>
      </c>
      <c r="D7891">
        <v>7.0000000000000001E-3</v>
      </c>
      <c r="E7891">
        <v>0</v>
      </c>
      <c r="F7891" s="14">
        <v>1748.2280000000001</v>
      </c>
      <c r="G7891" s="14">
        <v>1622.518</v>
      </c>
      <c r="H7891">
        <f t="shared" si="250"/>
        <v>0.17019206632287848</v>
      </c>
      <c r="I7891">
        <f t="shared" si="251"/>
        <v>0.12965876524217071</v>
      </c>
    </row>
    <row r="7892" spans="1:9" x14ac:dyDescent="0.3">
      <c r="A7892" s="1">
        <v>38572</v>
      </c>
      <c r="B7892">
        <v>12</v>
      </c>
      <c r="C7892">
        <v>11</v>
      </c>
      <c r="D7892">
        <v>0</v>
      </c>
      <c r="E7892">
        <v>0</v>
      </c>
      <c r="F7892" s="14">
        <v>1152.08</v>
      </c>
      <c r="G7892" s="14">
        <v>2087.1930000000002</v>
      </c>
      <c r="H7892">
        <f t="shared" si="250"/>
        <v>0.15710036891342627</v>
      </c>
      <c r="I7892">
        <f t="shared" si="251"/>
        <v>0.11885386813865649</v>
      </c>
    </row>
    <row r="7893" spans="1:9" x14ac:dyDescent="0.3">
      <c r="A7893" s="1">
        <v>38573</v>
      </c>
      <c r="B7893">
        <v>11</v>
      </c>
      <c r="C7893">
        <v>10</v>
      </c>
      <c r="D7893">
        <v>0</v>
      </c>
      <c r="E7893">
        <v>0</v>
      </c>
      <c r="F7893" s="14">
        <v>1929.1469999999999</v>
      </c>
      <c r="G7893" s="14">
        <v>4360.9549999999999</v>
      </c>
      <c r="H7893">
        <f t="shared" si="250"/>
        <v>0.14400867150397409</v>
      </c>
      <c r="I7893">
        <f t="shared" si="251"/>
        <v>0.10804897103514227</v>
      </c>
    </row>
    <row r="7894" spans="1:9" x14ac:dyDescent="0.3">
      <c r="A7894" s="1">
        <v>38574</v>
      </c>
      <c r="B7894">
        <v>11</v>
      </c>
      <c r="C7894">
        <v>10</v>
      </c>
      <c r="D7894">
        <v>0</v>
      </c>
      <c r="E7894">
        <v>0</v>
      </c>
      <c r="F7894" s="14">
        <v>1161.82</v>
      </c>
      <c r="G7894">
        <v>860.15</v>
      </c>
      <c r="H7894">
        <f t="shared" si="250"/>
        <v>0.14400867150397409</v>
      </c>
      <c r="I7894">
        <f t="shared" si="251"/>
        <v>0.10804897103514227</v>
      </c>
    </row>
    <row r="7895" spans="1:9" x14ac:dyDescent="0.3">
      <c r="A7895" s="1">
        <v>38575</v>
      </c>
      <c r="B7895">
        <v>9</v>
      </c>
      <c r="C7895">
        <v>9</v>
      </c>
      <c r="D7895">
        <v>0</v>
      </c>
      <c r="E7895">
        <v>0</v>
      </c>
      <c r="F7895" s="14">
        <v>5515.4979999999996</v>
      </c>
      <c r="G7895" s="14">
        <v>5583.8670000000002</v>
      </c>
      <c r="H7895">
        <f t="shared" si="250"/>
        <v>0.1178252766850697</v>
      </c>
      <c r="I7895">
        <f t="shared" si="251"/>
        <v>9.7244073931628039E-2</v>
      </c>
    </row>
    <row r="7896" spans="1:9" x14ac:dyDescent="0.3">
      <c r="A7896" s="1">
        <v>38576</v>
      </c>
      <c r="B7896">
        <v>9</v>
      </c>
      <c r="C7896">
        <v>8</v>
      </c>
      <c r="D7896">
        <v>0</v>
      </c>
      <c r="E7896">
        <v>0</v>
      </c>
      <c r="F7896" s="14">
        <v>5900.009</v>
      </c>
      <c r="G7896" s="14">
        <v>5885.5029999999997</v>
      </c>
      <c r="H7896">
        <f t="shared" si="250"/>
        <v>0.1178252766850697</v>
      </c>
      <c r="I7896">
        <f t="shared" si="251"/>
        <v>8.643917682811382E-2</v>
      </c>
    </row>
    <row r="7897" spans="1:9" x14ac:dyDescent="0.3">
      <c r="A7897" s="1">
        <v>38577</v>
      </c>
      <c r="B7897">
        <v>9</v>
      </c>
      <c r="C7897">
        <v>8</v>
      </c>
      <c r="D7897">
        <v>1.5580000000000001</v>
      </c>
      <c r="E7897">
        <v>2.597</v>
      </c>
      <c r="F7897" s="14">
        <v>1317.202</v>
      </c>
      <c r="G7897" s="14">
        <v>2298.59</v>
      </c>
      <c r="H7897">
        <f t="shared" si="250"/>
        <v>0.1178252766850697</v>
      </c>
      <c r="I7897">
        <f t="shared" si="251"/>
        <v>8.643917682811382E-2</v>
      </c>
    </row>
    <row r="7898" spans="1:9" x14ac:dyDescent="0.3">
      <c r="A7898" s="1">
        <v>38578</v>
      </c>
      <c r="B7898">
        <v>9</v>
      </c>
      <c r="C7898">
        <v>7</v>
      </c>
      <c r="D7898">
        <v>1.1120000000000001</v>
      </c>
      <c r="E7898">
        <v>3.5999999999999997E-2</v>
      </c>
      <c r="F7898" s="14">
        <v>1301.49</v>
      </c>
      <c r="G7898">
        <v>927.10799999999995</v>
      </c>
      <c r="H7898">
        <f t="shared" si="250"/>
        <v>0.1178252766850697</v>
      </c>
      <c r="I7898">
        <f t="shared" si="251"/>
        <v>7.5634279724599587E-2</v>
      </c>
    </row>
    <row r="7899" spans="1:9" x14ac:dyDescent="0.3">
      <c r="A7899" s="1">
        <v>38579</v>
      </c>
      <c r="B7899">
        <v>9</v>
      </c>
      <c r="C7899">
        <v>7</v>
      </c>
      <c r="D7899">
        <v>0.14000000000000001</v>
      </c>
      <c r="E7899">
        <v>0</v>
      </c>
      <c r="F7899">
        <v>148.02199999999999</v>
      </c>
      <c r="G7899" s="14">
        <v>1395.519</v>
      </c>
      <c r="H7899">
        <f t="shared" si="250"/>
        <v>0.1178252766850697</v>
      </c>
      <c r="I7899">
        <f t="shared" si="251"/>
        <v>7.5634279724599587E-2</v>
      </c>
    </row>
    <row r="7900" spans="1:9" x14ac:dyDescent="0.3">
      <c r="A7900" s="1">
        <v>38580</v>
      </c>
      <c r="B7900">
        <v>8</v>
      </c>
      <c r="C7900">
        <v>6</v>
      </c>
      <c r="D7900">
        <v>0.374</v>
      </c>
      <c r="E7900">
        <v>0.115</v>
      </c>
      <c r="F7900">
        <v>634.83299999999997</v>
      </c>
      <c r="G7900" s="14">
        <v>1384.0250000000001</v>
      </c>
      <c r="H7900">
        <f t="shared" si="250"/>
        <v>0.10473357927561752</v>
      </c>
      <c r="I7900">
        <f t="shared" si="251"/>
        <v>6.4829382621085355E-2</v>
      </c>
    </row>
    <row r="7901" spans="1:9" x14ac:dyDescent="0.3">
      <c r="A7901" s="1">
        <v>38581</v>
      </c>
      <c r="B7901">
        <v>8</v>
      </c>
      <c r="C7901">
        <v>6</v>
      </c>
      <c r="D7901">
        <v>13.856</v>
      </c>
      <c r="E7901">
        <v>18.084</v>
      </c>
      <c r="F7901">
        <v>-321.50599999999997</v>
      </c>
      <c r="G7901">
        <v>-209.04400000000001</v>
      </c>
      <c r="H7901">
        <f t="shared" si="250"/>
        <v>0.10473357927561752</v>
      </c>
      <c r="I7901">
        <f t="shared" si="251"/>
        <v>6.4829382621085355E-2</v>
      </c>
    </row>
    <row r="7902" spans="1:9" x14ac:dyDescent="0.3">
      <c r="A7902" s="1">
        <v>38582</v>
      </c>
      <c r="B7902">
        <v>10</v>
      </c>
      <c r="C7902">
        <v>6</v>
      </c>
      <c r="D7902">
        <v>0</v>
      </c>
      <c r="E7902">
        <v>0</v>
      </c>
      <c r="F7902" s="14">
        <v>1955.7070000000001</v>
      </c>
      <c r="G7902" s="14">
        <v>5221.0910000000003</v>
      </c>
      <c r="H7902">
        <f t="shared" si="250"/>
        <v>0.13091697409452191</v>
      </c>
      <c r="I7902">
        <f t="shared" si="251"/>
        <v>6.4829382621085355E-2</v>
      </c>
    </row>
    <row r="7903" spans="1:9" x14ac:dyDescent="0.3">
      <c r="A7903" s="1">
        <v>38583</v>
      </c>
      <c r="B7903">
        <v>10</v>
      </c>
      <c r="C7903">
        <v>6</v>
      </c>
      <c r="D7903">
        <v>0</v>
      </c>
      <c r="E7903">
        <v>0</v>
      </c>
      <c r="F7903" s="14">
        <v>3179.712</v>
      </c>
      <c r="G7903" s="14">
        <v>1902.7619999999999</v>
      </c>
      <c r="H7903">
        <f t="shared" si="250"/>
        <v>0.13091697409452191</v>
      </c>
      <c r="I7903">
        <f t="shared" si="251"/>
        <v>6.4829382621085355E-2</v>
      </c>
    </row>
    <row r="7904" spans="1:9" x14ac:dyDescent="0.3">
      <c r="A7904" s="1">
        <v>38584</v>
      </c>
      <c r="B7904">
        <v>11</v>
      </c>
      <c r="C7904">
        <v>6</v>
      </c>
      <c r="D7904">
        <v>0.161</v>
      </c>
      <c r="E7904">
        <v>0</v>
      </c>
      <c r="F7904">
        <v>-165.965</v>
      </c>
      <c r="G7904" s="14">
        <v>3218.8710000000001</v>
      </c>
      <c r="H7904">
        <f t="shared" si="250"/>
        <v>0.14400867150397409</v>
      </c>
      <c r="I7904">
        <f t="shared" si="251"/>
        <v>6.4829382621085355E-2</v>
      </c>
    </row>
    <row r="7905" spans="1:9" x14ac:dyDescent="0.3">
      <c r="A7905" s="1">
        <v>38585</v>
      </c>
      <c r="B7905">
        <v>13</v>
      </c>
      <c r="C7905">
        <v>6</v>
      </c>
      <c r="D7905">
        <v>16.233000000000001</v>
      </c>
      <c r="E7905">
        <v>29.184000000000001</v>
      </c>
      <c r="F7905">
        <v>-333.53899999999999</v>
      </c>
      <c r="G7905">
        <v>-780.74</v>
      </c>
      <c r="H7905">
        <f t="shared" si="250"/>
        <v>0.17019206632287848</v>
      </c>
      <c r="I7905">
        <f t="shared" si="251"/>
        <v>6.4829382621085355E-2</v>
      </c>
    </row>
    <row r="7906" spans="1:9" x14ac:dyDescent="0.3">
      <c r="A7906" s="1">
        <v>38586</v>
      </c>
      <c r="B7906">
        <v>16</v>
      </c>
      <c r="C7906">
        <v>6</v>
      </c>
      <c r="D7906">
        <v>6.2089999999999996</v>
      </c>
      <c r="E7906">
        <v>13.923</v>
      </c>
      <c r="F7906">
        <v>843.81500000000005</v>
      </c>
      <c r="G7906" s="14">
        <v>1086.4659999999999</v>
      </c>
      <c r="H7906">
        <f t="shared" si="250"/>
        <v>0.20946715855123504</v>
      </c>
      <c r="I7906">
        <f t="shared" si="251"/>
        <v>6.4829382621085355E-2</v>
      </c>
    </row>
    <row r="7907" spans="1:9" x14ac:dyDescent="0.3">
      <c r="A7907" s="1">
        <v>38587</v>
      </c>
      <c r="B7907">
        <v>25</v>
      </c>
      <c r="C7907">
        <v>6</v>
      </c>
      <c r="D7907">
        <v>10.452999999999999</v>
      </c>
      <c r="E7907">
        <v>16.513999999999999</v>
      </c>
      <c r="F7907">
        <v>774.10699999999997</v>
      </c>
      <c r="G7907">
        <v>413.34399999999999</v>
      </c>
      <c r="H7907">
        <f t="shared" si="250"/>
        <v>0.32729243523630475</v>
      </c>
      <c r="I7907">
        <f t="shared" si="251"/>
        <v>6.4829382621085355E-2</v>
      </c>
    </row>
    <row r="7908" spans="1:9" x14ac:dyDescent="0.3">
      <c r="A7908" s="1">
        <v>38588</v>
      </c>
      <c r="B7908">
        <v>42</v>
      </c>
      <c r="C7908">
        <v>8</v>
      </c>
      <c r="D7908">
        <v>0</v>
      </c>
      <c r="E7908">
        <v>0.26800000000000002</v>
      </c>
      <c r="F7908" s="14">
        <v>2347.7759999999998</v>
      </c>
      <c r="G7908" s="14">
        <v>1665.4549999999999</v>
      </c>
      <c r="H7908">
        <f t="shared" si="250"/>
        <v>0.54985129119699194</v>
      </c>
      <c r="I7908">
        <f t="shared" si="251"/>
        <v>8.643917682811382E-2</v>
      </c>
    </row>
    <row r="7909" spans="1:9" x14ac:dyDescent="0.3">
      <c r="A7909" s="1">
        <v>38589</v>
      </c>
      <c r="B7909">
        <v>59</v>
      </c>
      <c r="C7909">
        <v>13</v>
      </c>
      <c r="D7909">
        <v>0</v>
      </c>
      <c r="E7909">
        <v>0</v>
      </c>
      <c r="F7909" s="14">
        <v>3566.3470000000002</v>
      </c>
      <c r="G7909" s="14">
        <v>3859.3710000000001</v>
      </c>
      <c r="H7909">
        <f t="shared" si="250"/>
        <v>0.77241014715767919</v>
      </c>
      <c r="I7909">
        <f t="shared" si="251"/>
        <v>0.14046366234568494</v>
      </c>
    </row>
    <row r="7910" spans="1:9" x14ac:dyDescent="0.3">
      <c r="A7910" s="1">
        <v>38590</v>
      </c>
      <c r="B7910">
        <v>74</v>
      </c>
      <c r="C7910">
        <v>18</v>
      </c>
      <c r="D7910">
        <v>3.6999999999999998E-2</v>
      </c>
      <c r="E7910">
        <v>1.387</v>
      </c>
      <c r="F7910" s="14">
        <v>3820.4740000000002</v>
      </c>
      <c r="G7910" s="14">
        <v>5431.5020000000004</v>
      </c>
      <c r="H7910">
        <f t="shared" si="250"/>
        <v>0.96878560829946203</v>
      </c>
      <c r="I7910">
        <f t="shared" si="251"/>
        <v>0.19448814786325608</v>
      </c>
    </row>
    <row r="7911" spans="1:9" x14ac:dyDescent="0.3">
      <c r="A7911" s="1">
        <v>38591</v>
      </c>
      <c r="B7911">
        <v>82</v>
      </c>
      <c r="C7911">
        <v>21</v>
      </c>
      <c r="D7911">
        <v>1.276</v>
      </c>
      <c r="E7911">
        <v>1.444</v>
      </c>
      <c r="F7911" s="14">
        <v>1511.098</v>
      </c>
      <c r="G7911" s="14">
        <v>3866.8939999999998</v>
      </c>
      <c r="H7911">
        <f t="shared" si="250"/>
        <v>1.0735191875750796</v>
      </c>
      <c r="I7911">
        <f t="shared" si="251"/>
        <v>0.22690283917379875</v>
      </c>
    </row>
    <row r="7912" spans="1:9" x14ac:dyDescent="0.3">
      <c r="A7912" s="1">
        <v>38592</v>
      </c>
      <c r="B7912">
        <v>90</v>
      </c>
      <c r="C7912">
        <v>21</v>
      </c>
      <c r="D7912">
        <v>4.9210000000000003</v>
      </c>
      <c r="E7912">
        <v>5.8879999999999999</v>
      </c>
      <c r="F7912">
        <v>-260.93700000000001</v>
      </c>
      <c r="G7912">
        <v>-427.24599999999998</v>
      </c>
      <c r="H7912">
        <f t="shared" si="250"/>
        <v>1.178252766850697</v>
      </c>
      <c r="I7912">
        <f t="shared" si="251"/>
        <v>0.22690283917379875</v>
      </c>
    </row>
    <row r="7913" spans="1:9" x14ac:dyDescent="0.3">
      <c r="A7913" s="1">
        <v>38593</v>
      </c>
      <c r="B7913">
        <v>95</v>
      </c>
      <c r="C7913">
        <v>22</v>
      </c>
      <c r="D7913">
        <v>24.978999999999999</v>
      </c>
      <c r="E7913">
        <v>21.045000000000002</v>
      </c>
      <c r="F7913">
        <v>-684.29200000000003</v>
      </c>
      <c r="G7913">
        <v>-820.72199999999998</v>
      </c>
      <c r="H7913">
        <f t="shared" si="250"/>
        <v>1.243711253897958</v>
      </c>
      <c r="I7913">
        <f t="shared" si="251"/>
        <v>0.23770773627731298</v>
      </c>
    </row>
    <row r="7914" spans="1:9" x14ac:dyDescent="0.3">
      <c r="A7914" s="1">
        <v>38594</v>
      </c>
      <c r="B7914">
        <v>103</v>
      </c>
      <c r="C7914">
        <v>24</v>
      </c>
      <c r="D7914">
        <v>1.597</v>
      </c>
      <c r="E7914">
        <v>3.93</v>
      </c>
      <c r="F7914" s="14">
        <v>6108.4449999999997</v>
      </c>
      <c r="G7914" s="14">
        <v>6110.652</v>
      </c>
      <c r="H7914">
        <f t="shared" si="250"/>
        <v>1.3484448331735757</v>
      </c>
      <c r="I7914">
        <f t="shared" si="251"/>
        <v>0.25931753048434142</v>
      </c>
    </row>
    <row r="7915" spans="1:9" x14ac:dyDescent="0.3">
      <c r="A7915" s="1">
        <v>38595</v>
      </c>
      <c r="B7915">
        <v>116</v>
      </c>
      <c r="C7915">
        <v>30</v>
      </c>
      <c r="D7915">
        <v>0.79900000000000004</v>
      </c>
      <c r="E7915">
        <v>4.7969999999999997</v>
      </c>
      <c r="F7915" s="14">
        <v>2617.4059999999999</v>
      </c>
      <c r="G7915" s="14">
        <v>1004.485</v>
      </c>
      <c r="H7915">
        <f t="shared" si="250"/>
        <v>1.5186368994964539</v>
      </c>
      <c r="I7915">
        <f t="shared" si="251"/>
        <v>0.32414691310542681</v>
      </c>
    </row>
    <row r="7916" spans="1:9" x14ac:dyDescent="0.3">
      <c r="A7916" s="1">
        <v>38596</v>
      </c>
      <c r="B7916">
        <v>123</v>
      </c>
      <c r="C7916">
        <v>39</v>
      </c>
      <c r="D7916">
        <v>0.40500000000000003</v>
      </c>
      <c r="E7916">
        <v>1.046</v>
      </c>
      <c r="H7916">
        <f t="shared" si="250"/>
        <v>1.6102787813626194</v>
      </c>
      <c r="I7916">
        <f t="shared" si="251"/>
        <v>0.42139098703705485</v>
      </c>
    </row>
    <row r="7917" spans="1:9" x14ac:dyDescent="0.3">
      <c r="A7917" s="1">
        <v>38597</v>
      </c>
      <c r="B7917">
        <v>127</v>
      </c>
      <c r="C7917">
        <v>48</v>
      </c>
      <c r="D7917">
        <v>0</v>
      </c>
      <c r="E7917">
        <v>0</v>
      </c>
      <c r="F7917" s="14">
        <v>1902.8150000000001</v>
      </c>
      <c r="G7917" s="14">
        <v>2593.8420000000001</v>
      </c>
      <c r="H7917">
        <f t="shared" si="250"/>
        <v>1.662645571000428</v>
      </c>
      <c r="I7917">
        <f t="shared" si="251"/>
        <v>0.51863506096868284</v>
      </c>
    </row>
    <row r="7918" spans="1:9" x14ac:dyDescent="0.3">
      <c r="A7918" s="1">
        <v>38598</v>
      </c>
      <c r="B7918">
        <v>124</v>
      </c>
      <c r="C7918">
        <v>58</v>
      </c>
      <c r="D7918">
        <v>9.2999999999999999E-2</v>
      </c>
      <c r="E7918">
        <v>0</v>
      </c>
      <c r="F7918" s="14">
        <v>4464.6639999999998</v>
      </c>
      <c r="G7918" s="14">
        <v>4640.902</v>
      </c>
      <c r="H7918">
        <f t="shared" si="250"/>
        <v>1.6233704787720715</v>
      </c>
      <c r="I7918">
        <f t="shared" si="251"/>
        <v>0.62668403200382505</v>
      </c>
    </row>
    <row r="7919" spans="1:9" x14ac:dyDescent="0.3">
      <c r="A7919" s="1">
        <v>38599</v>
      </c>
      <c r="B7919">
        <v>112</v>
      </c>
      <c r="C7919">
        <v>68</v>
      </c>
      <c r="D7919">
        <v>0</v>
      </c>
      <c r="E7919">
        <v>0.90600000000000003</v>
      </c>
      <c r="F7919">
        <v>44.091000000000001</v>
      </c>
      <c r="G7919">
        <v>136.959</v>
      </c>
      <c r="H7919">
        <f t="shared" si="250"/>
        <v>1.4662701098586453</v>
      </c>
      <c r="I7919">
        <f t="shared" si="251"/>
        <v>0.73473300303896749</v>
      </c>
    </row>
    <row r="7920" spans="1:9" x14ac:dyDescent="0.3">
      <c r="A7920" s="1">
        <v>38600</v>
      </c>
      <c r="B7920">
        <v>91</v>
      </c>
      <c r="C7920">
        <v>79</v>
      </c>
      <c r="D7920">
        <v>0</v>
      </c>
      <c r="E7920">
        <v>0</v>
      </c>
      <c r="F7920" s="14">
        <v>4421.9740000000002</v>
      </c>
      <c r="G7920" s="14">
        <v>3942.6640000000002</v>
      </c>
      <c r="H7920">
        <f t="shared" si="250"/>
        <v>1.1913444642601494</v>
      </c>
      <c r="I7920">
        <f t="shared" si="251"/>
        <v>0.85358687117762388</v>
      </c>
    </row>
    <row r="7921" spans="1:9" x14ac:dyDescent="0.3">
      <c r="A7921" s="1">
        <v>38601</v>
      </c>
      <c r="B7921">
        <v>77</v>
      </c>
      <c r="C7921">
        <v>89</v>
      </c>
      <c r="D7921">
        <v>0</v>
      </c>
      <c r="E7921">
        <v>0</v>
      </c>
      <c r="F7921" s="14">
        <v>6010.8779999999997</v>
      </c>
      <c r="G7921" s="14">
        <v>5986.33</v>
      </c>
      <c r="H7921">
        <f t="shared" si="250"/>
        <v>1.0080607005278186</v>
      </c>
      <c r="I7921">
        <f t="shared" si="251"/>
        <v>0.96163584221276621</v>
      </c>
    </row>
    <row r="7922" spans="1:9" x14ac:dyDescent="0.3">
      <c r="A7922" s="1">
        <v>38602</v>
      </c>
      <c r="B7922">
        <v>66</v>
      </c>
      <c r="C7922">
        <v>98</v>
      </c>
      <c r="D7922">
        <v>0</v>
      </c>
      <c r="E7922">
        <v>0</v>
      </c>
      <c r="F7922" s="14">
        <v>5942.4219999999996</v>
      </c>
      <c r="G7922" s="14">
        <v>6201.83</v>
      </c>
      <c r="H7922">
        <f t="shared" si="250"/>
        <v>0.86405202902384448</v>
      </c>
      <c r="I7922">
        <f t="shared" si="251"/>
        <v>1.0588799161443943</v>
      </c>
    </row>
    <row r="7923" spans="1:9" x14ac:dyDescent="0.3">
      <c r="A7923" s="1">
        <v>38603</v>
      </c>
      <c r="B7923">
        <v>61</v>
      </c>
      <c r="C7923">
        <v>104</v>
      </c>
      <c r="D7923">
        <v>0</v>
      </c>
      <c r="E7923">
        <v>0</v>
      </c>
      <c r="F7923" s="14">
        <v>5857.8980000000001</v>
      </c>
      <c r="G7923" s="14">
        <v>5610.6869999999999</v>
      </c>
      <c r="H7923">
        <f t="shared" si="250"/>
        <v>0.79859354197658361</v>
      </c>
      <c r="I7923">
        <f t="shared" si="251"/>
        <v>1.1237092987654795</v>
      </c>
    </row>
    <row r="7924" spans="1:9" x14ac:dyDescent="0.3">
      <c r="A7924" s="1">
        <v>38604</v>
      </c>
      <c r="B7924">
        <v>58</v>
      </c>
      <c r="C7924">
        <v>107</v>
      </c>
      <c r="D7924">
        <v>32.223999999999997</v>
      </c>
      <c r="E7924">
        <v>25.558</v>
      </c>
      <c r="F7924">
        <v>-284.113</v>
      </c>
      <c r="G7924">
        <v>36.774999999999999</v>
      </c>
      <c r="H7924">
        <f t="shared" si="250"/>
        <v>0.75931844974822693</v>
      </c>
      <c r="I7924">
        <f t="shared" si="251"/>
        <v>1.1561239900760223</v>
      </c>
    </row>
    <row r="7925" spans="1:9" x14ac:dyDescent="0.3">
      <c r="A7925" s="1">
        <v>38605</v>
      </c>
      <c r="B7925">
        <v>127</v>
      </c>
      <c r="C7925">
        <v>211</v>
      </c>
      <c r="D7925">
        <v>56.938000000000002</v>
      </c>
      <c r="E7925">
        <v>31.789000000000001</v>
      </c>
      <c r="F7925">
        <v>-359.86599999999999</v>
      </c>
      <c r="G7925">
        <v>-340.935</v>
      </c>
      <c r="H7925">
        <f t="shared" si="250"/>
        <v>1.662645571000428</v>
      </c>
      <c r="I7925">
        <f t="shared" si="251"/>
        <v>2.2798332888415018</v>
      </c>
    </row>
    <row r="7926" spans="1:9" x14ac:dyDescent="0.3">
      <c r="A7926" s="1">
        <v>38606</v>
      </c>
      <c r="B7926">
        <v>197</v>
      </c>
      <c r="C7926">
        <v>472</v>
      </c>
      <c r="D7926">
        <v>0.13600000000000001</v>
      </c>
      <c r="E7926">
        <v>0</v>
      </c>
      <c r="F7926" s="14">
        <v>4060.68</v>
      </c>
      <c r="G7926" s="14">
        <v>3611.953</v>
      </c>
      <c r="H7926">
        <f t="shared" si="250"/>
        <v>2.5790643896620815</v>
      </c>
      <c r="I7926">
        <f t="shared" si="251"/>
        <v>5.0999114328587147</v>
      </c>
    </row>
    <row r="7927" spans="1:9" x14ac:dyDescent="0.3">
      <c r="A7927" s="1">
        <v>38607</v>
      </c>
      <c r="B7927">
        <v>169</v>
      </c>
      <c r="C7927">
        <v>672</v>
      </c>
      <c r="D7927">
        <v>0</v>
      </c>
      <c r="E7927">
        <v>0</v>
      </c>
      <c r="F7927" s="14">
        <v>2547.5990000000002</v>
      </c>
      <c r="G7927" s="14">
        <v>3338.66</v>
      </c>
      <c r="H7927">
        <f t="shared" si="250"/>
        <v>2.2124968621974199</v>
      </c>
      <c r="I7927">
        <f t="shared" si="251"/>
        <v>7.2608908535615599</v>
      </c>
    </row>
    <row r="7928" spans="1:9" x14ac:dyDescent="0.3">
      <c r="A7928" s="1">
        <v>38608</v>
      </c>
      <c r="B7928">
        <v>234</v>
      </c>
      <c r="C7928">
        <v>601</v>
      </c>
      <c r="D7928">
        <v>8.1000000000000003E-2</v>
      </c>
      <c r="E7928">
        <v>0.498</v>
      </c>
      <c r="F7928">
        <v>122.66</v>
      </c>
      <c r="G7928">
        <v>739.82500000000005</v>
      </c>
      <c r="H7928">
        <f t="shared" si="250"/>
        <v>3.0634571938118125</v>
      </c>
      <c r="I7928">
        <f t="shared" si="251"/>
        <v>6.49374315921205</v>
      </c>
    </row>
    <row r="7929" spans="1:9" x14ac:dyDescent="0.3">
      <c r="A7929" s="1">
        <v>38609</v>
      </c>
      <c r="B7929">
        <v>303</v>
      </c>
      <c r="C7929">
        <v>588</v>
      </c>
      <c r="D7929">
        <v>50.171999999999997</v>
      </c>
      <c r="E7929">
        <v>23.513999999999999</v>
      </c>
      <c r="F7929">
        <v>-263.79700000000003</v>
      </c>
      <c r="G7929">
        <v>-279.36</v>
      </c>
      <c r="H7929">
        <f t="shared" si="250"/>
        <v>3.9667843150640136</v>
      </c>
      <c r="I7929">
        <f t="shared" si="251"/>
        <v>6.3532794968663646</v>
      </c>
    </row>
    <row r="7930" spans="1:9" x14ac:dyDescent="0.3">
      <c r="A7930" s="1">
        <v>38610</v>
      </c>
      <c r="B7930">
        <v>299</v>
      </c>
      <c r="C7930">
        <v>619</v>
      </c>
      <c r="D7930">
        <v>0</v>
      </c>
      <c r="E7930">
        <v>0</v>
      </c>
      <c r="F7930">
        <v>-445.86200000000002</v>
      </c>
      <c r="G7930">
        <v>-509.02499999999998</v>
      </c>
      <c r="H7930">
        <f t="shared" si="250"/>
        <v>3.914417525426205</v>
      </c>
      <c r="I7930">
        <f t="shared" si="251"/>
        <v>6.6882313070753066</v>
      </c>
    </row>
    <row r="7931" spans="1:9" x14ac:dyDescent="0.3">
      <c r="A7931" s="1">
        <v>38611</v>
      </c>
      <c r="B7931">
        <v>261</v>
      </c>
      <c r="C7931">
        <v>608</v>
      </c>
      <c r="D7931">
        <v>0</v>
      </c>
      <c r="E7931">
        <v>0</v>
      </c>
      <c r="F7931" s="14">
        <v>2467.7570000000001</v>
      </c>
      <c r="G7931">
        <v>-297.76299999999998</v>
      </c>
      <c r="H7931">
        <f t="shared" si="250"/>
        <v>3.4169330238670215</v>
      </c>
      <c r="I7931">
        <f t="shared" si="251"/>
        <v>6.5693774389366499</v>
      </c>
    </row>
    <row r="7932" spans="1:9" x14ac:dyDescent="0.3">
      <c r="A7932" s="1">
        <v>38612</v>
      </c>
      <c r="B7932">
        <v>214</v>
      </c>
      <c r="C7932">
        <v>584</v>
      </c>
      <c r="D7932">
        <v>0</v>
      </c>
      <c r="E7932">
        <v>0</v>
      </c>
      <c r="F7932">
        <v>941.65200000000004</v>
      </c>
      <c r="G7932" s="14">
        <v>1009.779</v>
      </c>
      <c r="H7932">
        <f t="shared" si="250"/>
        <v>2.8016232456227685</v>
      </c>
      <c r="I7932">
        <f t="shared" si="251"/>
        <v>6.3100599084523079</v>
      </c>
    </row>
    <row r="7933" spans="1:9" x14ac:dyDescent="0.3">
      <c r="A7933" s="1">
        <v>38613</v>
      </c>
      <c r="B7933">
        <v>187</v>
      </c>
      <c r="C7933">
        <v>539</v>
      </c>
      <c r="D7933">
        <v>0.151</v>
      </c>
      <c r="E7933">
        <v>0</v>
      </c>
      <c r="F7933">
        <v>-269.55599999999998</v>
      </c>
      <c r="G7933">
        <v>-177.57900000000001</v>
      </c>
      <c r="H7933">
        <f t="shared" si="250"/>
        <v>2.4481474155675595</v>
      </c>
      <c r="I7933">
        <f t="shared" si="251"/>
        <v>5.8238395387941679</v>
      </c>
    </row>
    <row r="7934" spans="1:9" x14ac:dyDescent="0.3">
      <c r="A7934" s="1">
        <v>38614</v>
      </c>
      <c r="B7934">
        <v>163</v>
      </c>
      <c r="C7934">
        <v>481</v>
      </c>
      <c r="D7934">
        <v>0</v>
      </c>
      <c r="E7934">
        <v>0</v>
      </c>
      <c r="F7934" s="14">
        <v>1542.884</v>
      </c>
      <c r="G7934" s="14">
        <v>3066.692</v>
      </c>
      <c r="H7934">
        <f t="shared" si="250"/>
        <v>2.133946677740707</v>
      </c>
      <c r="I7934">
        <f t="shared" si="251"/>
        <v>5.1971555067903425</v>
      </c>
    </row>
    <row r="7935" spans="1:9" x14ac:dyDescent="0.3">
      <c r="A7935" s="1">
        <v>38615</v>
      </c>
      <c r="B7935">
        <v>152</v>
      </c>
      <c r="C7935">
        <v>420</v>
      </c>
      <c r="D7935">
        <v>0</v>
      </c>
      <c r="E7935">
        <v>0</v>
      </c>
      <c r="F7935">
        <v>61.875999999999998</v>
      </c>
      <c r="G7935">
        <v>813.34</v>
      </c>
      <c r="H7935">
        <f t="shared" si="250"/>
        <v>1.9899380062367329</v>
      </c>
      <c r="I7935">
        <f t="shared" si="251"/>
        <v>4.5380567834759749</v>
      </c>
    </row>
    <row r="7936" spans="1:9" x14ac:dyDescent="0.3">
      <c r="A7936" s="1">
        <v>38616</v>
      </c>
      <c r="B7936">
        <v>139</v>
      </c>
      <c r="C7936">
        <v>387</v>
      </c>
      <c r="D7936">
        <v>0</v>
      </c>
      <c r="E7936">
        <v>0</v>
      </c>
      <c r="F7936">
        <v>340.447</v>
      </c>
      <c r="G7936" s="14">
        <v>3540.049</v>
      </c>
      <c r="H7936">
        <f t="shared" si="250"/>
        <v>1.8197459399138545</v>
      </c>
      <c r="I7936">
        <f t="shared" si="251"/>
        <v>4.1814951790600059</v>
      </c>
    </row>
    <row r="7937" spans="1:9" x14ac:dyDescent="0.3">
      <c r="A7937" s="1">
        <v>38617</v>
      </c>
      <c r="B7937">
        <v>120</v>
      </c>
      <c r="C7937">
        <v>353</v>
      </c>
      <c r="D7937">
        <v>0.505</v>
      </c>
      <c r="E7937">
        <v>0.45200000000000001</v>
      </c>
      <c r="F7937" s="14">
        <v>1608.7950000000001</v>
      </c>
      <c r="G7937">
        <v>687.88699999999994</v>
      </c>
      <c r="H7937">
        <f t="shared" si="250"/>
        <v>1.5710036891342629</v>
      </c>
      <c r="I7937">
        <f t="shared" si="251"/>
        <v>3.8141286775405217</v>
      </c>
    </row>
    <row r="7938" spans="1:9" x14ac:dyDescent="0.3">
      <c r="A7938" s="1">
        <v>38618</v>
      </c>
      <c r="B7938">
        <v>106</v>
      </c>
      <c r="C7938">
        <v>309</v>
      </c>
      <c r="D7938">
        <v>5.4029999999999996</v>
      </c>
      <c r="E7938">
        <v>10.497</v>
      </c>
      <c r="F7938" s="14">
        <v>2046.1590000000001</v>
      </c>
      <c r="G7938" s="14">
        <v>1811.3330000000001</v>
      </c>
      <c r="H7938">
        <f t="shared" ref="H7938:H8001" si="252">(B7938*60*60*24/1000000)/(1000*$N$3/1000000)</f>
        <v>1.3877199254019321</v>
      </c>
      <c r="I7938">
        <f t="shared" ref="I7938:I8001" si="253">(C7938*60*60*24/1000000)/(1000*$N$4/1000000)</f>
        <v>3.3387132049858961</v>
      </c>
    </row>
    <row r="7939" spans="1:9" x14ac:dyDescent="0.3">
      <c r="A7939" s="1">
        <v>38619</v>
      </c>
      <c r="B7939">
        <v>116</v>
      </c>
      <c r="C7939">
        <v>263</v>
      </c>
      <c r="D7939">
        <v>23.254000000000001</v>
      </c>
      <c r="E7939">
        <v>33.651000000000003</v>
      </c>
      <c r="F7939">
        <v>200.23400000000001</v>
      </c>
      <c r="G7939">
        <v>-216.536</v>
      </c>
      <c r="H7939">
        <f t="shared" si="252"/>
        <v>1.5186368994964539</v>
      </c>
      <c r="I7939">
        <f t="shared" si="253"/>
        <v>2.8416879382242413</v>
      </c>
    </row>
    <row r="7940" spans="1:9" x14ac:dyDescent="0.3">
      <c r="A7940" s="1">
        <v>38620</v>
      </c>
      <c r="B7940">
        <v>146</v>
      </c>
      <c r="C7940">
        <v>224</v>
      </c>
      <c r="D7940">
        <v>0</v>
      </c>
      <c r="E7940">
        <v>0</v>
      </c>
      <c r="F7940" s="14">
        <v>5956.2240000000002</v>
      </c>
      <c r="G7940" s="14">
        <v>5202.3220000000001</v>
      </c>
      <c r="H7940">
        <f t="shared" si="252"/>
        <v>1.9113878217800198</v>
      </c>
      <c r="I7940">
        <f t="shared" si="253"/>
        <v>2.4202969511871868</v>
      </c>
    </row>
    <row r="7941" spans="1:9" x14ac:dyDescent="0.3">
      <c r="A7941" s="1">
        <v>38621</v>
      </c>
      <c r="B7941">
        <v>155</v>
      </c>
      <c r="C7941">
        <v>204</v>
      </c>
      <c r="D7941">
        <v>0</v>
      </c>
      <c r="E7941">
        <v>0</v>
      </c>
      <c r="F7941" s="14">
        <v>6389.6059999999998</v>
      </c>
      <c r="G7941" s="14">
        <v>6545.3559999999998</v>
      </c>
      <c r="H7941">
        <f t="shared" si="252"/>
        <v>2.0292130984650893</v>
      </c>
      <c r="I7941">
        <f t="shared" si="253"/>
        <v>2.2041990091169019</v>
      </c>
    </row>
    <row r="7942" spans="1:9" x14ac:dyDescent="0.3">
      <c r="A7942" s="1">
        <v>38622</v>
      </c>
      <c r="B7942">
        <v>179</v>
      </c>
      <c r="C7942">
        <v>191</v>
      </c>
      <c r="D7942">
        <v>0</v>
      </c>
      <c r="E7942">
        <v>0</v>
      </c>
      <c r="F7942" s="14">
        <v>5497.5020000000004</v>
      </c>
      <c r="G7942" s="14">
        <v>4810.643</v>
      </c>
      <c r="H7942">
        <f t="shared" si="252"/>
        <v>2.3434138362919419</v>
      </c>
      <c r="I7942">
        <f t="shared" si="253"/>
        <v>2.0637353467712174</v>
      </c>
    </row>
    <row r="7943" spans="1:9" x14ac:dyDescent="0.3">
      <c r="A7943" s="1">
        <v>38623</v>
      </c>
      <c r="B7943">
        <v>199</v>
      </c>
      <c r="C7943">
        <v>172</v>
      </c>
      <c r="D7943">
        <v>0</v>
      </c>
      <c r="E7943">
        <v>0</v>
      </c>
      <c r="F7943" s="14">
        <v>5737.134</v>
      </c>
      <c r="G7943" s="14">
        <v>6014.076</v>
      </c>
      <c r="H7943">
        <f t="shared" si="252"/>
        <v>2.6052477844809858</v>
      </c>
      <c r="I7943">
        <f t="shared" si="253"/>
        <v>1.8584423018044469</v>
      </c>
    </row>
    <row r="7944" spans="1:9" x14ac:dyDescent="0.3">
      <c r="A7944" s="1">
        <v>38624</v>
      </c>
      <c r="B7944">
        <v>204</v>
      </c>
      <c r="C7944">
        <v>146</v>
      </c>
      <c r="D7944">
        <v>10.701000000000001</v>
      </c>
      <c r="E7944">
        <v>20.827000000000002</v>
      </c>
      <c r="F7944">
        <v>8.1140000000000008</v>
      </c>
      <c r="G7944">
        <v>750.22</v>
      </c>
      <c r="H7944">
        <f t="shared" si="252"/>
        <v>2.6707062715282466</v>
      </c>
      <c r="I7944">
        <f t="shared" si="253"/>
        <v>1.577514977113077</v>
      </c>
    </row>
    <row r="7945" spans="1:9" x14ac:dyDescent="0.3">
      <c r="A7945" s="1">
        <v>38625</v>
      </c>
      <c r="B7945">
        <v>191</v>
      </c>
      <c r="C7945">
        <v>126</v>
      </c>
      <c r="D7945">
        <v>0.81699999999999995</v>
      </c>
      <c r="E7945">
        <v>0</v>
      </c>
      <c r="F7945" s="14">
        <v>2830.1909999999998</v>
      </c>
      <c r="G7945" s="14">
        <v>2563.9760000000001</v>
      </c>
      <c r="H7945">
        <f t="shared" si="252"/>
        <v>2.5005142052053686</v>
      </c>
      <c r="I7945">
        <f t="shared" si="253"/>
        <v>1.3614170350427925</v>
      </c>
    </row>
    <row r="7946" spans="1:9" x14ac:dyDescent="0.3">
      <c r="A7946" s="1">
        <v>38626</v>
      </c>
      <c r="B7946">
        <v>169</v>
      </c>
      <c r="C7946">
        <v>115</v>
      </c>
      <c r="D7946">
        <v>0</v>
      </c>
      <c r="E7946">
        <v>0</v>
      </c>
      <c r="F7946" s="14">
        <v>6254.7749999999996</v>
      </c>
      <c r="G7946" s="14">
        <v>6523.96</v>
      </c>
      <c r="H7946">
        <f t="shared" si="252"/>
        <v>2.2124968621974199</v>
      </c>
      <c r="I7946">
        <f t="shared" si="253"/>
        <v>1.2425631669041362</v>
      </c>
    </row>
    <row r="7947" spans="1:9" x14ac:dyDescent="0.3">
      <c r="A7947" s="1">
        <v>38627</v>
      </c>
      <c r="B7947">
        <v>144</v>
      </c>
      <c r="C7947">
        <v>109</v>
      </c>
      <c r="D7947">
        <v>0</v>
      </c>
      <c r="E7947">
        <v>0</v>
      </c>
      <c r="F7947" s="14">
        <v>3455.0810000000001</v>
      </c>
      <c r="G7947" s="14">
        <v>5954.1629999999996</v>
      </c>
      <c r="H7947">
        <f t="shared" si="252"/>
        <v>1.8852044269611152</v>
      </c>
      <c r="I7947">
        <f t="shared" si="253"/>
        <v>1.1777337842830506</v>
      </c>
    </row>
    <row r="7948" spans="1:9" x14ac:dyDescent="0.3">
      <c r="A7948" s="1">
        <v>38628</v>
      </c>
      <c r="B7948">
        <v>139</v>
      </c>
      <c r="C7948">
        <v>102</v>
      </c>
      <c r="D7948">
        <v>21.045999999999999</v>
      </c>
      <c r="E7948">
        <v>29.859000000000002</v>
      </c>
      <c r="F7948">
        <v>248.63300000000001</v>
      </c>
      <c r="G7948">
        <v>209.411</v>
      </c>
      <c r="H7948">
        <f t="shared" si="252"/>
        <v>1.8197459399138545</v>
      </c>
      <c r="I7948">
        <f t="shared" si="253"/>
        <v>1.102099504558451</v>
      </c>
    </row>
    <row r="7949" spans="1:9" x14ac:dyDescent="0.3">
      <c r="A7949" s="1">
        <v>38629</v>
      </c>
      <c r="B7949">
        <v>201</v>
      </c>
      <c r="C7949">
        <v>94</v>
      </c>
      <c r="D7949">
        <v>37.834000000000003</v>
      </c>
      <c r="E7949">
        <v>32.429000000000002</v>
      </c>
      <c r="F7949">
        <v>107.08499999999999</v>
      </c>
      <c r="G7949">
        <v>-401.13799999999998</v>
      </c>
      <c r="H7949">
        <f t="shared" si="252"/>
        <v>2.6314311792998901</v>
      </c>
      <c r="I7949">
        <f t="shared" si="253"/>
        <v>1.0156603277303373</v>
      </c>
    </row>
    <row r="7950" spans="1:9" x14ac:dyDescent="0.3">
      <c r="A7950" s="1">
        <v>38630</v>
      </c>
      <c r="B7950">
        <v>255</v>
      </c>
      <c r="C7950">
        <v>89</v>
      </c>
      <c r="D7950">
        <v>0</v>
      </c>
      <c r="E7950">
        <v>0</v>
      </c>
      <c r="F7950" s="14">
        <v>4985.7179999999998</v>
      </c>
      <c r="G7950" s="14">
        <v>5536.0569999999998</v>
      </c>
      <c r="H7950">
        <f t="shared" si="252"/>
        <v>3.3383828394103086</v>
      </c>
      <c r="I7950">
        <f t="shared" si="253"/>
        <v>0.96163584221276621</v>
      </c>
    </row>
    <row r="7951" spans="1:9" x14ac:dyDescent="0.3">
      <c r="A7951" s="1">
        <v>38631</v>
      </c>
      <c r="B7951">
        <v>288</v>
      </c>
      <c r="C7951">
        <v>97</v>
      </c>
      <c r="D7951">
        <v>0</v>
      </c>
      <c r="E7951">
        <v>0</v>
      </c>
      <c r="F7951" s="14">
        <v>2399.9789999999998</v>
      </c>
      <c r="G7951" s="14">
        <v>1761.741</v>
      </c>
      <c r="H7951">
        <f t="shared" si="252"/>
        <v>3.7704088539222305</v>
      </c>
      <c r="I7951">
        <f t="shared" si="253"/>
        <v>1.0480750190408801</v>
      </c>
    </row>
    <row r="7952" spans="1:9" x14ac:dyDescent="0.3">
      <c r="A7952" s="1">
        <v>38632</v>
      </c>
      <c r="B7952">
        <v>333</v>
      </c>
      <c r="C7952">
        <v>100</v>
      </c>
      <c r="D7952">
        <v>0</v>
      </c>
      <c r="E7952">
        <v>0</v>
      </c>
      <c r="F7952">
        <v>947.54200000000003</v>
      </c>
      <c r="G7952">
        <v>158.36099999999999</v>
      </c>
      <c r="H7952">
        <f t="shared" si="252"/>
        <v>4.3595352373475791</v>
      </c>
      <c r="I7952">
        <f t="shared" si="253"/>
        <v>1.0804897103514228</v>
      </c>
    </row>
    <row r="7953" spans="1:9" x14ac:dyDescent="0.3">
      <c r="A7953" s="1">
        <v>38633</v>
      </c>
      <c r="B7953">
        <v>347</v>
      </c>
      <c r="C7953">
        <v>109</v>
      </c>
      <c r="D7953">
        <v>0</v>
      </c>
      <c r="E7953">
        <v>0</v>
      </c>
      <c r="F7953" s="14">
        <v>2668.6840000000002</v>
      </c>
      <c r="G7953" s="14">
        <v>1568.335</v>
      </c>
      <c r="H7953">
        <f t="shared" si="252"/>
        <v>4.5428190010799092</v>
      </c>
      <c r="I7953">
        <f t="shared" si="253"/>
        <v>1.1777337842830506</v>
      </c>
    </row>
    <row r="7954" spans="1:9" x14ac:dyDescent="0.3">
      <c r="A7954" s="1">
        <v>38634</v>
      </c>
      <c r="B7954">
        <v>314</v>
      </c>
      <c r="C7954">
        <v>118</v>
      </c>
      <c r="D7954">
        <v>0</v>
      </c>
      <c r="E7954">
        <v>0</v>
      </c>
      <c r="F7954" s="14">
        <v>1966.454</v>
      </c>
      <c r="G7954" s="14">
        <v>4541.933</v>
      </c>
      <c r="H7954">
        <f t="shared" si="252"/>
        <v>4.1107929865679873</v>
      </c>
      <c r="I7954">
        <f t="shared" si="253"/>
        <v>1.2749778582146787</v>
      </c>
    </row>
    <row r="7955" spans="1:9" x14ac:dyDescent="0.3">
      <c r="A7955" s="1">
        <v>38635</v>
      </c>
      <c r="B7955">
        <v>285</v>
      </c>
      <c r="C7955">
        <v>130</v>
      </c>
      <c r="D7955">
        <v>0</v>
      </c>
      <c r="E7955">
        <v>0</v>
      </c>
      <c r="F7955" s="14">
        <v>6261.9669999999996</v>
      </c>
      <c r="G7955" s="14">
        <v>5069.5969999999998</v>
      </c>
      <c r="H7955">
        <f t="shared" si="252"/>
        <v>3.731133761693874</v>
      </c>
      <c r="I7955">
        <f t="shared" si="253"/>
        <v>1.4046366234568495</v>
      </c>
    </row>
    <row r="7956" spans="1:9" x14ac:dyDescent="0.3">
      <c r="A7956" s="1">
        <v>38636</v>
      </c>
      <c r="B7956">
        <v>265</v>
      </c>
      <c r="C7956">
        <v>153</v>
      </c>
      <c r="D7956">
        <v>0</v>
      </c>
      <c r="E7956">
        <v>0</v>
      </c>
      <c r="F7956" s="14">
        <v>6198.5519999999997</v>
      </c>
      <c r="G7956" s="14">
        <v>6200.1589999999997</v>
      </c>
      <c r="H7956">
        <f t="shared" si="252"/>
        <v>3.4692998135048305</v>
      </c>
      <c r="I7956">
        <f t="shared" si="253"/>
        <v>1.6531492568376767</v>
      </c>
    </row>
    <row r="7957" spans="1:9" x14ac:dyDescent="0.3">
      <c r="A7957" s="1">
        <v>38637</v>
      </c>
      <c r="B7957">
        <v>232</v>
      </c>
      <c r="C7957">
        <v>183</v>
      </c>
      <c r="D7957">
        <v>0</v>
      </c>
      <c r="E7957">
        <v>0</v>
      </c>
      <c r="F7957" s="14">
        <v>6195.8040000000001</v>
      </c>
      <c r="G7957" s="14">
        <v>6244.741</v>
      </c>
      <c r="H7957">
        <f t="shared" si="252"/>
        <v>3.0372737989929077</v>
      </c>
      <c r="I7957">
        <f t="shared" si="253"/>
        <v>1.9772961699431033</v>
      </c>
    </row>
    <row r="7958" spans="1:9" x14ac:dyDescent="0.3">
      <c r="A7958" s="1">
        <v>38638</v>
      </c>
      <c r="B7958">
        <v>173</v>
      </c>
      <c r="C7958">
        <v>213</v>
      </c>
      <c r="D7958">
        <v>30.957000000000001</v>
      </c>
      <c r="E7958">
        <v>33.082000000000001</v>
      </c>
      <c r="F7958">
        <v>792.35500000000002</v>
      </c>
      <c r="G7958">
        <v>351.05399999999997</v>
      </c>
      <c r="H7958">
        <f t="shared" si="252"/>
        <v>2.264863651835229</v>
      </c>
      <c r="I7958">
        <f t="shared" si="253"/>
        <v>2.3014430830485302</v>
      </c>
    </row>
    <row r="7959" spans="1:9" x14ac:dyDescent="0.3">
      <c r="A7959" s="1">
        <v>38639</v>
      </c>
      <c r="B7959">
        <v>120</v>
      </c>
      <c r="C7959">
        <v>257</v>
      </c>
      <c r="D7959">
        <v>13.797000000000001</v>
      </c>
      <c r="E7959">
        <v>3.3410000000000002</v>
      </c>
      <c r="F7959" s="14">
        <v>6713.4870000000001</v>
      </c>
      <c r="G7959" s="14">
        <v>6840.2389999999996</v>
      </c>
      <c r="H7959">
        <f t="shared" si="252"/>
        <v>1.5710036891342629</v>
      </c>
      <c r="I7959">
        <f t="shared" si="253"/>
        <v>2.7768585556031562</v>
      </c>
    </row>
    <row r="7960" spans="1:9" x14ac:dyDescent="0.3">
      <c r="A7960" s="1">
        <v>38640</v>
      </c>
      <c r="B7960">
        <v>88</v>
      </c>
      <c r="C7960">
        <v>288</v>
      </c>
      <c r="D7960">
        <v>0</v>
      </c>
      <c r="E7960">
        <v>0</v>
      </c>
      <c r="F7960">
        <v>341.30799999999999</v>
      </c>
      <c r="G7960" s="14">
        <v>1277.31</v>
      </c>
      <c r="H7960">
        <f t="shared" si="252"/>
        <v>1.1520693720317927</v>
      </c>
      <c r="I7960">
        <f t="shared" si="253"/>
        <v>3.1118103658120972</v>
      </c>
    </row>
    <row r="7961" spans="1:9" x14ac:dyDescent="0.3">
      <c r="A7961" s="1">
        <v>38641</v>
      </c>
      <c r="B7961">
        <v>83</v>
      </c>
      <c r="C7961">
        <v>293</v>
      </c>
      <c r="D7961">
        <v>0</v>
      </c>
      <c r="E7961">
        <v>0</v>
      </c>
      <c r="F7961">
        <v>-514.45899999999995</v>
      </c>
      <c r="G7961">
        <v>508.85300000000001</v>
      </c>
      <c r="H7961">
        <f t="shared" si="252"/>
        <v>1.0866108849845317</v>
      </c>
      <c r="I7961">
        <f t="shared" si="253"/>
        <v>3.1658348513296684</v>
      </c>
    </row>
    <row r="7962" spans="1:9" x14ac:dyDescent="0.3">
      <c r="A7962" s="1">
        <v>38642</v>
      </c>
      <c r="B7962">
        <v>111</v>
      </c>
      <c r="C7962">
        <v>278</v>
      </c>
      <c r="D7962">
        <v>0</v>
      </c>
      <c r="E7962">
        <v>0</v>
      </c>
      <c r="F7962">
        <v>-73.924000000000007</v>
      </c>
      <c r="G7962">
        <v>-23.521000000000001</v>
      </c>
      <c r="H7962">
        <f t="shared" si="252"/>
        <v>1.4531784124491931</v>
      </c>
      <c r="I7962">
        <f t="shared" si="253"/>
        <v>3.003761394776955</v>
      </c>
    </row>
    <row r="7963" spans="1:9" x14ac:dyDescent="0.3">
      <c r="A7963" s="1">
        <v>38643</v>
      </c>
      <c r="B7963">
        <v>122</v>
      </c>
      <c r="C7963">
        <v>242</v>
      </c>
      <c r="D7963">
        <v>0</v>
      </c>
      <c r="E7963">
        <v>0</v>
      </c>
      <c r="F7963" s="14">
        <v>3861.8690000000001</v>
      </c>
      <c r="G7963" s="14">
        <v>4718.1270000000004</v>
      </c>
      <c r="H7963">
        <f t="shared" si="252"/>
        <v>1.5971870839531672</v>
      </c>
      <c r="I7963">
        <f t="shared" si="253"/>
        <v>2.6147850990504429</v>
      </c>
    </row>
    <row r="7964" spans="1:9" x14ac:dyDescent="0.3">
      <c r="A7964" s="1">
        <v>38644</v>
      </c>
      <c r="B7964">
        <v>119</v>
      </c>
      <c r="C7964">
        <v>199</v>
      </c>
      <c r="D7964">
        <v>0</v>
      </c>
      <c r="E7964">
        <v>0</v>
      </c>
      <c r="F7964" s="14">
        <v>6246.7809999999999</v>
      </c>
      <c r="G7964" s="14">
        <v>6301.24</v>
      </c>
      <c r="H7964">
        <f t="shared" si="252"/>
        <v>1.5579119917248105</v>
      </c>
      <c r="I7964">
        <f t="shared" si="253"/>
        <v>2.1501745235993313</v>
      </c>
    </row>
    <row r="7965" spans="1:9" x14ac:dyDescent="0.3">
      <c r="A7965" s="1">
        <v>38645</v>
      </c>
      <c r="B7965">
        <v>117</v>
      </c>
      <c r="C7965">
        <v>166</v>
      </c>
      <c r="D7965">
        <v>0</v>
      </c>
      <c r="E7965">
        <v>0</v>
      </c>
      <c r="F7965" s="14">
        <v>6028.0820000000003</v>
      </c>
      <c r="G7965" s="14">
        <v>6132.9380000000001</v>
      </c>
      <c r="H7965">
        <f t="shared" si="252"/>
        <v>1.5317285969059062</v>
      </c>
      <c r="I7965">
        <f t="shared" si="253"/>
        <v>1.7936129191833616</v>
      </c>
    </row>
    <row r="7966" spans="1:9" x14ac:dyDescent="0.3">
      <c r="A7966" s="1">
        <v>38646</v>
      </c>
      <c r="B7966">
        <v>114</v>
      </c>
      <c r="C7966">
        <v>150</v>
      </c>
      <c r="D7966">
        <v>1.125</v>
      </c>
      <c r="E7966">
        <v>0</v>
      </c>
      <c r="F7966">
        <v>691.13900000000001</v>
      </c>
      <c r="G7966">
        <v>-103.691</v>
      </c>
      <c r="H7966">
        <f t="shared" si="252"/>
        <v>1.4924535046775498</v>
      </c>
      <c r="I7966">
        <f t="shared" si="253"/>
        <v>1.6207345655271341</v>
      </c>
    </row>
    <row r="7967" spans="1:9" x14ac:dyDescent="0.3">
      <c r="A7967" s="1">
        <v>38647</v>
      </c>
      <c r="B7967">
        <v>103</v>
      </c>
      <c r="C7967">
        <v>146</v>
      </c>
      <c r="D7967">
        <v>0</v>
      </c>
      <c r="E7967">
        <v>0</v>
      </c>
      <c r="F7967" s="14">
        <v>5103.5529999999999</v>
      </c>
      <c r="G7967" s="14">
        <v>5100.4470000000001</v>
      </c>
      <c r="H7967">
        <f t="shared" si="252"/>
        <v>1.3484448331735757</v>
      </c>
      <c r="I7967">
        <f t="shared" si="253"/>
        <v>1.577514977113077</v>
      </c>
    </row>
    <row r="7968" spans="1:9" x14ac:dyDescent="0.3">
      <c r="A7968" s="1">
        <v>38648</v>
      </c>
      <c r="B7968">
        <v>83</v>
      </c>
      <c r="C7968">
        <v>147</v>
      </c>
      <c r="D7968">
        <v>1.8120000000000001</v>
      </c>
      <c r="E7968">
        <v>6.94</v>
      </c>
      <c r="F7968">
        <v>302.33999999999997</v>
      </c>
      <c r="G7968">
        <v>699.50099999999998</v>
      </c>
      <c r="H7968">
        <f t="shared" si="252"/>
        <v>1.0866108849845317</v>
      </c>
      <c r="I7968">
        <f t="shared" si="253"/>
        <v>1.5883198742165912</v>
      </c>
    </row>
    <row r="7969" spans="1:9" x14ac:dyDescent="0.3">
      <c r="A7969" s="1">
        <v>38649</v>
      </c>
      <c r="B7969">
        <v>80</v>
      </c>
      <c r="C7969">
        <v>150</v>
      </c>
      <c r="D7969">
        <v>10.689</v>
      </c>
      <c r="E7969">
        <v>6.6120000000000001</v>
      </c>
      <c r="F7969">
        <v>-266.90199999999999</v>
      </c>
      <c r="G7969">
        <v>96.5</v>
      </c>
      <c r="H7969">
        <f t="shared" si="252"/>
        <v>1.0473357927561753</v>
      </c>
      <c r="I7969">
        <f t="shared" si="253"/>
        <v>1.6207345655271341</v>
      </c>
    </row>
    <row r="7970" spans="1:9" x14ac:dyDescent="0.3">
      <c r="A7970" s="1">
        <v>38650</v>
      </c>
      <c r="B7970">
        <v>123</v>
      </c>
      <c r="C7970">
        <v>170</v>
      </c>
      <c r="D7970">
        <v>3.6869999999999998</v>
      </c>
      <c r="E7970">
        <v>0.23899999999999999</v>
      </c>
      <c r="F7970" s="14">
        <v>2193.7550000000001</v>
      </c>
      <c r="G7970" s="14">
        <v>2337.9699999999998</v>
      </c>
      <c r="H7970">
        <f t="shared" si="252"/>
        <v>1.6102787813626194</v>
      </c>
      <c r="I7970">
        <f t="shared" si="253"/>
        <v>1.8368325075974186</v>
      </c>
    </row>
    <row r="7971" spans="1:9" x14ac:dyDescent="0.3">
      <c r="A7971" s="1">
        <v>38651</v>
      </c>
      <c r="B7971">
        <v>163</v>
      </c>
      <c r="C7971">
        <v>192</v>
      </c>
      <c r="D7971">
        <v>0</v>
      </c>
      <c r="E7971">
        <v>0</v>
      </c>
      <c r="F7971" s="14">
        <v>6192.27</v>
      </c>
      <c r="G7971" s="14">
        <v>5993.7120000000004</v>
      </c>
      <c r="H7971">
        <f t="shared" si="252"/>
        <v>2.133946677740707</v>
      </c>
      <c r="I7971">
        <f t="shared" si="253"/>
        <v>2.0745402438747313</v>
      </c>
    </row>
    <row r="7972" spans="1:9" x14ac:dyDescent="0.3">
      <c r="A7972" s="1">
        <v>38652</v>
      </c>
      <c r="B7972">
        <v>160</v>
      </c>
      <c r="C7972">
        <v>183</v>
      </c>
      <c r="D7972">
        <v>0</v>
      </c>
      <c r="E7972">
        <v>0</v>
      </c>
      <c r="F7972">
        <v>57</v>
      </c>
      <c r="G7972" s="14">
        <v>1062.95</v>
      </c>
      <c r="H7972">
        <f t="shared" si="252"/>
        <v>2.0946715855123506</v>
      </c>
      <c r="I7972">
        <f t="shared" si="253"/>
        <v>1.9772961699431033</v>
      </c>
    </row>
    <row r="7973" spans="1:9" x14ac:dyDescent="0.3">
      <c r="A7973" s="1">
        <v>38653</v>
      </c>
      <c r="B7973">
        <v>93</v>
      </c>
      <c r="C7973">
        <v>154</v>
      </c>
      <c r="D7973">
        <v>0</v>
      </c>
      <c r="E7973">
        <v>0</v>
      </c>
      <c r="F7973">
        <v>-66.111999999999995</v>
      </c>
      <c r="G7973">
        <v>978.80399999999997</v>
      </c>
      <c r="H7973">
        <f t="shared" si="252"/>
        <v>1.2175278590790537</v>
      </c>
      <c r="I7973">
        <f t="shared" si="253"/>
        <v>1.6639541539411908</v>
      </c>
    </row>
    <row r="7974" spans="1:9" x14ac:dyDescent="0.3">
      <c r="A7974" s="1">
        <v>38654</v>
      </c>
      <c r="B7974">
        <v>72</v>
      </c>
      <c r="C7974">
        <v>122</v>
      </c>
      <c r="D7974">
        <v>0</v>
      </c>
      <c r="E7974">
        <v>0</v>
      </c>
      <c r="F7974" s="14">
        <v>4137.3540000000003</v>
      </c>
      <c r="G7974" s="14">
        <v>5181.1369999999997</v>
      </c>
      <c r="H7974">
        <f t="shared" si="252"/>
        <v>0.94260221348055762</v>
      </c>
      <c r="I7974">
        <f t="shared" si="253"/>
        <v>1.3181974466287358</v>
      </c>
    </row>
    <row r="7975" spans="1:9" x14ac:dyDescent="0.3">
      <c r="A7975" s="1">
        <v>38655</v>
      </c>
      <c r="B7975">
        <v>56</v>
      </c>
      <c r="C7975">
        <v>98</v>
      </c>
      <c r="D7975">
        <v>0</v>
      </c>
      <c r="E7975">
        <v>0</v>
      </c>
      <c r="F7975" s="14">
        <v>3684.241</v>
      </c>
      <c r="G7975" s="14">
        <v>2906.9430000000002</v>
      </c>
      <c r="H7975">
        <f t="shared" si="252"/>
        <v>0.73313505492932263</v>
      </c>
      <c r="I7975">
        <f t="shared" si="253"/>
        <v>1.0588799161443943</v>
      </c>
    </row>
    <row r="7976" spans="1:9" x14ac:dyDescent="0.3">
      <c r="A7976" s="1">
        <v>38656</v>
      </c>
      <c r="B7976">
        <v>47</v>
      </c>
      <c r="C7976">
        <v>85</v>
      </c>
      <c r="D7976">
        <v>0</v>
      </c>
      <c r="E7976">
        <v>0</v>
      </c>
      <c r="F7976" s="14">
        <v>6498.7929999999997</v>
      </c>
      <c r="G7976" s="14">
        <v>6329.4430000000002</v>
      </c>
      <c r="H7976">
        <f t="shared" si="252"/>
        <v>0.61530977824425304</v>
      </c>
      <c r="I7976">
        <f t="shared" si="253"/>
        <v>0.91841625379870928</v>
      </c>
    </row>
    <row r="7977" spans="1:9" x14ac:dyDescent="0.3">
      <c r="A7977" s="1">
        <v>38657</v>
      </c>
      <c r="B7977">
        <v>40</v>
      </c>
      <c r="C7977">
        <v>78</v>
      </c>
      <c r="D7977">
        <v>0</v>
      </c>
      <c r="E7977">
        <v>0</v>
      </c>
      <c r="F7977" s="14">
        <v>6808.35</v>
      </c>
      <c r="G7977" s="14">
        <v>6773.1670000000004</v>
      </c>
      <c r="H7977">
        <f t="shared" si="252"/>
        <v>0.52366789637808764</v>
      </c>
      <c r="I7977">
        <f t="shared" si="253"/>
        <v>0.84278197407410971</v>
      </c>
    </row>
    <row r="7978" spans="1:9" x14ac:dyDescent="0.3">
      <c r="A7978" s="1">
        <v>38658</v>
      </c>
      <c r="B7978">
        <v>30</v>
      </c>
      <c r="C7978">
        <v>69</v>
      </c>
      <c r="D7978">
        <v>0</v>
      </c>
      <c r="E7978">
        <v>0</v>
      </c>
      <c r="F7978" s="14">
        <v>6690.8670000000002</v>
      </c>
      <c r="G7978" s="14">
        <v>6618.5259999999998</v>
      </c>
      <c r="H7978">
        <f t="shared" si="252"/>
        <v>0.39275092228356573</v>
      </c>
      <c r="I7978">
        <f t="shared" si="253"/>
        <v>0.74553790014248156</v>
      </c>
    </row>
    <row r="7979" spans="1:9" x14ac:dyDescent="0.3">
      <c r="A7979" s="1">
        <v>38659</v>
      </c>
      <c r="B7979">
        <v>25</v>
      </c>
      <c r="C7979">
        <v>55</v>
      </c>
      <c r="D7979">
        <v>0</v>
      </c>
      <c r="E7979">
        <v>0</v>
      </c>
      <c r="F7979" s="14">
        <v>6044.6959999999999</v>
      </c>
      <c r="G7979" s="14">
        <v>6674.308</v>
      </c>
      <c r="H7979">
        <f t="shared" si="252"/>
        <v>0.32729243523630475</v>
      </c>
      <c r="I7979">
        <f t="shared" si="253"/>
        <v>0.59426934069328241</v>
      </c>
    </row>
    <row r="7980" spans="1:9" x14ac:dyDescent="0.3">
      <c r="A7980" s="1">
        <v>38660</v>
      </c>
      <c r="B7980">
        <v>22</v>
      </c>
      <c r="C7980">
        <v>41</v>
      </c>
      <c r="D7980">
        <v>6.609</v>
      </c>
      <c r="E7980">
        <v>9.8460000000000001</v>
      </c>
      <c r="F7980">
        <v>-17.835000000000001</v>
      </c>
      <c r="G7980">
        <v>0.45100000000000001</v>
      </c>
      <c r="H7980">
        <f t="shared" si="252"/>
        <v>0.28801734300794818</v>
      </c>
      <c r="I7980">
        <f t="shared" si="253"/>
        <v>0.44300078124408332</v>
      </c>
    </row>
    <row r="7981" spans="1:9" x14ac:dyDescent="0.3">
      <c r="A7981" s="1">
        <v>38661</v>
      </c>
      <c r="B7981">
        <v>20</v>
      </c>
      <c r="C7981">
        <v>29</v>
      </c>
      <c r="D7981">
        <v>2.3E-2</v>
      </c>
      <c r="E7981">
        <v>2.0859999999999999</v>
      </c>
      <c r="F7981" s="14">
        <v>1025.7049999999999</v>
      </c>
      <c r="G7981" s="14">
        <v>3594.194</v>
      </c>
      <c r="H7981">
        <f t="shared" si="252"/>
        <v>0.26183394818904382</v>
      </c>
      <c r="I7981">
        <f t="shared" si="253"/>
        <v>0.31334201600191253</v>
      </c>
    </row>
    <row r="7982" spans="1:9" x14ac:dyDescent="0.3">
      <c r="A7982" s="1">
        <v>38662</v>
      </c>
      <c r="B7982">
        <v>18</v>
      </c>
      <c r="C7982">
        <v>23</v>
      </c>
      <c r="D7982">
        <v>3.2210000000000001</v>
      </c>
      <c r="E7982">
        <v>10.691000000000001</v>
      </c>
      <c r="F7982" s="14">
        <v>5310.3680000000004</v>
      </c>
      <c r="G7982" s="14">
        <v>4173.9369999999999</v>
      </c>
      <c r="H7982">
        <f t="shared" si="252"/>
        <v>0.2356505533701394</v>
      </c>
      <c r="I7982">
        <f t="shared" si="253"/>
        <v>0.24851263338082721</v>
      </c>
    </row>
    <row r="7983" spans="1:9" x14ac:dyDescent="0.3">
      <c r="A7983" s="1">
        <v>38663</v>
      </c>
      <c r="B7983">
        <v>16</v>
      </c>
      <c r="C7983">
        <v>19</v>
      </c>
      <c r="D7983">
        <v>0</v>
      </c>
      <c r="E7983">
        <v>0</v>
      </c>
      <c r="F7983" s="14">
        <v>6707.7290000000003</v>
      </c>
      <c r="G7983" s="14">
        <v>6184.7420000000002</v>
      </c>
      <c r="H7983">
        <f t="shared" si="252"/>
        <v>0.20946715855123504</v>
      </c>
      <c r="I7983">
        <f t="shared" si="253"/>
        <v>0.20529304496677031</v>
      </c>
    </row>
    <row r="7984" spans="1:9" x14ac:dyDescent="0.3">
      <c r="A7984" s="1">
        <v>38664</v>
      </c>
      <c r="B7984">
        <v>15</v>
      </c>
      <c r="C7984">
        <v>16</v>
      </c>
      <c r="D7984">
        <v>0</v>
      </c>
      <c r="E7984">
        <v>0</v>
      </c>
      <c r="F7984" s="14">
        <v>6290.616</v>
      </c>
      <c r="G7984" s="14">
        <v>6295.125</v>
      </c>
      <c r="H7984">
        <f t="shared" si="252"/>
        <v>0.19637546114178286</v>
      </c>
      <c r="I7984">
        <f t="shared" si="253"/>
        <v>0.17287835365622764</v>
      </c>
    </row>
    <row r="7985" spans="1:9" x14ac:dyDescent="0.3">
      <c r="A7985" s="1">
        <v>38665</v>
      </c>
      <c r="B7985">
        <v>15</v>
      </c>
      <c r="C7985">
        <v>14</v>
      </c>
      <c r="D7985">
        <v>0</v>
      </c>
      <c r="E7985">
        <v>0</v>
      </c>
      <c r="F7985" s="14">
        <v>6684.5630000000001</v>
      </c>
      <c r="G7985" s="14">
        <v>5946.9139999999998</v>
      </c>
      <c r="H7985">
        <f t="shared" si="252"/>
        <v>0.19637546114178286</v>
      </c>
      <c r="I7985">
        <f t="shared" si="253"/>
        <v>0.15126855944919917</v>
      </c>
    </row>
    <row r="7986" spans="1:9" x14ac:dyDescent="0.3">
      <c r="A7986" s="1">
        <v>38666</v>
      </c>
      <c r="B7986">
        <v>14</v>
      </c>
      <c r="C7986">
        <v>12</v>
      </c>
      <c r="D7986">
        <v>0</v>
      </c>
      <c r="E7986">
        <v>0</v>
      </c>
      <c r="F7986" s="14">
        <v>4633.4250000000002</v>
      </c>
      <c r="G7986" s="14">
        <v>4328.1469999999999</v>
      </c>
      <c r="H7986">
        <f t="shared" si="252"/>
        <v>0.18328376373233066</v>
      </c>
      <c r="I7986">
        <f t="shared" si="253"/>
        <v>0.12965876524217071</v>
      </c>
    </row>
    <row r="7987" spans="1:9" x14ac:dyDescent="0.3">
      <c r="A7987" s="1">
        <v>38667</v>
      </c>
      <c r="B7987">
        <v>13</v>
      </c>
      <c r="C7987">
        <v>11</v>
      </c>
      <c r="D7987">
        <v>0</v>
      </c>
      <c r="E7987">
        <v>0</v>
      </c>
      <c r="F7987" s="14">
        <v>5379.9189999999999</v>
      </c>
      <c r="G7987" s="14">
        <v>4038.9229999999998</v>
      </c>
      <c r="H7987">
        <f t="shared" si="252"/>
        <v>0.17019206632287848</v>
      </c>
      <c r="I7987">
        <f t="shared" si="253"/>
        <v>0.11885386813865649</v>
      </c>
    </row>
    <row r="7988" spans="1:9" x14ac:dyDescent="0.3">
      <c r="A7988" s="1">
        <v>38668</v>
      </c>
      <c r="B7988">
        <v>13</v>
      </c>
      <c r="C7988">
        <v>10</v>
      </c>
      <c r="D7988">
        <v>0</v>
      </c>
      <c r="E7988">
        <v>0</v>
      </c>
      <c r="F7988" s="14">
        <v>5614.5020000000004</v>
      </c>
      <c r="G7988" s="14">
        <v>5277.11</v>
      </c>
      <c r="H7988">
        <f t="shared" si="252"/>
        <v>0.17019206632287848</v>
      </c>
      <c r="I7988">
        <f t="shared" si="253"/>
        <v>0.10804897103514227</v>
      </c>
    </row>
    <row r="7989" spans="1:9" x14ac:dyDescent="0.3">
      <c r="A7989" s="1">
        <v>38669</v>
      </c>
      <c r="B7989">
        <v>11</v>
      </c>
      <c r="C7989">
        <v>9</v>
      </c>
      <c r="D7989">
        <v>0</v>
      </c>
      <c r="E7989">
        <v>0</v>
      </c>
      <c r="F7989" s="14">
        <v>3882.5610000000001</v>
      </c>
      <c r="G7989" s="14">
        <v>5348.4049999999997</v>
      </c>
      <c r="H7989">
        <f t="shared" si="252"/>
        <v>0.14400867150397409</v>
      </c>
      <c r="I7989">
        <f t="shared" si="253"/>
        <v>9.7244073931628039E-2</v>
      </c>
    </row>
    <row r="7990" spans="1:9" x14ac:dyDescent="0.3">
      <c r="A7990" s="1">
        <v>38670</v>
      </c>
      <c r="B7990">
        <v>10</v>
      </c>
      <c r="C7990">
        <v>8</v>
      </c>
      <c r="D7990">
        <v>0.16200000000000001</v>
      </c>
      <c r="E7990">
        <v>2.5999999999999999E-2</v>
      </c>
      <c r="F7990" s="14">
        <v>3910.2040000000002</v>
      </c>
      <c r="G7990" s="14">
        <v>3508.9589999999998</v>
      </c>
      <c r="H7990">
        <f t="shared" si="252"/>
        <v>0.13091697409452191</v>
      </c>
      <c r="I7990">
        <f t="shared" si="253"/>
        <v>8.643917682811382E-2</v>
      </c>
    </row>
    <row r="7991" spans="1:9" x14ac:dyDescent="0.3">
      <c r="A7991" s="1">
        <v>38671</v>
      </c>
      <c r="B7991">
        <v>9</v>
      </c>
      <c r="C7991">
        <v>7</v>
      </c>
      <c r="D7991">
        <v>1.155</v>
      </c>
      <c r="E7991">
        <v>6.15</v>
      </c>
      <c r="F7991" s="14">
        <v>5844.9430000000002</v>
      </c>
      <c r="G7991" s="14">
        <v>5252.1959999999999</v>
      </c>
      <c r="H7991">
        <f t="shared" si="252"/>
        <v>0.1178252766850697</v>
      </c>
      <c r="I7991">
        <f t="shared" si="253"/>
        <v>7.5634279724599587E-2</v>
      </c>
    </row>
    <row r="7992" spans="1:9" x14ac:dyDescent="0.3">
      <c r="A7992" s="1">
        <v>38672</v>
      </c>
      <c r="B7992">
        <v>8</v>
      </c>
      <c r="C7992">
        <v>6</v>
      </c>
      <c r="D7992">
        <v>0.13700000000000001</v>
      </c>
      <c r="E7992">
        <v>0.73099999999999998</v>
      </c>
      <c r="F7992" s="14">
        <v>3564.4050000000002</v>
      </c>
      <c r="G7992">
        <v>-496.416</v>
      </c>
      <c r="H7992">
        <f t="shared" si="252"/>
        <v>0.10473357927561752</v>
      </c>
      <c r="I7992">
        <f t="shared" si="253"/>
        <v>6.4829382621085355E-2</v>
      </c>
    </row>
    <row r="7993" spans="1:9" x14ac:dyDescent="0.3">
      <c r="A7993" s="1">
        <v>38673</v>
      </c>
      <c r="B7993">
        <v>7</v>
      </c>
      <c r="C7993">
        <v>5</v>
      </c>
      <c r="D7993">
        <v>3.69</v>
      </c>
      <c r="E7993">
        <v>4.3150000000000004</v>
      </c>
      <c r="F7993" s="14">
        <v>6338.0619999999999</v>
      </c>
      <c r="G7993" s="14">
        <v>4471.09</v>
      </c>
      <c r="H7993">
        <f t="shared" si="252"/>
        <v>9.1641881866165328E-2</v>
      </c>
      <c r="I7993">
        <f t="shared" si="253"/>
        <v>5.4024485517571136E-2</v>
      </c>
    </row>
    <row r="7994" spans="1:9" x14ac:dyDescent="0.3">
      <c r="A7994" s="1">
        <v>38674</v>
      </c>
      <c r="B7994">
        <v>7</v>
      </c>
      <c r="C7994">
        <v>4</v>
      </c>
      <c r="D7994">
        <v>0.19600000000000001</v>
      </c>
      <c r="E7994">
        <v>3.9E-2</v>
      </c>
      <c r="F7994" s="14">
        <v>1326.2560000000001</v>
      </c>
      <c r="G7994" s="14">
        <v>1618.0119999999999</v>
      </c>
      <c r="H7994">
        <f t="shared" si="252"/>
        <v>9.1641881866165328E-2</v>
      </c>
      <c r="I7994">
        <f t="shared" si="253"/>
        <v>4.321958841405691E-2</v>
      </c>
    </row>
    <row r="7995" spans="1:9" x14ac:dyDescent="0.3">
      <c r="A7995" s="1">
        <v>38675</v>
      </c>
      <c r="B7995">
        <v>7</v>
      </c>
      <c r="C7995">
        <v>4</v>
      </c>
      <c r="D7995">
        <v>0</v>
      </c>
      <c r="E7995">
        <v>0</v>
      </c>
      <c r="F7995" s="14">
        <v>6753.4359999999997</v>
      </c>
      <c r="G7995" s="14">
        <v>6161.0739999999996</v>
      </c>
      <c r="H7995">
        <f t="shared" si="252"/>
        <v>9.1641881866165328E-2</v>
      </c>
      <c r="I7995">
        <f t="shared" si="253"/>
        <v>4.321958841405691E-2</v>
      </c>
    </row>
    <row r="7996" spans="1:9" x14ac:dyDescent="0.3">
      <c r="A7996" s="1">
        <v>38676</v>
      </c>
      <c r="B7996">
        <v>7</v>
      </c>
      <c r="C7996">
        <v>3</v>
      </c>
      <c r="D7996">
        <v>0</v>
      </c>
      <c r="E7996">
        <v>0</v>
      </c>
      <c r="F7996" s="14">
        <v>6724.7030000000004</v>
      </c>
      <c r="G7996" s="14">
        <v>5865.902</v>
      </c>
      <c r="H7996">
        <f t="shared" si="252"/>
        <v>9.1641881866165328E-2</v>
      </c>
      <c r="I7996">
        <f t="shared" si="253"/>
        <v>3.2414691310542677E-2</v>
      </c>
    </row>
    <row r="7997" spans="1:9" x14ac:dyDescent="0.3">
      <c r="A7997" s="1">
        <v>38677</v>
      </c>
      <c r="B7997">
        <v>6</v>
      </c>
      <c r="C7997">
        <v>3</v>
      </c>
      <c r="D7997">
        <v>0</v>
      </c>
      <c r="E7997">
        <v>0</v>
      </c>
      <c r="F7997" s="14">
        <v>3987.91</v>
      </c>
      <c r="G7997" s="14">
        <v>5748.8320000000003</v>
      </c>
      <c r="H7997">
        <f t="shared" si="252"/>
        <v>7.8550184456713135E-2</v>
      </c>
      <c r="I7997">
        <f t="shared" si="253"/>
        <v>3.2414691310542677E-2</v>
      </c>
    </row>
    <row r="7998" spans="1:9" x14ac:dyDescent="0.3">
      <c r="A7998" s="1">
        <v>38678</v>
      </c>
      <c r="B7998">
        <v>6</v>
      </c>
      <c r="C7998">
        <v>2</v>
      </c>
      <c r="D7998">
        <v>0</v>
      </c>
      <c r="E7998">
        <v>0</v>
      </c>
      <c r="F7998" s="14">
        <v>6120.4690000000001</v>
      </c>
      <c r="G7998" s="14">
        <v>5641.7330000000002</v>
      </c>
      <c r="H7998">
        <f t="shared" si="252"/>
        <v>7.8550184456713135E-2</v>
      </c>
      <c r="I7998">
        <f t="shared" si="253"/>
        <v>2.1609794207028455E-2</v>
      </c>
    </row>
    <row r="7999" spans="1:9" x14ac:dyDescent="0.3">
      <c r="A7999" s="1">
        <v>38679</v>
      </c>
      <c r="B7999">
        <v>6</v>
      </c>
      <c r="C7999">
        <v>2</v>
      </c>
      <c r="D7999">
        <v>2.4500000000000002</v>
      </c>
      <c r="E7999">
        <v>7.5750000000000002</v>
      </c>
      <c r="F7999">
        <v>108.69799999999999</v>
      </c>
      <c r="G7999">
        <v>831.66</v>
      </c>
      <c r="H7999">
        <f t="shared" si="252"/>
        <v>7.8550184456713135E-2</v>
      </c>
      <c r="I7999">
        <f t="shared" si="253"/>
        <v>2.1609794207028455E-2</v>
      </c>
    </row>
    <row r="8000" spans="1:9" x14ac:dyDescent="0.3">
      <c r="A8000" s="1">
        <v>38680</v>
      </c>
      <c r="B8000">
        <v>5</v>
      </c>
      <c r="C8000">
        <v>2</v>
      </c>
      <c r="D8000">
        <v>12.598000000000001</v>
      </c>
      <c r="E8000">
        <v>18.187000000000001</v>
      </c>
      <c r="F8000" s="14">
        <v>6240.5609999999997</v>
      </c>
      <c r="G8000" s="14">
        <v>5497.6880000000001</v>
      </c>
      <c r="H8000">
        <f t="shared" si="252"/>
        <v>6.5458487047260955E-2</v>
      </c>
      <c r="I8000">
        <f t="shared" si="253"/>
        <v>2.1609794207028455E-2</v>
      </c>
    </row>
    <row r="8001" spans="1:9" x14ac:dyDescent="0.3">
      <c r="A8001" s="1">
        <v>38681</v>
      </c>
      <c r="B8001">
        <v>5</v>
      </c>
      <c r="C8001">
        <v>2</v>
      </c>
      <c r="D8001">
        <v>0</v>
      </c>
      <c r="E8001">
        <v>0</v>
      </c>
      <c r="F8001" s="14">
        <v>6434.3410000000003</v>
      </c>
      <c r="G8001" s="14">
        <v>5827.5069999999996</v>
      </c>
      <c r="H8001">
        <f t="shared" si="252"/>
        <v>6.5458487047260955E-2</v>
      </c>
      <c r="I8001">
        <f t="shared" si="253"/>
        <v>2.1609794207028455E-2</v>
      </c>
    </row>
    <row r="8002" spans="1:9" x14ac:dyDescent="0.3">
      <c r="A8002" s="1">
        <v>38682</v>
      </c>
      <c r="B8002">
        <v>5</v>
      </c>
      <c r="C8002">
        <v>2</v>
      </c>
      <c r="D8002">
        <v>0</v>
      </c>
      <c r="E8002">
        <v>0</v>
      </c>
      <c r="F8002" s="14">
        <v>6381.402</v>
      </c>
      <c r="G8002" s="14">
        <v>5647.4639999999999</v>
      </c>
      <c r="H8002">
        <f t="shared" ref="H8002:H8065" si="254">(B8002*60*60*24/1000000)/(1000*$N$3/1000000)</f>
        <v>6.5458487047260955E-2</v>
      </c>
      <c r="I8002">
        <f t="shared" ref="I8002:I8065" si="255">(C8002*60*60*24/1000000)/(1000*$N$4/1000000)</f>
        <v>2.1609794207028455E-2</v>
      </c>
    </row>
    <row r="8003" spans="1:9" x14ac:dyDescent="0.3">
      <c r="A8003" s="1">
        <v>38683</v>
      </c>
      <c r="B8003">
        <v>5</v>
      </c>
      <c r="C8003">
        <v>1</v>
      </c>
      <c r="D8003">
        <v>0</v>
      </c>
      <c r="E8003">
        <v>0</v>
      </c>
      <c r="F8003" s="14">
        <v>4361.8220000000001</v>
      </c>
      <c r="G8003" s="14">
        <v>4382.3059999999996</v>
      </c>
      <c r="H8003">
        <f t="shared" si="254"/>
        <v>6.5458487047260955E-2</v>
      </c>
      <c r="I8003">
        <f t="shared" si="255"/>
        <v>1.0804897103514228E-2</v>
      </c>
    </row>
    <row r="8004" spans="1:9" x14ac:dyDescent="0.3">
      <c r="A8004" s="1">
        <v>38684</v>
      </c>
      <c r="B8004">
        <v>4</v>
      </c>
      <c r="C8004">
        <v>1</v>
      </c>
      <c r="D8004">
        <v>0</v>
      </c>
      <c r="E8004">
        <v>0</v>
      </c>
      <c r="F8004" s="14">
        <v>5553.7209999999995</v>
      </c>
      <c r="G8004" s="14">
        <v>5095.2460000000001</v>
      </c>
      <c r="H8004">
        <f t="shared" si="254"/>
        <v>5.2366789637808761E-2</v>
      </c>
      <c r="I8004">
        <f t="shared" si="255"/>
        <v>1.0804897103514228E-2</v>
      </c>
    </row>
    <row r="8005" spans="1:9" x14ac:dyDescent="0.3">
      <c r="A8005" s="1">
        <v>38685</v>
      </c>
      <c r="B8005">
        <v>4</v>
      </c>
      <c r="C8005">
        <v>1</v>
      </c>
      <c r="D8005">
        <v>9.5000000000000001E-2</v>
      </c>
      <c r="E8005">
        <v>7.9000000000000001E-2</v>
      </c>
      <c r="F8005" s="14">
        <v>1062.944</v>
      </c>
      <c r="G8005" s="14">
        <v>2794.828</v>
      </c>
      <c r="H8005">
        <f t="shared" si="254"/>
        <v>5.2366789637808761E-2</v>
      </c>
      <c r="I8005">
        <f t="shared" si="255"/>
        <v>1.0804897103514228E-2</v>
      </c>
    </row>
    <row r="8006" spans="1:9" x14ac:dyDescent="0.3">
      <c r="A8006" s="1">
        <v>38686</v>
      </c>
      <c r="B8006">
        <v>5</v>
      </c>
      <c r="C8006">
        <v>1</v>
      </c>
      <c r="D8006">
        <v>1E-3</v>
      </c>
      <c r="E8006">
        <v>0</v>
      </c>
      <c r="F8006">
        <v>778.37400000000002</v>
      </c>
      <c r="G8006" s="14">
        <v>1050.4649999999999</v>
      </c>
      <c r="H8006">
        <f t="shared" si="254"/>
        <v>6.5458487047260955E-2</v>
      </c>
      <c r="I8006">
        <f t="shared" si="255"/>
        <v>1.0804897103514228E-2</v>
      </c>
    </row>
    <row r="8007" spans="1:9" x14ac:dyDescent="0.3">
      <c r="A8007" s="1">
        <v>38687</v>
      </c>
      <c r="B8007">
        <v>6</v>
      </c>
      <c r="C8007">
        <v>1</v>
      </c>
      <c r="D8007">
        <v>0</v>
      </c>
      <c r="E8007">
        <v>0</v>
      </c>
      <c r="F8007" s="14">
        <v>2928.9650000000001</v>
      </c>
      <c r="G8007" s="14">
        <v>4149.0870000000004</v>
      </c>
      <c r="H8007">
        <f t="shared" si="254"/>
        <v>7.8550184456713135E-2</v>
      </c>
      <c r="I8007">
        <f t="shared" si="255"/>
        <v>1.0804897103514228E-2</v>
      </c>
    </row>
    <row r="8008" spans="1:9" x14ac:dyDescent="0.3">
      <c r="A8008" s="1">
        <v>38688</v>
      </c>
      <c r="B8008">
        <v>6</v>
      </c>
      <c r="C8008">
        <v>1</v>
      </c>
      <c r="D8008">
        <v>0</v>
      </c>
      <c r="E8008">
        <v>0</v>
      </c>
      <c r="F8008" s="14">
        <v>6355.8860000000004</v>
      </c>
      <c r="G8008" s="14">
        <v>5396.7079999999996</v>
      </c>
      <c r="H8008">
        <f t="shared" si="254"/>
        <v>7.8550184456713135E-2</v>
      </c>
      <c r="I8008">
        <f t="shared" si="255"/>
        <v>1.0804897103514228E-2</v>
      </c>
    </row>
    <row r="8009" spans="1:9" x14ac:dyDescent="0.3">
      <c r="A8009" s="1">
        <v>38689</v>
      </c>
      <c r="B8009">
        <v>5</v>
      </c>
      <c r="C8009">
        <v>1</v>
      </c>
      <c r="D8009">
        <v>0</v>
      </c>
      <c r="E8009">
        <v>0</v>
      </c>
      <c r="F8009" s="14">
        <v>4653.1980000000003</v>
      </c>
      <c r="G8009" s="14">
        <v>4905.5060000000003</v>
      </c>
      <c r="H8009">
        <f t="shared" si="254"/>
        <v>6.5458487047260955E-2</v>
      </c>
      <c r="I8009">
        <f t="shared" si="255"/>
        <v>1.0804897103514228E-2</v>
      </c>
    </row>
    <row r="8010" spans="1:9" x14ac:dyDescent="0.3">
      <c r="A8010" s="1">
        <v>38690</v>
      </c>
      <c r="B8010">
        <v>5</v>
      </c>
      <c r="C8010">
        <v>1</v>
      </c>
      <c r="D8010">
        <v>10.598000000000001</v>
      </c>
      <c r="E8010">
        <v>24.762</v>
      </c>
      <c r="F8010">
        <v>677.16899999999998</v>
      </c>
      <c r="G8010">
        <v>675.24599999999998</v>
      </c>
      <c r="H8010">
        <f t="shared" si="254"/>
        <v>6.5458487047260955E-2</v>
      </c>
      <c r="I8010">
        <f t="shared" si="255"/>
        <v>1.0804897103514228E-2</v>
      </c>
    </row>
    <row r="8011" spans="1:9" x14ac:dyDescent="0.3">
      <c r="A8011" s="1">
        <v>38691</v>
      </c>
      <c r="B8011">
        <v>5</v>
      </c>
      <c r="C8011">
        <v>1</v>
      </c>
      <c r="D8011">
        <v>13.54</v>
      </c>
      <c r="E8011">
        <v>21.443999999999999</v>
      </c>
      <c r="F8011" s="14">
        <v>1929.4680000000001</v>
      </c>
      <c r="G8011" s="14">
        <v>1223.896</v>
      </c>
      <c r="H8011">
        <f t="shared" si="254"/>
        <v>6.5458487047260955E-2</v>
      </c>
      <c r="I8011">
        <f t="shared" si="255"/>
        <v>1.0804897103514228E-2</v>
      </c>
    </row>
    <row r="8012" spans="1:9" x14ac:dyDescent="0.3">
      <c r="A8012" s="1">
        <v>38692</v>
      </c>
      <c r="B8012">
        <v>5</v>
      </c>
      <c r="C8012">
        <v>1</v>
      </c>
      <c r="D8012">
        <v>0</v>
      </c>
      <c r="E8012">
        <v>0</v>
      </c>
      <c r="F8012" s="14">
        <v>4347.4679999999998</v>
      </c>
      <c r="G8012" s="14">
        <v>3146.6819999999998</v>
      </c>
      <c r="H8012">
        <f t="shared" si="254"/>
        <v>6.5458487047260955E-2</v>
      </c>
      <c r="I8012">
        <f t="shared" si="255"/>
        <v>1.0804897103514228E-2</v>
      </c>
    </row>
    <row r="8013" spans="1:9" x14ac:dyDescent="0.3">
      <c r="A8013" s="1">
        <v>38693</v>
      </c>
      <c r="B8013">
        <v>5</v>
      </c>
      <c r="C8013">
        <v>1</v>
      </c>
      <c r="D8013">
        <v>0</v>
      </c>
      <c r="E8013">
        <v>0</v>
      </c>
      <c r="F8013" s="14">
        <v>6591.14</v>
      </c>
      <c r="G8013" s="14">
        <v>5752.4009999999998</v>
      </c>
      <c r="H8013">
        <f t="shared" si="254"/>
        <v>6.5458487047260955E-2</v>
      </c>
      <c r="I8013">
        <f t="shared" si="255"/>
        <v>1.0804897103514228E-2</v>
      </c>
    </row>
    <row r="8014" spans="1:9" x14ac:dyDescent="0.3">
      <c r="A8014" s="1">
        <v>38694</v>
      </c>
      <c r="B8014">
        <v>5</v>
      </c>
      <c r="C8014">
        <v>1</v>
      </c>
      <c r="D8014">
        <v>0</v>
      </c>
      <c r="E8014">
        <v>0</v>
      </c>
      <c r="F8014" s="14">
        <v>5301.9009999999998</v>
      </c>
      <c r="G8014" s="14">
        <v>4379.5230000000001</v>
      </c>
      <c r="H8014">
        <f t="shared" si="254"/>
        <v>6.5458487047260955E-2</v>
      </c>
      <c r="I8014">
        <f t="shared" si="255"/>
        <v>1.0804897103514228E-2</v>
      </c>
    </row>
    <row r="8015" spans="1:9" x14ac:dyDescent="0.3">
      <c r="A8015" s="1">
        <v>38695</v>
      </c>
      <c r="B8015">
        <v>5</v>
      </c>
      <c r="C8015">
        <v>2</v>
      </c>
      <c r="D8015">
        <v>8.7899999999999991</v>
      </c>
      <c r="E8015">
        <v>10.021000000000001</v>
      </c>
      <c r="F8015">
        <v>-120.37</v>
      </c>
      <c r="G8015">
        <v>-60.55</v>
      </c>
      <c r="H8015">
        <f t="shared" si="254"/>
        <v>6.5458487047260955E-2</v>
      </c>
      <c r="I8015">
        <f t="shared" si="255"/>
        <v>2.1609794207028455E-2</v>
      </c>
    </row>
    <row r="8016" spans="1:9" x14ac:dyDescent="0.3">
      <c r="A8016" s="1">
        <v>38696</v>
      </c>
      <c r="B8016">
        <v>6</v>
      </c>
      <c r="C8016">
        <v>1</v>
      </c>
      <c r="D8016">
        <v>0.28399999999999997</v>
      </c>
      <c r="E8016">
        <v>1.4999999999999999E-2</v>
      </c>
      <c r="F8016" s="14">
        <v>6391.3739999999998</v>
      </c>
      <c r="G8016" s="14">
        <v>5417.8620000000001</v>
      </c>
      <c r="H8016">
        <f t="shared" si="254"/>
        <v>7.8550184456713135E-2</v>
      </c>
      <c r="I8016">
        <f t="shared" si="255"/>
        <v>1.0804897103514228E-2</v>
      </c>
    </row>
    <row r="8017" spans="1:9" x14ac:dyDescent="0.3">
      <c r="A8017" s="1">
        <v>38697</v>
      </c>
      <c r="B8017">
        <v>6</v>
      </c>
      <c r="C8017">
        <v>1</v>
      </c>
      <c r="D8017">
        <v>0</v>
      </c>
      <c r="E8017">
        <v>0</v>
      </c>
      <c r="F8017" s="14">
        <v>6243.6120000000001</v>
      </c>
      <c r="G8017" s="14">
        <v>5170.3059999999996</v>
      </c>
      <c r="H8017">
        <f t="shared" si="254"/>
        <v>7.8550184456713135E-2</v>
      </c>
      <c r="I8017">
        <f t="shared" si="255"/>
        <v>1.0804897103514228E-2</v>
      </c>
    </row>
    <row r="8018" spans="1:9" x14ac:dyDescent="0.3">
      <c r="A8018" s="1">
        <v>38698</v>
      </c>
      <c r="B8018">
        <v>5</v>
      </c>
      <c r="C8018">
        <v>1</v>
      </c>
      <c r="D8018">
        <v>0</v>
      </c>
      <c r="E8018">
        <v>0</v>
      </c>
      <c r="F8018" s="14">
        <v>6143.2259999999997</v>
      </c>
      <c r="G8018" s="14">
        <v>3206.3679999999999</v>
      </c>
      <c r="H8018">
        <f t="shared" si="254"/>
        <v>6.5458487047260955E-2</v>
      </c>
      <c r="I8018">
        <f t="shared" si="255"/>
        <v>1.0804897103514228E-2</v>
      </c>
    </row>
    <row r="8019" spans="1:9" x14ac:dyDescent="0.3">
      <c r="A8019" s="1">
        <v>38699</v>
      </c>
      <c r="B8019">
        <v>5</v>
      </c>
      <c r="C8019">
        <v>1</v>
      </c>
      <c r="D8019">
        <v>0</v>
      </c>
      <c r="E8019">
        <v>0</v>
      </c>
      <c r="F8019" s="14">
        <v>4769.6310000000003</v>
      </c>
      <c r="G8019" s="14">
        <v>4098.0720000000001</v>
      </c>
      <c r="H8019">
        <f t="shared" si="254"/>
        <v>6.5458487047260955E-2</v>
      </c>
      <c r="I8019">
        <f t="shared" si="255"/>
        <v>1.0804897103514228E-2</v>
      </c>
    </row>
    <row r="8020" spans="1:9" x14ac:dyDescent="0.3">
      <c r="A8020" s="1">
        <v>38700</v>
      </c>
      <c r="B8020">
        <v>4</v>
      </c>
      <c r="C8020">
        <v>1</v>
      </c>
      <c r="D8020">
        <v>0</v>
      </c>
      <c r="E8020">
        <v>0</v>
      </c>
      <c r="F8020" s="14">
        <v>3932.415</v>
      </c>
      <c r="G8020" s="14">
        <v>2943.181</v>
      </c>
      <c r="H8020">
        <f t="shared" si="254"/>
        <v>5.2366789637808761E-2</v>
      </c>
      <c r="I8020">
        <f t="shared" si="255"/>
        <v>1.0804897103514228E-2</v>
      </c>
    </row>
    <row r="8021" spans="1:9" x14ac:dyDescent="0.3">
      <c r="A8021" s="1">
        <v>38701</v>
      </c>
      <c r="B8021">
        <v>3</v>
      </c>
      <c r="C8021">
        <v>1</v>
      </c>
      <c r="D8021">
        <v>0</v>
      </c>
      <c r="E8021">
        <v>0</v>
      </c>
      <c r="F8021" s="14">
        <v>3781.5419999999999</v>
      </c>
      <c r="G8021" s="14">
        <v>3345.9859999999999</v>
      </c>
      <c r="H8021">
        <f t="shared" si="254"/>
        <v>3.9275092228356567E-2</v>
      </c>
      <c r="I8021">
        <f t="shared" si="255"/>
        <v>1.0804897103514228E-2</v>
      </c>
    </row>
    <row r="8022" spans="1:9" x14ac:dyDescent="0.3">
      <c r="A8022" s="1">
        <v>38702</v>
      </c>
      <c r="B8022">
        <v>3</v>
      </c>
      <c r="C8022">
        <v>1</v>
      </c>
      <c r="D8022">
        <v>3.7829999999999999</v>
      </c>
      <c r="E8022">
        <v>1.69</v>
      </c>
      <c r="F8022">
        <v>-34.24</v>
      </c>
      <c r="G8022">
        <v>162.28200000000001</v>
      </c>
      <c r="H8022">
        <f t="shared" si="254"/>
        <v>3.9275092228356567E-2</v>
      </c>
      <c r="I8022">
        <f t="shared" si="255"/>
        <v>1.0804897103514228E-2</v>
      </c>
    </row>
    <row r="8023" spans="1:9" x14ac:dyDescent="0.3">
      <c r="A8023" s="1">
        <v>38703</v>
      </c>
      <c r="B8023">
        <v>3</v>
      </c>
      <c r="C8023">
        <v>1</v>
      </c>
      <c r="D8023">
        <v>0</v>
      </c>
      <c r="E8023">
        <v>0</v>
      </c>
      <c r="F8023" s="14">
        <v>4514.78</v>
      </c>
      <c r="G8023" s="14">
        <v>3861.02</v>
      </c>
      <c r="H8023">
        <f t="shared" si="254"/>
        <v>3.9275092228356567E-2</v>
      </c>
      <c r="I8023">
        <f t="shared" si="255"/>
        <v>1.0804897103514228E-2</v>
      </c>
    </row>
    <row r="8024" spans="1:9" x14ac:dyDescent="0.3">
      <c r="A8024" s="1">
        <v>38704</v>
      </c>
      <c r="B8024">
        <v>3</v>
      </c>
      <c r="C8024">
        <v>1</v>
      </c>
      <c r="D8024">
        <v>0.124</v>
      </c>
      <c r="E8024">
        <v>4.7E-2</v>
      </c>
      <c r="F8024" s="14">
        <v>3788.4050000000002</v>
      </c>
      <c r="G8024" s="14">
        <v>3079.1660000000002</v>
      </c>
      <c r="H8024">
        <f t="shared" si="254"/>
        <v>3.9275092228356567E-2</v>
      </c>
      <c r="I8024">
        <f t="shared" si="255"/>
        <v>1.0804897103514228E-2</v>
      </c>
    </row>
    <row r="8025" spans="1:9" x14ac:dyDescent="0.3">
      <c r="A8025" s="1">
        <v>38705</v>
      </c>
      <c r="B8025">
        <v>3</v>
      </c>
      <c r="C8025">
        <v>1</v>
      </c>
      <c r="D8025">
        <v>0.65100000000000002</v>
      </c>
      <c r="E8025">
        <v>1.4E-2</v>
      </c>
      <c r="F8025" s="14">
        <v>2025.0170000000001</v>
      </c>
      <c r="G8025" s="14">
        <v>1667.3889999999999</v>
      </c>
      <c r="H8025">
        <f t="shared" si="254"/>
        <v>3.9275092228356567E-2</v>
      </c>
      <c r="I8025">
        <f t="shared" si="255"/>
        <v>1.0804897103514228E-2</v>
      </c>
    </row>
    <row r="8026" spans="1:9" x14ac:dyDescent="0.3">
      <c r="A8026" s="1">
        <v>38706</v>
      </c>
      <c r="B8026">
        <v>3</v>
      </c>
      <c r="C8026">
        <v>0</v>
      </c>
      <c r="D8026">
        <v>0</v>
      </c>
      <c r="E8026">
        <v>0</v>
      </c>
      <c r="F8026" s="14">
        <v>6073.9809999999998</v>
      </c>
      <c r="G8026" s="14">
        <v>4829.0540000000001</v>
      </c>
      <c r="H8026">
        <f t="shared" si="254"/>
        <v>3.9275092228356567E-2</v>
      </c>
      <c r="I8026">
        <f t="shared" si="255"/>
        <v>0</v>
      </c>
    </row>
    <row r="8027" spans="1:9" x14ac:dyDescent="0.3">
      <c r="A8027" s="1">
        <v>38707</v>
      </c>
      <c r="B8027">
        <v>2</v>
      </c>
      <c r="C8027">
        <v>1</v>
      </c>
      <c r="D8027">
        <v>0</v>
      </c>
      <c r="E8027">
        <v>0</v>
      </c>
      <c r="F8027" s="14">
        <v>5741.8289999999997</v>
      </c>
      <c r="G8027" s="14">
        <v>4907.1210000000001</v>
      </c>
      <c r="H8027">
        <f t="shared" si="254"/>
        <v>2.6183394818904381E-2</v>
      </c>
      <c r="I8027">
        <f t="shared" si="255"/>
        <v>1.0804897103514228E-2</v>
      </c>
    </row>
    <row r="8028" spans="1:9" x14ac:dyDescent="0.3">
      <c r="A8028" s="1">
        <v>38708</v>
      </c>
      <c r="B8028">
        <v>2</v>
      </c>
      <c r="C8028">
        <v>1</v>
      </c>
      <c r="D8028">
        <v>0</v>
      </c>
      <c r="E8028">
        <v>0</v>
      </c>
      <c r="F8028" s="14">
        <v>5627.3770000000004</v>
      </c>
      <c r="G8028" s="14">
        <v>4639.6909999999998</v>
      </c>
      <c r="H8028">
        <f t="shared" si="254"/>
        <v>2.6183394818904381E-2</v>
      </c>
      <c r="I8028">
        <f t="shared" si="255"/>
        <v>1.0804897103514228E-2</v>
      </c>
    </row>
    <row r="8029" spans="1:9" x14ac:dyDescent="0.3">
      <c r="A8029" s="1">
        <v>38709</v>
      </c>
      <c r="B8029">
        <v>2</v>
      </c>
      <c r="C8029">
        <v>0</v>
      </c>
      <c r="D8029">
        <v>3.016</v>
      </c>
      <c r="E8029">
        <v>7.399</v>
      </c>
      <c r="F8029" s="14">
        <v>1944.021</v>
      </c>
      <c r="G8029" s="14">
        <v>1598.134</v>
      </c>
      <c r="H8029">
        <f t="shared" si="254"/>
        <v>2.6183394818904381E-2</v>
      </c>
      <c r="I8029">
        <f t="shared" si="255"/>
        <v>0</v>
      </c>
    </row>
    <row r="8030" spans="1:9" x14ac:dyDescent="0.3">
      <c r="A8030" s="1">
        <v>38710</v>
      </c>
      <c r="B8030">
        <v>2</v>
      </c>
      <c r="C8030">
        <v>0</v>
      </c>
      <c r="D8030">
        <v>0</v>
      </c>
      <c r="E8030">
        <v>0</v>
      </c>
      <c r="F8030" s="14">
        <v>6177.7150000000001</v>
      </c>
      <c r="G8030" s="14">
        <v>4760.0200000000004</v>
      </c>
      <c r="H8030">
        <f t="shared" si="254"/>
        <v>2.6183394818904381E-2</v>
      </c>
      <c r="I8030">
        <f t="shared" si="255"/>
        <v>0</v>
      </c>
    </row>
    <row r="8031" spans="1:9" x14ac:dyDescent="0.3">
      <c r="A8031" s="1">
        <v>38711</v>
      </c>
      <c r="B8031">
        <v>2</v>
      </c>
      <c r="C8031">
        <v>0</v>
      </c>
      <c r="D8031">
        <v>0</v>
      </c>
      <c r="E8031">
        <v>0</v>
      </c>
      <c r="F8031" s="14">
        <v>6139.1279999999997</v>
      </c>
      <c r="G8031" s="14">
        <v>4370.9440000000004</v>
      </c>
      <c r="H8031">
        <f t="shared" si="254"/>
        <v>2.6183394818904381E-2</v>
      </c>
      <c r="I8031">
        <f t="shared" si="255"/>
        <v>0</v>
      </c>
    </row>
    <row r="8032" spans="1:9" x14ac:dyDescent="0.3">
      <c r="A8032" s="1">
        <v>38712</v>
      </c>
      <c r="B8032">
        <v>2</v>
      </c>
      <c r="C8032">
        <v>0</v>
      </c>
      <c r="D8032">
        <v>0</v>
      </c>
      <c r="E8032">
        <v>0</v>
      </c>
      <c r="F8032" s="14">
        <v>5633.51</v>
      </c>
      <c r="G8032" s="14">
        <v>4391.7309999999998</v>
      </c>
      <c r="H8032">
        <f t="shared" si="254"/>
        <v>2.6183394818904381E-2</v>
      </c>
      <c r="I8032">
        <f t="shared" si="255"/>
        <v>0</v>
      </c>
    </row>
    <row r="8033" spans="1:9" x14ac:dyDescent="0.3">
      <c r="A8033" s="1">
        <v>38713</v>
      </c>
      <c r="B8033">
        <v>2</v>
      </c>
      <c r="C8033">
        <v>0</v>
      </c>
      <c r="D8033">
        <v>0</v>
      </c>
      <c r="E8033">
        <v>0</v>
      </c>
      <c r="F8033" s="14">
        <v>5701.3159999999998</v>
      </c>
      <c r="G8033" s="14">
        <v>4707.1559999999999</v>
      </c>
      <c r="H8033">
        <f t="shared" si="254"/>
        <v>2.6183394818904381E-2</v>
      </c>
      <c r="I8033">
        <f t="shared" si="255"/>
        <v>0</v>
      </c>
    </row>
    <row r="8034" spans="1:9" x14ac:dyDescent="0.3">
      <c r="A8034" s="1">
        <v>38714</v>
      </c>
      <c r="B8034">
        <v>2</v>
      </c>
      <c r="C8034">
        <v>0</v>
      </c>
      <c r="D8034">
        <v>0</v>
      </c>
      <c r="E8034">
        <v>0</v>
      </c>
      <c r="F8034" s="14">
        <v>2426.241</v>
      </c>
      <c r="G8034" s="14">
        <v>1462.19</v>
      </c>
      <c r="H8034">
        <f t="shared" si="254"/>
        <v>2.6183394818904381E-2</v>
      </c>
      <c r="I8034">
        <f t="shared" si="255"/>
        <v>0</v>
      </c>
    </row>
    <row r="8035" spans="1:9" x14ac:dyDescent="0.3">
      <c r="A8035" s="1">
        <v>38715</v>
      </c>
      <c r="B8035">
        <v>2</v>
      </c>
      <c r="C8035">
        <v>0</v>
      </c>
      <c r="D8035">
        <v>4.8280000000000003</v>
      </c>
      <c r="E8035">
        <v>5.5E-2</v>
      </c>
      <c r="F8035" s="14">
        <v>3292.125</v>
      </c>
      <c r="G8035" s="14">
        <v>1975.5340000000001</v>
      </c>
      <c r="H8035">
        <f t="shared" si="254"/>
        <v>2.6183394818904381E-2</v>
      </c>
      <c r="I8035">
        <f t="shared" si="255"/>
        <v>0</v>
      </c>
    </row>
    <row r="8036" spans="1:9" x14ac:dyDescent="0.3">
      <c r="A8036" s="1">
        <v>38716</v>
      </c>
      <c r="B8036">
        <v>2</v>
      </c>
      <c r="C8036">
        <v>0</v>
      </c>
      <c r="D8036">
        <v>1.165</v>
      </c>
      <c r="E8036">
        <v>0.59699999999999998</v>
      </c>
      <c r="F8036" s="14">
        <v>2224.893</v>
      </c>
      <c r="G8036" s="14">
        <v>2984.6950000000002</v>
      </c>
      <c r="H8036">
        <f t="shared" si="254"/>
        <v>2.6183394818904381E-2</v>
      </c>
      <c r="I8036">
        <f t="shared" si="255"/>
        <v>0</v>
      </c>
    </row>
    <row r="8037" spans="1:9" x14ac:dyDescent="0.3">
      <c r="A8037" s="1">
        <v>38717</v>
      </c>
      <c r="B8037">
        <v>2</v>
      </c>
      <c r="C8037">
        <v>1</v>
      </c>
      <c r="D8037">
        <v>14.954000000000001</v>
      </c>
      <c r="E8037">
        <v>17.733000000000001</v>
      </c>
      <c r="F8037">
        <v>821.82100000000003</v>
      </c>
      <c r="G8037">
        <v>452.14499999999998</v>
      </c>
      <c r="H8037">
        <f t="shared" si="254"/>
        <v>2.6183394818904381E-2</v>
      </c>
      <c r="I8037">
        <f t="shared" si="255"/>
        <v>1.0804897103514228E-2</v>
      </c>
    </row>
    <row r="8038" spans="1:9" x14ac:dyDescent="0.3">
      <c r="A8038" s="1">
        <v>38718</v>
      </c>
      <c r="B8038">
        <v>2</v>
      </c>
      <c r="C8038">
        <v>1</v>
      </c>
      <c r="D8038">
        <v>0</v>
      </c>
      <c r="E8038">
        <v>0</v>
      </c>
      <c r="F8038" s="14">
        <v>2242.0970000000002</v>
      </c>
      <c r="G8038" s="14">
        <v>1829.8720000000001</v>
      </c>
      <c r="H8038">
        <f t="shared" si="254"/>
        <v>2.6183394818904381E-2</v>
      </c>
      <c r="I8038">
        <f t="shared" si="255"/>
        <v>1.0804897103514228E-2</v>
      </c>
    </row>
    <row r="8039" spans="1:9" x14ac:dyDescent="0.3">
      <c r="A8039" s="1">
        <v>38719</v>
      </c>
      <c r="B8039">
        <v>2</v>
      </c>
      <c r="C8039">
        <v>2</v>
      </c>
      <c r="D8039">
        <v>0</v>
      </c>
      <c r="E8039">
        <v>0</v>
      </c>
      <c r="F8039" s="14">
        <v>5683.4</v>
      </c>
      <c r="G8039" s="14">
        <v>4534.7460000000001</v>
      </c>
      <c r="H8039">
        <f t="shared" si="254"/>
        <v>2.6183394818904381E-2</v>
      </c>
      <c r="I8039">
        <f t="shared" si="255"/>
        <v>2.1609794207028455E-2</v>
      </c>
    </row>
    <row r="8040" spans="1:9" x14ac:dyDescent="0.3">
      <c r="A8040" s="1">
        <v>38720</v>
      </c>
      <c r="B8040">
        <v>2</v>
      </c>
      <c r="C8040">
        <v>2</v>
      </c>
      <c r="D8040">
        <v>0.50900000000000001</v>
      </c>
      <c r="E8040">
        <v>0.40100000000000002</v>
      </c>
      <c r="F8040" s="14">
        <v>3449.4920000000002</v>
      </c>
      <c r="G8040" s="14">
        <v>3264.8960000000002</v>
      </c>
      <c r="H8040">
        <f t="shared" si="254"/>
        <v>2.6183394818904381E-2</v>
      </c>
      <c r="I8040">
        <f t="shared" si="255"/>
        <v>2.1609794207028455E-2</v>
      </c>
    </row>
    <row r="8041" spans="1:9" x14ac:dyDescent="0.3">
      <c r="A8041" s="1">
        <v>38721</v>
      </c>
      <c r="B8041">
        <v>1</v>
      </c>
      <c r="C8041">
        <v>2</v>
      </c>
      <c r="D8041">
        <v>0</v>
      </c>
      <c r="E8041">
        <v>0</v>
      </c>
      <c r="F8041" s="14">
        <v>3918.3739999999998</v>
      </c>
      <c r="G8041" s="14">
        <v>2934.8879999999999</v>
      </c>
      <c r="H8041">
        <f t="shared" si="254"/>
        <v>1.309169740945219E-2</v>
      </c>
      <c r="I8041">
        <f t="shared" si="255"/>
        <v>2.1609794207028455E-2</v>
      </c>
    </row>
    <row r="8042" spans="1:9" x14ac:dyDescent="0.3">
      <c r="A8042" s="1">
        <v>38722</v>
      </c>
      <c r="B8042">
        <v>1</v>
      </c>
      <c r="C8042">
        <v>2</v>
      </c>
      <c r="D8042">
        <v>1.1890000000000001</v>
      </c>
      <c r="E8042">
        <v>2.4E-2</v>
      </c>
      <c r="F8042" s="14">
        <v>5027.701</v>
      </c>
      <c r="G8042" s="14">
        <v>3776.8980000000001</v>
      </c>
      <c r="H8042">
        <f t="shared" si="254"/>
        <v>1.309169740945219E-2</v>
      </c>
      <c r="I8042">
        <f t="shared" si="255"/>
        <v>2.1609794207028455E-2</v>
      </c>
    </row>
    <row r="8043" spans="1:9" x14ac:dyDescent="0.3">
      <c r="A8043" s="1">
        <v>38723</v>
      </c>
      <c r="B8043">
        <v>1</v>
      </c>
      <c r="C8043">
        <v>1</v>
      </c>
      <c r="D8043">
        <v>0</v>
      </c>
      <c r="E8043">
        <v>1.1319999999999999</v>
      </c>
      <c r="F8043" s="14">
        <v>5460.4669999999996</v>
      </c>
      <c r="G8043" s="14">
        <v>4452.817</v>
      </c>
      <c r="H8043">
        <f t="shared" si="254"/>
        <v>1.309169740945219E-2</v>
      </c>
      <c r="I8043">
        <f t="shared" si="255"/>
        <v>1.0804897103514228E-2</v>
      </c>
    </row>
    <row r="8044" spans="1:9" x14ac:dyDescent="0.3">
      <c r="A8044" s="1">
        <v>38724</v>
      </c>
      <c r="B8044">
        <v>1</v>
      </c>
      <c r="C8044">
        <v>1</v>
      </c>
      <c r="D8044">
        <v>0</v>
      </c>
      <c r="E8044">
        <v>0</v>
      </c>
      <c r="F8044" s="14">
        <v>2963.7809999999999</v>
      </c>
      <c r="G8044" s="14">
        <v>4257.0460000000003</v>
      </c>
      <c r="H8044">
        <f t="shared" si="254"/>
        <v>1.309169740945219E-2</v>
      </c>
      <c r="I8044">
        <f t="shared" si="255"/>
        <v>1.0804897103514228E-2</v>
      </c>
    </row>
    <row r="8045" spans="1:9" x14ac:dyDescent="0.3">
      <c r="A8045" s="1">
        <v>38725</v>
      </c>
      <c r="B8045">
        <v>1</v>
      </c>
      <c r="C8045">
        <v>1</v>
      </c>
      <c r="D8045">
        <v>4.5529999999999999</v>
      </c>
      <c r="E8045">
        <v>1.3049999999999999</v>
      </c>
      <c r="F8045">
        <v>141.03100000000001</v>
      </c>
      <c r="G8045">
        <v>245.70599999999999</v>
      </c>
      <c r="H8045">
        <f t="shared" si="254"/>
        <v>1.309169740945219E-2</v>
      </c>
      <c r="I8045">
        <f t="shared" si="255"/>
        <v>1.0804897103514228E-2</v>
      </c>
    </row>
    <row r="8046" spans="1:9" x14ac:dyDescent="0.3">
      <c r="A8046" s="1">
        <v>38726</v>
      </c>
      <c r="B8046">
        <v>1</v>
      </c>
      <c r="C8046">
        <v>1</v>
      </c>
      <c r="D8046">
        <v>1.4950000000000001</v>
      </c>
      <c r="E8046">
        <v>2.5720000000000001</v>
      </c>
      <c r="F8046">
        <v>878.71299999999997</v>
      </c>
      <c r="G8046" s="14">
        <v>1931.732</v>
      </c>
      <c r="H8046">
        <f t="shared" si="254"/>
        <v>1.309169740945219E-2</v>
      </c>
      <c r="I8046">
        <f t="shared" si="255"/>
        <v>1.0804897103514228E-2</v>
      </c>
    </row>
    <row r="8047" spans="1:9" x14ac:dyDescent="0.3">
      <c r="A8047" s="1">
        <v>38727</v>
      </c>
      <c r="B8047">
        <v>1</v>
      </c>
      <c r="C8047">
        <v>1</v>
      </c>
      <c r="D8047">
        <v>4.9429999999999996</v>
      </c>
      <c r="E8047">
        <v>2.339</v>
      </c>
      <c r="F8047" s="14">
        <v>2591.4029999999998</v>
      </c>
      <c r="G8047">
        <v>990.79600000000005</v>
      </c>
      <c r="H8047">
        <f t="shared" si="254"/>
        <v>1.309169740945219E-2</v>
      </c>
      <c r="I8047">
        <f t="shared" si="255"/>
        <v>1.0804897103514228E-2</v>
      </c>
    </row>
    <row r="8048" spans="1:9" x14ac:dyDescent="0.3">
      <c r="A8048" s="1">
        <v>38728</v>
      </c>
      <c r="B8048">
        <v>1</v>
      </c>
      <c r="C8048">
        <v>1</v>
      </c>
      <c r="D8048">
        <v>33.198999999999998</v>
      </c>
      <c r="E8048">
        <v>22.946000000000002</v>
      </c>
      <c r="F8048" s="14">
        <v>2136.7840000000001</v>
      </c>
      <c r="G8048" s="14">
        <v>1109.2339999999999</v>
      </c>
      <c r="H8048">
        <f t="shared" si="254"/>
        <v>1.309169740945219E-2</v>
      </c>
      <c r="I8048">
        <f t="shared" si="255"/>
        <v>1.0804897103514228E-2</v>
      </c>
    </row>
    <row r="8049" spans="1:9" x14ac:dyDescent="0.3">
      <c r="A8049" s="1">
        <v>38729</v>
      </c>
      <c r="B8049">
        <v>1</v>
      </c>
      <c r="C8049">
        <v>1</v>
      </c>
      <c r="D8049">
        <v>8.2569999999999997</v>
      </c>
      <c r="E8049">
        <v>7.3470000000000004</v>
      </c>
      <c r="F8049" s="14">
        <v>3178.8220000000001</v>
      </c>
      <c r="G8049" s="14">
        <v>3661.873</v>
      </c>
      <c r="H8049">
        <f t="shared" si="254"/>
        <v>1.309169740945219E-2</v>
      </c>
      <c r="I8049">
        <f t="shared" si="255"/>
        <v>1.0804897103514228E-2</v>
      </c>
    </row>
    <row r="8050" spans="1:9" x14ac:dyDescent="0.3">
      <c r="A8050" s="1">
        <v>38730</v>
      </c>
      <c r="B8050">
        <v>1</v>
      </c>
      <c r="C8050">
        <v>2</v>
      </c>
      <c r="D8050">
        <v>9.2799999999999994</v>
      </c>
      <c r="E8050">
        <v>4.8239999999999998</v>
      </c>
      <c r="F8050" s="14">
        <v>1097.8610000000001</v>
      </c>
      <c r="G8050" s="14">
        <v>2085.9580000000001</v>
      </c>
      <c r="H8050">
        <f t="shared" si="254"/>
        <v>1.309169740945219E-2</v>
      </c>
      <c r="I8050">
        <f t="shared" si="255"/>
        <v>2.1609794207028455E-2</v>
      </c>
    </row>
    <row r="8051" spans="1:9" x14ac:dyDescent="0.3">
      <c r="A8051" s="1">
        <v>38731</v>
      </c>
      <c r="B8051">
        <v>2</v>
      </c>
      <c r="C8051">
        <v>3</v>
      </c>
      <c r="D8051">
        <v>5.4379999999999997</v>
      </c>
      <c r="E8051">
        <v>20.146000000000001</v>
      </c>
      <c r="F8051" s="14">
        <v>1941.289</v>
      </c>
      <c r="G8051" s="14">
        <v>2230.8939999999998</v>
      </c>
      <c r="H8051">
        <f t="shared" si="254"/>
        <v>2.6183394818904381E-2</v>
      </c>
      <c r="I8051">
        <f t="shared" si="255"/>
        <v>3.2414691310542677E-2</v>
      </c>
    </row>
    <row r="8052" spans="1:9" x14ac:dyDescent="0.3">
      <c r="A8052" s="1">
        <v>38732</v>
      </c>
      <c r="B8052">
        <v>2</v>
      </c>
      <c r="C8052">
        <v>4</v>
      </c>
      <c r="D8052">
        <v>13.895</v>
      </c>
      <c r="E8052">
        <v>7.1159999999999997</v>
      </c>
      <c r="F8052" s="14">
        <v>2991.0819999999999</v>
      </c>
      <c r="G8052" s="14">
        <v>2437.9189999999999</v>
      </c>
      <c r="H8052">
        <f t="shared" si="254"/>
        <v>2.6183394818904381E-2</v>
      </c>
      <c r="I8052">
        <f t="shared" si="255"/>
        <v>4.321958841405691E-2</v>
      </c>
    </row>
    <row r="8053" spans="1:9" x14ac:dyDescent="0.3">
      <c r="A8053" s="1">
        <v>38733</v>
      </c>
      <c r="B8053">
        <v>4</v>
      </c>
      <c r="C8053">
        <v>5</v>
      </c>
      <c r="D8053">
        <v>2.6419999999999999</v>
      </c>
      <c r="E8053">
        <v>3.15</v>
      </c>
      <c r="F8053">
        <v>482.94799999999998</v>
      </c>
      <c r="G8053" s="14">
        <v>2488.7820000000002</v>
      </c>
      <c r="H8053">
        <f t="shared" si="254"/>
        <v>5.2366789637808761E-2</v>
      </c>
      <c r="I8053">
        <f t="shared" si="255"/>
        <v>5.4024485517571136E-2</v>
      </c>
    </row>
    <row r="8054" spans="1:9" x14ac:dyDescent="0.3">
      <c r="A8054" s="1">
        <v>38734</v>
      </c>
      <c r="B8054">
        <v>5</v>
      </c>
      <c r="C8054">
        <v>8</v>
      </c>
      <c r="D8054">
        <v>4.7E-2</v>
      </c>
      <c r="E8054">
        <v>0.41299999999999998</v>
      </c>
      <c r="F8054" s="14">
        <v>6152.9480000000003</v>
      </c>
      <c r="G8054" s="14">
        <v>5487.3609999999999</v>
      </c>
      <c r="H8054">
        <f t="shared" si="254"/>
        <v>6.5458487047260955E-2</v>
      </c>
      <c r="I8054">
        <f t="shared" si="255"/>
        <v>8.643917682811382E-2</v>
      </c>
    </row>
    <row r="8055" spans="1:9" x14ac:dyDescent="0.3">
      <c r="A8055" s="1">
        <v>38735</v>
      </c>
      <c r="B8055">
        <v>5</v>
      </c>
      <c r="C8055">
        <v>10</v>
      </c>
      <c r="D8055">
        <v>0.27</v>
      </c>
      <c r="E8055">
        <v>0.35199999999999998</v>
      </c>
      <c r="F8055" s="14">
        <v>3435.7080000000001</v>
      </c>
      <c r="G8055" s="14">
        <v>2340.4960000000001</v>
      </c>
      <c r="H8055">
        <f t="shared" si="254"/>
        <v>6.5458487047260955E-2</v>
      </c>
      <c r="I8055">
        <f t="shared" si="255"/>
        <v>0.10804897103514227</v>
      </c>
    </row>
    <row r="8056" spans="1:9" x14ac:dyDescent="0.3">
      <c r="A8056" s="1">
        <v>38736</v>
      </c>
      <c r="B8056">
        <v>4</v>
      </c>
      <c r="C8056">
        <v>8</v>
      </c>
      <c r="D8056">
        <v>0</v>
      </c>
      <c r="E8056">
        <v>0</v>
      </c>
      <c r="F8056">
        <v>738.66700000000003</v>
      </c>
      <c r="G8056" s="14">
        <v>1142.2950000000001</v>
      </c>
      <c r="H8056">
        <f t="shared" si="254"/>
        <v>5.2366789637808761E-2</v>
      </c>
      <c r="I8056">
        <f t="shared" si="255"/>
        <v>8.643917682811382E-2</v>
      </c>
    </row>
    <row r="8057" spans="1:9" x14ac:dyDescent="0.3">
      <c r="A8057" s="1">
        <v>38737</v>
      </c>
      <c r="B8057">
        <v>3</v>
      </c>
      <c r="C8057">
        <v>7</v>
      </c>
      <c r="D8057">
        <v>3.26</v>
      </c>
      <c r="E8057">
        <v>5.758</v>
      </c>
      <c r="F8057" s="14">
        <v>2978.384</v>
      </c>
      <c r="G8057" s="14">
        <v>2103.884</v>
      </c>
      <c r="H8057">
        <f t="shared" si="254"/>
        <v>3.9275092228356567E-2</v>
      </c>
      <c r="I8057">
        <f t="shared" si="255"/>
        <v>7.5634279724599587E-2</v>
      </c>
    </row>
    <row r="8058" spans="1:9" x14ac:dyDescent="0.3">
      <c r="A8058" s="1">
        <v>38738</v>
      </c>
      <c r="B8058">
        <v>4</v>
      </c>
      <c r="C8058">
        <v>8</v>
      </c>
      <c r="D8058">
        <v>28.274000000000001</v>
      </c>
      <c r="E8058">
        <v>14.407</v>
      </c>
      <c r="F8058" s="14">
        <v>3363.252</v>
      </c>
      <c r="G8058" s="14">
        <v>2900.201</v>
      </c>
      <c r="H8058">
        <f t="shared" si="254"/>
        <v>5.2366789637808761E-2</v>
      </c>
      <c r="I8058">
        <f t="shared" si="255"/>
        <v>8.643917682811382E-2</v>
      </c>
    </row>
    <row r="8059" spans="1:9" x14ac:dyDescent="0.3">
      <c r="A8059" s="1">
        <v>38739</v>
      </c>
      <c r="B8059">
        <v>5</v>
      </c>
      <c r="C8059">
        <v>9</v>
      </c>
      <c r="D8059">
        <v>3.5609999999999999</v>
      </c>
      <c r="E8059">
        <v>7.8150000000000004</v>
      </c>
      <c r="F8059" s="14">
        <v>2107.489</v>
      </c>
      <c r="G8059" s="14">
        <v>2232.0239999999999</v>
      </c>
      <c r="H8059">
        <f t="shared" si="254"/>
        <v>6.5458487047260955E-2</v>
      </c>
      <c r="I8059">
        <f t="shared" si="255"/>
        <v>9.7244073931628039E-2</v>
      </c>
    </row>
    <row r="8060" spans="1:9" x14ac:dyDescent="0.3">
      <c r="A8060" s="1">
        <v>38740</v>
      </c>
      <c r="B8060">
        <v>4</v>
      </c>
      <c r="C8060">
        <v>8</v>
      </c>
      <c r="D8060">
        <v>1.853</v>
      </c>
      <c r="E8060">
        <v>0.85299999999999998</v>
      </c>
      <c r="F8060" s="14">
        <v>2585.5349999999999</v>
      </c>
      <c r="G8060" s="14">
        <v>1371.4369999999999</v>
      </c>
      <c r="H8060">
        <f t="shared" si="254"/>
        <v>5.2366789637808761E-2</v>
      </c>
      <c r="I8060">
        <f t="shared" si="255"/>
        <v>8.643917682811382E-2</v>
      </c>
    </row>
    <row r="8061" spans="1:9" x14ac:dyDescent="0.3">
      <c r="A8061" s="1">
        <v>38741</v>
      </c>
      <c r="B8061">
        <v>3</v>
      </c>
      <c r="C8061">
        <v>6</v>
      </c>
      <c r="D8061">
        <v>0</v>
      </c>
      <c r="E8061">
        <v>0</v>
      </c>
      <c r="F8061" s="14">
        <v>1643.5039999999999</v>
      </c>
      <c r="G8061" s="14">
        <v>1394.04</v>
      </c>
      <c r="H8061">
        <f t="shared" si="254"/>
        <v>3.9275092228356567E-2</v>
      </c>
      <c r="I8061">
        <f t="shared" si="255"/>
        <v>6.4829382621085355E-2</v>
      </c>
    </row>
    <row r="8062" spans="1:9" x14ac:dyDescent="0.3">
      <c r="A8062" s="1">
        <v>38742</v>
      </c>
      <c r="B8062">
        <v>3</v>
      </c>
      <c r="C8062">
        <v>6</v>
      </c>
      <c r="D8062">
        <v>0.311</v>
      </c>
      <c r="E8062">
        <v>0.379</v>
      </c>
      <c r="F8062" s="14">
        <v>3812.096</v>
      </c>
      <c r="G8062" s="14">
        <v>3278.3780000000002</v>
      </c>
      <c r="H8062">
        <f t="shared" si="254"/>
        <v>3.9275092228356567E-2</v>
      </c>
      <c r="I8062">
        <f t="shared" si="255"/>
        <v>6.4829382621085355E-2</v>
      </c>
    </row>
    <row r="8063" spans="1:9" x14ac:dyDescent="0.3">
      <c r="A8063" s="1">
        <v>38743</v>
      </c>
      <c r="B8063">
        <v>3</v>
      </c>
      <c r="C8063">
        <v>6</v>
      </c>
      <c r="D8063">
        <v>0</v>
      </c>
      <c r="E8063">
        <v>0</v>
      </c>
      <c r="F8063" s="14">
        <v>6591.6760000000004</v>
      </c>
      <c r="G8063" s="14">
        <v>6080.8779999999997</v>
      </c>
      <c r="H8063">
        <f t="shared" si="254"/>
        <v>3.9275092228356567E-2</v>
      </c>
      <c r="I8063">
        <f t="shared" si="255"/>
        <v>6.4829382621085355E-2</v>
      </c>
    </row>
    <row r="8064" spans="1:9" x14ac:dyDescent="0.3">
      <c r="A8064" s="1">
        <v>38744</v>
      </c>
      <c r="B8064">
        <v>2</v>
      </c>
      <c r="C8064">
        <v>5</v>
      </c>
      <c r="D8064">
        <v>0</v>
      </c>
      <c r="E8064">
        <v>0</v>
      </c>
      <c r="F8064" s="14">
        <v>6291.8069999999998</v>
      </c>
      <c r="G8064" s="14">
        <v>6076.2640000000001</v>
      </c>
      <c r="H8064">
        <f t="shared" si="254"/>
        <v>2.6183394818904381E-2</v>
      </c>
      <c r="I8064">
        <f t="shared" si="255"/>
        <v>5.4024485517571136E-2</v>
      </c>
    </row>
    <row r="8065" spans="1:9" x14ac:dyDescent="0.3">
      <c r="A8065" s="1">
        <v>38745</v>
      </c>
      <c r="B8065">
        <v>2</v>
      </c>
      <c r="C8065">
        <v>4</v>
      </c>
      <c r="D8065">
        <v>0</v>
      </c>
      <c r="E8065">
        <v>0</v>
      </c>
      <c r="F8065" s="14">
        <v>5878.2809999999999</v>
      </c>
      <c r="G8065" s="14">
        <v>5790.8190000000004</v>
      </c>
      <c r="H8065">
        <f t="shared" si="254"/>
        <v>2.6183394818904381E-2</v>
      </c>
      <c r="I8065">
        <f t="shared" si="255"/>
        <v>4.321958841405691E-2</v>
      </c>
    </row>
    <row r="8066" spans="1:9" x14ac:dyDescent="0.3">
      <c r="A8066" s="1">
        <v>38746</v>
      </c>
      <c r="B8066">
        <v>2</v>
      </c>
      <c r="C8066">
        <v>4</v>
      </c>
      <c r="D8066">
        <v>0</v>
      </c>
      <c r="E8066">
        <v>0</v>
      </c>
      <c r="F8066" s="14">
        <v>5682.183</v>
      </c>
      <c r="G8066" s="14">
        <v>5564.2269999999999</v>
      </c>
      <c r="H8066">
        <f t="shared" ref="H8066:H8129" si="256">(B8066*60*60*24/1000000)/(1000*$N$3/1000000)</f>
        <v>2.6183394818904381E-2</v>
      </c>
      <c r="I8066">
        <f t="shared" ref="I8066:I8129" si="257">(C8066*60*60*24/1000000)/(1000*$N$4/1000000)</f>
        <v>4.321958841405691E-2</v>
      </c>
    </row>
    <row r="8067" spans="1:9" x14ac:dyDescent="0.3">
      <c r="A8067" s="1">
        <v>38747</v>
      </c>
      <c r="B8067">
        <v>2</v>
      </c>
      <c r="C8067">
        <v>4</v>
      </c>
      <c r="D8067">
        <v>0</v>
      </c>
      <c r="E8067">
        <v>0</v>
      </c>
      <c r="F8067" s="14">
        <v>3994.7640000000001</v>
      </c>
      <c r="G8067">
        <v>974.21100000000001</v>
      </c>
      <c r="H8067">
        <f t="shared" si="256"/>
        <v>2.6183394818904381E-2</v>
      </c>
      <c r="I8067">
        <f t="shared" si="257"/>
        <v>4.321958841405691E-2</v>
      </c>
    </row>
    <row r="8068" spans="1:9" x14ac:dyDescent="0.3">
      <c r="A8068" s="1">
        <v>38748</v>
      </c>
      <c r="B8068">
        <v>2</v>
      </c>
      <c r="C8068">
        <v>4</v>
      </c>
      <c r="D8068">
        <v>0</v>
      </c>
      <c r="E8068">
        <v>0</v>
      </c>
      <c r="F8068" s="14">
        <v>6016.81</v>
      </c>
      <c r="G8068" s="14">
        <v>5812.357</v>
      </c>
      <c r="H8068">
        <f t="shared" si="256"/>
        <v>2.6183394818904381E-2</v>
      </c>
      <c r="I8068">
        <f t="shared" si="257"/>
        <v>4.321958841405691E-2</v>
      </c>
    </row>
    <row r="8069" spans="1:9" x14ac:dyDescent="0.3">
      <c r="A8069" s="1">
        <v>38749</v>
      </c>
      <c r="B8069">
        <v>1</v>
      </c>
      <c r="C8069">
        <v>5</v>
      </c>
      <c r="D8069">
        <v>0</v>
      </c>
      <c r="E8069">
        <v>0</v>
      </c>
      <c r="F8069" s="14">
        <v>5752.7250000000004</v>
      </c>
      <c r="G8069" s="14">
        <v>5374.875</v>
      </c>
      <c r="H8069">
        <f t="shared" si="256"/>
        <v>1.309169740945219E-2</v>
      </c>
      <c r="I8069">
        <f t="shared" si="257"/>
        <v>5.4024485517571136E-2</v>
      </c>
    </row>
    <row r="8070" spans="1:9" x14ac:dyDescent="0.3">
      <c r="A8070" s="1">
        <v>38750</v>
      </c>
      <c r="B8070">
        <v>1</v>
      </c>
      <c r="C8070">
        <v>4</v>
      </c>
      <c r="D8070">
        <v>0</v>
      </c>
      <c r="E8070">
        <v>0</v>
      </c>
      <c r="F8070" s="14">
        <v>5630.1610000000001</v>
      </c>
      <c r="G8070" s="14">
        <v>5050.2079999999996</v>
      </c>
      <c r="H8070">
        <f t="shared" si="256"/>
        <v>1.309169740945219E-2</v>
      </c>
      <c r="I8070">
        <f t="shared" si="257"/>
        <v>4.321958841405691E-2</v>
      </c>
    </row>
    <row r="8071" spans="1:9" x14ac:dyDescent="0.3">
      <c r="A8071" s="1">
        <v>38751</v>
      </c>
      <c r="B8071">
        <v>1</v>
      </c>
      <c r="C8071">
        <v>3</v>
      </c>
      <c r="D8071">
        <v>3.0390000000000001</v>
      </c>
      <c r="E8071">
        <v>2.528</v>
      </c>
      <c r="F8071" s="14">
        <v>2042.8920000000001</v>
      </c>
      <c r="G8071" s="14">
        <v>1555.847</v>
      </c>
      <c r="H8071">
        <f t="shared" si="256"/>
        <v>1.309169740945219E-2</v>
      </c>
      <c r="I8071">
        <f t="shared" si="257"/>
        <v>3.2414691310542677E-2</v>
      </c>
    </row>
    <row r="8072" spans="1:9" x14ac:dyDescent="0.3">
      <c r="A8072" s="1">
        <v>38752</v>
      </c>
      <c r="B8072">
        <v>1</v>
      </c>
      <c r="C8072">
        <v>3</v>
      </c>
      <c r="D8072">
        <v>25.079000000000001</v>
      </c>
      <c r="E8072">
        <v>17.529</v>
      </c>
      <c r="F8072">
        <v>419.916</v>
      </c>
      <c r="G8072">
        <v>732.16300000000001</v>
      </c>
      <c r="H8072">
        <f t="shared" si="256"/>
        <v>1.309169740945219E-2</v>
      </c>
      <c r="I8072">
        <f t="shared" si="257"/>
        <v>3.2414691310542677E-2</v>
      </c>
    </row>
    <row r="8073" spans="1:9" x14ac:dyDescent="0.3">
      <c r="A8073" s="1">
        <v>38753</v>
      </c>
      <c r="B8073">
        <v>1</v>
      </c>
      <c r="C8073">
        <v>2</v>
      </c>
      <c r="D8073">
        <v>10.148999999999999</v>
      </c>
      <c r="E8073">
        <v>5.7830000000000004</v>
      </c>
      <c r="F8073" s="14">
        <v>4626.8590000000004</v>
      </c>
      <c r="G8073" s="14">
        <v>4394.6840000000002</v>
      </c>
      <c r="H8073">
        <f t="shared" si="256"/>
        <v>1.309169740945219E-2</v>
      </c>
      <c r="I8073">
        <f t="shared" si="257"/>
        <v>2.1609794207028455E-2</v>
      </c>
    </row>
    <row r="8074" spans="1:9" x14ac:dyDescent="0.3">
      <c r="A8074" s="1">
        <v>38754</v>
      </c>
      <c r="B8074">
        <v>1</v>
      </c>
      <c r="C8074">
        <v>2</v>
      </c>
      <c r="D8074">
        <v>2.5999999999999999E-2</v>
      </c>
      <c r="E8074">
        <v>0.25</v>
      </c>
      <c r="F8074" s="14">
        <v>5785.1319999999996</v>
      </c>
      <c r="G8074" s="14">
        <v>5046.0720000000001</v>
      </c>
      <c r="H8074">
        <f t="shared" si="256"/>
        <v>1.309169740945219E-2</v>
      </c>
      <c r="I8074">
        <f t="shared" si="257"/>
        <v>2.1609794207028455E-2</v>
      </c>
    </row>
    <row r="8075" spans="1:9" x14ac:dyDescent="0.3">
      <c r="A8075" s="1">
        <v>38755</v>
      </c>
      <c r="B8075">
        <v>1</v>
      </c>
      <c r="C8075">
        <v>2</v>
      </c>
      <c r="D8075">
        <v>0</v>
      </c>
      <c r="E8075">
        <v>0</v>
      </c>
      <c r="F8075" s="14">
        <v>5726.8580000000002</v>
      </c>
      <c r="G8075" s="14">
        <v>5359.7359999999999</v>
      </c>
      <c r="H8075">
        <f t="shared" si="256"/>
        <v>1.309169740945219E-2</v>
      </c>
      <c r="I8075">
        <f t="shared" si="257"/>
        <v>2.1609794207028455E-2</v>
      </c>
    </row>
    <row r="8076" spans="1:9" x14ac:dyDescent="0.3">
      <c r="A8076" s="1">
        <v>38756</v>
      </c>
      <c r="B8076">
        <v>1</v>
      </c>
      <c r="C8076">
        <v>2</v>
      </c>
      <c r="D8076">
        <v>2.5000000000000001E-2</v>
      </c>
      <c r="E8076">
        <v>0</v>
      </c>
      <c r="F8076" s="14">
        <v>4717.0360000000001</v>
      </c>
      <c r="G8076" s="14">
        <v>3353.7179999999998</v>
      </c>
      <c r="H8076">
        <f t="shared" si="256"/>
        <v>1.309169740945219E-2</v>
      </c>
      <c r="I8076">
        <f t="shared" si="257"/>
        <v>2.1609794207028455E-2</v>
      </c>
    </row>
    <row r="8077" spans="1:9" x14ac:dyDescent="0.3">
      <c r="A8077" s="1">
        <v>38757</v>
      </c>
      <c r="B8077">
        <v>1</v>
      </c>
      <c r="C8077">
        <v>2</v>
      </c>
      <c r="D8077">
        <v>0</v>
      </c>
      <c r="E8077">
        <v>0</v>
      </c>
      <c r="F8077" s="14">
        <v>3891.4119999999998</v>
      </c>
      <c r="G8077" s="14">
        <v>4156.3329999999996</v>
      </c>
      <c r="H8077">
        <f t="shared" si="256"/>
        <v>1.309169740945219E-2</v>
      </c>
      <c r="I8077">
        <f t="shared" si="257"/>
        <v>2.1609794207028455E-2</v>
      </c>
    </row>
    <row r="8078" spans="1:9" x14ac:dyDescent="0.3">
      <c r="A8078" s="1">
        <v>38758</v>
      </c>
      <c r="B8078">
        <v>1</v>
      </c>
      <c r="C8078">
        <v>1</v>
      </c>
      <c r="D8078">
        <v>0</v>
      </c>
      <c r="E8078">
        <v>0</v>
      </c>
      <c r="F8078" s="14">
        <v>2606.4769999999999</v>
      </c>
      <c r="G8078" s="14">
        <v>4107.1670000000004</v>
      </c>
      <c r="H8078">
        <f t="shared" si="256"/>
        <v>1.309169740945219E-2</v>
      </c>
      <c r="I8078">
        <f t="shared" si="257"/>
        <v>1.0804897103514228E-2</v>
      </c>
    </row>
    <row r="8079" spans="1:9" x14ac:dyDescent="0.3">
      <c r="A8079" s="1">
        <v>38759</v>
      </c>
      <c r="B8079">
        <v>1</v>
      </c>
      <c r="C8079">
        <v>1</v>
      </c>
      <c r="D8079">
        <v>1.7000000000000001E-2</v>
      </c>
      <c r="E8079">
        <v>0</v>
      </c>
      <c r="F8079" s="14">
        <v>2175.3629999999998</v>
      </c>
      <c r="G8079" s="14">
        <v>1560.856</v>
      </c>
      <c r="H8079">
        <f t="shared" si="256"/>
        <v>1.309169740945219E-2</v>
      </c>
      <c r="I8079">
        <f t="shared" si="257"/>
        <v>1.0804897103514228E-2</v>
      </c>
    </row>
    <row r="8080" spans="1:9" x14ac:dyDescent="0.3">
      <c r="A8080" s="1">
        <v>38760</v>
      </c>
      <c r="B8080">
        <v>1</v>
      </c>
      <c r="C8080">
        <v>1</v>
      </c>
      <c r="D8080">
        <v>0</v>
      </c>
      <c r="E8080">
        <v>0</v>
      </c>
      <c r="F8080" s="14">
        <v>3286.6210000000001</v>
      </c>
      <c r="G8080" s="14">
        <v>3268.2730000000001</v>
      </c>
      <c r="H8080">
        <f t="shared" si="256"/>
        <v>1.309169740945219E-2</v>
      </c>
      <c r="I8080">
        <f t="shared" si="257"/>
        <v>1.0804897103514228E-2</v>
      </c>
    </row>
    <row r="8081" spans="1:9" x14ac:dyDescent="0.3">
      <c r="A8081" s="1">
        <v>38761</v>
      </c>
      <c r="B8081">
        <v>1</v>
      </c>
      <c r="C8081">
        <v>1</v>
      </c>
      <c r="D8081">
        <v>0</v>
      </c>
      <c r="E8081">
        <v>0</v>
      </c>
      <c r="F8081" s="14">
        <v>3499.8319999999999</v>
      </c>
      <c r="G8081" s="14">
        <v>2827.1060000000002</v>
      </c>
      <c r="H8081">
        <f t="shared" si="256"/>
        <v>1.309169740945219E-2</v>
      </c>
      <c r="I8081">
        <f t="shared" si="257"/>
        <v>1.0804897103514228E-2</v>
      </c>
    </row>
    <row r="8082" spans="1:9" x14ac:dyDescent="0.3">
      <c r="A8082" s="1">
        <v>38762</v>
      </c>
      <c r="B8082">
        <v>1</v>
      </c>
      <c r="C8082">
        <v>1</v>
      </c>
      <c r="D8082">
        <v>0</v>
      </c>
      <c r="E8082">
        <v>0</v>
      </c>
      <c r="F8082" s="14">
        <v>2385.3789999999999</v>
      </c>
      <c r="G8082" s="14">
        <v>3456.529</v>
      </c>
      <c r="H8082">
        <f t="shared" si="256"/>
        <v>1.309169740945219E-2</v>
      </c>
      <c r="I8082">
        <f t="shared" si="257"/>
        <v>1.0804897103514228E-2</v>
      </c>
    </row>
    <row r="8083" spans="1:9" x14ac:dyDescent="0.3">
      <c r="A8083" s="1">
        <v>38763</v>
      </c>
      <c r="B8083">
        <v>0</v>
      </c>
      <c r="C8083">
        <v>1</v>
      </c>
      <c r="D8083">
        <v>0</v>
      </c>
      <c r="E8083">
        <v>0</v>
      </c>
      <c r="F8083" s="14">
        <v>3853.866</v>
      </c>
      <c r="G8083" s="14">
        <v>4706.7060000000001</v>
      </c>
      <c r="H8083">
        <f t="shared" si="256"/>
        <v>0</v>
      </c>
      <c r="I8083">
        <f t="shared" si="257"/>
        <v>1.0804897103514228E-2</v>
      </c>
    </row>
    <row r="8084" spans="1:9" x14ac:dyDescent="0.3">
      <c r="A8084" s="1">
        <v>38764</v>
      </c>
      <c r="B8084">
        <v>0</v>
      </c>
      <c r="C8084">
        <v>0</v>
      </c>
      <c r="D8084">
        <v>10.254</v>
      </c>
      <c r="E8084">
        <v>13.196999999999999</v>
      </c>
      <c r="F8084" s="14">
        <v>2662.5880000000002</v>
      </c>
      <c r="G8084" s="14">
        <v>1696.605</v>
      </c>
      <c r="H8084">
        <f t="shared" si="256"/>
        <v>0</v>
      </c>
      <c r="I8084">
        <f t="shared" si="257"/>
        <v>0</v>
      </c>
    </row>
    <row r="8085" spans="1:9" x14ac:dyDescent="0.3">
      <c r="A8085" s="1">
        <v>38765</v>
      </c>
      <c r="B8085">
        <v>0</v>
      </c>
      <c r="C8085">
        <v>1</v>
      </c>
      <c r="D8085">
        <v>0</v>
      </c>
      <c r="E8085">
        <v>0.09</v>
      </c>
      <c r="F8085" s="14">
        <v>1556.067</v>
      </c>
      <c r="G8085" s="14">
        <v>2699.6030000000001</v>
      </c>
      <c r="H8085">
        <f t="shared" si="256"/>
        <v>0</v>
      </c>
      <c r="I8085">
        <f t="shared" si="257"/>
        <v>1.0804897103514228E-2</v>
      </c>
    </row>
    <row r="8086" spans="1:9" x14ac:dyDescent="0.3">
      <c r="A8086" s="1">
        <v>38766</v>
      </c>
      <c r="B8086">
        <v>1</v>
      </c>
      <c r="C8086">
        <v>1</v>
      </c>
      <c r="D8086">
        <v>0</v>
      </c>
      <c r="E8086">
        <v>0</v>
      </c>
      <c r="F8086" s="14">
        <v>5128.2380000000003</v>
      </c>
      <c r="G8086" s="14">
        <v>4734.6670000000004</v>
      </c>
      <c r="H8086">
        <f t="shared" si="256"/>
        <v>1.309169740945219E-2</v>
      </c>
      <c r="I8086">
        <f t="shared" si="257"/>
        <v>1.0804897103514228E-2</v>
      </c>
    </row>
    <row r="8087" spans="1:9" x14ac:dyDescent="0.3">
      <c r="A8087" s="1">
        <v>38767</v>
      </c>
      <c r="B8087">
        <v>1</v>
      </c>
      <c r="C8087">
        <v>1</v>
      </c>
      <c r="D8087">
        <v>1.7000000000000001E-2</v>
      </c>
      <c r="E8087">
        <v>0</v>
      </c>
      <c r="F8087" s="14">
        <v>2800.5720000000001</v>
      </c>
      <c r="G8087" s="14">
        <v>1453.896</v>
      </c>
      <c r="H8087">
        <f t="shared" si="256"/>
        <v>1.309169740945219E-2</v>
      </c>
      <c r="I8087">
        <f t="shared" si="257"/>
        <v>1.0804897103514228E-2</v>
      </c>
    </row>
    <row r="8088" spans="1:9" x14ac:dyDescent="0.3">
      <c r="A8088" s="1">
        <v>38768</v>
      </c>
      <c r="B8088">
        <v>0</v>
      </c>
      <c r="C8088">
        <v>1</v>
      </c>
      <c r="D8088">
        <v>2.3E-2</v>
      </c>
      <c r="E8088">
        <v>0</v>
      </c>
      <c r="F8088" s="14">
        <v>3117.1509999999998</v>
      </c>
      <c r="G8088" s="14">
        <v>2638.875</v>
      </c>
      <c r="H8088">
        <f t="shared" si="256"/>
        <v>0</v>
      </c>
      <c r="I8088">
        <f t="shared" si="257"/>
        <v>1.0804897103514228E-2</v>
      </c>
    </row>
    <row r="8089" spans="1:9" x14ac:dyDescent="0.3">
      <c r="A8089" s="1">
        <v>38769</v>
      </c>
      <c r="B8089">
        <v>0</v>
      </c>
      <c r="C8089">
        <v>1</v>
      </c>
      <c r="D8089">
        <v>0</v>
      </c>
      <c r="E8089">
        <v>0</v>
      </c>
      <c r="F8089" s="14">
        <v>4176.3389999999999</v>
      </c>
      <c r="G8089" s="14">
        <v>3514.9639999999999</v>
      </c>
      <c r="H8089">
        <f t="shared" si="256"/>
        <v>0</v>
      </c>
      <c r="I8089">
        <f t="shared" si="257"/>
        <v>1.0804897103514228E-2</v>
      </c>
    </row>
    <row r="8090" spans="1:9" x14ac:dyDescent="0.3">
      <c r="A8090" s="1">
        <v>38770</v>
      </c>
      <c r="B8090">
        <v>0</v>
      </c>
      <c r="C8090">
        <v>1</v>
      </c>
      <c r="D8090">
        <v>0</v>
      </c>
      <c r="E8090">
        <v>0</v>
      </c>
      <c r="F8090" s="14">
        <v>5050.9530000000004</v>
      </c>
      <c r="G8090" s="14">
        <v>4630.3829999999998</v>
      </c>
      <c r="H8090">
        <f t="shared" si="256"/>
        <v>0</v>
      </c>
      <c r="I8090">
        <f t="shared" si="257"/>
        <v>1.0804897103514228E-2</v>
      </c>
    </row>
    <row r="8091" spans="1:9" x14ac:dyDescent="0.3">
      <c r="A8091" s="1">
        <v>38771</v>
      </c>
      <c r="B8091">
        <v>0</v>
      </c>
      <c r="C8091">
        <v>1</v>
      </c>
      <c r="D8091">
        <v>0</v>
      </c>
      <c r="E8091">
        <v>0</v>
      </c>
      <c r="F8091">
        <v>426.726</v>
      </c>
      <c r="G8091">
        <v>641.92999999999995</v>
      </c>
      <c r="H8091">
        <f t="shared" si="256"/>
        <v>0</v>
      </c>
      <c r="I8091">
        <f t="shared" si="257"/>
        <v>1.0804897103514228E-2</v>
      </c>
    </row>
    <row r="8092" spans="1:9" x14ac:dyDescent="0.3">
      <c r="A8092" s="1">
        <v>38772</v>
      </c>
      <c r="B8092">
        <v>1</v>
      </c>
      <c r="C8092">
        <v>1</v>
      </c>
      <c r="D8092">
        <v>1.2E-2</v>
      </c>
      <c r="E8092">
        <v>0</v>
      </c>
      <c r="F8092" s="14">
        <v>1113.077</v>
      </c>
      <c r="G8092">
        <v>328.50299999999999</v>
      </c>
      <c r="H8092">
        <f t="shared" si="256"/>
        <v>1.309169740945219E-2</v>
      </c>
      <c r="I8092">
        <f t="shared" si="257"/>
        <v>1.0804897103514228E-2</v>
      </c>
    </row>
    <row r="8093" spans="1:9" x14ac:dyDescent="0.3">
      <c r="A8093" s="1">
        <v>38773</v>
      </c>
      <c r="B8093">
        <v>1</v>
      </c>
      <c r="C8093">
        <v>1</v>
      </c>
      <c r="D8093">
        <v>0.72599999999999998</v>
      </c>
      <c r="E8093">
        <v>0</v>
      </c>
      <c r="F8093" s="14">
        <v>1610.57</v>
      </c>
      <c r="G8093" s="14">
        <v>1645.326</v>
      </c>
      <c r="H8093">
        <f t="shared" si="256"/>
        <v>1.309169740945219E-2</v>
      </c>
      <c r="I8093">
        <f t="shared" si="257"/>
        <v>1.0804897103514228E-2</v>
      </c>
    </row>
    <row r="8094" spans="1:9" x14ac:dyDescent="0.3">
      <c r="A8094" s="1">
        <v>38774</v>
      </c>
      <c r="B8094">
        <v>1</v>
      </c>
      <c r="C8094">
        <v>5</v>
      </c>
      <c r="D8094">
        <v>0</v>
      </c>
      <c r="E8094">
        <v>0</v>
      </c>
      <c r="F8094" s="14">
        <v>2842.8629999999998</v>
      </c>
      <c r="G8094" s="14">
        <v>3969.886</v>
      </c>
      <c r="H8094">
        <f t="shared" si="256"/>
        <v>1.309169740945219E-2</v>
      </c>
      <c r="I8094">
        <f t="shared" si="257"/>
        <v>5.4024485517571136E-2</v>
      </c>
    </row>
    <row r="8095" spans="1:9" x14ac:dyDescent="0.3">
      <c r="A8095" s="1">
        <v>38775</v>
      </c>
      <c r="B8095">
        <v>1</v>
      </c>
      <c r="C8095">
        <v>7</v>
      </c>
      <c r="D8095">
        <v>0</v>
      </c>
      <c r="E8095">
        <v>0</v>
      </c>
      <c r="F8095" s="14">
        <v>2444.7289999999998</v>
      </c>
      <c r="G8095" s="14">
        <v>3066.8789999999999</v>
      </c>
      <c r="H8095">
        <f t="shared" si="256"/>
        <v>1.309169740945219E-2</v>
      </c>
      <c r="I8095">
        <f t="shared" si="257"/>
        <v>7.5634279724599587E-2</v>
      </c>
    </row>
    <row r="8096" spans="1:9" x14ac:dyDescent="0.3">
      <c r="A8096" s="1">
        <v>38776</v>
      </c>
      <c r="B8096">
        <v>1</v>
      </c>
      <c r="C8096">
        <v>8</v>
      </c>
      <c r="D8096">
        <v>1.4119999999999999</v>
      </c>
      <c r="E8096">
        <v>0</v>
      </c>
      <c r="F8096">
        <v>404.63799999999998</v>
      </c>
      <c r="G8096" s="14">
        <v>2542.14</v>
      </c>
      <c r="H8096">
        <f t="shared" si="256"/>
        <v>1.309169740945219E-2</v>
      </c>
      <c r="I8096">
        <f t="shared" si="257"/>
        <v>8.643917682811382E-2</v>
      </c>
    </row>
    <row r="8097" spans="1:9" x14ac:dyDescent="0.3">
      <c r="A8097" s="1">
        <v>38777</v>
      </c>
      <c r="B8097">
        <v>1</v>
      </c>
      <c r="C8097">
        <v>8</v>
      </c>
      <c r="D8097">
        <v>0.05</v>
      </c>
      <c r="E8097">
        <v>0</v>
      </c>
      <c r="F8097" s="14">
        <v>3289.2179999999998</v>
      </c>
      <c r="G8097" s="14">
        <v>2652.8760000000002</v>
      </c>
      <c r="H8097">
        <f t="shared" si="256"/>
        <v>1.309169740945219E-2</v>
      </c>
      <c r="I8097">
        <f t="shared" si="257"/>
        <v>8.643917682811382E-2</v>
      </c>
    </row>
    <row r="8098" spans="1:9" x14ac:dyDescent="0.3">
      <c r="A8098" s="1">
        <v>38778</v>
      </c>
      <c r="B8098">
        <v>1</v>
      </c>
      <c r="C8098">
        <v>9</v>
      </c>
      <c r="D8098">
        <v>23.09</v>
      </c>
      <c r="E8098">
        <v>28.928999999999998</v>
      </c>
      <c r="F8098" s="14">
        <v>1017.086</v>
      </c>
      <c r="G8098" s="14">
        <v>1820.7529999999999</v>
      </c>
      <c r="H8098">
        <f t="shared" si="256"/>
        <v>1.309169740945219E-2</v>
      </c>
      <c r="I8098">
        <f t="shared" si="257"/>
        <v>9.7244073931628039E-2</v>
      </c>
    </row>
    <row r="8099" spans="1:9" x14ac:dyDescent="0.3">
      <c r="A8099" s="1">
        <v>38779</v>
      </c>
      <c r="B8099">
        <v>1</v>
      </c>
      <c r="C8099">
        <v>11</v>
      </c>
      <c r="D8099">
        <v>18.631</v>
      </c>
      <c r="E8099">
        <v>0</v>
      </c>
      <c r="F8099" s="14">
        <v>1362.7239999999999</v>
      </c>
      <c r="G8099">
        <v>503.66199999999998</v>
      </c>
      <c r="H8099">
        <f t="shared" si="256"/>
        <v>1.309169740945219E-2</v>
      </c>
      <c r="I8099">
        <f t="shared" si="257"/>
        <v>0.11885386813865649</v>
      </c>
    </row>
    <row r="8100" spans="1:9" x14ac:dyDescent="0.3">
      <c r="A8100" s="1">
        <v>38780</v>
      </c>
      <c r="B8100">
        <v>2</v>
      </c>
      <c r="C8100">
        <v>18</v>
      </c>
      <c r="D8100">
        <v>0.14399999999999999</v>
      </c>
      <c r="E8100">
        <v>0</v>
      </c>
      <c r="F8100" s="14">
        <v>3837.0120000000002</v>
      </c>
      <c r="G8100" s="14">
        <v>2693.3850000000002</v>
      </c>
      <c r="H8100">
        <f t="shared" si="256"/>
        <v>2.6183394818904381E-2</v>
      </c>
      <c r="I8100">
        <f t="shared" si="257"/>
        <v>0.19448814786325608</v>
      </c>
    </row>
    <row r="8101" spans="1:9" x14ac:dyDescent="0.3">
      <c r="A8101" s="1">
        <v>38781</v>
      </c>
      <c r="B8101">
        <v>2</v>
      </c>
      <c r="C8101">
        <v>30</v>
      </c>
      <c r="D8101">
        <v>0</v>
      </c>
      <c r="E8101">
        <v>0</v>
      </c>
      <c r="F8101" s="14">
        <v>5207.6530000000002</v>
      </c>
      <c r="G8101" s="14">
        <v>4181.7470000000003</v>
      </c>
      <c r="H8101">
        <f t="shared" si="256"/>
        <v>2.6183394818904381E-2</v>
      </c>
      <c r="I8101">
        <f t="shared" si="257"/>
        <v>0.32414691310542681</v>
      </c>
    </row>
    <row r="8102" spans="1:9" x14ac:dyDescent="0.3">
      <c r="A8102" s="1">
        <v>38782</v>
      </c>
      <c r="B8102">
        <v>1</v>
      </c>
      <c r="C8102">
        <v>36</v>
      </c>
      <c r="D8102">
        <v>0</v>
      </c>
      <c r="E8102">
        <v>0</v>
      </c>
      <c r="F8102" s="14">
        <v>5096.5110000000004</v>
      </c>
      <c r="G8102" s="14">
        <v>5569.384</v>
      </c>
      <c r="H8102">
        <f t="shared" si="256"/>
        <v>1.309169740945219E-2</v>
      </c>
      <c r="I8102">
        <f t="shared" si="257"/>
        <v>0.38897629572651216</v>
      </c>
    </row>
    <row r="8103" spans="1:9" x14ac:dyDescent="0.3">
      <c r="A8103" s="1">
        <v>38783</v>
      </c>
      <c r="B8103">
        <v>1</v>
      </c>
      <c r="C8103">
        <v>31</v>
      </c>
      <c r="D8103">
        <v>0</v>
      </c>
      <c r="E8103">
        <v>0</v>
      </c>
      <c r="F8103" s="14">
        <v>5202.6390000000001</v>
      </c>
      <c r="G8103" s="14">
        <v>5624.9579999999996</v>
      </c>
      <c r="H8103">
        <f t="shared" si="256"/>
        <v>1.309169740945219E-2</v>
      </c>
      <c r="I8103">
        <f t="shared" si="257"/>
        <v>0.33495181020894099</v>
      </c>
    </row>
    <row r="8104" spans="1:9" x14ac:dyDescent="0.3">
      <c r="A8104" s="1">
        <v>38784</v>
      </c>
      <c r="B8104">
        <v>1</v>
      </c>
      <c r="C8104">
        <v>27</v>
      </c>
      <c r="D8104">
        <v>0</v>
      </c>
      <c r="E8104">
        <v>0</v>
      </c>
      <c r="F8104" s="14">
        <v>1241.5930000000001</v>
      </c>
      <c r="G8104" s="14">
        <v>2178.8530000000001</v>
      </c>
      <c r="H8104">
        <f t="shared" si="256"/>
        <v>1.309169740945219E-2</v>
      </c>
      <c r="I8104">
        <f t="shared" si="257"/>
        <v>0.29173222179488417</v>
      </c>
    </row>
    <row r="8105" spans="1:9" x14ac:dyDescent="0.3">
      <c r="A8105" s="1">
        <v>38785</v>
      </c>
      <c r="B8105">
        <v>1</v>
      </c>
      <c r="C8105">
        <v>21</v>
      </c>
      <c r="D8105">
        <v>0</v>
      </c>
      <c r="E8105">
        <v>0</v>
      </c>
      <c r="F8105" s="14">
        <v>4923.8059999999996</v>
      </c>
      <c r="G8105" s="14">
        <v>5392.3909999999996</v>
      </c>
      <c r="H8105">
        <f t="shared" si="256"/>
        <v>1.309169740945219E-2</v>
      </c>
      <c r="I8105">
        <f t="shared" si="257"/>
        <v>0.22690283917379875</v>
      </c>
    </row>
    <row r="8106" spans="1:9" x14ac:dyDescent="0.3">
      <c r="A8106" s="1">
        <v>38786</v>
      </c>
      <c r="B8106">
        <v>1</v>
      </c>
      <c r="C8106">
        <v>15</v>
      </c>
      <c r="D8106">
        <v>0</v>
      </c>
      <c r="E8106">
        <v>0</v>
      </c>
      <c r="F8106" s="14">
        <v>5156.6099999999997</v>
      </c>
      <c r="G8106" s="14">
        <v>5343.22</v>
      </c>
      <c r="H8106">
        <f t="shared" si="256"/>
        <v>1.309169740945219E-2</v>
      </c>
      <c r="I8106">
        <f t="shared" si="257"/>
        <v>0.16207345655271341</v>
      </c>
    </row>
    <row r="8107" spans="1:9" x14ac:dyDescent="0.3">
      <c r="A8107" s="1">
        <v>38787</v>
      </c>
      <c r="B8107">
        <v>1</v>
      </c>
      <c r="C8107">
        <v>12</v>
      </c>
      <c r="D8107">
        <v>0.32300000000000001</v>
      </c>
      <c r="E8107">
        <v>0.193</v>
      </c>
      <c r="F8107" s="14">
        <v>2718.6109999999999</v>
      </c>
      <c r="G8107" s="14">
        <v>2879.9369999999999</v>
      </c>
      <c r="H8107">
        <f t="shared" si="256"/>
        <v>1.309169740945219E-2</v>
      </c>
      <c r="I8107">
        <f t="shared" si="257"/>
        <v>0.12965876524217071</v>
      </c>
    </row>
    <row r="8108" spans="1:9" x14ac:dyDescent="0.3">
      <c r="A8108" s="1">
        <v>38788</v>
      </c>
      <c r="B8108">
        <v>1</v>
      </c>
      <c r="C8108">
        <v>10</v>
      </c>
      <c r="D8108">
        <v>0.47899999999999998</v>
      </c>
      <c r="E8108">
        <v>3.718</v>
      </c>
      <c r="F8108" s="14">
        <v>2234.8960000000002</v>
      </c>
      <c r="G8108" s="14">
        <v>5075.8490000000002</v>
      </c>
      <c r="H8108">
        <f t="shared" si="256"/>
        <v>1.309169740945219E-2</v>
      </c>
      <c r="I8108">
        <f t="shared" si="257"/>
        <v>0.10804897103514227</v>
      </c>
    </row>
    <row r="8109" spans="1:9" x14ac:dyDescent="0.3">
      <c r="A8109" s="1">
        <v>38789</v>
      </c>
      <c r="B8109">
        <v>1</v>
      </c>
      <c r="C8109">
        <v>8</v>
      </c>
      <c r="D8109">
        <v>0</v>
      </c>
      <c r="E8109">
        <v>0.1</v>
      </c>
      <c r="F8109" s="14">
        <v>2116.326</v>
      </c>
      <c r="G8109" s="14">
        <v>4187.5330000000004</v>
      </c>
      <c r="H8109">
        <f t="shared" si="256"/>
        <v>1.309169740945219E-2</v>
      </c>
      <c r="I8109">
        <f t="shared" si="257"/>
        <v>8.643917682811382E-2</v>
      </c>
    </row>
    <row r="8110" spans="1:9" x14ac:dyDescent="0.3">
      <c r="A8110" s="1">
        <v>38790</v>
      </c>
      <c r="B8110">
        <v>1</v>
      </c>
      <c r="C8110">
        <v>7</v>
      </c>
      <c r="D8110">
        <v>6.2E-2</v>
      </c>
      <c r="E8110">
        <v>0.49</v>
      </c>
      <c r="F8110" s="14">
        <v>2352.3139999999999</v>
      </c>
      <c r="G8110" s="14">
        <v>2342.6799999999998</v>
      </c>
      <c r="H8110">
        <f t="shared" si="256"/>
        <v>1.309169740945219E-2</v>
      </c>
      <c r="I8110">
        <f t="shared" si="257"/>
        <v>7.5634279724599587E-2</v>
      </c>
    </row>
    <row r="8111" spans="1:9" x14ac:dyDescent="0.3">
      <c r="A8111" s="1">
        <v>38791</v>
      </c>
      <c r="B8111">
        <v>1</v>
      </c>
      <c r="C8111">
        <v>5</v>
      </c>
      <c r="D8111">
        <v>2.7E-2</v>
      </c>
      <c r="E8111">
        <v>0</v>
      </c>
      <c r="F8111" s="14">
        <v>3400.6239999999998</v>
      </c>
      <c r="G8111" s="14">
        <v>4591.3739999999998</v>
      </c>
      <c r="H8111">
        <f t="shared" si="256"/>
        <v>1.309169740945219E-2</v>
      </c>
      <c r="I8111">
        <f t="shared" si="257"/>
        <v>5.4024485517571136E-2</v>
      </c>
    </row>
    <row r="8112" spans="1:9" x14ac:dyDescent="0.3">
      <c r="A8112" s="1">
        <v>38792</v>
      </c>
      <c r="B8112">
        <v>1</v>
      </c>
      <c r="C8112">
        <v>4</v>
      </c>
      <c r="D8112">
        <v>0</v>
      </c>
      <c r="E8112">
        <v>0</v>
      </c>
      <c r="F8112" s="14">
        <v>3236.7689999999998</v>
      </c>
      <c r="G8112" s="14">
        <v>4547.7910000000002</v>
      </c>
      <c r="H8112">
        <f t="shared" si="256"/>
        <v>1.309169740945219E-2</v>
      </c>
      <c r="I8112">
        <f t="shared" si="257"/>
        <v>4.321958841405691E-2</v>
      </c>
    </row>
    <row r="8113" spans="1:9" x14ac:dyDescent="0.3">
      <c r="A8113" s="1">
        <v>38793</v>
      </c>
      <c r="B8113">
        <v>1</v>
      </c>
      <c r="C8113">
        <v>4</v>
      </c>
      <c r="D8113">
        <v>0</v>
      </c>
      <c r="E8113">
        <v>9.3719999999999999</v>
      </c>
      <c r="F8113" s="14">
        <v>1229.8150000000001</v>
      </c>
      <c r="G8113" s="14">
        <v>3313.9839999999999</v>
      </c>
      <c r="H8113">
        <f t="shared" si="256"/>
        <v>1.309169740945219E-2</v>
      </c>
      <c r="I8113">
        <f t="shared" si="257"/>
        <v>4.321958841405691E-2</v>
      </c>
    </row>
    <row r="8114" spans="1:9" x14ac:dyDescent="0.3">
      <c r="A8114" s="1">
        <v>38794</v>
      </c>
      <c r="B8114">
        <v>1</v>
      </c>
      <c r="C8114">
        <v>4</v>
      </c>
      <c r="D8114">
        <v>24.140999999999998</v>
      </c>
      <c r="E8114">
        <v>25.084</v>
      </c>
      <c r="F8114">
        <v>-85.81</v>
      </c>
      <c r="G8114">
        <v>-102.846</v>
      </c>
      <c r="H8114">
        <f t="shared" si="256"/>
        <v>1.309169740945219E-2</v>
      </c>
      <c r="I8114">
        <f t="shared" si="257"/>
        <v>4.321958841405691E-2</v>
      </c>
    </row>
    <row r="8115" spans="1:9" x14ac:dyDescent="0.3">
      <c r="A8115" s="1">
        <v>38795</v>
      </c>
      <c r="B8115">
        <v>1</v>
      </c>
      <c r="C8115">
        <v>3</v>
      </c>
      <c r="D8115">
        <v>0.115</v>
      </c>
      <c r="E8115">
        <v>0</v>
      </c>
      <c r="F8115">
        <v>-553.71100000000001</v>
      </c>
      <c r="G8115">
        <v>-380.63499999999999</v>
      </c>
      <c r="H8115">
        <f t="shared" si="256"/>
        <v>1.309169740945219E-2</v>
      </c>
      <c r="I8115">
        <f t="shared" si="257"/>
        <v>3.2414691310542677E-2</v>
      </c>
    </row>
    <row r="8116" spans="1:9" x14ac:dyDescent="0.3">
      <c r="A8116" s="1">
        <v>38796</v>
      </c>
      <c r="B8116">
        <v>1</v>
      </c>
      <c r="C8116">
        <v>3</v>
      </c>
      <c r="D8116">
        <v>0</v>
      </c>
      <c r="E8116">
        <v>0</v>
      </c>
      <c r="F8116" s="14">
        <v>2583.3180000000002</v>
      </c>
      <c r="G8116" s="14">
        <v>1937.095</v>
      </c>
      <c r="H8116">
        <f t="shared" si="256"/>
        <v>1.309169740945219E-2</v>
      </c>
      <c r="I8116">
        <f t="shared" si="257"/>
        <v>3.2414691310542677E-2</v>
      </c>
    </row>
    <row r="8117" spans="1:9" x14ac:dyDescent="0.3">
      <c r="A8117" s="1">
        <v>38797</v>
      </c>
      <c r="B8117">
        <v>1</v>
      </c>
      <c r="C8117">
        <v>3</v>
      </c>
      <c r="D8117">
        <v>0</v>
      </c>
      <c r="E8117">
        <v>0</v>
      </c>
      <c r="F8117" s="14">
        <v>3965.2150000000001</v>
      </c>
      <c r="G8117" s="14">
        <v>2910.252</v>
      </c>
      <c r="H8117">
        <f t="shared" si="256"/>
        <v>1.309169740945219E-2</v>
      </c>
      <c r="I8117">
        <f t="shared" si="257"/>
        <v>3.2414691310542677E-2</v>
      </c>
    </row>
    <row r="8118" spans="1:9" x14ac:dyDescent="0.3">
      <c r="A8118" s="1">
        <v>38798</v>
      </c>
      <c r="B8118">
        <v>1</v>
      </c>
      <c r="C8118">
        <v>4</v>
      </c>
      <c r="D8118">
        <v>0</v>
      </c>
      <c r="E8118">
        <v>0</v>
      </c>
      <c r="F8118">
        <v>997.57600000000002</v>
      </c>
      <c r="G8118">
        <v>849.04</v>
      </c>
      <c r="H8118">
        <f t="shared" si="256"/>
        <v>1.309169740945219E-2</v>
      </c>
      <c r="I8118">
        <f t="shared" si="257"/>
        <v>4.321958841405691E-2</v>
      </c>
    </row>
    <row r="8119" spans="1:9" x14ac:dyDescent="0.3">
      <c r="A8119" s="1">
        <v>38799</v>
      </c>
      <c r="B8119">
        <v>1</v>
      </c>
      <c r="C8119">
        <v>4</v>
      </c>
      <c r="D8119">
        <v>5.3310000000000004</v>
      </c>
      <c r="E8119">
        <v>1.3660000000000001</v>
      </c>
      <c r="F8119" s="14">
        <v>1634.529</v>
      </c>
      <c r="G8119">
        <v>355.858</v>
      </c>
      <c r="H8119">
        <f t="shared" si="256"/>
        <v>1.309169740945219E-2</v>
      </c>
      <c r="I8119">
        <f t="shared" si="257"/>
        <v>4.321958841405691E-2</v>
      </c>
    </row>
    <row r="8120" spans="1:9" x14ac:dyDescent="0.3">
      <c r="A8120" s="1">
        <v>38800</v>
      </c>
      <c r="B8120">
        <v>2</v>
      </c>
      <c r="C8120">
        <v>4</v>
      </c>
      <c r="D8120">
        <v>0</v>
      </c>
      <c r="E8120">
        <v>0</v>
      </c>
      <c r="F8120" s="14">
        <v>2288.2649999999999</v>
      </c>
      <c r="G8120" s="14">
        <v>4203.808</v>
      </c>
      <c r="H8120">
        <f t="shared" si="256"/>
        <v>2.6183394818904381E-2</v>
      </c>
      <c r="I8120">
        <f t="shared" si="257"/>
        <v>4.321958841405691E-2</v>
      </c>
    </row>
    <row r="8121" spans="1:9" x14ac:dyDescent="0.3">
      <c r="A8121" s="1">
        <v>38801</v>
      </c>
      <c r="B8121">
        <v>2</v>
      </c>
      <c r="C8121">
        <v>4</v>
      </c>
      <c r="D8121">
        <v>0</v>
      </c>
      <c r="E8121">
        <v>0</v>
      </c>
      <c r="F8121" s="14">
        <v>2876.1590000000001</v>
      </c>
      <c r="G8121" s="14">
        <v>3248.3359999999998</v>
      </c>
      <c r="H8121">
        <f t="shared" si="256"/>
        <v>2.6183394818904381E-2</v>
      </c>
      <c r="I8121">
        <f t="shared" si="257"/>
        <v>4.321958841405691E-2</v>
      </c>
    </row>
    <row r="8122" spans="1:9" x14ac:dyDescent="0.3">
      <c r="A8122" s="1">
        <v>38802</v>
      </c>
      <c r="B8122">
        <v>2</v>
      </c>
      <c r="C8122">
        <v>4</v>
      </c>
      <c r="D8122">
        <v>0</v>
      </c>
      <c r="E8122">
        <v>0</v>
      </c>
      <c r="F8122" s="14">
        <v>5647.71</v>
      </c>
      <c r="G8122" s="14">
        <v>5890.5510000000004</v>
      </c>
      <c r="H8122">
        <f t="shared" si="256"/>
        <v>2.6183394818904381E-2</v>
      </c>
      <c r="I8122">
        <f t="shared" si="257"/>
        <v>4.321958841405691E-2</v>
      </c>
    </row>
    <row r="8123" spans="1:9" x14ac:dyDescent="0.3">
      <c r="A8123" s="1">
        <v>38803</v>
      </c>
      <c r="B8123">
        <v>2</v>
      </c>
      <c r="C8123">
        <v>5</v>
      </c>
      <c r="D8123">
        <v>0</v>
      </c>
      <c r="E8123">
        <v>0</v>
      </c>
      <c r="F8123" s="14">
        <v>5204.4560000000001</v>
      </c>
      <c r="G8123" s="14">
        <v>5263.2910000000002</v>
      </c>
      <c r="H8123">
        <f t="shared" si="256"/>
        <v>2.6183394818904381E-2</v>
      </c>
      <c r="I8123">
        <f t="shared" si="257"/>
        <v>5.4024485517571136E-2</v>
      </c>
    </row>
    <row r="8124" spans="1:9" x14ac:dyDescent="0.3">
      <c r="A8124" s="1">
        <v>38804</v>
      </c>
      <c r="B8124">
        <v>1</v>
      </c>
      <c r="C8124">
        <v>5</v>
      </c>
      <c r="D8124">
        <v>0.69199999999999995</v>
      </c>
      <c r="E8124">
        <v>0.69199999999999995</v>
      </c>
      <c r="F8124">
        <v>318.26299999999998</v>
      </c>
      <c r="G8124">
        <v>935.64400000000001</v>
      </c>
      <c r="H8124">
        <f t="shared" si="256"/>
        <v>1.309169740945219E-2</v>
      </c>
      <c r="I8124">
        <f t="shared" si="257"/>
        <v>5.4024485517571136E-2</v>
      </c>
    </row>
    <row r="8125" spans="1:9" x14ac:dyDescent="0.3">
      <c r="A8125" s="1">
        <v>38805</v>
      </c>
      <c r="B8125">
        <v>1</v>
      </c>
      <c r="C8125">
        <v>5</v>
      </c>
      <c r="D8125">
        <v>1.7000000000000001E-2</v>
      </c>
      <c r="E8125">
        <v>0</v>
      </c>
      <c r="F8125" s="14">
        <v>3617.732</v>
      </c>
      <c r="G8125" s="14">
        <v>1628.126</v>
      </c>
      <c r="H8125">
        <f t="shared" si="256"/>
        <v>1.309169740945219E-2</v>
      </c>
      <c r="I8125">
        <f t="shared" si="257"/>
        <v>5.4024485517571136E-2</v>
      </c>
    </row>
    <row r="8126" spans="1:9" x14ac:dyDescent="0.3">
      <c r="A8126" s="1">
        <v>38806</v>
      </c>
      <c r="B8126">
        <v>1</v>
      </c>
      <c r="C8126">
        <v>5</v>
      </c>
      <c r="D8126">
        <v>0</v>
      </c>
      <c r="E8126">
        <v>0</v>
      </c>
      <c r="F8126" s="14">
        <v>5611.3140000000003</v>
      </c>
      <c r="G8126" s="14">
        <v>5793.0929999999998</v>
      </c>
      <c r="H8126">
        <f t="shared" si="256"/>
        <v>1.309169740945219E-2</v>
      </c>
      <c r="I8126">
        <f t="shared" si="257"/>
        <v>5.4024485517571136E-2</v>
      </c>
    </row>
    <row r="8127" spans="1:9" x14ac:dyDescent="0.3">
      <c r="A8127" s="1">
        <v>38807</v>
      </c>
      <c r="B8127">
        <v>1</v>
      </c>
      <c r="C8127">
        <v>4</v>
      </c>
      <c r="D8127">
        <v>0</v>
      </c>
      <c r="E8127">
        <v>0</v>
      </c>
      <c r="F8127" s="14">
        <v>4581.7749999999996</v>
      </c>
      <c r="G8127" s="14">
        <v>3893.6970000000001</v>
      </c>
      <c r="H8127">
        <f t="shared" si="256"/>
        <v>1.309169740945219E-2</v>
      </c>
      <c r="I8127">
        <f t="shared" si="257"/>
        <v>4.321958841405691E-2</v>
      </c>
    </row>
    <row r="8128" spans="1:9" x14ac:dyDescent="0.3">
      <c r="A8128" s="1">
        <v>38808</v>
      </c>
      <c r="B8128">
        <v>1</v>
      </c>
      <c r="C8128">
        <v>4</v>
      </c>
      <c r="D8128">
        <v>0</v>
      </c>
      <c r="E8128">
        <v>0</v>
      </c>
      <c r="F8128" s="14">
        <v>3917.8</v>
      </c>
      <c r="G8128" s="14">
        <v>1872.8140000000001</v>
      </c>
      <c r="H8128">
        <f t="shared" si="256"/>
        <v>1.309169740945219E-2</v>
      </c>
      <c r="I8128">
        <f t="shared" si="257"/>
        <v>4.321958841405691E-2</v>
      </c>
    </row>
    <row r="8129" spans="1:9" x14ac:dyDescent="0.3">
      <c r="A8129" s="1">
        <v>38809</v>
      </c>
      <c r="B8129">
        <v>1</v>
      </c>
      <c r="C8129">
        <v>4</v>
      </c>
      <c r="D8129">
        <v>0.39100000000000001</v>
      </c>
      <c r="E8129">
        <v>0.126</v>
      </c>
      <c r="F8129" s="14">
        <v>2178.7220000000002</v>
      </c>
      <c r="G8129" s="14">
        <v>1997.7349999999999</v>
      </c>
      <c r="H8129">
        <f t="shared" si="256"/>
        <v>1.309169740945219E-2</v>
      </c>
      <c r="I8129">
        <f t="shared" si="257"/>
        <v>4.321958841405691E-2</v>
      </c>
    </row>
    <row r="8130" spans="1:9" x14ac:dyDescent="0.3">
      <c r="A8130" s="1">
        <v>38810</v>
      </c>
      <c r="B8130">
        <v>1</v>
      </c>
      <c r="C8130">
        <v>4</v>
      </c>
      <c r="D8130">
        <v>0</v>
      </c>
      <c r="E8130">
        <v>0</v>
      </c>
      <c r="F8130" s="14">
        <v>2572.7800000000002</v>
      </c>
      <c r="G8130" s="14">
        <v>2093.2959999999998</v>
      </c>
      <c r="H8130">
        <f t="shared" ref="H8130:H8193" si="258">(B8130*60*60*24/1000000)/(1000*$N$3/1000000)</f>
        <v>1.309169740945219E-2</v>
      </c>
      <c r="I8130">
        <f t="shared" ref="I8130:I8193" si="259">(C8130*60*60*24/1000000)/(1000*$N$4/1000000)</f>
        <v>4.321958841405691E-2</v>
      </c>
    </row>
    <row r="8131" spans="1:9" x14ac:dyDescent="0.3">
      <c r="A8131" s="1">
        <v>38811</v>
      </c>
      <c r="B8131">
        <v>1</v>
      </c>
      <c r="C8131">
        <v>5</v>
      </c>
      <c r="D8131">
        <v>0</v>
      </c>
      <c r="E8131">
        <v>0</v>
      </c>
      <c r="F8131" s="14">
        <v>1976.672</v>
      </c>
      <c r="G8131" s="14">
        <v>3288.6129999999998</v>
      </c>
      <c r="H8131">
        <f t="shared" si="258"/>
        <v>1.309169740945219E-2</v>
      </c>
      <c r="I8131">
        <f t="shared" si="259"/>
        <v>5.4024485517571136E-2</v>
      </c>
    </row>
    <row r="8132" spans="1:9" x14ac:dyDescent="0.3">
      <c r="A8132" s="1">
        <v>38812</v>
      </c>
      <c r="B8132">
        <v>1</v>
      </c>
      <c r="C8132">
        <v>5</v>
      </c>
      <c r="D8132">
        <v>1.0109999999999999</v>
      </c>
      <c r="E8132">
        <v>0.47199999999999998</v>
      </c>
      <c r="F8132" s="14">
        <v>1192.904</v>
      </c>
      <c r="G8132" s="14">
        <v>2297.1439999999998</v>
      </c>
      <c r="H8132">
        <f t="shared" si="258"/>
        <v>1.309169740945219E-2</v>
      </c>
      <c r="I8132">
        <f t="shared" si="259"/>
        <v>5.4024485517571136E-2</v>
      </c>
    </row>
    <row r="8133" spans="1:9" x14ac:dyDescent="0.3">
      <c r="A8133" s="1">
        <v>38813</v>
      </c>
      <c r="B8133">
        <v>1</v>
      </c>
      <c r="C8133">
        <v>4</v>
      </c>
      <c r="D8133">
        <v>0.78</v>
      </c>
      <c r="E8133">
        <v>5.617</v>
      </c>
      <c r="F8133" s="14">
        <v>2295.2370000000001</v>
      </c>
      <c r="G8133" s="14">
        <v>4064.373</v>
      </c>
      <c r="H8133">
        <f t="shared" si="258"/>
        <v>1.309169740945219E-2</v>
      </c>
      <c r="I8133">
        <f t="shared" si="259"/>
        <v>4.321958841405691E-2</v>
      </c>
    </row>
    <row r="8134" spans="1:9" x14ac:dyDescent="0.3">
      <c r="A8134" s="1">
        <v>38814</v>
      </c>
      <c r="B8134">
        <v>1</v>
      </c>
      <c r="C8134">
        <v>4</v>
      </c>
      <c r="D8134">
        <v>0</v>
      </c>
      <c r="E8134">
        <v>0</v>
      </c>
      <c r="F8134" s="14">
        <v>1678.655</v>
      </c>
      <c r="G8134" s="14">
        <v>1648.7539999999999</v>
      </c>
      <c r="H8134">
        <f t="shared" si="258"/>
        <v>1.309169740945219E-2</v>
      </c>
      <c r="I8134">
        <f t="shared" si="259"/>
        <v>4.321958841405691E-2</v>
      </c>
    </row>
    <row r="8135" spans="1:9" x14ac:dyDescent="0.3">
      <c r="A8135" s="1">
        <v>38815</v>
      </c>
      <c r="B8135">
        <v>1</v>
      </c>
      <c r="C8135">
        <v>4</v>
      </c>
      <c r="D8135">
        <v>1.752</v>
      </c>
      <c r="E8135">
        <v>3.8959999999999999</v>
      </c>
      <c r="F8135">
        <v>590.32799999999997</v>
      </c>
      <c r="G8135" s="14">
        <v>2906.877</v>
      </c>
      <c r="H8135">
        <f t="shared" si="258"/>
        <v>1.309169740945219E-2</v>
      </c>
      <c r="I8135">
        <f t="shared" si="259"/>
        <v>4.321958841405691E-2</v>
      </c>
    </row>
    <row r="8136" spans="1:9" x14ac:dyDescent="0.3">
      <c r="A8136" s="1">
        <v>38816</v>
      </c>
      <c r="B8136">
        <v>1</v>
      </c>
      <c r="C8136">
        <v>4</v>
      </c>
      <c r="D8136">
        <v>0.35699999999999998</v>
      </c>
      <c r="E8136">
        <v>19.32</v>
      </c>
      <c r="F8136">
        <v>734.5</v>
      </c>
      <c r="G8136" s="14">
        <v>1569.4010000000001</v>
      </c>
      <c r="H8136">
        <f t="shared" si="258"/>
        <v>1.309169740945219E-2</v>
      </c>
      <c r="I8136">
        <f t="shared" si="259"/>
        <v>4.321958841405691E-2</v>
      </c>
    </row>
    <row r="8137" spans="1:9" x14ac:dyDescent="0.3">
      <c r="A8137" s="1">
        <v>38817</v>
      </c>
      <c r="B8137">
        <v>1</v>
      </c>
      <c r="C8137">
        <v>3</v>
      </c>
      <c r="D8137">
        <v>0</v>
      </c>
      <c r="E8137">
        <v>0</v>
      </c>
      <c r="F8137" s="14">
        <v>3327.9070000000002</v>
      </c>
      <c r="G8137" s="14">
        <v>3589.931</v>
      </c>
      <c r="H8137">
        <f t="shared" si="258"/>
        <v>1.309169740945219E-2</v>
      </c>
      <c r="I8137">
        <f t="shared" si="259"/>
        <v>3.2414691310542677E-2</v>
      </c>
    </row>
    <row r="8138" spans="1:9" x14ac:dyDescent="0.3">
      <c r="A8138" s="1">
        <v>38818</v>
      </c>
      <c r="B8138">
        <v>1</v>
      </c>
      <c r="C8138">
        <v>3</v>
      </c>
      <c r="D8138">
        <v>0</v>
      </c>
      <c r="E8138">
        <v>0</v>
      </c>
      <c r="F8138" s="14">
        <v>5132.8940000000002</v>
      </c>
      <c r="G8138" s="14">
        <v>5125.3919999999998</v>
      </c>
      <c r="H8138">
        <f t="shared" si="258"/>
        <v>1.309169740945219E-2</v>
      </c>
      <c r="I8138">
        <f t="shared" si="259"/>
        <v>3.2414691310542677E-2</v>
      </c>
    </row>
    <row r="8139" spans="1:9" x14ac:dyDescent="0.3">
      <c r="A8139" s="1">
        <v>38819</v>
      </c>
      <c r="B8139">
        <v>1</v>
      </c>
      <c r="C8139">
        <v>3</v>
      </c>
      <c r="D8139">
        <v>0</v>
      </c>
      <c r="E8139">
        <v>0</v>
      </c>
      <c r="F8139" s="14">
        <v>5244.4620000000004</v>
      </c>
      <c r="G8139" s="14">
        <v>1811.6790000000001</v>
      </c>
      <c r="H8139">
        <f t="shared" si="258"/>
        <v>1.309169740945219E-2</v>
      </c>
      <c r="I8139">
        <f t="shared" si="259"/>
        <v>3.2414691310542677E-2</v>
      </c>
    </row>
    <row r="8140" spans="1:9" x14ac:dyDescent="0.3">
      <c r="A8140" s="1">
        <v>38820</v>
      </c>
      <c r="B8140">
        <v>1</v>
      </c>
      <c r="C8140">
        <v>2</v>
      </c>
      <c r="D8140">
        <v>0</v>
      </c>
      <c r="E8140">
        <v>0</v>
      </c>
      <c r="F8140" s="14">
        <v>4371.027</v>
      </c>
      <c r="G8140" s="14">
        <v>3844.7069999999999</v>
      </c>
      <c r="H8140">
        <f t="shared" si="258"/>
        <v>1.309169740945219E-2</v>
      </c>
      <c r="I8140">
        <f t="shared" si="259"/>
        <v>2.1609794207028455E-2</v>
      </c>
    </row>
    <row r="8141" spans="1:9" x14ac:dyDescent="0.3">
      <c r="A8141" s="1">
        <v>38821</v>
      </c>
      <c r="B8141">
        <v>1</v>
      </c>
      <c r="C8141">
        <v>2</v>
      </c>
      <c r="D8141">
        <v>14.724</v>
      </c>
      <c r="E8141">
        <v>16.13</v>
      </c>
      <c r="F8141">
        <v>-168.44800000000001</v>
      </c>
      <c r="G8141">
        <v>-116.849</v>
      </c>
      <c r="H8141">
        <f t="shared" si="258"/>
        <v>1.309169740945219E-2</v>
      </c>
      <c r="I8141">
        <f t="shared" si="259"/>
        <v>2.1609794207028455E-2</v>
      </c>
    </row>
    <row r="8142" spans="1:9" x14ac:dyDescent="0.3">
      <c r="A8142" s="1">
        <v>38822</v>
      </c>
      <c r="B8142">
        <v>1</v>
      </c>
      <c r="C8142">
        <v>2</v>
      </c>
      <c r="D8142">
        <v>0.70199999999999996</v>
      </c>
      <c r="E8142">
        <v>0</v>
      </c>
      <c r="F8142" s="14">
        <v>4802.7049999999999</v>
      </c>
      <c r="G8142" s="14">
        <v>4387.5230000000001</v>
      </c>
      <c r="H8142">
        <f t="shared" si="258"/>
        <v>1.309169740945219E-2</v>
      </c>
      <c r="I8142">
        <f t="shared" si="259"/>
        <v>2.1609794207028455E-2</v>
      </c>
    </row>
    <row r="8143" spans="1:9" x14ac:dyDescent="0.3">
      <c r="A8143" s="1">
        <v>38823</v>
      </c>
      <c r="B8143">
        <v>1</v>
      </c>
      <c r="C8143">
        <v>2</v>
      </c>
      <c r="D8143">
        <v>0</v>
      </c>
      <c r="E8143">
        <v>0</v>
      </c>
      <c r="F8143" s="14">
        <v>5455.0990000000002</v>
      </c>
      <c r="G8143" s="14">
        <v>5690.9719999999998</v>
      </c>
      <c r="H8143">
        <f t="shared" si="258"/>
        <v>1.309169740945219E-2</v>
      </c>
      <c r="I8143">
        <f t="shared" si="259"/>
        <v>2.1609794207028455E-2</v>
      </c>
    </row>
    <row r="8144" spans="1:9" x14ac:dyDescent="0.3">
      <c r="A8144" s="1">
        <v>38824</v>
      </c>
      <c r="B8144">
        <v>1</v>
      </c>
      <c r="C8144">
        <v>2</v>
      </c>
      <c r="D8144">
        <v>0</v>
      </c>
      <c r="E8144">
        <v>0</v>
      </c>
      <c r="F8144" s="14">
        <v>5389.97</v>
      </c>
      <c r="G8144" s="14">
        <v>5399.7030000000004</v>
      </c>
      <c r="H8144">
        <f t="shared" si="258"/>
        <v>1.309169740945219E-2</v>
      </c>
      <c r="I8144">
        <f t="shared" si="259"/>
        <v>2.1609794207028455E-2</v>
      </c>
    </row>
    <row r="8145" spans="1:9" x14ac:dyDescent="0.3">
      <c r="A8145" s="1">
        <v>38825</v>
      </c>
      <c r="B8145">
        <v>1</v>
      </c>
      <c r="C8145">
        <v>1</v>
      </c>
      <c r="D8145">
        <v>0</v>
      </c>
      <c r="E8145">
        <v>0</v>
      </c>
      <c r="F8145" s="14">
        <v>5419.83</v>
      </c>
      <c r="G8145" s="14">
        <v>4834.7340000000004</v>
      </c>
      <c r="H8145">
        <f t="shared" si="258"/>
        <v>1.309169740945219E-2</v>
      </c>
      <c r="I8145">
        <f t="shared" si="259"/>
        <v>1.0804897103514228E-2</v>
      </c>
    </row>
    <row r="8146" spans="1:9" x14ac:dyDescent="0.3">
      <c r="A8146" s="1">
        <v>38826</v>
      </c>
      <c r="B8146">
        <v>1</v>
      </c>
      <c r="C8146">
        <v>1</v>
      </c>
      <c r="D8146">
        <v>0.23499999999999999</v>
      </c>
      <c r="E8146">
        <v>0.156</v>
      </c>
      <c r="F8146" s="14">
        <v>4325.1459999999997</v>
      </c>
      <c r="G8146" s="14">
        <v>4353.3909999999996</v>
      </c>
      <c r="H8146">
        <f t="shared" si="258"/>
        <v>1.309169740945219E-2</v>
      </c>
      <c r="I8146">
        <f t="shared" si="259"/>
        <v>1.0804897103514228E-2</v>
      </c>
    </row>
    <row r="8147" spans="1:9" x14ac:dyDescent="0.3">
      <c r="A8147" s="1">
        <v>38827</v>
      </c>
      <c r="B8147">
        <v>1</v>
      </c>
      <c r="C8147">
        <v>1</v>
      </c>
      <c r="D8147">
        <v>1.01</v>
      </c>
      <c r="E8147">
        <v>2.4740000000000002</v>
      </c>
      <c r="F8147" s="14">
        <v>2186.06</v>
      </c>
      <c r="G8147" s="14">
        <v>1974.655</v>
      </c>
      <c r="H8147">
        <f t="shared" si="258"/>
        <v>1.309169740945219E-2</v>
      </c>
      <c r="I8147">
        <f t="shared" si="259"/>
        <v>1.0804897103514228E-2</v>
      </c>
    </row>
    <row r="8148" spans="1:9" x14ac:dyDescent="0.3">
      <c r="A8148" s="1">
        <v>38828</v>
      </c>
      <c r="B8148">
        <v>1</v>
      </c>
      <c r="C8148">
        <v>2</v>
      </c>
      <c r="D8148">
        <v>18.074000000000002</v>
      </c>
      <c r="E8148">
        <v>9.6839999999999993</v>
      </c>
      <c r="F8148" s="14">
        <v>5586.3860000000004</v>
      </c>
      <c r="G8148" s="14">
        <v>5510.0420000000004</v>
      </c>
      <c r="H8148">
        <f t="shared" si="258"/>
        <v>1.309169740945219E-2</v>
      </c>
      <c r="I8148">
        <f t="shared" si="259"/>
        <v>2.1609794207028455E-2</v>
      </c>
    </row>
    <row r="8149" spans="1:9" x14ac:dyDescent="0.3">
      <c r="A8149" s="1">
        <v>38829</v>
      </c>
      <c r="B8149">
        <v>1</v>
      </c>
      <c r="C8149">
        <v>2</v>
      </c>
      <c r="D8149">
        <v>0</v>
      </c>
      <c r="E8149">
        <v>0</v>
      </c>
      <c r="F8149" s="14">
        <v>4801.9750000000004</v>
      </c>
      <c r="G8149" s="14">
        <v>3372.1309999999999</v>
      </c>
      <c r="H8149">
        <f t="shared" si="258"/>
        <v>1.309169740945219E-2</v>
      </c>
      <c r="I8149">
        <f t="shared" si="259"/>
        <v>2.1609794207028455E-2</v>
      </c>
    </row>
    <row r="8150" spans="1:9" x14ac:dyDescent="0.3">
      <c r="A8150" s="1">
        <v>38830</v>
      </c>
      <c r="B8150">
        <v>1</v>
      </c>
      <c r="C8150">
        <v>2</v>
      </c>
      <c r="D8150">
        <v>0</v>
      </c>
      <c r="E8150">
        <v>0</v>
      </c>
      <c r="F8150" s="14">
        <v>5514.9939999999997</v>
      </c>
      <c r="G8150" s="14">
        <v>5421.2690000000002</v>
      </c>
      <c r="H8150">
        <f t="shared" si="258"/>
        <v>1.309169740945219E-2</v>
      </c>
      <c r="I8150">
        <f t="shared" si="259"/>
        <v>2.1609794207028455E-2</v>
      </c>
    </row>
    <row r="8151" spans="1:9" x14ac:dyDescent="0.3">
      <c r="A8151" s="1">
        <v>38831</v>
      </c>
      <c r="B8151">
        <v>1</v>
      </c>
      <c r="C8151">
        <v>2</v>
      </c>
      <c r="D8151">
        <v>0</v>
      </c>
      <c r="E8151">
        <v>0</v>
      </c>
      <c r="F8151" s="14">
        <v>5371.75</v>
      </c>
      <c r="G8151" s="14">
        <v>5362.018</v>
      </c>
      <c r="H8151">
        <f t="shared" si="258"/>
        <v>1.309169740945219E-2</v>
      </c>
      <c r="I8151">
        <f t="shared" si="259"/>
        <v>2.1609794207028455E-2</v>
      </c>
    </row>
    <row r="8152" spans="1:9" x14ac:dyDescent="0.3">
      <c r="A8152" s="1">
        <v>38832</v>
      </c>
      <c r="B8152">
        <v>1</v>
      </c>
      <c r="C8152">
        <v>3</v>
      </c>
      <c r="D8152">
        <v>30.044</v>
      </c>
      <c r="E8152">
        <v>24.047000000000001</v>
      </c>
      <c r="F8152">
        <v>-244.32300000000001</v>
      </c>
      <c r="G8152">
        <v>-76.566999999999993</v>
      </c>
      <c r="H8152">
        <f t="shared" si="258"/>
        <v>1.309169740945219E-2</v>
      </c>
      <c r="I8152">
        <f t="shared" si="259"/>
        <v>3.2414691310542677E-2</v>
      </c>
    </row>
    <row r="8153" spans="1:9" x14ac:dyDescent="0.3">
      <c r="A8153" s="1">
        <v>38833</v>
      </c>
      <c r="B8153">
        <v>1</v>
      </c>
      <c r="C8153">
        <v>4</v>
      </c>
      <c r="D8153">
        <v>0</v>
      </c>
      <c r="E8153">
        <v>0</v>
      </c>
      <c r="F8153" s="14">
        <v>2340.4789999999998</v>
      </c>
      <c r="G8153" s="14">
        <v>1744.432</v>
      </c>
      <c r="H8153">
        <f t="shared" si="258"/>
        <v>1.309169740945219E-2</v>
      </c>
      <c r="I8153">
        <f t="shared" si="259"/>
        <v>4.321958841405691E-2</v>
      </c>
    </row>
    <row r="8154" spans="1:9" x14ac:dyDescent="0.3">
      <c r="A8154" s="1">
        <v>38834</v>
      </c>
      <c r="B8154">
        <v>1</v>
      </c>
      <c r="C8154">
        <v>8</v>
      </c>
      <c r="D8154">
        <v>0</v>
      </c>
      <c r="E8154">
        <v>0</v>
      </c>
      <c r="F8154" s="14">
        <v>5376.9290000000001</v>
      </c>
      <c r="G8154" s="14">
        <v>5436.8090000000002</v>
      </c>
      <c r="H8154">
        <f t="shared" si="258"/>
        <v>1.309169740945219E-2</v>
      </c>
      <c r="I8154">
        <f t="shared" si="259"/>
        <v>8.643917682811382E-2</v>
      </c>
    </row>
    <row r="8155" spans="1:9" x14ac:dyDescent="0.3">
      <c r="A8155" s="1">
        <v>38835</v>
      </c>
      <c r="B8155">
        <v>2</v>
      </c>
      <c r="C8155">
        <v>10</v>
      </c>
      <c r="D8155">
        <v>0</v>
      </c>
      <c r="E8155">
        <v>0</v>
      </c>
      <c r="F8155" s="14">
        <v>5444.6769999999997</v>
      </c>
      <c r="G8155" s="14">
        <v>5280.5129999999999</v>
      </c>
      <c r="H8155">
        <f t="shared" si="258"/>
        <v>2.6183394818904381E-2</v>
      </c>
      <c r="I8155">
        <f t="shared" si="259"/>
        <v>0.10804897103514227</v>
      </c>
    </row>
    <row r="8156" spans="1:9" x14ac:dyDescent="0.3">
      <c r="A8156" s="1">
        <v>38836</v>
      </c>
      <c r="B8156">
        <v>2</v>
      </c>
      <c r="C8156">
        <v>11</v>
      </c>
      <c r="D8156">
        <v>0.32</v>
      </c>
      <c r="E8156">
        <v>2.2440000000000002</v>
      </c>
      <c r="F8156">
        <v>797.81100000000004</v>
      </c>
      <c r="G8156" s="14">
        <v>2140.2890000000002</v>
      </c>
      <c r="H8156">
        <f t="shared" si="258"/>
        <v>2.6183394818904381E-2</v>
      </c>
      <c r="I8156">
        <f t="shared" si="259"/>
        <v>0.11885386813865649</v>
      </c>
    </row>
    <row r="8157" spans="1:9" x14ac:dyDescent="0.3">
      <c r="A8157" s="1">
        <v>38837</v>
      </c>
      <c r="B8157">
        <v>2</v>
      </c>
      <c r="C8157">
        <v>9</v>
      </c>
      <c r="D8157">
        <v>0</v>
      </c>
      <c r="E8157">
        <v>0</v>
      </c>
      <c r="F8157" s="14">
        <v>5546.5280000000002</v>
      </c>
      <c r="G8157" s="14">
        <v>5505.4449999999997</v>
      </c>
      <c r="H8157">
        <f t="shared" si="258"/>
        <v>2.6183394818904381E-2</v>
      </c>
      <c r="I8157">
        <f t="shared" si="259"/>
        <v>9.7244073931628039E-2</v>
      </c>
    </row>
    <row r="8158" spans="1:9" x14ac:dyDescent="0.3">
      <c r="A8158" s="1">
        <v>38838</v>
      </c>
      <c r="B8158">
        <v>2</v>
      </c>
      <c r="C8158">
        <v>7</v>
      </c>
      <c r="D8158">
        <v>0</v>
      </c>
      <c r="E8158">
        <v>0</v>
      </c>
      <c r="F8158" s="14">
        <v>1620.913</v>
      </c>
      <c r="G8158" s="14">
        <v>2090.509</v>
      </c>
      <c r="H8158">
        <f t="shared" si="258"/>
        <v>2.6183394818904381E-2</v>
      </c>
      <c r="I8158">
        <f t="shared" si="259"/>
        <v>7.5634279724599587E-2</v>
      </c>
    </row>
    <row r="8159" spans="1:9" x14ac:dyDescent="0.3">
      <c r="A8159" s="1">
        <v>38839</v>
      </c>
      <c r="B8159">
        <v>2</v>
      </c>
      <c r="C8159">
        <v>6</v>
      </c>
      <c r="D8159">
        <v>0</v>
      </c>
      <c r="E8159">
        <v>0</v>
      </c>
      <c r="F8159">
        <v>523.66600000000005</v>
      </c>
      <c r="G8159" s="14">
        <v>2121.31</v>
      </c>
      <c r="H8159">
        <f t="shared" si="258"/>
        <v>2.6183394818904381E-2</v>
      </c>
      <c r="I8159">
        <f t="shared" si="259"/>
        <v>6.4829382621085355E-2</v>
      </c>
    </row>
    <row r="8160" spans="1:9" x14ac:dyDescent="0.3">
      <c r="A8160" s="1">
        <v>38840</v>
      </c>
      <c r="B8160">
        <v>2</v>
      </c>
      <c r="C8160">
        <v>6</v>
      </c>
      <c r="D8160">
        <v>0</v>
      </c>
      <c r="E8160">
        <v>0</v>
      </c>
      <c r="F8160" s="14">
        <v>2121.5360000000001</v>
      </c>
      <c r="G8160" s="14">
        <v>2867.4870000000001</v>
      </c>
      <c r="H8160">
        <f t="shared" si="258"/>
        <v>2.6183394818904381E-2</v>
      </c>
      <c r="I8160">
        <f t="shared" si="259"/>
        <v>6.4829382621085355E-2</v>
      </c>
    </row>
    <row r="8161" spans="1:9" x14ac:dyDescent="0.3">
      <c r="A8161" s="1">
        <v>38841</v>
      </c>
      <c r="B8161">
        <v>2</v>
      </c>
      <c r="C8161">
        <v>5</v>
      </c>
      <c r="D8161">
        <v>0</v>
      </c>
      <c r="E8161">
        <v>0</v>
      </c>
      <c r="F8161" s="14">
        <v>5412.0240000000003</v>
      </c>
      <c r="G8161" s="14">
        <v>3621.1469999999999</v>
      </c>
      <c r="H8161">
        <f t="shared" si="258"/>
        <v>2.6183394818904381E-2</v>
      </c>
      <c r="I8161">
        <f t="shared" si="259"/>
        <v>5.4024485517571136E-2</v>
      </c>
    </row>
    <row r="8162" spans="1:9" x14ac:dyDescent="0.3">
      <c r="A8162" s="1">
        <v>38842</v>
      </c>
      <c r="B8162">
        <v>2</v>
      </c>
      <c r="C8162">
        <v>5</v>
      </c>
      <c r="D8162">
        <v>7.0000000000000001E-3</v>
      </c>
      <c r="E8162">
        <v>7.6999999999999999E-2</v>
      </c>
      <c r="F8162" s="14">
        <v>2001.924</v>
      </c>
      <c r="G8162" s="14">
        <v>2993.69</v>
      </c>
      <c r="H8162">
        <f t="shared" si="258"/>
        <v>2.6183394818904381E-2</v>
      </c>
      <c r="I8162">
        <f t="shared" si="259"/>
        <v>5.4024485517571136E-2</v>
      </c>
    </row>
    <row r="8163" spans="1:9" x14ac:dyDescent="0.3">
      <c r="A8163" s="1">
        <v>38843</v>
      </c>
      <c r="B8163">
        <v>2</v>
      </c>
      <c r="C8163">
        <v>5</v>
      </c>
      <c r="D8163">
        <v>3.7999999999999999E-2</v>
      </c>
      <c r="E8163">
        <v>0</v>
      </c>
      <c r="F8163" s="14">
        <v>4557.12</v>
      </c>
      <c r="G8163" s="14">
        <v>4203.9059999999999</v>
      </c>
      <c r="H8163">
        <f t="shared" si="258"/>
        <v>2.6183394818904381E-2</v>
      </c>
      <c r="I8163">
        <f t="shared" si="259"/>
        <v>5.4024485517571136E-2</v>
      </c>
    </row>
    <row r="8164" spans="1:9" x14ac:dyDescent="0.3">
      <c r="A8164" s="1">
        <v>38844</v>
      </c>
      <c r="B8164">
        <v>2</v>
      </c>
      <c r="C8164">
        <v>5</v>
      </c>
      <c r="D8164">
        <v>0</v>
      </c>
      <c r="E8164">
        <v>0</v>
      </c>
      <c r="F8164">
        <v>284.923</v>
      </c>
      <c r="G8164">
        <v>896.89599999999996</v>
      </c>
      <c r="H8164">
        <f t="shared" si="258"/>
        <v>2.6183394818904381E-2</v>
      </c>
      <c r="I8164">
        <f t="shared" si="259"/>
        <v>5.4024485517571136E-2</v>
      </c>
    </row>
    <row r="8165" spans="1:9" x14ac:dyDescent="0.3">
      <c r="A8165" s="1">
        <v>38845</v>
      </c>
      <c r="B8165">
        <v>2</v>
      </c>
      <c r="C8165">
        <v>4</v>
      </c>
      <c r="D8165">
        <v>0</v>
      </c>
      <c r="E8165">
        <v>0</v>
      </c>
      <c r="F8165">
        <v>905.88099999999997</v>
      </c>
      <c r="G8165" s="14">
        <v>3080.9879999999998</v>
      </c>
      <c r="H8165">
        <f t="shared" si="258"/>
        <v>2.6183394818904381E-2</v>
      </c>
      <c r="I8165">
        <f t="shared" si="259"/>
        <v>4.321958841405691E-2</v>
      </c>
    </row>
    <row r="8166" spans="1:9" x14ac:dyDescent="0.3">
      <c r="A8166" s="1">
        <v>38846</v>
      </c>
      <c r="B8166">
        <v>2</v>
      </c>
      <c r="C8166">
        <v>4</v>
      </c>
      <c r="D8166">
        <v>0</v>
      </c>
      <c r="E8166">
        <v>0</v>
      </c>
      <c r="F8166" s="14">
        <v>2412.3710000000001</v>
      </c>
      <c r="G8166" s="14">
        <v>3908.279</v>
      </c>
      <c r="H8166">
        <f t="shared" si="258"/>
        <v>2.6183394818904381E-2</v>
      </c>
      <c r="I8166">
        <f t="shared" si="259"/>
        <v>4.321958841405691E-2</v>
      </c>
    </row>
    <row r="8167" spans="1:9" x14ac:dyDescent="0.3">
      <c r="A8167" s="1">
        <v>38847</v>
      </c>
      <c r="B8167">
        <v>2</v>
      </c>
      <c r="C8167">
        <v>3</v>
      </c>
      <c r="D8167">
        <v>0</v>
      </c>
      <c r="E8167">
        <v>0</v>
      </c>
      <c r="F8167" s="14">
        <v>2368.3980000000001</v>
      </c>
      <c r="G8167" s="14">
        <v>1040.58</v>
      </c>
      <c r="H8167">
        <f t="shared" si="258"/>
        <v>2.6183394818904381E-2</v>
      </c>
      <c r="I8167">
        <f t="shared" si="259"/>
        <v>3.2414691310542677E-2</v>
      </c>
    </row>
    <row r="8168" spans="1:9" x14ac:dyDescent="0.3">
      <c r="A8168" s="1">
        <v>38848</v>
      </c>
      <c r="B8168">
        <v>1</v>
      </c>
      <c r="C8168">
        <v>3</v>
      </c>
      <c r="D8168">
        <v>0</v>
      </c>
      <c r="E8168">
        <v>0</v>
      </c>
      <c r="F8168" s="14">
        <v>4614.3620000000001</v>
      </c>
      <c r="G8168" s="14">
        <v>3692.346</v>
      </c>
      <c r="H8168">
        <f t="shared" si="258"/>
        <v>1.309169740945219E-2</v>
      </c>
      <c r="I8168">
        <f t="shared" si="259"/>
        <v>3.2414691310542677E-2</v>
      </c>
    </row>
    <row r="8169" spans="1:9" x14ac:dyDescent="0.3">
      <c r="A8169" s="1">
        <v>38849</v>
      </c>
      <c r="B8169">
        <v>1</v>
      </c>
      <c r="C8169">
        <v>2</v>
      </c>
      <c r="D8169">
        <v>0</v>
      </c>
      <c r="E8169">
        <v>0</v>
      </c>
      <c r="F8169" s="14">
        <v>2679.299</v>
      </c>
      <c r="G8169" s="14">
        <v>4203.232</v>
      </c>
      <c r="H8169">
        <f t="shared" si="258"/>
        <v>1.309169740945219E-2</v>
      </c>
      <c r="I8169">
        <f t="shared" si="259"/>
        <v>2.1609794207028455E-2</v>
      </c>
    </row>
    <row r="8170" spans="1:9" x14ac:dyDescent="0.3">
      <c r="A8170" s="1">
        <v>38850</v>
      </c>
      <c r="B8170">
        <v>1</v>
      </c>
      <c r="C8170">
        <v>2</v>
      </c>
      <c r="D8170">
        <v>0</v>
      </c>
      <c r="E8170">
        <v>0</v>
      </c>
      <c r="F8170" s="14">
        <v>5274.116</v>
      </c>
      <c r="G8170" s="14">
        <v>3818.2260000000001</v>
      </c>
      <c r="H8170">
        <f t="shared" si="258"/>
        <v>1.309169740945219E-2</v>
      </c>
      <c r="I8170">
        <f t="shared" si="259"/>
        <v>2.1609794207028455E-2</v>
      </c>
    </row>
    <row r="8171" spans="1:9" x14ac:dyDescent="0.3">
      <c r="A8171" s="1">
        <v>38851</v>
      </c>
      <c r="B8171">
        <v>1</v>
      </c>
      <c r="C8171">
        <v>2</v>
      </c>
      <c r="D8171">
        <v>0</v>
      </c>
      <c r="E8171">
        <v>0</v>
      </c>
      <c r="F8171" s="14">
        <v>5398.23</v>
      </c>
      <c r="G8171" s="14">
        <v>5408.5659999999998</v>
      </c>
      <c r="H8171">
        <f t="shared" si="258"/>
        <v>1.309169740945219E-2</v>
      </c>
      <c r="I8171">
        <f t="shared" si="259"/>
        <v>2.1609794207028455E-2</v>
      </c>
    </row>
    <row r="8172" spans="1:9" x14ac:dyDescent="0.3">
      <c r="A8172" s="1">
        <v>38852</v>
      </c>
      <c r="B8172">
        <v>1</v>
      </c>
      <c r="C8172">
        <v>2</v>
      </c>
      <c r="D8172">
        <v>0</v>
      </c>
      <c r="E8172">
        <v>0</v>
      </c>
      <c r="F8172" s="14">
        <v>5135.8360000000002</v>
      </c>
      <c r="G8172" s="14">
        <v>5313.723</v>
      </c>
      <c r="H8172">
        <f t="shared" si="258"/>
        <v>1.309169740945219E-2</v>
      </c>
      <c r="I8172">
        <f t="shared" si="259"/>
        <v>2.1609794207028455E-2</v>
      </c>
    </row>
    <row r="8173" spans="1:9" x14ac:dyDescent="0.3">
      <c r="A8173" s="1">
        <v>38853</v>
      </c>
      <c r="B8173">
        <v>1</v>
      </c>
      <c r="C8173">
        <v>2</v>
      </c>
      <c r="D8173">
        <v>0</v>
      </c>
      <c r="E8173">
        <v>0</v>
      </c>
      <c r="F8173" s="14">
        <v>5022.3190000000004</v>
      </c>
      <c r="G8173" s="15">
        <v>4968</v>
      </c>
      <c r="H8173">
        <f t="shared" si="258"/>
        <v>1.309169740945219E-2</v>
      </c>
      <c r="I8173">
        <f t="shared" si="259"/>
        <v>2.1609794207028455E-2</v>
      </c>
    </row>
    <row r="8174" spans="1:9" x14ac:dyDescent="0.3">
      <c r="A8174" s="1">
        <v>38854</v>
      </c>
      <c r="B8174">
        <v>1</v>
      </c>
      <c r="C8174">
        <v>2</v>
      </c>
      <c r="D8174">
        <v>0</v>
      </c>
      <c r="E8174">
        <v>0</v>
      </c>
      <c r="F8174" s="14">
        <v>4192.1090000000004</v>
      </c>
      <c r="G8174" s="14">
        <v>4607.1589999999997</v>
      </c>
      <c r="H8174">
        <f t="shared" si="258"/>
        <v>1.309169740945219E-2</v>
      </c>
      <c r="I8174">
        <f t="shared" si="259"/>
        <v>2.1609794207028455E-2</v>
      </c>
    </row>
    <row r="8175" spans="1:9" x14ac:dyDescent="0.3">
      <c r="A8175" s="1">
        <v>38855</v>
      </c>
      <c r="B8175">
        <v>1</v>
      </c>
      <c r="C8175">
        <v>1</v>
      </c>
      <c r="D8175">
        <v>8.6519999999999992</v>
      </c>
      <c r="E8175">
        <v>19.721</v>
      </c>
      <c r="F8175">
        <v>-528.19500000000005</v>
      </c>
      <c r="G8175">
        <v>588.76700000000005</v>
      </c>
      <c r="H8175">
        <f t="shared" si="258"/>
        <v>1.309169740945219E-2</v>
      </c>
      <c r="I8175">
        <f t="shared" si="259"/>
        <v>1.0804897103514228E-2</v>
      </c>
    </row>
    <row r="8176" spans="1:9" x14ac:dyDescent="0.3">
      <c r="A8176" s="1">
        <v>38856</v>
      </c>
      <c r="B8176">
        <v>1</v>
      </c>
      <c r="C8176">
        <v>1</v>
      </c>
      <c r="D8176">
        <v>4.49</v>
      </c>
      <c r="E8176">
        <v>5.5279999999999996</v>
      </c>
      <c r="F8176">
        <v>-48.076000000000001</v>
      </c>
      <c r="G8176">
        <v>191.57499999999999</v>
      </c>
      <c r="H8176">
        <f t="shared" si="258"/>
        <v>1.309169740945219E-2</v>
      </c>
      <c r="I8176">
        <f t="shared" si="259"/>
        <v>1.0804897103514228E-2</v>
      </c>
    </row>
    <row r="8177" spans="1:9" x14ac:dyDescent="0.3">
      <c r="A8177" s="1">
        <v>38857</v>
      </c>
      <c r="B8177">
        <v>1</v>
      </c>
      <c r="C8177">
        <v>1</v>
      </c>
      <c r="D8177">
        <v>1.1020000000000001</v>
      </c>
      <c r="E8177">
        <v>0.44700000000000001</v>
      </c>
      <c r="F8177" s="14">
        <v>5292.3670000000002</v>
      </c>
      <c r="G8177" s="14">
        <v>4487.6689999999999</v>
      </c>
      <c r="H8177">
        <f t="shared" si="258"/>
        <v>1.309169740945219E-2</v>
      </c>
      <c r="I8177">
        <f t="shared" si="259"/>
        <v>1.0804897103514228E-2</v>
      </c>
    </row>
    <row r="8178" spans="1:9" x14ac:dyDescent="0.3">
      <c r="A8178" s="1">
        <v>38858</v>
      </c>
      <c r="B8178">
        <v>1</v>
      </c>
      <c r="C8178">
        <v>1</v>
      </c>
      <c r="D8178">
        <v>0</v>
      </c>
      <c r="E8178">
        <v>0</v>
      </c>
      <c r="F8178" s="14">
        <v>5068.68</v>
      </c>
      <c r="G8178" s="14">
        <v>5336.1120000000001</v>
      </c>
      <c r="H8178">
        <f t="shared" si="258"/>
        <v>1.309169740945219E-2</v>
      </c>
      <c r="I8178">
        <f t="shared" si="259"/>
        <v>1.0804897103514228E-2</v>
      </c>
    </row>
    <row r="8179" spans="1:9" x14ac:dyDescent="0.3">
      <c r="A8179" s="1">
        <v>38859</v>
      </c>
      <c r="B8179">
        <v>1</v>
      </c>
      <c r="C8179">
        <v>1</v>
      </c>
      <c r="D8179">
        <v>0</v>
      </c>
      <c r="E8179">
        <v>0</v>
      </c>
      <c r="F8179" s="14">
        <v>5269.991</v>
      </c>
      <c r="G8179" s="14">
        <v>5298.2259999999997</v>
      </c>
      <c r="H8179">
        <f t="shared" si="258"/>
        <v>1.309169740945219E-2</v>
      </c>
      <c r="I8179">
        <f t="shared" si="259"/>
        <v>1.0804897103514228E-2</v>
      </c>
    </row>
    <row r="8180" spans="1:9" x14ac:dyDescent="0.3">
      <c r="A8180" s="1">
        <v>38860</v>
      </c>
      <c r="B8180">
        <v>2</v>
      </c>
      <c r="C8180">
        <v>1</v>
      </c>
      <c r="D8180">
        <v>0</v>
      </c>
      <c r="E8180">
        <v>0</v>
      </c>
      <c r="F8180" s="14">
        <v>5135.3959999999997</v>
      </c>
      <c r="G8180" s="14">
        <v>5007.8149999999996</v>
      </c>
      <c r="H8180">
        <f t="shared" si="258"/>
        <v>2.6183394818904381E-2</v>
      </c>
      <c r="I8180">
        <f t="shared" si="259"/>
        <v>1.0804897103514228E-2</v>
      </c>
    </row>
    <row r="8181" spans="1:9" x14ac:dyDescent="0.3">
      <c r="A8181" s="1">
        <v>38861</v>
      </c>
      <c r="B8181">
        <v>2</v>
      </c>
      <c r="C8181">
        <v>1</v>
      </c>
      <c r="D8181">
        <v>0</v>
      </c>
      <c r="E8181">
        <v>0</v>
      </c>
      <c r="F8181" s="14">
        <v>3345.163</v>
      </c>
      <c r="G8181" s="14">
        <v>3439.7629999999999</v>
      </c>
      <c r="H8181">
        <f t="shared" si="258"/>
        <v>2.6183394818904381E-2</v>
      </c>
      <c r="I8181">
        <f t="shared" si="259"/>
        <v>1.0804897103514228E-2</v>
      </c>
    </row>
    <row r="8182" spans="1:9" x14ac:dyDescent="0.3">
      <c r="A8182" s="1">
        <v>38862</v>
      </c>
      <c r="B8182">
        <v>2</v>
      </c>
      <c r="C8182">
        <v>1</v>
      </c>
      <c r="D8182">
        <v>4.9000000000000002E-2</v>
      </c>
      <c r="E8182">
        <v>0</v>
      </c>
      <c r="F8182" s="14">
        <v>2620.2550000000001</v>
      </c>
      <c r="G8182" s="14">
        <v>3050.3719999999998</v>
      </c>
      <c r="H8182">
        <f t="shared" si="258"/>
        <v>2.6183394818904381E-2</v>
      </c>
      <c r="I8182">
        <f t="shared" si="259"/>
        <v>1.0804897103514228E-2</v>
      </c>
    </row>
    <row r="8183" spans="1:9" x14ac:dyDescent="0.3">
      <c r="A8183" s="1">
        <v>38863</v>
      </c>
      <c r="B8183">
        <v>2</v>
      </c>
      <c r="C8183">
        <v>1</v>
      </c>
      <c r="D8183">
        <v>0</v>
      </c>
      <c r="E8183">
        <v>0</v>
      </c>
      <c r="F8183">
        <v>-116.541</v>
      </c>
      <c r="G8183" s="14">
        <v>2037.203</v>
      </c>
      <c r="H8183">
        <f t="shared" si="258"/>
        <v>2.6183394818904381E-2</v>
      </c>
      <c r="I8183">
        <f t="shared" si="259"/>
        <v>1.0804897103514228E-2</v>
      </c>
    </row>
    <row r="8184" spans="1:9" x14ac:dyDescent="0.3">
      <c r="A8184" s="1">
        <v>38864</v>
      </c>
      <c r="B8184">
        <v>2</v>
      </c>
      <c r="C8184">
        <v>1</v>
      </c>
      <c r="D8184">
        <v>0</v>
      </c>
      <c r="E8184">
        <v>0</v>
      </c>
      <c r="F8184">
        <v>322.51</v>
      </c>
      <c r="G8184">
        <v>274.93299999999999</v>
      </c>
      <c r="H8184">
        <f t="shared" si="258"/>
        <v>2.6183394818904381E-2</v>
      </c>
      <c r="I8184">
        <f t="shared" si="259"/>
        <v>1.0804897103514228E-2</v>
      </c>
    </row>
    <row r="8185" spans="1:9" x14ac:dyDescent="0.3">
      <c r="A8185" s="1">
        <v>38865</v>
      </c>
      <c r="B8185">
        <v>2</v>
      </c>
      <c r="C8185">
        <v>1</v>
      </c>
      <c r="D8185">
        <v>0</v>
      </c>
      <c r="E8185">
        <v>0</v>
      </c>
      <c r="F8185" s="14">
        <v>5011.5730000000003</v>
      </c>
      <c r="G8185" s="14">
        <v>4915.3140000000003</v>
      </c>
      <c r="H8185">
        <f t="shared" si="258"/>
        <v>2.6183394818904381E-2</v>
      </c>
      <c r="I8185">
        <f t="shared" si="259"/>
        <v>1.0804897103514228E-2</v>
      </c>
    </row>
    <row r="8186" spans="1:9" x14ac:dyDescent="0.3">
      <c r="A8186" s="1">
        <v>38866</v>
      </c>
      <c r="B8186">
        <v>2</v>
      </c>
      <c r="C8186">
        <v>1</v>
      </c>
      <c r="D8186">
        <v>2.4119999999999999</v>
      </c>
      <c r="E8186">
        <v>1.4810000000000001</v>
      </c>
      <c r="F8186">
        <v>127.59099999999999</v>
      </c>
      <c r="G8186">
        <v>-107.56</v>
      </c>
      <c r="H8186">
        <f t="shared" si="258"/>
        <v>2.6183394818904381E-2</v>
      </c>
      <c r="I8186">
        <f t="shared" si="259"/>
        <v>1.0804897103514228E-2</v>
      </c>
    </row>
    <row r="8187" spans="1:9" x14ac:dyDescent="0.3">
      <c r="A8187" s="1">
        <v>38867</v>
      </c>
      <c r="B8187">
        <v>2</v>
      </c>
      <c r="C8187">
        <v>1</v>
      </c>
      <c r="D8187">
        <v>24.628</v>
      </c>
      <c r="E8187">
        <v>30.041</v>
      </c>
      <c r="F8187">
        <v>150.839</v>
      </c>
      <c r="G8187">
        <v>329.33199999999999</v>
      </c>
      <c r="H8187">
        <f t="shared" si="258"/>
        <v>2.6183394818904381E-2</v>
      </c>
      <c r="I8187">
        <f t="shared" si="259"/>
        <v>1.0804897103514228E-2</v>
      </c>
    </row>
    <row r="8188" spans="1:9" x14ac:dyDescent="0.3">
      <c r="A8188" s="1">
        <v>38868</v>
      </c>
      <c r="B8188">
        <v>2</v>
      </c>
      <c r="C8188">
        <v>1</v>
      </c>
      <c r="D8188">
        <v>16.667999999999999</v>
      </c>
      <c r="E8188">
        <v>10.005000000000001</v>
      </c>
      <c r="F8188">
        <v>792.226</v>
      </c>
      <c r="G8188" s="14">
        <v>3604.93</v>
      </c>
      <c r="H8188">
        <f t="shared" si="258"/>
        <v>2.6183394818904381E-2</v>
      </c>
      <c r="I8188">
        <f t="shared" si="259"/>
        <v>1.0804897103514228E-2</v>
      </c>
    </row>
    <row r="8189" spans="1:9" x14ac:dyDescent="0.3">
      <c r="A8189" s="1">
        <v>38869</v>
      </c>
      <c r="B8189">
        <v>3</v>
      </c>
      <c r="C8189">
        <v>1</v>
      </c>
      <c r="D8189">
        <v>0</v>
      </c>
      <c r="E8189">
        <v>1.7000000000000001E-2</v>
      </c>
      <c r="F8189" s="14">
        <v>4698.348</v>
      </c>
      <c r="G8189" s="14">
        <v>4470.1099999999997</v>
      </c>
      <c r="H8189">
        <f t="shared" si="258"/>
        <v>3.9275092228356567E-2</v>
      </c>
      <c r="I8189">
        <f t="shared" si="259"/>
        <v>1.0804897103514228E-2</v>
      </c>
    </row>
    <row r="8190" spans="1:9" x14ac:dyDescent="0.3">
      <c r="A8190" s="1">
        <v>38870</v>
      </c>
      <c r="B8190">
        <v>4</v>
      </c>
      <c r="C8190">
        <v>2</v>
      </c>
      <c r="D8190">
        <v>10.068</v>
      </c>
      <c r="E8190">
        <v>23.640999999999998</v>
      </c>
      <c r="F8190">
        <v>-192.971</v>
      </c>
      <c r="G8190">
        <v>171.91900000000001</v>
      </c>
      <c r="H8190">
        <f t="shared" si="258"/>
        <v>5.2366789637808761E-2</v>
      </c>
      <c r="I8190">
        <f t="shared" si="259"/>
        <v>2.1609794207028455E-2</v>
      </c>
    </row>
    <row r="8191" spans="1:9" x14ac:dyDescent="0.3">
      <c r="A8191" s="1">
        <v>38871</v>
      </c>
      <c r="B8191">
        <v>22</v>
      </c>
      <c r="C8191">
        <v>7</v>
      </c>
      <c r="D8191">
        <v>26.818999999999999</v>
      </c>
      <c r="E8191">
        <v>37.841000000000001</v>
      </c>
      <c r="F8191">
        <v>-562.70399999999995</v>
      </c>
      <c r="G8191">
        <v>-290.904</v>
      </c>
      <c r="H8191">
        <f t="shared" si="258"/>
        <v>0.28801734300794818</v>
      </c>
      <c r="I8191">
        <f t="shared" si="259"/>
        <v>7.5634279724599587E-2</v>
      </c>
    </row>
    <row r="8192" spans="1:9" x14ac:dyDescent="0.3">
      <c r="A8192" s="1">
        <v>38872</v>
      </c>
      <c r="B8192">
        <v>56</v>
      </c>
      <c r="C8192">
        <v>23</v>
      </c>
      <c r="D8192">
        <v>0</v>
      </c>
      <c r="E8192">
        <v>0</v>
      </c>
      <c r="F8192" s="14">
        <v>5177.7070000000003</v>
      </c>
      <c r="G8192" s="14">
        <v>3315.48</v>
      </c>
      <c r="H8192">
        <f t="shared" si="258"/>
        <v>0.73313505492932263</v>
      </c>
      <c r="I8192">
        <f t="shared" si="259"/>
        <v>0.24851263338082721</v>
      </c>
    </row>
    <row r="8193" spans="1:9" x14ac:dyDescent="0.3">
      <c r="A8193" s="1">
        <v>38873</v>
      </c>
      <c r="B8193">
        <v>74</v>
      </c>
      <c r="C8193">
        <v>38</v>
      </c>
      <c r="D8193">
        <v>1.125</v>
      </c>
      <c r="E8193">
        <v>0.63600000000000001</v>
      </c>
      <c r="F8193" s="14">
        <v>5374.4690000000001</v>
      </c>
      <c r="G8193" s="14">
        <v>5188.3609999999999</v>
      </c>
      <c r="H8193">
        <f t="shared" si="258"/>
        <v>0.96878560829946203</v>
      </c>
      <c r="I8193">
        <f t="shared" si="259"/>
        <v>0.41058608993354062</v>
      </c>
    </row>
    <row r="8194" spans="1:9" x14ac:dyDescent="0.3">
      <c r="A8194" s="1">
        <v>38874</v>
      </c>
      <c r="B8194">
        <v>80</v>
      </c>
      <c r="C8194">
        <v>49</v>
      </c>
      <c r="D8194">
        <v>0.75800000000000001</v>
      </c>
      <c r="E8194">
        <v>0</v>
      </c>
      <c r="F8194" s="14">
        <v>4318.0230000000001</v>
      </c>
      <c r="G8194" s="14">
        <v>4923.2389999999996</v>
      </c>
      <c r="H8194">
        <f t="shared" ref="H8194:H8257" si="260">(B8194*60*60*24/1000000)/(1000*$N$3/1000000)</f>
        <v>1.0473357927561753</v>
      </c>
      <c r="I8194">
        <f t="shared" ref="I8194:I8257" si="261">(C8194*60*60*24/1000000)/(1000*$N$4/1000000)</f>
        <v>0.52943995807219713</v>
      </c>
    </row>
    <row r="8195" spans="1:9" x14ac:dyDescent="0.3">
      <c r="A8195" s="1">
        <v>38875</v>
      </c>
      <c r="B8195">
        <v>85</v>
      </c>
      <c r="C8195">
        <v>45</v>
      </c>
      <c r="D8195">
        <v>0</v>
      </c>
      <c r="E8195">
        <v>0</v>
      </c>
      <c r="F8195" s="14">
        <v>4179.53</v>
      </c>
      <c r="G8195" s="14">
        <v>2930.0259999999998</v>
      </c>
      <c r="H8195">
        <f t="shared" si="260"/>
        <v>1.1127942798034363</v>
      </c>
      <c r="I8195">
        <f t="shared" si="261"/>
        <v>0.48622036965814019</v>
      </c>
    </row>
    <row r="8196" spans="1:9" x14ac:dyDescent="0.3">
      <c r="A8196" s="1">
        <v>38876</v>
      </c>
      <c r="B8196">
        <v>95</v>
      </c>
      <c r="C8196">
        <v>38</v>
      </c>
      <c r="D8196">
        <v>0</v>
      </c>
      <c r="E8196">
        <v>0</v>
      </c>
      <c r="F8196" s="14">
        <v>5068.9989999999998</v>
      </c>
      <c r="G8196" s="14">
        <v>5083.4570000000003</v>
      </c>
      <c r="H8196">
        <f t="shared" si="260"/>
        <v>1.243711253897958</v>
      </c>
      <c r="I8196">
        <f t="shared" si="261"/>
        <v>0.41058608993354062</v>
      </c>
    </row>
    <row r="8197" spans="1:9" x14ac:dyDescent="0.3">
      <c r="A8197" s="1">
        <v>38877</v>
      </c>
      <c r="B8197">
        <v>109</v>
      </c>
      <c r="C8197">
        <v>34</v>
      </c>
      <c r="D8197">
        <v>29.832999999999998</v>
      </c>
      <c r="E8197">
        <v>25.128</v>
      </c>
      <c r="F8197">
        <v>-390.77699999999999</v>
      </c>
      <c r="G8197">
        <v>-220.62100000000001</v>
      </c>
      <c r="H8197">
        <f t="shared" si="260"/>
        <v>1.4269950176302888</v>
      </c>
      <c r="I8197">
        <f t="shared" si="261"/>
        <v>0.36736650151948375</v>
      </c>
    </row>
    <row r="8198" spans="1:9" x14ac:dyDescent="0.3">
      <c r="A8198" s="1">
        <v>38878</v>
      </c>
      <c r="B8198">
        <v>139</v>
      </c>
      <c r="C8198">
        <v>55</v>
      </c>
      <c r="D8198">
        <v>0</v>
      </c>
      <c r="E8198">
        <v>0</v>
      </c>
      <c r="F8198" s="14">
        <v>3260.326</v>
      </c>
      <c r="G8198" s="14">
        <v>1841.9010000000001</v>
      </c>
      <c r="H8198">
        <f t="shared" si="260"/>
        <v>1.8197459399138545</v>
      </c>
      <c r="I8198">
        <f t="shared" si="261"/>
        <v>0.59426934069328241</v>
      </c>
    </row>
    <row r="8199" spans="1:9" x14ac:dyDescent="0.3">
      <c r="A8199" s="1">
        <v>38879</v>
      </c>
      <c r="B8199">
        <v>142</v>
      </c>
      <c r="C8199">
        <v>80</v>
      </c>
      <c r="D8199">
        <v>0</v>
      </c>
      <c r="E8199">
        <v>0</v>
      </c>
      <c r="F8199" s="14">
        <v>5493.4290000000001</v>
      </c>
      <c r="G8199" s="14">
        <v>5275.482</v>
      </c>
      <c r="H8199">
        <f t="shared" si="260"/>
        <v>1.8590210321422111</v>
      </c>
      <c r="I8199">
        <f t="shared" si="261"/>
        <v>0.86439176828113817</v>
      </c>
    </row>
    <row r="8200" spans="1:9" x14ac:dyDescent="0.3">
      <c r="A8200" s="1">
        <v>38880</v>
      </c>
      <c r="B8200">
        <v>122</v>
      </c>
      <c r="C8200">
        <v>95</v>
      </c>
      <c r="D8200">
        <v>0</v>
      </c>
      <c r="E8200">
        <v>0</v>
      </c>
      <c r="F8200" s="14">
        <v>4571.7939999999999</v>
      </c>
      <c r="G8200" s="14">
        <v>4749.9589999999998</v>
      </c>
      <c r="H8200">
        <f t="shared" si="260"/>
        <v>1.5971870839531672</v>
      </c>
      <c r="I8200">
        <f t="shared" si="261"/>
        <v>1.0264652248338515</v>
      </c>
    </row>
    <row r="8201" spans="1:9" x14ac:dyDescent="0.3">
      <c r="A8201" s="1">
        <v>38881</v>
      </c>
      <c r="B8201">
        <v>102</v>
      </c>
      <c r="C8201">
        <v>93</v>
      </c>
      <c r="D8201">
        <v>0</v>
      </c>
      <c r="E8201">
        <v>0</v>
      </c>
      <c r="F8201">
        <v>748.67100000000005</v>
      </c>
      <c r="G8201" s="14">
        <v>2052.2289999999998</v>
      </c>
      <c r="H8201">
        <f t="shared" si="260"/>
        <v>1.3353531357641233</v>
      </c>
      <c r="I8201">
        <f t="shared" si="261"/>
        <v>1.0048554306268231</v>
      </c>
    </row>
    <row r="8202" spans="1:9" x14ac:dyDescent="0.3">
      <c r="A8202" s="1">
        <v>38882</v>
      </c>
      <c r="B8202">
        <v>91</v>
      </c>
      <c r="C8202">
        <v>84</v>
      </c>
      <c r="D8202">
        <v>2.38</v>
      </c>
      <c r="E8202">
        <v>0.127</v>
      </c>
      <c r="F8202">
        <v>267.24299999999999</v>
      </c>
      <c r="G8202">
        <v>344.22399999999999</v>
      </c>
      <c r="H8202">
        <f t="shared" si="260"/>
        <v>1.1913444642601494</v>
      </c>
      <c r="I8202">
        <f t="shared" si="261"/>
        <v>0.90761135669519499</v>
      </c>
    </row>
    <row r="8203" spans="1:9" x14ac:dyDescent="0.3">
      <c r="A8203" s="1">
        <v>38883</v>
      </c>
      <c r="B8203">
        <v>81</v>
      </c>
      <c r="C8203">
        <v>70</v>
      </c>
      <c r="D8203">
        <v>1.3129999999999999</v>
      </c>
      <c r="E8203">
        <v>1.81</v>
      </c>
      <c r="F8203">
        <v>876.57100000000003</v>
      </c>
      <c r="G8203" s="14">
        <v>1735.163</v>
      </c>
      <c r="H8203">
        <f t="shared" si="260"/>
        <v>1.0604274901656274</v>
      </c>
      <c r="I8203">
        <f t="shared" si="261"/>
        <v>0.75634279724599585</v>
      </c>
    </row>
    <row r="8204" spans="1:9" x14ac:dyDescent="0.3">
      <c r="A8204" s="1">
        <v>38884</v>
      </c>
      <c r="B8204">
        <v>67</v>
      </c>
      <c r="C8204">
        <v>59</v>
      </c>
      <c r="D8204">
        <v>0.36</v>
      </c>
      <c r="E8204">
        <v>0</v>
      </c>
      <c r="F8204">
        <v>57.063000000000002</v>
      </c>
      <c r="G8204" s="14">
        <v>2907.49</v>
      </c>
      <c r="H8204">
        <f t="shared" si="260"/>
        <v>0.87714372643329674</v>
      </c>
      <c r="I8204">
        <f t="shared" si="261"/>
        <v>0.63748892910733934</v>
      </c>
    </row>
    <row r="8205" spans="1:9" x14ac:dyDescent="0.3">
      <c r="A8205" s="1">
        <v>38885</v>
      </c>
      <c r="B8205">
        <v>53</v>
      </c>
      <c r="C8205">
        <v>50</v>
      </c>
      <c r="D8205">
        <v>0</v>
      </c>
      <c r="E8205">
        <v>0</v>
      </c>
      <c r="F8205">
        <v>-177.90700000000001</v>
      </c>
      <c r="G8205">
        <v>59.045999999999999</v>
      </c>
      <c r="H8205">
        <f t="shared" si="260"/>
        <v>0.69385996270096606</v>
      </c>
      <c r="I8205">
        <f t="shared" si="261"/>
        <v>0.54024485517571141</v>
      </c>
    </row>
    <row r="8206" spans="1:9" x14ac:dyDescent="0.3">
      <c r="A8206" s="1">
        <v>38886</v>
      </c>
      <c r="B8206">
        <v>42</v>
      </c>
      <c r="C8206">
        <v>43</v>
      </c>
      <c r="D8206">
        <v>13.885</v>
      </c>
      <c r="E8206">
        <v>15.621</v>
      </c>
      <c r="F8206" s="14">
        <v>4775.3860000000004</v>
      </c>
      <c r="G8206" s="14">
        <v>3507.4369999999999</v>
      </c>
      <c r="H8206">
        <f t="shared" si="260"/>
        <v>0.54985129119699194</v>
      </c>
      <c r="I8206">
        <f t="shared" si="261"/>
        <v>0.46461057545111173</v>
      </c>
    </row>
    <row r="8207" spans="1:9" x14ac:dyDescent="0.3">
      <c r="A8207" s="1">
        <v>38887</v>
      </c>
      <c r="B8207">
        <v>31</v>
      </c>
      <c r="C8207">
        <v>35</v>
      </c>
      <c r="D8207">
        <v>0</v>
      </c>
      <c r="E8207">
        <v>0</v>
      </c>
      <c r="F8207" s="14">
        <v>5092.1930000000002</v>
      </c>
      <c r="G8207" s="14">
        <v>4885.9390000000003</v>
      </c>
      <c r="H8207">
        <f t="shared" si="260"/>
        <v>0.40584261969301788</v>
      </c>
      <c r="I8207">
        <f t="shared" si="261"/>
        <v>0.37817139862299792</v>
      </c>
    </row>
    <row r="8208" spans="1:9" x14ac:dyDescent="0.3">
      <c r="A8208" s="1">
        <v>38888</v>
      </c>
      <c r="B8208">
        <v>27</v>
      </c>
      <c r="C8208">
        <v>28</v>
      </c>
      <c r="D8208">
        <v>1.0489999999999999</v>
      </c>
      <c r="E8208">
        <v>0.253</v>
      </c>
      <c r="F8208">
        <v>-174.19300000000001</v>
      </c>
      <c r="G8208">
        <v>132.405</v>
      </c>
      <c r="H8208">
        <f t="shared" si="260"/>
        <v>0.35347583005520916</v>
      </c>
      <c r="I8208">
        <f t="shared" si="261"/>
        <v>0.30253711889839835</v>
      </c>
    </row>
    <row r="8209" spans="1:9" x14ac:dyDescent="0.3">
      <c r="A8209" s="1">
        <v>38889</v>
      </c>
      <c r="B8209">
        <v>24</v>
      </c>
      <c r="C8209">
        <v>23</v>
      </c>
      <c r="D8209">
        <v>7.8620000000000001</v>
      </c>
      <c r="E8209">
        <v>4.2210000000000001</v>
      </c>
      <c r="F8209" s="14">
        <v>5411.0420000000004</v>
      </c>
      <c r="G8209" s="14">
        <v>4750.2629999999999</v>
      </c>
      <c r="H8209">
        <f t="shared" si="260"/>
        <v>0.31420073782685254</v>
      </c>
      <c r="I8209">
        <f t="shared" si="261"/>
        <v>0.24851263338082721</v>
      </c>
    </row>
    <row r="8210" spans="1:9" x14ac:dyDescent="0.3">
      <c r="A8210" s="1">
        <v>38890</v>
      </c>
      <c r="B8210">
        <v>21</v>
      </c>
      <c r="C8210">
        <v>19</v>
      </c>
      <c r="D8210">
        <v>0.35199999999999998</v>
      </c>
      <c r="E8210">
        <v>0</v>
      </c>
      <c r="F8210" s="14">
        <v>5633.2969999999996</v>
      </c>
      <c r="G8210" s="14">
        <v>5610.7309999999998</v>
      </c>
      <c r="H8210">
        <f t="shared" si="260"/>
        <v>0.27492564559849597</v>
      </c>
      <c r="I8210">
        <f t="shared" si="261"/>
        <v>0.20529304496677031</v>
      </c>
    </row>
    <row r="8211" spans="1:9" x14ac:dyDescent="0.3">
      <c r="A8211" s="1">
        <v>38891</v>
      </c>
      <c r="B8211">
        <v>17</v>
      </c>
      <c r="C8211">
        <v>17</v>
      </c>
      <c r="D8211">
        <v>0</v>
      </c>
      <c r="E8211">
        <v>0</v>
      </c>
      <c r="F8211" s="14">
        <v>5195.5410000000002</v>
      </c>
      <c r="G8211" s="14">
        <v>5279.8289999999997</v>
      </c>
      <c r="H8211">
        <f t="shared" si="260"/>
        <v>0.22255885596068725</v>
      </c>
      <c r="I8211">
        <f t="shared" si="261"/>
        <v>0.18368325075974187</v>
      </c>
    </row>
    <row r="8212" spans="1:9" x14ac:dyDescent="0.3">
      <c r="A8212" s="1">
        <v>38892</v>
      </c>
      <c r="B8212">
        <v>14</v>
      </c>
      <c r="C8212">
        <v>15</v>
      </c>
      <c r="D8212">
        <v>8.3059999999999992</v>
      </c>
      <c r="E8212">
        <v>6.45</v>
      </c>
      <c r="F8212">
        <v>-99.914000000000001</v>
      </c>
      <c r="G8212">
        <v>-4.593</v>
      </c>
      <c r="H8212">
        <f t="shared" si="260"/>
        <v>0.18328376373233066</v>
      </c>
      <c r="I8212">
        <f t="shared" si="261"/>
        <v>0.16207345655271341</v>
      </c>
    </row>
    <row r="8213" spans="1:9" x14ac:dyDescent="0.3">
      <c r="A8213" s="1">
        <v>38893</v>
      </c>
      <c r="B8213">
        <v>17</v>
      </c>
      <c r="C8213">
        <v>15</v>
      </c>
      <c r="D8213">
        <v>8.49</v>
      </c>
      <c r="E8213">
        <v>10.808</v>
      </c>
      <c r="F8213">
        <v>-424.39400000000001</v>
      </c>
      <c r="G8213">
        <v>-329.815</v>
      </c>
      <c r="H8213">
        <f t="shared" si="260"/>
        <v>0.22255885596068725</v>
      </c>
      <c r="I8213">
        <f t="shared" si="261"/>
        <v>0.16207345655271341</v>
      </c>
    </row>
    <row r="8214" spans="1:9" x14ac:dyDescent="0.3">
      <c r="A8214" s="1">
        <v>38894</v>
      </c>
      <c r="B8214">
        <v>40</v>
      </c>
      <c r="C8214">
        <v>19</v>
      </c>
      <c r="D8214">
        <v>0</v>
      </c>
      <c r="E8214">
        <v>0</v>
      </c>
      <c r="F8214">
        <v>-922.68700000000001</v>
      </c>
      <c r="G8214">
        <v>-823.61599999999999</v>
      </c>
      <c r="H8214">
        <f t="shared" si="260"/>
        <v>0.52366789637808764</v>
      </c>
      <c r="I8214">
        <f t="shared" si="261"/>
        <v>0.20529304496677031</v>
      </c>
    </row>
    <row r="8215" spans="1:9" x14ac:dyDescent="0.3">
      <c r="A8215" s="1">
        <v>38895</v>
      </c>
      <c r="B8215">
        <v>51</v>
      </c>
      <c r="C8215">
        <v>26</v>
      </c>
      <c r="D8215">
        <v>0</v>
      </c>
      <c r="E8215">
        <v>0</v>
      </c>
      <c r="F8215" s="14">
        <v>2904.7869999999998</v>
      </c>
      <c r="G8215" s="14">
        <v>1872.489</v>
      </c>
      <c r="H8215">
        <f t="shared" si="260"/>
        <v>0.66767656788206164</v>
      </c>
      <c r="I8215">
        <f t="shared" si="261"/>
        <v>0.28092732469136988</v>
      </c>
    </row>
    <row r="8216" spans="1:9" x14ac:dyDescent="0.3">
      <c r="A8216" s="1">
        <v>38896</v>
      </c>
      <c r="B8216">
        <v>56</v>
      </c>
      <c r="C8216">
        <v>29</v>
      </c>
      <c r="D8216">
        <v>2.98</v>
      </c>
      <c r="E8216">
        <v>8.7999999999999995E-2</v>
      </c>
      <c r="F8216" s="14">
        <v>3437.6970000000001</v>
      </c>
      <c r="G8216" s="14">
        <v>1173.489</v>
      </c>
      <c r="H8216">
        <f t="shared" si="260"/>
        <v>0.73313505492932263</v>
      </c>
      <c r="I8216">
        <f t="shared" si="261"/>
        <v>0.31334201600191253</v>
      </c>
    </row>
    <row r="8217" spans="1:9" x14ac:dyDescent="0.3">
      <c r="A8217" s="1">
        <v>38897</v>
      </c>
      <c r="B8217">
        <v>65</v>
      </c>
      <c r="C8217">
        <v>29</v>
      </c>
      <c r="D8217">
        <v>1.325</v>
      </c>
      <c r="E8217">
        <v>2.3959999999999999</v>
      </c>
      <c r="F8217" s="14">
        <v>5346.6210000000001</v>
      </c>
      <c r="G8217" s="14">
        <v>4474.76</v>
      </c>
      <c r="H8217">
        <f t="shared" si="260"/>
        <v>0.85096033161439233</v>
      </c>
      <c r="I8217">
        <f t="shared" si="261"/>
        <v>0.31334201600191253</v>
      </c>
    </row>
    <row r="8218" spans="1:9" x14ac:dyDescent="0.3">
      <c r="A8218" s="1">
        <v>38898</v>
      </c>
      <c r="B8218">
        <v>66</v>
      </c>
      <c r="C8218">
        <v>28</v>
      </c>
      <c r="D8218">
        <v>0</v>
      </c>
      <c r="E8218">
        <v>1.181</v>
      </c>
      <c r="F8218" s="14">
        <v>3596.0349999999999</v>
      </c>
      <c r="G8218" s="14">
        <v>1769.1179999999999</v>
      </c>
      <c r="H8218">
        <f t="shared" si="260"/>
        <v>0.86405202902384448</v>
      </c>
      <c r="I8218">
        <f t="shared" si="261"/>
        <v>0.30253711889839835</v>
      </c>
    </row>
    <row r="8219" spans="1:9" x14ac:dyDescent="0.3">
      <c r="A8219" s="1">
        <v>38899</v>
      </c>
      <c r="B8219">
        <v>60</v>
      </c>
      <c r="C8219">
        <v>26</v>
      </c>
      <c r="D8219">
        <v>0.09</v>
      </c>
      <c r="E8219">
        <v>0.52800000000000002</v>
      </c>
      <c r="F8219" s="14">
        <v>5499.4620000000004</v>
      </c>
      <c r="G8219" s="14">
        <v>5073.3190000000004</v>
      </c>
      <c r="H8219">
        <f t="shared" si="260"/>
        <v>0.78550184456713146</v>
      </c>
      <c r="I8219">
        <f t="shared" si="261"/>
        <v>0.28092732469136988</v>
      </c>
    </row>
    <row r="8220" spans="1:9" x14ac:dyDescent="0.3">
      <c r="A8220" s="1">
        <v>38900</v>
      </c>
      <c r="B8220">
        <v>52</v>
      </c>
      <c r="C8220">
        <v>25</v>
      </c>
      <c r="D8220">
        <v>0</v>
      </c>
      <c r="E8220">
        <v>0</v>
      </c>
      <c r="F8220">
        <v>498.24900000000002</v>
      </c>
      <c r="G8220">
        <v>496.79399999999998</v>
      </c>
      <c r="H8220">
        <f t="shared" si="260"/>
        <v>0.68076826529151391</v>
      </c>
      <c r="I8220">
        <f t="shared" si="261"/>
        <v>0.27012242758785571</v>
      </c>
    </row>
    <row r="8221" spans="1:9" x14ac:dyDescent="0.3">
      <c r="A8221" s="1">
        <v>38901</v>
      </c>
      <c r="B8221">
        <v>43</v>
      </c>
      <c r="C8221">
        <v>24</v>
      </c>
      <c r="D8221">
        <v>0.73099999999999998</v>
      </c>
      <c r="E8221">
        <v>0.14599999999999999</v>
      </c>
      <c r="F8221">
        <v>485.548</v>
      </c>
      <c r="G8221">
        <v>534.91899999999998</v>
      </c>
      <c r="H8221">
        <f t="shared" si="260"/>
        <v>0.56294298860644409</v>
      </c>
      <c r="I8221">
        <f t="shared" si="261"/>
        <v>0.25931753048434142</v>
      </c>
    </row>
    <row r="8222" spans="1:9" x14ac:dyDescent="0.3">
      <c r="A8222" s="1">
        <v>38902</v>
      </c>
      <c r="B8222">
        <v>34</v>
      </c>
      <c r="C8222">
        <v>22</v>
      </c>
      <c r="D8222">
        <v>1.7000000000000001E-2</v>
      </c>
      <c r="E8222">
        <v>0</v>
      </c>
      <c r="F8222" s="14">
        <v>2208.0410000000002</v>
      </c>
      <c r="G8222" s="14">
        <v>1591.9480000000001</v>
      </c>
      <c r="H8222">
        <f t="shared" si="260"/>
        <v>0.4451177119213745</v>
      </c>
      <c r="I8222">
        <f t="shared" si="261"/>
        <v>0.23770773627731298</v>
      </c>
    </row>
    <row r="8223" spans="1:9" x14ac:dyDescent="0.3">
      <c r="A8223" s="1">
        <v>38903</v>
      </c>
      <c r="B8223">
        <v>26</v>
      </c>
      <c r="C8223">
        <v>20</v>
      </c>
      <c r="D8223">
        <v>0</v>
      </c>
      <c r="E8223">
        <v>0</v>
      </c>
      <c r="F8223" s="14">
        <v>4326.9089999999997</v>
      </c>
      <c r="G8223" s="14">
        <v>3738.0430000000001</v>
      </c>
      <c r="H8223">
        <f t="shared" si="260"/>
        <v>0.34038413264575695</v>
      </c>
      <c r="I8223">
        <f t="shared" si="261"/>
        <v>0.21609794207028454</v>
      </c>
    </row>
    <row r="8224" spans="1:9" x14ac:dyDescent="0.3">
      <c r="A8224" s="1">
        <v>38904</v>
      </c>
      <c r="B8224">
        <v>21</v>
      </c>
      <c r="C8224">
        <v>17</v>
      </c>
      <c r="D8224">
        <v>0</v>
      </c>
      <c r="E8224">
        <v>0</v>
      </c>
      <c r="F8224" s="14">
        <v>4540.6819999999998</v>
      </c>
      <c r="G8224" s="14">
        <v>4640.8029999999999</v>
      </c>
      <c r="H8224">
        <f t="shared" si="260"/>
        <v>0.27492564559849597</v>
      </c>
      <c r="I8224">
        <f t="shared" si="261"/>
        <v>0.18368325075974187</v>
      </c>
    </row>
    <row r="8225" spans="1:9" x14ac:dyDescent="0.3">
      <c r="A8225" s="1">
        <v>38905</v>
      </c>
      <c r="B8225">
        <v>17</v>
      </c>
      <c r="C8225">
        <v>15</v>
      </c>
      <c r="D8225">
        <v>0</v>
      </c>
      <c r="E8225">
        <v>0</v>
      </c>
      <c r="F8225" s="14">
        <v>5493.1350000000002</v>
      </c>
      <c r="G8225" s="14">
        <v>4685.0879999999997</v>
      </c>
      <c r="H8225">
        <f t="shared" si="260"/>
        <v>0.22255885596068725</v>
      </c>
      <c r="I8225">
        <f t="shared" si="261"/>
        <v>0.16207345655271341</v>
      </c>
    </row>
    <row r="8226" spans="1:9" x14ac:dyDescent="0.3">
      <c r="A8226" s="1">
        <v>38906</v>
      </c>
      <c r="B8226">
        <v>15</v>
      </c>
      <c r="C8226">
        <v>13</v>
      </c>
      <c r="D8226">
        <v>0</v>
      </c>
      <c r="E8226">
        <v>2.8000000000000001E-2</v>
      </c>
      <c r="F8226" s="14">
        <v>1432.0029999999999</v>
      </c>
      <c r="G8226">
        <v>941.08600000000001</v>
      </c>
      <c r="H8226">
        <f t="shared" si="260"/>
        <v>0.19637546114178286</v>
      </c>
      <c r="I8226">
        <f t="shared" si="261"/>
        <v>0.14046366234568494</v>
      </c>
    </row>
    <row r="8227" spans="1:9" x14ac:dyDescent="0.3">
      <c r="A8227" s="1">
        <v>38907</v>
      </c>
      <c r="B8227">
        <v>13</v>
      </c>
      <c r="C8227">
        <v>12</v>
      </c>
      <c r="D8227">
        <v>2.5449999999999999</v>
      </c>
      <c r="E8227">
        <v>3.65</v>
      </c>
      <c r="F8227" s="14">
        <v>6076.3549999999996</v>
      </c>
      <c r="G8227" s="14">
        <v>6008.3559999999998</v>
      </c>
      <c r="H8227">
        <f t="shared" si="260"/>
        <v>0.17019206632287848</v>
      </c>
      <c r="I8227">
        <f t="shared" si="261"/>
        <v>0.12965876524217071</v>
      </c>
    </row>
    <row r="8228" spans="1:9" x14ac:dyDescent="0.3">
      <c r="A8228" s="1">
        <v>38908</v>
      </c>
      <c r="B8228">
        <v>12</v>
      </c>
      <c r="C8228">
        <v>11</v>
      </c>
      <c r="D8228">
        <v>0</v>
      </c>
      <c r="E8228">
        <v>0</v>
      </c>
      <c r="F8228" s="14">
        <v>5206.4840000000004</v>
      </c>
      <c r="G8228" s="14">
        <v>5601.3540000000003</v>
      </c>
      <c r="H8228">
        <f t="shared" si="260"/>
        <v>0.15710036891342627</v>
      </c>
      <c r="I8228">
        <f t="shared" si="261"/>
        <v>0.11885386813865649</v>
      </c>
    </row>
    <row r="8229" spans="1:9" x14ac:dyDescent="0.3">
      <c r="A8229" s="1">
        <v>38909</v>
      </c>
      <c r="B8229">
        <v>11</v>
      </c>
      <c r="C8229">
        <v>10</v>
      </c>
      <c r="D8229">
        <v>12.539</v>
      </c>
      <c r="E8229">
        <v>19.379000000000001</v>
      </c>
      <c r="F8229">
        <v>10.111000000000001</v>
      </c>
      <c r="G8229">
        <v>243.05600000000001</v>
      </c>
      <c r="H8229">
        <f t="shared" si="260"/>
        <v>0.14400867150397409</v>
      </c>
      <c r="I8229">
        <f t="shared" si="261"/>
        <v>0.10804897103514227</v>
      </c>
    </row>
    <row r="8230" spans="1:9" x14ac:dyDescent="0.3">
      <c r="A8230" s="1">
        <v>38910</v>
      </c>
      <c r="B8230">
        <v>10</v>
      </c>
      <c r="C8230">
        <v>9</v>
      </c>
      <c r="D8230">
        <v>10.808999999999999</v>
      </c>
      <c r="E8230">
        <v>6.3650000000000002</v>
      </c>
      <c r="F8230" s="14">
        <v>1828.5160000000001</v>
      </c>
      <c r="G8230" s="14">
        <v>1500.5920000000001</v>
      </c>
      <c r="H8230">
        <f t="shared" si="260"/>
        <v>0.13091697409452191</v>
      </c>
      <c r="I8230">
        <f t="shared" si="261"/>
        <v>9.7244073931628039E-2</v>
      </c>
    </row>
    <row r="8231" spans="1:9" x14ac:dyDescent="0.3">
      <c r="A8231" s="1">
        <v>38911</v>
      </c>
      <c r="B8231">
        <v>9</v>
      </c>
      <c r="C8231">
        <v>8</v>
      </c>
      <c r="D8231">
        <v>6.5730000000000004</v>
      </c>
      <c r="E8231">
        <v>8.4749999999999996</v>
      </c>
      <c r="F8231">
        <v>-307.43200000000002</v>
      </c>
      <c r="G8231">
        <v>-155.995</v>
      </c>
      <c r="H8231">
        <f t="shared" si="260"/>
        <v>0.1178252766850697</v>
      </c>
      <c r="I8231">
        <f t="shared" si="261"/>
        <v>8.643917682811382E-2</v>
      </c>
    </row>
    <row r="8232" spans="1:9" x14ac:dyDescent="0.3">
      <c r="A8232" s="1">
        <v>38912</v>
      </c>
      <c r="B8232">
        <v>9</v>
      </c>
      <c r="C8232">
        <v>9</v>
      </c>
      <c r="D8232">
        <v>14.721</v>
      </c>
      <c r="E8232">
        <v>12.303000000000001</v>
      </c>
      <c r="F8232">
        <v>-636.51800000000003</v>
      </c>
      <c r="G8232">
        <v>-544.303</v>
      </c>
      <c r="H8232">
        <f t="shared" si="260"/>
        <v>0.1178252766850697</v>
      </c>
      <c r="I8232">
        <f t="shared" si="261"/>
        <v>9.7244073931628039E-2</v>
      </c>
    </row>
    <row r="8233" spans="1:9" x14ac:dyDescent="0.3">
      <c r="A8233" s="1">
        <v>38913</v>
      </c>
      <c r="B8233">
        <v>9</v>
      </c>
      <c r="C8233">
        <v>11</v>
      </c>
      <c r="D8233">
        <v>0</v>
      </c>
      <c r="E8233">
        <v>0</v>
      </c>
      <c r="F8233">
        <v>593.928</v>
      </c>
      <c r="G8233" s="14">
        <v>1486.9179999999999</v>
      </c>
      <c r="H8233">
        <f t="shared" si="260"/>
        <v>0.1178252766850697</v>
      </c>
      <c r="I8233">
        <f t="shared" si="261"/>
        <v>0.11885386813865649</v>
      </c>
    </row>
    <row r="8234" spans="1:9" x14ac:dyDescent="0.3">
      <c r="A8234" s="1">
        <v>38914</v>
      </c>
      <c r="B8234">
        <v>9</v>
      </c>
      <c r="C8234">
        <v>14</v>
      </c>
      <c r="D8234">
        <v>1.655</v>
      </c>
      <c r="E8234">
        <v>5.444</v>
      </c>
      <c r="F8234">
        <v>-711.03200000000004</v>
      </c>
      <c r="G8234">
        <v>-193.047</v>
      </c>
      <c r="H8234">
        <f t="shared" si="260"/>
        <v>0.1178252766850697</v>
      </c>
      <c r="I8234">
        <f t="shared" si="261"/>
        <v>0.15126855944919917</v>
      </c>
    </row>
    <row r="8235" spans="1:9" x14ac:dyDescent="0.3">
      <c r="A8235" s="1">
        <v>38915</v>
      </c>
      <c r="B8235">
        <v>9</v>
      </c>
      <c r="C8235">
        <v>16</v>
      </c>
      <c r="D8235">
        <v>4.9000000000000002E-2</v>
      </c>
      <c r="E8235">
        <v>8.5999999999999993E-2</v>
      </c>
      <c r="F8235">
        <v>225.23099999999999</v>
      </c>
      <c r="G8235">
        <v>144.036</v>
      </c>
      <c r="H8235">
        <f t="shared" si="260"/>
        <v>0.1178252766850697</v>
      </c>
      <c r="I8235">
        <f t="shared" si="261"/>
        <v>0.17287835365622764</v>
      </c>
    </row>
    <row r="8236" spans="1:9" x14ac:dyDescent="0.3">
      <c r="A8236" s="1">
        <v>38916</v>
      </c>
      <c r="B8236">
        <v>9</v>
      </c>
      <c r="C8236">
        <v>16</v>
      </c>
      <c r="D8236">
        <v>0</v>
      </c>
      <c r="E8236">
        <v>0</v>
      </c>
      <c r="F8236" s="14">
        <v>5616.0709999999999</v>
      </c>
      <c r="G8236" s="14">
        <v>5732.1040000000003</v>
      </c>
      <c r="H8236">
        <f t="shared" si="260"/>
        <v>0.1178252766850697</v>
      </c>
      <c r="I8236">
        <f t="shared" si="261"/>
        <v>0.17287835365622764</v>
      </c>
    </row>
    <row r="8237" spans="1:9" x14ac:dyDescent="0.3">
      <c r="A8237" s="1">
        <v>38917</v>
      </c>
      <c r="B8237">
        <v>9</v>
      </c>
      <c r="C8237">
        <v>15</v>
      </c>
      <c r="D8237">
        <v>0</v>
      </c>
      <c r="E8237">
        <v>0</v>
      </c>
      <c r="F8237" s="14">
        <v>5472.5630000000001</v>
      </c>
      <c r="G8237" s="14">
        <v>6223.7910000000002</v>
      </c>
      <c r="H8237">
        <f t="shared" si="260"/>
        <v>0.1178252766850697</v>
      </c>
      <c r="I8237">
        <f t="shared" si="261"/>
        <v>0.16207345655271341</v>
      </c>
    </row>
    <row r="8238" spans="1:9" x14ac:dyDescent="0.3">
      <c r="A8238" s="1">
        <v>38918</v>
      </c>
      <c r="B8238">
        <v>10</v>
      </c>
      <c r="C8238">
        <v>15</v>
      </c>
      <c r="D8238">
        <v>0</v>
      </c>
      <c r="E8238">
        <v>0</v>
      </c>
      <c r="F8238" s="14">
        <v>5964.3159999999998</v>
      </c>
      <c r="G8238" s="14">
        <v>6070.0420000000004</v>
      </c>
      <c r="H8238">
        <f t="shared" si="260"/>
        <v>0.13091697409452191</v>
      </c>
      <c r="I8238">
        <f t="shared" si="261"/>
        <v>0.16207345655271341</v>
      </c>
    </row>
    <row r="8239" spans="1:9" x14ac:dyDescent="0.3">
      <c r="A8239" s="1">
        <v>38919</v>
      </c>
      <c r="B8239">
        <v>10</v>
      </c>
      <c r="C8239">
        <v>17</v>
      </c>
      <c r="D8239">
        <v>0</v>
      </c>
      <c r="E8239">
        <v>0</v>
      </c>
      <c r="F8239" s="14">
        <v>5713.8879999999999</v>
      </c>
      <c r="G8239" s="14">
        <v>5345.83</v>
      </c>
      <c r="H8239">
        <f t="shared" si="260"/>
        <v>0.13091697409452191</v>
      </c>
      <c r="I8239">
        <f t="shared" si="261"/>
        <v>0.18368325075974187</v>
      </c>
    </row>
    <row r="8240" spans="1:9" x14ac:dyDescent="0.3">
      <c r="A8240" s="1">
        <v>38920</v>
      </c>
      <c r="B8240">
        <v>10</v>
      </c>
      <c r="C8240">
        <v>19</v>
      </c>
      <c r="D8240">
        <v>0</v>
      </c>
      <c r="E8240">
        <v>0</v>
      </c>
      <c r="F8240" s="14">
        <v>4752.0720000000001</v>
      </c>
      <c r="G8240" s="14">
        <v>3413.6379999999999</v>
      </c>
      <c r="H8240">
        <f t="shared" si="260"/>
        <v>0.13091697409452191</v>
      </c>
      <c r="I8240">
        <f t="shared" si="261"/>
        <v>0.20529304496677031</v>
      </c>
    </row>
    <row r="8241" spans="1:9" x14ac:dyDescent="0.3">
      <c r="A8241" s="1">
        <v>38921</v>
      </c>
      <c r="B8241">
        <v>10</v>
      </c>
      <c r="C8241">
        <v>19</v>
      </c>
      <c r="D8241">
        <v>0</v>
      </c>
      <c r="E8241">
        <v>0</v>
      </c>
      <c r="F8241" s="14">
        <v>1359.7260000000001</v>
      </c>
      <c r="G8241" s="14">
        <v>2781.17</v>
      </c>
      <c r="H8241">
        <f t="shared" si="260"/>
        <v>0.13091697409452191</v>
      </c>
      <c r="I8241">
        <f t="shared" si="261"/>
        <v>0.20529304496677031</v>
      </c>
    </row>
    <row r="8242" spans="1:9" x14ac:dyDescent="0.3">
      <c r="A8242" s="1">
        <v>38922</v>
      </c>
      <c r="B8242">
        <v>10</v>
      </c>
      <c r="C8242">
        <v>16</v>
      </c>
      <c r="D8242">
        <v>0</v>
      </c>
      <c r="E8242">
        <v>0</v>
      </c>
      <c r="F8242">
        <v>-589.79600000000005</v>
      </c>
      <c r="G8242">
        <v>-215.94</v>
      </c>
      <c r="H8242">
        <f t="shared" si="260"/>
        <v>0.13091697409452191</v>
      </c>
      <c r="I8242">
        <f t="shared" si="261"/>
        <v>0.17287835365622764</v>
      </c>
    </row>
    <row r="8243" spans="1:9" x14ac:dyDescent="0.3">
      <c r="A8243" s="1">
        <v>38923</v>
      </c>
      <c r="B8243">
        <v>9</v>
      </c>
      <c r="C8243">
        <v>14</v>
      </c>
      <c r="D8243">
        <v>0</v>
      </c>
      <c r="E8243">
        <v>0</v>
      </c>
      <c r="F8243">
        <v>-450.06299999999999</v>
      </c>
      <c r="G8243">
        <v>-138.828</v>
      </c>
      <c r="H8243">
        <f t="shared" si="260"/>
        <v>0.1178252766850697</v>
      </c>
      <c r="I8243">
        <f t="shared" si="261"/>
        <v>0.15126855944919917</v>
      </c>
    </row>
    <row r="8244" spans="1:9" x14ac:dyDescent="0.3">
      <c r="A8244" s="1">
        <v>38924</v>
      </c>
      <c r="B8244">
        <v>8</v>
      </c>
      <c r="C8244">
        <v>12</v>
      </c>
      <c r="D8244">
        <v>15.513</v>
      </c>
      <c r="E8244">
        <v>18.641999999999999</v>
      </c>
      <c r="F8244">
        <v>-562.96199999999999</v>
      </c>
      <c r="G8244">
        <v>-581.60400000000004</v>
      </c>
      <c r="H8244">
        <f t="shared" si="260"/>
        <v>0.10473357927561752</v>
      </c>
      <c r="I8244">
        <f t="shared" si="261"/>
        <v>0.12965876524217071</v>
      </c>
    </row>
    <row r="8245" spans="1:9" x14ac:dyDescent="0.3">
      <c r="A8245" s="1">
        <v>38925</v>
      </c>
      <c r="B8245">
        <v>7</v>
      </c>
      <c r="C8245">
        <v>10</v>
      </c>
      <c r="D8245">
        <v>2.56</v>
      </c>
      <c r="E8245">
        <v>0</v>
      </c>
      <c r="F8245" s="14">
        <v>4118.5969999999998</v>
      </c>
      <c r="G8245" s="14">
        <v>1608.2339999999999</v>
      </c>
      <c r="H8245">
        <f t="shared" si="260"/>
        <v>9.1641881866165328E-2</v>
      </c>
      <c r="I8245">
        <f t="shared" si="261"/>
        <v>0.10804897103514227</v>
      </c>
    </row>
    <row r="8246" spans="1:9" x14ac:dyDescent="0.3">
      <c r="A8246" s="1">
        <v>38926</v>
      </c>
      <c r="B8246">
        <v>7</v>
      </c>
      <c r="C8246">
        <v>9</v>
      </c>
      <c r="D8246">
        <v>0</v>
      </c>
      <c r="E8246">
        <v>0</v>
      </c>
      <c r="F8246" s="14">
        <v>6287.6490000000003</v>
      </c>
      <c r="G8246" s="14">
        <v>6422.7870000000003</v>
      </c>
      <c r="H8246">
        <f t="shared" si="260"/>
        <v>9.1641881866165328E-2</v>
      </c>
      <c r="I8246">
        <f t="shared" si="261"/>
        <v>9.7244073931628039E-2</v>
      </c>
    </row>
    <row r="8247" spans="1:9" x14ac:dyDescent="0.3">
      <c r="A8247" s="1">
        <v>38927</v>
      </c>
      <c r="B8247">
        <v>6</v>
      </c>
      <c r="C8247">
        <v>8</v>
      </c>
      <c r="D8247">
        <v>0</v>
      </c>
      <c r="E8247">
        <v>0</v>
      </c>
      <c r="F8247" s="14">
        <v>4423.5739999999996</v>
      </c>
      <c r="G8247" s="14">
        <v>2554.152</v>
      </c>
      <c r="H8247">
        <f t="shared" si="260"/>
        <v>7.8550184456713135E-2</v>
      </c>
      <c r="I8247">
        <f t="shared" si="261"/>
        <v>8.643917682811382E-2</v>
      </c>
    </row>
    <row r="8248" spans="1:9" x14ac:dyDescent="0.3">
      <c r="A8248" s="1">
        <v>38928</v>
      </c>
      <c r="B8248">
        <v>6</v>
      </c>
      <c r="C8248">
        <v>6</v>
      </c>
      <c r="D8248">
        <v>0</v>
      </c>
      <c r="E8248">
        <v>0</v>
      </c>
      <c r="F8248" s="14">
        <v>1477.298</v>
      </c>
      <c r="G8248" s="14">
        <v>3012.4769999999999</v>
      </c>
      <c r="H8248">
        <f t="shared" si="260"/>
        <v>7.8550184456713135E-2</v>
      </c>
      <c r="I8248">
        <f t="shared" si="261"/>
        <v>6.4829382621085355E-2</v>
      </c>
    </row>
    <row r="8249" spans="1:9" x14ac:dyDescent="0.3">
      <c r="A8249" s="1">
        <v>38929</v>
      </c>
      <c r="B8249">
        <v>5</v>
      </c>
      <c r="C8249">
        <v>6</v>
      </c>
      <c r="D8249">
        <v>0</v>
      </c>
      <c r="E8249">
        <v>0</v>
      </c>
      <c r="F8249" s="14">
        <v>6111.2939999999999</v>
      </c>
      <c r="G8249" s="14">
        <v>4748.6409999999996</v>
      </c>
      <c r="H8249">
        <f t="shared" si="260"/>
        <v>6.5458487047260955E-2</v>
      </c>
      <c r="I8249">
        <f t="shared" si="261"/>
        <v>6.4829382621085355E-2</v>
      </c>
    </row>
    <row r="8250" spans="1:9" x14ac:dyDescent="0.3">
      <c r="A8250" s="1">
        <v>38930</v>
      </c>
      <c r="B8250">
        <v>5</v>
      </c>
      <c r="C8250">
        <v>5</v>
      </c>
      <c r="D8250">
        <v>0</v>
      </c>
      <c r="E8250">
        <v>0</v>
      </c>
      <c r="H8250">
        <f t="shared" si="260"/>
        <v>6.5458487047260955E-2</v>
      </c>
      <c r="I8250">
        <f t="shared" si="261"/>
        <v>5.4024485517571136E-2</v>
      </c>
    </row>
    <row r="8251" spans="1:9" x14ac:dyDescent="0.3">
      <c r="A8251" s="1">
        <v>38931</v>
      </c>
      <c r="B8251">
        <v>5</v>
      </c>
      <c r="C8251">
        <v>4</v>
      </c>
      <c r="D8251">
        <v>0</v>
      </c>
      <c r="E8251">
        <v>0.193</v>
      </c>
      <c r="F8251">
        <v>426.30399999999997</v>
      </c>
      <c r="G8251" s="14">
        <v>1763.954</v>
      </c>
      <c r="H8251">
        <f t="shared" si="260"/>
        <v>6.5458487047260955E-2</v>
      </c>
      <c r="I8251">
        <f t="shared" si="261"/>
        <v>4.321958841405691E-2</v>
      </c>
    </row>
    <row r="8252" spans="1:9" x14ac:dyDescent="0.3">
      <c r="A8252" s="1">
        <v>38932</v>
      </c>
      <c r="B8252">
        <v>5</v>
      </c>
      <c r="C8252">
        <v>4</v>
      </c>
      <c r="D8252">
        <v>0</v>
      </c>
      <c r="E8252">
        <v>0</v>
      </c>
      <c r="F8252" s="14">
        <v>5773.8230000000003</v>
      </c>
      <c r="G8252" s="14">
        <v>5489.6360000000004</v>
      </c>
      <c r="H8252">
        <f t="shared" si="260"/>
        <v>6.5458487047260955E-2</v>
      </c>
      <c r="I8252">
        <f t="shared" si="261"/>
        <v>4.321958841405691E-2</v>
      </c>
    </row>
    <row r="8253" spans="1:9" x14ac:dyDescent="0.3">
      <c r="A8253" s="1">
        <v>38933</v>
      </c>
      <c r="B8253">
        <v>5</v>
      </c>
      <c r="C8253">
        <v>4</v>
      </c>
      <c r="D8253">
        <v>0</v>
      </c>
      <c r="E8253">
        <v>0</v>
      </c>
      <c r="F8253" s="14">
        <v>1480.7660000000001</v>
      </c>
      <c r="G8253" s="14">
        <v>4812.3109999999997</v>
      </c>
      <c r="H8253">
        <f t="shared" si="260"/>
        <v>6.5458487047260955E-2</v>
      </c>
      <c r="I8253">
        <f t="shared" si="261"/>
        <v>4.321958841405691E-2</v>
      </c>
    </row>
    <row r="8254" spans="1:9" x14ac:dyDescent="0.3">
      <c r="A8254" s="1">
        <v>38934</v>
      </c>
      <c r="B8254">
        <v>5</v>
      </c>
      <c r="C8254">
        <v>5</v>
      </c>
      <c r="D8254">
        <v>3.6320000000000001</v>
      </c>
      <c r="E8254">
        <v>3.5329999999999999</v>
      </c>
      <c r="F8254">
        <v>180.07499999999999</v>
      </c>
      <c r="G8254">
        <v>-182.81100000000001</v>
      </c>
      <c r="H8254">
        <f t="shared" si="260"/>
        <v>6.5458487047260955E-2</v>
      </c>
      <c r="I8254">
        <f t="shared" si="261"/>
        <v>5.4024485517571136E-2</v>
      </c>
    </row>
    <row r="8255" spans="1:9" x14ac:dyDescent="0.3">
      <c r="A8255" s="1">
        <v>38935</v>
      </c>
      <c r="B8255">
        <v>4</v>
      </c>
      <c r="C8255">
        <v>5</v>
      </c>
      <c r="D8255">
        <v>2.5539999999999998</v>
      </c>
      <c r="E8255">
        <v>1.5580000000000001</v>
      </c>
      <c r="F8255">
        <v>159.26</v>
      </c>
      <c r="G8255" s="14">
        <v>1086.6600000000001</v>
      </c>
      <c r="H8255">
        <f t="shared" si="260"/>
        <v>5.2366789637808761E-2</v>
      </c>
      <c r="I8255">
        <f t="shared" si="261"/>
        <v>5.4024485517571136E-2</v>
      </c>
    </row>
    <row r="8256" spans="1:9" x14ac:dyDescent="0.3">
      <c r="A8256" s="1">
        <v>38936</v>
      </c>
      <c r="B8256">
        <v>4</v>
      </c>
      <c r="C8256">
        <v>5</v>
      </c>
      <c r="D8256">
        <v>0</v>
      </c>
      <c r="E8256">
        <v>0</v>
      </c>
      <c r="F8256">
        <v>426.79199999999997</v>
      </c>
      <c r="G8256" s="14">
        <v>1192.1690000000001</v>
      </c>
      <c r="H8256">
        <f t="shared" si="260"/>
        <v>5.2366789637808761E-2</v>
      </c>
      <c r="I8256">
        <f t="shared" si="261"/>
        <v>5.4024485517571136E-2</v>
      </c>
    </row>
    <row r="8257" spans="1:9" x14ac:dyDescent="0.3">
      <c r="A8257" s="1">
        <v>38937</v>
      </c>
      <c r="B8257">
        <v>4</v>
      </c>
      <c r="C8257">
        <v>4</v>
      </c>
      <c r="D8257">
        <v>4.2869999999999999</v>
      </c>
      <c r="E8257">
        <v>1.6679999999999999</v>
      </c>
      <c r="F8257">
        <v>244.166</v>
      </c>
      <c r="G8257">
        <v>522.60599999999999</v>
      </c>
      <c r="H8257">
        <f t="shared" si="260"/>
        <v>5.2366789637808761E-2</v>
      </c>
      <c r="I8257">
        <f t="shared" si="261"/>
        <v>4.321958841405691E-2</v>
      </c>
    </row>
    <row r="8258" spans="1:9" x14ac:dyDescent="0.3">
      <c r="A8258" s="1">
        <v>38938</v>
      </c>
      <c r="B8258">
        <v>4</v>
      </c>
      <c r="C8258">
        <v>5</v>
      </c>
      <c r="D8258">
        <v>22.747</v>
      </c>
      <c r="E8258">
        <v>17.251000000000001</v>
      </c>
      <c r="F8258">
        <v>-19.751999999999999</v>
      </c>
      <c r="G8258">
        <v>-111.139</v>
      </c>
      <c r="H8258">
        <f t="shared" ref="H8258:H8321" si="262">(B8258*60*60*24/1000000)/(1000*$N$3/1000000)</f>
        <v>5.2366789637808761E-2</v>
      </c>
      <c r="I8258">
        <f t="shared" ref="I8258:I8321" si="263">(C8258*60*60*24/1000000)/(1000*$N$4/1000000)</f>
        <v>5.4024485517571136E-2</v>
      </c>
    </row>
    <row r="8259" spans="1:9" x14ac:dyDescent="0.3">
      <c r="A8259" s="1">
        <v>38939</v>
      </c>
      <c r="B8259">
        <v>4</v>
      </c>
      <c r="C8259">
        <v>10</v>
      </c>
      <c r="D8259">
        <v>0</v>
      </c>
      <c r="E8259">
        <v>0</v>
      </c>
      <c r="F8259" s="14">
        <v>5983.8429999999998</v>
      </c>
      <c r="G8259" s="14">
        <v>5453.348</v>
      </c>
      <c r="H8259">
        <f t="shared" si="262"/>
        <v>5.2366789637808761E-2</v>
      </c>
      <c r="I8259">
        <f t="shared" si="263"/>
        <v>0.10804897103514227</v>
      </c>
    </row>
    <row r="8260" spans="1:9" x14ac:dyDescent="0.3">
      <c r="A8260" s="1">
        <v>38940</v>
      </c>
      <c r="B8260">
        <v>4</v>
      </c>
      <c r="C8260">
        <v>16</v>
      </c>
      <c r="D8260">
        <v>5.2380000000000004</v>
      </c>
      <c r="E8260">
        <v>3.371</v>
      </c>
      <c r="F8260">
        <v>430.61500000000001</v>
      </c>
      <c r="G8260">
        <v>-129.89500000000001</v>
      </c>
      <c r="H8260">
        <f t="shared" si="262"/>
        <v>5.2366789637808761E-2</v>
      </c>
      <c r="I8260">
        <f t="shared" si="263"/>
        <v>0.17287835365622764</v>
      </c>
    </row>
    <row r="8261" spans="1:9" x14ac:dyDescent="0.3">
      <c r="A8261" s="1">
        <v>38941</v>
      </c>
      <c r="B8261">
        <v>5</v>
      </c>
      <c r="C8261">
        <v>32</v>
      </c>
      <c r="D8261">
        <v>21.449000000000002</v>
      </c>
      <c r="E8261">
        <v>8.0850000000000009</v>
      </c>
      <c r="F8261">
        <v>72.224000000000004</v>
      </c>
      <c r="G8261">
        <v>16.443000000000001</v>
      </c>
      <c r="H8261">
        <f t="shared" si="262"/>
        <v>6.5458487047260955E-2</v>
      </c>
      <c r="I8261">
        <f t="shared" si="263"/>
        <v>0.34575670731245528</v>
      </c>
    </row>
    <row r="8262" spans="1:9" x14ac:dyDescent="0.3">
      <c r="A8262" s="1">
        <v>38942</v>
      </c>
      <c r="B8262">
        <v>7</v>
      </c>
      <c r="C8262">
        <v>88</v>
      </c>
      <c r="D8262">
        <v>7.5069999999999997</v>
      </c>
      <c r="E8262">
        <v>0.98</v>
      </c>
      <c r="F8262">
        <v>832.923</v>
      </c>
      <c r="G8262">
        <v>590.48099999999999</v>
      </c>
      <c r="H8262">
        <f t="shared" si="262"/>
        <v>9.1641881866165328E-2</v>
      </c>
      <c r="I8262">
        <f t="shared" si="263"/>
        <v>0.95083094510925192</v>
      </c>
    </row>
    <row r="8263" spans="1:9" x14ac:dyDescent="0.3">
      <c r="A8263" s="1">
        <v>38943</v>
      </c>
      <c r="B8263">
        <v>9</v>
      </c>
      <c r="C8263">
        <v>158</v>
      </c>
      <c r="D8263">
        <v>15.646000000000001</v>
      </c>
      <c r="E8263">
        <v>8.5570000000000004</v>
      </c>
      <c r="F8263">
        <v>-560.46199999999999</v>
      </c>
      <c r="G8263">
        <v>-139.387</v>
      </c>
      <c r="H8263">
        <f t="shared" si="262"/>
        <v>0.1178252766850697</v>
      </c>
      <c r="I8263">
        <f t="shared" si="263"/>
        <v>1.7071737423552478</v>
      </c>
    </row>
    <row r="8264" spans="1:9" x14ac:dyDescent="0.3">
      <c r="A8264" s="1">
        <v>38944</v>
      </c>
      <c r="B8264">
        <v>10</v>
      </c>
      <c r="C8264">
        <v>225</v>
      </c>
      <c r="D8264">
        <v>2.1000000000000001E-2</v>
      </c>
      <c r="E8264">
        <v>0.65500000000000003</v>
      </c>
      <c r="F8264" s="14">
        <v>3410.0189999999998</v>
      </c>
      <c r="G8264">
        <v>809.245</v>
      </c>
      <c r="H8264">
        <f t="shared" si="262"/>
        <v>0.13091697409452191</v>
      </c>
      <c r="I8264">
        <f t="shared" si="263"/>
        <v>2.4311018482907012</v>
      </c>
    </row>
    <row r="8265" spans="1:9" x14ac:dyDescent="0.3">
      <c r="A8265" s="1">
        <v>38945</v>
      </c>
      <c r="B8265">
        <v>9</v>
      </c>
      <c r="C8265">
        <v>259</v>
      </c>
      <c r="D8265">
        <v>0.73</v>
      </c>
      <c r="E8265">
        <v>0</v>
      </c>
      <c r="F8265" s="14">
        <v>5640.4139999999998</v>
      </c>
      <c r="G8265" s="14">
        <v>5446.585</v>
      </c>
      <c r="H8265">
        <f t="shared" si="262"/>
        <v>0.1178252766850697</v>
      </c>
      <c r="I8265">
        <f t="shared" si="263"/>
        <v>2.798468349810185</v>
      </c>
    </row>
    <row r="8266" spans="1:9" x14ac:dyDescent="0.3">
      <c r="A8266" s="1">
        <v>38946</v>
      </c>
      <c r="B8266">
        <v>8</v>
      </c>
      <c r="C8266">
        <v>253</v>
      </c>
      <c r="D8266">
        <v>0</v>
      </c>
      <c r="E8266">
        <v>0</v>
      </c>
      <c r="F8266" s="14">
        <v>4041.4229999999998</v>
      </c>
      <c r="G8266" s="14">
        <v>4177.4380000000001</v>
      </c>
      <c r="H8266">
        <f t="shared" si="262"/>
        <v>0.10473357927561752</v>
      </c>
      <c r="I8266">
        <f t="shared" si="263"/>
        <v>2.7336389671890995</v>
      </c>
    </row>
    <row r="8267" spans="1:9" x14ac:dyDescent="0.3">
      <c r="A8267" s="1">
        <v>38947</v>
      </c>
      <c r="B8267">
        <v>8</v>
      </c>
      <c r="C8267">
        <v>219</v>
      </c>
      <c r="D8267">
        <v>0</v>
      </c>
      <c r="E8267">
        <v>0</v>
      </c>
      <c r="F8267" s="14">
        <v>4457.5020000000004</v>
      </c>
      <c r="G8267" s="14">
        <v>1615.2929999999999</v>
      </c>
      <c r="H8267">
        <f t="shared" si="262"/>
        <v>0.10473357927561752</v>
      </c>
      <c r="I8267">
        <f t="shared" si="263"/>
        <v>2.3662724656696157</v>
      </c>
    </row>
    <row r="8268" spans="1:9" x14ac:dyDescent="0.3">
      <c r="A8268" s="1">
        <v>38948</v>
      </c>
      <c r="B8268">
        <v>8</v>
      </c>
      <c r="C8268">
        <v>167</v>
      </c>
      <c r="D8268">
        <v>0</v>
      </c>
      <c r="E8268">
        <v>0</v>
      </c>
      <c r="F8268" s="14">
        <v>4465.2889999999998</v>
      </c>
      <c r="G8268" s="14">
        <v>3460.88</v>
      </c>
      <c r="H8268">
        <f t="shared" si="262"/>
        <v>0.10473357927561752</v>
      </c>
      <c r="I8268">
        <f t="shared" si="263"/>
        <v>1.804417816286876</v>
      </c>
    </row>
    <row r="8269" spans="1:9" x14ac:dyDescent="0.3">
      <c r="A8269" s="1">
        <v>38949</v>
      </c>
      <c r="B8269">
        <v>8</v>
      </c>
      <c r="C8269">
        <v>112</v>
      </c>
      <c r="D8269">
        <v>0</v>
      </c>
      <c r="E8269">
        <v>0</v>
      </c>
      <c r="F8269" s="14">
        <v>4668.4620000000004</v>
      </c>
      <c r="G8269" s="14">
        <v>3216.8829999999998</v>
      </c>
      <c r="H8269">
        <f t="shared" si="262"/>
        <v>0.10473357927561752</v>
      </c>
      <c r="I8269">
        <f t="shared" si="263"/>
        <v>1.2101484755935934</v>
      </c>
    </row>
    <row r="8270" spans="1:9" x14ac:dyDescent="0.3">
      <c r="A8270" s="1">
        <v>38950</v>
      </c>
      <c r="B8270">
        <v>7</v>
      </c>
      <c r="C8270">
        <v>68</v>
      </c>
      <c r="D8270">
        <v>0</v>
      </c>
      <c r="E8270">
        <v>0</v>
      </c>
      <c r="F8270" s="14">
        <v>6162.1610000000001</v>
      </c>
      <c r="G8270" s="14">
        <v>5910.4359999999997</v>
      </c>
      <c r="H8270">
        <f t="shared" si="262"/>
        <v>9.1641881866165328E-2</v>
      </c>
      <c r="I8270">
        <f t="shared" si="263"/>
        <v>0.73473300303896749</v>
      </c>
    </row>
    <row r="8271" spans="1:9" x14ac:dyDescent="0.3">
      <c r="A8271" s="1">
        <v>38951</v>
      </c>
      <c r="B8271">
        <v>6</v>
      </c>
      <c r="C8271">
        <v>43</v>
      </c>
      <c r="D8271">
        <v>0</v>
      </c>
      <c r="E8271">
        <v>0</v>
      </c>
      <c r="F8271" s="14">
        <v>5592.2870000000003</v>
      </c>
      <c r="G8271" s="14">
        <v>5379.482</v>
      </c>
      <c r="H8271">
        <f t="shared" si="262"/>
        <v>7.8550184456713135E-2</v>
      </c>
      <c r="I8271">
        <f t="shared" si="263"/>
        <v>0.46461057545111173</v>
      </c>
    </row>
    <row r="8272" spans="1:9" x14ac:dyDescent="0.3">
      <c r="A8272" s="1">
        <v>38952</v>
      </c>
      <c r="B8272">
        <v>6</v>
      </c>
      <c r="C8272">
        <v>29</v>
      </c>
      <c r="D8272">
        <v>0</v>
      </c>
      <c r="E8272">
        <v>0</v>
      </c>
      <c r="F8272" s="14">
        <v>5218.933</v>
      </c>
      <c r="G8272" s="14">
        <v>5075.7669999999998</v>
      </c>
      <c r="H8272">
        <f t="shared" si="262"/>
        <v>7.8550184456713135E-2</v>
      </c>
      <c r="I8272">
        <f t="shared" si="263"/>
        <v>0.31334201600191253</v>
      </c>
    </row>
    <row r="8273" spans="1:9" x14ac:dyDescent="0.3">
      <c r="A8273" s="1">
        <v>38953</v>
      </c>
      <c r="B8273">
        <v>5</v>
      </c>
      <c r="C8273">
        <v>22</v>
      </c>
      <c r="D8273">
        <v>0</v>
      </c>
      <c r="E8273">
        <v>0</v>
      </c>
      <c r="F8273" s="14">
        <v>5442.6509999999998</v>
      </c>
      <c r="G8273" s="14">
        <v>5328.741</v>
      </c>
      <c r="H8273">
        <f t="shared" si="262"/>
        <v>6.5458487047260955E-2</v>
      </c>
      <c r="I8273">
        <f t="shared" si="263"/>
        <v>0.23770773627731298</v>
      </c>
    </row>
    <row r="8274" spans="1:9" x14ac:dyDescent="0.3">
      <c r="A8274" s="1">
        <v>38954</v>
      </c>
      <c r="B8274">
        <v>4</v>
      </c>
      <c r="C8274">
        <v>18</v>
      </c>
      <c r="D8274">
        <v>0</v>
      </c>
      <c r="E8274">
        <v>0</v>
      </c>
      <c r="F8274" s="14">
        <v>4818.5510000000004</v>
      </c>
      <c r="G8274" s="14">
        <v>5242.5190000000002</v>
      </c>
      <c r="H8274">
        <f t="shared" si="262"/>
        <v>5.2366789637808761E-2</v>
      </c>
      <c r="I8274">
        <f t="shared" si="263"/>
        <v>0.19448814786325608</v>
      </c>
    </row>
    <row r="8275" spans="1:9" x14ac:dyDescent="0.3">
      <c r="A8275" s="1">
        <v>38955</v>
      </c>
      <c r="B8275">
        <v>4</v>
      </c>
      <c r="C8275">
        <v>15</v>
      </c>
      <c r="D8275">
        <v>20.574000000000002</v>
      </c>
      <c r="E8275">
        <v>14.208</v>
      </c>
      <c r="F8275">
        <v>24.44</v>
      </c>
      <c r="G8275">
        <v>67.063999999999993</v>
      </c>
      <c r="H8275">
        <f t="shared" si="262"/>
        <v>5.2366789637808761E-2</v>
      </c>
      <c r="I8275">
        <f t="shared" si="263"/>
        <v>0.16207345655271341</v>
      </c>
    </row>
    <row r="8276" spans="1:9" x14ac:dyDescent="0.3">
      <c r="A8276" s="1">
        <v>38956</v>
      </c>
      <c r="B8276">
        <v>4</v>
      </c>
      <c r="C8276">
        <v>13</v>
      </c>
      <c r="D8276">
        <v>0</v>
      </c>
      <c r="E8276">
        <v>0</v>
      </c>
      <c r="F8276" s="14">
        <v>3840.5459999999998</v>
      </c>
      <c r="G8276" s="14">
        <v>2724.9450000000002</v>
      </c>
      <c r="H8276">
        <f t="shared" si="262"/>
        <v>5.2366789637808761E-2</v>
      </c>
      <c r="I8276">
        <f t="shared" si="263"/>
        <v>0.14046366234568494</v>
      </c>
    </row>
    <row r="8277" spans="1:9" x14ac:dyDescent="0.3">
      <c r="A8277" s="1">
        <v>38957</v>
      </c>
      <c r="B8277">
        <v>3</v>
      </c>
      <c r="C8277">
        <v>12</v>
      </c>
      <c r="D8277">
        <v>0</v>
      </c>
      <c r="E8277">
        <v>0</v>
      </c>
      <c r="F8277" s="14">
        <v>3297.51</v>
      </c>
      <c r="G8277" s="14">
        <v>2949.768</v>
      </c>
      <c r="H8277">
        <f t="shared" si="262"/>
        <v>3.9275092228356567E-2</v>
      </c>
      <c r="I8277">
        <f t="shared" si="263"/>
        <v>0.12965876524217071</v>
      </c>
    </row>
    <row r="8278" spans="1:9" x14ac:dyDescent="0.3">
      <c r="A8278" s="1">
        <v>38958</v>
      </c>
      <c r="B8278">
        <v>3</v>
      </c>
      <c r="C8278">
        <v>12</v>
      </c>
      <c r="D8278">
        <v>0</v>
      </c>
      <c r="E8278">
        <v>0</v>
      </c>
      <c r="F8278" s="14">
        <v>5742.9769999999999</v>
      </c>
      <c r="G8278" s="14">
        <v>5579.56</v>
      </c>
      <c r="H8278">
        <f t="shared" si="262"/>
        <v>3.9275092228356567E-2</v>
      </c>
      <c r="I8278">
        <f t="shared" si="263"/>
        <v>0.12965876524217071</v>
      </c>
    </row>
    <row r="8279" spans="1:9" x14ac:dyDescent="0.3">
      <c r="A8279" s="1">
        <v>38959</v>
      </c>
      <c r="B8279">
        <v>3</v>
      </c>
      <c r="C8279">
        <v>11</v>
      </c>
      <c r="D8279">
        <v>0.14299999999999999</v>
      </c>
      <c r="E8279">
        <v>1.3069999999999999</v>
      </c>
      <c r="F8279" s="14">
        <v>1885.5409999999999</v>
      </c>
      <c r="G8279" s="14">
        <v>1889.0409999999999</v>
      </c>
      <c r="H8279">
        <f t="shared" si="262"/>
        <v>3.9275092228356567E-2</v>
      </c>
      <c r="I8279">
        <f t="shared" si="263"/>
        <v>0.11885386813865649</v>
      </c>
    </row>
    <row r="8280" spans="1:9" x14ac:dyDescent="0.3">
      <c r="A8280" s="1">
        <v>38960</v>
      </c>
      <c r="B8280">
        <v>3</v>
      </c>
      <c r="C8280">
        <v>10</v>
      </c>
      <c r="D8280">
        <v>5.8609999999999998</v>
      </c>
      <c r="E8280">
        <v>4.8710000000000004</v>
      </c>
      <c r="F8280" s="14">
        <v>3924.8919999999998</v>
      </c>
      <c r="G8280" s="14">
        <v>1359.2860000000001</v>
      </c>
      <c r="H8280">
        <f t="shared" si="262"/>
        <v>3.9275092228356567E-2</v>
      </c>
      <c r="I8280">
        <f t="shared" si="263"/>
        <v>0.10804897103514227</v>
      </c>
    </row>
    <row r="8281" spans="1:9" x14ac:dyDescent="0.3">
      <c r="A8281" s="1">
        <v>38961</v>
      </c>
      <c r="B8281">
        <v>3</v>
      </c>
      <c r="C8281">
        <v>9</v>
      </c>
      <c r="D8281">
        <v>4.9640000000000004</v>
      </c>
      <c r="E8281">
        <v>15.057</v>
      </c>
      <c r="F8281">
        <v>50.912999999999997</v>
      </c>
      <c r="G8281" s="14">
        <v>2913.1590000000001</v>
      </c>
      <c r="H8281">
        <f t="shared" si="262"/>
        <v>3.9275092228356567E-2</v>
      </c>
      <c r="I8281">
        <f t="shared" si="263"/>
        <v>9.7244073931628039E-2</v>
      </c>
    </row>
    <row r="8282" spans="1:9" x14ac:dyDescent="0.3">
      <c r="A8282" s="1">
        <v>38962</v>
      </c>
      <c r="B8282">
        <v>4</v>
      </c>
      <c r="C8282">
        <v>10</v>
      </c>
      <c r="D8282">
        <v>22.774000000000001</v>
      </c>
      <c r="E8282">
        <v>12.965</v>
      </c>
      <c r="F8282">
        <v>-458.8</v>
      </c>
      <c r="G8282">
        <v>-503.61399999999998</v>
      </c>
      <c r="H8282">
        <f t="shared" si="262"/>
        <v>5.2366789637808761E-2</v>
      </c>
      <c r="I8282">
        <f t="shared" si="263"/>
        <v>0.10804897103514227</v>
      </c>
    </row>
    <row r="8283" spans="1:9" x14ac:dyDescent="0.3">
      <c r="A8283" s="1">
        <v>38963</v>
      </c>
      <c r="B8283">
        <v>9</v>
      </c>
      <c r="C8283">
        <v>19</v>
      </c>
      <c r="D8283">
        <v>0</v>
      </c>
      <c r="E8283">
        <v>0</v>
      </c>
      <c r="F8283" s="14">
        <v>4854.2340000000004</v>
      </c>
      <c r="G8283" s="14">
        <v>3790.739</v>
      </c>
      <c r="H8283">
        <f t="shared" si="262"/>
        <v>0.1178252766850697</v>
      </c>
      <c r="I8283">
        <f t="shared" si="263"/>
        <v>0.20529304496677031</v>
      </c>
    </row>
    <row r="8284" spans="1:9" x14ac:dyDescent="0.3">
      <c r="A8284" s="1">
        <v>38964</v>
      </c>
      <c r="B8284">
        <v>20</v>
      </c>
      <c r="C8284">
        <v>39</v>
      </c>
      <c r="D8284">
        <v>0</v>
      </c>
      <c r="E8284">
        <v>0</v>
      </c>
      <c r="F8284" s="14">
        <v>1064.2660000000001</v>
      </c>
      <c r="G8284">
        <v>389.32600000000002</v>
      </c>
      <c r="H8284">
        <f t="shared" si="262"/>
        <v>0.26183394818904382</v>
      </c>
      <c r="I8284">
        <f t="shared" si="263"/>
        <v>0.42139098703705485</v>
      </c>
    </row>
    <row r="8285" spans="1:9" x14ac:dyDescent="0.3">
      <c r="A8285" s="1">
        <v>38965</v>
      </c>
      <c r="B8285">
        <v>26</v>
      </c>
      <c r="C8285">
        <v>44</v>
      </c>
      <c r="D8285">
        <v>0</v>
      </c>
      <c r="E8285">
        <v>0</v>
      </c>
      <c r="F8285" s="14">
        <v>5958.8329999999996</v>
      </c>
      <c r="G8285" s="14">
        <v>3570.4</v>
      </c>
      <c r="H8285">
        <f t="shared" si="262"/>
        <v>0.34038413264575695</v>
      </c>
      <c r="I8285">
        <f t="shared" si="263"/>
        <v>0.47541547255462596</v>
      </c>
    </row>
    <row r="8286" spans="1:9" x14ac:dyDescent="0.3">
      <c r="A8286" s="1">
        <v>38966</v>
      </c>
      <c r="B8286">
        <v>29</v>
      </c>
      <c r="C8286">
        <v>49</v>
      </c>
      <c r="D8286">
        <v>0</v>
      </c>
      <c r="E8286">
        <v>0</v>
      </c>
      <c r="F8286" s="14">
        <v>5792.2619999999997</v>
      </c>
      <c r="G8286" s="14">
        <v>5273.1570000000002</v>
      </c>
      <c r="H8286">
        <f t="shared" si="262"/>
        <v>0.37965922487411347</v>
      </c>
      <c r="I8286">
        <f t="shared" si="263"/>
        <v>0.52943995807219713</v>
      </c>
    </row>
    <row r="8287" spans="1:9" x14ac:dyDescent="0.3">
      <c r="A8287" s="1">
        <v>38967</v>
      </c>
      <c r="B8287">
        <v>28</v>
      </c>
      <c r="C8287">
        <v>50</v>
      </c>
      <c r="D8287">
        <v>6.5000000000000002E-2</v>
      </c>
      <c r="E8287">
        <v>4.1000000000000002E-2</v>
      </c>
      <c r="F8287" s="14">
        <v>2759.67</v>
      </c>
      <c r="G8287" s="14">
        <v>4696.1440000000002</v>
      </c>
      <c r="H8287">
        <f t="shared" si="262"/>
        <v>0.36656752746466131</v>
      </c>
      <c r="I8287">
        <f t="shared" si="263"/>
        <v>0.54024485517571141</v>
      </c>
    </row>
    <row r="8288" spans="1:9" x14ac:dyDescent="0.3">
      <c r="A8288" s="1">
        <v>38968</v>
      </c>
      <c r="B8288">
        <v>24</v>
      </c>
      <c r="C8288">
        <v>47</v>
      </c>
      <c r="D8288">
        <v>4.0659999999999998</v>
      </c>
      <c r="E8288">
        <v>6.1740000000000004</v>
      </c>
      <c r="F8288">
        <v>722.45799999999997</v>
      </c>
      <c r="G8288" s="14">
        <v>1880.3530000000001</v>
      </c>
      <c r="H8288">
        <f t="shared" si="262"/>
        <v>0.31420073782685254</v>
      </c>
      <c r="I8288">
        <f t="shared" si="263"/>
        <v>0.50783016386516866</v>
      </c>
    </row>
    <row r="8289" spans="1:9" x14ac:dyDescent="0.3">
      <c r="A8289" s="1">
        <v>38969</v>
      </c>
      <c r="B8289">
        <v>20</v>
      </c>
      <c r="C8289">
        <v>43</v>
      </c>
      <c r="D8289">
        <v>4.0069999999999997</v>
      </c>
      <c r="E8289">
        <v>4.1269999999999998</v>
      </c>
      <c r="F8289" s="14">
        <v>5602.9070000000002</v>
      </c>
      <c r="G8289" s="14">
        <v>5893.7939999999999</v>
      </c>
      <c r="H8289">
        <f t="shared" si="262"/>
        <v>0.26183394818904382</v>
      </c>
      <c r="I8289">
        <f t="shared" si="263"/>
        <v>0.46461057545111173</v>
      </c>
    </row>
    <row r="8290" spans="1:9" x14ac:dyDescent="0.3">
      <c r="A8290" s="1">
        <v>38970</v>
      </c>
      <c r="B8290">
        <v>16</v>
      </c>
      <c r="C8290">
        <v>36</v>
      </c>
      <c r="D8290">
        <v>0</v>
      </c>
      <c r="E8290">
        <v>2E-3</v>
      </c>
      <c r="F8290" s="14">
        <v>4990.7470000000003</v>
      </c>
      <c r="G8290" s="14">
        <v>5365.0360000000001</v>
      </c>
      <c r="H8290">
        <f t="shared" si="262"/>
        <v>0.20946715855123504</v>
      </c>
      <c r="I8290">
        <f t="shared" si="263"/>
        <v>0.38897629572651216</v>
      </c>
    </row>
    <row r="8291" spans="1:9" x14ac:dyDescent="0.3">
      <c r="A8291" s="1">
        <v>38971</v>
      </c>
      <c r="B8291">
        <v>12</v>
      </c>
      <c r="C8291">
        <v>29</v>
      </c>
      <c r="D8291">
        <v>0</v>
      </c>
      <c r="E8291">
        <v>0</v>
      </c>
      <c r="F8291" s="14">
        <v>3373.6529999999998</v>
      </c>
      <c r="G8291" s="14">
        <v>3451.5729999999999</v>
      </c>
      <c r="H8291">
        <f t="shared" si="262"/>
        <v>0.15710036891342627</v>
      </c>
      <c r="I8291">
        <f t="shared" si="263"/>
        <v>0.31334201600191253</v>
      </c>
    </row>
    <row r="8292" spans="1:9" x14ac:dyDescent="0.3">
      <c r="A8292" s="1">
        <v>38972</v>
      </c>
      <c r="B8292">
        <v>10</v>
      </c>
      <c r="C8292">
        <v>23</v>
      </c>
      <c r="D8292">
        <v>2.1110000000000002</v>
      </c>
      <c r="E8292">
        <v>2.7E-2</v>
      </c>
      <c r="F8292">
        <v>-534.20000000000005</v>
      </c>
      <c r="G8292">
        <v>-423.47199999999998</v>
      </c>
      <c r="H8292">
        <f t="shared" si="262"/>
        <v>0.13091697409452191</v>
      </c>
      <c r="I8292">
        <f t="shared" si="263"/>
        <v>0.24851263338082721</v>
      </c>
    </row>
    <row r="8293" spans="1:9" x14ac:dyDescent="0.3">
      <c r="A8293" s="1">
        <v>38973</v>
      </c>
      <c r="B8293">
        <v>8</v>
      </c>
      <c r="C8293">
        <v>18</v>
      </c>
      <c r="D8293">
        <v>13.741</v>
      </c>
      <c r="E8293">
        <v>4.1929999999999996</v>
      </c>
      <c r="F8293">
        <v>-578.09299999999996</v>
      </c>
      <c r="G8293">
        <v>-450.92899999999997</v>
      </c>
      <c r="H8293">
        <f t="shared" si="262"/>
        <v>0.10473357927561752</v>
      </c>
      <c r="I8293">
        <f t="shared" si="263"/>
        <v>0.19448814786325608</v>
      </c>
    </row>
    <row r="8294" spans="1:9" x14ac:dyDescent="0.3">
      <c r="A8294" s="1">
        <v>38974</v>
      </c>
      <c r="B8294">
        <v>7</v>
      </c>
      <c r="C8294">
        <v>16</v>
      </c>
      <c r="D8294">
        <v>6.9219999999999997</v>
      </c>
      <c r="E8294">
        <v>9.1120000000000001</v>
      </c>
      <c r="F8294">
        <v>72.081999999999994</v>
      </c>
      <c r="G8294">
        <v>-15.673999999999999</v>
      </c>
      <c r="H8294">
        <f t="shared" si="262"/>
        <v>9.1641881866165328E-2</v>
      </c>
      <c r="I8294">
        <f t="shared" si="263"/>
        <v>0.17287835365622764</v>
      </c>
    </row>
    <row r="8295" spans="1:9" x14ac:dyDescent="0.3">
      <c r="A8295" s="1">
        <v>38975</v>
      </c>
      <c r="B8295">
        <v>6</v>
      </c>
      <c r="C8295">
        <v>15</v>
      </c>
      <c r="D8295">
        <v>11.821</v>
      </c>
      <c r="E8295">
        <v>2.6280000000000001</v>
      </c>
      <c r="F8295" s="14">
        <v>5540.4530000000004</v>
      </c>
      <c r="G8295" s="14">
        <v>5351.8850000000002</v>
      </c>
      <c r="H8295">
        <f t="shared" si="262"/>
        <v>7.8550184456713135E-2</v>
      </c>
      <c r="I8295">
        <f t="shared" si="263"/>
        <v>0.16207345655271341</v>
      </c>
    </row>
    <row r="8296" spans="1:9" x14ac:dyDescent="0.3">
      <c r="A8296" s="1">
        <v>38976</v>
      </c>
      <c r="B8296">
        <v>6</v>
      </c>
      <c r="C8296">
        <v>14</v>
      </c>
      <c r="D8296">
        <v>0</v>
      </c>
      <c r="E8296">
        <v>0</v>
      </c>
      <c r="F8296" s="14">
        <v>6238.6729999999998</v>
      </c>
      <c r="G8296" s="14">
        <v>6470.3069999999998</v>
      </c>
      <c r="H8296">
        <f t="shared" si="262"/>
        <v>7.8550184456713135E-2</v>
      </c>
      <c r="I8296">
        <f t="shared" si="263"/>
        <v>0.15126855944919917</v>
      </c>
    </row>
    <row r="8297" spans="1:9" x14ac:dyDescent="0.3">
      <c r="A8297" s="1">
        <v>38977</v>
      </c>
      <c r="B8297">
        <v>6</v>
      </c>
      <c r="C8297">
        <v>15</v>
      </c>
      <c r="D8297">
        <v>0</v>
      </c>
      <c r="E8297">
        <v>0</v>
      </c>
      <c r="F8297" s="14">
        <v>6256.7120000000004</v>
      </c>
      <c r="G8297" s="14">
        <v>6380.268</v>
      </c>
      <c r="H8297">
        <f t="shared" si="262"/>
        <v>7.8550184456713135E-2</v>
      </c>
      <c r="I8297">
        <f t="shared" si="263"/>
        <v>0.16207345655271341</v>
      </c>
    </row>
    <row r="8298" spans="1:9" x14ac:dyDescent="0.3">
      <c r="A8298" s="1">
        <v>38978</v>
      </c>
      <c r="B8298">
        <v>7</v>
      </c>
      <c r="C8298">
        <v>16</v>
      </c>
      <c r="D8298">
        <v>0</v>
      </c>
      <c r="E8298">
        <v>0</v>
      </c>
      <c r="F8298" s="14">
        <v>6124.3310000000001</v>
      </c>
      <c r="G8298" s="14">
        <v>6294.7950000000001</v>
      </c>
      <c r="H8298">
        <f t="shared" si="262"/>
        <v>9.1641881866165328E-2</v>
      </c>
      <c r="I8298">
        <f t="shared" si="263"/>
        <v>0.17287835365622764</v>
      </c>
    </row>
    <row r="8299" spans="1:9" x14ac:dyDescent="0.3">
      <c r="A8299" s="1">
        <v>38979</v>
      </c>
      <c r="B8299">
        <v>8</v>
      </c>
      <c r="C8299">
        <v>16</v>
      </c>
      <c r="D8299">
        <v>0</v>
      </c>
      <c r="E8299">
        <v>0</v>
      </c>
      <c r="F8299" s="14">
        <v>5434.0829999999996</v>
      </c>
      <c r="G8299" s="14">
        <v>4887.07</v>
      </c>
      <c r="H8299">
        <f t="shared" si="262"/>
        <v>0.10473357927561752</v>
      </c>
      <c r="I8299">
        <f t="shared" si="263"/>
        <v>0.17287835365622764</v>
      </c>
    </row>
    <row r="8300" spans="1:9" x14ac:dyDescent="0.3">
      <c r="A8300" s="1">
        <v>38980</v>
      </c>
      <c r="B8300">
        <v>9</v>
      </c>
      <c r="C8300">
        <v>17</v>
      </c>
      <c r="D8300">
        <v>10.853999999999999</v>
      </c>
      <c r="E8300">
        <v>13.397</v>
      </c>
      <c r="F8300">
        <v>877.52499999999998</v>
      </c>
      <c r="G8300">
        <v>66.766000000000005</v>
      </c>
      <c r="H8300">
        <f t="shared" si="262"/>
        <v>0.1178252766850697</v>
      </c>
      <c r="I8300">
        <f t="shared" si="263"/>
        <v>0.18368325075974187</v>
      </c>
    </row>
    <row r="8301" spans="1:9" x14ac:dyDescent="0.3">
      <c r="A8301" s="1">
        <v>38981</v>
      </c>
      <c r="B8301">
        <v>10</v>
      </c>
      <c r="C8301">
        <v>20</v>
      </c>
      <c r="D8301">
        <v>0</v>
      </c>
      <c r="E8301">
        <v>0</v>
      </c>
      <c r="F8301" s="14">
        <v>5020.2529999999997</v>
      </c>
      <c r="G8301" s="14">
        <v>2614.5419999999999</v>
      </c>
      <c r="H8301">
        <f t="shared" si="262"/>
        <v>0.13091697409452191</v>
      </c>
      <c r="I8301">
        <f t="shared" si="263"/>
        <v>0.21609794207028454</v>
      </c>
    </row>
    <row r="8302" spans="1:9" x14ac:dyDescent="0.3">
      <c r="A8302" s="1">
        <v>38982</v>
      </c>
      <c r="B8302">
        <v>10</v>
      </c>
      <c r="C8302">
        <v>26</v>
      </c>
      <c r="D8302">
        <v>0.183</v>
      </c>
      <c r="E8302">
        <v>0</v>
      </c>
      <c r="F8302" s="14">
        <v>5443.1809999999996</v>
      </c>
      <c r="G8302" s="14">
        <v>4336.8360000000002</v>
      </c>
      <c r="H8302">
        <f t="shared" si="262"/>
        <v>0.13091697409452191</v>
      </c>
      <c r="I8302">
        <f t="shared" si="263"/>
        <v>0.28092732469136988</v>
      </c>
    </row>
    <row r="8303" spans="1:9" x14ac:dyDescent="0.3">
      <c r="A8303" s="1">
        <v>38983</v>
      </c>
      <c r="B8303">
        <v>10</v>
      </c>
      <c r="C8303">
        <v>30</v>
      </c>
      <c r="D8303">
        <v>6.4130000000000003</v>
      </c>
      <c r="E8303">
        <v>1.6819999999999999</v>
      </c>
      <c r="F8303" s="14">
        <v>3485.319</v>
      </c>
      <c r="G8303" s="14">
        <v>3599.5169999999998</v>
      </c>
      <c r="H8303">
        <f t="shared" si="262"/>
        <v>0.13091697409452191</v>
      </c>
      <c r="I8303">
        <f t="shared" si="263"/>
        <v>0.32414691310542681</v>
      </c>
    </row>
    <row r="8304" spans="1:9" x14ac:dyDescent="0.3">
      <c r="A8304" s="1">
        <v>38984</v>
      </c>
      <c r="B8304">
        <v>10</v>
      </c>
      <c r="C8304">
        <v>28</v>
      </c>
      <c r="D8304">
        <v>0</v>
      </c>
      <c r="E8304">
        <v>0</v>
      </c>
      <c r="F8304" s="14">
        <v>6286.9889999999996</v>
      </c>
      <c r="G8304" s="14">
        <v>6453.13</v>
      </c>
      <c r="H8304">
        <f t="shared" si="262"/>
        <v>0.13091697409452191</v>
      </c>
      <c r="I8304">
        <f t="shared" si="263"/>
        <v>0.30253711889839835</v>
      </c>
    </row>
    <row r="8305" spans="1:9" x14ac:dyDescent="0.3">
      <c r="A8305" s="1">
        <v>38985</v>
      </c>
      <c r="B8305">
        <v>10</v>
      </c>
      <c r="C8305">
        <v>23</v>
      </c>
      <c r="D8305">
        <v>0</v>
      </c>
      <c r="E8305">
        <v>0</v>
      </c>
      <c r="F8305" s="14">
        <v>5674.2719999999999</v>
      </c>
      <c r="G8305" s="14">
        <v>6352.5110000000004</v>
      </c>
      <c r="H8305">
        <f t="shared" si="262"/>
        <v>0.13091697409452191</v>
      </c>
      <c r="I8305">
        <f t="shared" si="263"/>
        <v>0.24851263338082721</v>
      </c>
    </row>
    <row r="8306" spans="1:9" x14ac:dyDescent="0.3">
      <c r="A8306" s="1">
        <v>38986</v>
      </c>
      <c r="B8306">
        <v>11</v>
      </c>
      <c r="C8306">
        <v>21</v>
      </c>
      <c r="D8306">
        <v>0</v>
      </c>
      <c r="E8306">
        <v>0</v>
      </c>
      <c r="F8306" s="14">
        <v>6308.8729999999996</v>
      </c>
      <c r="G8306" s="14">
        <v>6519.4179999999997</v>
      </c>
      <c r="H8306">
        <f t="shared" si="262"/>
        <v>0.14400867150397409</v>
      </c>
      <c r="I8306">
        <f t="shared" si="263"/>
        <v>0.22690283917379875</v>
      </c>
    </row>
    <row r="8307" spans="1:9" x14ac:dyDescent="0.3">
      <c r="A8307" s="1">
        <v>38987</v>
      </c>
      <c r="B8307">
        <v>10</v>
      </c>
      <c r="C8307">
        <v>21</v>
      </c>
      <c r="D8307">
        <v>6.8049999999999997</v>
      </c>
      <c r="E8307">
        <v>10.057</v>
      </c>
      <c r="F8307">
        <v>126.471</v>
      </c>
      <c r="G8307">
        <v>890.72</v>
      </c>
      <c r="H8307">
        <f t="shared" si="262"/>
        <v>0.13091697409452191</v>
      </c>
      <c r="I8307">
        <f t="shared" si="263"/>
        <v>0.22690283917379875</v>
      </c>
    </row>
    <row r="8308" spans="1:9" x14ac:dyDescent="0.3">
      <c r="A8308" s="1">
        <v>38988</v>
      </c>
      <c r="B8308">
        <v>9</v>
      </c>
      <c r="C8308">
        <v>20</v>
      </c>
      <c r="D8308">
        <v>0.85499999999999998</v>
      </c>
      <c r="E8308">
        <v>5.2999999999999999E-2</v>
      </c>
      <c r="F8308" s="14">
        <v>6168.0870000000004</v>
      </c>
      <c r="G8308" s="14">
        <v>4885.66</v>
      </c>
      <c r="H8308">
        <f t="shared" si="262"/>
        <v>0.1178252766850697</v>
      </c>
      <c r="I8308">
        <f t="shared" si="263"/>
        <v>0.21609794207028454</v>
      </c>
    </row>
    <row r="8309" spans="1:9" x14ac:dyDescent="0.3">
      <c r="A8309" s="1">
        <v>38989</v>
      </c>
      <c r="B8309">
        <v>8</v>
      </c>
      <c r="C8309">
        <v>18</v>
      </c>
      <c r="D8309">
        <v>0</v>
      </c>
      <c r="E8309">
        <v>0</v>
      </c>
      <c r="F8309" s="14">
        <v>6413.5780000000004</v>
      </c>
      <c r="G8309" s="14">
        <v>6608.723</v>
      </c>
      <c r="H8309">
        <f t="shared" si="262"/>
        <v>0.10473357927561752</v>
      </c>
      <c r="I8309">
        <f t="shared" si="263"/>
        <v>0.19448814786325608</v>
      </c>
    </row>
    <row r="8310" spans="1:9" x14ac:dyDescent="0.3">
      <c r="A8310" s="1">
        <v>38990</v>
      </c>
      <c r="B8310">
        <v>7</v>
      </c>
      <c r="C8310">
        <v>16</v>
      </c>
      <c r="D8310">
        <v>0</v>
      </c>
      <c r="E8310">
        <v>0</v>
      </c>
      <c r="F8310" s="14">
        <v>6193.23</v>
      </c>
      <c r="G8310" s="14">
        <v>6522.7150000000001</v>
      </c>
      <c r="H8310">
        <f t="shared" si="262"/>
        <v>9.1641881866165328E-2</v>
      </c>
      <c r="I8310">
        <f t="shared" si="263"/>
        <v>0.17287835365622764</v>
      </c>
    </row>
    <row r="8311" spans="1:9" x14ac:dyDescent="0.3">
      <c r="A8311" s="1">
        <v>38991</v>
      </c>
      <c r="B8311">
        <v>6</v>
      </c>
      <c r="C8311">
        <v>13</v>
      </c>
      <c r="D8311">
        <v>0</v>
      </c>
      <c r="E8311">
        <v>0.875</v>
      </c>
      <c r="F8311" s="14">
        <v>4312.3429999999998</v>
      </c>
      <c r="G8311" s="14">
        <v>2782.288</v>
      </c>
      <c r="H8311">
        <f t="shared" si="262"/>
        <v>7.8550184456713135E-2</v>
      </c>
      <c r="I8311">
        <f t="shared" si="263"/>
        <v>0.14046366234568494</v>
      </c>
    </row>
    <row r="8312" spans="1:9" x14ac:dyDescent="0.3">
      <c r="A8312" s="1">
        <v>38992</v>
      </c>
      <c r="B8312">
        <v>5</v>
      </c>
      <c r="C8312">
        <v>11</v>
      </c>
      <c r="D8312">
        <v>4.0000000000000001E-3</v>
      </c>
      <c r="E8312">
        <v>0.377</v>
      </c>
      <c r="F8312" s="14">
        <v>5419.49</v>
      </c>
      <c r="G8312" s="14">
        <v>4254.951</v>
      </c>
      <c r="H8312">
        <f t="shared" si="262"/>
        <v>6.5458487047260955E-2</v>
      </c>
      <c r="I8312">
        <f t="shared" si="263"/>
        <v>0.11885386813865649</v>
      </c>
    </row>
    <row r="8313" spans="1:9" x14ac:dyDescent="0.3">
      <c r="A8313" s="1">
        <v>38993</v>
      </c>
      <c r="B8313">
        <v>5</v>
      </c>
      <c r="C8313">
        <v>9</v>
      </c>
      <c r="D8313">
        <v>4.3999999999999997E-2</v>
      </c>
      <c r="E8313">
        <v>4.1760000000000002</v>
      </c>
      <c r="F8313">
        <v>476.85500000000002</v>
      </c>
      <c r="G8313" s="14">
        <v>1282.307</v>
      </c>
      <c r="H8313">
        <f t="shared" si="262"/>
        <v>6.5458487047260955E-2</v>
      </c>
      <c r="I8313">
        <f t="shared" si="263"/>
        <v>9.7244073931628039E-2</v>
      </c>
    </row>
    <row r="8314" spans="1:9" x14ac:dyDescent="0.3">
      <c r="A8314" s="1">
        <v>38994</v>
      </c>
      <c r="B8314">
        <v>4</v>
      </c>
      <c r="C8314">
        <v>8</v>
      </c>
      <c r="D8314">
        <v>1.986</v>
      </c>
      <c r="E8314">
        <v>1.4610000000000001</v>
      </c>
      <c r="F8314" s="14">
        <v>1774.912</v>
      </c>
      <c r="G8314">
        <v>751.05600000000004</v>
      </c>
      <c r="H8314">
        <f t="shared" si="262"/>
        <v>5.2366789637808761E-2</v>
      </c>
      <c r="I8314">
        <f t="shared" si="263"/>
        <v>8.643917682811382E-2</v>
      </c>
    </row>
    <row r="8315" spans="1:9" x14ac:dyDescent="0.3">
      <c r="A8315" s="1">
        <v>38995</v>
      </c>
      <c r="B8315">
        <v>4</v>
      </c>
      <c r="C8315">
        <v>8</v>
      </c>
      <c r="D8315">
        <v>24.175000000000001</v>
      </c>
      <c r="E8315">
        <v>27.975999999999999</v>
      </c>
      <c r="F8315" s="14">
        <v>3853.127</v>
      </c>
      <c r="G8315" s="14">
        <v>3168.9340000000002</v>
      </c>
      <c r="H8315">
        <f t="shared" si="262"/>
        <v>5.2366789637808761E-2</v>
      </c>
      <c r="I8315">
        <f t="shared" si="263"/>
        <v>8.643917682811382E-2</v>
      </c>
    </row>
    <row r="8316" spans="1:9" x14ac:dyDescent="0.3">
      <c r="A8316" s="1">
        <v>38996</v>
      </c>
      <c r="B8316">
        <v>4</v>
      </c>
      <c r="C8316">
        <v>7</v>
      </c>
      <c r="D8316">
        <v>0</v>
      </c>
      <c r="E8316">
        <v>0</v>
      </c>
      <c r="F8316" s="14">
        <v>6623.5240000000003</v>
      </c>
      <c r="G8316" s="14">
        <v>6904.3909999999996</v>
      </c>
      <c r="H8316">
        <f t="shared" si="262"/>
        <v>5.2366789637808761E-2</v>
      </c>
      <c r="I8316">
        <f t="shared" si="263"/>
        <v>7.5634279724599587E-2</v>
      </c>
    </row>
    <row r="8317" spans="1:9" x14ac:dyDescent="0.3">
      <c r="A8317" s="1">
        <v>38997</v>
      </c>
      <c r="B8317">
        <v>4</v>
      </c>
      <c r="C8317">
        <v>6</v>
      </c>
      <c r="D8317">
        <v>0</v>
      </c>
      <c r="E8317">
        <v>0</v>
      </c>
      <c r="F8317" s="14">
        <v>3548.6170000000002</v>
      </c>
      <c r="G8317" s="14">
        <v>4656.933</v>
      </c>
      <c r="H8317">
        <f t="shared" si="262"/>
        <v>5.2366789637808761E-2</v>
      </c>
      <c r="I8317">
        <f t="shared" si="263"/>
        <v>6.4829382621085355E-2</v>
      </c>
    </row>
    <row r="8318" spans="1:9" x14ac:dyDescent="0.3">
      <c r="A8318" s="1">
        <v>38998</v>
      </c>
      <c r="B8318">
        <v>6</v>
      </c>
      <c r="C8318">
        <v>5</v>
      </c>
      <c r="D8318">
        <v>0</v>
      </c>
      <c r="E8318">
        <v>0</v>
      </c>
      <c r="F8318" s="14">
        <v>6320.0060000000003</v>
      </c>
      <c r="G8318" s="14">
        <v>6817.8609999999999</v>
      </c>
      <c r="H8318">
        <f t="shared" si="262"/>
        <v>7.8550184456713135E-2</v>
      </c>
      <c r="I8318">
        <f t="shared" si="263"/>
        <v>5.4024485517571136E-2</v>
      </c>
    </row>
    <row r="8319" spans="1:9" x14ac:dyDescent="0.3">
      <c r="A8319" s="1">
        <v>38999</v>
      </c>
      <c r="B8319">
        <v>7</v>
      </c>
      <c r="C8319">
        <v>5</v>
      </c>
      <c r="D8319">
        <v>0</v>
      </c>
      <c r="E8319">
        <v>0.1</v>
      </c>
      <c r="F8319" s="14">
        <v>4394.1540000000005</v>
      </c>
      <c r="G8319" s="14">
        <v>4923.7860000000001</v>
      </c>
      <c r="H8319">
        <f t="shared" si="262"/>
        <v>9.1641881866165328E-2</v>
      </c>
      <c r="I8319">
        <f t="shared" si="263"/>
        <v>5.4024485517571136E-2</v>
      </c>
    </row>
    <row r="8320" spans="1:9" x14ac:dyDescent="0.3">
      <c r="A8320" s="1">
        <v>39000</v>
      </c>
      <c r="B8320">
        <v>7</v>
      </c>
      <c r="C8320">
        <v>4</v>
      </c>
      <c r="D8320">
        <v>4.7869999999999999</v>
      </c>
      <c r="E8320">
        <v>8.0470000000000006</v>
      </c>
      <c r="F8320">
        <v>551.11400000000003</v>
      </c>
      <c r="G8320" s="14">
        <v>1217.098</v>
      </c>
      <c r="H8320">
        <f t="shared" si="262"/>
        <v>9.1641881866165328E-2</v>
      </c>
      <c r="I8320">
        <f t="shared" si="263"/>
        <v>4.321958841405691E-2</v>
      </c>
    </row>
    <row r="8321" spans="1:9" x14ac:dyDescent="0.3">
      <c r="A8321" s="1">
        <v>39001</v>
      </c>
      <c r="B8321">
        <v>7</v>
      </c>
      <c r="C8321">
        <v>4</v>
      </c>
      <c r="D8321">
        <v>16.78</v>
      </c>
      <c r="E8321">
        <v>18.515999999999998</v>
      </c>
      <c r="F8321" s="14">
        <v>1995.433</v>
      </c>
      <c r="G8321" s="14">
        <v>3888.9839999999999</v>
      </c>
      <c r="H8321">
        <f t="shared" si="262"/>
        <v>9.1641881866165328E-2</v>
      </c>
      <c r="I8321">
        <f t="shared" si="263"/>
        <v>4.321958841405691E-2</v>
      </c>
    </row>
    <row r="8322" spans="1:9" x14ac:dyDescent="0.3">
      <c r="A8322" s="1">
        <v>39002</v>
      </c>
      <c r="B8322">
        <v>6</v>
      </c>
      <c r="C8322">
        <v>4</v>
      </c>
      <c r="D8322">
        <v>0</v>
      </c>
      <c r="E8322">
        <v>0</v>
      </c>
      <c r="F8322" s="14">
        <v>3453.1570000000002</v>
      </c>
      <c r="G8322" s="14">
        <v>5638.1139999999996</v>
      </c>
      <c r="H8322">
        <f t="shared" ref="H8322:H8385" si="264">(B8322*60*60*24/1000000)/(1000*$N$3/1000000)</f>
        <v>7.8550184456713135E-2</v>
      </c>
      <c r="I8322">
        <f t="shared" ref="I8322:I8385" si="265">(C8322*60*60*24/1000000)/(1000*$N$4/1000000)</f>
        <v>4.321958841405691E-2</v>
      </c>
    </row>
    <row r="8323" spans="1:9" x14ac:dyDescent="0.3">
      <c r="A8323" s="1">
        <v>39003</v>
      </c>
      <c r="B8323">
        <v>6</v>
      </c>
      <c r="C8323">
        <v>3</v>
      </c>
      <c r="D8323">
        <v>0</v>
      </c>
      <c r="E8323">
        <v>5.0999999999999997E-2</v>
      </c>
      <c r="F8323" s="14">
        <v>6400.5479999999998</v>
      </c>
      <c r="G8323" s="14">
        <v>3542.7530000000002</v>
      </c>
      <c r="H8323">
        <f t="shared" si="264"/>
        <v>7.8550184456713135E-2</v>
      </c>
      <c r="I8323">
        <f t="shared" si="265"/>
        <v>3.2414691310542677E-2</v>
      </c>
    </row>
    <row r="8324" spans="1:9" x14ac:dyDescent="0.3">
      <c r="A8324" s="1">
        <v>39004</v>
      </c>
      <c r="B8324">
        <v>6</v>
      </c>
      <c r="C8324">
        <v>3</v>
      </c>
      <c r="D8324">
        <v>4.1769999999999996</v>
      </c>
      <c r="E8324">
        <v>4.7530000000000001</v>
      </c>
      <c r="F8324" s="14">
        <v>1331.846</v>
      </c>
      <c r="G8324">
        <v>801.49300000000005</v>
      </c>
      <c r="H8324">
        <f t="shared" si="264"/>
        <v>7.8550184456713135E-2</v>
      </c>
      <c r="I8324">
        <f t="shared" si="265"/>
        <v>3.2414691310542677E-2</v>
      </c>
    </row>
    <row r="8325" spans="1:9" x14ac:dyDescent="0.3">
      <c r="A8325" s="1">
        <v>39005</v>
      </c>
      <c r="B8325">
        <v>11</v>
      </c>
      <c r="C8325">
        <v>4</v>
      </c>
      <c r="D8325">
        <v>9.8450000000000006</v>
      </c>
      <c r="E8325">
        <v>1.3149999999999999</v>
      </c>
      <c r="F8325" s="14">
        <v>2551.61</v>
      </c>
      <c r="G8325" s="14">
        <v>1106.289</v>
      </c>
      <c r="H8325">
        <f t="shared" si="264"/>
        <v>0.14400867150397409</v>
      </c>
      <c r="I8325">
        <f t="shared" si="265"/>
        <v>4.321958841405691E-2</v>
      </c>
    </row>
    <row r="8326" spans="1:9" x14ac:dyDescent="0.3">
      <c r="A8326" s="1">
        <v>39006</v>
      </c>
      <c r="B8326">
        <v>17</v>
      </c>
      <c r="C8326">
        <v>4</v>
      </c>
      <c r="D8326">
        <v>0</v>
      </c>
      <c r="E8326">
        <v>0</v>
      </c>
      <c r="F8326" s="14">
        <v>6824.7439999999997</v>
      </c>
      <c r="G8326" s="14">
        <v>6987.049</v>
      </c>
      <c r="H8326">
        <f t="shared" si="264"/>
        <v>0.22255885596068725</v>
      </c>
      <c r="I8326">
        <f t="shared" si="265"/>
        <v>4.321958841405691E-2</v>
      </c>
    </row>
    <row r="8327" spans="1:9" x14ac:dyDescent="0.3">
      <c r="A8327" s="1">
        <v>39007</v>
      </c>
      <c r="B8327">
        <v>21</v>
      </c>
      <c r="C8327">
        <v>4</v>
      </c>
      <c r="D8327">
        <v>0</v>
      </c>
      <c r="E8327">
        <v>0</v>
      </c>
      <c r="F8327" s="14">
        <v>6640.9809999999998</v>
      </c>
      <c r="G8327" s="14">
        <v>6820.9830000000002</v>
      </c>
      <c r="H8327">
        <f t="shared" si="264"/>
        <v>0.27492564559849597</v>
      </c>
      <c r="I8327">
        <f t="shared" si="265"/>
        <v>4.321958841405691E-2</v>
      </c>
    </row>
    <row r="8328" spans="1:9" x14ac:dyDescent="0.3">
      <c r="A8328" s="1">
        <v>39008</v>
      </c>
      <c r="B8328">
        <v>22</v>
      </c>
      <c r="C8328">
        <v>5</v>
      </c>
      <c r="D8328">
        <v>6.0000000000000001E-3</v>
      </c>
      <c r="E8328">
        <v>0</v>
      </c>
      <c r="F8328" s="14">
        <v>6625.72</v>
      </c>
      <c r="G8328" s="14">
        <v>6764.741</v>
      </c>
      <c r="H8328">
        <f t="shared" si="264"/>
        <v>0.28801734300794818</v>
      </c>
      <c r="I8328">
        <f t="shared" si="265"/>
        <v>5.4024485517571136E-2</v>
      </c>
    </row>
    <row r="8329" spans="1:9" x14ac:dyDescent="0.3">
      <c r="A8329" s="1">
        <v>39009</v>
      </c>
      <c r="B8329">
        <v>18</v>
      </c>
      <c r="C8329">
        <v>7</v>
      </c>
      <c r="D8329">
        <v>0</v>
      </c>
      <c r="E8329">
        <v>0</v>
      </c>
      <c r="F8329" s="14">
        <v>3841.5720000000001</v>
      </c>
      <c r="G8329" s="14">
        <v>3421.4639999999999</v>
      </c>
      <c r="H8329">
        <f t="shared" si="264"/>
        <v>0.2356505533701394</v>
      </c>
      <c r="I8329">
        <f t="shared" si="265"/>
        <v>7.5634279724599587E-2</v>
      </c>
    </row>
    <row r="8330" spans="1:9" x14ac:dyDescent="0.3">
      <c r="A8330" s="1">
        <v>39010</v>
      </c>
      <c r="B8330">
        <v>13</v>
      </c>
      <c r="C8330">
        <v>6</v>
      </c>
      <c r="D8330">
        <v>0</v>
      </c>
      <c r="E8330">
        <v>0</v>
      </c>
      <c r="F8330" s="14">
        <v>6689.7049999999999</v>
      </c>
      <c r="G8330" s="14">
        <v>6773.5110000000004</v>
      </c>
      <c r="H8330">
        <f t="shared" si="264"/>
        <v>0.17019206632287848</v>
      </c>
      <c r="I8330">
        <f t="shared" si="265"/>
        <v>6.4829382621085355E-2</v>
      </c>
    </row>
    <row r="8331" spans="1:9" x14ac:dyDescent="0.3">
      <c r="A8331" s="1">
        <v>39011</v>
      </c>
      <c r="B8331">
        <v>10</v>
      </c>
      <c r="C8331">
        <v>5</v>
      </c>
      <c r="D8331">
        <v>0</v>
      </c>
      <c r="E8331">
        <v>0</v>
      </c>
      <c r="F8331" s="14">
        <v>6579.4009999999998</v>
      </c>
      <c r="G8331" s="14">
        <v>6697.5870000000004</v>
      </c>
      <c r="H8331">
        <f t="shared" si="264"/>
        <v>0.13091697409452191</v>
      </c>
      <c r="I8331">
        <f t="shared" si="265"/>
        <v>5.4024485517571136E-2</v>
      </c>
    </row>
    <row r="8332" spans="1:9" x14ac:dyDescent="0.3">
      <c r="A8332" s="1">
        <v>39012</v>
      </c>
      <c r="B8332">
        <v>7</v>
      </c>
      <c r="C8332">
        <v>4</v>
      </c>
      <c r="D8332">
        <v>0</v>
      </c>
      <c r="E8332">
        <v>0</v>
      </c>
      <c r="F8332" s="14">
        <v>5860.576</v>
      </c>
      <c r="G8332" s="14">
        <v>5951.76</v>
      </c>
      <c r="H8332">
        <f t="shared" si="264"/>
        <v>9.1641881866165328E-2</v>
      </c>
      <c r="I8332">
        <f t="shared" si="265"/>
        <v>4.321958841405691E-2</v>
      </c>
    </row>
    <row r="8333" spans="1:9" x14ac:dyDescent="0.3">
      <c r="A8333" s="1">
        <v>39013</v>
      </c>
      <c r="B8333">
        <v>6</v>
      </c>
      <c r="C8333">
        <v>3</v>
      </c>
      <c r="D8333">
        <v>0</v>
      </c>
      <c r="E8333">
        <v>0</v>
      </c>
      <c r="F8333" s="14">
        <v>6434.9889999999996</v>
      </c>
      <c r="G8333" s="14">
        <v>6134.2340000000004</v>
      </c>
      <c r="H8333">
        <f t="shared" si="264"/>
        <v>7.8550184456713135E-2</v>
      </c>
      <c r="I8333">
        <f t="shared" si="265"/>
        <v>3.2414691310542677E-2</v>
      </c>
    </row>
    <row r="8334" spans="1:9" x14ac:dyDescent="0.3">
      <c r="A8334" s="1">
        <v>39014</v>
      </c>
      <c r="B8334">
        <v>5</v>
      </c>
      <c r="C8334">
        <v>3</v>
      </c>
      <c r="D8334">
        <v>0</v>
      </c>
      <c r="E8334">
        <v>0</v>
      </c>
      <c r="F8334" s="14">
        <v>4169.5420000000004</v>
      </c>
      <c r="G8334" s="14">
        <v>4269.6899999999996</v>
      </c>
      <c r="H8334">
        <f t="shared" si="264"/>
        <v>6.5458487047260955E-2</v>
      </c>
      <c r="I8334">
        <f t="shared" si="265"/>
        <v>3.2414691310542677E-2</v>
      </c>
    </row>
    <row r="8335" spans="1:9" x14ac:dyDescent="0.3">
      <c r="A8335" s="1">
        <v>39015</v>
      </c>
      <c r="B8335">
        <v>4</v>
      </c>
      <c r="C8335">
        <v>3</v>
      </c>
      <c r="D8335">
        <v>0</v>
      </c>
      <c r="E8335">
        <v>0.252</v>
      </c>
      <c r="F8335" s="14">
        <v>5253.9260000000004</v>
      </c>
      <c r="G8335" s="14">
        <v>6090.5</v>
      </c>
      <c r="H8335">
        <f t="shared" si="264"/>
        <v>5.2366789637808761E-2</v>
      </c>
      <c r="I8335">
        <f t="shared" si="265"/>
        <v>3.2414691310542677E-2</v>
      </c>
    </row>
    <row r="8336" spans="1:9" x14ac:dyDescent="0.3">
      <c r="A8336" s="1">
        <v>39016</v>
      </c>
      <c r="B8336">
        <v>4</v>
      </c>
      <c r="C8336">
        <v>2</v>
      </c>
      <c r="D8336">
        <v>0</v>
      </c>
      <c r="E8336">
        <v>0</v>
      </c>
      <c r="F8336" s="14">
        <v>6246.7240000000002</v>
      </c>
      <c r="G8336" s="14">
        <v>6425.933</v>
      </c>
      <c r="H8336">
        <f t="shared" si="264"/>
        <v>5.2366789637808761E-2</v>
      </c>
      <c r="I8336">
        <f t="shared" si="265"/>
        <v>2.1609794207028455E-2</v>
      </c>
    </row>
    <row r="8337" spans="1:9" x14ac:dyDescent="0.3">
      <c r="A8337" s="1">
        <v>39017</v>
      </c>
      <c r="B8337">
        <v>3</v>
      </c>
      <c r="C8337">
        <v>2</v>
      </c>
      <c r="D8337">
        <v>1.589</v>
      </c>
      <c r="E8337">
        <v>2.677</v>
      </c>
      <c r="F8337" s="14">
        <v>1185.078</v>
      </c>
      <c r="G8337">
        <v>431.58699999999999</v>
      </c>
      <c r="H8337">
        <f t="shared" si="264"/>
        <v>3.9275092228356567E-2</v>
      </c>
      <c r="I8337">
        <f t="shared" si="265"/>
        <v>2.1609794207028455E-2</v>
      </c>
    </row>
    <row r="8338" spans="1:9" x14ac:dyDescent="0.3">
      <c r="A8338" s="1">
        <v>39018</v>
      </c>
      <c r="B8338">
        <v>3</v>
      </c>
      <c r="C8338">
        <v>2</v>
      </c>
      <c r="D8338">
        <v>0.40699999999999997</v>
      </c>
      <c r="E8338">
        <v>1.601</v>
      </c>
      <c r="F8338" s="14">
        <v>3075.7719999999999</v>
      </c>
      <c r="G8338" s="14">
        <v>3750.8620000000001</v>
      </c>
      <c r="H8338">
        <f t="shared" si="264"/>
        <v>3.9275092228356567E-2</v>
      </c>
      <c r="I8338">
        <f t="shared" si="265"/>
        <v>2.1609794207028455E-2</v>
      </c>
    </row>
    <row r="8339" spans="1:9" x14ac:dyDescent="0.3">
      <c r="A8339" s="1">
        <v>39019</v>
      </c>
      <c r="B8339">
        <v>2</v>
      </c>
      <c r="C8339">
        <v>2</v>
      </c>
      <c r="D8339">
        <v>10.677</v>
      </c>
      <c r="E8339">
        <v>17.161000000000001</v>
      </c>
      <c r="H8339">
        <f t="shared" si="264"/>
        <v>2.6183394818904381E-2</v>
      </c>
      <c r="I8339">
        <f t="shared" si="265"/>
        <v>2.1609794207028455E-2</v>
      </c>
    </row>
    <row r="8340" spans="1:9" x14ac:dyDescent="0.3">
      <c r="A8340" s="1">
        <v>39020</v>
      </c>
      <c r="B8340">
        <v>2</v>
      </c>
      <c r="C8340">
        <v>2</v>
      </c>
      <c r="D8340">
        <v>1.034</v>
      </c>
      <c r="E8340">
        <v>0</v>
      </c>
      <c r="F8340" s="14">
        <v>1409.1759999999999</v>
      </c>
      <c r="G8340" s="14">
        <v>1683.0820000000001</v>
      </c>
      <c r="H8340">
        <f t="shared" si="264"/>
        <v>2.6183394818904381E-2</v>
      </c>
      <c r="I8340">
        <f t="shared" si="265"/>
        <v>2.1609794207028455E-2</v>
      </c>
    </row>
    <row r="8341" spans="1:9" x14ac:dyDescent="0.3">
      <c r="A8341" s="1">
        <v>39021</v>
      </c>
      <c r="B8341">
        <v>2</v>
      </c>
      <c r="C8341">
        <v>1</v>
      </c>
      <c r="D8341">
        <v>1.9630000000000001</v>
      </c>
      <c r="E8341">
        <v>5.758</v>
      </c>
      <c r="F8341">
        <v>6.6550000000000002</v>
      </c>
      <c r="G8341">
        <v>994.33</v>
      </c>
      <c r="H8341">
        <f t="shared" si="264"/>
        <v>2.6183394818904381E-2</v>
      </c>
      <c r="I8341">
        <f t="shared" si="265"/>
        <v>1.0804897103514228E-2</v>
      </c>
    </row>
    <row r="8342" spans="1:9" x14ac:dyDescent="0.3">
      <c r="A8342" s="1">
        <v>39022</v>
      </c>
      <c r="B8342">
        <v>2</v>
      </c>
      <c r="C8342">
        <v>1</v>
      </c>
      <c r="D8342">
        <v>1.2999999999999999E-2</v>
      </c>
      <c r="E8342">
        <v>0</v>
      </c>
      <c r="F8342" s="14">
        <v>5686.1530000000002</v>
      </c>
      <c r="G8342" s="14">
        <v>4316.5190000000002</v>
      </c>
      <c r="H8342">
        <f t="shared" si="264"/>
        <v>2.6183394818904381E-2</v>
      </c>
      <c r="I8342">
        <f t="shared" si="265"/>
        <v>1.0804897103514228E-2</v>
      </c>
    </row>
    <row r="8343" spans="1:9" x14ac:dyDescent="0.3">
      <c r="A8343" s="1">
        <v>39023</v>
      </c>
      <c r="B8343">
        <v>2</v>
      </c>
      <c r="C8343">
        <v>1</v>
      </c>
      <c r="D8343">
        <v>0</v>
      </c>
      <c r="E8343">
        <v>0</v>
      </c>
      <c r="F8343" s="14">
        <v>6639.0230000000001</v>
      </c>
      <c r="G8343" s="14">
        <v>6079.3270000000002</v>
      </c>
      <c r="H8343">
        <f t="shared" si="264"/>
        <v>2.6183394818904381E-2</v>
      </c>
      <c r="I8343">
        <f t="shared" si="265"/>
        <v>1.0804897103514228E-2</v>
      </c>
    </row>
    <row r="8344" spans="1:9" x14ac:dyDescent="0.3">
      <c r="A8344" s="1">
        <v>39024</v>
      </c>
      <c r="B8344">
        <v>2</v>
      </c>
      <c r="C8344">
        <v>1</v>
      </c>
      <c r="D8344">
        <v>3.911</v>
      </c>
      <c r="E8344">
        <v>2.0779999999999998</v>
      </c>
      <c r="F8344" s="14">
        <v>1203.3520000000001</v>
      </c>
      <c r="G8344" s="14">
        <v>1143.671</v>
      </c>
      <c r="H8344">
        <f t="shared" si="264"/>
        <v>2.6183394818904381E-2</v>
      </c>
      <c r="I8344">
        <f t="shared" si="265"/>
        <v>1.0804897103514228E-2</v>
      </c>
    </row>
    <row r="8345" spans="1:9" x14ac:dyDescent="0.3">
      <c r="A8345" s="1">
        <v>39025</v>
      </c>
      <c r="B8345">
        <v>2</v>
      </c>
      <c r="C8345">
        <v>1</v>
      </c>
      <c r="D8345">
        <v>0</v>
      </c>
      <c r="E8345">
        <v>0</v>
      </c>
      <c r="F8345" s="14">
        <v>5081.4399999999996</v>
      </c>
      <c r="G8345" s="14">
        <v>3951.95</v>
      </c>
      <c r="H8345">
        <f t="shared" si="264"/>
        <v>2.6183394818904381E-2</v>
      </c>
      <c r="I8345">
        <f t="shared" si="265"/>
        <v>1.0804897103514228E-2</v>
      </c>
    </row>
    <row r="8346" spans="1:9" x14ac:dyDescent="0.3">
      <c r="A8346" s="1">
        <v>39026</v>
      </c>
      <c r="B8346">
        <v>2</v>
      </c>
      <c r="C8346">
        <v>1</v>
      </c>
      <c r="D8346">
        <v>6.2359999999999998</v>
      </c>
      <c r="E8346">
        <v>13.205</v>
      </c>
      <c r="F8346">
        <v>436.74799999999999</v>
      </c>
      <c r="G8346">
        <v>799.81700000000001</v>
      </c>
      <c r="H8346">
        <f t="shared" si="264"/>
        <v>2.6183394818904381E-2</v>
      </c>
      <c r="I8346">
        <f t="shared" si="265"/>
        <v>1.0804897103514228E-2</v>
      </c>
    </row>
    <row r="8347" spans="1:9" x14ac:dyDescent="0.3">
      <c r="A8347" s="1">
        <v>39027</v>
      </c>
      <c r="B8347">
        <v>3</v>
      </c>
      <c r="C8347">
        <v>16</v>
      </c>
      <c r="D8347">
        <v>52.353000000000002</v>
      </c>
      <c r="E8347">
        <v>38.131</v>
      </c>
      <c r="F8347" s="14">
        <v>6561.0929999999998</v>
      </c>
      <c r="G8347" s="14">
        <v>5785.1790000000001</v>
      </c>
      <c r="H8347">
        <f t="shared" si="264"/>
        <v>3.9275092228356567E-2</v>
      </c>
      <c r="I8347">
        <f t="shared" si="265"/>
        <v>0.17287835365622764</v>
      </c>
    </row>
    <row r="8348" spans="1:9" x14ac:dyDescent="0.3">
      <c r="A8348" s="1">
        <v>39028</v>
      </c>
      <c r="B8348">
        <v>3</v>
      </c>
      <c r="C8348">
        <v>24</v>
      </c>
      <c r="D8348">
        <v>0</v>
      </c>
      <c r="E8348">
        <v>0</v>
      </c>
      <c r="F8348" s="14">
        <v>6556.4809999999998</v>
      </c>
      <c r="G8348" s="14">
        <v>5229.5469999999996</v>
      </c>
      <c r="H8348">
        <f t="shared" si="264"/>
        <v>3.9275092228356567E-2</v>
      </c>
      <c r="I8348">
        <f t="shared" si="265"/>
        <v>0.25931753048434142</v>
      </c>
    </row>
    <row r="8349" spans="1:9" x14ac:dyDescent="0.3">
      <c r="A8349" s="1">
        <v>39029</v>
      </c>
      <c r="B8349">
        <v>4</v>
      </c>
      <c r="C8349">
        <v>16</v>
      </c>
      <c r="D8349">
        <v>0</v>
      </c>
      <c r="E8349">
        <v>0</v>
      </c>
      <c r="F8349" s="14">
        <v>6776.3</v>
      </c>
      <c r="G8349" s="14">
        <v>6569.5309999999999</v>
      </c>
      <c r="H8349">
        <f t="shared" si="264"/>
        <v>5.2366789637808761E-2</v>
      </c>
      <c r="I8349">
        <f t="shared" si="265"/>
        <v>0.17287835365622764</v>
      </c>
    </row>
    <row r="8350" spans="1:9" x14ac:dyDescent="0.3">
      <c r="A8350" s="1">
        <v>39030</v>
      </c>
      <c r="B8350">
        <v>12</v>
      </c>
      <c r="C8350">
        <v>11</v>
      </c>
      <c r="D8350">
        <v>0</v>
      </c>
      <c r="E8350">
        <v>0</v>
      </c>
      <c r="F8350" s="14">
        <v>6395.7340000000004</v>
      </c>
      <c r="G8350" s="14">
        <v>6461.1260000000002</v>
      </c>
      <c r="H8350">
        <f t="shared" si="264"/>
        <v>0.15710036891342627</v>
      </c>
      <c r="I8350">
        <f t="shared" si="265"/>
        <v>0.11885386813865649</v>
      </c>
    </row>
    <row r="8351" spans="1:9" x14ac:dyDescent="0.3">
      <c r="A8351" s="1">
        <v>39031</v>
      </c>
      <c r="B8351">
        <v>23</v>
      </c>
      <c r="C8351">
        <v>10</v>
      </c>
      <c r="D8351">
        <v>0</v>
      </c>
      <c r="E8351">
        <v>0</v>
      </c>
      <c r="F8351" s="14">
        <v>5181.3410000000003</v>
      </c>
      <c r="G8351" s="14">
        <v>3661.2939999999999</v>
      </c>
      <c r="H8351">
        <f t="shared" si="264"/>
        <v>0.30110904041740039</v>
      </c>
      <c r="I8351">
        <f t="shared" si="265"/>
        <v>0.10804897103514227</v>
      </c>
    </row>
    <row r="8352" spans="1:9" x14ac:dyDescent="0.3">
      <c r="A8352" s="1">
        <v>39032</v>
      </c>
      <c r="B8352">
        <v>32</v>
      </c>
      <c r="C8352">
        <v>9</v>
      </c>
      <c r="D8352">
        <v>0</v>
      </c>
      <c r="E8352">
        <v>0</v>
      </c>
      <c r="F8352" s="14">
        <v>5064.18</v>
      </c>
      <c r="G8352" s="14">
        <v>5559.7</v>
      </c>
      <c r="H8352">
        <f t="shared" si="264"/>
        <v>0.41893431710247009</v>
      </c>
      <c r="I8352">
        <f t="shared" si="265"/>
        <v>9.7244073931628039E-2</v>
      </c>
    </row>
    <row r="8353" spans="1:9" x14ac:dyDescent="0.3">
      <c r="A8353" s="1">
        <v>39033</v>
      </c>
      <c r="B8353">
        <v>38</v>
      </c>
      <c r="C8353">
        <v>18</v>
      </c>
      <c r="D8353">
        <v>0</v>
      </c>
      <c r="E8353">
        <v>0</v>
      </c>
      <c r="F8353" s="14">
        <v>6448.6980000000003</v>
      </c>
      <c r="G8353" s="14">
        <v>6143.9859999999999</v>
      </c>
      <c r="H8353">
        <f t="shared" si="264"/>
        <v>0.49748450155918322</v>
      </c>
      <c r="I8353">
        <f t="shared" si="265"/>
        <v>0.19448814786325608</v>
      </c>
    </row>
    <row r="8354" spans="1:9" x14ac:dyDescent="0.3">
      <c r="A8354" s="1">
        <v>39034</v>
      </c>
      <c r="B8354">
        <v>40</v>
      </c>
      <c r="C8354">
        <v>32</v>
      </c>
      <c r="D8354">
        <v>0</v>
      </c>
      <c r="E8354">
        <v>0</v>
      </c>
      <c r="F8354" s="14">
        <v>5917.4210000000003</v>
      </c>
      <c r="G8354" s="14">
        <v>6072.6210000000001</v>
      </c>
      <c r="H8354">
        <f t="shared" si="264"/>
        <v>0.52366789637808764</v>
      </c>
      <c r="I8354">
        <f t="shared" si="265"/>
        <v>0.34575670731245528</v>
      </c>
    </row>
    <row r="8355" spans="1:9" x14ac:dyDescent="0.3">
      <c r="A8355" s="1">
        <v>39035</v>
      </c>
      <c r="B8355">
        <v>35</v>
      </c>
      <c r="C8355">
        <v>39</v>
      </c>
      <c r="D8355">
        <v>0</v>
      </c>
      <c r="E8355">
        <v>0</v>
      </c>
      <c r="F8355" s="14">
        <v>3817.7139999999999</v>
      </c>
      <c r="G8355" s="14">
        <v>4325.6490000000003</v>
      </c>
      <c r="H8355">
        <f t="shared" si="264"/>
        <v>0.45820940933082666</v>
      </c>
      <c r="I8355">
        <f t="shared" si="265"/>
        <v>0.42139098703705485</v>
      </c>
    </row>
    <row r="8356" spans="1:9" x14ac:dyDescent="0.3">
      <c r="A8356" s="1">
        <v>39036</v>
      </c>
      <c r="B8356">
        <v>28</v>
      </c>
      <c r="C8356">
        <v>41</v>
      </c>
      <c r="D8356">
        <v>0</v>
      </c>
      <c r="E8356">
        <v>0</v>
      </c>
      <c r="F8356" s="14">
        <v>2319.7330000000002</v>
      </c>
      <c r="G8356" s="14">
        <v>2823.5839999999998</v>
      </c>
      <c r="H8356">
        <f t="shared" si="264"/>
        <v>0.36656752746466131</v>
      </c>
      <c r="I8356">
        <f t="shared" si="265"/>
        <v>0.44300078124408332</v>
      </c>
    </row>
    <row r="8357" spans="1:9" x14ac:dyDescent="0.3">
      <c r="A8357" s="1">
        <v>39037</v>
      </c>
      <c r="B8357">
        <v>23</v>
      </c>
      <c r="C8357">
        <v>34</v>
      </c>
      <c r="D8357">
        <v>3.6579999999999999</v>
      </c>
      <c r="E8357">
        <v>18.376000000000001</v>
      </c>
      <c r="F8357">
        <v>114.02</v>
      </c>
      <c r="G8357">
        <v>85.301000000000002</v>
      </c>
      <c r="H8357">
        <f t="shared" si="264"/>
        <v>0.30110904041740039</v>
      </c>
      <c r="I8357">
        <f t="shared" si="265"/>
        <v>0.36736650151948375</v>
      </c>
    </row>
    <row r="8358" spans="1:9" x14ac:dyDescent="0.3">
      <c r="A8358" s="1">
        <v>39038</v>
      </c>
      <c r="B8358">
        <v>18</v>
      </c>
      <c r="C8358">
        <v>23</v>
      </c>
      <c r="D8358">
        <v>43.959000000000003</v>
      </c>
      <c r="E8358">
        <v>43.36</v>
      </c>
      <c r="F8358">
        <v>-11.975</v>
      </c>
      <c r="G8358">
        <v>1.1379999999999999</v>
      </c>
      <c r="H8358">
        <f t="shared" si="264"/>
        <v>0.2356505533701394</v>
      </c>
      <c r="I8358">
        <f t="shared" si="265"/>
        <v>0.24851263338082721</v>
      </c>
    </row>
    <row r="8359" spans="1:9" x14ac:dyDescent="0.3">
      <c r="A8359" s="1">
        <v>39039</v>
      </c>
      <c r="B8359">
        <v>13</v>
      </c>
      <c r="C8359">
        <v>16</v>
      </c>
      <c r="D8359">
        <v>2.8000000000000001E-2</v>
      </c>
      <c r="E8359">
        <v>0.21299999999999999</v>
      </c>
      <c r="F8359">
        <v>357.54500000000002</v>
      </c>
      <c r="G8359" s="14">
        <v>1090.1089999999999</v>
      </c>
      <c r="H8359">
        <f t="shared" si="264"/>
        <v>0.17019206632287848</v>
      </c>
      <c r="I8359">
        <f t="shared" si="265"/>
        <v>0.17287835365622764</v>
      </c>
    </row>
    <row r="8360" spans="1:9" x14ac:dyDescent="0.3">
      <c r="A8360" s="1">
        <v>39040</v>
      </c>
      <c r="B8360">
        <v>10</v>
      </c>
      <c r="C8360">
        <v>12</v>
      </c>
      <c r="D8360">
        <v>0</v>
      </c>
      <c r="E8360">
        <v>0</v>
      </c>
      <c r="F8360" s="14">
        <v>5198.5140000000001</v>
      </c>
      <c r="G8360" s="14">
        <v>3835.7649999999999</v>
      </c>
      <c r="H8360">
        <f t="shared" si="264"/>
        <v>0.13091697409452191</v>
      </c>
      <c r="I8360">
        <f t="shared" si="265"/>
        <v>0.12965876524217071</v>
      </c>
    </row>
    <row r="8361" spans="1:9" x14ac:dyDescent="0.3">
      <c r="A8361" s="1">
        <v>39041</v>
      </c>
      <c r="B8361">
        <v>9</v>
      </c>
      <c r="C8361">
        <v>9</v>
      </c>
      <c r="D8361">
        <v>0</v>
      </c>
      <c r="E8361">
        <v>0</v>
      </c>
      <c r="F8361" s="14">
        <v>6307.3760000000002</v>
      </c>
      <c r="G8361" s="14">
        <v>5842.4229999999998</v>
      </c>
      <c r="H8361">
        <f t="shared" si="264"/>
        <v>0.1178252766850697</v>
      </c>
      <c r="I8361">
        <f t="shared" si="265"/>
        <v>9.7244073931628039E-2</v>
      </c>
    </row>
    <row r="8362" spans="1:9" x14ac:dyDescent="0.3">
      <c r="A8362" s="1">
        <v>39042</v>
      </c>
      <c r="B8362">
        <v>9</v>
      </c>
      <c r="C8362">
        <v>7</v>
      </c>
      <c r="D8362">
        <v>0</v>
      </c>
      <c r="E8362">
        <v>0</v>
      </c>
      <c r="F8362" s="14">
        <v>2278.748</v>
      </c>
      <c r="G8362" s="14">
        <v>2522.63</v>
      </c>
      <c r="H8362">
        <f t="shared" si="264"/>
        <v>0.1178252766850697</v>
      </c>
      <c r="I8362">
        <f t="shared" si="265"/>
        <v>7.5634279724599587E-2</v>
      </c>
    </row>
    <row r="8363" spans="1:9" x14ac:dyDescent="0.3">
      <c r="A8363" s="1">
        <v>39043</v>
      </c>
      <c r="B8363">
        <v>8</v>
      </c>
      <c r="C8363">
        <v>7</v>
      </c>
      <c r="D8363">
        <v>0</v>
      </c>
      <c r="E8363">
        <v>0</v>
      </c>
      <c r="F8363" s="14">
        <v>4676.8549999999996</v>
      </c>
      <c r="G8363" s="14">
        <v>4742.6940000000004</v>
      </c>
      <c r="H8363">
        <f t="shared" si="264"/>
        <v>0.10473357927561752</v>
      </c>
      <c r="I8363">
        <f t="shared" si="265"/>
        <v>7.5634279724599587E-2</v>
      </c>
    </row>
    <row r="8364" spans="1:9" x14ac:dyDescent="0.3">
      <c r="A8364" s="1">
        <v>39044</v>
      </c>
      <c r="B8364">
        <v>9</v>
      </c>
      <c r="C8364">
        <v>7</v>
      </c>
      <c r="D8364">
        <v>0</v>
      </c>
      <c r="E8364">
        <v>0</v>
      </c>
      <c r="F8364" s="14">
        <v>6319.7870000000003</v>
      </c>
      <c r="G8364" s="14">
        <v>6057.62</v>
      </c>
      <c r="H8364">
        <f t="shared" si="264"/>
        <v>0.1178252766850697</v>
      </c>
      <c r="I8364">
        <f t="shared" si="265"/>
        <v>7.5634279724599587E-2</v>
      </c>
    </row>
    <row r="8365" spans="1:9" x14ac:dyDescent="0.3">
      <c r="A8365" s="1">
        <v>39045</v>
      </c>
      <c r="B8365">
        <v>9</v>
      </c>
      <c r="C8365">
        <v>7</v>
      </c>
      <c r="D8365">
        <v>5.1529999999999996</v>
      </c>
      <c r="E8365">
        <v>4.9729999999999999</v>
      </c>
      <c r="F8365">
        <v>994.66200000000003</v>
      </c>
      <c r="G8365">
        <v>938.58100000000002</v>
      </c>
      <c r="H8365">
        <f t="shared" si="264"/>
        <v>0.1178252766850697</v>
      </c>
      <c r="I8365">
        <f t="shared" si="265"/>
        <v>7.5634279724599587E-2</v>
      </c>
    </row>
    <row r="8366" spans="1:9" x14ac:dyDescent="0.3">
      <c r="A8366" s="1">
        <v>39046</v>
      </c>
      <c r="B8366">
        <v>9</v>
      </c>
      <c r="C8366">
        <v>6</v>
      </c>
      <c r="D8366">
        <v>0.58199999999999996</v>
      </c>
      <c r="E8366">
        <v>0.30299999999999999</v>
      </c>
      <c r="F8366" s="14">
        <v>3865.1610000000001</v>
      </c>
      <c r="G8366" s="14">
        <v>3597.4270000000001</v>
      </c>
      <c r="H8366">
        <f t="shared" si="264"/>
        <v>0.1178252766850697</v>
      </c>
      <c r="I8366">
        <f t="shared" si="265"/>
        <v>6.4829382621085355E-2</v>
      </c>
    </row>
    <row r="8367" spans="1:9" x14ac:dyDescent="0.3">
      <c r="A8367" s="1">
        <v>39047</v>
      </c>
      <c r="B8367">
        <v>8</v>
      </c>
      <c r="C8367">
        <v>6</v>
      </c>
      <c r="D8367">
        <v>0</v>
      </c>
      <c r="E8367">
        <v>0</v>
      </c>
      <c r="F8367" s="14">
        <v>1303.684</v>
      </c>
      <c r="G8367" s="14">
        <v>1532.461</v>
      </c>
      <c r="H8367">
        <f t="shared" si="264"/>
        <v>0.10473357927561752</v>
      </c>
      <c r="I8367">
        <f t="shared" si="265"/>
        <v>6.4829382621085355E-2</v>
      </c>
    </row>
    <row r="8368" spans="1:9" x14ac:dyDescent="0.3">
      <c r="A8368" s="1">
        <v>39048</v>
      </c>
      <c r="B8368">
        <v>7</v>
      </c>
      <c r="C8368">
        <v>7</v>
      </c>
      <c r="D8368">
        <v>0.59199999999999997</v>
      </c>
      <c r="E8368">
        <v>0.96299999999999997</v>
      </c>
      <c r="F8368">
        <v>426.41300000000001</v>
      </c>
      <c r="G8368">
        <v>404.161</v>
      </c>
      <c r="H8368">
        <f t="shared" si="264"/>
        <v>9.1641881866165328E-2</v>
      </c>
      <c r="I8368">
        <f t="shared" si="265"/>
        <v>7.5634279724599587E-2</v>
      </c>
    </row>
    <row r="8369" spans="1:9" x14ac:dyDescent="0.3">
      <c r="A8369" s="1">
        <v>39049</v>
      </c>
      <c r="B8369">
        <v>6</v>
      </c>
      <c r="C8369">
        <v>6</v>
      </c>
      <c r="D8369">
        <v>0</v>
      </c>
      <c r="E8369">
        <v>0</v>
      </c>
      <c r="F8369">
        <v>317.72199999999998</v>
      </c>
      <c r="G8369">
        <v>294.46100000000001</v>
      </c>
      <c r="H8369">
        <f t="shared" si="264"/>
        <v>7.8550184456713135E-2</v>
      </c>
      <c r="I8369">
        <f t="shared" si="265"/>
        <v>6.4829382621085355E-2</v>
      </c>
    </row>
    <row r="8370" spans="1:9" x14ac:dyDescent="0.3">
      <c r="A8370" s="1">
        <v>39050</v>
      </c>
      <c r="B8370">
        <v>5</v>
      </c>
      <c r="C8370">
        <v>5</v>
      </c>
      <c r="D8370">
        <v>0</v>
      </c>
      <c r="E8370">
        <v>0</v>
      </c>
      <c r="F8370" s="14">
        <v>2262.636</v>
      </c>
      <c r="G8370" s="14">
        <v>2325.8339999999998</v>
      </c>
      <c r="H8370">
        <f t="shared" si="264"/>
        <v>6.5458487047260955E-2</v>
      </c>
      <c r="I8370">
        <f t="shared" si="265"/>
        <v>5.4024485517571136E-2</v>
      </c>
    </row>
    <row r="8371" spans="1:9" x14ac:dyDescent="0.3">
      <c r="A8371" s="1">
        <v>39051</v>
      </c>
      <c r="B8371">
        <v>4</v>
      </c>
      <c r="C8371">
        <v>3</v>
      </c>
      <c r="D8371">
        <v>0</v>
      </c>
      <c r="E8371">
        <v>0</v>
      </c>
      <c r="F8371" s="14">
        <v>3150.7539999999999</v>
      </c>
      <c r="G8371" s="14">
        <v>3363.4740000000002</v>
      </c>
      <c r="H8371">
        <f t="shared" si="264"/>
        <v>5.2366789637808761E-2</v>
      </c>
      <c r="I8371">
        <f t="shared" si="265"/>
        <v>3.2414691310542677E-2</v>
      </c>
    </row>
    <row r="8372" spans="1:9" x14ac:dyDescent="0.3">
      <c r="A8372" s="1">
        <v>39052</v>
      </c>
      <c r="B8372">
        <v>3</v>
      </c>
      <c r="C8372">
        <v>2</v>
      </c>
      <c r="D8372">
        <v>0</v>
      </c>
      <c r="E8372">
        <v>0</v>
      </c>
      <c r="F8372" s="14">
        <v>6217.3469999999998</v>
      </c>
      <c r="G8372" s="14">
        <v>5398.9769999999999</v>
      </c>
      <c r="H8372">
        <f t="shared" si="264"/>
        <v>3.9275092228356567E-2</v>
      </c>
      <c r="I8372">
        <f t="shared" si="265"/>
        <v>2.1609794207028455E-2</v>
      </c>
    </row>
    <row r="8373" spans="1:9" x14ac:dyDescent="0.3">
      <c r="A8373" s="1">
        <v>39053</v>
      </c>
      <c r="B8373">
        <v>3</v>
      </c>
      <c r="C8373">
        <v>2</v>
      </c>
      <c r="D8373">
        <v>3.4620000000000002</v>
      </c>
      <c r="E8373">
        <v>5.1079999999999997</v>
      </c>
      <c r="F8373">
        <v>755.125</v>
      </c>
      <c r="G8373">
        <v>794.48299999999995</v>
      </c>
      <c r="H8373">
        <f t="shared" si="264"/>
        <v>3.9275092228356567E-2</v>
      </c>
      <c r="I8373">
        <f t="shared" si="265"/>
        <v>2.1609794207028455E-2</v>
      </c>
    </row>
    <row r="8374" spans="1:9" x14ac:dyDescent="0.3">
      <c r="A8374" s="1">
        <v>39054</v>
      </c>
      <c r="B8374">
        <v>3</v>
      </c>
      <c r="C8374">
        <v>3</v>
      </c>
      <c r="D8374">
        <v>3.2530000000000001</v>
      </c>
      <c r="E8374">
        <v>12.289</v>
      </c>
      <c r="F8374" s="14">
        <v>1903.7860000000001</v>
      </c>
      <c r="G8374" s="14">
        <v>1654.2550000000001</v>
      </c>
      <c r="H8374">
        <f t="shared" si="264"/>
        <v>3.9275092228356567E-2</v>
      </c>
      <c r="I8374">
        <f t="shared" si="265"/>
        <v>3.2414691310542677E-2</v>
      </c>
    </row>
    <row r="8375" spans="1:9" x14ac:dyDescent="0.3">
      <c r="A8375" s="1">
        <v>39055</v>
      </c>
      <c r="B8375">
        <v>3</v>
      </c>
      <c r="C8375">
        <v>3</v>
      </c>
      <c r="D8375">
        <v>0</v>
      </c>
      <c r="E8375">
        <v>0</v>
      </c>
      <c r="F8375" s="14">
        <v>6547.1279999999997</v>
      </c>
      <c r="G8375" s="14">
        <v>6040.5259999999998</v>
      </c>
      <c r="H8375">
        <f t="shared" si="264"/>
        <v>3.9275092228356567E-2</v>
      </c>
      <c r="I8375">
        <f t="shared" si="265"/>
        <v>3.2414691310542677E-2</v>
      </c>
    </row>
    <row r="8376" spans="1:9" x14ac:dyDescent="0.3">
      <c r="A8376" s="1">
        <v>39056</v>
      </c>
      <c r="B8376">
        <v>2</v>
      </c>
      <c r="C8376">
        <v>3</v>
      </c>
      <c r="D8376">
        <v>0</v>
      </c>
      <c r="E8376">
        <v>0</v>
      </c>
      <c r="F8376" s="14">
        <v>3367.223</v>
      </c>
      <c r="G8376" s="14">
        <v>4977.9359999999997</v>
      </c>
      <c r="H8376">
        <f t="shared" si="264"/>
        <v>2.6183394818904381E-2</v>
      </c>
      <c r="I8376">
        <f t="shared" si="265"/>
        <v>3.2414691310542677E-2</v>
      </c>
    </row>
    <row r="8377" spans="1:9" x14ac:dyDescent="0.3">
      <c r="A8377" s="1">
        <v>39057</v>
      </c>
      <c r="B8377">
        <v>2</v>
      </c>
      <c r="C8377">
        <v>2</v>
      </c>
      <c r="D8377">
        <v>0</v>
      </c>
      <c r="E8377">
        <v>0</v>
      </c>
      <c r="F8377" s="14">
        <v>6377.8789999999999</v>
      </c>
      <c r="G8377" s="14">
        <v>5408.7349999999997</v>
      </c>
      <c r="H8377">
        <f t="shared" si="264"/>
        <v>2.6183394818904381E-2</v>
      </c>
      <c r="I8377">
        <f t="shared" si="265"/>
        <v>2.1609794207028455E-2</v>
      </c>
    </row>
    <row r="8378" spans="1:9" x14ac:dyDescent="0.3">
      <c r="A8378" s="1">
        <v>39058</v>
      </c>
      <c r="B8378">
        <v>2</v>
      </c>
      <c r="C8378">
        <v>2</v>
      </c>
      <c r="D8378">
        <v>0</v>
      </c>
      <c r="E8378">
        <v>0</v>
      </c>
      <c r="F8378" s="14">
        <v>5044.3119999999999</v>
      </c>
      <c r="G8378" s="14">
        <v>5452.4920000000002</v>
      </c>
      <c r="H8378">
        <f t="shared" si="264"/>
        <v>2.6183394818904381E-2</v>
      </c>
      <c r="I8378">
        <f t="shared" si="265"/>
        <v>2.1609794207028455E-2</v>
      </c>
    </row>
    <row r="8379" spans="1:9" x14ac:dyDescent="0.3">
      <c r="A8379" s="1">
        <v>39059</v>
      </c>
      <c r="B8379">
        <v>2</v>
      </c>
      <c r="C8379">
        <v>1</v>
      </c>
      <c r="D8379">
        <v>8.0000000000000002E-3</v>
      </c>
      <c r="E8379">
        <v>1.7999999999999999E-2</v>
      </c>
      <c r="F8379" s="14">
        <v>6261.9219999999996</v>
      </c>
      <c r="G8379" s="14">
        <v>5738.2619999999997</v>
      </c>
      <c r="H8379">
        <f t="shared" si="264"/>
        <v>2.6183394818904381E-2</v>
      </c>
      <c r="I8379">
        <f t="shared" si="265"/>
        <v>1.0804897103514228E-2</v>
      </c>
    </row>
    <row r="8380" spans="1:9" x14ac:dyDescent="0.3">
      <c r="A8380" s="1">
        <v>39060</v>
      </c>
      <c r="B8380">
        <v>2</v>
      </c>
      <c r="C8380">
        <v>1</v>
      </c>
      <c r="D8380">
        <v>0</v>
      </c>
      <c r="E8380">
        <v>0</v>
      </c>
      <c r="F8380" s="14">
        <v>5325.3860000000004</v>
      </c>
      <c r="G8380" s="14">
        <v>5284.3329999999996</v>
      </c>
      <c r="H8380">
        <f t="shared" si="264"/>
        <v>2.6183394818904381E-2</v>
      </c>
      <c r="I8380">
        <f t="shared" si="265"/>
        <v>1.0804897103514228E-2</v>
      </c>
    </row>
    <row r="8381" spans="1:9" x14ac:dyDescent="0.3">
      <c r="A8381" s="1">
        <v>39061</v>
      </c>
      <c r="B8381">
        <v>2</v>
      </c>
      <c r="C8381">
        <v>1</v>
      </c>
      <c r="D8381">
        <v>0</v>
      </c>
      <c r="E8381">
        <v>0</v>
      </c>
      <c r="F8381" s="14">
        <v>5634.0839999999998</v>
      </c>
      <c r="G8381" s="14">
        <v>4987.0619999999999</v>
      </c>
      <c r="H8381">
        <f t="shared" si="264"/>
        <v>2.6183394818904381E-2</v>
      </c>
      <c r="I8381">
        <f t="shared" si="265"/>
        <v>1.0804897103514228E-2</v>
      </c>
    </row>
    <row r="8382" spans="1:9" x14ac:dyDescent="0.3">
      <c r="A8382" s="1">
        <v>39062</v>
      </c>
      <c r="B8382">
        <v>2</v>
      </c>
      <c r="C8382">
        <v>0</v>
      </c>
      <c r="D8382">
        <v>0</v>
      </c>
      <c r="E8382">
        <v>0</v>
      </c>
      <c r="F8382" s="14">
        <v>6030.1559999999999</v>
      </c>
      <c r="G8382" s="14">
        <v>4625.2910000000002</v>
      </c>
      <c r="H8382">
        <f t="shared" si="264"/>
        <v>2.6183394818904381E-2</v>
      </c>
      <c r="I8382">
        <f t="shared" si="265"/>
        <v>0</v>
      </c>
    </row>
    <row r="8383" spans="1:9" x14ac:dyDescent="0.3">
      <c r="A8383" s="1">
        <v>39063</v>
      </c>
      <c r="B8383">
        <v>2</v>
      </c>
      <c r="C8383">
        <v>0</v>
      </c>
      <c r="D8383">
        <v>0</v>
      </c>
      <c r="E8383">
        <v>3.6999999999999998E-2</v>
      </c>
      <c r="F8383" s="14">
        <v>4195.3100000000004</v>
      </c>
      <c r="G8383" s="14">
        <v>4310.7169999999996</v>
      </c>
      <c r="H8383">
        <f t="shared" si="264"/>
        <v>2.6183394818904381E-2</v>
      </c>
      <c r="I8383">
        <f t="shared" si="265"/>
        <v>0</v>
      </c>
    </row>
    <row r="8384" spans="1:9" x14ac:dyDescent="0.3">
      <c r="A8384" s="1">
        <v>39064</v>
      </c>
      <c r="B8384">
        <v>1</v>
      </c>
      <c r="C8384">
        <v>0</v>
      </c>
      <c r="D8384">
        <v>13.856</v>
      </c>
      <c r="E8384">
        <v>13.944000000000001</v>
      </c>
      <c r="F8384">
        <v>681.85299999999995</v>
      </c>
      <c r="G8384">
        <v>554.46500000000003</v>
      </c>
      <c r="H8384">
        <f t="shared" si="264"/>
        <v>1.309169740945219E-2</v>
      </c>
      <c r="I8384">
        <f t="shared" si="265"/>
        <v>0</v>
      </c>
    </row>
    <row r="8385" spans="1:9" x14ac:dyDescent="0.3">
      <c r="A8385" s="1">
        <v>39065</v>
      </c>
      <c r="B8385">
        <v>1</v>
      </c>
      <c r="C8385">
        <v>0</v>
      </c>
      <c r="D8385">
        <v>7.9829999999999997</v>
      </c>
      <c r="E8385">
        <v>7.343</v>
      </c>
      <c r="F8385" s="14">
        <v>1109.6369999999999</v>
      </c>
      <c r="G8385" s="14">
        <v>2568.5880000000002</v>
      </c>
      <c r="H8385">
        <f t="shared" si="264"/>
        <v>1.309169740945219E-2</v>
      </c>
      <c r="I8385">
        <f t="shared" si="265"/>
        <v>0</v>
      </c>
    </row>
    <row r="8386" spans="1:9" x14ac:dyDescent="0.3">
      <c r="A8386" s="1">
        <v>39066</v>
      </c>
      <c r="B8386">
        <v>1</v>
      </c>
      <c r="C8386">
        <v>0</v>
      </c>
      <c r="D8386">
        <v>0</v>
      </c>
      <c r="E8386">
        <v>0</v>
      </c>
      <c r="F8386" s="14">
        <v>4660.0360000000001</v>
      </c>
      <c r="G8386" s="14">
        <v>3796.645</v>
      </c>
      <c r="H8386">
        <f t="shared" ref="H8386:H8449" si="266">(B8386*60*60*24/1000000)/(1000*$N$3/1000000)</f>
        <v>1.309169740945219E-2</v>
      </c>
      <c r="I8386">
        <f t="shared" ref="I8386:I8449" si="267">(C8386*60*60*24/1000000)/(1000*$N$4/1000000)</f>
        <v>0</v>
      </c>
    </row>
    <row r="8387" spans="1:9" x14ac:dyDescent="0.3">
      <c r="A8387" s="1">
        <v>39067</v>
      </c>
      <c r="B8387">
        <v>1</v>
      </c>
      <c r="C8387">
        <v>0</v>
      </c>
      <c r="D8387">
        <v>0</v>
      </c>
      <c r="E8387">
        <v>0</v>
      </c>
      <c r="F8387" s="14">
        <v>5929.5420000000004</v>
      </c>
      <c r="G8387" s="14">
        <v>5175.68</v>
      </c>
      <c r="H8387">
        <f t="shared" si="266"/>
        <v>1.309169740945219E-2</v>
      </c>
      <c r="I8387">
        <f t="shared" si="267"/>
        <v>0</v>
      </c>
    </row>
    <row r="8388" spans="1:9" x14ac:dyDescent="0.3">
      <c r="A8388" s="1">
        <v>39068</v>
      </c>
      <c r="B8388">
        <v>1</v>
      </c>
      <c r="C8388">
        <v>0</v>
      </c>
      <c r="D8388">
        <v>7.9829999999999997</v>
      </c>
      <c r="E8388">
        <v>9.5410000000000004</v>
      </c>
      <c r="F8388" s="14">
        <v>3158.21</v>
      </c>
      <c r="G8388" s="14">
        <v>3074.8359999999998</v>
      </c>
      <c r="H8388">
        <f t="shared" si="266"/>
        <v>1.309169740945219E-2</v>
      </c>
      <c r="I8388">
        <f t="shared" si="267"/>
        <v>0</v>
      </c>
    </row>
    <row r="8389" spans="1:9" x14ac:dyDescent="0.3">
      <c r="A8389" s="1">
        <v>39069</v>
      </c>
      <c r="B8389">
        <v>1</v>
      </c>
      <c r="C8389">
        <v>0</v>
      </c>
      <c r="D8389">
        <v>21.082999999999998</v>
      </c>
      <c r="E8389">
        <v>22.155999999999999</v>
      </c>
      <c r="F8389">
        <v>45.723999999999997</v>
      </c>
      <c r="G8389">
        <v>392.887</v>
      </c>
      <c r="H8389">
        <f t="shared" si="266"/>
        <v>1.309169740945219E-2</v>
      </c>
      <c r="I8389">
        <f t="shared" si="267"/>
        <v>0</v>
      </c>
    </row>
    <row r="8390" spans="1:9" x14ac:dyDescent="0.3">
      <c r="A8390" s="1">
        <v>39070</v>
      </c>
      <c r="B8390">
        <v>1</v>
      </c>
      <c r="C8390">
        <v>0</v>
      </c>
      <c r="D8390">
        <v>6.8479999999999999</v>
      </c>
      <c r="E8390">
        <v>5.5990000000000002</v>
      </c>
      <c r="F8390" s="14">
        <v>1826.3230000000001</v>
      </c>
      <c r="G8390">
        <v>397.36700000000002</v>
      </c>
      <c r="H8390">
        <f t="shared" si="266"/>
        <v>1.309169740945219E-2</v>
      </c>
      <c r="I8390">
        <f t="shared" si="267"/>
        <v>0</v>
      </c>
    </row>
    <row r="8391" spans="1:9" x14ac:dyDescent="0.3">
      <c r="A8391" s="1">
        <v>39071</v>
      </c>
      <c r="B8391">
        <v>2</v>
      </c>
      <c r="C8391">
        <v>1</v>
      </c>
      <c r="D8391">
        <v>11.43</v>
      </c>
      <c r="E8391">
        <v>11.371</v>
      </c>
      <c r="F8391">
        <v>-596.27</v>
      </c>
      <c r="G8391">
        <v>-318.17500000000001</v>
      </c>
      <c r="H8391">
        <f t="shared" si="266"/>
        <v>2.6183394818904381E-2</v>
      </c>
      <c r="I8391">
        <f t="shared" si="267"/>
        <v>1.0804897103514228E-2</v>
      </c>
    </row>
    <row r="8392" spans="1:9" x14ac:dyDescent="0.3">
      <c r="A8392" s="1">
        <v>39072</v>
      </c>
      <c r="B8392">
        <v>3</v>
      </c>
      <c r="C8392">
        <v>3</v>
      </c>
      <c r="D8392">
        <v>0.64700000000000002</v>
      </c>
      <c r="E8392">
        <v>1.786</v>
      </c>
      <c r="F8392" s="14">
        <v>5770.75</v>
      </c>
      <c r="G8392" s="14">
        <v>5679.1390000000001</v>
      </c>
      <c r="H8392">
        <f t="shared" si="266"/>
        <v>3.9275092228356567E-2</v>
      </c>
      <c r="I8392">
        <f t="shared" si="267"/>
        <v>3.2414691310542677E-2</v>
      </c>
    </row>
    <row r="8393" spans="1:9" x14ac:dyDescent="0.3">
      <c r="A8393" s="1">
        <v>39073</v>
      </c>
      <c r="B8393">
        <v>6</v>
      </c>
      <c r="C8393">
        <v>5</v>
      </c>
      <c r="D8393">
        <v>0</v>
      </c>
      <c r="E8393">
        <v>0</v>
      </c>
      <c r="F8393" s="14">
        <v>5280.8180000000002</v>
      </c>
      <c r="G8393" s="14">
        <v>5941.4049999999997</v>
      </c>
      <c r="H8393">
        <f t="shared" si="266"/>
        <v>7.8550184456713135E-2</v>
      </c>
      <c r="I8393">
        <f t="shared" si="267"/>
        <v>5.4024485517571136E-2</v>
      </c>
    </row>
    <row r="8394" spans="1:9" x14ac:dyDescent="0.3">
      <c r="A8394" s="1">
        <v>39074</v>
      </c>
      <c r="B8394">
        <v>9</v>
      </c>
      <c r="C8394">
        <v>7</v>
      </c>
      <c r="D8394">
        <v>10.974</v>
      </c>
      <c r="E8394">
        <v>10.853999999999999</v>
      </c>
      <c r="F8394" s="14">
        <v>2048.962</v>
      </c>
      <c r="G8394" s="14">
        <v>2308.3319999999999</v>
      </c>
      <c r="H8394">
        <f t="shared" si="266"/>
        <v>0.1178252766850697</v>
      </c>
      <c r="I8394">
        <f t="shared" si="267"/>
        <v>7.5634279724599587E-2</v>
      </c>
    </row>
    <row r="8395" spans="1:9" x14ac:dyDescent="0.3">
      <c r="A8395" s="1">
        <v>39075</v>
      </c>
      <c r="B8395">
        <v>21</v>
      </c>
      <c r="C8395">
        <v>7</v>
      </c>
      <c r="D8395">
        <v>33.341000000000001</v>
      </c>
      <c r="E8395">
        <v>38.19</v>
      </c>
      <c r="F8395">
        <v>830.32600000000002</v>
      </c>
      <c r="G8395">
        <v>725.86699999999996</v>
      </c>
      <c r="H8395">
        <f t="shared" si="266"/>
        <v>0.27492564559849597</v>
      </c>
      <c r="I8395">
        <f t="shared" si="267"/>
        <v>7.5634279724599587E-2</v>
      </c>
    </row>
    <row r="8396" spans="1:9" x14ac:dyDescent="0.3">
      <c r="A8396" s="1">
        <v>39076</v>
      </c>
      <c r="B8396">
        <v>43</v>
      </c>
      <c r="C8396">
        <v>27</v>
      </c>
      <c r="D8396">
        <v>10.933999999999999</v>
      </c>
      <c r="E8396">
        <v>15.754</v>
      </c>
      <c r="F8396" s="14">
        <v>2872.8139999999999</v>
      </c>
      <c r="G8396" s="14">
        <v>3400.2370000000001</v>
      </c>
      <c r="H8396">
        <f t="shared" si="266"/>
        <v>0.56294298860644409</v>
      </c>
      <c r="I8396">
        <f t="shared" si="267"/>
        <v>0.29173222179488417</v>
      </c>
    </row>
    <row r="8397" spans="1:9" x14ac:dyDescent="0.3">
      <c r="A8397" s="1">
        <v>39077</v>
      </c>
      <c r="B8397">
        <v>86</v>
      </c>
      <c r="C8397">
        <v>37</v>
      </c>
      <c r="D8397">
        <v>0</v>
      </c>
      <c r="E8397">
        <v>0</v>
      </c>
      <c r="F8397" s="14">
        <v>6602.77</v>
      </c>
      <c r="G8397" s="14">
        <v>5479.3540000000003</v>
      </c>
      <c r="H8397">
        <f t="shared" si="266"/>
        <v>1.1258859772128882</v>
      </c>
      <c r="I8397">
        <f t="shared" si="267"/>
        <v>0.39978119283002639</v>
      </c>
    </row>
    <row r="8398" spans="1:9" x14ac:dyDescent="0.3">
      <c r="A8398" s="1">
        <v>39078</v>
      </c>
      <c r="B8398">
        <v>99</v>
      </c>
      <c r="C8398">
        <v>57</v>
      </c>
      <c r="D8398">
        <v>0</v>
      </c>
      <c r="E8398">
        <v>0</v>
      </c>
      <c r="F8398" s="14">
        <v>6724.4530000000004</v>
      </c>
      <c r="G8398" s="14">
        <v>6383.5150000000003</v>
      </c>
      <c r="H8398">
        <f t="shared" si="266"/>
        <v>1.2960780435357666</v>
      </c>
      <c r="I8398">
        <f t="shared" si="267"/>
        <v>0.61587913490031099</v>
      </c>
    </row>
    <row r="8399" spans="1:9" x14ac:dyDescent="0.3">
      <c r="A8399" s="1">
        <v>39079</v>
      </c>
      <c r="B8399">
        <v>106</v>
      </c>
      <c r="C8399">
        <v>79</v>
      </c>
      <c r="D8399">
        <v>0</v>
      </c>
      <c r="E8399">
        <v>0</v>
      </c>
      <c r="F8399" s="14">
        <v>6510.0159999999996</v>
      </c>
      <c r="G8399" s="14">
        <v>6308.7889999999998</v>
      </c>
      <c r="H8399">
        <f t="shared" si="266"/>
        <v>1.3877199254019321</v>
      </c>
      <c r="I8399">
        <f t="shared" si="267"/>
        <v>0.85358687117762388</v>
      </c>
    </row>
    <row r="8400" spans="1:9" x14ac:dyDescent="0.3">
      <c r="A8400" s="1">
        <v>39080</v>
      </c>
      <c r="B8400">
        <v>116</v>
      </c>
      <c r="C8400">
        <v>85</v>
      </c>
      <c r="D8400">
        <v>0</v>
      </c>
      <c r="E8400">
        <v>0</v>
      </c>
      <c r="F8400" s="14">
        <v>6136.6239999999998</v>
      </c>
      <c r="G8400" s="14">
        <v>5987.8519999999999</v>
      </c>
      <c r="H8400">
        <f t="shared" si="266"/>
        <v>1.5186368994964539</v>
      </c>
      <c r="I8400">
        <f t="shared" si="267"/>
        <v>0.91841625379870928</v>
      </c>
    </row>
    <row r="8401" spans="1:9" x14ac:dyDescent="0.3">
      <c r="A8401" s="1">
        <v>39081</v>
      </c>
      <c r="B8401">
        <v>124</v>
      </c>
      <c r="C8401">
        <v>77</v>
      </c>
      <c r="D8401">
        <v>0</v>
      </c>
      <c r="E8401">
        <v>2.84</v>
      </c>
      <c r="F8401" s="14">
        <v>5419.5950000000003</v>
      </c>
      <c r="G8401" s="14">
        <v>5445.5360000000001</v>
      </c>
      <c r="H8401">
        <f t="shared" si="266"/>
        <v>1.6233704787720715</v>
      </c>
      <c r="I8401">
        <f t="shared" si="267"/>
        <v>0.83197707697059542</v>
      </c>
    </row>
    <row r="8402" spans="1:9" x14ac:dyDescent="0.3">
      <c r="A8402" s="1">
        <v>39082</v>
      </c>
      <c r="B8402">
        <v>121</v>
      </c>
      <c r="C8402">
        <v>58</v>
      </c>
      <c r="D8402">
        <v>0</v>
      </c>
      <c r="E8402">
        <v>0</v>
      </c>
      <c r="F8402" s="14">
        <v>5445.9369999999999</v>
      </c>
      <c r="G8402" s="14">
        <v>5808.9780000000001</v>
      </c>
      <c r="H8402">
        <f t="shared" si="266"/>
        <v>1.5840953865437148</v>
      </c>
      <c r="I8402">
        <f t="shared" si="267"/>
        <v>0.62668403200382505</v>
      </c>
    </row>
    <row r="8403" spans="1:9" x14ac:dyDescent="0.3">
      <c r="A8403" s="1">
        <v>39083</v>
      </c>
      <c r="B8403">
        <v>98</v>
      </c>
      <c r="C8403">
        <v>41</v>
      </c>
      <c r="D8403">
        <v>0</v>
      </c>
      <c r="E8403">
        <v>0</v>
      </c>
      <c r="F8403" s="14">
        <v>6019.47</v>
      </c>
      <c r="G8403" s="14">
        <v>6088.3289999999997</v>
      </c>
      <c r="H8403">
        <f t="shared" si="266"/>
        <v>1.2829863461263147</v>
      </c>
      <c r="I8403">
        <f t="shared" si="267"/>
        <v>0.44300078124408332</v>
      </c>
    </row>
    <row r="8404" spans="1:9" x14ac:dyDescent="0.3">
      <c r="A8404" s="1">
        <v>39084</v>
      </c>
      <c r="B8404">
        <v>59</v>
      </c>
      <c r="C8404">
        <v>30</v>
      </c>
      <c r="D8404">
        <v>0</v>
      </c>
      <c r="E8404">
        <v>0</v>
      </c>
      <c r="F8404" s="14">
        <v>5450.143</v>
      </c>
      <c r="G8404" s="14">
        <v>5157.991</v>
      </c>
      <c r="H8404">
        <f t="shared" si="266"/>
        <v>0.77241014715767919</v>
      </c>
      <c r="I8404">
        <f t="shared" si="267"/>
        <v>0.32414691310542681</v>
      </c>
    </row>
    <row r="8405" spans="1:9" x14ac:dyDescent="0.3">
      <c r="A8405" s="1">
        <v>39085</v>
      </c>
      <c r="B8405">
        <v>32</v>
      </c>
      <c r="C8405">
        <v>24</v>
      </c>
      <c r="D8405">
        <v>11.478999999999999</v>
      </c>
      <c r="E8405">
        <v>8.7639999999999993</v>
      </c>
      <c r="F8405" s="14">
        <v>2113.6109999999999</v>
      </c>
      <c r="G8405" s="14">
        <v>1879.2339999999999</v>
      </c>
      <c r="H8405">
        <f t="shared" si="266"/>
        <v>0.41893431710247009</v>
      </c>
      <c r="I8405">
        <f t="shared" si="267"/>
        <v>0.25931753048434142</v>
      </c>
    </row>
    <row r="8406" spans="1:9" x14ac:dyDescent="0.3">
      <c r="A8406" s="1">
        <v>39086</v>
      </c>
      <c r="B8406">
        <v>20</v>
      </c>
      <c r="C8406">
        <v>28</v>
      </c>
      <c r="D8406">
        <v>4.4050000000000002</v>
      </c>
      <c r="E8406">
        <v>0.27800000000000002</v>
      </c>
      <c r="F8406" s="14">
        <v>1439.12</v>
      </c>
      <c r="G8406" s="14">
        <v>1036.412</v>
      </c>
      <c r="H8406">
        <f t="shared" si="266"/>
        <v>0.26183394818904382</v>
      </c>
      <c r="I8406">
        <f t="shared" si="267"/>
        <v>0.30253711889839835</v>
      </c>
    </row>
    <row r="8407" spans="1:9" x14ac:dyDescent="0.3">
      <c r="A8407" s="1">
        <v>39087</v>
      </c>
      <c r="B8407">
        <v>15</v>
      </c>
      <c r="C8407">
        <v>35</v>
      </c>
      <c r="D8407">
        <v>0</v>
      </c>
      <c r="E8407">
        <v>0</v>
      </c>
      <c r="F8407" s="14">
        <v>4367.9780000000001</v>
      </c>
      <c r="G8407" s="14">
        <v>4027.319</v>
      </c>
      <c r="H8407">
        <f t="shared" si="266"/>
        <v>0.19637546114178286</v>
      </c>
      <c r="I8407">
        <f t="shared" si="267"/>
        <v>0.37817139862299792</v>
      </c>
    </row>
    <row r="8408" spans="1:9" x14ac:dyDescent="0.3">
      <c r="A8408" s="1">
        <v>39088</v>
      </c>
      <c r="B8408">
        <v>12</v>
      </c>
      <c r="C8408">
        <v>31</v>
      </c>
      <c r="D8408">
        <v>0</v>
      </c>
      <c r="E8408">
        <v>0</v>
      </c>
      <c r="F8408" s="14">
        <v>5936.634</v>
      </c>
      <c r="G8408" s="14">
        <v>4484.1859999999997</v>
      </c>
      <c r="H8408">
        <f t="shared" si="266"/>
        <v>0.15710036891342627</v>
      </c>
      <c r="I8408">
        <f t="shared" si="267"/>
        <v>0.33495181020894099</v>
      </c>
    </row>
    <row r="8409" spans="1:9" x14ac:dyDescent="0.3">
      <c r="A8409" s="1">
        <v>39089</v>
      </c>
      <c r="B8409">
        <v>9</v>
      </c>
      <c r="C8409">
        <v>25</v>
      </c>
      <c r="D8409">
        <v>0</v>
      </c>
      <c r="E8409">
        <v>0</v>
      </c>
      <c r="F8409" s="14">
        <v>6435.1059999999998</v>
      </c>
      <c r="G8409" s="14">
        <v>5241.7690000000002</v>
      </c>
      <c r="H8409">
        <f t="shared" si="266"/>
        <v>0.1178252766850697</v>
      </c>
      <c r="I8409">
        <f t="shared" si="267"/>
        <v>0.27012242758785571</v>
      </c>
    </row>
    <row r="8410" spans="1:9" x14ac:dyDescent="0.3">
      <c r="A8410" s="1">
        <v>39090</v>
      </c>
      <c r="B8410">
        <v>7</v>
      </c>
      <c r="C8410">
        <v>19</v>
      </c>
      <c r="D8410">
        <v>6.4000000000000001E-2</v>
      </c>
      <c r="E8410">
        <v>0.74099999999999999</v>
      </c>
      <c r="F8410" s="14">
        <v>5403.5590000000002</v>
      </c>
      <c r="G8410" s="14">
        <v>3616.8960000000002</v>
      </c>
      <c r="H8410">
        <f t="shared" si="266"/>
        <v>9.1641881866165328E-2</v>
      </c>
      <c r="I8410">
        <f t="shared" si="267"/>
        <v>0.20529304496677031</v>
      </c>
    </row>
    <row r="8411" spans="1:9" x14ac:dyDescent="0.3">
      <c r="A8411" s="1">
        <v>39091</v>
      </c>
      <c r="B8411">
        <v>6</v>
      </c>
      <c r="C8411">
        <v>14</v>
      </c>
      <c r="D8411">
        <v>0</v>
      </c>
      <c r="E8411">
        <v>0</v>
      </c>
      <c r="F8411" s="14">
        <v>6428.143</v>
      </c>
      <c r="G8411" s="14">
        <v>5960.6329999999998</v>
      </c>
      <c r="H8411">
        <f t="shared" si="266"/>
        <v>7.8550184456713135E-2</v>
      </c>
      <c r="I8411">
        <f t="shared" si="267"/>
        <v>0.15126855944919917</v>
      </c>
    </row>
    <row r="8412" spans="1:9" x14ac:dyDescent="0.3">
      <c r="A8412" s="1">
        <v>39092</v>
      </c>
      <c r="B8412">
        <v>7</v>
      </c>
      <c r="C8412">
        <v>11</v>
      </c>
      <c r="D8412">
        <v>10.250999999999999</v>
      </c>
      <c r="E8412">
        <v>33.093000000000004</v>
      </c>
      <c r="F8412" s="14">
        <v>1283.078</v>
      </c>
      <c r="G8412" s="14">
        <v>1247.2840000000001</v>
      </c>
      <c r="H8412">
        <f t="shared" si="266"/>
        <v>9.1641881866165328E-2</v>
      </c>
      <c r="I8412">
        <f t="shared" si="267"/>
        <v>0.11885386813865649</v>
      </c>
    </row>
    <row r="8413" spans="1:9" x14ac:dyDescent="0.3">
      <c r="A8413" s="1">
        <v>39093</v>
      </c>
      <c r="B8413">
        <v>20</v>
      </c>
      <c r="C8413">
        <v>9</v>
      </c>
      <c r="D8413">
        <v>10.801</v>
      </c>
      <c r="E8413">
        <v>10.84</v>
      </c>
      <c r="F8413" s="14">
        <v>4222.5</v>
      </c>
      <c r="G8413" s="14">
        <v>3403.3420000000001</v>
      </c>
      <c r="H8413">
        <f t="shared" si="266"/>
        <v>0.26183394818904382</v>
      </c>
      <c r="I8413">
        <f t="shared" si="267"/>
        <v>9.7244073931628039E-2</v>
      </c>
    </row>
    <row r="8414" spans="1:9" x14ac:dyDescent="0.3">
      <c r="A8414" s="1">
        <v>39094</v>
      </c>
      <c r="B8414">
        <v>24</v>
      </c>
      <c r="C8414">
        <v>8</v>
      </c>
      <c r="D8414">
        <v>2.2629999999999999</v>
      </c>
      <c r="E8414">
        <v>0</v>
      </c>
      <c r="F8414" s="14">
        <v>6561.8109999999997</v>
      </c>
      <c r="G8414" s="14">
        <v>5836.241</v>
      </c>
      <c r="H8414">
        <f t="shared" si="266"/>
        <v>0.31420073782685254</v>
      </c>
      <c r="I8414">
        <f t="shared" si="267"/>
        <v>8.643917682811382E-2</v>
      </c>
    </row>
    <row r="8415" spans="1:9" x14ac:dyDescent="0.3">
      <c r="A8415" s="1">
        <v>39095</v>
      </c>
      <c r="B8415">
        <v>24</v>
      </c>
      <c r="C8415">
        <v>6</v>
      </c>
      <c r="D8415">
        <v>0</v>
      </c>
      <c r="E8415">
        <v>0</v>
      </c>
      <c r="F8415" s="14">
        <v>6046.4009999999998</v>
      </c>
      <c r="G8415" s="14">
        <v>6455.1819999999998</v>
      </c>
      <c r="H8415">
        <f t="shared" si="266"/>
        <v>0.31420073782685254</v>
      </c>
      <c r="I8415">
        <f t="shared" si="267"/>
        <v>6.4829382621085355E-2</v>
      </c>
    </row>
    <row r="8416" spans="1:9" x14ac:dyDescent="0.3">
      <c r="A8416" s="1">
        <v>39096</v>
      </c>
      <c r="B8416">
        <v>27</v>
      </c>
      <c r="C8416">
        <v>5</v>
      </c>
      <c r="D8416">
        <v>0</v>
      </c>
      <c r="E8416">
        <v>0</v>
      </c>
      <c r="F8416" s="14">
        <v>7005.0789999999997</v>
      </c>
      <c r="G8416" s="14">
        <v>6541.3959999999997</v>
      </c>
      <c r="H8416">
        <f t="shared" si="266"/>
        <v>0.35347583005520916</v>
      </c>
      <c r="I8416">
        <f t="shared" si="267"/>
        <v>5.4024485517571136E-2</v>
      </c>
    </row>
    <row r="8417" spans="1:9" x14ac:dyDescent="0.3">
      <c r="A8417" s="1">
        <v>39097</v>
      </c>
      <c r="B8417">
        <v>22</v>
      </c>
      <c r="C8417">
        <v>5</v>
      </c>
      <c r="D8417">
        <v>0</v>
      </c>
      <c r="E8417">
        <v>0</v>
      </c>
      <c r="F8417" s="14">
        <v>6963.13</v>
      </c>
      <c r="G8417" s="14">
        <v>6635.76</v>
      </c>
      <c r="H8417">
        <f t="shared" si="266"/>
        <v>0.28801734300794818</v>
      </c>
      <c r="I8417">
        <f t="shared" si="267"/>
        <v>5.4024485517571136E-2</v>
      </c>
    </row>
    <row r="8418" spans="1:9" x14ac:dyDescent="0.3">
      <c r="A8418" s="1">
        <v>39098</v>
      </c>
      <c r="B8418">
        <v>16</v>
      </c>
      <c r="C8418">
        <v>5</v>
      </c>
      <c r="D8418">
        <v>0</v>
      </c>
      <c r="E8418">
        <v>0</v>
      </c>
      <c r="F8418" s="14">
        <v>5312.5450000000001</v>
      </c>
      <c r="G8418" s="14">
        <v>5780.9250000000002</v>
      </c>
      <c r="H8418">
        <f t="shared" si="266"/>
        <v>0.20946715855123504</v>
      </c>
      <c r="I8418">
        <f t="shared" si="267"/>
        <v>5.4024485517571136E-2</v>
      </c>
    </row>
    <row r="8419" spans="1:9" x14ac:dyDescent="0.3">
      <c r="A8419" s="1">
        <v>39099</v>
      </c>
      <c r="B8419">
        <v>13</v>
      </c>
      <c r="C8419">
        <v>4</v>
      </c>
      <c r="D8419">
        <v>5.7809999999999997</v>
      </c>
      <c r="E8419">
        <v>0.17699999999999999</v>
      </c>
      <c r="F8419" s="14">
        <v>3586.2350000000001</v>
      </c>
      <c r="G8419" s="14">
        <v>3990.5610000000001</v>
      </c>
      <c r="H8419">
        <f t="shared" si="266"/>
        <v>0.17019206632287848</v>
      </c>
      <c r="I8419">
        <f t="shared" si="267"/>
        <v>4.321958841405691E-2</v>
      </c>
    </row>
    <row r="8420" spans="1:9" x14ac:dyDescent="0.3">
      <c r="A8420" s="1">
        <v>39100</v>
      </c>
      <c r="B8420">
        <v>13</v>
      </c>
      <c r="C8420">
        <v>3</v>
      </c>
      <c r="D8420">
        <v>0</v>
      </c>
      <c r="E8420">
        <v>0</v>
      </c>
      <c r="F8420" s="14">
        <v>6540.48</v>
      </c>
      <c r="G8420" s="14">
        <v>5965.2030000000004</v>
      </c>
      <c r="H8420">
        <f t="shared" si="266"/>
        <v>0.17019206632287848</v>
      </c>
      <c r="I8420">
        <f t="shared" si="267"/>
        <v>3.2414691310542677E-2</v>
      </c>
    </row>
    <row r="8421" spans="1:9" x14ac:dyDescent="0.3">
      <c r="A8421" s="1">
        <v>39101</v>
      </c>
      <c r="B8421">
        <v>12</v>
      </c>
      <c r="C8421">
        <v>2</v>
      </c>
      <c r="D8421">
        <v>41.503</v>
      </c>
      <c r="E8421">
        <v>20.922999999999998</v>
      </c>
      <c r="F8421" s="14">
        <v>1297.0830000000001</v>
      </c>
      <c r="G8421" s="14">
        <v>1255.048</v>
      </c>
      <c r="H8421">
        <f t="shared" si="266"/>
        <v>0.15710036891342627</v>
      </c>
      <c r="I8421">
        <f t="shared" si="267"/>
        <v>2.1609794207028455E-2</v>
      </c>
    </row>
    <row r="8422" spans="1:9" x14ac:dyDescent="0.3">
      <c r="A8422" s="1">
        <v>39102</v>
      </c>
      <c r="B8422">
        <v>13</v>
      </c>
      <c r="C8422">
        <v>3</v>
      </c>
      <c r="D8422">
        <v>1.34</v>
      </c>
      <c r="E8422">
        <v>6.226</v>
      </c>
      <c r="F8422" s="14">
        <v>4989.5020000000004</v>
      </c>
      <c r="G8422" s="14">
        <v>4954.1989999999996</v>
      </c>
      <c r="H8422">
        <f t="shared" si="266"/>
        <v>0.17019206632287848</v>
      </c>
      <c r="I8422">
        <f t="shared" si="267"/>
        <v>3.2414691310542677E-2</v>
      </c>
    </row>
    <row r="8423" spans="1:9" x14ac:dyDescent="0.3">
      <c r="A8423" s="1">
        <v>39103</v>
      </c>
      <c r="B8423">
        <v>19</v>
      </c>
      <c r="C8423">
        <v>4</v>
      </c>
      <c r="D8423">
        <v>0</v>
      </c>
      <c r="E8423">
        <v>0</v>
      </c>
      <c r="F8423" s="14">
        <v>7030.6379999999999</v>
      </c>
      <c r="G8423" s="14">
        <v>6580.3779999999997</v>
      </c>
      <c r="H8423">
        <f t="shared" si="266"/>
        <v>0.24874225077959161</v>
      </c>
      <c r="I8423">
        <f t="shared" si="267"/>
        <v>4.321958841405691E-2</v>
      </c>
    </row>
    <row r="8424" spans="1:9" x14ac:dyDescent="0.3">
      <c r="A8424" s="1">
        <v>39104</v>
      </c>
      <c r="B8424">
        <v>34</v>
      </c>
      <c r="C8424">
        <v>4</v>
      </c>
      <c r="D8424">
        <v>0</v>
      </c>
      <c r="E8424">
        <v>0</v>
      </c>
      <c r="F8424" s="14">
        <v>6702.143</v>
      </c>
      <c r="G8424" s="14">
        <v>4829.625</v>
      </c>
      <c r="H8424">
        <f t="shared" si="266"/>
        <v>0.4451177119213745</v>
      </c>
      <c r="I8424">
        <f t="shared" si="267"/>
        <v>4.321958841405691E-2</v>
      </c>
    </row>
    <row r="8425" spans="1:9" x14ac:dyDescent="0.3">
      <c r="A8425" s="1">
        <v>39105</v>
      </c>
      <c r="B8425">
        <v>44</v>
      </c>
      <c r="C8425">
        <v>4</v>
      </c>
      <c r="D8425">
        <v>0</v>
      </c>
      <c r="E8425">
        <v>0</v>
      </c>
      <c r="F8425" s="14">
        <v>4852.5919999999996</v>
      </c>
      <c r="G8425" s="14">
        <v>4886.5889999999999</v>
      </c>
      <c r="H8425">
        <f t="shared" si="266"/>
        <v>0.57603468601589636</v>
      </c>
      <c r="I8425">
        <f t="shared" si="267"/>
        <v>4.321958841405691E-2</v>
      </c>
    </row>
    <row r="8426" spans="1:9" x14ac:dyDescent="0.3">
      <c r="A8426" s="1">
        <v>39106</v>
      </c>
      <c r="B8426">
        <v>40</v>
      </c>
      <c r="C8426">
        <v>4</v>
      </c>
      <c r="D8426">
        <v>8.5679999999999996</v>
      </c>
      <c r="E8426">
        <v>19.393000000000001</v>
      </c>
      <c r="F8426" s="14">
        <v>1005.402</v>
      </c>
      <c r="G8426" s="14">
        <v>2990.8679999999999</v>
      </c>
      <c r="H8426">
        <f t="shared" si="266"/>
        <v>0.52366789637808764</v>
      </c>
      <c r="I8426">
        <f t="shared" si="267"/>
        <v>4.321958841405691E-2</v>
      </c>
    </row>
    <row r="8427" spans="1:9" x14ac:dyDescent="0.3">
      <c r="A8427" s="1">
        <v>39107</v>
      </c>
      <c r="B8427">
        <v>25</v>
      </c>
      <c r="C8427">
        <v>3</v>
      </c>
      <c r="D8427">
        <v>2.2440000000000002</v>
      </c>
      <c r="E8427">
        <v>1.4970000000000001</v>
      </c>
      <c r="F8427" s="14">
        <v>4391.9530000000004</v>
      </c>
      <c r="G8427" s="14">
        <v>3069.8919999999998</v>
      </c>
      <c r="H8427">
        <f t="shared" si="266"/>
        <v>0.32729243523630475</v>
      </c>
      <c r="I8427">
        <f t="shared" si="267"/>
        <v>3.2414691310542677E-2</v>
      </c>
    </row>
    <row r="8428" spans="1:9" x14ac:dyDescent="0.3">
      <c r="A8428" s="1">
        <v>39108</v>
      </c>
      <c r="B8428">
        <v>23</v>
      </c>
      <c r="C8428">
        <v>3</v>
      </c>
      <c r="D8428">
        <v>3.5670000000000002</v>
      </c>
      <c r="E8428">
        <v>6.641</v>
      </c>
      <c r="F8428" s="14">
        <v>3482.3820000000001</v>
      </c>
      <c r="G8428" s="14">
        <v>3106.8890000000001</v>
      </c>
      <c r="H8428">
        <f t="shared" si="266"/>
        <v>0.30110904041740039</v>
      </c>
      <c r="I8428">
        <f t="shared" si="267"/>
        <v>3.2414691310542677E-2</v>
      </c>
    </row>
    <row r="8429" spans="1:9" x14ac:dyDescent="0.3">
      <c r="A8429" s="1">
        <v>39109</v>
      </c>
      <c r="B8429">
        <v>22</v>
      </c>
      <c r="C8429">
        <v>4</v>
      </c>
      <c r="D8429">
        <v>0</v>
      </c>
      <c r="E8429">
        <v>0</v>
      </c>
      <c r="F8429" s="14">
        <v>1501.067</v>
      </c>
      <c r="G8429" s="14">
        <v>3556.183</v>
      </c>
      <c r="H8429">
        <f t="shared" si="266"/>
        <v>0.28801734300794818</v>
      </c>
      <c r="I8429">
        <f t="shared" si="267"/>
        <v>4.321958841405691E-2</v>
      </c>
    </row>
    <row r="8430" spans="1:9" x14ac:dyDescent="0.3">
      <c r="A8430" s="1">
        <v>39110</v>
      </c>
      <c r="B8430">
        <v>13</v>
      </c>
      <c r="C8430">
        <v>4</v>
      </c>
      <c r="D8430">
        <v>2.2610000000000001</v>
      </c>
      <c r="E8430">
        <v>0.22600000000000001</v>
      </c>
      <c r="F8430" s="14">
        <v>1310.769</v>
      </c>
      <c r="G8430" s="14">
        <v>1542.191</v>
      </c>
      <c r="H8430">
        <f t="shared" si="266"/>
        <v>0.17019206632287848</v>
      </c>
      <c r="I8430">
        <f t="shared" si="267"/>
        <v>4.321958841405691E-2</v>
      </c>
    </row>
    <row r="8431" spans="1:9" x14ac:dyDescent="0.3">
      <c r="A8431" s="1">
        <v>39111</v>
      </c>
      <c r="B8431">
        <v>10</v>
      </c>
      <c r="C8431">
        <v>4</v>
      </c>
      <c r="D8431">
        <v>2.2919999999999998</v>
      </c>
      <c r="E8431">
        <v>0</v>
      </c>
      <c r="F8431" s="14">
        <v>3955.4540000000002</v>
      </c>
      <c r="G8431" s="14">
        <v>1218.6949999999999</v>
      </c>
      <c r="H8431">
        <f t="shared" si="266"/>
        <v>0.13091697409452191</v>
      </c>
      <c r="I8431">
        <f t="shared" si="267"/>
        <v>4.321958841405691E-2</v>
      </c>
    </row>
    <row r="8432" spans="1:9" x14ac:dyDescent="0.3">
      <c r="A8432" s="1">
        <v>39112</v>
      </c>
      <c r="B8432">
        <v>9</v>
      </c>
      <c r="C8432">
        <v>4</v>
      </c>
      <c r="D8432">
        <v>0</v>
      </c>
      <c r="E8432">
        <v>0</v>
      </c>
      <c r="F8432" s="14">
        <v>3459.9769999999999</v>
      </c>
      <c r="G8432" s="14">
        <v>4425.5140000000001</v>
      </c>
      <c r="H8432">
        <f t="shared" si="266"/>
        <v>0.1178252766850697</v>
      </c>
      <c r="I8432">
        <f t="shared" si="267"/>
        <v>4.321958841405691E-2</v>
      </c>
    </row>
    <row r="8433" spans="1:9" x14ac:dyDescent="0.3">
      <c r="A8433" s="1">
        <v>39113</v>
      </c>
      <c r="B8433">
        <v>9</v>
      </c>
      <c r="C8433">
        <v>3</v>
      </c>
      <c r="D8433">
        <v>0</v>
      </c>
      <c r="E8433">
        <v>0</v>
      </c>
      <c r="F8433" s="14">
        <v>6090.866</v>
      </c>
      <c r="G8433" s="14">
        <v>5632.8959999999997</v>
      </c>
      <c r="H8433">
        <f t="shared" si="266"/>
        <v>0.1178252766850697</v>
      </c>
      <c r="I8433">
        <f t="shared" si="267"/>
        <v>3.2414691310542677E-2</v>
      </c>
    </row>
    <row r="8434" spans="1:9" x14ac:dyDescent="0.3">
      <c r="A8434" s="1">
        <v>39114</v>
      </c>
      <c r="B8434">
        <v>8</v>
      </c>
      <c r="C8434">
        <v>3</v>
      </c>
      <c r="D8434">
        <v>0</v>
      </c>
      <c r="E8434">
        <v>0</v>
      </c>
      <c r="F8434" s="14">
        <v>5500.9309999999996</v>
      </c>
      <c r="G8434" s="14">
        <v>4732.2420000000002</v>
      </c>
      <c r="H8434">
        <f t="shared" si="266"/>
        <v>0.10473357927561752</v>
      </c>
      <c r="I8434">
        <f t="shared" si="267"/>
        <v>3.2414691310542677E-2</v>
      </c>
    </row>
    <row r="8435" spans="1:9" x14ac:dyDescent="0.3">
      <c r="A8435" s="1">
        <v>39115</v>
      </c>
      <c r="B8435">
        <v>6</v>
      </c>
      <c r="C8435">
        <v>3</v>
      </c>
      <c r="D8435">
        <v>0</v>
      </c>
      <c r="E8435">
        <v>0</v>
      </c>
      <c r="F8435" s="14">
        <v>6736.9669999999996</v>
      </c>
      <c r="G8435" s="14">
        <v>5718.4840000000004</v>
      </c>
      <c r="H8435">
        <f t="shared" si="266"/>
        <v>7.8550184456713135E-2</v>
      </c>
      <c r="I8435">
        <f t="shared" si="267"/>
        <v>3.2414691310542677E-2</v>
      </c>
    </row>
    <row r="8436" spans="1:9" x14ac:dyDescent="0.3">
      <c r="A8436" s="1">
        <v>39116</v>
      </c>
      <c r="B8436">
        <v>5</v>
      </c>
      <c r="C8436">
        <v>2</v>
      </c>
      <c r="D8436">
        <v>0</v>
      </c>
      <c r="E8436">
        <v>0</v>
      </c>
      <c r="F8436" s="14">
        <v>5931.6750000000002</v>
      </c>
      <c r="G8436" s="14">
        <v>4452.2460000000001</v>
      </c>
      <c r="H8436">
        <f t="shared" si="266"/>
        <v>6.5458487047260955E-2</v>
      </c>
      <c r="I8436">
        <f t="shared" si="267"/>
        <v>2.1609794207028455E-2</v>
      </c>
    </row>
    <row r="8437" spans="1:9" x14ac:dyDescent="0.3">
      <c r="A8437" s="1">
        <v>39117</v>
      </c>
      <c r="B8437">
        <v>4</v>
      </c>
      <c r="C8437">
        <v>2</v>
      </c>
      <c r="D8437">
        <v>1.3740000000000001</v>
      </c>
      <c r="E8437">
        <v>8.4670000000000005</v>
      </c>
      <c r="F8437">
        <v>383.572</v>
      </c>
      <c r="G8437" s="14">
        <v>1517.194</v>
      </c>
      <c r="H8437">
        <f t="shared" si="266"/>
        <v>5.2366789637808761E-2</v>
      </c>
      <c r="I8437">
        <f t="shared" si="267"/>
        <v>2.1609794207028455E-2</v>
      </c>
    </row>
    <row r="8438" spans="1:9" x14ac:dyDescent="0.3">
      <c r="A8438" s="1">
        <v>39118</v>
      </c>
      <c r="B8438">
        <v>5</v>
      </c>
      <c r="C8438">
        <v>2</v>
      </c>
      <c r="D8438">
        <v>4.258</v>
      </c>
      <c r="E8438">
        <v>0.86399999999999999</v>
      </c>
      <c r="F8438">
        <v>380.25299999999999</v>
      </c>
      <c r="G8438">
        <v>876.41600000000005</v>
      </c>
      <c r="H8438">
        <f t="shared" si="266"/>
        <v>6.5458487047260955E-2</v>
      </c>
      <c r="I8438">
        <f t="shared" si="267"/>
        <v>2.1609794207028455E-2</v>
      </c>
    </row>
    <row r="8439" spans="1:9" x14ac:dyDescent="0.3">
      <c r="A8439" s="1">
        <v>39119</v>
      </c>
      <c r="B8439">
        <v>9</v>
      </c>
      <c r="C8439">
        <v>2</v>
      </c>
      <c r="D8439">
        <v>0</v>
      </c>
      <c r="E8439">
        <v>0</v>
      </c>
      <c r="F8439" s="14">
        <v>3623.058</v>
      </c>
      <c r="G8439" s="14">
        <v>2362.06</v>
      </c>
      <c r="H8439">
        <f t="shared" si="266"/>
        <v>0.1178252766850697</v>
      </c>
      <c r="I8439">
        <f t="shared" si="267"/>
        <v>2.1609794207028455E-2</v>
      </c>
    </row>
    <row r="8440" spans="1:9" x14ac:dyDescent="0.3">
      <c r="A8440" s="1">
        <v>39120</v>
      </c>
      <c r="B8440">
        <v>6</v>
      </c>
      <c r="C8440">
        <v>2</v>
      </c>
      <c r="D8440">
        <v>0</v>
      </c>
      <c r="E8440">
        <v>0</v>
      </c>
      <c r="F8440" s="14">
        <v>6626.4489999999996</v>
      </c>
      <c r="G8440" s="14">
        <v>6027.3249999999998</v>
      </c>
      <c r="H8440">
        <f t="shared" si="266"/>
        <v>7.8550184456713135E-2</v>
      </c>
      <c r="I8440">
        <f t="shared" si="267"/>
        <v>2.1609794207028455E-2</v>
      </c>
    </row>
    <row r="8441" spans="1:9" x14ac:dyDescent="0.3">
      <c r="A8441" s="1">
        <v>39121</v>
      </c>
      <c r="B8441">
        <v>5</v>
      </c>
      <c r="C8441">
        <v>2</v>
      </c>
      <c r="D8441">
        <v>0</v>
      </c>
      <c r="E8441">
        <v>0</v>
      </c>
      <c r="F8441" s="14">
        <v>6978.1620000000003</v>
      </c>
      <c r="G8441" s="14">
        <v>6402.7780000000002</v>
      </c>
      <c r="H8441">
        <f t="shared" si="266"/>
        <v>6.5458487047260955E-2</v>
      </c>
      <c r="I8441">
        <f t="shared" si="267"/>
        <v>2.1609794207028455E-2</v>
      </c>
    </row>
    <row r="8442" spans="1:9" x14ac:dyDescent="0.3">
      <c r="A8442" s="1">
        <v>39122</v>
      </c>
      <c r="B8442">
        <v>5</v>
      </c>
      <c r="C8442">
        <v>1</v>
      </c>
      <c r="D8442">
        <v>0</v>
      </c>
      <c r="E8442">
        <v>0</v>
      </c>
      <c r="F8442" s="14">
        <v>6587.9160000000002</v>
      </c>
      <c r="G8442" s="14">
        <v>6011.0439999999999</v>
      </c>
      <c r="H8442">
        <f t="shared" si="266"/>
        <v>6.5458487047260955E-2</v>
      </c>
      <c r="I8442">
        <f t="shared" si="267"/>
        <v>1.0804897103514228E-2</v>
      </c>
    </row>
    <row r="8443" spans="1:9" x14ac:dyDescent="0.3">
      <c r="A8443" s="1">
        <v>39123</v>
      </c>
      <c r="B8443">
        <v>5</v>
      </c>
      <c r="C8443">
        <v>1</v>
      </c>
      <c r="D8443">
        <v>9.9000000000000005E-2</v>
      </c>
      <c r="E8443">
        <v>6.2469999999999999</v>
      </c>
      <c r="F8443" s="14">
        <v>5520.6390000000001</v>
      </c>
      <c r="G8443" s="14">
        <v>4124.473</v>
      </c>
      <c r="H8443">
        <f t="shared" si="266"/>
        <v>6.5458487047260955E-2</v>
      </c>
      <c r="I8443">
        <f t="shared" si="267"/>
        <v>1.0804897103514228E-2</v>
      </c>
    </row>
    <row r="8444" spans="1:9" x14ac:dyDescent="0.3">
      <c r="A8444" s="1">
        <v>39124</v>
      </c>
      <c r="B8444">
        <v>4</v>
      </c>
      <c r="C8444">
        <v>1</v>
      </c>
      <c r="D8444">
        <v>0</v>
      </c>
      <c r="E8444">
        <v>0</v>
      </c>
      <c r="F8444" s="14">
        <v>3956.098</v>
      </c>
      <c r="G8444" s="14">
        <v>3299.9940000000001</v>
      </c>
      <c r="H8444">
        <f t="shared" si="266"/>
        <v>5.2366789637808761E-2</v>
      </c>
      <c r="I8444">
        <f t="shared" si="267"/>
        <v>1.0804897103514228E-2</v>
      </c>
    </row>
    <row r="8445" spans="1:9" x14ac:dyDescent="0.3">
      <c r="A8445" s="1">
        <v>39125</v>
      </c>
      <c r="B8445">
        <v>3</v>
      </c>
      <c r="C8445">
        <v>1</v>
      </c>
      <c r="D8445">
        <v>0</v>
      </c>
      <c r="E8445">
        <v>0</v>
      </c>
      <c r="F8445" s="14">
        <v>6982.3990000000003</v>
      </c>
      <c r="G8445" s="14">
        <v>6009.0780000000004</v>
      </c>
      <c r="H8445">
        <f t="shared" si="266"/>
        <v>3.9275092228356567E-2</v>
      </c>
      <c r="I8445">
        <f t="shared" si="267"/>
        <v>1.0804897103514228E-2</v>
      </c>
    </row>
    <row r="8446" spans="1:9" x14ac:dyDescent="0.3">
      <c r="A8446" s="1">
        <v>39126</v>
      </c>
      <c r="B8446">
        <v>3</v>
      </c>
      <c r="C8446">
        <v>1</v>
      </c>
      <c r="D8446">
        <v>0</v>
      </c>
      <c r="E8446">
        <v>0</v>
      </c>
      <c r="F8446" s="14">
        <v>5337.4930000000004</v>
      </c>
      <c r="G8446" s="14">
        <v>3630.3919999999998</v>
      </c>
      <c r="H8446">
        <f t="shared" si="266"/>
        <v>3.9275092228356567E-2</v>
      </c>
      <c r="I8446">
        <f t="shared" si="267"/>
        <v>1.0804897103514228E-2</v>
      </c>
    </row>
    <row r="8447" spans="1:9" x14ac:dyDescent="0.3">
      <c r="A8447" s="1">
        <v>39127</v>
      </c>
      <c r="B8447">
        <v>3</v>
      </c>
      <c r="C8447">
        <v>1</v>
      </c>
      <c r="D8447">
        <v>0</v>
      </c>
      <c r="E8447">
        <v>0</v>
      </c>
      <c r="F8447" s="14">
        <v>4530.8010000000004</v>
      </c>
      <c r="G8447" s="14">
        <v>4224.5290000000005</v>
      </c>
      <c r="H8447">
        <f t="shared" si="266"/>
        <v>3.9275092228356567E-2</v>
      </c>
      <c r="I8447">
        <f t="shared" si="267"/>
        <v>1.0804897103514228E-2</v>
      </c>
    </row>
    <row r="8448" spans="1:9" x14ac:dyDescent="0.3">
      <c r="A8448" s="1">
        <v>39128</v>
      </c>
      <c r="B8448">
        <v>2</v>
      </c>
      <c r="C8448">
        <v>1</v>
      </c>
      <c r="D8448">
        <v>2.827</v>
      </c>
      <c r="E8448">
        <v>0.97699999999999998</v>
      </c>
      <c r="F8448" s="14">
        <v>1059.47</v>
      </c>
      <c r="G8448" s="14">
        <v>1724.3610000000001</v>
      </c>
      <c r="H8448">
        <f t="shared" si="266"/>
        <v>2.6183394818904381E-2</v>
      </c>
      <c r="I8448">
        <f t="shared" si="267"/>
        <v>1.0804897103514228E-2</v>
      </c>
    </row>
    <row r="8449" spans="1:9" x14ac:dyDescent="0.3">
      <c r="A8449" s="1">
        <v>39129</v>
      </c>
      <c r="B8449">
        <v>2</v>
      </c>
      <c r="C8449">
        <v>1</v>
      </c>
      <c r="D8449">
        <v>0</v>
      </c>
      <c r="E8449">
        <v>0</v>
      </c>
      <c r="F8449" s="14">
        <v>3447.34</v>
      </c>
      <c r="G8449" s="14">
        <v>3529.3580000000002</v>
      </c>
      <c r="H8449">
        <f t="shared" si="266"/>
        <v>2.6183394818904381E-2</v>
      </c>
      <c r="I8449">
        <f t="shared" si="267"/>
        <v>1.0804897103514228E-2</v>
      </c>
    </row>
    <row r="8450" spans="1:9" x14ac:dyDescent="0.3">
      <c r="A8450" s="1">
        <v>39130</v>
      </c>
      <c r="B8450">
        <v>2</v>
      </c>
      <c r="C8450">
        <v>1</v>
      </c>
      <c r="D8450">
        <v>40.929000000000002</v>
      </c>
      <c r="E8450">
        <v>40.612000000000002</v>
      </c>
      <c r="F8450" s="14">
        <v>2222.529</v>
      </c>
      <c r="G8450">
        <v>488.03100000000001</v>
      </c>
      <c r="H8450">
        <f t="shared" ref="H8450:H8513" si="268">(B8450*60*60*24/1000000)/(1000*$N$3/1000000)</f>
        <v>2.6183394818904381E-2</v>
      </c>
      <c r="I8450">
        <f t="shared" ref="I8450:I8513" si="269">(C8450*60*60*24/1000000)/(1000*$N$4/1000000)</f>
        <v>1.0804897103514228E-2</v>
      </c>
    </row>
    <row r="8451" spans="1:9" x14ac:dyDescent="0.3">
      <c r="A8451" s="1">
        <v>39131</v>
      </c>
      <c r="B8451">
        <v>2</v>
      </c>
      <c r="C8451">
        <v>2</v>
      </c>
      <c r="D8451">
        <v>0</v>
      </c>
      <c r="E8451">
        <v>0</v>
      </c>
      <c r="F8451" s="14">
        <v>6625.3159999999998</v>
      </c>
      <c r="G8451" s="14">
        <v>4304.7489999999998</v>
      </c>
      <c r="H8451">
        <f t="shared" si="268"/>
        <v>2.6183394818904381E-2</v>
      </c>
      <c r="I8451">
        <f t="shared" si="269"/>
        <v>2.1609794207028455E-2</v>
      </c>
    </row>
    <row r="8452" spans="1:9" x14ac:dyDescent="0.3">
      <c r="A8452" s="1">
        <v>39132</v>
      </c>
      <c r="B8452">
        <v>2</v>
      </c>
      <c r="C8452">
        <v>2</v>
      </c>
      <c r="D8452">
        <v>0</v>
      </c>
      <c r="E8452">
        <v>0</v>
      </c>
      <c r="F8452" s="14">
        <v>6884.5559999999996</v>
      </c>
      <c r="G8452" s="14">
        <v>5424.96</v>
      </c>
      <c r="H8452">
        <f t="shared" si="268"/>
        <v>2.6183394818904381E-2</v>
      </c>
      <c r="I8452">
        <f t="shared" si="269"/>
        <v>2.1609794207028455E-2</v>
      </c>
    </row>
    <row r="8453" spans="1:9" x14ac:dyDescent="0.3">
      <c r="A8453" s="1">
        <v>39133</v>
      </c>
      <c r="B8453">
        <v>3</v>
      </c>
      <c r="C8453">
        <v>2</v>
      </c>
      <c r="D8453">
        <v>0</v>
      </c>
      <c r="E8453">
        <v>0</v>
      </c>
      <c r="F8453" s="14">
        <v>3593.797</v>
      </c>
      <c r="G8453" s="14">
        <v>2805.31</v>
      </c>
      <c r="H8453">
        <f t="shared" si="268"/>
        <v>3.9275092228356567E-2</v>
      </c>
      <c r="I8453">
        <f t="shared" si="269"/>
        <v>2.1609794207028455E-2</v>
      </c>
    </row>
    <row r="8454" spans="1:9" x14ac:dyDescent="0.3">
      <c r="A8454" s="1">
        <v>39134</v>
      </c>
      <c r="B8454">
        <v>4</v>
      </c>
      <c r="C8454">
        <v>2</v>
      </c>
      <c r="D8454">
        <v>0</v>
      </c>
      <c r="E8454">
        <v>0</v>
      </c>
      <c r="F8454" s="14">
        <v>3602.5590000000002</v>
      </c>
      <c r="G8454" s="14">
        <v>2792.2930000000001</v>
      </c>
      <c r="H8454">
        <f t="shared" si="268"/>
        <v>5.2366789637808761E-2</v>
      </c>
      <c r="I8454">
        <f t="shared" si="269"/>
        <v>2.1609794207028455E-2</v>
      </c>
    </row>
    <row r="8455" spans="1:9" x14ac:dyDescent="0.3">
      <c r="A8455" s="1">
        <v>39135</v>
      </c>
      <c r="B8455">
        <v>4</v>
      </c>
      <c r="C8455">
        <v>2</v>
      </c>
      <c r="D8455">
        <v>20.489000000000001</v>
      </c>
      <c r="E8455">
        <v>26.62</v>
      </c>
      <c r="F8455">
        <v>476.94900000000001</v>
      </c>
      <c r="G8455">
        <v>661.59100000000001</v>
      </c>
      <c r="H8455">
        <f t="shared" si="268"/>
        <v>5.2366789637808761E-2</v>
      </c>
      <c r="I8455">
        <f t="shared" si="269"/>
        <v>2.1609794207028455E-2</v>
      </c>
    </row>
    <row r="8456" spans="1:9" x14ac:dyDescent="0.3">
      <c r="A8456" s="1">
        <v>39136</v>
      </c>
      <c r="B8456">
        <v>5</v>
      </c>
      <c r="C8456">
        <v>2</v>
      </c>
      <c r="D8456">
        <v>37.24</v>
      </c>
      <c r="E8456">
        <v>42.969000000000001</v>
      </c>
      <c r="F8456">
        <v>7.6950000000000003</v>
      </c>
      <c r="G8456">
        <v>30.446999999999999</v>
      </c>
      <c r="H8456">
        <f t="shared" si="268"/>
        <v>6.5458487047260955E-2</v>
      </c>
      <c r="I8456">
        <f t="shared" si="269"/>
        <v>2.1609794207028455E-2</v>
      </c>
    </row>
    <row r="8457" spans="1:9" x14ac:dyDescent="0.3">
      <c r="A8457" s="1">
        <v>39137</v>
      </c>
      <c r="B8457">
        <v>63</v>
      </c>
      <c r="C8457">
        <v>3</v>
      </c>
      <c r="D8457">
        <v>25.766999999999999</v>
      </c>
      <c r="E8457">
        <v>19.010999999999999</v>
      </c>
      <c r="F8457" s="14">
        <v>4355.95</v>
      </c>
      <c r="G8457" s="14">
        <v>4817.2780000000002</v>
      </c>
      <c r="H8457">
        <f t="shared" si="268"/>
        <v>0.82477693679548791</v>
      </c>
      <c r="I8457">
        <f t="shared" si="269"/>
        <v>3.2414691310542677E-2</v>
      </c>
    </row>
    <row r="8458" spans="1:9" x14ac:dyDescent="0.3">
      <c r="A8458" s="1">
        <v>39138</v>
      </c>
      <c r="B8458">
        <v>101</v>
      </c>
      <c r="C8458">
        <v>4</v>
      </c>
      <c r="D8458">
        <v>0</v>
      </c>
      <c r="E8458">
        <v>0</v>
      </c>
      <c r="F8458" s="14">
        <v>5746.6139999999996</v>
      </c>
      <c r="G8458" s="14">
        <v>6250.4589999999998</v>
      </c>
      <c r="H8458">
        <f t="shared" si="268"/>
        <v>1.3222614383546711</v>
      </c>
      <c r="I8458">
        <f t="shared" si="269"/>
        <v>4.321958841405691E-2</v>
      </c>
    </row>
    <row r="8459" spans="1:9" x14ac:dyDescent="0.3">
      <c r="A8459" s="1">
        <v>39139</v>
      </c>
      <c r="B8459">
        <v>113</v>
      </c>
      <c r="C8459">
        <v>4</v>
      </c>
      <c r="D8459">
        <v>9.5519999999999996</v>
      </c>
      <c r="E8459">
        <v>9.4789999999999992</v>
      </c>
      <c r="F8459">
        <v>563.1</v>
      </c>
      <c r="G8459">
        <v>740.07899999999995</v>
      </c>
      <c r="H8459">
        <f t="shared" si="268"/>
        <v>1.4793618072680974</v>
      </c>
      <c r="I8459">
        <f t="shared" si="269"/>
        <v>4.321958841405691E-2</v>
      </c>
    </row>
    <row r="8460" spans="1:9" x14ac:dyDescent="0.3">
      <c r="A8460" s="1">
        <v>39140</v>
      </c>
      <c r="B8460">
        <v>127</v>
      </c>
      <c r="C8460">
        <v>9</v>
      </c>
      <c r="D8460">
        <v>3.0369999999999999</v>
      </c>
      <c r="E8460">
        <v>4.9290000000000003</v>
      </c>
      <c r="F8460" s="14">
        <v>1532.518</v>
      </c>
      <c r="G8460" s="14">
        <v>1434.6949999999999</v>
      </c>
      <c r="H8460">
        <f t="shared" si="268"/>
        <v>1.662645571000428</v>
      </c>
      <c r="I8460">
        <f t="shared" si="269"/>
        <v>9.7244073931628039E-2</v>
      </c>
    </row>
    <row r="8461" spans="1:9" x14ac:dyDescent="0.3">
      <c r="A8461" s="1">
        <v>39141</v>
      </c>
      <c r="B8461">
        <v>133</v>
      </c>
      <c r="C8461">
        <v>15</v>
      </c>
      <c r="D8461">
        <v>1.1599999999999999</v>
      </c>
      <c r="E8461">
        <v>6.2249999999999996</v>
      </c>
      <c r="F8461">
        <v>395.40800000000002</v>
      </c>
      <c r="G8461" s="14">
        <v>1150.8810000000001</v>
      </c>
      <c r="H8461">
        <f t="shared" si="268"/>
        <v>1.7411957554571411</v>
      </c>
      <c r="I8461">
        <f t="shared" si="269"/>
        <v>0.16207345655271341</v>
      </c>
    </row>
    <row r="8462" spans="1:9" x14ac:dyDescent="0.3">
      <c r="A8462" s="1">
        <v>39142</v>
      </c>
      <c r="B8462">
        <v>108</v>
      </c>
      <c r="C8462">
        <v>21</v>
      </c>
      <c r="D8462">
        <v>3.2690000000000001</v>
      </c>
      <c r="E8462">
        <v>12.132</v>
      </c>
      <c r="F8462">
        <v>757.09100000000001</v>
      </c>
      <c r="G8462" s="14">
        <v>1932.5070000000001</v>
      </c>
      <c r="H8462">
        <f t="shared" si="268"/>
        <v>1.4139033202208366</v>
      </c>
      <c r="I8462">
        <f t="shared" si="269"/>
        <v>0.22690283917379875</v>
      </c>
    </row>
    <row r="8463" spans="1:9" x14ac:dyDescent="0.3">
      <c r="A8463" s="1">
        <v>39143</v>
      </c>
      <c r="B8463">
        <v>88</v>
      </c>
      <c r="C8463">
        <v>28</v>
      </c>
      <c r="D8463">
        <v>54.396999999999998</v>
      </c>
      <c r="E8463">
        <v>59.273000000000003</v>
      </c>
      <c r="F8463">
        <v>275.28199999999998</v>
      </c>
      <c r="G8463">
        <v>350.51600000000002</v>
      </c>
      <c r="H8463">
        <f t="shared" si="268"/>
        <v>1.1520693720317927</v>
      </c>
      <c r="I8463">
        <f t="shared" si="269"/>
        <v>0.30253711889839835</v>
      </c>
    </row>
    <row r="8464" spans="1:9" x14ac:dyDescent="0.3">
      <c r="A8464" s="1">
        <v>39144</v>
      </c>
      <c r="B8464">
        <v>106</v>
      </c>
      <c r="C8464">
        <v>32</v>
      </c>
      <c r="D8464">
        <v>2.5840000000000001</v>
      </c>
      <c r="E8464">
        <v>9.5030000000000001</v>
      </c>
      <c r="F8464">
        <v>189.40199999999999</v>
      </c>
      <c r="G8464">
        <v>479.65800000000002</v>
      </c>
      <c r="H8464">
        <f t="shared" si="268"/>
        <v>1.3877199254019321</v>
      </c>
      <c r="I8464">
        <f t="shared" si="269"/>
        <v>0.34575670731245528</v>
      </c>
    </row>
    <row r="8465" spans="1:9" x14ac:dyDescent="0.3">
      <c r="A8465" s="1">
        <v>39145</v>
      </c>
      <c r="B8465">
        <v>108</v>
      </c>
      <c r="C8465">
        <v>34</v>
      </c>
      <c r="D8465">
        <v>6.9450000000000003</v>
      </c>
      <c r="E8465">
        <v>4.99</v>
      </c>
      <c r="F8465" s="14">
        <v>1263.9359999999999</v>
      </c>
      <c r="G8465" s="14">
        <v>1455.123</v>
      </c>
      <c r="H8465">
        <f t="shared" si="268"/>
        <v>1.4139033202208366</v>
      </c>
      <c r="I8465">
        <f t="shared" si="269"/>
        <v>0.36736650151948375</v>
      </c>
    </row>
    <row r="8466" spans="1:9" x14ac:dyDescent="0.3">
      <c r="A8466" s="1">
        <v>39146</v>
      </c>
      <c r="B8466">
        <v>128</v>
      </c>
      <c r="C8466">
        <v>35</v>
      </c>
      <c r="D8466">
        <v>1.3160000000000001</v>
      </c>
      <c r="E8466">
        <v>0.49399999999999999</v>
      </c>
      <c r="F8466" s="14">
        <v>3775.989</v>
      </c>
      <c r="G8466" s="14">
        <v>3664.7069999999999</v>
      </c>
      <c r="H8466">
        <f t="shared" si="268"/>
        <v>1.6757372684098804</v>
      </c>
      <c r="I8466">
        <f t="shared" si="269"/>
        <v>0.37817139862299792</v>
      </c>
    </row>
    <row r="8467" spans="1:9" x14ac:dyDescent="0.3">
      <c r="A8467" s="1">
        <v>39147</v>
      </c>
      <c r="B8467">
        <v>159</v>
      </c>
      <c r="C8467">
        <v>37</v>
      </c>
      <c r="D8467">
        <v>22.167000000000002</v>
      </c>
      <c r="E8467">
        <v>47.465000000000003</v>
      </c>
      <c r="F8467">
        <v>-20.722999999999999</v>
      </c>
      <c r="G8467">
        <v>426.97399999999999</v>
      </c>
      <c r="H8467">
        <f t="shared" si="268"/>
        <v>2.0815798881028984</v>
      </c>
      <c r="I8467">
        <f t="shared" si="269"/>
        <v>0.39978119283002639</v>
      </c>
    </row>
    <row r="8468" spans="1:9" x14ac:dyDescent="0.3">
      <c r="A8468" s="1">
        <v>39148</v>
      </c>
      <c r="B8468">
        <v>199</v>
      </c>
      <c r="C8468">
        <v>41</v>
      </c>
      <c r="D8468">
        <v>16.247</v>
      </c>
      <c r="E8468">
        <v>24.271000000000001</v>
      </c>
      <c r="F8468">
        <v>256.63099999999997</v>
      </c>
      <c r="G8468" s="14">
        <v>1042.047</v>
      </c>
      <c r="H8468">
        <f t="shared" si="268"/>
        <v>2.6052477844809858</v>
      </c>
      <c r="I8468">
        <f t="shared" si="269"/>
        <v>0.44300078124408332</v>
      </c>
    </row>
    <row r="8469" spans="1:9" x14ac:dyDescent="0.3">
      <c r="A8469" s="1">
        <v>39149</v>
      </c>
      <c r="B8469">
        <v>262</v>
      </c>
      <c r="C8469">
        <v>52</v>
      </c>
      <c r="D8469">
        <v>6.7320000000000002</v>
      </c>
      <c r="E8469">
        <v>0.77900000000000003</v>
      </c>
      <c r="F8469" s="14">
        <v>5292.5789999999997</v>
      </c>
      <c r="G8469" s="14">
        <v>5408.6480000000001</v>
      </c>
      <c r="H8469">
        <f t="shared" si="268"/>
        <v>3.4300247212764741</v>
      </c>
      <c r="I8469">
        <f t="shared" si="269"/>
        <v>0.56185464938273977</v>
      </c>
    </row>
    <row r="8470" spans="1:9" x14ac:dyDescent="0.3">
      <c r="A8470" s="1">
        <v>39150</v>
      </c>
      <c r="B8470">
        <v>333</v>
      </c>
      <c r="C8470">
        <v>74</v>
      </c>
      <c r="D8470">
        <v>41.441000000000003</v>
      </c>
      <c r="E8470">
        <v>54.628999999999998</v>
      </c>
      <c r="F8470">
        <v>937.16899999999998</v>
      </c>
      <c r="G8470">
        <v>-539.43399999999997</v>
      </c>
      <c r="H8470">
        <f t="shared" si="268"/>
        <v>4.3595352373475791</v>
      </c>
      <c r="I8470">
        <f t="shared" si="269"/>
        <v>0.79956238566005278</v>
      </c>
    </row>
    <row r="8471" spans="1:9" x14ac:dyDescent="0.3">
      <c r="A8471" s="1">
        <v>39151</v>
      </c>
      <c r="B8471">
        <v>391</v>
      </c>
      <c r="C8471">
        <v>102</v>
      </c>
      <c r="D8471">
        <v>0.248</v>
      </c>
      <c r="E8471">
        <v>3.6999999999999998E-2</v>
      </c>
      <c r="F8471" s="14">
        <v>7091.3140000000003</v>
      </c>
      <c r="G8471" s="14">
        <v>6535.5140000000001</v>
      </c>
      <c r="H8471">
        <f t="shared" si="268"/>
        <v>5.1188536870958066</v>
      </c>
      <c r="I8471">
        <f t="shared" si="269"/>
        <v>1.102099504558451</v>
      </c>
    </row>
    <row r="8472" spans="1:9" x14ac:dyDescent="0.3">
      <c r="A8472" s="1">
        <v>39152</v>
      </c>
      <c r="B8472">
        <v>447</v>
      </c>
      <c r="C8472">
        <v>121</v>
      </c>
      <c r="D8472">
        <v>0</v>
      </c>
      <c r="E8472">
        <v>0</v>
      </c>
      <c r="H8472">
        <f t="shared" si="268"/>
        <v>5.8519887420251289</v>
      </c>
      <c r="I8472">
        <f t="shared" si="269"/>
        <v>1.3073925495252214</v>
      </c>
    </row>
    <row r="8473" spans="1:9" x14ac:dyDescent="0.3">
      <c r="A8473" s="1">
        <v>39153</v>
      </c>
      <c r="B8473">
        <v>494</v>
      </c>
      <c r="C8473">
        <v>134</v>
      </c>
      <c r="D8473">
        <v>0</v>
      </c>
      <c r="E8473">
        <v>0</v>
      </c>
      <c r="F8473" s="14">
        <v>7129.4979999999996</v>
      </c>
      <c r="G8473" s="14">
        <v>6709.1490000000003</v>
      </c>
      <c r="H8473">
        <f t="shared" si="268"/>
        <v>6.4672985202693827</v>
      </c>
      <c r="I8473">
        <f t="shared" si="269"/>
        <v>1.4478562118709064</v>
      </c>
    </row>
    <row r="8474" spans="1:9" x14ac:dyDescent="0.3">
      <c r="A8474" s="1">
        <v>39154</v>
      </c>
      <c r="B8474">
        <v>493</v>
      </c>
      <c r="C8474">
        <v>143</v>
      </c>
      <c r="D8474">
        <v>0</v>
      </c>
      <c r="E8474">
        <v>0</v>
      </c>
      <c r="F8474" s="14">
        <v>6229.8230000000003</v>
      </c>
      <c r="G8474" s="14">
        <v>6286.3620000000001</v>
      </c>
      <c r="H8474">
        <f t="shared" si="268"/>
        <v>6.4542068228599296</v>
      </c>
      <c r="I8474">
        <f t="shared" si="269"/>
        <v>1.5451002858025344</v>
      </c>
    </row>
    <row r="8475" spans="1:9" x14ac:dyDescent="0.3">
      <c r="A8475" s="1">
        <v>39155</v>
      </c>
      <c r="B8475">
        <v>453</v>
      </c>
      <c r="C8475">
        <v>151</v>
      </c>
      <c r="D8475">
        <v>12.742000000000001</v>
      </c>
      <c r="E8475">
        <v>5.3369999999999997</v>
      </c>
      <c r="F8475" s="14">
        <v>2865.9180000000001</v>
      </c>
      <c r="G8475" s="14">
        <v>4281.4009999999998</v>
      </c>
      <c r="H8475">
        <f t="shared" si="268"/>
        <v>5.9305389264818427</v>
      </c>
      <c r="I8475">
        <f t="shared" si="269"/>
        <v>1.6315394626306483</v>
      </c>
    </row>
    <row r="8476" spans="1:9" x14ac:dyDescent="0.3">
      <c r="A8476" s="1">
        <v>39156</v>
      </c>
      <c r="B8476">
        <v>415</v>
      </c>
      <c r="C8476">
        <v>161</v>
      </c>
      <c r="D8476">
        <v>0.33700000000000002</v>
      </c>
      <c r="E8476">
        <v>1.9E-2</v>
      </c>
      <c r="F8476" s="14">
        <v>4088.9270000000001</v>
      </c>
      <c r="G8476" s="14">
        <v>3226.0309999999999</v>
      </c>
      <c r="H8476">
        <f t="shared" si="268"/>
        <v>5.4330544249226591</v>
      </c>
      <c r="I8476">
        <f t="shared" si="269"/>
        <v>1.7395884336657903</v>
      </c>
    </row>
    <row r="8477" spans="1:9" x14ac:dyDescent="0.3">
      <c r="A8477" s="1">
        <v>39157</v>
      </c>
      <c r="B8477">
        <v>391</v>
      </c>
      <c r="C8477">
        <v>172</v>
      </c>
      <c r="D8477">
        <v>0</v>
      </c>
      <c r="E8477">
        <v>0</v>
      </c>
      <c r="F8477" s="14">
        <v>2511.9050000000002</v>
      </c>
      <c r="G8477" s="14">
        <v>3022.5569999999998</v>
      </c>
      <c r="H8477">
        <f t="shared" si="268"/>
        <v>5.1188536870958066</v>
      </c>
      <c r="I8477">
        <f t="shared" si="269"/>
        <v>1.8584423018044469</v>
      </c>
    </row>
    <row r="8478" spans="1:9" x14ac:dyDescent="0.3">
      <c r="A8478" s="1">
        <v>39158</v>
      </c>
      <c r="B8478">
        <v>380</v>
      </c>
      <c r="C8478">
        <v>183</v>
      </c>
      <c r="D8478">
        <v>1.3740000000000001</v>
      </c>
      <c r="E8478">
        <v>0</v>
      </c>
      <c r="F8478">
        <v>-48.262999999999998</v>
      </c>
      <c r="G8478" s="14">
        <v>2235.3000000000002</v>
      </c>
      <c r="H8478">
        <f t="shared" si="268"/>
        <v>4.974845015591832</v>
      </c>
      <c r="I8478">
        <f t="shared" si="269"/>
        <v>1.9772961699431033</v>
      </c>
    </row>
    <row r="8479" spans="1:9" x14ac:dyDescent="0.3">
      <c r="A8479" s="1">
        <v>39159</v>
      </c>
      <c r="B8479">
        <v>390</v>
      </c>
      <c r="C8479">
        <v>195</v>
      </c>
      <c r="D8479">
        <v>0</v>
      </c>
      <c r="E8479">
        <v>0</v>
      </c>
      <c r="F8479" s="14">
        <v>1118.194</v>
      </c>
      <c r="G8479">
        <v>166.63499999999999</v>
      </c>
      <c r="H8479">
        <f t="shared" si="268"/>
        <v>5.1057619896863535</v>
      </c>
      <c r="I8479">
        <f t="shared" si="269"/>
        <v>2.1069549351852741</v>
      </c>
    </row>
    <row r="8480" spans="1:9" x14ac:dyDescent="0.3">
      <c r="A8480" s="1">
        <v>39160</v>
      </c>
      <c r="B8480">
        <v>422</v>
      </c>
      <c r="C8480">
        <v>207</v>
      </c>
      <c r="D8480">
        <v>0</v>
      </c>
      <c r="E8480">
        <v>0</v>
      </c>
      <c r="F8480" s="14">
        <v>4545.47</v>
      </c>
      <c r="G8480" s="14">
        <v>4831.4170000000004</v>
      </c>
      <c r="H8480">
        <f t="shared" si="268"/>
        <v>5.5246963067888242</v>
      </c>
      <c r="I8480">
        <f t="shared" si="269"/>
        <v>2.2366137004274447</v>
      </c>
    </row>
    <row r="8481" spans="1:9" x14ac:dyDescent="0.3">
      <c r="A8481" s="1">
        <v>39161</v>
      </c>
      <c r="B8481">
        <v>400</v>
      </c>
      <c r="C8481">
        <v>211</v>
      </c>
      <c r="D8481">
        <v>0</v>
      </c>
      <c r="E8481">
        <v>0</v>
      </c>
      <c r="F8481" s="14">
        <v>4551.4809999999998</v>
      </c>
      <c r="G8481" s="14">
        <v>4009.7860000000001</v>
      </c>
      <c r="H8481">
        <f t="shared" si="268"/>
        <v>5.2366789637808759</v>
      </c>
      <c r="I8481">
        <f t="shared" si="269"/>
        <v>2.2798332888415018</v>
      </c>
    </row>
    <row r="8482" spans="1:9" x14ac:dyDescent="0.3">
      <c r="A8482" s="1">
        <v>39162</v>
      </c>
      <c r="B8482">
        <v>389</v>
      </c>
      <c r="C8482">
        <v>202</v>
      </c>
      <c r="D8482">
        <v>0</v>
      </c>
      <c r="E8482">
        <v>0</v>
      </c>
      <c r="F8482" s="14">
        <v>3976.8180000000002</v>
      </c>
      <c r="G8482" s="14">
        <v>4180.8500000000004</v>
      </c>
      <c r="H8482">
        <f t="shared" si="268"/>
        <v>5.0926702922769023</v>
      </c>
      <c r="I8482">
        <f t="shared" si="269"/>
        <v>2.1825892149098736</v>
      </c>
    </row>
    <row r="8483" spans="1:9" x14ac:dyDescent="0.3">
      <c r="A8483" s="1">
        <v>39163</v>
      </c>
      <c r="B8483">
        <v>389</v>
      </c>
      <c r="C8483">
        <v>176</v>
      </c>
      <c r="D8483">
        <v>0</v>
      </c>
      <c r="E8483">
        <v>0</v>
      </c>
      <c r="F8483" s="14">
        <v>4538.8029999999999</v>
      </c>
      <c r="G8483" s="14">
        <v>3914.835</v>
      </c>
      <c r="H8483">
        <f t="shared" si="268"/>
        <v>5.0926702922769023</v>
      </c>
      <c r="I8483">
        <f t="shared" si="269"/>
        <v>1.9016618902185038</v>
      </c>
    </row>
    <row r="8484" spans="1:9" x14ac:dyDescent="0.3">
      <c r="A8484" s="1">
        <v>39164</v>
      </c>
      <c r="B8484">
        <v>369</v>
      </c>
      <c r="C8484">
        <v>141</v>
      </c>
      <c r="D8484">
        <v>2.0110000000000001</v>
      </c>
      <c r="E8484">
        <v>3.2000000000000001E-2</v>
      </c>
      <c r="F8484" s="14">
        <v>2457.2049999999999</v>
      </c>
      <c r="G8484" s="14">
        <v>2327.5369999999998</v>
      </c>
      <c r="H8484">
        <f t="shared" si="268"/>
        <v>4.8308363440878574</v>
      </c>
      <c r="I8484">
        <f t="shared" si="269"/>
        <v>1.5234904915955059</v>
      </c>
    </row>
    <row r="8485" spans="1:9" x14ac:dyDescent="0.3">
      <c r="A8485" s="1">
        <v>39165</v>
      </c>
      <c r="B8485">
        <v>332</v>
      </c>
      <c r="C8485">
        <v>115</v>
      </c>
      <c r="D8485">
        <v>0</v>
      </c>
      <c r="E8485">
        <v>0.115</v>
      </c>
      <c r="F8485" s="14">
        <v>2519.0300000000002</v>
      </c>
      <c r="G8485" s="14">
        <v>3717.7649999999999</v>
      </c>
      <c r="H8485">
        <f t="shared" si="268"/>
        <v>4.3464435399381269</v>
      </c>
      <c r="I8485">
        <f t="shared" si="269"/>
        <v>1.2425631669041362</v>
      </c>
    </row>
    <row r="8486" spans="1:9" x14ac:dyDescent="0.3">
      <c r="A8486" s="1">
        <v>39166</v>
      </c>
      <c r="B8486">
        <v>284</v>
      </c>
      <c r="C8486">
        <v>103</v>
      </c>
      <c r="D8486">
        <v>0.95799999999999996</v>
      </c>
      <c r="E8486">
        <v>7.0339999999999998</v>
      </c>
      <c r="F8486" s="14">
        <v>1022.346</v>
      </c>
      <c r="G8486" s="14">
        <v>1155.711</v>
      </c>
      <c r="H8486">
        <f t="shared" si="268"/>
        <v>3.7180420642844223</v>
      </c>
      <c r="I8486">
        <f t="shared" si="269"/>
        <v>1.1129044016619654</v>
      </c>
    </row>
    <row r="8487" spans="1:9" x14ac:dyDescent="0.3">
      <c r="A8487" s="1">
        <v>39167</v>
      </c>
      <c r="B8487">
        <v>245</v>
      </c>
      <c r="C8487">
        <v>99</v>
      </c>
      <c r="D8487">
        <v>20.832000000000001</v>
      </c>
      <c r="E8487">
        <v>38.459000000000003</v>
      </c>
      <c r="F8487">
        <v>-122.01600000000001</v>
      </c>
      <c r="G8487">
        <v>-19.952999999999999</v>
      </c>
      <c r="H8487">
        <f t="shared" si="268"/>
        <v>3.2074658653157866</v>
      </c>
      <c r="I8487">
        <f t="shared" si="269"/>
        <v>1.0696848132479084</v>
      </c>
    </row>
    <row r="8488" spans="1:9" x14ac:dyDescent="0.3">
      <c r="A8488" s="1">
        <v>39168</v>
      </c>
      <c r="B8488">
        <v>204</v>
      </c>
      <c r="C8488">
        <v>96</v>
      </c>
      <c r="D8488">
        <v>9.8070000000000004</v>
      </c>
      <c r="E8488">
        <v>5.3739999999999997</v>
      </c>
      <c r="F8488">
        <v>640.44299999999998</v>
      </c>
      <c r="G8488">
        <v>417.00799999999998</v>
      </c>
      <c r="H8488">
        <f t="shared" si="268"/>
        <v>2.6707062715282466</v>
      </c>
      <c r="I8488">
        <f t="shared" si="269"/>
        <v>1.0372701219373657</v>
      </c>
    </row>
    <row r="8489" spans="1:9" x14ac:dyDescent="0.3">
      <c r="A8489" s="1">
        <v>39169</v>
      </c>
      <c r="B8489">
        <v>188</v>
      </c>
      <c r="C8489">
        <v>91</v>
      </c>
      <c r="D8489">
        <v>4.3280000000000003</v>
      </c>
      <c r="E8489">
        <v>7.1589999999999998</v>
      </c>
      <c r="F8489" s="14">
        <v>1076.3230000000001</v>
      </c>
      <c r="G8489" s="14">
        <v>1445.4290000000001</v>
      </c>
      <c r="H8489">
        <f t="shared" si="268"/>
        <v>2.4612391129770121</v>
      </c>
      <c r="I8489">
        <f t="shared" si="269"/>
        <v>0.98324563641979468</v>
      </c>
    </row>
    <row r="8490" spans="1:9" x14ac:dyDescent="0.3">
      <c r="A8490" s="1">
        <v>39170</v>
      </c>
      <c r="B8490">
        <v>205</v>
      </c>
      <c r="C8490">
        <v>80</v>
      </c>
      <c r="D8490">
        <v>7.6369999999999996</v>
      </c>
      <c r="E8490">
        <v>10.308</v>
      </c>
      <c r="F8490" s="14">
        <v>1305.2909999999999</v>
      </c>
      <c r="G8490">
        <v>596.10500000000002</v>
      </c>
      <c r="H8490">
        <f t="shared" si="268"/>
        <v>2.6837979689376987</v>
      </c>
      <c r="I8490">
        <f t="shared" si="269"/>
        <v>0.86439176828113817</v>
      </c>
    </row>
    <row r="8491" spans="1:9" x14ac:dyDescent="0.3">
      <c r="A8491" s="1">
        <v>39171</v>
      </c>
      <c r="B8491">
        <v>238</v>
      </c>
      <c r="C8491">
        <v>63</v>
      </c>
      <c r="D8491">
        <v>2.04</v>
      </c>
      <c r="E8491">
        <v>5.2240000000000002</v>
      </c>
      <c r="F8491" s="14">
        <v>5105.33</v>
      </c>
      <c r="G8491" s="14">
        <v>5214.4049999999997</v>
      </c>
      <c r="H8491">
        <f t="shared" si="268"/>
        <v>3.1158239834496211</v>
      </c>
      <c r="I8491">
        <f t="shared" si="269"/>
        <v>0.68070851752139627</v>
      </c>
    </row>
    <row r="8492" spans="1:9" x14ac:dyDescent="0.3">
      <c r="A8492" s="1">
        <v>39172</v>
      </c>
      <c r="B8492">
        <v>270</v>
      </c>
      <c r="C8492">
        <v>51</v>
      </c>
      <c r="D8492">
        <v>6.4429999999999996</v>
      </c>
      <c r="E8492">
        <v>16.884</v>
      </c>
      <c r="F8492">
        <v>368.84300000000002</v>
      </c>
      <c r="G8492">
        <v>597.91300000000001</v>
      </c>
      <c r="H8492">
        <f t="shared" si="268"/>
        <v>3.5347583005520913</v>
      </c>
      <c r="I8492">
        <f t="shared" si="269"/>
        <v>0.55104975227922548</v>
      </c>
    </row>
    <row r="8493" spans="1:9" x14ac:dyDescent="0.3">
      <c r="A8493" s="1">
        <v>39173</v>
      </c>
      <c r="B8493">
        <v>295</v>
      </c>
      <c r="C8493">
        <v>47</v>
      </c>
      <c r="D8493">
        <v>0</v>
      </c>
      <c r="E8493">
        <v>0</v>
      </c>
      <c r="F8493" s="14">
        <v>1060.998</v>
      </c>
      <c r="G8493">
        <v>586.1</v>
      </c>
      <c r="H8493">
        <f t="shared" si="268"/>
        <v>3.862050735788396</v>
      </c>
      <c r="I8493">
        <f t="shared" si="269"/>
        <v>0.50783016386516866</v>
      </c>
    </row>
    <row r="8494" spans="1:9" x14ac:dyDescent="0.3">
      <c r="A8494" s="1">
        <v>39174</v>
      </c>
      <c r="B8494">
        <v>336</v>
      </c>
      <c r="C8494">
        <v>52</v>
      </c>
      <c r="D8494">
        <v>27.449000000000002</v>
      </c>
      <c r="E8494">
        <v>16.923999999999999</v>
      </c>
      <c r="F8494">
        <v>456.32900000000001</v>
      </c>
      <c r="G8494">
        <v>160.63999999999999</v>
      </c>
      <c r="H8494">
        <f t="shared" si="268"/>
        <v>4.3988103295759355</v>
      </c>
      <c r="I8494">
        <f t="shared" si="269"/>
        <v>0.56185464938273977</v>
      </c>
    </row>
    <row r="8495" spans="1:9" x14ac:dyDescent="0.3">
      <c r="A8495" s="1">
        <v>39175</v>
      </c>
      <c r="B8495">
        <v>559</v>
      </c>
      <c r="C8495">
        <v>101</v>
      </c>
      <c r="D8495">
        <v>12.965999999999999</v>
      </c>
      <c r="E8495">
        <v>4.1539999999999999</v>
      </c>
      <c r="F8495" s="14">
        <v>2101.4720000000002</v>
      </c>
      <c r="G8495" s="14">
        <v>2670.0729999999999</v>
      </c>
      <c r="H8495">
        <f t="shared" si="268"/>
        <v>7.3182588518837743</v>
      </c>
      <c r="I8495">
        <f t="shared" si="269"/>
        <v>1.0912946074549368</v>
      </c>
    </row>
    <row r="8496" spans="1:9" x14ac:dyDescent="0.3">
      <c r="A8496" s="1">
        <v>39176</v>
      </c>
      <c r="B8496">
        <v>578</v>
      </c>
      <c r="C8496">
        <v>195</v>
      </c>
      <c r="D8496">
        <v>1.3660000000000001</v>
      </c>
      <c r="E8496">
        <v>6.0789999999999997</v>
      </c>
      <c r="F8496" s="14">
        <v>5888.3980000000001</v>
      </c>
      <c r="G8496" s="14">
        <v>6441.1859999999997</v>
      </c>
      <c r="H8496">
        <f t="shared" si="268"/>
        <v>7.5670011026633652</v>
      </c>
      <c r="I8496">
        <f t="shared" si="269"/>
        <v>2.1069549351852741</v>
      </c>
    </row>
    <row r="8497" spans="1:9" x14ac:dyDescent="0.3">
      <c r="A8497" s="1">
        <v>39177</v>
      </c>
      <c r="B8497">
        <v>459</v>
      </c>
      <c r="C8497">
        <v>267</v>
      </c>
      <c r="D8497">
        <v>20.079999999999998</v>
      </c>
      <c r="E8497">
        <v>18.768999999999998</v>
      </c>
      <c r="F8497" s="14">
        <v>4588.6319999999996</v>
      </c>
      <c r="G8497" s="14">
        <v>6120.6369999999997</v>
      </c>
      <c r="H8497">
        <f t="shared" si="268"/>
        <v>6.0090891109385556</v>
      </c>
      <c r="I8497">
        <f t="shared" si="269"/>
        <v>2.8849075266382984</v>
      </c>
    </row>
    <row r="8498" spans="1:9" x14ac:dyDescent="0.3">
      <c r="A8498" s="1">
        <v>39178</v>
      </c>
      <c r="B8498">
        <v>365</v>
      </c>
      <c r="C8498">
        <v>301</v>
      </c>
      <c r="D8498">
        <v>0</v>
      </c>
      <c r="E8498">
        <v>1.88</v>
      </c>
      <c r="F8498" s="14">
        <v>3291.77</v>
      </c>
      <c r="G8498" s="14">
        <v>4511.4859999999999</v>
      </c>
      <c r="H8498">
        <f t="shared" si="268"/>
        <v>4.7784695544500497</v>
      </c>
      <c r="I8498">
        <f t="shared" si="269"/>
        <v>3.2522740281577822</v>
      </c>
    </row>
    <row r="8499" spans="1:9" x14ac:dyDescent="0.3">
      <c r="A8499" s="1">
        <v>39179</v>
      </c>
      <c r="B8499">
        <v>288</v>
      </c>
      <c r="C8499">
        <v>315</v>
      </c>
      <c r="D8499">
        <v>15.477</v>
      </c>
      <c r="E8499">
        <v>4.8620000000000001</v>
      </c>
      <c r="F8499">
        <v>715.48199999999997</v>
      </c>
      <c r="G8499">
        <v>-95.222999999999999</v>
      </c>
      <c r="H8499">
        <f t="shared" si="268"/>
        <v>3.7704088539222305</v>
      </c>
      <c r="I8499">
        <f t="shared" si="269"/>
        <v>3.4035425876069816</v>
      </c>
    </row>
    <row r="8500" spans="1:9" x14ac:dyDescent="0.3">
      <c r="A8500" s="1">
        <v>39180</v>
      </c>
      <c r="B8500">
        <v>208</v>
      </c>
      <c r="C8500">
        <v>316</v>
      </c>
      <c r="D8500">
        <v>0.13</v>
      </c>
      <c r="E8500">
        <v>0</v>
      </c>
      <c r="F8500" s="14">
        <v>4587.0860000000002</v>
      </c>
      <c r="G8500" s="14">
        <v>3578.047</v>
      </c>
      <c r="H8500">
        <f t="shared" si="268"/>
        <v>2.7230730611660556</v>
      </c>
      <c r="I8500">
        <f t="shared" si="269"/>
        <v>3.4143474847104955</v>
      </c>
    </row>
    <row r="8501" spans="1:9" x14ac:dyDescent="0.3">
      <c r="A8501" s="1">
        <v>39181</v>
      </c>
      <c r="B8501">
        <v>143</v>
      </c>
      <c r="C8501">
        <v>308</v>
      </c>
      <c r="D8501">
        <v>0</v>
      </c>
      <c r="E8501">
        <v>0</v>
      </c>
      <c r="F8501" s="14">
        <v>5255.1360000000004</v>
      </c>
      <c r="G8501" s="14">
        <v>6126.4390000000003</v>
      </c>
      <c r="H8501">
        <f t="shared" si="268"/>
        <v>1.8721127295516631</v>
      </c>
      <c r="I8501">
        <f t="shared" si="269"/>
        <v>3.3279083078823817</v>
      </c>
    </row>
    <row r="8502" spans="1:9" x14ac:dyDescent="0.3">
      <c r="A8502" s="1">
        <v>39182</v>
      </c>
      <c r="B8502">
        <v>112</v>
      </c>
      <c r="C8502">
        <v>294</v>
      </c>
      <c r="D8502">
        <v>0</v>
      </c>
      <c r="E8502">
        <v>0</v>
      </c>
      <c r="F8502" s="14">
        <v>6085.0590000000002</v>
      </c>
      <c r="G8502" s="14">
        <v>5838.9539999999997</v>
      </c>
      <c r="H8502">
        <f t="shared" si="268"/>
        <v>1.4662701098586453</v>
      </c>
      <c r="I8502">
        <f t="shared" si="269"/>
        <v>3.1766397484331823</v>
      </c>
    </row>
    <row r="8503" spans="1:9" x14ac:dyDescent="0.3">
      <c r="A8503" s="1">
        <v>39183</v>
      </c>
      <c r="B8503">
        <v>88</v>
      </c>
      <c r="C8503">
        <v>278</v>
      </c>
      <c r="D8503">
        <v>0</v>
      </c>
      <c r="E8503">
        <v>1E-3</v>
      </c>
      <c r="F8503" s="14">
        <v>3023.6129999999998</v>
      </c>
      <c r="G8503" s="14">
        <v>2699.9769999999999</v>
      </c>
      <c r="H8503">
        <f t="shared" si="268"/>
        <v>1.1520693720317927</v>
      </c>
      <c r="I8503">
        <f t="shared" si="269"/>
        <v>3.003761394776955</v>
      </c>
    </row>
    <row r="8504" spans="1:9" x14ac:dyDescent="0.3">
      <c r="A8504" s="1">
        <v>39184</v>
      </c>
      <c r="B8504">
        <v>80</v>
      </c>
      <c r="C8504">
        <v>260</v>
      </c>
      <c r="D8504">
        <v>12.191000000000001</v>
      </c>
      <c r="E8504">
        <v>15.791</v>
      </c>
      <c r="F8504" s="14">
        <v>7291.5219999999999</v>
      </c>
      <c r="G8504" s="14">
        <v>6849.0420000000004</v>
      </c>
      <c r="H8504">
        <f t="shared" si="268"/>
        <v>1.0473357927561753</v>
      </c>
      <c r="I8504">
        <f t="shared" si="269"/>
        <v>2.809273246913699</v>
      </c>
    </row>
    <row r="8505" spans="1:9" x14ac:dyDescent="0.3">
      <c r="A8505" s="1">
        <v>39185</v>
      </c>
      <c r="B8505">
        <v>72</v>
      </c>
      <c r="C8505">
        <v>236</v>
      </c>
      <c r="D8505">
        <v>0</v>
      </c>
      <c r="E8505">
        <v>0</v>
      </c>
      <c r="F8505" s="14">
        <v>7211.317</v>
      </c>
      <c r="G8505" s="14">
        <v>6774.1239999999998</v>
      </c>
      <c r="H8505">
        <f t="shared" si="268"/>
        <v>0.94260221348055762</v>
      </c>
      <c r="I8505">
        <f t="shared" si="269"/>
        <v>2.5499557164293574</v>
      </c>
    </row>
    <row r="8506" spans="1:9" x14ac:dyDescent="0.3">
      <c r="A8506" s="1">
        <v>39186</v>
      </c>
      <c r="B8506">
        <v>63</v>
      </c>
      <c r="C8506">
        <v>206</v>
      </c>
      <c r="D8506">
        <v>1.51</v>
      </c>
      <c r="E8506">
        <v>2.9</v>
      </c>
      <c r="F8506">
        <v>532.28899999999999</v>
      </c>
      <c r="G8506" s="14">
        <v>1935.5229999999999</v>
      </c>
      <c r="H8506">
        <f t="shared" si="268"/>
        <v>0.82477693679548791</v>
      </c>
      <c r="I8506">
        <f t="shared" si="269"/>
        <v>2.2258088033239307</v>
      </c>
    </row>
    <row r="8507" spans="1:9" x14ac:dyDescent="0.3">
      <c r="A8507" s="1">
        <v>39187</v>
      </c>
      <c r="B8507">
        <v>60</v>
      </c>
      <c r="C8507">
        <v>171</v>
      </c>
      <c r="D8507">
        <v>0.115</v>
      </c>
      <c r="E8507">
        <v>0.432</v>
      </c>
      <c r="F8507">
        <v>-405.75</v>
      </c>
      <c r="G8507">
        <v>-212.584</v>
      </c>
      <c r="H8507">
        <f t="shared" si="268"/>
        <v>0.78550184456713146</v>
      </c>
      <c r="I8507">
        <f t="shared" si="269"/>
        <v>1.8476374047009327</v>
      </c>
    </row>
    <row r="8508" spans="1:9" x14ac:dyDescent="0.3">
      <c r="A8508" s="1">
        <v>39188</v>
      </c>
      <c r="B8508">
        <v>58</v>
      </c>
      <c r="C8508">
        <v>135</v>
      </c>
      <c r="D8508">
        <v>0</v>
      </c>
      <c r="E8508">
        <v>0</v>
      </c>
      <c r="F8508" s="14">
        <v>2978.07</v>
      </c>
      <c r="G8508" s="14">
        <v>5685.433</v>
      </c>
      <c r="H8508">
        <f t="shared" si="268"/>
        <v>0.75931844974822693</v>
      </c>
      <c r="I8508">
        <f t="shared" si="269"/>
        <v>1.4586611089744206</v>
      </c>
    </row>
    <row r="8509" spans="1:9" x14ac:dyDescent="0.3">
      <c r="A8509" s="1">
        <v>39189</v>
      </c>
      <c r="B8509">
        <v>55</v>
      </c>
      <c r="C8509">
        <v>101</v>
      </c>
      <c r="D8509">
        <v>8.5000000000000006E-2</v>
      </c>
      <c r="E8509">
        <v>0.28299999999999997</v>
      </c>
      <c r="F8509" s="14">
        <v>1997.07</v>
      </c>
      <c r="G8509" s="14">
        <v>4134.3450000000003</v>
      </c>
      <c r="H8509">
        <f t="shared" si="268"/>
        <v>0.72004335751987036</v>
      </c>
      <c r="I8509">
        <f t="shared" si="269"/>
        <v>1.0912946074549368</v>
      </c>
    </row>
    <row r="8510" spans="1:9" x14ac:dyDescent="0.3">
      <c r="A8510" s="1">
        <v>39190</v>
      </c>
      <c r="B8510">
        <v>52</v>
      </c>
      <c r="C8510">
        <v>72</v>
      </c>
      <c r="D8510">
        <v>0.79100000000000004</v>
      </c>
      <c r="E8510">
        <v>1.1180000000000001</v>
      </c>
      <c r="F8510" s="14">
        <v>6888.2709999999997</v>
      </c>
      <c r="G8510" s="14">
        <v>6375.4040000000005</v>
      </c>
      <c r="H8510">
        <f t="shared" si="268"/>
        <v>0.68076826529151391</v>
      </c>
      <c r="I8510">
        <f t="shared" si="269"/>
        <v>0.77795259145302431</v>
      </c>
    </row>
    <row r="8511" spans="1:9" x14ac:dyDescent="0.3">
      <c r="A8511" s="1">
        <v>39191</v>
      </c>
      <c r="B8511">
        <v>47</v>
      </c>
      <c r="C8511">
        <v>52</v>
      </c>
      <c r="D8511">
        <v>0</v>
      </c>
      <c r="E8511">
        <v>0</v>
      </c>
      <c r="F8511" s="14">
        <v>6427.1840000000002</v>
      </c>
      <c r="G8511" s="14">
        <v>6119.817</v>
      </c>
      <c r="H8511">
        <f t="shared" si="268"/>
        <v>0.61530977824425304</v>
      </c>
      <c r="I8511">
        <f t="shared" si="269"/>
        <v>0.56185464938273977</v>
      </c>
    </row>
    <row r="8512" spans="1:9" x14ac:dyDescent="0.3">
      <c r="A8512" s="1">
        <v>39192</v>
      </c>
      <c r="B8512">
        <v>44</v>
      </c>
      <c r="C8512">
        <v>40</v>
      </c>
      <c r="D8512">
        <v>0</v>
      </c>
      <c r="E8512">
        <v>0</v>
      </c>
      <c r="F8512" s="14">
        <v>4256.34</v>
      </c>
      <c r="G8512" s="14">
        <v>4095.2379999999998</v>
      </c>
      <c r="H8512">
        <f t="shared" si="268"/>
        <v>0.57603468601589636</v>
      </c>
      <c r="I8512">
        <f t="shared" si="269"/>
        <v>0.43219588414056909</v>
      </c>
    </row>
    <row r="8513" spans="1:9" x14ac:dyDescent="0.3">
      <c r="A8513" s="1">
        <v>39193</v>
      </c>
      <c r="B8513">
        <v>40</v>
      </c>
      <c r="C8513">
        <v>32</v>
      </c>
      <c r="D8513">
        <v>0</v>
      </c>
      <c r="E8513">
        <v>0</v>
      </c>
      <c r="F8513">
        <v>258.84100000000001</v>
      </c>
      <c r="G8513">
        <v>702.41200000000003</v>
      </c>
      <c r="H8513">
        <f t="shared" si="268"/>
        <v>0.52366789637808764</v>
      </c>
      <c r="I8513">
        <f t="shared" si="269"/>
        <v>0.34575670731245528</v>
      </c>
    </row>
    <row r="8514" spans="1:9" x14ac:dyDescent="0.3">
      <c r="A8514" s="1">
        <v>39194</v>
      </c>
      <c r="B8514">
        <v>33</v>
      </c>
      <c r="C8514">
        <v>27</v>
      </c>
      <c r="D8514">
        <v>0</v>
      </c>
      <c r="E8514">
        <v>0</v>
      </c>
      <c r="F8514" s="14">
        <v>5390.1710000000003</v>
      </c>
      <c r="G8514" s="14">
        <v>6127.79</v>
      </c>
      <c r="H8514">
        <f t="shared" ref="H8514:H8577" si="270">(B8514*60*60*24/1000000)/(1000*$N$3/1000000)</f>
        <v>0.43202601451192224</v>
      </c>
      <c r="I8514">
        <f t="shared" ref="I8514:I8577" si="271">(C8514*60*60*24/1000000)/(1000*$N$4/1000000)</f>
        <v>0.29173222179488417</v>
      </c>
    </row>
    <row r="8515" spans="1:9" x14ac:dyDescent="0.3">
      <c r="A8515" s="1">
        <v>39195</v>
      </c>
      <c r="B8515">
        <v>34</v>
      </c>
      <c r="C8515">
        <v>23</v>
      </c>
      <c r="D8515">
        <v>5.6840000000000002</v>
      </c>
      <c r="E8515">
        <v>8.8089999999999993</v>
      </c>
      <c r="F8515" s="14">
        <v>3402.7060000000001</v>
      </c>
      <c r="G8515" s="14">
        <v>2881.585</v>
      </c>
      <c r="H8515">
        <f t="shared" si="270"/>
        <v>0.4451177119213745</v>
      </c>
      <c r="I8515">
        <f t="shared" si="271"/>
        <v>0.24851263338082721</v>
      </c>
    </row>
    <row r="8516" spans="1:9" x14ac:dyDescent="0.3">
      <c r="A8516" s="1">
        <v>39196</v>
      </c>
      <c r="B8516">
        <v>50</v>
      </c>
      <c r="C8516">
        <v>24</v>
      </c>
      <c r="D8516">
        <v>28.082000000000001</v>
      </c>
      <c r="E8516">
        <v>29.187999999999999</v>
      </c>
      <c r="F8516">
        <v>-183.46799999999999</v>
      </c>
      <c r="G8516">
        <v>97.21</v>
      </c>
      <c r="H8516">
        <f t="shared" si="270"/>
        <v>0.65458487047260949</v>
      </c>
      <c r="I8516">
        <f t="shared" si="271"/>
        <v>0.25931753048434142</v>
      </c>
    </row>
    <row r="8517" spans="1:9" x14ac:dyDescent="0.3">
      <c r="A8517" s="1">
        <v>39197</v>
      </c>
      <c r="B8517">
        <v>79</v>
      </c>
      <c r="C8517">
        <v>28</v>
      </c>
      <c r="D8517">
        <v>0.76500000000000001</v>
      </c>
      <c r="E8517">
        <v>2.423</v>
      </c>
      <c r="F8517">
        <v>-525.17200000000003</v>
      </c>
      <c r="G8517">
        <v>-368.654</v>
      </c>
      <c r="H8517">
        <f t="shared" si="270"/>
        <v>1.0342440953467229</v>
      </c>
      <c r="I8517">
        <f t="shared" si="271"/>
        <v>0.30253711889839835</v>
      </c>
    </row>
    <row r="8518" spans="1:9" x14ac:dyDescent="0.3">
      <c r="A8518" s="1">
        <v>39198</v>
      </c>
      <c r="B8518">
        <v>87</v>
      </c>
      <c r="C8518">
        <v>30</v>
      </c>
      <c r="D8518">
        <v>1.6910000000000001</v>
      </c>
      <c r="E8518">
        <v>1.4490000000000001</v>
      </c>
      <c r="F8518" s="14">
        <v>6593.9089999999997</v>
      </c>
      <c r="G8518" s="14">
        <v>6187.21</v>
      </c>
      <c r="H8518">
        <f t="shared" si="270"/>
        <v>1.1389776746223406</v>
      </c>
      <c r="I8518">
        <f t="shared" si="271"/>
        <v>0.32414691310542681</v>
      </c>
    </row>
    <row r="8519" spans="1:9" x14ac:dyDescent="0.3">
      <c r="A8519" s="1">
        <v>39199</v>
      </c>
      <c r="B8519">
        <v>90</v>
      </c>
      <c r="C8519">
        <v>30</v>
      </c>
      <c r="D8519">
        <v>0</v>
      </c>
      <c r="E8519">
        <v>0</v>
      </c>
      <c r="F8519" s="14">
        <v>5532.7629999999999</v>
      </c>
      <c r="G8519" s="14">
        <v>5743.8429999999998</v>
      </c>
      <c r="H8519">
        <f t="shared" si="270"/>
        <v>1.178252766850697</v>
      </c>
      <c r="I8519">
        <f t="shared" si="271"/>
        <v>0.32414691310542681</v>
      </c>
    </row>
    <row r="8520" spans="1:9" x14ac:dyDescent="0.3">
      <c r="A8520" s="1">
        <v>39200</v>
      </c>
      <c r="B8520">
        <v>82</v>
      </c>
      <c r="C8520">
        <v>30</v>
      </c>
      <c r="D8520">
        <v>0</v>
      </c>
      <c r="E8520">
        <v>0</v>
      </c>
      <c r="F8520" s="14">
        <v>7141.2539999999999</v>
      </c>
      <c r="G8520" s="14">
        <v>6691.37</v>
      </c>
      <c r="H8520">
        <f t="shared" si="270"/>
        <v>1.0735191875750796</v>
      </c>
      <c r="I8520">
        <f t="shared" si="271"/>
        <v>0.32414691310542681</v>
      </c>
    </row>
    <row r="8521" spans="1:9" x14ac:dyDescent="0.3">
      <c r="A8521" s="1">
        <v>39201</v>
      </c>
      <c r="B8521">
        <v>69</v>
      </c>
      <c r="C8521">
        <v>31</v>
      </c>
      <c r="D8521">
        <v>0</v>
      </c>
      <c r="E8521">
        <v>0</v>
      </c>
      <c r="F8521" s="14">
        <v>7002.83</v>
      </c>
      <c r="G8521" s="14">
        <v>6497.616</v>
      </c>
      <c r="H8521">
        <f t="shared" si="270"/>
        <v>0.90332712125220105</v>
      </c>
      <c r="I8521">
        <f t="shared" si="271"/>
        <v>0.33495181020894099</v>
      </c>
    </row>
    <row r="8522" spans="1:9" x14ac:dyDescent="0.3">
      <c r="A8522" s="1">
        <v>39202</v>
      </c>
      <c r="B8522">
        <v>61</v>
      </c>
      <c r="C8522">
        <v>31</v>
      </c>
      <c r="D8522">
        <v>0</v>
      </c>
      <c r="E8522">
        <v>0</v>
      </c>
      <c r="F8522" s="14">
        <v>7038.8850000000002</v>
      </c>
      <c r="G8522" s="14">
        <v>6575.625</v>
      </c>
      <c r="H8522">
        <f t="shared" si="270"/>
        <v>0.79859354197658361</v>
      </c>
      <c r="I8522">
        <f t="shared" si="271"/>
        <v>0.33495181020894099</v>
      </c>
    </row>
    <row r="8523" spans="1:9" x14ac:dyDescent="0.3">
      <c r="A8523" s="1">
        <v>39203</v>
      </c>
      <c r="B8523">
        <v>62</v>
      </c>
      <c r="C8523">
        <v>31</v>
      </c>
      <c r="D8523">
        <v>1.474</v>
      </c>
      <c r="E8523">
        <v>6.7060000000000004</v>
      </c>
      <c r="F8523">
        <v>219.17</v>
      </c>
      <c r="G8523" s="14">
        <v>1096.2149999999999</v>
      </c>
      <c r="H8523">
        <f t="shared" si="270"/>
        <v>0.81168523938603576</v>
      </c>
      <c r="I8523">
        <f t="shared" si="271"/>
        <v>0.33495181020894099</v>
      </c>
    </row>
    <row r="8524" spans="1:9" x14ac:dyDescent="0.3">
      <c r="A8524" s="1">
        <v>39204</v>
      </c>
      <c r="B8524">
        <v>72</v>
      </c>
      <c r="C8524">
        <v>32</v>
      </c>
      <c r="D8524">
        <v>20.411000000000001</v>
      </c>
      <c r="E8524">
        <v>23.015999999999998</v>
      </c>
      <c r="F8524">
        <v>-542.75</v>
      </c>
      <c r="G8524">
        <v>559.01300000000003</v>
      </c>
      <c r="H8524">
        <f t="shared" si="270"/>
        <v>0.94260221348055762</v>
      </c>
      <c r="I8524">
        <f t="shared" si="271"/>
        <v>0.34575670731245528</v>
      </c>
    </row>
    <row r="8525" spans="1:9" x14ac:dyDescent="0.3">
      <c r="A8525" s="1">
        <v>39205</v>
      </c>
      <c r="B8525">
        <v>83</v>
      </c>
      <c r="C8525">
        <v>32</v>
      </c>
      <c r="D8525">
        <v>4.5999999999999999E-2</v>
      </c>
      <c r="E8525">
        <v>0</v>
      </c>
      <c r="F8525">
        <v>-327.43200000000002</v>
      </c>
      <c r="G8525" s="14">
        <v>1476.749</v>
      </c>
      <c r="H8525">
        <f t="shared" si="270"/>
        <v>1.0866108849845317</v>
      </c>
      <c r="I8525">
        <f t="shared" si="271"/>
        <v>0.34575670731245528</v>
      </c>
    </row>
    <row r="8526" spans="1:9" x14ac:dyDescent="0.3">
      <c r="A8526" s="1">
        <v>39206</v>
      </c>
      <c r="B8526">
        <v>77</v>
      </c>
      <c r="C8526">
        <v>33</v>
      </c>
      <c r="D8526">
        <v>18.407</v>
      </c>
      <c r="E8526">
        <v>7.1079999999999997</v>
      </c>
      <c r="F8526">
        <v>80.789000000000001</v>
      </c>
      <c r="G8526">
        <v>104.752</v>
      </c>
      <c r="H8526">
        <f t="shared" si="270"/>
        <v>1.0080607005278186</v>
      </c>
      <c r="I8526">
        <f t="shared" si="271"/>
        <v>0.35656160441596946</v>
      </c>
    </row>
    <row r="8527" spans="1:9" x14ac:dyDescent="0.3">
      <c r="A8527" s="1">
        <v>39207</v>
      </c>
      <c r="B8527">
        <v>76</v>
      </c>
      <c r="C8527">
        <v>313</v>
      </c>
      <c r="D8527">
        <v>28.119</v>
      </c>
      <c r="E8527">
        <v>8.9849999999999994</v>
      </c>
      <c r="F8527">
        <v>121.98399999999999</v>
      </c>
      <c r="G8527">
        <v>-172.17500000000001</v>
      </c>
      <c r="H8527">
        <f t="shared" si="270"/>
        <v>0.99496900311836645</v>
      </c>
      <c r="I8527">
        <f t="shared" si="271"/>
        <v>3.3819327933999528</v>
      </c>
    </row>
    <row r="8528" spans="1:9" x14ac:dyDescent="0.3">
      <c r="A8528" s="1">
        <v>39208</v>
      </c>
      <c r="B8528">
        <v>109</v>
      </c>
      <c r="C8528">
        <v>1263</v>
      </c>
      <c r="D8528">
        <v>34.392000000000003</v>
      </c>
      <c r="E8528">
        <v>23.899000000000001</v>
      </c>
      <c r="F8528">
        <v>-502.39699999999999</v>
      </c>
      <c r="G8528">
        <v>-437.65</v>
      </c>
      <c r="H8528">
        <f t="shared" si="270"/>
        <v>1.4269950176302888</v>
      </c>
      <c r="I8528">
        <f t="shared" si="271"/>
        <v>13.646585041738469</v>
      </c>
    </row>
    <row r="8529" spans="1:9" x14ac:dyDescent="0.3">
      <c r="A8529" s="1">
        <v>39209</v>
      </c>
      <c r="B8529">
        <v>195</v>
      </c>
      <c r="C8529">
        <v>1828</v>
      </c>
      <c r="D8529">
        <v>0</v>
      </c>
      <c r="E8529">
        <v>0</v>
      </c>
      <c r="F8529" s="14">
        <v>3328.4690000000001</v>
      </c>
      <c r="G8529" s="14">
        <v>4951.9430000000002</v>
      </c>
      <c r="H8529">
        <f t="shared" si="270"/>
        <v>2.5528809948431768</v>
      </c>
      <c r="I8529">
        <f t="shared" si="271"/>
        <v>19.751351905224006</v>
      </c>
    </row>
    <row r="8530" spans="1:9" x14ac:dyDescent="0.3">
      <c r="A8530" s="1">
        <v>39210</v>
      </c>
      <c r="B8530">
        <v>204</v>
      </c>
      <c r="C8530">
        <v>1735</v>
      </c>
      <c r="D8530">
        <v>0</v>
      </c>
      <c r="E8530">
        <v>0</v>
      </c>
      <c r="F8530" s="14">
        <v>7018.2340000000004</v>
      </c>
      <c r="G8530" s="14">
        <v>6028.4719999999998</v>
      </c>
      <c r="H8530">
        <f t="shared" si="270"/>
        <v>2.6707062715282466</v>
      </c>
      <c r="I8530">
        <f t="shared" si="271"/>
        <v>18.746496474597183</v>
      </c>
    </row>
    <row r="8531" spans="1:9" x14ac:dyDescent="0.3">
      <c r="A8531" s="1">
        <v>39211</v>
      </c>
      <c r="B8531">
        <v>193</v>
      </c>
      <c r="C8531">
        <v>1409</v>
      </c>
      <c r="D8531">
        <v>0</v>
      </c>
      <c r="E8531">
        <v>0</v>
      </c>
      <c r="F8531" s="14">
        <v>6823.5770000000002</v>
      </c>
      <c r="G8531" s="14">
        <v>6447.5889999999999</v>
      </c>
      <c r="H8531">
        <f t="shared" si="270"/>
        <v>2.5266976000242725</v>
      </c>
      <c r="I8531">
        <f t="shared" si="271"/>
        <v>15.224100018851546</v>
      </c>
    </row>
    <row r="8532" spans="1:9" x14ac:dyDescent="0.3">
      <c r="A8532" s="1">
        <v>39212</v>
      </c>
      <c r="B8532">
        <v>188</v>
      </c>
      <c r="C8532">
        <v>1049</v>
      </c>
      <c r="D8532">
        <v>0</v>
      </c>
      <c r="E8532">
        <v>0</v>
      </c>
      <c r="F8532" s="14">
        <v>4155.7879999999996</v>
      </c>
      <c r="G8532" s="14">
        <v>3512.37</v>
      </c>
      <c r="H8532">
        <f t="shared" si="270"/>
        <v>2.4612391129770121</v>
      </c>
      <c r="I8532">
        <f t="shared" si="271"/>
        <v>11.334337061586425</v>
      </c>
    </row>
    <row r="8533" spans="1:9" x14ac:dyDescent="0.3">
      <c r="A8533" s="1">
        <v>39213</v>
      </c>
      <c r="B8533">
        <v>197</v>
      </c>
      <c r="C8533">
        <v>805</v>
      </c>
      <c r="D8533">
        <v>0</v>
      </c>
      <c r="E8533">
        <v>5.0000000000000001E-3</v>
      </c>
      <c r="F8533" s="14">
        <v>4059.2150000000001</v>
      </c>
      <c r="G8533" s="14">
        <v>4579.6689999999999</v>
      </c>
      <c r="H8533">
        <f t="shared" si="270"/>
        <v>2.5790643896620815</v>
      </c>
      <c r="I8533">
        <f t="shared" si="271"/>
        <v>8.6979421683289537</v>
      </c>
    </row>
    <row r="8534" spans="1:9" x14ac:dyDescent="0.3">
      <c r="A8534" s="1">
        <v>39214</v>
      </c>
      <c r="B8534">
        <v>192</v>
      </c>
      <c r="C8534">
        <v>654</v>
      </c>
      <c r="D8534">
        <v>0</v>
      </c>
      <c r="E8534">
        <v>0</v>
      </c>
      <c r="F8534" s="14">
        <v>6240.4669999999996</v>
      </c>
      <c r="G8534" s="14">
        <v>4349.1959999999999</v>
      </c>
      <c r="H8534">
        <f t="shared" si="270"/>
        <v>2.5136059026148203</v>
      </c>
      <c r="I8534">
        <f t="shared" si="271"/>
        <v>7.0664027056983043</v>
      </c>
    </row>
    <row r="8535" spans="1:9" x14ac:dyDescent="0.3">
      <c r="A8535" s="1">
        <v>39215</v>
      </c>
      <c r="B8535">
        <v>156</v>
      </c>
      <c r="C8535">
        <v>550</v>
      </c>
      <c r="D8535">
        <v>1.5369999999999999</v>
      </c>
      <c r="E8535">
        <v>0.219</v>
      </c>
      <c r="F8535">
        <v>-393.31799999999998</v>
      </c>
      <c r="G8535">
        <v>-169.011</v>
      </c>
      <c r="H8535">
        <f t="shared" si="270"/>
        <v>2.0423047958745415</v>
      </c>
      <c r="I8535">
        <f t="shared" si="271"/>
        <v>5.9426934069328254</v>
      </c>
    </row>
    <row r="8536" spans="1:9" x14ac:dyDescent="0.3">
      <c r="A8536" s="1">
        <v>39216</v>
      </c>
      <c r="B8536">
        <v>118</v>
      </c>
      <c r="C8536">
        <v>452</v>
      </c>
      <c r="D8536">
        <v>0</v>
      </c>
      <c r="E8536">
        <v>0</v>
      </c>
      <c r="F8536" s="14">
        <v>4257.99</v>
      </c>
      <c r="G8536" s="14">
        <v>4292.7839999999997</v>
      </c>
      <c r="H8536">
        <f t="shared" si="270"/>
        <v>1.5448202943153584</v>
      </c>
      <c r="I8536">
        <f t="shared" si="271"/>
        <v>4.8838134907884303</v>
      </c>
    </row>
    <row r="8537" spans="1:9" x14ac:dyDescent="0.3">
      <c r="A8537" s="1">
        <v>39217</v>
      </c>
      <c r="B8537">
        <v>75</v>
      </c>
      <c r="C8537">
        <v>390</v>
      </c>
      <c r="D8537">
        <v>0</v>
      </c>
      <c r="E8537">
        <v>0</v>
      </c>
      <c r="F8537">
        <v>-385.84100000000001</v>
      </c>
      <c r="G8537" s="14">
        <v>2352.654</v>
      </c>
      <c r="H8537">
        <f t="shared" si="270"/>
        <v>0.98187730570891429</v>
      </c>
      <c r="I8537">
        <f t="shared" si="271"/>
        <v>4.2139098703705482</v>
      </c>
    </row>
    <row r="8538" spans="1:9" x14ac:dyDescent="0.3">
      <c r="A8538" s="1">
        <v>39218</v>
      </c>
      <c r="B8538">
        <v>56</v>
      </c>
      <c r="C8538">
        <v>344</v>
      </c>
      <c r="D8538">
        <v>2.5059999999999998</v>
      </c>
      <c r="E8538">
        <v>1.145</v>
      </c>
      <c r="F8538" s="14">
        <v>6439.99</v>
      </c>
      <c r="G8538" s="14">
        <v>5733.5659999999998</v>
      </c>
      <c r="H8538">
        <f t="shared" si="270"/>
        <v>0.73313505492932263</v>
      </c>
      <c r="I8538">
        <f t="shared" si="271"/>
        <v>3.7168846036088938</v>
      </c>
    </row>
    <row r="8539" spans="1:9" x14ac:dyDescent="0.3">
      <c r="A8539" s="1">
        <v>39219</v>
      </c>
      <c r="B8539">
        <v>43</v>
      </c>
      <c r="C8539">
        <v>289</v>
      </c>
      <c r="D8539">
        <v>0</v>
      </c>
      <c r="E8539">
        <v>0</v>
      </c>
      <c r="F8539" s="14">
        <v>6203.3630000000003</v>
      </c>
      <c r="G8539" s="14">
        <v>5900.152</v>
      </c>
      <c r="H8539">
        <f t="shared" si="270"/>
        <v>0.56294298860644409</v>
      </c>
      <c r="I8539">
        <f t="shared" si="271"/>
        <v>3.1226152629156116</v>
      </c>
    </row>
    <row r="8540" spans="1:9" x14ac:dyDescent="0.3">
      <c r="A8540" s="1">
        <v>39220</v>
      </c>
      <c r="B8540">
        <v>36</v>
      </c>
      <c r="C8540">
        <v>218</v>
      </c>
      <c r="D8540">
        <v>0</v>
      </c>
      <c r="E8540">
        <v>0</v>
      </c>
      <c r="F8540" s="14">
        <v>2913.7359999999999</v>
      </c>
      <c r="G8540" s="14">
        <v>3783.0970000000002</v>
      </c>
      <c r="H8540">
        <f t="shared" si="270"/>
        <v>0.47130110674027881</v>
      </c>
      <c r="I8540">
        <f t="shared" si="271"/>
        <v>2.3554675685661013</v>
      </c>
    </row>
    <row r="8541" spans="1:9" x14ac:dyDescent="0.3">
      <c r="A8541" s="1">
        <v>39221</v>
      </c>
      <c r="B8541">
        <v>31</v>
      </c>
      <c r="C8541">
        <v>136</v>
      </c>
      <c r="D8541">
        <v>0</v>
      </c>
      <c r="E8541">
        <v>0</v>
      </c>
      <c r="F8541" s="14">
        <v>6695.5219999999999</v>
      </c>
      <c r="G8541" s="14">
        <v>6146.61</v>
      </c>
      <c r="H8541">
        <f t="shared" si="270"/>
        <v>0.40584261969301788</v>
      </c>
      <c r="I8541">
        <f t="shared" si="271"/>
        <v>1.469466006077935</v>
      </c>
    </row>
    <row r="8542" spans="1:9" x14ac:dyDescent="0.3">
      <c r="A8542" s="1">
        <v>39222</v>
      </c>
      <c r="B8542">
        <v>28</v>
      </c>
      <c r="C8542">
        <v>69</v>
      </c>
      <c r="D8542">
        <v>0</v>
      </c>
      <c r="E8542">
        <v>0</v>
      </c>
      <c r="F8542" s="14">
        <v>6599.8819999999996</v>
      </c>
      <c r="G8542" s="14">
        <v>4897.2439999999997</v>
      </c>
      <c r="H8542">
        <f t="shared" si="270"/>
        <v>0.36656752746466131</v>
      </c>
      <c r="I8542">
        <f t="shared" si="271"/>
        <v>0.74553790014248156</v>
      </c>
    </row>
    <row r="8543" spans="1:9" x14ac:dyDescent="0.3">
      <c r="A8543" s="1">
        <v>39223</v>
      </c>
      <c r="B8543">
        <v>26</v>
      </c>
      <c r="C8543">
        <v>40</v>
      </c>
      <c r="D8543">
        <v>4.2469999999999999</v>
      </c>
      <c r="E8543">
        <v>4.202</v>
      </c>
      <c r="F8543">
        <v>342.51600000000002</v>
      </c>
      <c r="G8543">
        <v>-258.04500000000002</v>
      </c>
      <c r="H8543">
        <f t="shared" si="270"/>
        <v>0.34038413264575695</v>
      </c>
      <c r="I8543">
        <f t="shared" si="271"/>
        <v>0.43219588414056909</v>
      </c>
    </row>
    <row r="8544" spans="1:9" x14ac:dyDescent="0.3">
      <c r="A8544" s="1">
        <v>39224</v>
      </c>
      <c r="B8544">
        <v>27</v>
      </c>
      <c r="C8544">
        <v>34</v>
      </c>
      <c r="D8544">
        <v>0</v>
      </c>
      <c r="E8544">
        <v>0</v>
      </c>
      <c r="F8544" s="14">
        <v>2566.069</v>
      </c>
      <c r="G8544" s="14">
        <v>1650.3219999999999</v>
      </c>
      <c r="H8544">
        <f t="shared" si="270"/>
        <v>0.35347583005520916</v>
      </c>
      <c r="I8544">
        <f t="shared" si="271"/>
        <v>0.36736650151948375</v>
      </c>
    </row>
    <row r="8545" spans="1:9" x14ac:dyDescent="0.3">
      <c r="A8545" s="1">
        <v>39225</v>
      </c>
      <c r="B8545">
        <v>32</v>
      </c>
      <c r="C8545">
        <v>38</v>
      </c>
      <c r="D8545">
        <v>0</v>
      </c>
      <c r="E8545">
        <v>2.8889999999999998</v>
      </c>
      <c r="F8545" s="14">
        <v>1530.271</v>
      </c>
      <c r="G8545" s="14">
        <v>1277.752</v>
      </c>
      <c r="H8545">
        <f t="shared" si="270"/>
        <v>0.41893431710247009</v>
      </c>
      <c r="I8545">
        <f t="shared" si="271"/>
        <v>0.41058608993354062</v>
      </c>
    </row>
    <row r="8546" spans="1:9" x14ac:dyDescent="0.3">
      <c r="A8546" s="1">
        <v>39226</v>
      </c>
      <c r="B8546">
        <v>38</v>
      </c>
      <c r="C8546">
        <v>34</v>
      </c>
      <c r="D8546">
        <v>0</v>
      </c>
      <c r="E8546">
        <v>0</v>
      </c>
      <c r="F8546" s="14">
        <v>5356.1959999999999</v>
      </c>
      <c r="G8546" s="14">
        <v>3586.4180000000001</v>
      </c>
      <c r="H8546">
        <f t="shared" si="270"/>
        <v>0.49748450155918322</v>
      </c>
      <c r="I8546">
        <f t="shared" si="271"/>
        <v>0.36736650151948375</v>
      </c>
    </row>
    <row r="8547" spans="1:9" x14ac:dyDescent="0.3">
      <c r="A8547" s="1">
        <v>39227</v>
      </c>
      <c r="B8547">
        <v>43</v>
      </c>
      <c r="C8547">
        <v>28</v>
      </c>
      <c r="D8547">
        <v>0</v>
      </c>
      <c r="E8547">
        <v>0</v>
      </c>
      <c r="F8547" s="14">
        <v>6379.7969999999996</v>
      </c>
      <c r="G8547" s="14">
        <v>5788.4650000000001</v>
      </c>
      <c r="H8547">
        <f t="shared" si="270"/>
        <v>0.56294298860644409</v>
      </c>
      <c r="I8547">
        <f t="shared" si="271"/>
        <v>0.30253711889839835</v>
      </c>
    </row>
    <row r="8548" spans="1:9" x14ac:dyDescent="0.3">
      <c r="A8548" s="1">
        <v>39228</v>
      </c>
      <c r="B8548">
        <v>41</v>
      </c>
      <c r="C8548">
        <v>24</v>
      </c>
      <c r="D8548">
        <v>0</v>
      </c>
      <c r="E8548">
        <v>0</v>
      </c>
      <c r="F8548" s="14">
        <v>6309.2</v>
      </c>
      <c r="G8548" s="14">
        <v>5338.2110000000002</v>
      </c>
      <c r="H8548">
        <f t="shared" si="270"/>
        <v>0.53675959378753979</v>
      </c>
      <c r="I8548">
        <f t="shared" si="271"/>
        <v>0.25931753048434142</v>
      </c>
    </row>
    <row r="8549" spans="1:9" x14ac:dyDescent="0.3">
      <c r="A8549" s="1">
        <v>39229</v>
      </c>
      <c r="B8549">
        <v>34</v>
      </c>
      <c r="C8549">
        <v>22</v>
      </c>
      <c r="D8549">
        <v>0</v>
      </c>
      <c r="E8549">
        <v>0</v>
      </c>
      <c r="F8549" s="14">
        <v>1391.5419999999999</v>
      </c>
      <c r="G8549" s="14">
        <v>2414.5390000000002</v>
      </c>
      <c r="H8549">
        <f t="shared" si="270"/>
        <v>0.4451177119213745</v>
      </c>
      <c r="I8549">
        <f t="shared" si="271"/>
        <v>0.23770773627731298</v>
      </c>
    </row>
    <row r="8550" spans="1:9" x14ac:dyDescent="0.3">
      <c r="A8550" s="1">
        <v>39230</v>
      </c>
      <c r="B8550">
        <v>28</v>
      </c>
      <c r="C8550">
        <v>21</v>
      </c>
      <c r="D8550">
        <v>0</v>
      </c>
      <c r="E8550">
        <v>0</v>
      </c>
      <c r="F8550" s="14">
        <v>5990.7240000000002</v>
      </c>
      <c r="G8550" s="14">
        <v>5276.9380000000001</v>
      </c>
      <c r="H8550">
        <f t="shared" si="270"/>
        <v>0.36656752746466131</v>
      </c>
      <c r="I8550">
        <f t="shared" si="271"/>
        <v>0.22690283917379875</v>
      </c>
    </row>
    <row r="8551" spans="1:9" x14ac:dyDescent="0.3">
      <c r="A8551" s="1">
        <v>39231</v>
      </c>
      <c r="B8551">
        <v>24</v>
      </c>
      <c r="C8551">
        <v>20</v>
      </c>
      <c r="D8551">
        <v>0</v>
      </c>
      <c r="E8551">
        <v>0</v>
      </c>
      <c r="F8551">
        <v>889.95500000000004</v>
      </c>
      <c r="G8551">
        <v>751.673</v>
      </c>
      <c r="H8551">
        <f t="shared" si="270"/>
        <v>0.31420073782685254</v>
      </c>
      <c r="I8551">
        <f t="shared" si="271"/>
        <v>0.21609794207028454</v>
      </c>
    </row>
    <row r="8552" spans="1:9" x14ac:dyDescent="0.3">
      <c r="A8552" s="1">
        <v>39232</v>
      </c>
      <c r="B8552">
        <v>20</v>
      </c>
      <c r="C8552">
        <v>19</v>
      </c>
      <c r="D8552">
        <v>0</v>
      </c>
      <c r="E8552">
        <v>0</v>
      </c>
      <c r="F8552" s="14">
        <v>2155.8429999999998</v>
      </c>
      <c r="G8552" s="14">
        <v>1833.356</v>
      </c>
      <c r="H8552">
        <f t="shared" si="270"/>
        <v>0.26183394818904382</v>
      </c>
      <c r="I8552">
        <f t="shared" si="271"/>
        <v>0.20529304496677031</v>
      </c>
    </row>
    <row r="8553" spans="1:9" x14ac:dyDescent="0.3">
      <c r="A8553" s="1">
        <v>39233</v>
      </c>
      <c r="B8553">
        <v>17</v>
      </c>
      <c r="C8553">
        <v>18</v>
      </c>
      <c r="D8553">
        <v>0</v>
      </c>
      <c r="E8553">
        <v>0</v>
      </c>
      <c r="F8553" s="14">
        <v>2668.6129999999998</v>
      </c>
      <c r="G8553" s="14">
        <v>4356.0119999999997</v>
      </c>
      <c r="H8553">
        <f t="shared" si="270"/>
        <v>0.22255885596068725</v>
      </c>
      <c r="I8553">
        <f t="shared" si="271"/>
        <v>0.19448814786325608</v>
      </c>
    </row>
    <row r="8554" spans="1:9" x14ac:dyDescent="0.3">
      <c r="A8554" s="1">
        <v>39234</v>
      </c>
      <c r="B8554">
        <v>15</v>
      </c>
      <c r="C8554">
        <v>16</v>
      </c>
      <c r="D8554">
        <v>0</v>
      </c>
      <c r="E8554">
        <v>2E-3</v>
      </c>
      <c r="F8554">
        <v>304.93900000000002</v>
      </c>
      <c r="G8554">
        <v>724.09799999999996</v>
      </c>
      <c r="H8554">
        <f t="shared" si="270"/>
        <v>0.19637546114178286</v>
      </c>
      <c r="I8554">
        <f t="shared" si="271"/>
        <v>0.17287835365622764</v>
      </c>
    </row>
    <row r="8555" spans="1:9" x14ac:dyDescent="0.3">
      <c r="A8555" s="1">
        <v>39235</v>
      </c>
      <c r="B8555">
        <v>13</v>
      </c>
      <c r="C8555">
        <v>15</v>
      </c>
      <c r="D8555">
        <v>0</v>
      </c>
      <c r="E8555">
        <v>0</v>
      </c>
      <c r="F8555" s="15">
        <v>6007</v>
      </c>
      <c r="G8555" s="14">
        <v>5496.6980000000003</v>
      </c>
      <c r="H8555">
        <f t="shared" si="270"/>
        <v>0.17019206632287848</v>
      </c>
      <c r="I8555">
        <f t="shared" si="271"/>
        <v>0.16207345655271341</v>
      </c>
    </row>
    <row r="8556" spans="1:9" x14ac:dyDescent="0.3">
      <c r="A8556" s="1">
        <v>39236</v>
      </c>
      <c r="B8556">
        <v>12</v>
      </c>
      <c r="C8556">
        <v>14</v>
      </c>
      <c r="D8556">
        <v>0</v>
      </c>
      <c r="E8556">
        <v>0</v>
      </c>
      <c r="F8556" s="14">
        <v>6031.1530000000002</v>
      </c>
      <c r="G8556" s="14">
        <v>5553.4750000000004</v>
      </c>
      <c r="H8556">
        <f t="shared" si="270"/>
        <v>0.15710036891342627</v>
      </c>
      <c r="I8556">
        <f t="shared" si="271"/>
        <v>0.15126855944919917</v>
      </c>
    </row>
    <row r="8557" spans="1:9" x14ac:dyDescent="0.3">
      <c r="A8557" s="1">
        <v>39237</v>
      </c>
      <c r="B8557">
        <v>11</v>
      </c>
      <c r="C8557">
        <v>12</v>
      </c>
      <c r="D8557">
        <v>0</v>
      </c>
      <c r="E8557">
        <v>0</v>
      </c>
      <c r="F8557" s="14">
        <v>6017.6589999999997</v>
      </c>
      <c r="G8557" s="14">
        <v>5350.9009999999998</v>
      </c>
      <c r="H8557">
        <f t="shared" si="270"/>
        <v>0.14400867150397409</v>
      </c>
      <c r="I8557">
        <f t="shared" si="271"/>
        <v>0.12965876524217071</v>
      </c>
    </row>
    <row r="8558" spans="1:9" x14ac:dyDescent="0.3">
      <c r="A8558" s="1">
        <v>39238</v>
      </c>
      <c r="B8558">
        <v>11</v>
      </c>
      <c r="C8558">
        <v>11</v>
      </c>
      <c r="D8558">
        <v>0</v>
      </c>
      <c r="E8558">
        <v>0</v>
      </c>
      <c r="F8558" s="14">
        <v>5777.335</v>
      </c>
      <c r="G8558" s="14">
        <v>5183.1779999999999</v>
      </c>
      <c r="H8558">
        <f t="shared" si="270"/>
        <v>0.14400867150397409</v>
      </c>
      <c r="I8558">
        <f t="shared" si="271"/>
        <v>0.11885386813865649</v>
      </c>
    </row>
    <row r="8559" spans="1:9" x14ac:dyDescent="0.3">
      <c r="A8559" s="1">
        <v>39239</v>
      </c>
      <c r="B8559">
        <v>10</v>
      </c>
      <c r="C8559">
        <v>10</v>
      </c>
      <c r="D8559">
        <v>0</v>
      </c>
      <c r="E8559">
        <v>0</v>
      </c>
      <c r="F8559" s="14">
        <v>5620.2830000000004</v>
      </c>
      <c r="G8559" s="14">
        <v>2041.509</v>
      </c>
      <c r="H8559">
        <f t="shared" si="270"/>
        <v>0.13091697409452191</v>
      </c>
      <c r="I8559">
        <f t="shared" si="271"/>
        <v>0.10804897103514227</v>
      </c>
    </row>
    <row r="8560" spans="1:9" x14ac:dyDescent="0.3">
      <c r="A8560" s="1">
        <v>39240</v>
      </c>
      <c r="B8560">
        <v>9</v>
      </c>
      <c r="C8560">
        <v>10</v>
      </c>
      <c r="D8560">
        <v>0</v>
      </c>
      <c r="E8560">
        <v>0</v>
      </c>
      <c r="F8560" s="14">
        <v>5935.9530000000004</v>
      </c>
      <c r="G8560" s="14">
        <v>5409.5050000000001</v>
      </c>
      <c r="H8560">
        <f t="shared" si="270"/>
        <v>0.1178252766850697</v>
      </c>
      <c r="I8560">
        <f t="shared" si="271"/>
        <v>0.10804897103514227</v>
      </c>
    </row>
    <row r="8561" spans="1:9" x14ac:dyDescent="0.3">
      <c r="A8561" s="1">
        <v>39241</v>
      </c>
      <c r="B8561">
        <v>9</v>
      </c>
      <c r="C8561">
        <v>9</v>
      </c>
      <c r="D8561">
        <v>0</v>
      </c>
      <c r="E8561">
        <v>0</v>
      </c>
      <c r="F8561" s="14">
        <v>3546.2750000000001</v>
      </c>
      <c r="G8561" s="14">
        <v>3934.3820000000001</v>
      </c>
      <c r="H8561">
        <f t="shared" si="270"/>
        <v>0.1178252766850697</v>
      </c>
      <c r="I8561">
        <f t="shared" si="271"/>
        <v>9.7244073931628039E-2</v>
      </c>
    </row>
    <row r="8562" spans="1:9" x14ac:dyDescent="0.3">
      <c r="A8562" s="1">
        <v>39242</v>
      </c>
      <c r="B8562">
        <v>9</v>
      </c>
      <c r="C8562">
        <v>9</v>
      </c>
      <c r="D8562">
        <v>7.0839999999999996</v>
      </c>
      <c r="E8562">
        <v>4.7699999999999996</v>
      </c>
      <c r="F8562">
        <v>7.88</v>
      </c>
      <c r="G8562">
        <v>-235.35400000000001</v>
      </c>
      <c r="H8562">
        <f t="shared" si="270"/>
        <v>0.1178252766850697</v>
      </c>
      <c r="I8562">
        <f t="shared" si="271"/>
        <v>9.7244073931628039E-2</v>
      </c>
    </row>
    <row r="8563" spans="1:9" x14ac:dyDescent="0.3">
      <c r="A8563" s="1">
        <v>39243</v>
      </c>
      <c r="B8563">
        <v>9</v>
      </c>
      <c r="C8563">
        <v>9</v>
      </c>
      <c r="D8563">
        <v>5.0369999999999999</v>
      </c>
      <c r="E8563">
        <v>1.6579999999999999</v>
      </c>
      <c r="F8563" s="14">
        <v>2802.8449999999998</v>
      </c>
      <c r="G8563" s="14">
        <v>1474.722</v>
      </c>
      <c r="H8563">
        <f t="shared" si="270"/>
        <v>0.1178252766850697</v>
      </c>
      <c r="I8563">
        <f t="shared" si="271"/>
        <v>9.7244073931628039E-2</v>
      </c>
    </row>
    <row r="8564" spans="1:9" x14ac:dyDescent="0.3">
      <c r="A8564" s="1">
        <v>39244</v>
      </c>
      <c r="B8564">
        <v>9</v>
      </c>
      <c r="C8564">
        <v>8</v>
      </c>
      <c r="D8564">
        <v>17.734999999999999</v>
      </c>
      <c r="E8564">
        <v>11.542</v>
      </c>
      <c r="F8564">
        <v>-555.96100000000001</v>
      </c>
      <c r="G8564">
        <v>-80.418999999999997</v>
      </c>
      <c r="H8564">
        <f t="shared" si="270"/>
        <v>0.1178252766850697</v>
      </c>
      <c r="I8564">
        <f t="shared" si="271"/>
        <v>8.643917682811382E-2</v>
      </c>
    </row>
    <row r="8565" spans="1:9" x14ac:dyDescent="0.3">
      <c r="A8565" s="1">
        <v>39245</v>
      </c>
      <c r="B8565">
        <v>9</v>
      </c>
      <c r="C8565">
        <v>8</v>
      </c>
      <c r="D8565">
        <v>2.2050000000000001</v>
      </c>
      <c r="E8565">
        <v>11.707000000000001</v>
      </c>
      <c r="F8565">
        <v>-255.39</v>
      </c>
      <c r="G8565" s="14">
        <v>1489.9680000000001</v>
      </c>
      <c r="H8565">
        <f t="shared" si="270"/>
        <v>0.1178252766850697</v>
      </c>
      <c r="I8565">
        <f t="shared" si="271"/>
        <v>8.643917682811382E-2</v>
      </c>
    </row>
    <row r="8566" spans="1:9" x14ac:dyDescent="0.3">
      <c r="A8566" s="1">
        <v>39246</v>
      </c>
      <c r="B8566">
        <f>AVERAGE(B8565,B8567)</f>
        <v>34.5</v>
      </c>
      <c r="C8566">
        <v>9</v>
      </c>
      <c r="D8566">
        <v>28.771999999999998</v>
      </c>
      <c r="E8566">
        <v>17.324999999999999</v>
      </c>
      <c r="F8566">
        <v>-461.39100000000002</v>
      </c>
      <c r="G8566">
        <v>-637.779</v>
      </c>
      <c r="H8566">
        <f t="shared" si="270"/>
        <v>0.45166356062610052</v>
      </c>
      <c r="I8566">
        <f t="shared" si="271"/>
        <v>9.7244073931628039E-2</v>
      </c>
    </row>
    <row r="8567" spans="1:9" x14ac:dyDescent="0.3">
      <c r="A8567" s="1">
        <v>39247</v>
      </c>
      <c r="B8567">
        <v>60</v>
      </c>
      <c r="C8567">
        <v>15</v>
      </c>
      <c r="D8567">
        <v>0.01</v>
      </c>
      <c r="E8567">
        <v>0</v>
      </c>
      <c r="F8567">
        <v>-717.29100000000005</v>
      </c>
      <c r="G8567">
        <v>-805.66800000000001</v>
      </c>
      <c r="H8567">
        <f t="shared" si="270"/>
        <v>0.78550184456713146</v>
      </c>
      <c r="I8567">
        <f t="shared" si="271"/>
        <v>0.16207345655271341</v>
      </c>
    </row>
    <row r="8568" spans="1:9" x14ac:dyDescent="0.3">
      <c r="A8568" s="1">
        <v>39248</v>
      </c>
      <c r="B8568">
        <v>121</v>
      </c>
      <c r="C8568">
        <v>68</v>
      </c>
      <c r="D8568">
        <v>24.753</v>
      </c>
      <c r="E8568">
        <v>24.222999999999999</v>
      </c>
      <c r="F8568">
        <v>176.67099999999999</v>
      </c>
      <c r="G8568">
        <v>328.976</v>
      </c>
      <c r="H8568">
        <f t="shared" si="270"/>
        <v>1.5840953865437148</v>
      </c>
      <c r="I8568">
        <f t="shared" si="271"/>
        <v>0.73473300303896749</v>
      </c>
    </row>
    <row r="8569" spans="1:9" x14ac:dyDescent="0.3">
      <c r="A8569" s="1">
        <v>39249</v>
      </c>
      <c r="B8569">
        <v>219</v>
      </c>
      <c r="C8569">
        <v>150</v>
      </c>
      <c r="D8569">
        <v>0</v>
      </c>
      <c r="E8569">
        <v>0</v>
      </c>
      <c r="F8569" s="14">
        <v>6116.6239999999998</v>
      </c>
      <c r="G8569" s="14">
        <v>5493.1279999999997</v>
      </c>
      <c r="H8569">
        <f t="shared" si="270"/>
        <v>2.8670817326700297</v>
      </c>
      <c r="I8569">
        <f t="shared" si="271"/>
        <v>1.6207345655271341</v>
      </c>
    </row>
    <row r="8570" spans="1:9" x14ac:dyDescent="0.3">
      <c r="A8570" s="1">
        <v>39250</v>
      </c>
      <c r="B8570">
        <v>268</v>
      </c>
      <c r="C8570">
        <v>222</v>
      </c>
      <c r="D8570">
        <v>1.296</v>
      </c>
      <c r="E8570">
        <v>0.88200000000000001</v>
      </c>
      <c r="F8570" s="14">
        <v>1803.73</v>
      </c>
      <c r="G8570" s="14">
        <v>2249.3919999999998</v>
      </c>
      <c r="H8570">
        <f t="shared" si="270"/>
        <v>3.508574905733187</v>
      </c>
      <c r="I8570">
        <f t="shared" si="271"/>
        <v>2.3986871569801584</v>
      </c>
    </row>
    <row r="8571" spans="1:9" x14ac:dyDescent="0.3">
      <c r="A8571" s="1">
        <v>39251</v>
      </c>
      <c r="B8571">
        <v>232</v>
      </c>
      <c r="C8571">
        <v>274</v>
      </c>
      <c r="D8571">
        <v>0</v>
      </c>
      <c r="E8571">
        <v>0</v>
      </c>
      <c r="F8571" s="14">
        <v>3059.62</v>
      </c>
      <c r="G8571" s="14">
        <v>3202.6750000000002</v>
      </c>
      <c r="H8571">
        <f t="shared" si="270"/>
        <v>3.0372737989929077</v>
      </c>
      <c r="I8571">
        <f t="shared" si="271"/>
        <v>2.9605418063628983</v>
      </c>
    </row>
    <row r="8572" spans="1:9" x14ac:dyDescent="0.3">
      <c r="A8572" s="1">
        <v>39252</v>
      </c>
      <c r="B8572">
        <v>195</v>
      </c>
      <c r="C8572">
        <v>294</v>
      </c>
      <c r="D8572">
        <v>1.419</v>
      </c>
      <c r="E8572">
        <v>0</v>
      </c>
      <c r="F8572">
        <v>-395.98</v>
      </c>
      <c r="G8572">
        <v>227.874</v>
      </c>
      <c r="H8572">
        <f t="shared" si="270"/>
        <v>2.5528809948431768</v>
      </c>
      <c r="I8572">
        <f t="shared" si="271"/>
        <v>3.1766397484331823</v>
      </c>
    </row>
    <row r="8573" spans="1:9" x14ac:dyDescent="0.3">
      <c r="A8573" s="1">
        <v>39253</v>
      </c>
      <c r="B8573">
        <v>154</v>
      </c>
      <c r="C8573">
        <v>303</v>
      </c>
      <c r="D8573">
        <v>0</v>
      </c>
      <c r="E8573">
        <v>0</v>
      </c>
      <c r="F8573" s="14">
        <v>2925.4029999999998</v>
      </c>
      <c r="G8573" s="14">
        <v>2491.902</v>
      </c>
      <c r="H8573">
        <f t="shared" si="270"/>
        <v>2.0161214010556372</v>
      </c>
      <c r="I8573">
        <f t="shared" si="271"/>
        <v>3.273883822364811</v>
      </c>
    </row>
    <row r="8574" spans="1:9" x14ac:dyDescent="0.3">
      <c r="A8574" s="1">
        <v>39254</v>
      </c>
      <c r="B8574">
        <v>132</v>
      </c>
      <c r="C8574">
        <v>316</v>
      </c>
      <c r="D8574">
        <v>8.3550000000000004</v>
      </c>
      <c r="E8574">
        <v>2.4460000000000002</v>
      </c>
      <c r="F8574">
        <v>-378.69</v>
      </c>
      <c r="G8574">
        <v>-212.57599999999999</v>
      </c>
      <c r="H8574">
        <f t="shared" si="270"/>
        <v>1.728104058047689</v>
      </c>
      <c r="I8574">
        <f t="shared" si="271"/>
        <v>3.4143474847104955</v>
      </c>
    </row>
    <row r="8575" spans="1:9" x14ac:dyDescent="0.3">
      <c r="A8575" s="1">
        <v>39255</v>
      </c>
      <c r="B8575">
        <v>136</v>
      </c>
      <c r="C8575">
        <v>350</v>
      </c>
      <c r="D8575">
        <v>6.5270000000000001</v>
      </c>
      <c r="E8575">
        <v>3.1059999999999999</v>
      </c>
      <c r="F8575">
        <v>-119.304</v>
      </c>
      <c r="G8575" s="14">
        <v>1314.777</v>
      </c>
      <c r="H8575">
        <f t="shared" si="270"/>
        <v>1.780470847685498</v>
      </c>
      <c r="I8575">
        <f t="shared" si="271"/>
        <v>3.7817139862299793</v>
      </c>
    </row>
    <row r="8576" spans="1:9" x14ac:dyDescent="0.3">
      <c r="A8576" s="1">
        <v>39256</v>
      </c>
      <c r="B8576">
        <v>126</v>
      </c>
      <c r="C8576">
        <v>384</v>
      </c>
      <c r="D8576">
        <v>14.143000000000001</v>
      </c>
      <c r="E8576">
        <v>9.4710000000000001</v>
      </c>
      <c r="F8576">
        <v>218.535</v>
      </c>
      <c r="G8576">
        <v>442.72800000000001</v>
      </c>
      <c r="H8576">
        <f t="shared" si="270"/>
        <v>1.6495538735909758</v>
      </c>
      <c r="I8576">
        <f t="shared" si="271"/>
        <v>4.1490804877494627</v>
      </c>
    </row>
    <row r="8577" spans="1:9" x14ac:dyDescent="0.3">
      <c r="A8577" s="1">
        <v>39257</v>
      </c>
      <c r="B8577">
        <v>111</v>
      </c>
      <c r="C8577">
        <v>415</v>
      </c>
      <c r="D8577">
        <v>0.38</v>
      </c>
      <c r="E8577">
        <v>0.86899999999999999</v>
      </c>
      <c r="F8577" s="14">
        <v>4298.99</v>
      </c>
      <c r="G8577" s="14">
        <v>4979.7460000000001</v>
      </c>
      <c r="H8577">
        <f t="shared" si="270"/>
        <v>1.4531784124491931</v>
      </c>
      <c r="I8577">
        <f t="shared" si="271"/>
        <v>4.4840322979584046</v>
      </c>
    </row>
    <row r="8578" spans="1:9" x14ac:dyDescent="0.3">
      <c r="A8578" s="1">
        <v>39258</v>
      </c>
      <c r="B8578">
        <v>95</v>
      </c>
      <c r="C8578">
        <v>452</v>
      </c>
      <c r="D8578">
        <v>9.8629999999999995</v>
      </c>
      <c r="E8578">
        <v>10.262</v>
      </c>
      <c r="F8578">
        <v>125.122</v>
      </c>
      <c r="G8578">
        <v>291.96199999999999</v>
      </c>
      <c r="H8578">
        <f t="shared" ref="H8578:H8641" si="272">(B8578*60*60*24/1000000)/(1000*$N$3/1000000)</f>
        <v>1.243711253897958</v>
      </c>
      <c r="I8578">
        <f t="shared" ref="I8578:I8641" si="273">(C8578*60*60*24/1000000)/(1000*$N$4/1000000)</f>
        <v>4.8838134907884303</v>
      </c>
    </row>
    <row r="8579" spans="1:9" x14ac:dyDescent="0.3">
      <c r="A8579" s="1">
        <v>39259</v>
      </c>
      <c r="B8579">
        <v>84</v>
      </c>
      <c r="C8579">
        <v>452</v>
      </c>
      <c r="D8579">
        <v>22.376999999999999</v>
      </c>
      <c r="E8579">
        <v>24.998999999999999</v>
      </c>
      <c r="F8579">
        <v>-336.70699999999999</v>
      </c>
      <c r="G8579">
        <v>-453.72800000000001</v>
      </c>
      <c r="H8579">
        <f t="shared" si="272"/>
        <v>1.0997025823939839</v>
      </c>
      <c r="I8579">
        <f t="shared" si="273"/>
        <v>4.8838134907884303</v>
      </c>
    </row>
    <row r="8580" spans="1:9" x14ac:dyDescent="0.3">
      <c r="A8580" s="1">
        <v>39260</v>
      </c>
      <c r="B8580">
        <v>81</v>
      </c>
      <c r="C8580">
        <v>413</v>
      </c>
      <c r="D8580">
        <v>5.2480000000000002</v>
      </c>
      <c r="E8580">
        <v>2.7010000000000001</v>
      </c>
      <c r="F8580" s="14">
        <v>4986.165</v>
      </c>
      <c r="G8580">
        <v>824.11599999999999</v>
      </c>
      <c r="H8580">
        <f t="shared" si="272"/>
        <v>1.0604274901656274</v>
      </c>
      <c r="I8580">
        <f t="shared" si="273"/>
        <v>4.4624225037513758</v>
      </c>
    </row>
    <row r="8581" spans="1:9" x14ac:dyDescent="0.3">
      <c r="A8581" s="1">
        <v>39261</v>
      </c>
      <c r="B8581">
        <v>83</v>
      </c>
      <c r="C8581">
        <v>379</v>
      </c>
      <c r="D8581">
        <v>0</v>
      </c>
      <c r="E8581">
        <v>0</v>
      </c>
      <c r="F8581" s="14">
        <v>4755.6400000000003</v>
      </c>
      <c r="G8581" s="14">
        <v>5412.0680000000002</v>
      </c>
      <c r="H8581">
        <f t="shared" si="272"/>
        <v>1.0866108849845317</v>
      </c>
      <c r="I8581">
        <f t="shared" si="273"/>
        <v>4.0950560022318925</v>
      </c>
    </row>
    <row r="8582" spans="1:9" x14ac:dyDescent="0.3">
      <c r="A8582" s="1">
        <v>39262</v>
      </c>
      <c r="B8582">
        <v>90</v>
      </c>
      <c r="C8582">
        <v>323</v>
      </c>
      <c r="D8582">
        <v>0</v>
      </c>
      <c r="E8582">
        <v>0</v>
      </c>
      <c r="F8582" s="14">
        <v>4386.317</v>
      </c>
      <c r="G8582" s="14">
        <v>3219.433</v>
      </c>
      <c r="H8582">
        <f t="shared" si="272"/>
        <v>1.178252766850697</v>
      </c>
      <c r="I8582">
        <f t="shared" si="273"/>
        <v>3.489981764435095</v>
      </c>
    </row>
    <row r="8583" spans="1:9" x14ac:dyDescent="0.3">
      <c r="A8583" s="1">
        <v>39263</v>
      </c>
      <c r="B8583">
        <v>99</v>
      </c>
      <c r="C8583">
        <v>254</v>
      </c>
      <c r="D8583">
        <v>0</v>
      </c>
      <c r="E8583">
        <v>0</v>
      </c>
      <c r="F8583" s="14">
        <v>1853.915</v>
      </c>
      <c r="G8583" s="14">
        <v>3465.893</v>
      </c>
      <c r="H8583">
        <f t="shared" si="272"/>
        <v>1.2960780435357666</v>
      </c>
      <c r="I8583">
        <f t="shared" si="273"/>
        <v>2.7444438642926134</v>
      </c>
    </row>
    <row r="8584" spans="1:9" x14ac:dyDescent="0.3">
      <c r="A8584" s="1">
        <v>39264</v>
      </c>
      <c r="B8584">
        <v>107</v>
      </c>
      <c r="C8584">
        <v>190</v>
      </c>
      <c r="D8584">
        <v>0</v>
      </c>
      <c r="E8584">
        <v>0</v>
      </c>
      <c r="F8584" s="14">
        <v>4474.058</v>
      </c>
      <c r="G8584" s="14">
        <v>5082.0659999999998</v>
      </c>
      <c r="H8584">
        <f t="shared" si="272"/>
        <v>1.4008116228113843</v>
      </c>
      <c r="I8584">
        <f t="shared" si="273"/>
        <v>2.052930449667703</v>
      </c>
    </row>
    <row r="8585" spans="1:9" x14ac:dyDescent="0.3">
      <c r="A8585" s="1">
        <v>39265</v>
      </c>
      <c r="B8585">
        <v>106</v>
      </c>
      <c r="C8585">
        <v>147</v>
      </c>
      <c r="D8585">
        <v>0</v>
      </c>
      <c r="E8585">
        <v>0</v>
      </c>
      <c r="F8585" s="14">
        <v>4070.2959999999998</v>
      </c>
      <c r="G8585" s="14">
        <v>5035.5860000000002</v>
      </c>
      <c r="H8585">
        <f t="shared" si="272"/>
        <v>1.3877199254019321</v>
      </c>
      <c r="I8585">
        <f t="shared" si="273"/>
        <v>1.5883198742165912</v>
      </c>
    </row>
    <row r="8586" spans="1:9" x14ac:dyDescent="0.3">
      <c r="A8586" s="1">
        <v>39266</v>
      </c>
      <c r="B8586">
        <v>92</v>
      </c>
      <c r="C8586">
        <v>126</v>
      </c>
      <c r="D8586">
        <v>0</v>
      </c>
      <c r="E8586">
        <v>0</v>
      </c>
      <c r="F8586" s="14">
        <v>3459.2269999999999</v>
      </c>
      <c r="G8586" s="14">
        <v>2034.673</v>
      </c>
      <c r="H8586">
        <f t="shared" si="272"/>
        <v>1.2044361616696015</v>
      </c>
      <c r="I8586">
        <f t="shared" si="273"/>
        <v>1.3614170350427925</v>
      </c>
    </row>
    <row r="8587" spans="1:9" x14ac:dyDescent="0.3">
      <c r="A8587" s="1">
        <v>39267</v>
      </c>
      <c r="B8587">
        <v>78</v>
      </c>
      <c r="C8587">
        <v>119</v>
      </c>
      <c r="D8587">
        <v>0</v>
      </c>
      <c r="E8587">
        <v>0</v>
      </c>
      <c r="F8587">
        <v>98.558999999999997</v>
      </c>
      <c r="G8587">
        <v>-671.02300000000002</v>
      </c>
      <c r="H8587">
        <f t="shared" si="272"/>
        <v>1.0211523979372708</v>
      </c>
      <c r="I8587">
        <f t="shared" si="273"/>
        <v>1.2857827553181929</v>
      </c>
    </row>
    <row r="8588" spans="1:9" x14ac:dyDescent="0.3">
      <c r="A8588" s="1">
        <v>39268</v>
      </c>
      <c r="B8588">
        <v>62</v>
      </c>
      <c r="C8588">
        <v>117</v>
      </c>
      <c r="D8588">
        <v>1.6020000000000001</v>
      </c>
      <c r="E8588">
        <v>1.228</v>
      </c>
      <c r="F8588">
        <v>729.81600000000003</v>
      </c>
      <c r="G8588">
        <v>614.202</v>
      </c>
      <c r="H8588">
        <f t="shared" si="272"/>
        <v>0.81168523938603576</v>
      </c>
      <c r="I8588">
        <f t="shared" si="273"/>
        <v>1.2641729611111645</v>
      </c>
    </row>
    <row r="8589" spans="1:9" x14ac:dyDescent="0.3">
      <c r="A8589" s="1">
        <v>39269</v>
      </c>
      <c r="B8589">
        <v>50</v>
      </c>
      <c r="C8589">
        <v>116</v>
      </c>
      <c r="D8589">
        <v>3.6779999999999999</v>
      </c>
      <c r="E8589">
        <v>10.391999999999999</v>
      </c>
      <c r="F8589">
        <v>793.577</v>
      </c>
      <c r="G8589" s="14">
        <v>1138.568</v>
      </c>
      <c r="H8589">
        <f t="shared" si="272"/>
        <v>0.65458487047260949</v>
      </c>
      <c r="I8589">
        <f t="shared" si="273"/>
        <v>1.2533680640076501</v>
      </c>
    </row>
    <row r="8590" spans="1:9" x14ac:dyDescent="0.3">
      <c r="A8590" s="1">
        <v>39270</v>
      </c>
      <c r="B8590">
        <v>43</v>
      </c>
      <c r="C8590">
        <v>113</v>
      </c>
      <c r="D8590">
        <v>31.443999999999999</v>
      </c>
      <c r="E8590">
        <v>35.646000000000001</v>
      </c>
      <c r="F8590">
        <v>-164.149</v>
      </c>
      <c r="G8590">
        <v>-321.66699999999997</v>
      </c>
      <c r="H8590">
        <f t="shared" si="272"/>
        <v>0.56294298860644409</v>
      </c>
      <c r="I8590">
        <f t="shared" si="273"/>
        <v>1.2209533726971076</v>
      </c>
    </row>
    <row r="8591" spans="1:9" x14ac:dyDescent="0.3">
      <c r="A8591" s="1">
        <v>39271</v>
      </c>
      <c r="B8591">
        <v>38</v>
      </c>
      <c r="C8591">
        <v>104</v>
      </c>
      <c r="D8591">
        <v>12.295999999999999</v>
      </c>
      <c r="E8591">
        <v>6.8019999999999996</v>
      </c>
      <c r="F8591" s="14">
        <v>1498.415</v>
      </c>
      <c r="G8591">
        <v>903.48400000000004</v>
      </c>
      <c r="H8591">
        <f t="shared" si="272"/>
        <v>0.49748450155918322</v>
      </c>
      <c r="I8591">
        <f t="shared" si="273"/>
        <v>1.1237092987654795</v>
      </c>
    </row>
    <row r="8592" spans="1:9" x14ac:dyDescent="0.3">
      <c r="A8592" s="1">
        <v>39272</v>
      </c>
      <c r="B8592">
        <v>36</v>
      </c>
      <c r="C8592">
        <v>91</v>
      </c>
      <c r="D8592">
        <v>6.9489999999999998</v>
      </c>
      <c r="E8592">
        <v>3.794</v>
      </c>
      <c r="F8592">
        <v>-460.11200000000002</v>
      </c>
      <c r="G8592">
        <v>-425.93700000000001</v>
      </c>
      <c r="H8592">
        <f t="shared" si="272"/>
        <v>0.47130110674027881</v>
      </c>
      <c r="I8592">
        <f t="shared" si="273"/>
        <v>0.98324563641979468</v>
      </c>
    </row>
    <row r="8593" spans="1:9" x14ac:dyDescent="0.3">
      <c r="A8593" s="1">
        <v>39273</v>
      </c>
      <c r="B8593">
        <v>32</v>
      </c>
      <c r="C8593">
        <v>83</v>
      </c>
      <c r="D8593">
        <v>7.0000000000000001E-3</v>
      </c>
      <c r="E8593">
        <v>0</v>
      </c>
      <c r="F8593">
        <v>-227.196</v>
      </c>
      <c r="G8593">
        <v>-168.845</v>
      </c>
      <c r="H8593">
        <f t="shared" si="272"/>
        <v>0.41893431710247009</v>
      </c>
      <c r="I8593">
        <f t="shared" si="273"/>
        <v>0.89680645959168082</v>
      </c>
    </row>
    <row r="8594" spans="1:9" x14ac:dyDescent="0.3">
      <c r="A8594" s="1">
        <v>39274</v>
      </c>
      <c r="B8594">
        <v>34</v>
      </c>
      <c r="C8594">
        <v>83</v>
      </c>
      <c r="D8594">
        <v>0</v>
      </c>
      <c r="E8594">
        <v>0</v>
      </c>
      <c r="F8594" s="14">
        <v>5804.067</v>
      </c>
      <c r="G8594" s="14">
        <v>5427.1559999999999</v>
      </c>
      <c r="H8594">
        <f t="shared" si="272"/>
        <v>0.4451177119213745</v>
      </c>
      <c r="I8594">
        <f t="shared" si="273"/>
        <v>0.89680645959168082</v>
      </c>
    </row>
    <row r="8595" spans="1:9" x14ac:dyDescent="0.3">
      <c r="A8595" s="1">
        <v>39275</v>
      </c>
      <c r="B8595">
        <v>45</v>
      </c>
      <c r="C8595">
        <v>95</v>
      </c>
      <c r="D8595">
        <v>0</v>
      </c>
      <c r="E8595">
        <v>0</v>
      </c>
      <c r="F8595" s="14">
        <v>2706.02</v>
      </c>
      <c r="G8595" s="14">
        <v>3346.049</v>
      </c>
      <c r="H8595">
        <f t="shared" si="272"/>
        <v>0.58912638342534851</v>
      </c>
      <c r="I8595">
        <f t="shared" si="273"/>
        <v>1.0264652248338515</v>
      </c>
    </row>
    <row r="8596" spans="1:9" x14ac:dyDescent="0.3">
      <c r="A8596" s="1">
        <v>39276</v>
      </c>
      <c r="B8596">
        <v>54</v>
      </c>
      <c r="C8596">
        <v>111</v>
      </c>
      <c r="D8596">
        <v>0</v>
      </c>
      <c r="E8596">
        <v>0</v>
      </c>
      <c r="F8596">
        <v>-815.85699999999997</v>
      </c>
      <c r="G8596">
        <v>-748.44</v>
      </c>
      <c r="H8596">
        <f t="shared" si="272"/>
        <v>0.70695166011041832</v>
      </c>
      <c r="I8596">
        <f t="shared" si="273"/>
        <v>1.1993435784900792</v>
      </c>
    </row>
    <row r="8597" spans="1:9" x14ac:dyDescent="0.3">
      <c r="A8597" s="1">
        <v>39277</v>
      </c>
      <c r="B8597">
        <v>57</v>
      </c>
      <c r="C8597">
        <v>128</v>
      </c>
      <c r="D8597">
        <v>0</v>
      </c>
      <c r="E8597">
        <v>0</v>
      </c>
      <c r="F8597" s="14">
        <v>5183.4340000000002</v>
      </c>
      <c r="G8597" s="14">
        <v>3253.47</v>
      </c>
      <c r="H8597">
        <f t="shared" si="272"/>
        <v>0.74622675233877489</v>
      </c>
      <c r="I8597">
        <f t="shared" si="273"/>
        <v>1.3830268292498211</v>
      </c>
    </row>
    <row r="8598" spans="1:9" x14ac:dyDescent="0.3">
      <c r="A8598" s="1">
        <v>39278</v>
      </c>
      <c r="B8598">
        <v>56</v>
      </c>
      <c r="C8598">
        <v>145</v>
      </c>
      <c r="D8598">
        <v>0</v>
      </c>
      <c r="E8598">
        <v>0</v>
      </c>
      <c r="F8598" s="14">
        <v>5495.2560000000003</v>
      </c>
      <c r="G8598" s="14">
        <v>5159.8490000000002</v>
      </c>
      <c r="H8598">
        <f t="shared" si="272"/>
        <v>0.73313505492932263</v>
      </c>
      <c r="I8598">
        <f t="shared" si="273"/>
        <v>1.566710080009563</v>
      </c>
    </row>
    <row r="8599" spans="1:9" x14ac:dyDescent="0.3">
      <c r="A8599" s="1">
        <v>39279</v>
      </c>
      <c r="B8599">
        <v>58</v>
      </c>
      <c r="C8599">
        <v>160</v>
      </c>
      <c r="D8599">
        <v>6.8000000000000005E-2</v>
      </c>
      <c r="E8599">
        <v>0.17399999999999999</v>
      </c>
      <c r="F8599" s="14">
        <v>3126.54</v>
      </c>
      <c r="G8599" s="14">
        <v>4648.7730000000001</v>
      </c>
      <c r="H8599">
        <f t="shared" si="272"/>
        <v>0.75931844974822693</v>
      </c>
      <c r="I8599">
        <f t="shared" si="273"/>
        <v>1.7287835365622763</v>
      </c>
    </row>
    <row r="8600" spans="1:9" x14ac:dyDescent="0.3">
      <c r="A8600" s="1">
        <v>39280</v>
      </c>
      <c r="B8600">
        <v>57</v>
      </c>
      <c r="C8600">
        <v>177</v>
      </c>
      <c r="D8600">
        <v>0.67500000000000004</v>
      </c>
      <c r="E8600">
        <v>0.184</v>
      </c>
      <c r="F8600">
        <v>324.80799999999999</v>
      </c>
      <c r="G8600">
        <v>351.33300000000003</v>
      </c>
      <c r="H8600">
        <f t="shared" si="272"/>
        <v>0.74622675233877489</v>
      </c>
      <c r="I8600">
        <f t="shared" si="273"/>
        <v>1.912466787322018</v>
      </c>
    </row>
    <row r="8601" spans="1:9" x14ac:dyDescent="0.3">
      <c r="A8601" s="1">
        <v>39281</v>
      </c>
      <c r="B8601">
        <v>52</v>
      </c>
      <c r="C8601">
        <v>191</v>
      </c>
      <c r="D8601">
        <v>0.69799999999999995</v>
      </c>
      <c r="E8601">
        <v>1.64</v>
      </c>
      <c r="F8601" s="14">
        <v>1925.94</v>
      </c>
      <c r="G8601" s="14">
        <v>2678.9940000000001</v>
      </c>
      <c r="H8601">
        <f t="shared" si="272"/>
        <v>0.68076826529151391</v>
      </c>
      <c r="I8601">
        <f t="shared" si="273"/>
        <v>2.0637353467712174</v>
      </c>
    </row>
    <row r="8602" spans="1:9" x14ac:dyDescent="0.3">
      <c r="A8602" s="1">
        <v>39282</v>
      </c>
      <c r="B8602">
        <v>45</v>
      </c>
      <c r="C8602">
        <v>201</v>
      </c>
      <c r="D8602">
        <v>0</v>
      </c>
      <c r="E8602">
        <v>0</v>
      </c>
      <c r="F8602" s="14">
        <v>3306.4</v>
      </c>
      <c r="G8602" s="14">
        <v>3662.835</v>
      </c>
      <c r="H8602">
        <f t="shared" si="272"/>
        <v>0.58912638342534851</v>
      </c>
      <c r="I8602">
        <f t="shared" si="273"/>
        <v>2.1717843178063596</v>
      </c>
    </row>
    <row r="8603" spans="1:9" x14ac:dyDescent="0.3">
      <c r="A8603" s="1">
        <v>39283</v>
      </c>
      <c r="B8603">
        <v>37</v>
      </c>
      <c r="C8603">
        <v>201</v>
      </c>
      <c r="D8603">
        <v>1.63</v>
      </c>
      <c r="E8603">
        <v>1.1359999999999999</v>
      </c>
      <c r="H8603">
        <f t="shared" si="272"/>
        <v>0.48439280414973102</v>
      </c>
      <c r="I8603">
        <f t="shared" si="273"/>
        <v>2.1717843178063596</v>
      </c>
    </row>
    <row r="8604" spans="1:9" x14ac:dyDescent="0.3">
      <c r="A8604" s="1">
        <v>39284</v>
      </c>
      <c r="B8604">
        <v>25</v>
      </c>
      <c r="C8604">
        <v>186</v>
      </c>
      <c r="D8604">
        <v>0</v>
      </c>
      <c r="E8604">
        <v>0</v>
      </c>
      <c r="F8604">
        <v>-402.55500000000001</v>
      </c>
      <c r="G8604">
        <v>-309.16800000000001</v>
      </c>
      <c r="H8604">
        <f t="shared" si="272"/>
        <v>0.32729243523630475</v>
      </c>
      <c r="I8604">
        <f t="shared" si="273"/>
        <v>2.0097108612536463</v>
      </c>
    </row>
    <row r="8605" spans="1:9" x14ac:dyDescent="0.3">
      <c r="A8605" s="1">
        <v>39285</v>
      </c>
      <c r="B8605">
        <v>22</v>
      </c>
      <c r="C8605">
        <v>148</v>
      </c>
      <c r="D8605">
        <v>4.8470000000000004</v>
      </c>
      <c r="E8605">
        <v>0.105</v>
      </c>
      <c r="F8605">
        <v>-621.04300000000001</v>
      </c>
      <c r="G8605">
        <v>-489.125</v>
      </c>
      <c r="H8605">
        <f t="shared" si="272"/>
        <v>0.28801734300794818</v>
      </c>
      <c r="I8605">
        <f t="shared" si="273"/>
        <v>1.5991247713201056</v>
      </c>
    </row>
    <row r="8606" spans="1:9" x14ac:dyDescent="0.3">
      <c r="A8606" s="1">
        <v>39286</v>
      </c>
      <c r="B8606">
        <v>22</v>
      </c>
      <c r="C8606">
        <v>97</v>
      </c>
      <c r="D8606">
        <v>0</v>
      </c>
      <c r="E8606">
        <v>0</v>
      </c>
      <c r="F8606" s="14">
        <v>5099.9399999999996</v>
      </c>
      <c r="G8606" s="14">
        <v>4681.0519999999997</v>
      </c>
      <c r="H8606">
        <f t="shared" si="272"/>
        <v>0.28801734300794818</v>
      </c>
      <c r="I8606">
        <f t="shared" si="273"/>
        <v>1.0480750190408801</v>
      </c>
    </row>
    <row r="8607" spans="1:9" x14ac:dyDescent="0.3">
      <c r="A8607" s="1">
        <v>39287</v>
      </c>
      <c r="B8607">
        <v>22</v>
      </c>
      <c r="C8607">
        <v>58</v>
      </c>
      <c r="D8607">
        <v>8.2000000000000003E-2</v>
      </c>
      <c r="E8607">
        <v>0</v>
      </c>
      <c r="F8607">
        <v>255.255</v>
      </c>
      <c r="G8607" s="14">
        <v>1078.567</v>
      </c>
      <c r="H8607">
        <f t="shared" si="272"/>
        <v>0.28801734300794818</v>
      </c>
      <c r="I8607">
        <f t="shared" si="273"/>
        <v>0.62668403200382505</v>
      </c>
    </row>
    <row r="8608" spans="1:9" x14ac:dyDescent="0.3">
      <c r="A8608" s="1">
        <v>39288</v>
      </c>
      <c r="B8608">
        <v>21</v>
      </c>
      <c r="C8608">
        <v>40</v>
      </c>
      <c r="D8608">
        <v>0</v>
      </c>
      <c r="E8608">
        <v>0</v>
      </c>
      <c r="F8608" s="14">
        <v>1360.8320000000001</v>
      </c>
      <c r="G8608" s="14">
        <v>2963.1660000000002</v>
      </c>
      <c r="H8608">
        <f t="shared" si="272"/>
        <v>0.27492564559849597</v>
      </c>
      <c r="I8608">
        <f t="shared" si="273"/>
        <v>0.43219588414056909</v>
      </c>
    </row>
    <row r="8609" spans="1:9" x14ac:dyDescent="0.3">
      <c r="A8609" s="1">
        <v>39289</v>
      </c>
      <c r="B8609">
        <v>18</v>
      </c>
      <c r="C8609">
        <v>32</v>
      </c>
      <c r="D8609">
        <v>0</v>
      </c>
      <c r="E8609">
        <v>0</v>
      </c>
      <c r="F8609" s="14">
        <v>5312.32</v>
      </c>
      <c r="G8609" s="14">
        <v>4940.2030000000004</v>
      </c>
      <c r="H8609">
        <f t="shared" si="272"/>
        <v>0.2356505533701394</v>
      </c>
      <c r="I8609">
        <f t="shared" si="273"/>
        <v>0.34575670731245528</v>
      </c>
    </row>
    <row r="8610" spans="1:9" x14ac:dyDescent="0.3">
      <c r="A8610" s="1">
        <v>39290</v>
      </c>
      <c r="B8610">
        <v>17</v>
      </c>
      <c r="C8610">
        <v>27</v>
      </c>
      <c r="D8610">
        <v>0</v>
      </c>
      <c r="E8610">
        <v>0</v>
      </c>
      <c r="F8610" s="14">
        <v>5158.723</v>
      </c>
      <c r="G8610" s="14">
        <v>4770.3190000000004</v>
      </c>
      <c r="H8610">
        <f t="shared" si="272"/>
        <v>0.22255885596068725</v>
      </c>
      <c r="I8610">
        <f t="shared" si="273"/>
        <v>0.29173222179488417</v>
      </c>
    </row>
    <row r="8611" spans="1:9" x14ac:dyDescent="0.3">
      <c r="A8611" s="1">
        <v>39291</v>
      </c>
      <c r="B8611">
        <v>14</v>
      </c>
      <c r="C8611">
        <v>25</v>
      </c>
      <c r="D8611">
        <v>0</v>
      </c>
      <c r="E8611">
        <v>0</v>
      </c>
      <c r="F8611" s="14">
        <v>5443.1629999999996</v>
      </c>
      <c r="G8611" s="14">
        <v>5055.4250000000002</v>
      </c>
      <c r="H8611">
        <f t="shared" si="272"/>
        <v>0.18328376373233066</v>
      </c>
      <c r="I8611">
        <f t="shared" si="273"/>
        <v>0.27012242758785571</v>
      </c>
    </row>
    <row r="8612" spans="1:9" x14ac:dyDescent="0.3">
      <c r="A8612" s="1">
        <v>39292</v>
      </c>
      <c r="B8612">
        <v>13</v>
      </c>
      <c r="C8612">
        <v>23</v>
      </c>
      <c r="D8612">
        <v>0</v>
      </c>
      <c r="E8612">
        <v>0</v>
      </c>
      <c r="F8612" s="14">
        <v>3170.4580000000001</v>
      </c>
      <c r="G8612" s="14">
        <v>4714.5870000000004</v>
      </c>
      <c r="H8612">
        <f t="shared" si="272"/>
        <v>0.17019206632287848</v>
      </c>
      <c r="I8612">
        <f t="shared" si="273"/>
        <v>0.24851263338082721</v>
      </c>
    </row>
    <row r="8613" spans="1:9" x14ac:dyDescent="0.3">
      <c r="A8613" s="1">
        <v>39293</v>
      </c>
      <c r="B8613">
        <v>12</v>
      </c>
      <c r="C8613">
        <v>22</v>
      </c>
      <c r="D8613">
        <v>0</v>
      </c>
      <c r="E8613">
        <v>0</v>
      </c>
      <c r="F8613" s="14">
        <v>4884.1549999999997</v>
      </c>
      <c r="G8613" s="14">
        <v>2805.6610000000001</v>
      </c>
      <c r="H8613">
        <f t="shared" si="272"/>
        <v>0.15710036891342627</v>
      </c>
      <c r="I8613">
        <f t="shared" si="273"/>
        <v>0.23770773627731298</v>
      </c>
    </row>
    <row r="8614" spans="1:9" x14ac:dyDescent="0.3">
      <c r="A8614" s="1">
        <v>39294</v>
      </c>
      <c r="B8614">
        <v>11</v>
      </c>
      <c r="C8614">
        <v>20</v>
      </c>
      <c r="D8614">
        <v>0</v>
      </c>
      <c r="E8614">
        <v>0</v>
      </c>
      <c r="F8614" s="14">
        <v>4516.9059999999999</v>
      </c>
      <c r="G8614" s="14">
        <v>4446.8029999999999</v>
      </c>
      <c r="H8614">
        <f t="shared" si="272"/>
        <v>0.14400867150397409</v>
      </c>
      <c r="I8614">
        <f t="shared" si="273"/>
        <v>0.21609794207028454</v>
      </c>
    </row>
    <row r="8615" spans="1:9" x14ac:dyDescent="0.3">
      <c r="A8615" s="1">
        <v>39295</v>
      </c>
      <c r="B8615">
        <v>11</v>
      </c>
      <c r="C8615">
        <v>19</v>
      </c>
      <c r="D8615">
        <v>0</v>
      </c>
      <c r="E8615">
        <v>0</v>
      </c>
      <c r="F8615" s="14">
        <v>3194.808</v>
      </c>
      <c r="G8615" s="14">
        <v>2098.569</v>
      </c>
      <c r="H8615">
        <f t="shared" si="272"/>
        <v>0.14400867150397409</v>
      </c>
      <c r="I8615">
        <f t="shared" si="273"/>
        <v>0.20529304496677031</v>
      </c>
    </row>
    <row r="8616" spans="1:9" x14ac:dyDescent="0.3">
      <c r="A8616" s="1">
        <v>39296</v>
      </c>
      <c r="B8616">
        <v>11</v>
      </c>
      <c r="C8616">
        <v>17</v>
      </c>
      <c r="D8616">
        <v>3.016</v>
      </c>
      <c r="E8616">
        <v>0.253</v>
      </c>
      <c r="F8616">
        <v>-337.49200000000002</v>
      </c>
      <c r="G8616">
        <v>-691.17899999999997</v>
      </c>
      <c r="H8616">
        <f t="shared" si="272"/>
        <v>0.14400867150397409</v>
      </c>
      <c r="I8616">
        <f t="shared" si="273"/>
        <v>0.18368325075974187</v>
      </c>
    </row>
    <row r="8617" spans="1:9" x14ac:dyDescent="0.3">
      <c r="A8617" s="1">
        <v>39297</v>
      </c>
      <c r="B8617">
        <v>14</v>
      </c>
      <c r="C8617">
        <v>17</v>
      </c>
      <c r="D8617">
        <v>2.2069999999999999</v>
      </c>
      <c r="E8617">
        <v>1.083</v>
      </c>
      <c r="F8617">
        <v>-288.71499999999997</v>
      </c>
      <c r="G8617">
        <v>-235.715</v>
      </c>
      <c r="H8617">
        <f t="shared" si="272"/>
        <v>0.18328376373233066</v>
      </c>
      <c r="I8617">
        <f t="shared" si="273"/>
        <v>0.18368325075974187</v>
      </c>
    </row>
    <row r="8618" spans="1:9" x14ac:dyDescent="0.3">
      <c r="A8618" s="1">
        <v>39298</v>
      </c>
      <c r="B8618">
        <v>24</v>
      </c>
      <c r="C8618">
        <v>18</v>
      </c>
      <c r="D8618">
        <v>0</v>
      </c>
      <c r="E8618">
        <v>0</v>
      </c>
      <c r="F8618">
        <v>142.809</v>
      </c>
      <c r="G8618">
        <v>821.64400000000001</v>
      </c>
      <c r="H8618">
        <f t="shared" si="272"/>
        <v>0.31420073782685254</v>
      </c>
      <c r="I8618">
        <f t="shared" si="273"/>
        <v>0.19448814786325608</v>
      </c>
    </row>
    <row r="8619" spans="1:9" x14ac:dyDescent="0.3">
      <c r="A8619" s="1">
        <v>39299</v>
      </c>
      <c r="B8619">
        <v>30</v>
      </c>
      <c r="C8619">
        <v>20</v>
      </c>
      <c r="D8619">
        <v>0</v>
      </c>
      <c r="E8619">
        <v>0</v>
      </c>
      <c r="F8619" s="14">
        <v>4154.7860000000001</v>
      </c>
      <c r="G8619" s="14">
        <v>3752.2640000000001</v>
      </c>
      <c r="H8619">
        <f t="shared" si="272"/>
        <v>0.39275092228356573</v>
      </c>
      <c r="I8619">
        <f t="shared" si="273"/>
        <v>0.21609794207028454</v>
      </c>
    </row>
    <row r="8620" spans="1:9" x14ac:dyDescent="0.3">
      <c r="A8620" s="1">
        <v>39300</v>
      </c>
      <c r="B8620">
        <v>27</v>
      </c>
      <c r="C8620">
        <v>20</v>
      </c>
      <c r="D8620">
        <v>0.49199999999999999</v>
      </c>
      <c r="E8620">
        <v>0.90700000000000003</v>
      </c>
      <c r="F8620">
        <v>-403.96499999999997</v>
      </c>
      <c r="G8620">
        <v>-336.976</v>
      </c>
      <c r="H8620">
        <f t="shared" si="272"/>
        <v>0.35347583005520916</v>
      </c>
      <c r="I8620">
        <f t="shared" si="273"/>
        <v>0.21609794207028454</v>
      </c>
    </row>
    <row r="8621" spans="1:9" x14ac:dyDescent="0.3">
      <c r="A8621" s="1">
        <v>39301</v>
      </c>
      <c r="B8621">
        <v>27</v>
      </c>
      <c r="C8621">
        <v>21</v>
      </c>
      <c r="D8621">
        <v>0.14000000000000001</v>
      </c>
      <c r="E8621">
        <v>0</v>
      </c>
      <c r="F8621" s="14">
        <v>5189.8339999999998</v>
      </c>
      <c r="G8621" s="14">
        <v>4844.4229999999998</v>
      </c>
      <c r="H8621">
        <f t="shared" si="272"/>
        <v>0.35347583005520916</v>
      </c>
      <c r="I8621">
        <f t="shared" si="273"/>
        <v>0.22690283917379875</v>
      </c>
    </row>
    <row r="8622" spans="1:9" x14ac:dyDescent="0.3">
      <c r="A8622" s="1">
        <v>39302</v>
      </c>
      <c r="B8622">
        <v>27</v>
      </c>
      <c r="C8622">
        <v>22</v>
      </c>
      <c r="D8622">
        <v>0</v>
      </c>
      <c r="E8622">
        <v>0</v>
      </c>
      <c r="F8622" s="14">
        <v>5272.7089999999998</v>
      </c>
      <c r="G8622" s="14">
        <v>5000.027</v>
      </c>
      <c r="H8622">
        <f t="shared" si="272"/>
        <v>0.35347583005520916</v>
      </c>
      <c r="I8622">
        <f t="shared" si="273"/>
        <v>0.23770773627731298</v>
      </c>
    </row>
    <row r="8623" spans="1:9" x14ac:dyDescent="0.3">
      <c r="A8623" s="1">
        <v>39303</v>
      </c>
      <c r="B8623">
        <v>28</v>
      </c>
      <c r="C8623">
        <v>24</v>
      </c>
      <c r="D8623">
        <v>9.9139999999999997</v>
      </c>
      <c r="E8623">
        <v>13.943</v>
      </c>
      <c r="F8623">
        <v>-159.01499999999999</v>
      </c>
      <c r="G8623">
        <v>3.294</v>
      </c>
      <c r="H8623">
        <f t="shared" si="272"/>
        <v>0.36656752746466131</v>
      </c>
      <c r="I8623">
        <f t="shared" si="273"/>
        <v>0.25931753048434142</v>
      </c>
    </row>
    <row r="8624" spans="1:9" x14ac:dyDescent="0.3">
      <c r="A8624" s="1">
        <v>39304</v>
      </c>
      <c r="B8624">
        <v>70</v>
      </c>
      <c r="C8624">
        <v>47</v>
      </c>
      <c r="D8624">
        <v>17.352</v>
      </c>
      <c r="E8624">
        <v>25.888999999999999</v>
      </c>
      <c r="F8624">
        <v>-683.26099999999997</v>
      </c>
      <c r="G8624">
        <v>-719.971</v>
      </c>
      <c r="H8624">
        <f t="shared" si="272"/>
        <v>0.91641881866165331</v>
      </c>
      <c r="I8624">
        <f t="shared" si="273"/>
        <v>0.50783016386516866</v>
      </c>
    </row>
    <row r="8625" spans="1:9" x14ac:dyDescent="0.3">
      <c r="A8625" s="1">
        <v>39305</v>
      </c>
      <c r="B8625">
        <v>150</v>
      </c>
      <c r="C8625">
        <v>113</v>
      </c>
      <c r="D8625">
        <v>0</v>
      </c>
      <c r="E8625">
        <v>0</v>
      </c>
      <c r="F8625" s="14">
        <v>5141.5529999999999</v>
      </c>
      <c r="G8625" s="14">
        <v>4728.4840000000004</v>
      </c>
      <c r="H8625">
        <f t="shared" si="272"/>
        <v>1.9637546114178286</v>
      </c>
      <c r="I8625">
        <f t="shared" si="273"/>
        <v>1.2209533726971076</v>
      </c>
    </row>
    <row r="8626" spans="1:9" x14ac:dyDescent="0.3">
      <c r="A8626" s="1">
        <v>39306</v>
      </c>
      <c r="B8626">
        <v>139</v>
      </c>
      <c r="C8626">
        <v>163</v>
      </c>
      <c r="D8626">
        <v>0.191</v>
      </c>
      <c r="E8626">
        <v>8.0000000000000002E-3</v>
      </c>
      <c r="F8626" s="14">
        <v>2862.7220000000002</v>
      </c>
      <c r="G8626" s="14">
        <v>2718.799</v>
      </c>
      <c r="H8626">
        <f t="shared" si="272"/>
        <v>1.8197459399138545</v>
      </c>
      <c r="I8626">
        <f t="shared" si="273"/>
        <v>1.7611982278728189</v>
      </c>
    </row>
    <row r="8627" spans="1:9" x14ac:dyDescent="0.3">
      <c r="A8627" s="1">
        <v>39307</v>
      </c>
      <c r="B8627">
        <v>137</v>
      </c>
      <c r="C8627">
        <v>194</v>
      </c>
      <c r="D8627">
        <v>7.4219999999999997</v>
      </c>
      <c r="E8627">
        <v>8.8640000000000008</v>
      </c>
      <c r="F8627">
        <v>993.67600000000004</v>
      </c>
      <c r="G8627">
        <v>288.54399999999998</v>
      </c>
      <c r="H8627">
        <f t="shared" si="272"/>
        <v>1.7935625450949499</v>
      </c>
      <c r="I8627">
        <f t="shared" si="273"/>
        <v>2.0961500380817601</v>
      </c>
    </row>
    <row r="8628" spans="1:9" x14ac:dyDescent="0.3">
      <c r="A8628" s="1">
        <v>39308</v>
      </c>
      <c r="B8628">
        <v>144</v>
      </c>
      <c r="C8628">
        <v>196</v>
      </c>
      <c r="D8628">
        <v>1.619</v>
      </c>
      <c r="E8628">
        <v>1.786</v>
      </c>
      <c r="F8628" s="14">
        <v>1687.819</v>
      </c>
      <c r="G8628">
        <v>797.05799999999999</v>
      </c>
      <c r="H8628">
        <f t="shared" si="272"/>
        <v>1.8852044269611152</v>
      </c>
      <c r="I8628">
        <f t="shared" si="273"/>
        <v>2.1177598322887885</v>
      </c>
    </row>
    <row r="8629" spans="1:9" x14ac:dyDescent="0.3">
      <c r="A8629" s="1">
        <v>39309</v>
      </c>
      <c r="B8629">
        <v>145</v>
      </c>
      <c r="C8629">
        <v>180</v>
      </c>
      <c r="D8629">
        <v>4.2560000000000002</v>
      </c>
      <c r="E8629">
        <v>0.871</v>
      </c>
      <c r="H8629">
        <f t="shared" si="272"/>
        <v>1.8982961243705676</v>
      </c>
      <c r="I8629">
        <f t="shared" si="273"/>
        <v>1.9448814786325608</v>
      </c>
    </row>
    <row r="8630" spans="1:9" x14ac:dyDescent="0.3">
      <c r="A8630" s="1">
        <v>39310</v>
      </c>
      <c r="B8630">
        <v>134</v>
      </c>
      <c r="C8630">
        <v>164</v>
      </c>
      <c r="D8630">
        <v>40.887</v>
      </c>
      <c r="E8630">
        <v>30.818000000000001</v>
      </c>
      <c r="F8630">
        <v>-173.88</v>
      </c>
      <c r="G8630">
        <v>-147.589</v>
      </c>
      <c r="H8630">
        <f t="shared" si="272"/>
        <v>1.7542874528665935</v>
      </c>
      <c r="I8630">
        <f t="shared" si="273"/>
        <v>1.7720031249763333</v>
      </c>
    </row>
    <row r="8631" spans="1:9" x14ac:dyDescent="0.3">
      <c r="A8631" s="1">
        <v>39311</v>
      </c>
      <c r="B8631">
        <v>135</v>
      </c>
      <c r="C8631">
        <v>156</v>
      </c>
      <c r="D8631">
        <v>58.305999999999997</v>
      </c>
      <c r="E8631">
        <v>51.408000000000001</v>
      </c>
      <c r="F8631">
        <v>-268.32600000000002</v>
      </c>
      <c r="G8631">
        <v>-89.388999999999996</v>
      </c>
      <c r="H8631">
        <f t="shared" si="272"/>
        <v>1.7673791502760456</v>
      </c>
      <c r="I8631">
        <f t="shared" si="273"/>
        <v>1.6855639481482194</v>
      </c>
    </row>
    <row r="8632" spans="1:9" x14ac:dyDescent="0.3">
      <c r="A8632" s="1">
        <v>39312</v>
      </c>
      <c r="B8632">
        <v>171</v>
      </c>
      <c r="C8632">
        <v>164</v>
      </c>
      <c r="D8632">
        <v>0</v>
      </c>
      <c r="E8632">
        <v>0</v>
      </c>
      <c r="F8632">
        <v>-72.119</v>
      </c>
      <c r="G8632">
        <v>306.62</v>
      </c>
      <c r="H8632">
        <f t="shared" si="272"/>
        <v>2.2386802570163247</v>
      </c>
      <c r="I8632">
        <f t="shared" si="273"/>
        <v>1.7720031249763333</v>
      </c>
    </row>
    <row r="8633" spans="1:9" x14ac:dyDescent="0.3">
      <c r="A8633" s="1">
        <v>39313</v>
      </c>
      <c r="B8633">
        <v>261</v>
      </c>
      <c r="C8633">
        <v>194</v>
      </c>
      <c r="D8633">
        <v>0.16400000000000001</v>
      </c>
      <c r="E8633">
        <v>0</v>
      </c>
      <c r="F8633">
        <v>-514.47799999999995</v>
      </c>
      <c r="G8633">
        <v>-194.88300000000001</v>
      </c>
      <c r="H8633">
        <f t="shared" si="272"/>
        <v>3.4169330238670215</v>
      </c>
      <c r="I8633">
        <f t="shared" si="273"/>
        <v>2.0961500380817601</v>
      </c>
    </row>
    <row r="8634" spans="1:9" x14ac:dyDescent="0.3">
      <c r="A8634" s="1">
        <v>39314</v>
      </c>
      <c r="B8634">
        <v>377</v>
      </c>
      <c r="C8634">
        <v>241</v>
      </c>
      <c r="D8634">
        <v>0</v>
      </c>
      <c r="E8634">
        <v>0</v>
      </c>
      <c r="F8634">
        <v>381.96699999999998</v>
      </c>
      <c r="G8634" s="14">
        <v>1290.452</v>
      </c>
      <c r="H8634">
        <f t="shared" si="272"/>
        <v>4.9355699233634756</v>
      </c>
      <c r="I8634">
        <f t="shared" si="273"/>
        <v>2.6039802019469285</v>
      </c>
    </row>
    <row r="8635" spans="1:9" x14ac:dyDescent="0.3">
      <c r="A8635" s="1">
        <v>39315</v>
      </c>
      <c r="B8635">
        <v>448</v>
      </c>
      <c r="C8635">
        <v>286</v>
      </c>
      <c r="D8635">
        <v>0</v>
      </c>
      <c r="E8635">
        <v>0</v>
      </c>
      <c r="F8635" s="14">
        <v>5219.7460000000001</v>
      </c>
      <c r="G8635" s="14">
        <v>4647.0339999999997</v>
      </c>
      <c r="H8635">
        <f t="shared" si="272"/>
        <v>5.865080439434581</v>
      </c>
      <c r="I8635">
        <f t="shared" si="273"/>
        <v>3.0902005716050689</v>
      </c>
    </row>
    <row r="8636" spans="1:9" x14ac:dyDescent="0.3">
      <c r="A8636" s="1">
        <v>39316</v>
      </c>
      <c r="B8636">
        <v>424</v>
      </c>
      <c r="C8636">
        <v>334</v>
      </c>
      <c r="D8636">
        <v>0</v>
      </c>
      <c r="E8636">
        <v>0</v>
      </c>
      <c r="F8636" s="14">
        <v>4545.5810000000001</v>
      </c>
      <c r="G8636" s="14">
        <v>3423.212</v>
      </c>
      <c r="H8636">
        <f t="shared" si="272"/>
        <v>5.5508797016077285</v>
      </c>
      <c r="I8636">
        <f t="shared" si="273"/>
        <v>3.6088356325737521</v>
      </c>
    </row>
    <row r="8637" spans="1:9" x14ac:dyDescent="0.3">
      <c r="A8637" s="1">
        <v>39317</v>
      </c>
      <c r="B8637">
        <v>394</v>
      </c>
      <c r="C8637">
        <v>448</v>
      </c>
      <c r="D8637">
        <v>0</v>
      </c>
      <c r="E8637">
        <v>0</v>
      </c>
      <c r="F8637" s="14">
        <v>1417.029</v>
      </c>
      <c r="G8637" s="14">
        <v>1077.558</v>
      </c>
      <c r="H8637">
        <f t="shared" si="272"/>
        <v>5.158128779324163</v>
      </c>
      <c r="I8637">
        <f t="shared" si="273"/>
        <v>4.8405939023743736</v>
      </c>
    </row>
    <row r="8638" spans="1:9" x14ac:dyDescent="0.3">
      <c r="A8638" s="1">
        <v>39318</v>
      </c>
      <c r="B8638">
        <v>383</v>
      </c>
      <c r="C8638">
        <v>760</v>
      </c>
      <c r="D8638">
        <v>14.500999999999999</v>
      </c>
      <c r="E8638">
        <v>3.3540000000000001</v>
      </c>
      <c r="F8638">
        <v>-24.45</v>
      </c>
      <c r="G8638">
        <v>25.061</v>
      </c>
      <c r="H8638">
        <f t="shared" si="272"/>
        <v>5.0141201078201885</v>
      </c>
      <c r="I8638">
        <f t="shared" si="273"/>
        <v>8.211721798670812</v>
      </c>
    </row>
    <row r="8639" spans="1:9" x14ac:dyDescent="0.3">
      <c r="A8639" s="1">
        <v>39319</v>
      </c>
      <c r="B8639">
        <v>386</v>
      </c>
      <c r="C8639">
        <v>828</v>
      </c>
      <c r="D8639">
        <v>0</v>
      </c>
      <c r="E8639">
        <v>0</v>
      </c>
      <c r="F8639">
        <v>-57.83</v>
      </c>
      <c r="G8639">
        <v>84.2</v>
      </c>
      <c r="H8639">
        <f t="shared" si="272"/>
        <v>5.0533952000485449</v>
      </c>
      <c r="I8639">
        <f t="shared" si="273"/>
        <v>8.9464548017097787</v>
      </c>
    </row>
    <row r="8640" spans="1:9" x14ac:dyDescent="0.3">
      <c r="A8640" s="1">
        <v>39320</v>
      </c>
      <c r="B8640">
        <v>387</v>
      </c>
      <c r="C8640">
        <v>776</v>
      </c>
      <c r="D8640">
        <v>0</v>
      </c>
      <c r="E8640">
        <v>0</v>
      </c>
      <c r="F8640">
        <v>329.35199999999998</v>
      </c>
      <c r="G8640">
        <v>113.92</v>
      </c>
      <c r="H8640">
        <f t="shared" si="272"/>
        <v>5.0664868974579971</v>
      </c>
      <c r="I8640">
        <f t="shared" si="273"/>
        <v>8.3846001523270406</v>
      </c>
    </row>
    <row r="8641" spans="1:9" x14ac:dyDescent="0.3">
      <c r="A8641" s="1">
        <v>39321</v>
      </c>
      <c r="B8641">
        <v>385</v>
      </c>
      <c r="C8641">
        <v>729</v>
      </c>
      <c r="D8641">
        <v>0</v>
      </c>
      <c r="E8641">
        <v>0</v>
      </c>
      <c r="F8641">
        <v>268.94900000000001</v>
      </c>
      <c r="G8641">
        <v>438.00599999999997</v>
      </c>
      <c r="H8641">
        <f t="shared" si="272"/>
        <v>5.0403035026390937</v>
      </c>
      <c r="I8641">
        <f t="shared" si="273"/>
        <v>7.8767699884618709</v>
      </c>
    </row>
    <row r="8642" spans="1:9" x14ac:dyDescent="0.3">
      <c r="A8642" s="1">
        <v>39322</v>
      </c>
      <c r="B8642">
        <v>359</v>
      </c>
      <c r="C8642">
        <v>678</v>
      </c>
      <c r="D8642">
        <v>0</v>
      </c>
      <c r="E8642">
        <v>0</v>
      </c>
      <c r="F8642" s="14">
        <v>5033.8130000000001</v>
      </c>
      <c r="G8642" s="14">
        <v>5020.8220000000001</v>
      </c>
      <c r="H8642">
        <f t="shared" ref="H8642:H8705" si="274">(B8642*60*60*24/1000000)/(1000*$N$3/1000000)</f>
        <v>4.6999193699933368</v>
      </c>
      <c r="I8642">
        <f t="shared" ref="I8642:I8705" si="275">(C8642*60*60*24/1000000)/(1000*$N$4/1000000)</f>
        <v>7.3257202361826455</v>
      </c>
    </row>
    <row r="8643" spans="1:9" x14ac:dyDescent="0.3">
      <c r="A8643" s="1">
        <v>39323</v>
      </c>
      <c r="B8643">
        <v>315</v>
      </c>
      <c r="C8643">
        <v>622</v>
      </c>
      <c r="D8643">
        <v>0</v>
      </c>
      <c r="E8643">
        <v>0</v>
      </c>
      <c r="F8643" s="14">
        <v>4838.2039999999997</v>
      </c>
      <c r="G8643" s="14">
        <v>4667.2460000000001</v>
      </c>
      <c r="H8643">
        <f t="shared" si="274"/>
        <v>4.1238846839774403</v>
      </c>
      <c r="I8643">
        <f t="shared" si="275"/>
        <v>6.7206459983858489</v>
      </c>
    </row>
    <row r="8644" spans="1:9" x14ac:dyDescent="0.3">
      <c r="A8644" s="1">
        <v>39324</v>
      </c>
      <c r="B8644">
        <v>231</v>
      </c>
      <c r="C8644">
        <v>562</v>
      </c>
      <c r="D8644">
        <v>0</v>
      </c>
      <c r="E8644">
        <v>0</v>
      </c>
      <c r="F8644">
        <v>-457.57</v>
      </c>
      <c r="G8644">
        <v>187.251</v>
      </c>
      <c r="H8644">
        <f t="shared" si="274"/>
        <v>3.024182101583456</v>
      </c>
      <c r="I8644">
        <f t="shared" si="275"/>
        <v>6.0723521721749956</v>
      </c>
    </row>
    <row r="8645" spans="1:9" x14ac:dyDescent="0.3">
      <c r="A8645" s="1">
        <v>39325</v>
      </c>
      <c r="B8645">
        <v>139</v>
      </c>
      <c r="C8645">
        <v>494</v>
      </c>
      <c r="D8645">
        <v>0</v>
      </c>
      <c r="E8645">
        <v>0</v>
      </c>
      <c r="F8645">
        <v>56.177</v>
      </c>
      <c r="G8645">
        <v>-444.06200000000001</v>
      </c>
      <c r="H8645">
        <f t="shared" si="274"/>
        <v>1.8197459399138545</v>
      </c>
      <c r="I8645">
        <f t="shared" si="275"/>
        <v>5.337619169136028</v>
      </c>
    </row>
    <row r="8646" spans="1:9" x14ac:dyDescent="0.3">
      <c r="A8646" s="1">
        <v>39326</v>
      </c>
      <c r="B8646">
        <v>95</v>
      </c>
      <c r="C8646">
        <v>420</v>
      </c>
      <c r="D8646">
        <v>0</v>
      </c>
      <c r="E8646">
        <v>0</v>
      </c>
      <c r="F8646">
        <v>610.00800000000004</v>
      </c>
      <c r="G8646">
        <v>584.75800000000004</v>
      </c>
      <c r="H8646">
        <f t="shared" si="274"/>
        <v>1.243711253897958</v>
      </c>
      <c r="I8646">
        <f t="shared" si="275"/>
        <v>4.5380567834759749</v>
      </c>
    </row>
    <row r="8647" spans="1:9" x14ac:dyDescent="0.3">
      <c r="A8647" s="1">
        <v>39327</v>
      </c>
      <c r="B8647">
        <v>72</v>
      </c>
      <c r="C8647">
        <v>377</v>
      </c>
      <c r="D8647">
        <v>0</v>
      </c>
      <c r="E8647">
        <v>0</v>
      </c>
      <c r="F8647">
        <v>829.61099999999999</v>
      </c>
      <c r="G8647">
        <v>897.81600000000003</v>
      </c>
      <c r="H8647">
        <f t="shared" si="274"/>
        <v>0.94260221348055762</v>
      </c>
      <c r="I8647">
        <f t="shared" si="275"/>
        <v>4.0734462080248637</v>
      </c>
    </row>
    <row r="8648" spans="1:9" x14ac:dyDescent="0.3">
      <c r="A8648" s="1">
        <v>39328</v>
      </c>
      <c r="B8648">
        <v>60</v>
      </c>
      <c r="C8648">
        <v>326</v>
      </c>
      <c r="D8648">
        <v>0</v>
      </c>
      <c r="E8648">
        <v>0</v>
      </c>
      <c r="F8648" s="14">
        <v>3547.3829999999998</v>
      </c>
      <c r="G8648" s="14">
        <v>4341.03</v>
      </c>
      <c r="H8648">
        <f t="shared" si="274"/>
        <v>0.78550184456713146</v>
      </c>
      <c r="I8648">
        <f t="shared" si="275"/>
        <v>3.5223964557456378</v>
      </c>
    </row>
    <row r="8649" spans="1:9" x14ac:dyDescent="0.3">
      <c r="A8649" s="1">
        <v>39329</v>
      </c>
      <c r="B8649">
        <v>51</v>
      </c>
      <c r="C8649">
        <v>263</v>
      </c>
      <c r="D8649">
        <v>0.24299999999999999</v>
      </c>
      <c r="E8649">
        <v>0</v>
      </c>
      <c r="F8649" s="14">
        <v>1463.7619999999999</v>
      </c>
      <c r="G8649" s="14">
        <v>2059.8649999999998</v>
      </c>
      <c r="H8649">
        <f t="shared" si="274"/>
        <v>0.66767656788206164</v>
      </c>
      <c r="I8649">
        <f t="shared" si="275"/>
        <v>2.8416879382242413</v>
      </c>
    </row>
    <row r="8650" spans="1:9" x14ac:dyDescent="0.3">
      <c r="A8650" s="1">
        <v>39330</v>
      </c>
      <c r="B8650">
        <v>46</v>
      </c>
      <c r="C8650">
        <v>194</v>
      </c>
      <c r="D8650">
        <v>11.611000000000001</v>
      </c>
      <c r="E8650">
        <v>11.093999999999999</v>
      </c>
      <c r="F8650">
        <v>184.727</v>
      </c>
      <c r="G8650">
        <v>129.57599999999999</v>
      </c>
      <c r="H8650">
        <f t="shared" si="274"/>
        <v>0.60221808083480077</v>
      </c>
      <c r="I8650">
        <f t="shared" si="275"/>
        <v>2.0961500380817601</v>
      </c>
    </row>
    <row r="8651" spans="1:9" x14ac:dyDescent="0.3">
      <c r="A8651" s="1">
        <v>39331</v>
      </c>
      <c r="B8651">
        <v>43</v>
      </c>
      <c r="C8651">
        <v>130</v>
      </c>
      <c r="D8651">
        <v>2.9380000000000002</v>
      </c>
      <c r="E8651">
        <v>11.544</v>
      </c>
      <c r="F8651" s="14">
        <v>1838.66</v>
      </c>
      <c r="G8651" s="14">
        <v>1369.252</v>
      </c>
      <c r="H8651">
        <f t="shared" si="274"/>
        <v>0.56294298860644409</v>
      </c>
      <c r="I8651">
        <f t="shared" si="275"/>
        <v>1.4046366234568495</v>
      </c>
    </row>
    <row r="8652" spans="1:9" x14ac:dyDescent="0.3">
      <c r="A8652" s="1">
        <v>39332</v>
      </c>
      <c r="B8652">
        <v>42</v>
      </c>
      <c r="C8652">
        <v>82</v>
      </c>
      <c r="D8652">
        <v>0</v>
      </c>
      <c r="E8652">
        <v>0</v>
      </c>
      <c r="F8652" s="14">
        <v>1384.5</v>
      </c>
      <c r="G8652" s="14">
        <v>2661.9740000000002</v>
      </c>
      <c r="H8652">
        <f t="shared" si="274"/>
        <v>0.54985129119699194</v>
      </c>
      <c r="I8652">
        <f t="shared" si="275"/>
        <v>0.88600156248816664</v>
      </c>
    </row>
    <row r="8653" spans="1:9" x14ac:dyDescent="0.3">
      <c r="A8653" s="1">
        <v>39333</v>
      </c>
      <c r="B8653">
        <v>38</v>
      </c>
      <c r="C8653">
        <v>58</v>
      </c>
      <c r="D8653">
        <v>0</v>
      </c>
      <c r="E8653">
        <v>0</v>
      </c>
      <c r="F8653" s="14">
        <v>2689.84</v>
      </c>
      <c r="G8653" s="14">
        <v>3190.8969999999999</v>
      </c>
      <c r="H8653">
        <f t="shared" si="274"/>
        <v>0.49748450155918322</v>
      </c>
      <c r="I8653">
        <f t="shared" si="275"/>
        <v>0.62668403200382505</v>
      </c>
    </row>
    <row r="8654" spans="1:9" x14ac:dyDescent="0.3">
      <c r="A8654" s="1">
        <v>39334</v>
      </c>
      <c r="B8654">
        <v>36</v>
      </c>
      <c r="C8654">
        <v>45</v>
      </c>
      <c r="D8654">
        <v>0</v>
      </c>
      <c r="E8654">
        <v>0</v>
      </c>
      <c r="F8654">
        <v>419.68599999999998</v>
      </c>
      <c r="G8654" s="14">
        <v>2996.6869999999999</v>
      </c>
      <c r="H8654">
        <f t="shared" si="274"/>
        <v>0.47130110674027881</v>
      </c>
      <c r="I8654">
        <f t="shared" si="275"/>
        <v>0.48622036965814019</v>
      </c>
    </row>
    <row r="8655" spans="1:9" x14ac:dyDescent="0.3">
      <c r="A8655" s="1">
        <v>39335</v>
      </c>
      <c r="B8655">
        <v>35</v>
      </c>
      <c r="C8655">
        <v>37</v>
      </c>
      <c r="D8655">
        <v>0</v>
      </c>
      <c r="E8655">
        <v>0</v>
      </c>
      <c r="F8655" s="14">
        <v>2592.913</v>
      </c>
      <c r="G8655" s="14">
        <v>3834.2489999999998</v>
      </c>
      <c r="H8655">
        <f t="shared" si="274"/>
        <v>0.45820940933082666</v>
      </c>
      <c r="I8655">
        <f t="shared" si="275"/>
        <v>0.39978119283002639</v>
      </c>
    </row>
    <row r="8656" spans="1:9" x14ac:dyDescent="0.3">
      <c r="A8656" s="1">
        <v>39336</v>
      </c>
      <c r="B8656">
        <v>29</v>
      </c>
      <c r="C8656">
        <v>32</v>
      </c>
      <c r="D8656">
        <v>1.018</v>
      </c>
      <c r="E8656">
        <v>5.2229999999999999</v>
      </c>
      <c r="F8656">
        <v>282.71300000000002</v>
      </c>
      <c r="G8656" s="14">
        <v>1183.8589999999999</v>
      </c>
      <c r="H8656">
        <f t="shared" si="274"/>
        <v>0.37965922487411347</v>
      </c>
      <c r="I8656">
        <f t="shared" si="275"/>
        <v>0.34575670731245528</v>
      </c>
    </row>
    <row r="8657" spans="1:9" x14ac:dyDescent="0.3">
      <c r="A8657" s="1">
        <v>39337</v>
      </c>
      <c r="B8657">
        <v>25</v>
      </c>
      <c r="C8657">
        <v>28</v>
      </c>
      <c r="D8657">
        <v>7.9000000000000001E-2</v>
      </c>
      <c r="E8657">
        <v>6.048</v>
      </c>
      <c r="F8657">
        <v>730.654</v>
      </c>
      <c r="G8657" s="14">
        <v>1480.662</v>
      </c>
      <c r="H8657">
        <f t="shared" si="274"/>
        <v>0.32729243523630475</v>
      </c>
      <c r="I8657">
        <f t="shared" si="275"/>
        <v>0.30253711889839835</v>
      </c>
    </row>
    <row r="8658" spans="1:9" x14ac:dyDescent="0.3">
      <c r="A8658" s="1">
        <v>39338</v>
      </c>
      <c r="B8658">
        <v>22</v>
      </c>
      <c r="C8658">
        <v>24</v>
      </c>
      <c r="D8658">
        <v>1.64</v>
      </c>
      <c r="E8658">
        <v>8.3160000000000007</v>
      </c>
      <c r="F8658">
        <v>164.79</v>
      </c>
      <c r="G8658">
        <v>254.33799999999999</v>
      </c>
      <c r="H8658">
        <f t="shared" si="274"/>
        <v>0.28801734300794818</v>
      </c>
      <c r="I8658">
        <f t="shared" si="275"/>
        <v>0.25931753048434142</v>
      </c>
    </row>
    <row r="8659" spans="1:9" x14ac:dyDescent="0.3">
      <c r="A8659" s="1">
        <v>39339</v>
      </c>
      <c r="B8659">
        <v>21</v>
      </c>
      <c r="C8659">
        <v>22</v>
      </c>
      <c r="D8659">
        <v>8.3249999999999993</v>
      </c>
      <c r="E8659">
        <v>10.768000000000001</v>
      </c>
      <c r="F8659">
        <v>347.57900000000001</v>
      </c>
      <c r="G8659">
        <v>104.166</v>
      </c>
      <c r="H8659">
        <f t="shared" si="274"/>
        <v>0.27492564559849597</v>
      </c>
      <c r="I8659">
        <f t="shared" si="275"/>
        <v>0.23770773627731298</v>
      </c>
    </row>
    <row r="8660" spans="1:9" x14ac:dyDescent="0.3">
      <c r="A8660" s="1">
        <v>39340</v>
      </c>
      <c r="B8660">
        <v>20</v>
      </c>
      <c r="C8660">
        <v>21</v>
      </c>
      <c r="D8660">
        <v>0</v>
      </c>
      <c r="E8660">
        <v>0</v>
      </c>
      <c r="F8660" s="14">
        <v>1373.7159999999999</v>
      </c>
      <c r="G8660" s="14">
        <v>3020.4830000000002</v>
      </c>
      <c r="H8660">
        <f t="shared" si="274"/>
        <v>0.26183394818904382</v>
      </c>
      <c r="I8660">
        <f t="shared" si="275"/>
        <v>0.22690283917379875</v>
      </c>
    </row>
    <row r="8661" spans="1:9" x14ac:dyDescent="0.3">
      <c r="A8661" s="1">
        <v>39341</v>
      </c>
      <c r="B8661">
        <v>19</v>
      </c>
      <c r="C8661">
        <v>20</v>
      </c>
      <c r="D8661">
        <v>0</v>
      </c>
      <c r="E8661">
        <v>0</v>
      </c>
      <c r="F8661">
        <v>7.9550000000000001</v>
      </c>
      <c r="G8661">
        <v>457.54599999999999</v>
      </c>
      <c r="H8661">
        <f t="shared" si="274"/>
        <v>0.24874225077959161</v>
      </c>
      <c r="I8661">
        <f t="shared" si="275"/>
        <v>0.21609794207028454</v>
      </c>
    </row>
    <row r="8662" spans="1:9" x14ac:dyDescent="0.3">
      <c r="A8662" s="1">
        <v>39342</v>
      </c>
      <c r="B8662">
        <v>19</v>
      </c>
      <c r="C8662">
        <v>18</v>
      </c>
      <c r="D8662">
        <v>12.138999999999999</v>
      </c>
      <c r="E8662">
        <v>23.843</v>
      </c>
      <c r="F8662">
        <v>-75.472999999999999</v>
      </c>
      <c r="G8662">
        <v>226.45400000000001</v>
      </c>
      <c r="H8662">
        <f t="shared" si="274"/>
        <v>0.24874225077959161</v>
      </c>
      <c r="I8662">
        <f t="shared" si="275"/>
        <v>0.19448814786325608</v>
      </c>
    </row>
    <row r="8663" spans="1:9" x14ac:dyDescent="0.3">
      <c r="A8663" s="1">
        <v>39343</v>
      </c>
      <c r="B8663">
        <v>21</v>
      </c>
      <c r="C8663">
        <v>18</v>
      </c>
      <c r="D8663">
        <v>24.468</v>
      </c>
      <c r="E8663">
        <v>33.97</v>
      </c>
      <c r="F8663">
        <v>-754.85</v>
      </c>
      <c r="G8663">
        <v>-465.75700000000001</v>
      </c>
      <c r="H8663">
        <f t="shared" si="274"/>
        <v>0.27492564559849597</v>
      </c>
      <c r="I8663">
        <f t="shared" si="275"/>
        <v>0.19448814786325608</v>
      </c>
    </row>
    <row r="8664" spans="1:9" x14ac:dyDescent="0.3">
      <c r="A8664" s="1">
        <v>39344</v>
      </c>
      <c r="B8664">
        <v>38</v>
      </c>
      <c r="C8664">
        <v>25</v>
      </c>
      <c r="D8664">
        <v>0</v>
      </c>
      <c r="E8664">
        <v>0</v>
      </c>
      <c r="F8664" s="14">
        <v>6021.2129999999997</v>
      </c>
      <c r="G8664" s="14">
        <v>5386.8950000000004</v>
      </c>
      <c r="H8664">
        <f t="shared" si="274"/>
        <v>0.49748450155918322</v>
      </c>
      <c r="I8664">
        <f t="shared" si="275"/>
        <v>0.27012242758785571</v>
      </c>
    </row>
    <row r="8665" spans="1:9" x14ac:dyDescent="0.3">
      <c r="A8665" s="1">
        <v>39345</v>
      </c>
      <c r="B8665">
        <v>63</v>
      </c>
      <c r="C8665">
        <v>38</v>
      </c>
      <c r="D8665">
        <v>0.18099999999999999</v>
      </c>
      <c r="E8665">
        <v>0</v>
      </c>
      <c r="F8665">
        <v>954.58799999999997</v>
      </c>
      <c r="G8665">
        <v>578.94100000000003</v>
      </c>
      <c r="H8665">
        <f t="shared" si="274"/>
        <v>0.82477693679548791</v>
      </c>
      <c r="I8665">
        <f t="shared" si="275"/>
        <v>0.41058608993354062</v>
      </c>
    </row>
    <row r="8666" spans="1:9" x14ac:dyDescent="0.3">
      <c r="A8666" s="1">
        <v>39346</v>
      </c>
      <c r="B8666">
        <v>80</v>
      </c>
      <c r="C8666">
        <v>46</v>
      </c>
      <c r="D8666">
        <v>0</v>
      </c>
      <c r="E8666">
        <v>0</v>
      </c>
      <c r="F8666">
        <v>474.72300000000001</v>
      </c>
      <c r="G8666">
        <v>484.291</v>
      </c>
      <c r="H8666">
        <f t="shared" si="274"/>
        <v>1.0473357927561753</v>
      </c>
      <c r="I8666">
        <f t="shared" si="275"/>
        <v>0.49702526676165443</v>
      </c>
    </row>
    <row r="8667" spans="1:9" x14ac:dyDescent="0.3">
      <c r="A8667" s="1">
        <v>39347</v>
      </c>
      <c r="B8667">
        <v>102</v>
      </c>
      <c r="C8667">
        <v>53</v>
      </c>
      <c r="D8667">
        <v>5.4720000000000004</v>
      </c>
      <c r="E8667">
        <v>3.6339999999999999</v>
      </c>
      <c r="F8667">
        <v>21.378</v>
      </c>
      <c r="G8667">
        <v>-51.832000000000001</v>
      </c>
      <c r="H8667">
        <f t="shared" si="274"/>
        <v>1.3353531357641233</v>
      </c>
      <c r="I8667">
        <f t="shared" si="275"/>
        <v>0.57265954648625406</v>
      </c>
    </row>
    <row r="8668" spans="1:9" x14ac:dyDescent="0.3">
      <c r="A8668" s="1">
        <v>39348</v>
      </c>
      <c r="B8668">
        <v>113</v>
      </c>
      <c r="C8668">
        <v>59</v>
      </c>
      <c r="D8668">
        <v>13.178000000000001</v>
      </c>
      <c r="E8668">
        <v>12.627000000000001</v>
      </c>
      <c r="F8668">
        <v>-14.494</v>
      </c>
      <c r="G8668">
        <v>4.0940000000000003</v>
      </c>
      <c r="H8668">
        <f t="shared" si="274"/>
        <v>1.4793618072680974</v>
      </c>
      <c r="I8668">
        <f t="shared" si="275"/>
        <v>0.63748892910733934</v>
      </c>
    </row>
    <row r="8669" spans="1:9" x14ac:dyDescent="0.3">
      <c r="A8669" s="1">
        <v>39349</v>
      </c>
      <c r="B8669">
        <v>113</v>
      </c>
      <c r="C8669">
        <v>64</v>
      </c>
      <c r="D8669">
        <v>0</v>
      </c>
      <c r="E8669">
        <v>0</v>
      </c>
      <c r="F8669" s="14">
        <v>2578.473</v>
      </c>
      <c r="G8669" s="14">
        <v>2473.277</v>
      </c>
      <c r="H8669">
        <f t="shared" si="274"/>
        <v>1.4793618072680974</v>
      </c>
      <c r="I8669">
        <f t="shared" si="275"/>
        <v>0.69151341462491056</v>
      </c>
    </row>
    <row r="8670" spans="1:9" x14ac:dyDescent="0.3">
      <c r="A8670" s="1">
        <v>39350</v>
      </c>
      <c r="B8670">
        <v>107</v>
      </c>
      <c r="C8670">
        <v>68</v>
      </c>
      <c r="D8670">
        <v>0</v>
      </c>
      <c r="E8670">
        <v>0</v>
      </c>
      <c r="F8670" s="14">
        <v>6204.7449999999999</v>
      </c>
      <c r="G8670" s="14">
        <v>5289.4409999999998</v>
      </c>
      <c r="H8670">
        <f t="shared" si="274"/>
        <v>1.4008116228113843</v>
      </c>
      <c r="I8670">
        <f t="shared" si="275"/>
        <v>0.73473300303896749</v>
      </c>
    </row>
    <row r="8671" spans="1:9" x14ac:dyDescent="0.3">
      <c r="A8671" s="1">
        <v>39351</v>
      </c>
      <c r="B8671">
        <v>106</v>
      </c>
      <c r="C8671">
        <v>70</v>
      </c>
      <c r="D8671">
        <v>0.48399999999999999</v>
      </c>
      <c r="E8671">
        <v>0.378</v>
      </c>
      <c r="F8671">
        <v>314.08</v>
      </c>
      <c r="G8671" s="14">
        <v>2594.3069999999998</v>
      </c>
      <c r="H8671">
        <f t="shared" si="274"/>
        <v>1.3877199254019321</v>
      </c>
      <c r="I8671">
        <f t="shared" si="275"/>
        <v>0.75634279724599585</v>
      </c>
    </row>
    <row r="8672" spans="1:9" x14ac:dyDescent="0.3">
      <c r="A8672" s="1">
        <v>39352</v>
      </c>
      <c r="B8672">
        <v>106</v>
      </c>
      <c r="C8672">
        <v>68</v>
      </c>
      <c r="D8672">
        <v>0</v>
      </c>
      <c r="E8672">
        <v>0</v>
      </c>
      <c r="F8672" s="14">
        <v>2640.4769999999999</v>
      </c>
      <c r="G8672" s="14">
        <v>1555.96</v>
      </c>
      <c r="H8672">
        <f t="shared" si="274"/>
        <v>1.3877199254019321</v>
      </c>
      <c r="I8672">
        <f t="shared" si="275"/>
        <v>0.73473300303896749</v>
      </c>
    </row>
    <row r="8673" spans="1:9" x14ac:dyDescent="0.3">
      <c r="A8673" s="1">
        <v>39353</v>
      </c>
      <c r="B8673">
        <v>105</v>
      </c>
      <c r="C8673">
        <v>66</v>
      </c>
      <c r="D8673">
        <v>0</v>
      </c>
      <c r="E8673">
        <v>0</v>
      </c>
      <c r="F8673" s="14">
        <v>6001.0879999999997</v>
      </c>
      <c r="G8673" s="14">
        <v>5932.9669999999996</v>
      </c>
      <c r="H8673">
        <f t="shared" si="274"/>
        <v>1.3746282279924797</v>
      </c>
      <c r="I8673">
        <f t="shared" si="275"/>
        <v>0.71312320883193892</v>
      </c>
    </row>
    <row r="8674" spans="1:9" x14ac:dyDescent="0.3">
      <c r="A8674" s="1">
        <v>39354</v>
      </c>
      <c r="B8674">
        <v>99</v>
      </c>
      <c r="C8674">
        <v>67</v>
      </c>
      <c r="D8674">
        <v>0</v>
      </c>
      <c r="E8674">
        <v>0</v>
      </c>
      <c r="F8674" s="14">
        <v>6070.1220000000003</v>
      </c>
      <c r="G8674" s="14">
        <v>5657.99</v>
      </c>
      <c r="H8674">
        <f t="shared" si="274"/>
        <v>1.2960780435357666</v>
      </c>
      <c r="I8674">
        <f t="shared" si="275"/>
        <v>0.7239281059354532</v>
      </c>
    </row>
    <row r="8675" spans="1:9" x14ac:dyDescent="0.3">
      <c r="A8675" s="1">
        <v>39355</v>
      </c>
      <c r="B8675">
        <v>88</v>
      </c>
      <c r="C8675">
        <v>71</v>
      </c>
      <c r="D8675">
        <v>0</v>
      </c>
      <c r="E8675">
        <v>0</v>
      </c>
      <c r="F8675" s="14">
        <v>6578.4409999999998</v>
      </c>
      <c r="G8675" s="14">
        <v>6370.335</v>
      </c>
      <c r="H8675">
        <f t="shared" si="274"/>
        <v>1.1520693720317927</v>
      </c>
      <c r="I8675">
        <f t="shared" si="275"/>
        <v>0.76714769434951013</v>
      </c>
    </row>
    <row r="8676" spans="1:9" x14ac:dyDescent="0.3">
      <c r="A8676" s="1">
        <v>39356</v>
      </c>
      <c r="B8676">
        <v>74</v>
      </c>
      <c r="C8676">
        <v>76</v>
      </c>
      <c r="D8676">
        <v>3.7770000000000001</v>
      </c>
      <c r="E8676">
        <v>9.3330000000000002</v>
      </c>
      <c r="F8676">
        <v>714.16099999999994</v>
      </c>
      <c r="G8676" s="14">
        <v>1056.635</v>
      </c>
      <c r="H8676">
        <f t="shared" si="274"/>
        <v>0.96878560829946203</v>
      </c>
      <c r="I8676">
        <f t="shared" si="275"/>
        <v>0.82117217986708124</v>
      </c>
    </row>
    <row r="8677" spans="1:9" x14ac:dyDescent="0.3">
      <c r="A8677" s="1">
        <v>39357</v>
      </c>
      <c r="B8677">
        <v>56</v>
      </c>
      <c r="C8677">
        <v>80</v>
      </c>
      <c r="D8677">
        <v>4.9249999999999998</v>
      </c>
      <c r="E8677">
        <v>8.2949999999999999</v>
      </c>
      <c r="F8677">
        <v>549.904</v>
      </c>
      <c r="G8677" s="14">
        <v>1601.9110000000001</v>
      </c>
      <c r="H8677">
        <f t="shared" si="274"/>
        <v>0.73313505492932263</v>
      </c>
      <c r="I8677">
        <f t="shared" si="275"/>
        <v>0.86439176828113817</v>
      </c>
    </row>
    <row r="8678" spans="1:9" x14ac:dyDescent="0.3">
      <c r="A8678" s="1">
        <v>39358</v>
      </c>
      <c r="B8678">
        <v>43</v>
      </c>
      <c r="C8678">
        <v>79</v>
      </c>
      <c r="D8678">
        <v>4.7919999999999998</v>
      </c>
      <c r="E8678">
        <v>1.145</v>
      </c>
      <c r="F8678">
        <v>989.93700000000001</v>
      </c>
      <c r="G8678">
        <v>977.43399999999997</v>
      </c>
      <c r="H8678">
        <f t="shared" si="274"/>
        <v>0.56294298860644409</v>
      </c>
      <c r="I8678">
        <f t="shared" si="275"/>
        <v>0.85358687117762388</v>
      </c>
    </row>
    <row r="8679" spans="1:9" x14ac:dyDescent="0.3">
      <c r="A8679" s="1">
        <v>39359</v>
      </c>
      <c r="B8679">
        <v>35</v>
      </c>
      <c r="C8679">
        <v>77</v>
      </c>
      <c r="D8679">
        <v>6.36</v>
      </c>
      <c r="E8679">
        <v>6.3159999999999998</v>
      </c>
      <c r="F8679" s="14">
        <v>2121.5230000000001</v>
      </c>
      <c r="G8679" s="14">
        <v>2623.4870000000001</v>
      </c>
      <c r="H8679">
        <f t="shared" si="274"/>
        <v>0.45820940933082666</v>
      </c>
      <c r="I8679">
        <f t="shared" si="275"/>
        <v>0.83197707697059542</v>
      </c>
    </row>
    <row r="8680" spans="1:9" x14ac:dyDescent="0.3">
      <c r="A8680" s="1">
        <v>39360</v>
      </c>
      <c r="B8680">
        <v>37</v>
      </c>
      <c r="C8680">
        <v>76</v>
      </c>
      <c r="D8680">
        <v>9.0510000000000002</v>
      </c>
      <c r="E8680">
        <v>8.7240000000000002</v>
      </c>
      <c r="F8680">
        <v>14.455</v>
      </c>
      <c r="G8680">
        <v>105.69499999999999</v>
      </c>
      <c r="H8680">
        <f t="shared" si="274"/>
        <v>0.48439280414973102</v>
      </c>
      <c r="I8680">
        <f t="shared" si="275"/>
        <v>0.82117217986708124</v>
      </c>
    </row>
    <row r="8681" spans="1:9" x14ac:dyDescent="0.3">
      <c r="A8681" s="1">
        <v>39361</v>
      </c>
      <c r="B8681">
        <v>112</v>
      </c>
      <c r="C8681">
        <v>142</v>
      </c>
      <c r="D8681">
        <v>45.296999999999997</v>
      </c>
      <c r="E8681">
        <v>37.704999999999998</v>
      </c>
      <c r="F8681">
        <v>-0.42399999999999999</v>
      </c>
      <c r="G8681">
        <v>-3.3010000000000002</v>
      </c>
      <c r="H8681">
        <f t="shared" si="274"/>
        <v>1.4662701098586453</v>
      </c>
      <c r="I8681">
        <f t="shared" si="275"/>
        <v>1.5342953886990203</v>
      </c>
    </row>
    <row r="8682" spans="1:9" x14ac:dyDescent="0.3">
      <c r="A8682" s="1">
        <v>39362</v>
      </c>
      <c r="B8682">
        <v>184</v>
      </c>
      <c r="C8682">
        <v>287</v>
      </c>
      <c r="D8682">
        <v>0.19700000000000001</v>
      </c>
      <c r="E8682">
        <v>0.05</v>
      </c>
      <c r="F8682" s="14">
        <v>3974.9389999999999</v>
      </c>
      <c r="G8682" s="14">
        <v>3422.375</v>
      </c>
      <c r="H8682">
        <f t="shared" si="274"/>
        <v>2.4088723233392031</v>
      </c>
      <c r="I8682">
        <f t="shared" si="275"/>
        <v>3.1010054687085833</v>
      </c>
    </row>
    <row r="8683" spans="1:9" x14ac:dyDescent="0.3">
      <c r="A8683" s="1">
        <v>39363</v>
      </c>
      <c r="B8683">
        <v>141</v>
      </c>
      <c r="C8683">
        <v>394</v>
      </c>
      <c r="D8683">
        <v>0</v>
      </c>
      <c r="E8683">
        <v>0.53200000000000003</v>
      </c>
      <c r="F8683">
        <v>-780.19500000000005</v>
      </c>
      <c r="G8683">
        <v>-385.92399999999998</v>
      </c>
      <c r="H8683">
        <f t="shared" si="274"/>
        <v>1.8459293347327588</v>
      </c>
      <c r="I8683">
        <f t="shared" si="275"/>
        <v>4.2571294587846058</v>
      </c>
    </row>
    <row r="8684" spans="1:9" x14ac:dyDescent="0.3">
      <c r="A8684" s="1">
        <v>39364</v>
      </c>
      <c r="B8684">
        <v>119</v>
      </c>
      <c r="C8684">
        <v>398</v>
      </c>
      <c r="D8684">
        <v>13.763999999999999</v>
      </c>
      <c r="E8684">
        <v>7.5720000000000001</v>
      </c>
      <c r="F8684" s="14">
        <v>1029.124</v>
      </c>
      <c r="G8684" s="14">
        <v>1150.472</v>
      </c>
      <c r="H8684">
        <f t="shared" si="274"/>
        <v>1.5579119917248105</v>
      </c>
      <c r="I8684">
        <f t="shared" si="275"/>
        <v>4.3003490471986625</v>
      </c>
    </row>
    <row r="8685" spans="1:9" x14ac:dyDescent="0.3">
      <c r="A8685" s="1">
        <v>39365</v>
      </c>
      <c r="B8685">
        <v>132</v>
      </c>
      <c r="C8685">
        <v>382</v>
      </c>
      <c r="D8685">
        <v>7.7969999999999997</v>
      </c>
      <c r="E8685">
        <v>21.312000000000001</v>
      </c>
      <c r="F8685">
        <v>742.44600000000003</v>
      </c>
      <c r="G8685" s="14">
        <v>1235.0989999999999</v>
      </c>
      <c r="H8685">
        <f t="shared" si="274"/>
        <v>1.728104058047689</v>
      </c>
      <c r="I8685">
        <f t="shared" si="275"/>
        <v>4.1274706935424348</v>
      </c>
    </row>
    <row r="8686" spans="1:9" x14ac:dyDescent="0.3">
      <c r="A8686" s="1">
        <v>39366</v>
      </c>
      <c r="B8686">
        <v>138</v>
      </c>
      <c r="C8686">
        <v>369</v>
      </c>
      <c r="D8686">
        <v>9.8970000000000002</v>
      </c>
      <c r="E8686">
        <v>19.161000000000001</v>
      </c>
      <c r="F8686">
        <v>224.49199999999999</v>
      </c>
      <c r="G8686">
        <v>267.69099999999997</v>
      </c>
      <c r="H8686">
        <f t="shared" si="274"/>
        <v>1.8066542425044021</v>
      </c>
      <c r="I8686">
        <f t="shared" si="275"/>
        <v>3.9870070311967494</v>
      </c>
    </row>
    <row r="8687" spans="1:9" x14ac:dyDescent="0.3">
      <c r="A8687" s="1">
        <v>39367</v>
      </c>
      <c r="B8687">
        <v>177</v>
      </c>
      <c r="C8687">
        <v>384</v>
      </c>
      <c r="D8687">
        <v>12.233000000000001</v>
      </c>
      <c r="E8687">
        <v>14.638</v>
      </c>
      <c r="F8687">
        <v>714.57</v>
      </c>
      <c r="G8687">
        <v>269.48399999999998</v>
      </c>
      <c r="H8687">
        <f t="shared" si="274"/>
        <v>2.3172304414730376</v>
      </c>
      <c r="I8687">
        <f t="shared" si="275"/>
        <v>4.1490804877494627</v>
      </c>
    </row>
    <row r="8688" spans="1:9" x14ac:dyDescent="0.3">
      <c r="A8688" s="1">
        <v>39368</v>
      </c>
      <c r="B8688">
        <v>286</v>
      </c>
      <c r="C8688">
        <v>429</v>
      </c>
      <c r="D8688">
        <v>0</v>
      </c>
      <c r="E8688">
        <v>0</v>
      </c>
      <c r="F8688" s="14">
        <v>1498.3340000000001</v>
      </c>
      <c r="G8688" s="14">
        <v>1055.0809999999999</v>
      </c>
      <c r="H8688">
        <f t="shared" si="274"/>
        <v>3.7442254591033262</v>
      </c>
      <c r="I8688">
        <f t="shared" si="275"/>
        <v>4.6353008574076036</v>
      </c>
    </row>
    <row r="8689" spans="1:9" x14ac:dyDescent="0.3">
      <c r="A8689" s="1">
        <v>39369</v>
      </c>
      <c r="B8689">
        <v>269</v>
      </c>
      <c r="C8689">
        <v>505</v>
      </c>
      <c r="D8689">
        <v>0</v>
      </c>
      <c r="E8689">
        <v>0</v>
      </c>
      <c r="F8689" s="14">
        <v>5114.0309999999999</v>
      </c>
      <c r="G8689" s="14">
        <v>4386.1509999999998</v>
      </c>
      <c r="H8689">
        <f t="shared" si="274"/>
        <v>3.5216666031426387</v>
      </c>
      <c r="I8689">
        <f t="shared" si="275"/>
        <v>5.4564730372746846</v>
      </c>
    </row>
    <row r="8690" spans="1:9" x14ac:dyDescent="0.3">
      <c r="A8690" s="1">
        <v>39370</v>
      </c>
      <c r="B8690">
        <v>247</v>
      </c>
      <c r="C8690">
        <v>511</v>
      </c>
      <c r="D8690">
        <v>0</v>
      </c>
      <c r="E8690">
        <v>0</v>
      </c>
      <c r="F8690">
        <v>-369.48899999999998</v>
      </c>
      <c r="G8690">
        <v>-72.238</v>
      </c>
      <c r="H8690">
        <f t="shared" si="274"/>
        <v>3.2336492601346913</v>
      </c>
      <c r="I8690">
        <f t="shared" si="275"/>
        <v>5.5213024198957692</v>
      </c>
    </row>
    <row r="8691" spans="1:9" x14ac:dyDescent="0.3">
      <c r="A8691" s="1">
        <v>39371</v>
      </c>
      <c r="B8691">
        <v>228</v>
      </c>
      <c r="C8691">
        <v>463</v>
      </c>
      <c r="D8691">
        <v>0</v>
      </c>
      <c r="E8691">
        <v>0</v>
      </c>
      <c r="F8691" s="14">
        <v>2571.3200000000002</v>
      </c>
      <c r="G8691">
        <v>466.517</v>
      </c>
      <c r="H8691">
        <f t="shared" si="274"/>
        <v>2.9849070093550996</v>
      </c>
      <c r="I8691">
        <f t="shared" si="275"/>
        <v>5.0026673589270869</v>
      </c>
    </row>
    <row r="8692" spans="1:9" x14ac:dyDescent="0.3">
      <c r="A8692" s="1">
        <v>39372</v>
      </c>
      <c r="B8692">
        <v>208</v>
      </c>
      <c r="C8692">
        <v>414</v>
      </c>
      <c r="D8692">
        <v>0</v>
      </c>
      <c r="E8692">
        <v>0</v>
      </c>
      <c r="F8692" s="14">
        <v>6330.9790000000003</v>
      </c>
      <c r="G8692" s="14">
        <v>5010.4979999999996</v>
      </c>
      <c r="H8692">
        <f t="shared" si="274"/>
        <v>2.7230730611660556</v>
      </c>
      <c r="I8692">
        <f t="shared" si="275"/>
        <v>4.4732274008548893</v>
      </c>
    </row>
    <row r="8693" spans="1:9" x14ac:dyDescent="0.3">
      <c r="A8693" s="1">
        <v>39373</v>
      </c>
      <c r="B8693">
        <v>187</v>
      </c>
      <c r="C8693">
        <v>386</v>
      </c>
      <c r="D8693">
        <v>0</v>
      </c>
      <c r="E8693">
        <v>0</v>
      </c>
      <c r="F8693" s="14">
        <v>6290.5439999999999</v>
      </c>
      <c r="G8693" s="14">
        <v>5844.8320000000003</v>
      </c>
      <c r="H8693">
        <f t="shared" si="274"/>
        <v>2.4481474155675595</v>
      </c>
      <c r="I8693">
        <f t="shared" si="275"/>
        <v>4.1706902819564915</v>
      </c>
    </row>
    <row r="8694" spans="1:9" x14ac:dyDescent="0.3">
      <c r="A8694" s="1">
        <v>39374</v>
      </c>
      <c r="B8694">
        <v>163</v>
      </c>
      <c r="C8694">
        <v>355</v>
      </c>
      <c r="D8694">
        <v>0</v>
      </c>
      <c r="E8694">
        <v>0</v>
      </c>
      <c r="F8694" s="14">
        <v>5012.8050000000003</v>
      </c>
      <c r="G8694" s="14">
        <v>6114.9170000000004</v>
      </c>
      <c r="H8694">
        <f t="shared" si="274"/>
        <v>2.133946677740707</v>
      </c>
      <c r="I8694">
        <f t="shared" si="275"/>
        <v>3.8357384717475504</v>
      </c>
    </row>
    <row r="8695" spans="1:9" x14ac:dyDescent="0.3">
      <c r="A8695" s="1">
        <v>39375</v>
      </c>
      <c r="B8695">
        <v>135</v>
      </c>
      <c r="C8695">
        <v>320</v>
      </c>
      <c r="D8695">
        <v>9.3390000000000004</v>
      </c>
      <c r="E8695">
        <v>9.93</v>
      </c>
      <c r="F8695">
        <v>534.34500000000003</v>
      </c>
      <c r="G8695">
        <v>502.34500000000003</v>
      </c>
      <c r="H8695">
        <f t="shared" si="274"/>
        <v>1.7673791502760456</v>
      </c>
      <c r="I8695">
        <f t="shared" si="275"/>
        <v>3.4575670731245527</v>
      </c>
    </row>
    <row r="8696" spans="1:9" x14ac:dyDescent="0.3">
      <c r="A8696" s="1">
        <v>39376</v>
      </c>
      <c r="B8696">
        <v>96</v>
      </c>
      <c r="C8696">
        <v>279</v>
      </c>
      <c r="D8696">
        <v>2.419</v>
      </c>
      <c r="E8696">
        <v>5.48</v>
      </c>
      <c r="F8696" s="14">
        <v>6090.6840000000002</v>
      </c>
      <c r="G8696" s="14">
        <v>6127.5649999999996</v>
      </c>
      <c r="H8696">
        <f t="shared" si="274"/>
        <v>1.2568029513074102</v>
      </c>
      <c r="I8696">
        <f t="shared" si="275"/>
        <v>3.014566291880469</v>
      </c>
    </row>
    <row r="8697" spans="1:9" x14ac:dyDescent="0.3">
      <c r="A8697" s="1">
        <v>39377</v>
      </c>
      <c r="B8697">
        <v>61</v>
      </c>
      <c r="C8697">
        <v>234</v>
      </c>
      <c r="D8697">
        <v>0</v>
      </c>
      <c r="E8697">
        <v>0</v>
      </c>
      <c r="F8697" s="14">
        <v>5945.5959999999995</v>
      </c>
      <c r="G8697" s="14">
        <v>6263.6509999999998</v>
      </c>
      <c r="H8697">
        <f t="shared" si="274"/>
        <v>0.79859354197658361</v>
      </c>
      <c r="I8697">
        <f t="shared" si="275"/>
        <v>2.528345922222329</v>
      </c>
    </row>
    <row r="8698" spans="1:9" x14ac:dyDescent="0.3">
      <c r="A8698" s="1">
        <v>39378</v>
      </c>
      <c r="B8698">
        <v>46</v>
      </c>
      <c r="C8698">
        <v>183</v>
      </c>
      <c r="D8698">
        <v>1.419</v>
      </c>
      <c r="E8698">
        <v>5.9130000000000003</v>
      </c>
      <c r="F8698" s="14">
        <v>6121.6719999999996</v>
      </c>
      <c r="G8698" s="14">
        <v>2548.9780000000001</v>
      </c>
      <c r="H8698">
        <f t="shared" si="274"/>
        <v>0.60221808083480077</v>
      </c>
      <c r="I8698">
        <f t="shared" si="275"/>
        <v>1.9772961699431033</v>
      </c>
    </row>
    <row r="8699" spans="1:9" x14ac:dyDescent="0.3">
      <c r="A8699" s="1">
        <v>39379</v>
      </c>
      <c r="B8699">
        <v>37</v>
      </c>
      <c r="C8699">
        <v>126</v>
      </c>
      <c r="D8699">
        <v>0</v>
      </c>
      <c r="E8699">
        <v>0</v>
      </c>
      <c r="F8699" s="14">
        <v>6799.6419999999998</v>
      </c>
      <c r="G8699" s="14">
        <v>6480.21</v>
      </c>
      <c r="H8699">
        <f t="shared" si="274"/>
        <v>0.48439280414973102</v>
      </c>
      <c r="I8699">
        <f t="shared" si="275"/>
        <v>1.3614170350427925</v>
      </c>
    </row>
    <row r="8700" spans="1:9" x14ac:dyDescent="0.3">
      <c r="A8700" s="1">
        <v>39380</v>
      </c>
      <c r="B8700">
        <v>30</v>
      </c>
      <c r="C8700">
        <v>73</v>
      </c>
      <c r="D8700">
        <v>0</v>
      </c>
      <c r="E8700">
        <v>0</v>
      </c>
      <c r="F8700" s="14">
        <v>4221.9669999999996</v>
      </c>
      <c r="G8700" s="14">
        <v>5363.7730000000001</v>
      </c>
      <c r="H8700">
        <f t="shared" si="274"/>
        <v>0.39275092228356573</v>
      </c>
      <c r="I8700">
        <f t="shared" si="275"/>
        <v>0.78875748855653849</v>
      </c>
    </row>
    <row r="8701" spans="1:9" x14ac:dyDescent="0.3">
      <c r="A8701" s="1">
        <v>39381</v>
      </c>
      <c r="B8701">
        <v>25</v>
      </c>
      <c r="C8701">
        <v>47</v>
      </c>
      <c r="D8701">
        <v>3.488</v>
      </c>
      <c r="E8701">
        <v>5.0019999999999998</v>
      </c>
      <c r="F8701" s="14">
        <v>5830.7079999999996</v>
      </c>
      <c r="G8701" s="14">
        <v>6471.4939999999997</v>
      </c>
      <c r="H8701">
        <f t="shared" si="274"/>
        <v>0.32729243523630475</v>
      </c>
      <c r="I8701">
        <f t="shared" si="275"/>
        <v>0.50783016386516866</v>
      </c>
    </row>
    <row r="8702" spans="1:9" x14ac:dyDescent="0.3">
      <c r="A8702" s="1">
        <v>39382</v>
      </c>
      <c r="B8702">
        <v>25</v>
      </c>
      <c r="C8702">
        <v>37</v>
      </c>
      <c r="D8702">
        <v>6.1059999999999999</v>
      </c>
      <c r="E8702">
        <v>7.1280000000000001</v>
      </c>
      <c r="F8702">
        <v>748.81399999999996</v>
      </c>
      <c r="G8702" s="14">
        <v>1590.807</v>
      </c>
      <c r="H8702">
        <f t="shared" si="274"/>
        <v>0.32729243523630475</v>
      </c>
      <c r="I8702">
        <f t="shared" si="275"/>
        <v>0.39978119283002639</v>
      </c>
    </row>
    <row r="8703" spans="1:9" x14ac:dyDescent="0.3">
      <c r="A8703" s="1">
        <v>39383</v>
      </c>
      <c r="B8703">
        <v>41</v>
      </c>
      <c r="C8703">
        <v>34</v>
      </c>
      <c r="D8703">
        <v>5.59</v>
      </c>
      <c r="E8703">
        <v>13.23</v>
      </c>
      <c r="F8703">
        <v>-201.90199999999999</v>
      </c>
      <c r="G8703">
        <v>-170.20500000000001</v>
      </c>
      <c r="H8703">
        <f t="shared" si="274"/>
        <v>0.53675959378753979</v>
      </c>
      <c r="I8703">
        <f t="shared" si="275"/>
        <v>0.36736650151948375</v>
      </c>
    </row>
    <row r="8704" spans="1:9" x14ac:dyDescent="0.3">
      <c r="A8704" s="1">
        <v>39384</v>
      </c>
      <c r="B8704">
        <v>125</v>
      </c>
      <c r="C8704">
        <v>32</v>
      </c>
      <c r="D8704">
        <v>17.928999999999998</v>
      </c>
      <c r="E8704">
        <v>27.18</v>
      </c>
      <c r="F8704">
        <v>534.28499999999997</v>
      </c>
      <c r="G8704" s="14">
        <v>1069.451</v>
      </c>
      <c r="H8704">
        <f t="shared" si="274"/>
        <v>1.6364621761815239</v>
      </c>
      <c r="I8704">
        <f t="shared" si="275"/>
        <v>0.34575670731245528</v>
      </c>
    </row>
    <row r="8705" spans="1:9" x14ac:dyDescent="0.3">
      <c r="A8705" s="1">
        <v>39385</v>
      </c>
      <c r="B8705">
        <v>212</v>
      </c>
      <c r="C8705">
        <v>36</v>
      </c>
      <c r="D8705">
        <v>8.1620000000000008</v>
      </c>
      <c r="E8705">
        <v>14.398999999999999</v>
      </c>
      <c r="F8705" s="14">
        <v>2338.1460000000002</v>
      </c>
      <c r="G8705" s="14">
        <v>1002.019</v>
      </c>
      <c r="H8705">
        <f t="shared" si="274"/>
        <v>2.7754398508038642</v>
      </c>
      <c r="I8705">
        <f t="shared" si="275"/>
        <v>0.38897629572651216</v>
      </c>
    </row>
    <row r="8706" spans="1:9" x14ac:dyDescent="0.3">
      <c r="A8706" s="1">
        <v>39386</v>
      </c>
      <c r="B8706">
        <v>183</v>
      </c>
      <c r="C8706">
        <v>42</v>
      </c>
      <c r="D8706">
        <v>0.85799999999999998</v>
      </c>
      <c r="E8706">
        <v>0.65900000000000003</v>
      </c>
      <c r="F8706" s="14">
        <v>2351.627</v>
      </c>
      <c r="G8706" s="14">
        <v>1738.662</v>
      </c>
      <c r="H8706">
        <f t="shared" ref="H8706:H8769" si="276">(B8706*60*60*24/1000000)/(1000*$N$3/1000000)</f>
        <v>2.3957806259297505</v>
      </c>
      <c r="I8706">
        <f t="shared" ref="I8706:I8769" si="277">(C8706*60*60*24/1000000)/(1000*$N$4/1000000)</f>
        <v>0.4538056783475975</v>
      </c>
    </row>
    <row r="8707" spans="1:9" x14ac:dyDescent="0.3">
      <c r="A8707" s="1">
        <v>39387</v>
      </c>
      <c r="B8707">
        <v>171</v>
      </c>
      <c r="C8707">
        <v>51</v>
      </c>
      <c r="D8707">
        <v>6.0670000000000002</v>
      </c>
      <c r="E8707">
        <v>4.2119999999999997</v>
      </c>
      <c r="F8707" s="14">
        <v>7120.8519999999999</v>
      </c>
      <c r="G8707" s="14">
        <v>6348.2169999999996</v>
      </c>
      <c r="H8707">
        <f t="shared" si="276"/>
        <v>2.2386802570163247</v>
      </c>
      <c r="I8707">
        <f t="shared" si="277"/>
        <v>0.55104975227922548</v>
      </c>
    </row>
    <row r="8708" spans="1:9" x14ac:dyDescent="0.3">
      <c r="A8708" s="1">
        <v>39388</v>
      </c>
      <c r="B8708">
        <v>171</v>
      </c>
      <c r="C8708">
        <v>66</v>
      </c>
      <c r="D8708">
        <v>0</v>
      </c>
      <c r="E8708">
        <v>0</v>
      </c>
      <c r="F8708" s="14">
        <v>2704.58</v>
      </c>
      <c r="G8708" s="14">
        <v>2786.6019999999999</v>
      </c>
      <c r="H8708">
        <f t="shared" si="276"/>
        <v>2.2386802570163247</v>
      </c>
      <c r="I8708">
        <f t="shared" si="277"/>
        <v>0.71312320883193892</v>
      </c>
    </row>
    <row r="8709" spans="1:9" x14ac:dyDescent="0.3">
      <c r="A8709" s="1">
        <v>39389</v>
      </c>
      <c r="B8709">
        <v>170</v>
      </c>
      <c r="C8709">
        <v>80</v>
      </c>
      <c r="D8709">
        <v>0</v>
      </c>
      <c r="E8709">
        <v>0.85899999999999999</v>
      </c>
      <c r="F8709" s="14">
        <v>5547.78</v>
      </c>
      <c r="G8709" s="14">
        <v>4709.4170000000004</v>
      </c>
      <c r="H8709">
        <f t="shared" si="276"/>
        <v>2.2255885596068725</v>
      </c>
      <c r="I8709">
        <f t="shared" si="277"/>
        <v>0.86439176828113817</v>
      </c>
    </row>
    <row r="8710" spans="1:9" x14ac:dyDescent="0.3">
      <c r="A8710" s="1">
        <v>39390</v>
      </c>
      <c r="B8710">
        <v>166</v>
      </c>
      <c r="C8710">
        <v>91</v>
      </c>
      <c r="D8710">
        <v>0.64800000000000002</v>
      </c>
      <c r="E8710">
        <v>1.4790000000000001</v>
      </c>
      <c r="F8710" s="14">
        <v>7119.3209999999999</v>
      </c>
      <c r="G8710" s="14">
        <v>6459.7430000000004</v>
      </c>
      <c r="H8710">
        <f t="shared" si="276"/>
        <v>2.1732217699690635</v>
      </c>
      <c r="I8710">
        <f t="shared" si="277"/>
        <v>0.98324563641979468</v>
      </c>
    </row>
    <row r="8711" spans="1:9" x14ac:dyDescent="0.3">
      <c r="A8711" s="1">
        <v>39391</v>
      </c>
      <c r="B8711">
        <v>160</v>
      </c>
      <c r="C8711">
        <v>101</v>
      </c>
      <c r="D8711">
        <v>0</v>
      </c>
      <c r="E8711">
        <v>0</v>
      </c>
      <c r="F8711" s="14">
        <v>7059.6480000000001</v>
      </c>
      <c r="G8711" s="14">
        <v>6695.4459999999999</v>
      </c>
      <c r="H8711">
        <f t="shared" si="276"/>
        <v>2.0946715855123506</v>
      </c>
      <c r="I8711">
        <f t="shared" si="277"/>
        <v>1.0912946074549368</v>
      </c>
    </row>
    <row r="8712" spans="1:9" x14ac:dyDescent="0.3">
      <c r="A8712" s="1">
        <v>39392</v>
      </c>
      <c r="B8712">
        <v>150</v>
      </c>
      <c r="C8712">
        <v>111</v>
      </c>
      <c r="D8712">
        <v>0.57699999999999996</v>
      </c>
      <c r="E8712">
        <v>0</v>
      </c>
      <c r="F8712" s="14">
        <v>6526.6059999999998</v>
      </c>
      <c r="G8712" s="14">
        <v>6230.4520000000002</v>
      </c>
      <c r="H8712">
        <f t="shared" si="276"/>
        <v>1.9637546114178286</v>
      </c>
      <c r="I8712">
        <f t="shared" si="277"/>
        <v>1.1993435784900792</v>
      </c>
    </row>
    <row r="8713" spans="1:9" x14ac:dyDescent="0.3">
      <c r="A8713" s="1">
        <v>39393</v>
      </c>
      <c r="B8713">
        <v>132</v>
      </c>
      <c r="C8713">
        <v>120</v>
      </c>
      <c r="D8713">
        <v>0</v>
      </c>
      <c r="E8713">
        <v>0</v>
      </c>
      <c r="F8713" s="14">
        <v>6902.4809999999998</v>
      </c>
      <c r="G8713" s="14">
        <v>6178.1540000000005</v>
      </c>
      <c r="H8713">
        <f t="shared" si="276"/>
        <v>1.728104058047689</v>
      </c>
      <c r="I8713">
        <f t="shared" si="277"/>
        <v>1.2965876524217073</v>
      </c>
    </row>
    <row r="8714" spans="1:9" x14ac:dyDescent="0.3">
      <c r="A8714" s="1">
        <v>39394</v>
      </c>
      <c r="B8714">
        <v>101</v>
      </c>
      <c r="C8714">
        <v>128</v>
      </c>
      <c r="D8714">
        <v>0.60699999999999998</v>
      </c>
      <c r="E8714">
        <v>2.0830000000000002</v>
      </c>
      <c r="F8714" s="14">
        <v>2858.4110000000001</v>
      </c>
      <c r="G8714" s="14">
        <v>3068.8220000000001</v>
      </c>
      <c r="H8714">
        <f t="shared" si="276"/>
        <v>1.3222614383546711</v>
      </c>
      <c r="I8714">
        <f t="shared" si="277"/>
        <v>1.3830268292498211</v>
      </c>
    </row>
    <row r="8715" spans="1:9" x14ac:dyDescent="0.3">
      <c r="A8715" s="1">
        <v>39395</v>
      </c>
      <c r="B8715">
        <v>71</v>
      </c>
      <c r="C8715">
        <v>131</v>
      </c>
      <c r="D8715">
        <v>10.835000000000001</v>
      </c>
      <c r="E8715">
        <v>5.3019999999999996</v>
      </c>
      <c r="F8715" s="14">
        <v>1139.549</v>
      </c>
      <c r="G8715">
        <v>896.35400000000004</v>
      </c>
      <c r="H8715">
        <f t="shared" si="276"/>
        <v>0.92951051607110557</v>
      </c>
      <c r="I8715">
        <f t="shared" si="277"/>
        <v>1.4154415205603637</v>
      </c>
    </row>
    <row r="8716" spans="1:9" x14ac:dyDescent="0.3">
      <c r="A8716" s="1">
        <v>39396</v>
      </c>
      <c r="B8716">
        <v>53</v>
      </c>
      <c r="C8716">
        <v>130</v>
      </c>
      <c r="D8716">
        <v>0.42799999999999999</v>
      </c>
      <c r="E8716">
        <v>0.51700000000000002</v>
      </c>
      <c r="F8716" s="14">
        <v>1311.873</v>
      </c>
      <c r="G8716" s="14">
        <v>1945.7639999999999</v>
      </c>
      <c r="H8716">
        <f t="shared" si="276"/>
        <v>0.69385996270096606</v>
      </c>
      <c r="I8716">
        <f t="shared" si="277"/>
        <v>1.4046366234568495</v>
      </c>
    </row>
    <row r="8717" spans="1:9" x14ac:dyDescent="0.3">
      <c r="A8717" s="1">
        <v>39397</v>
      </c>
      <c r="B8717">
        <v>40</v>
      </c>
      <c r="C8717">
        <v>129</v>
      </c>
      <c r="D8717">
        <v>0</v>
      </c>
      <c r="E8717">
        <v>0</v>
      </c>
      <c r="F8717" s="14">
        <v>4647.5649999999996</v>
      </c>
      <c r="G8717" s="14">
        <v>3238.1190000000001</v>
      </c>
      <c r="H8717">
        <f t="shared" si="276"/>
        <v>0.52366789637808764</v>
      </c>
      <c r="I8717">
        <f t="shared" si="277"/>
        <v>1.3938317263533353</v>
      </c>
    </row>
    <row r="8718" spans="1:9" x14ac:dyDescent="0.3">
      <c r="A8718" s="1">
        <v>39398</v>
      </c>
      <c r="B8718">
        <v>30</v>
      </c>
      <c r="C8718">
        <v>122</v>
      </c>
      <c r="D8718">
        <v>0</v>
      </c>
      <c r="E8718">
        <v>0</v>
      </c>
      <c r="F8718" s="14">
        <v>7164.2669999999998</v>
      </c>
      <c r="G8718" s="14">
        <v>6716.4809999999998</v>
      </c>
      <c r="H8718">
        <f t="shared" si="276"/>
        <v>0.39275092228356573</v>
      </c>
      <c r="I8718">
        <f t="shared" si="277"/>
        <v>1.3181974466287358</v>
      </c>
    </row>
    <row r="8719" spans="1:9" x14ac:dyDescent="0.3">
      <c r="A8719" s="1">
        <v>39399</v>
      </c>
      <c r="B8719">
        <v>23</v>
      </c>
      <c r="C8719">
        <v>94</v>
      </c>
      <c r="D8719">
        <v>0.94499999999999995</v>
      </c>
      <c r="E8719">
        <v>4.2999999999999997E-2</v>
      </c>
      <c r="F8719">
        <v>934.39400000000001</v>
      </c>
      <c r="G8719">
        <v>744.57899999999995</v>
      </c>
      <c r="H8719">
        <f t="shared" si="276"/>
        <v>0.30110904041740039</v>
      </c>
      <c r="I8719">
        <f t="shared" si="277"/>
        <v>1.0156603277303373</v>
      </c>
    </row>
    <row r="8720" spans="1:9" x14ac:dyDescent="0.3">
      <c r="A8720" s="1">
        <v>39400</v>
      </c>
      <c r="B8720">
        <v>19</v>
      </c>
      <c r="C8720">
        <v>66</v>
      </c>
      <c r="D8720">
        <v>0</v>
      </c>
      <c r="E8720">
        <v>0</v>
      </c>
      <c r="F8720" s="14">
        <v>3215.8789999999999</v>
      </c>
      <c r="G8720" s="14">
        <v>3616.6039999999998</v>
      </c>
      <c r="H8720">
        <f t="shared" si="276"/>
        <v>0.24874225077959161</v>
      </c>
      <c r="I8720">
        <f t="shared" si="277"/>
        <v>0.71312320883193892</v>
      </c>
    </row>
    <row r="8721" spans="1:9" x14ac:dyDescent="0.3">
      <c r="A8721" s="1">
        <v>39401</v>
      </c>
      <c r="B8721">
        <v>16</v>
      </c>
      <c r="C8721">
        <v>51</v>
      </c>
      <c r="D8721">
        <v>0</v>
      </c>
      <c r="E8721">
        <v>0</v>
      </c>
      <c r="F8721" s="14">
        <v>5541.8379999999997</v>
      </c>
      <c r="G8721" s="14">
        <v>2330.8150000000001</v>
      </c>
      <c r="H8721">
        <f t="shared" si="276"/>
        <v>0.20946715855123504</v>
      </c>
      <c r="I8721">
        <f t="shared" si="277"/>
        <v>0.55104975227922548</v>
      </c>
    </row>
    <row r="8722" spans="1:9" x14ac:dyDescent="0.3">
      <c r="A8722" s="1">
        <v>39402</v>
      </c>
      <c r="B8722">
        <v>13</v>
      </c>
      <c r="C8722">
        <v>45</v>
      </c>
      <c r="D8722">
        <v>0</v>
      </c>
      <c r="E8722">
        <v>0</v>
      </c>
      <c r="F8722" s="14">
        <v>6273.7640000000001</v>
      </c>
      <c r="G8722" s="14">
        <v>6277.5010000000002</v>
      </c>
      <c r="H8722">
        <f t="shared" si="276"/>
        <v>0.17019206632287848</v>
      </c>
      <c r="I8722">
        <f t="shared" si="277"/>
        <v>0.48622036965814019</v>
      </c>
    </row>
    <row r="8723" spans="1:9" x14ac:dyDescent="0.3">
      <c r="A8723" s="1">
        <v>39403</v>
      </c>
      <c r="B8723">
        <v>12</v>
      </c>
      <c r="C8723">
        <v>42</v>
      </c>
      <c r="D8723">
        <v>11.282999999999999</v>
      </c>
      <c r="E8723">
        <v>4.4169999999999998</v>
      </c>
      <c r="F8723" s="14">
        <v>1254.2439999999999</v>
      </c>
      <c r="G8723">
        <v>998.63900000000001</v>
      </c>
      <c r="H8723">
        <f t="shared" si="276"/>
        <v>0.15710036891342627</v>
      </c>
      <c r="I8723">
        <f t="shared" si="277"/>
        <v>0.4538056783475975</v>
      </c>
    </row>
    <row r="8724" spans="1:9" x14ac:dyDescent="0.3">
      <c r="A8724" s="1">
        <v>39404</v>
      </c>
      <c r="B8724">
        <v>11</v>
      </c>
      <c r="C8724">
        <v>39</v>
      </c>
      <c r="D8724">
        <v>22.367000000000001</v>
      </c>
      <c r="E8724">
        <v>17.536000000000001</v>
      </c>
      <c r="F8724" s="14">
        <v>6193.9790000000003</v>
      </c>
      <c r="G8724" s="14">
        <v>6255.64</v>
      </c>
      <c r="H8724">
        <f t="shared" si="276"/>
        <v>0.14400867150397409</v>
      </c>
      <c r="I8724">
        <f t="shared" si="277"/>
        <v>0.42139098703705485</v>
      </c>
    </row>
    <row r="8725" spans="1:9" x14ac:dyDescent="0.3">
      <c r="A8725" s="1">
        <v>39405</v>
      </c>
      <c r="B8725">
        <v>10</v>
      </c>
      <c r="C8725">
        <v>36</v>
      </c>
      <c r="D8725">
        <v>0</v>
      </c>
      <c r="E8725">
        <v>5.5149999999999997</v>
      </c>
      <c r="F8725" s="14">
        <v>3921.703</v>
      </c>
      <c r="G8725" s="14">
        <v>4858.0290000000005</v>
      </c>
      <c r="H8725">
        <f t="shared" si="276"/>
        <v>0.13091697409452191</v>
      </c>
      <c r="I8725">
        <f t="shared" si="277"/>
        <v>0.38897629572651216</v>
      </c>
    </row>
    <row r="8726" spans="1:9" x14ac:dyDescent="0.3">
      <c r="A8726" s="1">
        <v>39406</v>
      </c>
      <c r="B8726">
        <v>10</v>
      </c>
      <c r="C8726">
        <v>34</v>
      </c>
      <c r="D8726">
        <v>0</v>
      </c>
      <c r="E8726">
        <v>0</v>
      </c>
      <c r="F8726" s="14">
        <v>6780.0150000000003</v>
      </c>
      <c r="G8726" s="14">
        <v>6086.6610000000001</v>
      </c>
      <c r="H8726">
        <f t="shared" si="276"/>
        <v>0.13091697409452191</v>
      </c>
      <c r="I8726">
        <f t="shared" si="277"/>
        <v>0.36736650151948375</v>
      </c>
    </row>
    <row r="8727" spans="1:9" x14ac:dyDescent="0.3">
      <c r="A8727" s="1">
        <v>39407</v>
      </c>
      <c r="B8727">
        <v>10</v>
      </c>
      <c r="C8727">
        <v>29</v>
      </c>
      <c r="D8727">
        <v>0</v>
      </c>
      <c r="E8727">
        <v>0</v>
      </c>
      <c r="F8727" s="14">
        <v>7115.9449999999997</v>
      </c>
      <c r="G8727" s="14">
        <v>6209.3190000000004</v>
      </c>
      <c r="H8727">
        <f t="shared" si="276"/>
        <v>0.13091697409452191</v>
      </c>
      <c r="I8727">
        <f t="shared" si="277"/>
        <v>0.31334201600191253</v>
      </c>
    </row>
    <row r="8728" spans="1:9" x14ac:dyDescent="0.3">
      <c r="A8728" s="1">
        <v>39408</v>
      </c>
      <c r="B8728">
        <v>9</v>
      </c>
      <c r="C8728">
        <v>24</v>
      </c>
      <c r="D8728">
        <v>0</v>
      </c>
      <c r="E8728">
        <v>0</v>
      </c>
      <c r="F8728" s="14">
        <v>7020.9660000000003</v>
      </c>
      <c r="G8728" s="14">
        <v>6420.4949999999999</v>
      </c>
      <c r="H8728">
        <f t="shared" si="276"/>
        <v>0.1178252766850697</v>
      </c>
      <c r="I8728">
        <f t="shared" si="277"/>
        <v>0.25931753048434142</v>
      </c>
    </row>
    <row r="8729" spans="1:9" x14ac:dyDescent="0.3">
      <c r="A8729" s="1">
        <v>39409</v>
      </c>
      <c r="B8729">
        <v>9</v>
      </c>
      <c r="C8729">
        <v>19</v>
      </c>
      <c r="D8729">
        <v>16.510999999999999</v>
      </c>
      <c r="E8729">
        <v>19.411000000000001</v>
      </c>
      <c r="F8729">
        <v>-4.593</v>
      </c>
      <c r="G8729">
        <v>-115.253</v>
      </c>
      <c r="H8729">
        <f t="shared" si="276"/>
        <v>0.1178252766850697</v>
      </c>
      <c r="I8729">
        <f t="shared" si="277"/>
        <v>0.20529304496677031</v>
      </c>
    </row>
    <row r="8730" spans="1:9" x14ac:dyDescent="0.3">
      <c r="A8730" s="1">
        <v>39410</v>
      </c>
      <c r="B8730">
        <v>9</v>
      </c>
      <c r="C8730">
        <v>18</v>
      </c>
      <c r="D8730">
        <v>0.107</v>
      </c>
      <c r="E8730">
        <v>0</v>
      </c>
      <c r="F8730" s="14">
        <v>5907.692</v>
      </c>
      <c r="G8730" s="14">
        <v>4641.3940000000002</v>
      </c>
      <c r="H8730">
        <f t="shared" si="276"/>
        <v>0.1178252766850697</v>
      </c>
      <c r="I8730">
        <f t="shared" si="277"/>
        <v>0.19448814786325608</v>
      </c>
    </row>
    <row r="8731" spans="1:9" x14ac:dyDescent="0.3">
      <c r="A8731" s="1">
        <v>39411</v>
      </c>
      <c r="B8731">
        <v>10</v>
      </c>
      <c r="C8731">
        <v>17</v>
      </c>
      <c r="D8731">
        <v>0</v>
      </c>
      <c r="E8731">
        <v>0</v>
      </c>
      <c r="F8731" s="14">
        <v>6706.9920000000002</v>
      </c>
      <c r="G8731" s="14">
        <v>6363.58</v>
      </c>
      <c r="H8731">
        <f t="shared" si="276"/>
        <v>0.13091697409452191</v>
      </c>
      <c r="I8731">
        <f t="shared" si="277"/>
        <v>0.18368325075974187</v>
      </c>
    </row>
    <row r="8732" spans="1:9" x14ac:dyDescent="0.3">
      <c r="A8732" s="1">
        <v>39412</v>
      </c>
      <c r="B8732">
        <v>10</v>
      </c>
      <c r="C8732">
        <v>16</v>
      </c>
      <c r="D8732">
        <v>0</v>
      </c>
      <c r="E8732">
        <v>0</v>
      </c>
      <c r="F8732" s="14">
        <v>6192.0110000000004</v>
      </c>
      <c r="G8732" s="14">
        <v>6037.1409999999996</v>
      </c>
      <c r="H8732">
        <f t="shared" si="276"/>
        <v>0.13091697409452191</v>
      </c>
      <c r="I8732">
        <f t="shared" si="277"/>
        <v>0.17287835365622764</v>
      </c>
    </row>
    <row r="8733" spans="1:9" x14ac:dyDescent="0.3">
      <c r="A8733" s="1">
        <v>39413</v>
      </c>
      <c r="B8733">
        <v>10</v>
      </c>
      <c r="C8733">
        <v>14</v>
      </c>
      <c r="D8733">
        <v>0</v>
      </c>
      <c r="E8733">
        <v>0</v>
      </c>
      <c r="F8733" s="14">
        <v>4644.2330000000002</v>
      </c>
      <c r="G8733" s="14">
        <v>5584.4189999999999</v>
      </c>
      <c r="H8733">
        <f t="shared" si="276"/>
        <v>0.13091697409452191</v>
      </c>
      <c r="I8733">
        <f t="shared" si="277"/>
        <v>0.15126855944919917</v>
      </c>
    </row>
    <row r="8734" spans="1:9" x14ac:dyDescent="0.3">
      <c r="A8734" s="1">
        <v>39414</v>
      </c>
      <c r="B8734">
        <v>9</v>
      </c>
      <c r="C8734">
        <v>13</v>
      </c>
      <c r="D8734">
        <v>0</v>
      </c>
      <c r="E8734">
        <v>0</v>
      </c>
      <c r="F8734" s="14">
        <v>6755.6890000000003</v>
      </c>
      <c r="G8734" s="14">
        <v>6323.085</v>
      </c>
      <c r="H8734">
        <f t="shared" si="276"/>
        <v>0.1178252766850697</v>
      </c>
      <c r="I8734">
        <f t="shared" si="277"/>
        <v>0.14046366234568494</v>
      </c>
    </row>
    <row r="8735" spans="1:9" x14ac:dyDescent="0.3">
      <c r="A8735" s="1">
        <v>39415</v>
      </c>
      <c r="B8735">
        <v>7</v>
      </c>
      <c r="C8735">
        <v>13</v>
      </c>
      <c r="D8735">
        <v>0</v>
      </c>
      <c r="E8735">
        <v>0</v>
      </c>
      <c r="F8735" s="14">
        <v>6747.1019999999999</v>
      </c>
      <c r="G8735" s="14">
        <v>6233.585</v>
      </c>
      <c r="H8735">
        <f t="shared" si="276"/>
        <v>9.1641881866165328E-2</v>
      </c>
      <c r="I8735">
        <f t="shared" si="277"/>
        <v>0.14046366234568494</v>
      </c>
    </row>
    <row r="8736" spans="1:9" x14ac:dyDescent="0.3">
      <c r="A8736" s="1">
        <v>39416</v>
      </c>
      <c r="B8736">
        <v>6</v>
      </c>
      <c r="C8736">
        <v>29</v>
      </c>
      <c r="D8736">
        <v>0</v>
      </c>
      <c r="E8736">
        <v>0</v>
      </c>
      <c r="F8736" s="14">
        <v>6779.7150000000001</v>
      </c>
      <c r="G8736" s="14">
        <v>6284.5680000000002</v>
      </c>
      <c r="H8736">
        <f t="shared" si="276"/>
        <v>7.8550184456713135E-2</v>
      </c>
      <c r="I8736">
        <f t="shared" si="277"/>
        <v>0.31334201600191253</v>
      </c>
    </row>
    <row r="8737" spans="1:9" x14ac:dyDescent="0.3">
      <c r="A8737" s="1">
        <v>39417</v>
      </c>
      <c r="B8737">
        <v>6</v>
      </c>
      <c r="C8737">
        <v>14</v>
      </c>
      <c r="D8737">
        <v>0</v>
      </c>
      <c r="E8737">
        <v>0</v>
      </c>
      <c r="F8737" s="14">
        <v>6681.7389999999996</v>
      </c>
      <c r="G8737" s="14">
        <v>6214.0569999999998</v>
      </c>
      <c r="H8737">
        <f t="shared" si="276"/>
        <v>7.8550184456713135E-2</v>
      </c>
      <c r="I8737">
        <f t="shared" si="277"/>
        <v>0.15126855944919917</v>
      </c>
    </row>
    <row r="8738" spans="1:9" x14ac:dyDescent="0.3">
      <c r="A8738" s="1">
        <v>39418</v>
      </c>
      <c r="B8738">
        <v>5</v>
      </c>
      <c r="C8738">
        <v>9</v>
      </c>
      <c r="D8738">
        <v>0</v>
      </c>
      <c r="E8738">
        <v>0</v>
      </c>
      <c r="F8738" s="14">
        <v>2293.8710000000001</v>
      </c>
      <c r="G8738" s="14">
        <v>2173.509</v>
      </c>
      <c r="H8738">
        <f t="shared" si="276"/>
        <v>6.5458487047260955E-2</v>
      </c>
      <c r="I8738">
        <f t="shared" si="277"/>
        <v>9.7244073931628039E-2</v>
      </c>
    </row>
    <row r="8739" spans="1:9" x14ac:dyDescent="0.3">
      <c r="A8739" s="1">
        <v>39419</v>
      </c>
      <c r="B8739">
        <v>4</v>
      </c>
      <c r="C8739">
        <v>8</v>
      </c>
      <c r="D8739">
        <v>0</v>
      </c>
      <c r="E8739">
        <v>9.0999999999999998E-2</v>
      </c>
      <c r="F8739" s="14">
        <v>5663.4840000000004</v>
      </c>
      <c r="G8739" s="14">
        <v>6099.7579999999998</v>
      </c>
      <c r="H8739">
        <f t="shared" si="276"/>
        <v>5.2366789637808761E-2</v>
      </c>
      <c r="I8739">
        <f t="shared" si="277"/>
        <v>8.643917682811382E-2</v>
      </c>
    </row>
    <row r="8740" spans="1:9" x14ac:dyDescent="0.3">
      <c r="A8740" s="1">
        <v>39420</v>
      </c>
      <c r="B8740">
        <v>4</v>
      </c>
      <c r="C8740">
        <v>7</v>
      </c>
      <c r="D8740">
        <v>3.3050000000000002</v>
      </c>
      <c r="E8740">
        <v>12.414999999999999</v>
      </c>
      <c r="F8740">
        <v>254.99</v>
      </c>
      <c r="G8740" s="14">
        <v>1625.4590000000001</v>
      </c>
      <c r="H8740">
        <f t="shared" si="276"/>
        <v>5.2366789637808761E-2</v>
      </c>
      <c r="I8740">
        <f t="shared" si="277"/>
        <v>7.5634279724599587E-2</v>
      </c>
    </row>
    <row r="8741" spans="1:9" x14ac:dyDescent="0.3">
      <c r="A8741" s="1">
        <v>39421</v>
      </c>
      <c r="B8741">
        <v>4</v>
      </c>
      <c r="C8741">
        <v>6</v>
      </c>
      <c r="D8741">
        <v>3.14</v>
      </c>
      <c r="E8741">
        <v>5.6070000000000002</v>
      </c>
      <c r="F8741" s="14">
        <v>2901.5659999999998</v>
      </c>
      <c r="G8741">
        <v>498.12700000000001</v>
      </c>
      <c r="H8741">
        <f t="shared" si="276"/>
        <v>5.2366789637808761E-2</v>
      </c>
      <c r="I8741">
        <f t="shared" si="277"/>
        <v>6.4829382621085355E-2</v>
      </c>
    </row>
    <row r="8742" spans="1:9" x14ac:dyDescent="0.3">
      <c r="A8742" s="1">
        <v>39422</v>
      </c>
      <c r="B8742">
        <v>4</v>
      </c>
      <c r="C8742">
        <v>5</v>
      </c>
      <c r="D8742">
        <v>0</v>
      </c>
      <c r="E8742">
        <v>0</v>
      </c>
      <c r="F8742" s="14">
        <v>6396.5039999999999</v>
      </c>
      <c r="G8742" s="14">
        <v>5888.8109999999997</v>
      </c>
      <c r="H8742">
        <f t="shared" si="276"/>
        <v>5.2366789637808761E-2</v>
      </c>
      <c r="I8742">
        <f t="shared" si="277"/>
        <v>5.4024485517571136E-2</v>
      </c>
    </row>
    <row r="8743" spans="1:9" x14ac:dyDescent="0.3">
      <c r="A8743" s="1">
        <v>39423</v>
      </c>
      <c r="B8743">
        <v>3</v>
      </c>
      <c r="C8743">
        <v>5</v>
      </c>
      <c r="D8743">
        <v>0</v>
      </c>
      <c r="E8743">
        <v>0</v>
      </c>
      <c r="F8743" s="14">
        <v>1317.7739999999999</v>
      </c>
      <c r="G8743" s="14">
        <v>1675.184</v>
      </c>
      <c r="H8743">
        <f t="shared" si="276"/>
        <v>3.9275092228356567E-2</v>
      </c>
      <c r="I8743">
        <f t="shared" si="277"/>
        <v>5.4024485517571136E-2</v>
      </c>
    </row>
    <row r="8744" spans="1:9" x14ac:dyDescent="0.3">
      <c r="A8744" s="1">
        <v>39424</v>
      </c>
      <c r="B8744">
        <v>3</v>
      </c>
      <c r="C8744">
        <v>4</v>
      </c>
      <c r="D8744">
        <v>0</v>
      </c>
      <c r="E8744">
        <v>0</v>
      </c>
      <c r="F8744" s="14">
        <v>5261.45</v>
      </c>
      <c r="G8744" s="14">
        <v>4754.4780000000001</v>
      </c>
      <c r="H8744">
        <f t="shared" si="276"/>
        <v>3.9275092228356567E-2</v>
      </c>
      <c r="I8744">
        <f t="shared" si="277"/>
        <v>4.321958841405691E-2</v>
      </c>
    </row>
    <row r="8745" spans="1:9" x14ac:dyDescent="0.3">
      <c r="A8745" s="1">
        <v>39425</v>
      </c>
      <c r="B8745">
        <v>3</v>
      </c>
      <c r="C8745">
        <v>4</v>
      </c>
      <c r="D8745">
        <v>0</v>
      </c>
      <c r="E8745">
        <v>0</v>
      </c>
      <c r="F8745" s="14">
        <v>6248.308</v>
      </c>
      <c r="G8745" s="14">
        <v>5736.9989999999998</v>
      </c>
      <c r="H8745">
        <f t="shared" si="276"/>
        <v>3.9275092228356567E-2</v>
      </c>
      <c r="I8745">
        <f t="shared" si="277"/>
        <v>4.321958841405691E-2</v>
      </c>
    </row>
    <row r="8746" spans="1:9" x14ac:dyDescent="0.3">
      <c r="A8746" s="1">
        <v>39426</v>
      </c>
      <c r="B8746">
        <v>3</v>
      </c>
      <c r="C8746">
        <v>3</v>
      </c>
      <c r="D8746">
        <v>1.0999999999999999E-2</v>
      </c>
      <c r="E8746">
        <v>4.8000000000000001E-2</v>
      </c>
      <c r="F8746" s="14">
        <v>3149.3850000000002</v>
      </c>
      <c r="G8746" s="14">
        <v>3839.03</v>
      </c>
      <c r="H8746">
        <f t="shared" si="276"/>
        <v>3.9275092228356567E-2</v>
      </c>
      <c r="I8746">
        <f t="shared" si="277"/>
        <v>3.2414691310542677E-2</v>
      </c>
    </row>
    <row r="8747" spans="1:9" x14ac:dyDescent="0.3">
      <c r="A8747" s="1">
        <v>39427</v>
      </c>
      <c r="B8747">
        <v>3</v>
      </c>
      <c r="C8747">
        <v>3</v>
      </c>
      <c r="D8747">
        <v>0</v>
      </c>
      <c r="E8747">
        <v>0</v>
      </c>
      <c r="F8747" s="14">
        <v>6447.1459999999997</v>
      </c>
      <c r="G8747" s="14">
        <v>5798.8580000000002</v>
      </c>
      <c r="H8747">
        <f t="shared" si="276"/>
        <v>3.9275092228356567E-2</v>
      </c>
      <c r="I8747">
        <f t="shared" si="277"/>
        <v>3.2414691310542677E-2</v>
      </c>
    </row>
    <row r="8748" spans="1:9" x14ac:dyDescent="0.3">
      <c r="A8748" s="1">
        <v>39428</v>
      </c>
      <c r="B8748">
        <v>3</v>
      </c>
      <c r="C8748">
        <v>3</v>
      </c>
      <c r="D8748">
        <v>0</v>
      </c>
      <c r="E8748">
        <v>0</v>
      </c>
      <c r="F8748" s="14">
        <v>6447.1940000000004</v>
      </c>
      <c r="G8748" s="14">
        <v>5868.6379999999999</v>
      </c>
      <c r="H8748">
        <f t="shared" si="276"/>
        <v>3.9275092228356567E-2</v>
      </c>
      <c r="I8748">
        <f t="shared" si="277"/>
        <v>3.2414691310542677E-2</v>
      </c>
    </row>
    <row r="8749" spans="1:9" x14ac:dyDescent="0.3">
      <c r="A8749" s="1">
        <v>39429</v>
      </c>
      <c r="B8749">
        <v>2</v>
      </c>
      <c r="C8749">
        <v>3</v>
      </c>
      <c r="D8749">
        <v>0</v>
      </c>
      <c r="E8749">
        <v>0</v>
      </c>
      <c r="F8749" s="14">
        <v>6278.2520000000004</v>
      </c>
      <c r="G8749" s="14">
        <v>5744.6040000000003</v>
      </c>
      <c r="H8749">
        <f t="shared" si="276"/>
        <v>2.6183394818904381E-2</v>
      </c>
      <c r="I8749">
        <f t="shared" si="277"/>
        <v>3.2414691310542677E-2</v>
      </c>
    </row>
    <row r="8750" spans="1:9" x14ac:dyDescent="0.3">
      <c r="A8750" s="1">
        <v>39430</v>
      </c>
      <c r="B8750">
        <v>2</v>
      </c>
      <c r="C8750">
        <v>3</v>
      </c>
      <c r="D8750">
        <v>6.4000000000000001E-2</v>
      </c>
      <c r="E8750">
        <v>1.1399999999999999</v>
      </c>
      <c r="F8750" s="14">
        <v>1400.192</v>
      </c>
      <c r="G8750" s="14">
        <v>2900.5329999999999</v>
      </c>
      <c r="H8750">
        <f t="shared" si="276"/>
        <v>2.6183394818904381E-2</v>
      </c>
      <c r="I8750">
        <f t="shared" si="277"/>
        <v>3.2414691310542677E-2</v>
      </c>
    </row>
    <row r="8751" spans="1:9" x14ac:dyDescent="0.3">
      <c r="A8751" s="1">
        <v>39431</v>
      </c>
      <c r="B8751">
        <v>2</v>
      </c>
      <c r="C8751">
        <v>2</v>
      </c>
      <c r="D8751">
        <v>1.089</v>
      </c>
      <c r="E8751">
        <v>2.0230000000000001</v>
      </c>
      <c r="F8751">
        <v>108.545</v>
      </c>
      <c r="G8751">
        <v>122.539</v>
      </c>
      <c r="H8751">
        <f t="shared" si="276"/>
        <v>2.6183394818904381E-2</v>
      </c>
      <c r="I8751">
        <f t="shared" si="277"/>
        <v>2.1609794207028455E-2</v>
      </c>
    </row>
    <row r="8752" spans="1:9" x14ac:dyDescent="0.3">
      <c r="A8752" s="1">
        <v>39432</v>
      </c>
      <c r="B8752">
        <v>2</v>
      </c>
      <c r="C8752">
        <v>2</v>
      </c>
      <c r="D8752">
        <v>6.3E-2</v>
      </c>
      <c r="E8752">
        <v>0</v>
      </c>
      <c r="F8752" s="14">
        <v>6023.8639999999996</v>
      </c>
      <c r="G8752" s="14">
        <v>5032.4309999999996</v>
      </c>
      <c r="H8752">
        <f t="shared" si="276"/>
        <v>2.6183394818904381E-2</v>
      </c>
      <c r="I8752">
        <f t="shared" si="277"/>
        <v>2.1609794207028455E-2</v>
      </c>
    </row>
    <row r="8753" spans="1:9" x14ac:dyDescent="0.3">
      <c r="A8753" s="1">
        <v>39433</v>
      </c>
      <c r="B8753">
        <v>2</v>
      </c>
      <c r="C8753">
        <v>2</v>
      </c>
      <c r="D8753">
        <v>0</v>
      </c>
      <c r="E8753">
        <v>0</v>
      </c>
      <c r="F8753" s="14">
        <v>5917.268</v>
      </c>
      <c r="G8753" s="14">
        <v>5216.2129999999997</v>
      </c>
      <c r="H8753">
        <f t="shared" si="276"/>
        <v>2.6183394818904381E-2</v>
      </c>
      <c r="I8753">
        <f t="shared" si="277"/>
        <v>2.1609794207028455E-2</v>
      </c>
    </row>
    <row r="8754" spans="1:9" x14ac:dyDescent="0.3">
      <c r="A8754" s="1">
        <v>39434</v>
      </c>
      <c r="B8754">
        <v>2</v>
      </c>
      <c r="C8754">
        <v>2</v>
      </c>
      <c r="D8754">
        <v>0.221</v>
      </c>
      <c r="E8754">
        <v>0.82599999999999996</v>
      </c>
      <c r="F8754" s="14">
        <v>4723.8779999999997</v>
      </c>
      <c r="G8754" s="14">
        <v>3683.848</v>
      </c>
      <c r="H8754">
        <f t="shared" si="276"/>
        <v>2.6183394818904381E-2</v>
      </c>
      <c r="I8754">
        <f t="shared" si="277"/>
        <v>2.1609794207028455E-2</v>
      </c>
    </row>
    <row r="8755" spans="1:9" x14ac:dyDescent="0.3">
      <c r="A8755" s="1">
        <v>39435</v>
      </c>
      <c r="B8755">
        <v>2</v>
      </c>
      <c r="C8755">
        <v>2</v>
      </c>
      <c r="D8755">
        <v>0</v>
      </c>
      <c r="E8755">
        <v>0</v>
      </c>
      <c r="F8755" s="14">
        <v>5935.701</v>
      </c>
      <c r="G8755" s="14">
        <v>3833.335</v>
      </c>
      <c r="H8755">
        <f t="shared" si="276"/>
        <v>2.6183394818904381E-2</v>
      </c>
      <c r="I8755">
        <f t="shared" si="277"/>
        <v>2.1609794207028455E-2</v>
      </c>
    </row>
    <row r="8756" spans="1:9" x14ac:dyDescent="0.3">
      <c r="A8756" s="1">
        <v>39436</v>
      </c>
      <c r="B8756">
        <v>2</v>
      </c>
      <c r="C8756">
        <v>2</v>
      </c>
      <c r="D8756">
        <v>0</v>
      </c>
      <c r="E8756">
        <v>0</v>
      </c>
      <c r="F8756" s="14">
        <v>5043.5559999999996</v>
      </c>
      <c r="G8756" s="14">
        <v>4391.22</v>
      </c>
      <c r="H8756">
        <f t="shared" si="276"/>
        <v>2.6183394818904381E-2</v>
      </c>
      <c r="I8756">
        <f t="shared" si="277"/>
        <v>2.1609794207028455E-2</v>
      </c>
    </row>
    <row r="8757" spans="1:9" x14ac:dyDescent="0.3">
      <c r="A8757" s="1">
        <v>39437</v>
      </c>
      <c r="B8757">
        <v>2</v>
      </c>
      <c r="C8757">
        <v>2</v>
      </c>
      <c r="D8757">
        <v>0</v>
      </c>
      <c r="E8757">
        <v>0</v>
      </c>
      <c r="F8757" s="14">
        <v>5000.3639999999996</v>
      </c>
      <c r="G8757" s="14">
        <v>4942.4369999999999</v>
      </c>
      <c r="H8757">
        <f t="shared" si="276"/>
        <v>2.6183394818904381E-2</v>
      </c>
      <c r="I8757">
        <f t="shared" si="277"/>
        <v>2.1609794207028455E-2</v>
      </c>
    </row>
    <row r="8758" spans="1:9" x14ac:dyDescent="0.3">
      <c r="A8758" s="1">
        <v>39438</v>
      </c>
      <c r="B8758">
        <v>1</v>
      </c>
      <c r="C8758">
        <v>2</v>
      </c>
      <c r="D8758">
        <v>0</v>
      </c>
      <c r="E8758">
        <v>0</v>
      </c>
      <c r="F8758" s="14">
        <v>4883.7759999999998</v>
      </c>
      <c r="G8758" s="14">
        <v>4940.0290000000005</v>
      </c>
      <c r="H8758">
        <f t="shared" si="276"/>
        <v>1.309169740945219E-2</v>
      </c>
      <c r="I8758">
        <f t="shared" si="277"/>
        <v>2.1609794207028455E-2</v>
      </c>
    </row>
    <row r="8759" spans="1:9" x14ac:dyDescent="0.3">
      <c r="A8759" s="1">
        <v>39439</v>
      </c>
      <c r="B8759">
        <v>1</v>
      </c>
      <c r="C8759">
        <v>1</v>
      </c>
      <c r="D8759">
        <v>14.112</v>
      </c>
      <c r="E8759">
        <v>9.1560000000000006</v>
      </c>
      <c r="F8759" s="14">
        <v>3970.1849999999999</v>
      </c>
      <c r="G8759" s="14">
        <v>2568.9609999999998</v>
      </c>
      <c r="H8759">
        <f t="shared" si="276"/>
        <v>1.309169740945219E-2</v>
      </c>
      <c r="I8759">
        <f t="shared" si="277"/>
        <v>1.0804897103514228E-2</v>
      </c>
    </row>
    <row r="8760" spans="1:9" x14ac:dyDescent="0.3">
      <c r="A8760" s="1">
        <v>39440</v>
      </c>
      <c r="B8760">
        <v>1</v>
      </c>
      <c r="C8760">
        <v>1</v>
      </c>
      <c r="D8760">
        <v>11.941000000000001</v>
      </c>
      <c r="E8760">
        <v>12.898999999999999</v>
      </c>
      <c r="F8760">
        <v>-190.07</v>
      </c>
      <c r="G8760">
        <v>-150.08099999999999</v>
      </c>
      <c r="H8760">
        <f t="shared" si="276"/>
        <v>1.309169740945219E-2</v>
      </c>
      <c r="I8760">
        <f t="shared" si="277"/>
        <v>1.0804897103514228E-2</v>
      </c>
    </row>
    <row r="8761" spans="1:9" x14ac:dyDescent="0.3">
      <c r="A8761" s="1">
        <v>39441</v>
      </c>
      <c r="B8761">
        <v>3</v>
      </c>
      <c r="C8761">
        <v>2</v>
      </c>
      <c r="D8761">
        <v>0.107</v>
      </c>
      <c r="E8761">
        <v>0</v>
      </c>
      <c r="F8761">
        <v>861.96400000000006</v>
      </c>
      <c r="G8761" s="14">
        <v>2410.5120000000002</v>
      </c>
      <c r="H8761">
        <f t="shared" si="276"/>
        <v>3.9275092228356567E-2</v>
      </c>
      <c r="I8761">
        <f t="shared" si="277"/>
        <v>2.1609794207028455E-2</v>
      </c>
    </row>
    <row r="8762" spans="1:9" x14ac:dyDescent="0.3">
      <c r="A8762" s="1">
        <v>39442</v>
      </c>
      <c r="B8762">
        <v>2</v>
      </c>
      <c r="C8762">
        <v>4</v>
      </c>
      <c r="D8762">
        <v>0</v>
      </c>
      <c r="E8762">
        <v>0</v>
      </c>
      <c r="F8762" s="14">
        <v>4022.9789999999998</v>
      </c>
      <c r="G8762" s="14">
        <v>2986.3119999999999</v>
      </c>
      <c r="H8762">
        <f t="shared" si="276"/>
        <v>2.6183394818904381E-2</v>
      </c>
      <c r="I8762">
        <f t="shared" si="277"/>
        <v>4.321958841405691E-2</v>
      </c>
    </row>
    <row r="8763" spans="1:9" x14ac:dyDescent="0.3">
      <c r="A8763" s="1">
        <v>39443</v>
      </c>
      <c r="B8763">
        <v>2</v>
      </c>
      <c r="C8763">
        <v>4</v>
      </c>
      <c r="D8763">
        <v>16.137</v>
      </c>
      <c r="E8763">
        <v>9.6329999999999991</v>
      </c>
      <c r="F8763" s="14">
        <v>1349.337</v>
      </c>
      <c r="G8763" s="14">
        <v>1637.9580000000001</v>
      </c>
      <c r="H8763">
        <f t="shared" si="276"/>
        <v>2.6183394818904381E-2</v>
      </c>
      <c r="I8763">
        <f t="shared" si="277"/>
        <v>4.321958841405691E-2</v>
      </c>
    </row>
    <row r="8764" spans="1:9" x14ac:dyDescent="0.3">
      <c r="A8764" s="1">
        <v>39444</v>
      </c>
      <c r="B8764">
        <v>3</v>
      </c>
      <c r="C8764">
        <v>10</v>
      </c>
      <c r="D8764">
        <v>15.601000000000001</v>
      </c>
      <c r="E8764">
        <v>8.0190000000000001</v>
      </c>
      <c r="F8764" s="14">
        <v>2806.6460000000002</v>
      </c>
      <c r="G8764" s="14">
        <v>3060.99</v>
      </c>
      <c r="H8764">
        <f t="shared" si="276"/>
        <v>3.9275092228356567E-2</v>
      </c>
      <c r="I8764">
        <f t="shared" si="277"/>
        <v>0.10804897103514227</v>
      </c>
    </row>
    <row r="8765" spans="1:9" x14ac:dyDescent="0.3">
      <c r="A8765" s="1">
        <v>39445</v>
      </c>
      <c r="B8765">
        <v>4</v>
      </c>
      <c r="C8765">
        <v>54</v>
      </c>
      <c r="D8765">
        <v>13.222</v>
      </c>
      <c r="E8765">
        <v>4.5010000000000003</v>
      </c>
      <c r="F8765" s="14">
        <v>3434.922</v>
      </c>
      <c r="G8765" s="14">
        <v>1763.4059999999999</v>
      </c>
      <c r="H8765">
        <f t="shared" si="276"/>
        <v>5.2366789637808761E-2</v>
      </c>
      <c r="I8765">
        <f t="shared" si="277"/>
        <v>0.58346444358976834</v>
      </c>
    </row>
    <row r="8766" spans="1:9" x14ac:dyDescent="0.3">
      <c r="A8766" s="1">
        <v>39446</v>
      </c>
      <c r="B8766">
        <v>14</v>
      </c>
      <c r="C8766">
        <v>74</v>
      </c>
      <c r="D8766">
        <v>0</v>
      </c>
      <c r="E8766">
        <v>0</v>
      </c>
      <c r="F8766" s="14">
        <v>3690.03</v>
      </c>
      <c r="G8766" s="14">
        <v>4286.6099999999997</v>
      </c>
      <c r="H8766">
        <f t="shared" si="276"/>
        <v>0.18328376373233066</v>
      </c>
      <c r="I8766">
        <f t="shared" si="277"/>
        <v>0.79956238566005278</v>
      </c>
    </row>
    <row r="8767" spans="1:9" x14ac:dyDescent="0.3">
      <c r="A8767" s="1">
        <v>39447</v>
      </c>
      <c r="B8767">
        <v>23</v>
      </c>
      <c r="C8767">
        <v>65</v>
      </c>
      <c r="D8767">
        <v>0</v>
      </c>
      <c r="E8767">
        <v>0</v>
      </c>
      <c r="F8767" s="14">
        <v>4712.5810000000001</v>
      </c>
      <c r="G8767" s="14">
        <v>5025.99</v>
      </c>
      <c r="H8767">
        <f t="shared" si="276"/>
        <v>0.30110904041740039</v>
      </c>
      <c r="I8767">
        <f t="shared" si="277"/>
        <v>0.70231831172842474</v>
      </c>
    </row>
    <row r="8768" spans="1:9" x14ac:dyDescent="0.3">
      <c r="A8768" s="1">
        <v>39448</v>
      </c>
      <c r="B8768">
        <v>23</v>
      </c>
      <c r="C8768">
        <v>48</v>
      </c>
      <c r="D8768">
        <v>0</v>
      </c>
      <c r="E8768">
        <v>0</v>
      </c>
      <c r="F8768" s="14">
        <v>5795.9279999999999</v>
      </c>
      <c r="G8768" s="14">
        <v>5876.3220000000001</v>
      </c>
      <c r="H8768">
        <f t="shared" si="276"/>
        <v>0.30110904041740039</v>
      </c>
      <c r="I8768">
        <f t="shared" si="277"/>
        <v>0.51863506096868284</v>
      </c>
    </row>
    <row r="8769" spans="1:9" x14ac:dyDescent="0.3">
      <c r="A8769" s="1">
        <v>39449</v>
      </c>
      <c r="B8769">
        <v>17</v>
      </c>
      <c r="C8769">
        <v>29</v>
      </c>
      <c r="D8769">
        <v>0</v>
      </c>
      <c r="E8769">
        <v>0</v>
      </c>
      <c r="F8769" s="14">
        <v>6123.5069999999996</v>
      </c>
      <c r="G8769" s="14">
        <v>5783.0540000000001</v>
      </c>
      <c r="H8769">
        <f t="shared" si="276"/>
        <v>0.22255885596068725</v>
      </c>
      <c r="I8769">
        <f t="shared" si="277"/>
        <v>0.31334201600191253</v>
      </c>
    </row>
    <row r="8770" spans="1:9" x14ac:dyDescent="0.3">
      <c r="A8770" s="1">
        <v>39450</v>
      </c>
      <c r="B8770">
        <v>12</v>
      </c>
      <c r="C8770">
        <v>20</v>
      </c>
      <c r="D8770">
        <v>6.1139999999999999</v>
      </c>
      <c r="E8770">
        <v>7.2610000000000001</v>
      </c>
      <c r="F8770">
        <v>216.31800000000001</v>
      </c>
      <c r="G8770" s="14">
        <v>2810.6750000000002</v>
      </c>
      <c r="H8770">
        <f t="shared" ref="H8770:H8833" si="278">(B8770*60*60*24/1000000)/(1000*$N$3/1000000)</f>
        <v>0.15710036891342627</v>
      </c>
      <c r="I8770">
        <f t="shared" ref="I8770:I8833" si="279">(C8770*60*60*24/1000000)/(1000*$N$4/1000000)</f>
        <v>0.21609794207028454</v>
      </c>
    </row>
    <row r="8771" spans="1:9" x14ac:dyDescent="0.3">
      <c r="A8771" s="1">
        <v>39451</v>
      </c>
      <c r="B8771">
        <v>9</v>
      </c>
      <c r="C8771">
        <v>20</v>
      </c>
      <c r="D8771">
        <v>0</v>
      </c>
      <c r="E8771">
        <v>0</v>
      </c>
      <c r="F8771" s="14">
        <v>4087.7910000000002</v>
      </c>
      <c r="G8771" s="14">
        <v>1461.9670000000001</v>
      </c>
      <c r="H8771">
        <f t="shared" si="278"/>
        <v>0.1178252766850697</v>
      </c>
      <c r="I8771">
        <f t="shared" si="279"/>
        <v>0.21609794207028454</v>
      </c>
    </row>
    <row r="8772" spans="1:9" x14ac:dyDescent="0.3">
      <c r="A8772" s="1">
        <v>39452</v>
      </c>
      <c r="B8772">
        <v>7</v>
      </c>
      <c r="C8772">
        <v>21</v>
      </c>
      <c r="D8772">
        <v>0</v>
      </c>
      <c r="E8772">
        <v>0</v>
      </c>
      <c r="F8772" s="14">
        <v>5383.5690000000004</v>
      </c>
      <c r="G8772" s="14">
        <v>5043.4319999999998</v>
      </c>
      <c r="H8772">
        <f t="shared" si="278"/>
        <v>9.1641881866165328E-2</v>
      </c>
      <c r="I8772">
        <f t="shared" si="279"/>
        <v>0.22690283917379875</v>
      </c>
    </row>
    <row r="8773" spans="1:9" x14ac:dyDescent="0.3">
      <c r="A8773" s="1">
        <v>39453</v>
      </c>
      <c r="B8773">
        <v>5</v>
      </c>
      <c r="C8773">
        <v>19</v>
      </c>
      <c r="D8773">
        <v>0</v>
      </c>
      <c r="E8773">
        <v>0</v>
      </c>
      <c r="F8773" s="14">
        <v>5914.12</v>
      </c>
      <c r="G8773" s="14">
        <v>5670.0810000000001</v>
      </c>
      <c r="H8773">
        <f t="shared" si="278"/>
        <v>6.5458487047260955E-2</v>
      </c>
      <c r="I8773">
        <f t="shared" si="279"/>
        <v>0.20529304496677031</v>
      </c>
    </row>
    <row r="8774" spans="1:9" x14ac:dyDescent="0.3">
      <c r="A8774" s="1">
        <v>39454</v>
      </c>
      <c r="B8774">
        <v>4</v>
      </c>
      <c r="C8774">
        <v>15</v>
      </c>
      <c r="D8774">
        <v>0</v>
      </c>
      <c r="E8774">
        <v>0</v>
      </c>
      <c r="F8774" s="14">
        <v>4929.9219999999996</v>
      </c>
      <c r="G8774" s="14">
        <v>5448.058</v>
      </c>
      <c r="H8774">
        <f t="shared" si="278"/>
        <v>5.2366789637808761E-2</v>
      </c>
      <c r="I8774">
        <f t="shared" si="279"/>
        <v>0.16207345655271341</v>
      </c>
    </row>
    <row r="8775" spans="1:9" x14ac:dyDescent="0.3">
      <c r="A8775" s="1">
        <v>39455</v>
      </c>
      <c r="B8775">
        <v>4</v>
      </c>
      <c r="C8775">
        <v>11</v>
      </c>
      <c r="D8775">
        <v>0</v>
      </c>
      <c r="E8775">
        <v>0.189</v>
      </c>
      <c r="F8775" s="14">
        <v>4771.424</v>
      </c>
      <c r="G8775" s="14">
        <v>3794.7080000000001</v>
      </c>
      <c r="H8775">
        <f t="shared" si="278"/>
        <v>5.2366789637808761E-2</v>
      </c>
      <c r="I8775">
        <f t="shared" si="279"/>
        <v>0.11885386813865649</v>
      </c>
    </row>
    <row r="8776" spans="1:9" x14ac:dyDescent="0.3">
      <c r="A8776" s="1">
        <v>39456</v>
      </c>
      <c r="B8776">
        <v>4</v>
      </c>
      <c r="C8776">
        <v>8</v>
      </c>
      <c r="D8776">
        <v>0</v>
      </c>
      <c r="E8776">
        <v>0</v>
      </c>
      <c r="F8776" s="14">
        <v>5549.7129999999997</v>
      </c>
      <c r="G8776" s="14">
        <v>5439.2860000000001</v>
      </c>
      <c r="H8776">
        <f t="shared" si="278"/>
        <v>5.2366789637808761E-2</v>
      </c>
      <c r="I8776">
        <f t="shared" si="279"/>
        <v>8.643917682811382E-2</v>
      </c>
    </row>
    <row r="8777" spans="1:9" x14ac:dyDescent="0.3">
      <c r="A8777" s="1">
        <v>39457</v>
      </c>
      <c r="B8777">
        <v>5</v>
      </c>
      <c r="C8777">
        <v>7</v>
      </c>
      <c r="D8777">
        <v>1E-3</v>
      </c>
      <c r="E8777">
        <v>0</v>
      </c>
      <c r="F8777" s="14">
        <v>2994.13</v>
      </c>
      <c r="G8777" s="14">
        <v>4202.134</v>
      </c>
      <c r="H8777">
        <f t="shared" si="278"/>
        <v>6.5458487047260955E-2</v>
      </c>
      <c r="I8777">
        <f t="shared" si="279"/>
        <v>7.5634279724599587E-2</v>
      </c>
    </row>
    <row r="8778" spans="1:9" x14ac:dyDescent="0.3">
      <c r="A8778" s="1">
        <v>39458</v>
      </c>
      <c r="B8778">
        <v>5</v>
      </c>
      <c r="C8778">
        <v>7</v>
      </c>
      <c r="D8778">
        <v>24.997</v>
      </c>
      <c r="E8778">
        <v>21.425000000000001</v>
      </c>
      <c r="F8778" s="14">
        <v>5326.8339999999998</v>
      </c>
      <c r="G8778" s="14">
        <v>3553.2260000000001</v>
      </c>
      <c r="H8778">
        <f t="shared" si="278"/>
        <v>6.5458487047260955E-2</v>
      </c>
      <c r="I8778">
        <f t="shared" si="279"/>
        <v>7.5634279724599587E-2</v>
      </c>
    </row>
    <row r="8779" spans="1:9" x14ac:dyDescent="0.3">
      <c r="A8779" s="1">
        <v>39459</v>
      </c>
      <c r="B8779">
        <v>4</v>
      </c>
      <c r="C8779">
        <v>9</v>
      </c>
      <c r="D8779">
        <v>0</v>
      </c>
      <c r="E8779">
        <v>0</v>
      </c>
      <c r="F8779" s="14">
        <v>6161.4110000000001</v>
      </c>
      <c r="G8779" s="14">
        <v>5388.2340000000004</v>
      </c>
      <c r="H8779">
        <f t="shared" si="278"/>
        <v>5.2366789637808761E-2</v>
      </c>
      <c r="I8779">
        <f t="shared" si="279"/>
        <v>9.7244073931628039E-2</v>
      </c>
    </row>
    <row r="8780" spans="1:9" x14ac:dyDescent="0.3">
      <c r="A8780" s="1">
        <v>39460</v>
      </c>
      <c r="B8780">
        <v>3</v>
      </c>
      <c r="C8780">
        <v>10</v>
      </c>
      <c r="D8780">
        <v>0</v>
      </c>
      <c r="E8780">
        <v>0</v>
      </c>
      <c r="F8780" s="14">
        <v>2791.5909999999999</v>
      </c>
      <c r="G8780" s="14">
        <v>3330.5659999999998</v>
      </c>
      <c r="H8780">
        <f t="shared" si="278"/>
        <v>3.9275092228356567E-2</v>
      </c>
      <c r="I8780">
        <f t="shared" si="279"/>
        <v>0.10804897103514227</v>
      </c>
    </row>
    <row r="8781" spans="1:9" x14ac:dyDescent="0.3">
      <c r="A8781" s="1">
        <v>39461</v>
      </c>
      <c r="B8781">
        <v>3</v>
      </c>
      <c r="C8781">
        <v>9</v>
      </c>
      <c r="D8781">
        <v>0</v>
      </c>
      <c r="E8781">
        <v>0</v>
      </c>
      <c r="F8781" s="14">
        <v>4274.53</v>
      </c>
      <c r="G8781" s="14">
        <v>2044.0920000000001</v>
      </c>
      <c r="H8781">
        <f t="shared" si="278"/>
        <v>3.9275092228356567E-2</v>
      </c>
      <c r="I8781">
        <f t="shared" si="279"/>
        <v>9.7244073931628039E-2</v>
      </c>
    </row>
    <row r="8782" spans="1:9" x14ac:dyDescent="0.3">
      <c r="A8782" s="1">
        <v>39462</v>
      </c>
      <c r="B8782">
        <v>2</v>
      </c>
      <c r="C8782">
        <v>8</v>
      </c>
      <c r="D8782">
        <v>0</v>
      </c>
      <c r="E8782">
        <v>0</v>
      </c>
      <c r="F8782" s="14">
        <v>4879.7719999999999</v>
      </c>
      <c r="G8782" s="14">
        <v>4738.1660000000002</v>
      </c>
      <c r="H8782">
        <f t="shared" si="278"/>
        <v>2.6183394818904381E-2</v>
      </c>
      <c r="I8782">
        <f t="shared" si="279"/>
        <v>8.643917682811382E-2</v>
      </c>
    </row>
    <row r="8783" spans="1:9" x14ac:dyDescent="0.3">
      <c r="A8783" s="1">
        <v>39463</v>
      </c>
      <c r="B8783">
        <v>3</v>
      </c>
      <c r="C8783">
        <v>7</v>
      </c>
      <c r="D8783">
        <v>16.361999999999998</v>
      </c>
      <c r="E8783">
        <v>16.106999999999999</v>
      </c>
      <c r="F8783">
        <v>886.798</v>
      </c>
      <c r="G8783" s="14">
        <v>1102.6569999999999</v>
      </c>
      <c r="H8783">
        <f t="shared" si="278"/>
        <v>3.9275092228356567E-2</v>
      </c>
      <c r="I8783">
        <f t="shared" si="279"/>
        <v>7.5634279724599587E-2</v>
      </c>
    </row>
    <row r="8784" spans="1:9" x14ac:dyDescent="0.3">
      <c r="A8784" s="1">
        <v>39464</v>
      </c>
      <c r="B8784">
        <v>4</v>
      </c>
      <c r="C8784">
        <v>9</v>
      </c>
      <c r="D8784">
        <v>0</v>
      </c>
      <c r="E8784">
        <v>0</v>
      </c>
      <c r="F8784" s="14">
        <v>6603.8289999999997</v>
      </c>
      <c r="G8784" s="14">
        <v>6244.5569999999998</v>
      </c>
      <c r="H8784">
        <f t="shared" si="278"/>
        <v>5.2366789637808761E-2</v>
      </c>
      <c r="I8784">
        <f t="shared" si="279"/>
        <v>9.7244073931628039E-2</v>
      </c>
    </row>
    <row r="8785" spans="1:9" x14ac:dyDescent="0.3">
      <c r="A8785" s="1">
        <v>39465</v>
      </c>
      <c r="B8785">
        <v>3</v>
      </c>
      <c r="C8785">
        <v>10</v>
      </c>
      <c r="D8785">
        <v>11.144</v>
      </c>
      <c r="E8785">
        <v>10.929</v>
      </c>
      <c r="F8785">
        <v>458.97300000000001</v>
      </c>
      <c r="G8785">
        <v>545.43600000000004</v>
      </c>
      <c r="H8785">
        <f t="shared" si="278"/>
        <v>3.9275092228356567E-2</v>
      </c>
      <c r="I8785">
        <f t="shared" si="279"/>
        <v>0.10804897103514227</v>
      </c>
    </row>
    <row r="8786" spans="1:9" x14ac:dyDescent="0.3">
      <c r="A8786" s="1">
        <v>39466</v>
      </c>
      <c r="B8786">
        <v>3</v>
      </c>
      <c r="C8786">
        <v>11</v>
      </c>
      <c r="D8786">
        <v>0</v>
      </c>
      <c r="E8786">
        <v>0</v>
      </c>
      <c r="F8786" s="14">
        <v>2672.3049999999998</v>
      </c>
      <c r="G8786" s="14">
        <v>3157.23</v>
      </c>
      <c r="H8786">
        <f t="shared" si="278"/>
        <v>3.9275092228356567E-2</v>
      </c>
      <c r="I8786">
        <f t="shared" si="279"/>
        <v>0.11885386813865649</v>
      </c>
    </row>
    <row r="8787" spans="1:9" x14ac:dyDescent="0.3">
      <c r="A8787" s="1">
        <v>39467</v>
      </c>
      <c r="B8787">
        <v>3</v>
      </c>
      <c r="C8787">
        <v>11</v>
      </c>
      <c r="D8787">
        <v>0</v>
      </c>
      <c r="E8787">
        <v>0</v>
      </c>
      <c r="F8787" s="14">
        <v>6808.2960000000003</v>
      </c>
      <c r="G8787" s="14">
        <v>6321.3789999999999</v>
      </c>
      <c r="H8787">
        <f t="shared" si="278"/>
        <v>3.9275092228356567E-2</v>
      </c>
      <c r="I8787">
        <f t="shared" si="279"/>
        <v>0.11885386813865649</v>
      </c>
    </row>
    <row r="8788" spans="1:9" x14ac:dyDescent="0.3">
      <c r="A8788" s="1">
        <v>39468</v>
      </c>
      <c r="B8788">
        <v>2</v>
      </c>
      <c r="C8788">
        <v>10</v>
      </c>
      <c r="D8788">
        <v>0</v>
      </c>
      <c r="E8788">
        <v>0</v>
      </c>
      <c r="F8788" s="14">
        <v>4943.7179999999998</v>
      </c>
      <c r="G8788" s="14">
        <v>4472.9179999999997</v>
      </c>
      <c r="H8788">
        <f t="shared" si="278"/>
        <v>2.6183394818904381E-2</v>
      </c>
      <c r="I8788">
        <f t="shared" si="279"/>
        <v>0.10804897103514227</v>
      </c>
    </row>
    <row r="8789" spans="1:9" x14ac:dyDescent="0.3">
      <c r="A8789" s="1">
        <v>39469</v>
      </c>
      <c r="B8789">
        <v>2</v>
      </c>
      <c r="C8789">
        <v>9</v>
      </c>
      <c r="D8789">
        <v>0</v>
      </c>
      <c r="E8789">
        <v>0</v>
      </c>
      <c r="F8789" s="14">
        <v>3011.518</v>
      </c>
      <c r="G8789" s="14">
        <v>3538.759</v>
      </c>
      <c r="H8789">
        <f t="shared" si="278"/>
        <v>2.6183394818904381E-2</v>
      </c>
      <c r="I8789">
        <f t="shared" si="279"/>
        <v>9.7244073931628039E-2</v>
      </c>
    </row>
    <row r="8790" spans="1:9" x14ac:dyDescent="0.3">
      <c r="A8790" s="1">
        <v>39470</v>
      </c>
      <c r="B8790">
        <v>2</v>
      </c>
      <c r="C8790">
        <v>8</v>
      </c>
      <c r="D8790">
        <v>0.58599999999999997</v>
      </c>
      <c r="E8790">
        <v>4.1189999999999998</v>
      </c>
      <c r="F8790">
        <v>199.41300000000001</v>
      </c>
      <c r="G8790" s="14">
        <v>1052.375</v>
      </c>
      <c r="H8790">
        <f t="shared" si="278"/>
        <v>2.6183394818904381E-2</v>
      </c>
      <c r="I8790">
        <f t="shared" si="279"/>
        <v>8.643917682811382E-2</v>
      </c>
    </row>
    <row r="8791" spans="1:9" x14ac:dyDescent="0.3">
      <c r="A8791" s="1">
        <v>39471</v>
      </c>
      <c r="B8791">
        <v>2</v>
      </c>
      <c r="C8791">
        <v>7</v>
      </c>
      <c r="D8791">
        <v>0</v>
      </c>
      <c r="E8791">
        <v>0</v>
      </c>
      <c r="F8791" s="14">
        <v>3801.4630000000002</v>
      </c>
      <c r="G8791" s="14">
        <v>5110.357</v>
      </c>
      <c r="H8791">
        <f t="shared" si="278"/>
        <v>2.6183394818904381E-2</v>
      </c>
      <c r="I8791">
        <f t="shared" si="279"/>
        <v>7.5634279724599587E-2</v>
      </c>
    </row>
    <row r="8792" spans="1:9" x14ac:dyDescent="0.3">
      <c r="A8792" s="1">
        <v>39472</v>
      </c>
      <c r="B8792">
        <v>1</v>
      </c>
      <c r="C8792">
        <v>7</v>
      </c>
      <c r="D8792">
        <v>0</v>
      </c>
      <c r="E8792">
        <v>0</v>
      </c>
      <c r="F8792" s="14">
        <v>4865.9939999999997</v>
      </c>
      <c r="G8792" s="14">
        <v>3531.759</v>
      </c>
      <c r="H8792">
        <f t="shared" si="278"/>
        <v>1.309169740945219E-2</v>
      </c>
      <c r="I8792">
        <f t="shared" si="279"/>
        <v>7.5634279724599587E-2</v>
      </c>
    </row>
    <row r="8793" spans="1:9" x14ac:dyDescent="0.3">
      <c r="A8793" s="1">
        <v>39473</v>
      </c>
      <c r="B8793">
        <v>1</v>
      </c>
      <c r="C8793">
        <v>6</v>
      </c>
      <c r="D8793">
        <v>0</v>
      </c>
      <c r="E8793">
        <v>0.58399999999999996</v>
      </c>
      <c r="F8793" s="14">
        <v>2827.904</v>
      </c>
      <c r="G8793" s="14">
        <v>2452.9090000000001</v>
      </c>
      <c r="H8793">
        <f t="shared" si="278"/>
        <v>1.309169740945219E-2</v>
      </c>
      <c r="I8793">
        <f t="shared" si="279"/>
        <v>6.4829382621085355E-2</v>
      </c>
    </row>
    <row r="8794" spans="1:9" x14ac:dyDescent="0.3">
      <c r="A8794" s="1">
        <v>39474</v>
      </c>
      <c r="B8794">
        <v>1</v>
      </c>
      <c r="C8794">
        <v>5</v>
      </c>
      <c r="D8794">
        <v>0.872</v>
      </c>
      <c r="E8794">
        <v>0</v>
      </c>
      <c r="F8794" s="14">
        <v>3175.0450000000001</v>
      </c>
      <c r="G8794" s="14">
        <v>1755.88</v>
      </c>
      <c r="H8794">
        <f t="shared" si="278"/>
        <v>1.309169740945219E-2</v>
      </c>
      <c r="I8794">
        <f t="shared" si="279"/>
        <v>5.4024485517571136E-2</v>
      </c>
    </row>
    <row r="8795" spans="1:9" x14ac:dyDescent="0.3">
      <c r="A8795" s="1">
        <v>39475</v>
      </c>
      <c r="B8795">
        <v>1</v>
      </c>
      <c r="C8795">
        <v>4</v>
      </c>
      <c r="D8795">
        <v>0</v>
      </c>
      <c r="E8795">
        <v>0.20399999999999999</v>
      </c>
      <c r="F8795" s="14">
        <v>4278.6930000000002</v>
      </c>
      <c r="G8795" s="14">
        <v>4277.7259999999997</v>
      </c>
      <c r="H8795">
        <f t="shared" si="278"/>
        <v>1.309169740945219E-2</v>
      </c>
      <c r="I8795">
        <f t="shared" si="279"/>
        <v>4.321958841405691E-2</v>
      </c>
    </row>
    <row r="8796" spans="1:9" x14ac:dyDescent="0.3">
      <c r="A8796" s="1">
        <v>39476</v>
      </c>
      <c r="B8796">
        <v>1</v>
      </c>
      <c r="C8796">
        <v>4</v>
      </c>
      <c r="D8796">
        <v>2.472</v>
      </c>
      <c r="E8796">
        <v>7.077</v>
      </c>
      <c r="F8796">
        <v>581.03899999999999</v>
      </c>
      <c r="G8796" s="14">
        <v>1306.7650000000001</v>
      </c>
      <c r="H8796">
        <f t="shared" si="278"/>
        <v>1.309169740945219E-2</v>
      </c>
      <c r="I8796">
        <f t="shared" si="279"/>
        <v>4.321958841405691E-2</v>
      </c>
    </row>
    <row r="8797" spans="1:9" x14ac:dyDescent="0.3">
      <c r="A8797" s="1">
        <v>39477</v>
      </c>
      <c r="B8797">
        <v>1</v>
      </c>
      <c r="C8797">
        <v>4</v>
      </c>
      <c r="D8797">
        <v>8.9079999999999995</v>
      </c>
      <c r="E8797">
        <v>5.3979999999999997</v>
      </c>
      <c r="F8797" s="14">
        <v>1601.079</v>
      </c>
      <c r="G8797" s="14">
        <v>2447.94</v>
      </c>
      <c r="H8797">
        <f t="shared" si="278"/>
        <v>1.309169740945219E-2</v>
      </c>
      <c r="I8797">
        <f t="shared" si="279"/>
        <v>4.321958841405691E-2</v>
      </c>
    </row>
    <row r="8798" spans="1:9" x14ac:dyDescent="0.3">
      <c r="A8798" s="1">
        <v>39478</v>
      </c>
      <c r="B8798">
        <v>1</v>
      </c>
      <c r="C8798">
        <v>4</v>
      </c>
      <c r="D8798">
        <v>5.6189999999999998</v>
      </c>
      <c r="E8798">
        <v>0</v>
      </c>
      <c r="F8798">
        <v>447.01299999999998</v>
      </c>
      <c r="G8798" s="14">
        <v>1540.645</v>
      </c>
      <c r="H8798">
        <f t="shared" si="278"/>
        <v>1.309169740945219E-2</v>
      </c>
      <c r="I8798">
        <f t="shared" si="279"/>
        <v>4.321958841405691E-2</v>
      </c>
    </row>
    <row r="8799" spans="1:9" x14ac:dyDescent="0.3">
      <c r="A8799" s="1">
        <v>39479</v>
      </c>
      <c r="B8799">
        <v>1</v>
      </c>
      <c r="C8799">
        <v>5</v>
      </c>
      <c r="D8799">
        <v>5.7450000000000001</v>
      </c>
      <c r="E8799">
        <v>0</v>
      </c>
      <c r="F8799">
        <v>303.66800000000001</v>
      </c>
      <c r="G8799" s="14">
        <v>1413.175</v>
      </c>
      <c r="H8799">
        <f t="shared" si="278"/>
        <v>1.309169740945219E-2</v>
      </c>
      <c r="I8799">
        <f t="shared" si="279"/>
        <v>5.4024485517571136E-2</v>
      </c>
    </row>
    <row r="8800" spans="1:9" x14ac:dyDescent="0.3">
      <c r="A8800" s="1">
        <v>39480</v>
      </c>
      <c r="B8800">
        <v>2</v>
      </c>
      <c r="C8800">
        <v>8</v>
      </c>
      <c r="D8800">
        <v>0</v>
      </c>
      <c r="E8800">
        <v>0</v>
      </c>
      <c r="F8800" s="14">
        <v>4016.6089999999999</v>
      </c>
      <c r="G8800" s="14">
        <v>2476.652</v>
      </c>
      <c r="H8800">
        <f t="shared" si="278"/>
        <v>2.6183394818904381E-2</v>
      </c>
      <c r="I8800">
        <f t="shared" si="279"/>
        <v>8.643917682811382E-2</v>
      </c>
    </row>
    <row r="8801" spans="1:9" x14ac:dyDescent="0.3">
      <c r="A8801" s="1">
        <v>39481</v>
      </c>
      <c r="B8801">
        <v>2</v>
      </c>
      <c r="C8801">
        <v>10</v>
      </c>
      <c r="D8801">
        <v>0</v>
      </c>
      <c r="E8801">
        <v>5.5E-2</v>
      </c>
      <c r="F8801" s="14">
        <v>5793.47</v>
      </c>
      <c r="G8801" s="14">
        <v>3347.55</v>
      </c>
      <c r="H8801">
        <f t="shared" si="278"/>
        <v>2.6183394818904381E-2</v>
      </c>
      <c r="I8801">
        <f t="shared" si="279"/>
        <v>0.10804897103514227</v>
      </c>
    </row>
    <row r="8802" spans="1:9" x14ac:dyDescent="0.3">
      <c r="A8802" s="1">
        <v>39482</v>
      </c>
      <c r="B8802">
        <v>2</v>
      </c>
      <c r="C8802">
        <v>10</v>
      </c>
      <c r="D8802">
        <v>0</v>
      </c>
      <c r="E8802">
        <v>0</v>
      </c>
      <c r="F8802" s="14">
        <v>6215.2969999999996</v>
      </c>
      <c r="G8802" s="14">
        <v>6068.76</v>
      </c>
      <c r="H8802">
        <f t="shared" si="278"/>
        <v>2.6183394818904381E-2</v>
      </c>
      <c r="I8802">
        <f t="shared" si="279"/>
        <v>0.10804897103514227</v>
      </c>
    </row>
    <row r="8803" spans="1:9" x14ac:dyDescent="0.3">
      <c r="A8803" s="1">
        <v>39483</v>
      </c>
      <c r="B8803">
        <v>1</v>
      </c>
      <c r="C8803">
        <v>11</v>
      </c>
      <c r="D8803">
        <v>0</v>
      </c>
      <c r="E8803">
        <v>0</v>
      </c>
      <c r="F8803" s="14">
        <v>6069.1450000000004</v>
      </c>
      <c r="G8803" s="14">
        <v>5822.7910000000002</v>
      </c>
      <c r="H8803">
        <f t="shared" si="278"/>
        <v>1.309169740945219E-2</v>
      </c>
      <c r="I8803">
        <f t="shared" si="279"/>
        <v>0.11885386813865649</v>
      </c>
    </row>
    <row r="8804" spans="1:9" x14ac:dyDescent="0.3">
      <c r="A8804" s="1">
        <v>39484</v>
      </c>
      <c r="B8804">
        <v>1</v>
      </c>
      <c r="C8804">
        <v>11</v>
      </c>
      <c r="D8804">
        <v>0</v>
      </c>
      <c r="E8804">
        <v>0</v>
      </c>
      <c r="F8804" s="14">
        <v>6229.8209999999999</v>
      </c>
      <c r="G8804" s="14">
        <v>6049.6819999999998</v>
      </c>
      <c r="H8804">
        <f t="shared" si="278"/>
        <v>1.309169740945219E-2</v>
      </c>
      <c r="I8804">
        <f t="shared" si="279"/>
        <v>0.11885386813865649</v>
      </c>
    </row>
    <row r="8805" spans="1:9" x14ac:dyDescent="0.3">
      <c r="A8805" s="1">
        <v>39485</v>
      </c>
      <c r="B8805">
        <v>2</v>
      </c>
      <c r="C8805">
        <v>10</v>
      </c>
      <c r="D8805">
        <v>3.1669999999999998</v>
      </c>
      <c r="E8805">
        <v>5.2759999999999998</v>
      </c>
      <c r="F8805" s="14">
        <v>1348.703</v>
      </c>
      <c r="G8805" s="14">
        <v>5218.4620000000004</v>
      </c>
      <c r="H8805">
        <f t="shared" si="278"/>
        <v>2.6183394818904381E-2</v>
      </c>
      <c r="I8805">
        <f t="shared" si="279"/>
        <v>0.10804897103514227</v>
      </c>
    </row>
    <row r="8806" spans="1:9" x14ac:dyDescent="0.3">
      <c r="A8806" s="1">
        <v>39486</v>
      </c>
      <c r="B8806">
        <v>1</v>
      </c>
      <c r="C8806">
        <v>10</v>
      </c>
      <c r="D8806">
        <v>7.0000000000000007E-2</v>
      </c>
      <c r="E8806">
        <v>8.1000000000000003E-2</v>
      </c>
      <c r="F8806" s="14">
        <v>4909.1170000000002</v>
      </c>
      <c r="G8806" s="14">
        <v>5917.5410000000002</v>
      </c>
      <c r="H8806">
        <f t="shared" si="278"/>
        <v>1.309169740945219E-2</v>
      </c>
      <c r="I8806">
        <f t="shared" si="279"/>
        <v>0.10804897103514227</v>
      </c>
    </row>
    <row r="8807" spans="1:9" x14ac:dyDescent="0.3">
      <c r="A8807" s="1">
        <v>39487</v>
      </c>
      <c r="B8807">
        <v>2</v>
      </c>
      <c r="C8807">
        <v>9</v>
      </c>
      <c r="D8807">
        <v>0</v>
      </c>
      <c r="E8807">
        <v>0</v>
      </c>
      <c r="F8807" s="14">
        <v>1466.5350000000001</v>
      </c>
      <c r="G8807">
        <v>335.05399999999997</v>
      </c>
      <c r="H8807">
        <f t="shared" si="278"/>
        <v>2.6183394818904381E-2</v>
      </c>
      <c r="I8807">
        <f t="shared" si="279"/>
        <v>9.7244073931628039E-2</v>
      </c>
    </row>
    <row r="8808" spans="1:9" x14ac:dyDescent="0.3">
      <c r="A8808" s="1">
        <v>39488</v>
      </c>
      <c r="B8808">
        <v>2</v>
      </c>
      <c r="C8808">
        <v>10</v>
      </c>
      <c r="D8808">
        <v>0</v>
      </c>
      <c r="E8808">
        <v>0</v>
      </c>
      <c r="F8808" s="14">
        <v>4297.18</v>
      </c>
      <c r="G8808" s="14">
        <v>3713.2179999999998</v>
      </c>
      <c r="H8808">
        <f t="shared" si="278"/>
        <v>2.6183394818904381E-2</v>
      </c>
      <c r="I8808">
        <f t="shared" si="279"/>
        <v>0.10804897103514227</v>
      </c>
    </row>
    <row r="8809" spans="1:9" x14ac:dyDescent="0.3">
      <c r="A8809" s="1">
        <v>39489</v>
      </c>
      <c r="B8809">
        <v>1</v>
      </c>
      <c r="C8809">
        <v>10</v>
      </c>
      <c r="D8809">
        <v>0</v>
      </c>
      <c r="E8809">
        <v>0</v>
      </c>
      <c r="F8809">
        <v>940.46600000000001</v>
      </c>
      <c r="G8809">
        <v>350.291</v>
      </c>
      <c r="H8809">
        <f t="shared" si="278"/>
        <v>1.309169740945219E-2</v>
      </c>
      <c r="I8809">
        <f t="shared" si="279"/>
        <v>0.10804897103514227</v>
      </c>
    </row>
    <row r="8810" spans="1:9" x14ac:dyDescent="0.3">
      <c r="A8810" s="1">
        <v>39490</v>
      </c>
      <c r="B8810">
        <v>2</v>
      </c>
      <c r="C8810">
        <v>11</v>
      </c>
      <c r="D8810">
        <v>3.5179999999999998</v>
      </c>
      <c r="E8810">
        <v>0</v>
      </c>
      <c r="F8810" s="14">
        <v>1815.5709999999999</v>
      </c>
      <c r="G8810">
        <v>274.85899999999998</v>
      </c>
      <c r="H8810">
        <f t="shared" si="278"/>
        <v>2.6183394818904381E-2</v>
      </c>
      <c r="I8810">
        <f t="shared" si="279"/>
        <v>0.11885386813865649</v>
      </c>
    </row>
    <row r="8811" spans="1:9" x14ac:dyDescent="0.3">
      <c r="A8811" s="1">
        <v>39491</v>
      </c>
      <c r="B8811">
        <v>2</v>
      </c>
      <c r="C8811">
        <v>12</v>
      </c>
      <c r="D8811">
        <v>1.4470000000000001</v>
      </c>
      <c r="E8811">
        <v>0</v>
      </c>
      <c r="F8811" s="14">
        <v>4777.1120000000001</v>
      </c>
      <c r="G8811" s="14">
        <v>4237.4889999999996</v>
      </c>
      <c r="H8811">
        <f t="shared" si="278"/>
        <v>2.6183394818904381E-2</v>
      </c>
      <c r="I8811">
        <f t="shared" si="279"/>
        <v>0.12965876524217071</v>
      </c>
    </row>
    <row r="8812" spans="1:9" x14ac:dyDescent="0.3">
      <c r="A8812" s="1">
        <v>39492</v>
      </c>
      <c r="B8812">
        <v>2</v>
      </c>
      <c r="C8812">
        <v>12</v>
      </c>
      <c r="D8812">
        <v>0</v>
      </c>
      <c r="E8812">
        <v>0</v>
      </c>
      <c r="F8812" s="14">
        <v>4611.6450000000004</v>
      </c>
      <c r="G8812" s="14">
        <v>5542.0320000000002</v>
      </c>
      <c r="H8812">
        <f t="shared" si="278"/>
        <v>2.6183394818904381E-2</v>
      </c>
      <c r="I8812">
        <f t="shared" si="279"/>
        <v>0.12965876524217071</v>
      </c>
    </row>
    <row r="8813" spans="1:9" x14ac:dyDescent="0.3">
      <c r="A8813" s="1">
        <v>39493</v>
      </c>
      <c r="B8813">
        <v>2</v>
      </c>
      <c r="C8813">
        <v>12</v>
      </c>
      <c r="D8813">
        <v>0</v>
      </c>
      <c r="E8813">
        <v>0</v>
      </c>
      <c r="F8813" s="14">
        <v>4032.4479999999999</v>
      </c>
      <c r="G8813" s="14">
        <v>2392.884</v>
      </c>
      <c r="H8813">
        <f t="shared" si="278"/>
        <v>2.6183394818904381E-2</v>
      </c>
      <c r="I8813">
        <f t="shared" si="279"/>
        <v>0.12965876524217071</v>
      </c>
    </row>
    <row r="8814" spans="1:9" x14ac:dyDescent="0.3">
      <c r="A8814" s="1">
        <v>39494</v>
      </c>
      <c r="B8814">
        <v>2</v>
      </c>
      <c r="C8814">
        <v>12</v>
      </c>
      <c r="D8814">
        <v>0.91</v>
      </c>
      <c r="E8814">
        <v>0</v>
      </c>
      <c r="F8814" s="14">
        <v>3344.8</v>
      </c>
      <c r="G8814" s="14">
        <v>3734.529</v>
      </c>
      <c r="H8814">
        <f t="shared" si="278"/>
        <v>2.6183394818904381E-2</v>
      </c>
      <c r="I8814">
        <f t="shared" si="279"/>
        <v>0.12965876524217071</v>
      </c>
    </row>
    <row r="8815" spans="1:9" x14ac:dyDescent="0.3">
      <c r="A8815" s="1">
        <v>39495</v>
      </c>
      <c r="B8815">
        <v>1</v>
      </c>
      <c r="C8815">
        <v>12</v>
      </c>
      <c r="D8815">
        <v>0</v>
      </c>
      <c r="E8815">
        <v>0</v>
      </c>
      <c r="F8815" s="14">
        <v>5009.0879999999997</v>
      </c>
      <c r="G8815" s="14">
        <v>5707.2420000000002</v>
      </c>
      <c r="H8815">
        <f t="shared" si="278"/>
        <v>1.309169740945219E-2</v>
      </c>
      <c r="I8815">
        <f t="shared" si="279"/>
        <v>0.12965876524217071</v>
      </c>
    </row>
    <row r="8816" spans="1:9" x14ac:dyDescent="0.3">
      <c r="A8816" s="1">
        <v>39496</v>
      </c>
      <c r="B8816">
        <v>1</v>
      </c>
      <c r="C8816">
        <v>12</v>
      </c>
      <c r="D8816">
        <v>0</v>
      </c>
      <c r="E8816">
        <v>0</v>
      </c>
      <c r="F8816" s="14">
        <v>3764.54</v>
      </c>
      <c r="G8816" s="14">
        <v>4896.2820000000002</v>
      </c>
      <c r="H8816">
        <f t="shared" si="278"/>
        <v>1.309169740945219E-2</v>
      </c>
      <c r="I8816">
        <f t="shared" si="279"/>
        <v>0.12965876524217071</v>
      </c>
    </row>
    <row r="8817" spans="1:9" x14ac:dyDescent="0.3">
      <c r="A8817" s="1">
        <v>39497</v>
      </c>
      <c r="B8817">
        <v>1</v>
      </c>
      <c r="C8817">
        <v>12</v>
      </c>
      <c r="D8817">
        <v>0</v>
      </c>
      <c r="E8817">
        <v>0.62</v>
      </c>
      <c r="F8817" s="14">
        <v>2480.0320000000002</v>
      </c>
      <c r="G8817" s="14">
        <v>2232.4879999999998</v>
      </c>
      <c r="H8817">
        <f t="shared" si="278"/>
        <v>1.309169740945219E-2</v>
      </c>
      <c r="I8817">
        <f t="shared" si="279"/>
        <v>0.12965876524217071</v>
      </c>
    </row>
    <row r="8818" spans="1:9" x14ac:dyDescent="0.3">
      <c r="A8818" s="1">
        <v>39498</v>
      </c>
      <c r="B8818">
        <v>1</v>
      </c>
      <c r="C8818">
        <v>11</v>
      </c>
      <c r="D8818">
        <v>0</v>
      </c>
      <c r="E8818">
        <v>0</v>
      </c>
      <c r="F8818" s="14">
        <v>2540.6849999999999</v>
      </c>
      <c r="G8818" s="14">
        <v>5091.8010000000004</v>
      </c>
      <c r="H8818">
        <f t="shared" si="278"/>
        <v>1.309169740945219E-2</v>
      </c>
      <c r="I8818">
        <f t="shared" si="279"/>
        <v>0.11885386813865649</v>
      </c>
    </row>
    <row r="8819" spans="1:9" x14ac:dyDescent="0.3">
      <c r="A8819" s="1">
        <v>39499</v>
      </c>
      <c r="B8819">
        <v>1</v>
      </c>
      <c r="C8819">
        <v>10</v>
      </c>
      <c r="D8819">
        <v>0</v>
      </c>
      <c r="E8819">
        <v>0</v>
      </c>
      <c r="F8819" s="14">
        <v>5515.0789999999997</v>
      </c>
      <c r="G8819" s="14">
        <v>5760.8819999999996</v>
      </c>
      <c r="H8819">
        <f t="shared" si="278"/>
        <v>1.309169740945219E-2</v>
      </c>
      <c r="I8819">
        <f t="shared" si="279"/>
        <v>0.10804897103514227</v>
      </c>
    </row>
    <row r="8820" spans="1:9" x14ac:dyDescent="0.3">
      <c r="A8820" s="1">
        <v>39500</v>
      </c>
      <c r="B8820">
        <v>1</v>
      </c>
      <c r="C8820">
        <v>10</v>
      </c>
      <c r="D8820">
        <v>1.5349999999999999</v>
      </c>
      <c r="E8820">
        <v>0.53700000000000003</v>
      </c>
      <c r="F8820" s="14">
        <v>1494.03</v>
      </c>
      <c r="G8820" s="14">
        <v>2022.1790000000001</v>
      </c>
      <c r="H8820">
        <f t="shared" si="278"/>
        <v>1.309169740945219E-2</v>
      </c>
      <c r="I8820">
        <f t="shared" si="279"/>
        <v>0.10804897103514227</v>
      </c>
    </row>
    <row r="8821" spans="1:9" x14ac:dyDescent="0.3">
      <c r="A8821" s="1">
        <v>39501</v>
      </c>
      <c r="B8821">
        <v>1</v>
      </c>
      <c r="C8821">
        <v>10</v>
      </c>
      <c r="D8821">
        <v>0</v>
      </c>
      <c r="E8821">
        <v>0</v>
      </c>
      <c r="F8821" s="14">
        <v>5697.442</v>
      </c>
      <c r="G8821" s="14">
        <v>6011.4409999999998</v>
      </c>
      <c r="H8821">
        <f t="shared" si="278"/>
        <v>1.309169740945219E-2</v>
      </c>
      <c r="I8821">
        <f t="shared" si="279"/>
        <v>0.10804897103514227</v>
      </c>
    </row>
    <row r="8822" spans="1:9" x14ac:dyDescent="0.3">
      <c r="A8822" s="1">
        <v>39502</v>
      </c>
      <c r="B8822">
        <v>1</v>
      </c>
      <c r="C8822">
        <v>9</v>
      </c>
      <c r="D8822">
        <v>0</v>
      </c>
      <c r="E8822">
        <v>0</v>
      </c>
      <c r="F8822" s="14">
        <v>5272.2219999999998</v>
      </c>
      <c r="G8822" s="14">
        <v>4288.0950000000003</v>
      </c>
      <c r="H8822">
        <f t="shared" si="278"/>
        <v>1.309169740945219E-2</v>
      </c>
      <c r="I8822">
        <f t="shared" si="279"/>
        <v>9.7244073931628039E-2</v>
      </c>
    </row>
    <row r="8823" spans="1:9" x14ac:dyDescent="0.3">
      <c r="A8823" s="1">
        <v>39503</v>
      </c>
      <c r="B8823">
        <v>1</v>
      </c>
      <c r="C8823">
        <v>9</v>
      </c>
      <c r="D8823">
        <v>0</v>
      </c>
      <c r="E8823">
        <v>0</v>
      </c>
      <c r="F8823" s="14">
        <v>4797.2809999999999</v>
      </c>
      <c r="G8823" s="14">
        <v>3005.9639999999999</v>
      </c>
      <c r="H8823">
        <f t="shared" si="278"/>
        <v>1.309169740945219E-2</v>
      </c>
      <c r="I8823">
        <f t="shared" si="279"/>
        <v>9.7244073931628039E-2</v>
      </c>
    </row>
    <row r="8824" spans="1:9" x14ac:dyDescent="0.3">
      <c r="A8824" s="1">
        <v>39504</v>
      </c>
      <c r="B8824">
        <v>1</v>
      </c>
      <c r="C8824">
        <v>9</v>
      </c>
      <c r="D8824">
        <v>1.0740000000000001</v>
      </c>
      <c r="E8824">
        <v>2.024</v>
      </c>
      <c r="F8824" s="14">
        <v>2952.6019999999999</v>
      </c>
      <c r="G8824" s="14">
        <v>2738.9569999999999</v>
      </c>
      <c r="H8824">
        <f t="shared" si="278"/>
        <v>1.309169740945219E-2</v>
      </c>
      <c r="I8824">
        <f t="shared" si="279"/>
        <v>9.7244073931628039E-2</v>
      </c>
    </row>
    <row r="8825" spans="1:9" x14ac:dyDescent="0.3">
      <c r="A8825" s="1">
        <v>39505</v>
      </c>
      <c r="B8825">
        <v>1</v>
      </c>
      <c r="C8825">
        <v>8</v>
      </c>
      <c r="D8825">
        <v>7.59</v>
      </c>
      <c r="E8825">
        <v>1.19</v>
      </c>
      <c r="F8825">
        <v>-17.225000000000001</v>
      </c>
      <c r="G8825">
        <v>497.36099999999999</v>
      </c>
      <c r="H8825">
        <f t="shared" si="278"/>
        <v>1.309169740945219E-2</v>
      </c>
      <c r="I8825">
        <f t="shared" si="279"/>
        <v>8.643917682811382E-2</v>
      </c>
    </row>
    <row r="8826" spans="1:9" x14ac:dyDescent="0.3">
      <c r="A8826" s="1">
        <v>39506</v>
      </c>
      <c r="B8826">
        <v>1</v>
      </c>
      <c r="C8826">
        <v>9</v>
      </c>
      <c r="D8826">
        <v>68.543999999999997</v>
      </c>
      <c r="E8826">
        <v>61.634</v>
      </c>
      <c r="F8826">
        <v>-23.14</v>
      </c>
      <c r="G8826">
        <v>-0.61699999999999999</v>
      </c>
      <c r="H8826">
        <f t="shared" si="278"/>
        <v>1.309169740945219E-2</v>
      </c>
      <c r="I8826">
        <f t="shared" si="279"/>
        <v>9.7244073931628039E-2</v>
      </c>
    </row>
    <row r="8827" spans="1:9" x14ac:dyDescent="0.3">
      <c r="A8827" s="1">
        <v>39507</v>
      </c>
      <c r="B8827">
        <v>2</v>
      </c>
      <c r="C8827">
        <v>14</v>
      </c>
      <c r="D8827">
        <v>13.342000000000001</v>
      </c>
      <c r="E8827">
        <v>5.2039999999999997</v>
      </c>
      <c r="F8827" s="14">
        <v>2464.982</v>
      </c>
      <c r="G8827">
        <v>-219.352</v>
      </c>
      <c r="H8827">
        <f t="shared" si="278"/>
        <v>2.6183394818904381E-2</v>
      </c>
      <c r="I8827">
        <f t="shared" si="279"/>
        <v>0.15126855944919917</v>
      </c>
    </row>
    <row r="8828" spans="1:9" x14ac:dyDescent="0.3">
      <c r="A8828" s="1">
        <v>39508</v>
      </c>
      <c r="B8828">
        <v>3</v>
      </c>
      <c r="C8828">
        <v>24</v>
      </c>
      <c r="D8828">
        <v>8.2140000000000004</v>
      </c>
      <c r="E8828">
        <v>2.274</v>
      </c>
      <c r="F8828" s="14">
        <v>1104.502</v>
      </c>
      <c r="G8828">
        <v>823.82500000000005</v>
      </c>
      <c r="H8828">
        <f t="shared" si="278"/>
        <v>3.9275092228356567E-2</v>
      </c>
      <c r="I8828">
        <f t="shared" si="279"/>
        <v>0.25931753048434142</v>
      </c>
    </row>
    <row r="8829" spans="1:9" x14ac:dyDescent="0.3">
      <c r="A8829" s="1">
        <v>39509</v>
      </c>
      <c r="B8829">
        <v>3</v>
      </c>
      <c r="C8829">
        <v>31</v>
      </c>
      <c r="D8829">
        <v>0.35799999999999998</v>
      </c>
      <c r="E8829">
        <v>0</v>
      </c>
      <c r="F8829" s="14">
        <v>2599.489</v>
      </c>
      <c r="G8829" s="14">
        <v>2112.0340000000001</v>
      </c>
      <c r="H8829">
        <f t="shared" si="278"/>
        <v>3.9275092228356567E-2</v>
      </c>
      <c r="I8829">
        <f t="shared" si="279"/>
        <v>0.33495181020894099</v>
      </c>
    </row>
    <row r="8830" spans="1:9" x14ac:dyDescent="0.3">
      <c r="A8830" s="1">
        <v>39510</v>
      </c>
      <c r="B8830">
        <v>3</v>
      </c>
      <c r="C8830">
        <v>40</v>
      </c>
      <c r="D8830">
        <v>0.27900000000000003</v>
      </c>
      <c r="E8830">
        <v>0</v>
      </c>
      <c r="F8830" s="14">
        <v>2700.471</v>
      </c>
      <c r="G8830" s="14">
        <v>2277.8989999999999</v>
      </c>
      <c r="H8830">
        <f t="shared" si="278"/>
        <v>3.9275092228356567E-2</v>
      </c>
      <c r="I8830">
        <f t="shared" si="279"/>
        <v>0.43219588414056909</v>
      </c>
    </row>
    <row r="8831" spans="1:9" x14ac:dyDescent="0.3">
      <c r="A8831" s="1">
        <v>39511</v>
      </c>
      <c r="B8831">
        <v>4</v>
      </c>
      <c r="C8831">
        <v>47</v>
      </c>
      <c r="D8831">
        <v>0.41199999999999998</v>
      </c>
      <c r="E8831">
        <v>0</v>
      </c>
      <c r="F8831" s="14">
        <v>1078.5740000000001</v>
      </c>
      <c r="G8831" s="14">
        <v>1401.92</v>
      </c>
      <c r="H8831">
        <f t="shared" si="278"/>
        <v>5.2366789637808761E-2</v>
      </c>
      <c r="I8831">
        <f t="shared" si="279"/>
        <v>0.50783016386516866</v>
      </c>
    </row>
    <row r="8832" spans="1:9" x14ac:dyDescent="0.3">
      <c r="A8832" s="1">
        <v>39512</v>
      </c>
      <c r="B8832">
        <v>5</v>
      </c>
      <c r="C8832">
        <v>53</v>
      </c>
      <c r="D8832">
        <v>0</v>
      </c>
      <c r="E8832">
        <v>0</v>
      </c>
      <c r="F8832" s="14">
        <v>4140.74</v>
      </c>
      <c r="G8832" s="14">
        <v>3946.5479999999998</v>
      </c>
      <c r="H8832">
        <f t="shared" si="278"/>
        <v>6.5458487047260955E-2</v>
      </c>
      <c r="I8832">
        <f t="shared" si="279"/>
        <v>0.57265954648625406</v>
      </c>
    </row>
    <row r="8833" spans="1:9" x14ac:dyDescent="0.3">
      <c r="A8833" s="1">
        <v>39513</v>
      </c>
      <c r="B8833">
        <v>7</v>
      </c>
      <c r="C8833">
        <v>57</v>
      </c>
      <c r="D8833">
        <v>0</v>
      </c>
      <c r="E8833">
        <v>0</v>
      </c>
      <c r="F8833" s="14">
        <v>4537.0140000000001</v>
      </c>
      <c r="G8833" s="14">
        <v>3939.2330000000002</v>
      </c>
      <c r="H8833">
        <f t="shared" si="278"/>
        <v>9.1641881866165328E-2</v>
      </c>
      <c r="I8833">
        <f t="shared" si="279"/>
        <v>0.61587913490031099</v>
      </c>
    </row>
    <row r="8834" spans="1:9" x14ac:dyDescent="0.3">
      <c r="A8834" s="1">
        <v>39514</v>
      </c>
      <c r="B8834">
        <v>9</v>
      </c>
      <c r="C8834">
        <v>62</v>
      </c>
      <c r="D8834">
        <v>0</v>
      </c>
      <c r="E8834">
        <v>0</v>
      </c>
      <c r="F8834" s="14">
        <v>6487.5839999999998</v>
      </c>
      <c r="G8834" s="14">
        <v>5981.1139999999996</v>
      </c>
      <c r="H8834">
        <f t="shared" ref="H8834:H8897" si="280">(B8834*60*60*24/1000000)/(1000*$N$3/1000000)</f>
        <v>0.1178252766850697</v>
      </c>
      <c r="I8834">
        <f t="shared" ref="I8834:I8897" si="281">(C8834*60*60*24/1000000)/(1000*$N$4/1000000)</f>
        <v>0.66990362041788198</v>
      </c>
    </row>
    <row r="8835" spans="1:9" x14ac:dyDescent="0.3">
      <c r="A8835" s="1">
        <v>39515</v>
      </c>
      <c r="B8835">
        <v>10</v>
      </c>
      <c r="C8835">
        <v>66</v>
      </c>
      <c r="D8835">
        <v>0</v>
      </c>
      <c r="E8835">
        <v>0</v>
      </c>
      <c r="F8835" s="14">
        <v>5314.0730000000003</v>
      </c>
      <c r="G8835" s="14">
        <v>6457.4319999999998</v>
      </c>
      <c r="H8835">
        <f t="shared" si="280"/>
        <v>0.13091697409452191</v>
      </c>
      <c r="I8835">
        <f t="shared" si="281"/>
        <v>0.71312320883193892</v>
      </c>
    </row>
    <row r="8836" spans="1:9" x14ac:dyDescent="0.3">
      <c r="A8836" s="1">
        <v>39516</v>
      </c>
      <c r="B8836">
        <v>9</v>
      </c>
      <c r="C8836">
        <v>68</v>
      </c>
      <c r="D8836">
        <v>0</v>
      </c>
      <c r="E8836">
        <v>0</v>
      </c>
      <c r="F8836" s="14">
        <v>6125.3440000000001</v>
      </c>
      <c r="G8836" s="14">
        <v>5077.9459999999999</v>
      </c>
      <c r="H8836">
        <f t="shared" si="280"/>
        <v>0.1178252766850697</v>
      </c>
      <c r="I8836">
        <f t="shared" si="281"/>
        <v>0.73473300303896749</v>
      </c>
    </row>
    <row r="8837" spans="1:9" x14ac:dyDescent="0.3">
      <c r="A8837" s="1">
        <v>39517</v>
      </c>
      <c r="B8837">
        <v>8</v>
      </c>
      <c r="C8837">
        <v>66</v>
      </c>
      <c r="D8837">
        <v>5.8999999999999997E-2</v>
      </c>
      <c r="E8837">
        <v>0</v>
      </c>
      <c r="F8837">
        <v>-70.057000000000002</v>
      </c>
      <c r="G8837">
        <v>67.632999999999996</v>
      </c>
      <c r="H8837">
        <f t="shared" si="280"/>
        <v>0.10473357927561752</v>
      </c>
      <c r="I8837">
        <f t="shared" si="281"/>
        <v>0.71312320883193892</v>
      </c>
    </row>
    <row r="8838" spans="1:9" x14ac:dyDescent="0.3">
      <c r="A8838" s="1">
        <v>39518</v>
      </c>
      <c r="B8838">
        <v>6</v>
      </c>
      <c r="C8838">
        <v>59</v>
      </c>
      <c r="D8838">
        <v>0</v>
      </c>
      <c r="E8838">
        <v>0</v>
      </c>
      <c r="F8838" s="14">
        <v>5372.3789999999999</v>
      </c>
      <c r="G8838" s="14">
        <v>6493.0460000000003</v>
      </c>
      <c r="H8838">
        <f t="shared" si="280"/>
        <v>7.8550184456713135E-2</v>
      </c>
      <c r="I8838">
        <f t="shared" si="281"/>
        <v>0.63748892910733934</v>
      </c>
    </row>
    <row r="8839" spans="1:9" x14ac:dyDescent="0.3">
      <c r="A8839" s="1">
        <v>39519</v>
      </c>
      <c r="B8839">
        <v>0</v>
      </c>
      <c r="C8839">
        <v>48</v>
      </c>
      <c r="D8839">
        <v>0.435</v>
      </c>
      <c r="E8839">
        <v>0</v>
      </c>
      <c r="F8839" s="14">
        <v>5101.1809999999996</v>
      </c>
      <c r="G8839" s="14">
        <v>4074.5749999999998</v>
      </c>
      <c r="H8839">
        <f t="shared" si="280"/>
        <v>0</v>
      </c>
      <c r="I8839">
        <f t="shared" si="281"/>
        <v>0.51863506096868284</v>
      </c>
    </row>
    <row r="8840" spans="1:9" x14ac:dyDescent="0.3">
      <c r="A8840" s="1">
        <v>39520</v>
      </c>
      <c r="B8840">
        <v>4</v>
      </c>
      <c r="C8840">
        <v>37</v>
      </c>
      <c r="D8840">
        <v>3.5000000000000003E-2</v>
      </c>
      <c r="E8840">
        <v>0</v>
      </c>
      <c r="F8840" s="14">
        <v>3659.74</v>
      </c>
      <c r="G8840" s="14">
        <v>4667.9849999999997</v>
      </c>
      <c r="H8840">
        <f t="shared" si="280"/>
        <v>5.2366789637808761E-2</v>
      </c>
      <c r="I8840">
        <f t="shared" si="281"/>
        <v>0.39978119283002639</v>
      </c>
    </row>
    <row r="8841" spans="1:9" x14ac:dyDescent="0.3">
      <c r="A8841" s="1">
        <v>39521</v>
      </c>
      <c r="B8841">
        <v>3</v>
      </c>
      <c r="C8841">
        <v>28</v>
      </c>
      <c r="D8841">
        <v>0</v>
      </c>
      <c r="E8841">
        <v>0</v>
      </c>
      <c r="F8841" s="14">
        <v>3988.2130000000002</v>
      </c>
      <c r="G8841" s="14">
        <v>4245.0150000000003</v>
      </c>
      <c r="H8841">
        <f t="shared" si="280"/>
        <v>3.9275092228356567E-2</v>
      </c>
      <c r="I8841">
        <f t="shared" si="281"/>
        <v>0.30253711889839835</v>
      </c>
    </row>
    <row r="8842" spans="1:9" x14ac:dyDescent="0.3">
      <c r="A8842" s="1">
        <v>39522</v>
      </c>
      <c r="B8842">
        <v>3</v>
      </c>
      <c r="C8842">
        <v>23</v>
      </c>
      <c r="D8842">
        <v>0</v>
      </c>
      <c r="E8842">
        <v>0</v>
      </c>
      <c r="F8842" s="14">
        <v>4531.5510000000004</v>
      </c>
      <c r="G8842" s="14">
        <v>4097.75</v>
      </c>
      <c r="H8842">
        <f t="shared" si="280"/>
        <v>3.9275092228356567E-2</v>
      </c>
      <c r="I8842">
        <f t="shared" si="281"/>
        <v>0.24851263338082721</v>
      </c>
    </row>
    <row r="8843" spans="1:9" x14ac:dyDescent="0.3">
      <c r="A8843" s="1">
        <v>39523</v>
      </c>
      <c r="B8843">
        <v>2</v>
      </c>
      <c r="C8843">
        <v>20</v>
      </c>
      <c r="D8843">
        <v>0</v>
      </c>
      <c r="E8843">
        <v>0</v>
      </c>
      <c r="F8843" s="14">
        <v>6376.384</v>
      </c>
      <c r="G8843" s="14">
        <v>6775.67</v>
      </c>
      <c r="H8843">
        <f t="shared" si="280"/>
        <v>2.6183394818904381E-2</v>
      </c>
      <c r="I8843">
        <f t="shared" si="281"/>
        <v>0.21609794207028454</v>
      </c>
    </row>
    <row r="8844" spans="1:9" x14ac:dyDescent="0.3">
      <c r="A8844" s="1">
        <v>39524</v>
      </c>
      <c r="B8844">
        <v>2</v>
      </c>
      <c r="C8844">
        <v>17</v>
      </c>
      <c r="D8844">
        <v>0</v>
      </c>
      <c r="E8844">
        <v>0</v>
      </c>
      <c r="F8844" s="14">
        <v>5729.8310000000001</v>
      </c>
      <c r="G8844" s="14">
        <v>6546.2619999999997</v>
      </c>
      <c r="H8844">
        <f t="shared" si="280"/>
        <v>2.6183394818904381E-2</v>
      </c>
      <c r="I8844">
        <f t="shared" si="281"/>
        <v>0.18368325075974187</v>
      </c>
    </row>
    <row r="8845" spans="1:9" x14ac:dyDescent="0.3">
      <c r="A8845" s="1">
        <v>39525</v>
      </c>
      <c r="B8845">
        <v>2</v>
      </c>
      <c r="C8845">
        <v>15</v>
      </c>
      <c r="D8845">
        <v>0</v>
      </c>
      <c r="E8845">
        <v>0</v>
      </c>
      <c r="F8845" s="14">
        <v>5296.2759999999998</v>
      </c>
      <c r="G8845" s="14">
        <v>5262.3990000000003</v>
      </c>
      <c r="H8845">
        <f t="shared" si="280"/>
        <v>2.6183394818904381E-2</v>
      </c>
      <c r="I8845">
        <f t="shared" si="281"/>
        <v>0.16207345655271341</v>
      </c>
    </row>
    <row r="8846" spans="1:9" x14ac:dyDescent="0.3">
      <c r="A8846" s="1">
        <v>39526</v>
      </c>
      <c r="B8846">
        <v>2</v>
      </c>
      <c r="C8846">
        <v>13</v>
      </c>
      <c r="D8846">
        <v>0</v>
      </c>
      <c r="E8846">
        <v>0</v>
      </c>
      <c r="F8846" s="14">
        <v>5745.3379999999997</v>
      </c>
      <c r="G8846" s="14">
        <v>3106.9140000000002</v>
      </c>
      <c r="H8846">
        <f t="shared" si="280"/>
        <v>2.6183394818904381E-2</v>
      </c>
      <c r="I8846">
        <f t="shared" si="281"/>
        <v>0.14046366234568494</v>
      </c>
    </row>
    <row r="8847" spans="1:9" x14ac:dyDescent="0.3">
      <c r="A8847" s="1">
        <v>39527</v>
      </c>
      <c r="B8847">
        <v>1</v>
      </c>
      <c r="C8847">
        <v>12</v>
      </c>
      <c r="D8847">
        <v>14.015000000000001</v>
      </c>
      <c r="E8847">
        <v>2.4769999999999999</v>
      </c>
      <c r="F8847" s="14">
        <v>3060.6210000000001</v>
      </c>
      <c r="G8847" s="14">
        <v>4566.1239999999998</v>
      </c>
      <c r="H8847">
        <f t="shared" si="280"/>
        <v>1.309169740945219E-2</v>
      </c>
      <c r="I8847">
        <f t="shared" si="281"/>
        <v>0.12965876524217071</v>
      </c>
    </row>
    <row r="8848" spans="1:9" x14ac:dyDescent="0.3">
      <c r="A8848" s="1">
        <v>39528</v>
      </c>
      <c r="B8848">
        <v>2</v>
      </c>
      <c r="C8848">
        <v>12</v>
      </c>
      <c r="D8848">
        <v>0</v>
      </c>
      <c r="E8848">
        <v>0</v>
      </c>
      <c r="F8848" s="14">
        <v>5394.3389999999999</v>
      </c>
      <c r="G8848" s="14">
        <v>5817.0730000000003</v>
      </c>
      <c r="H8848">
        <f t="shared" si="280"/>
        <v>2.6183394818904381E-2</v>
      </c>
      <c r="I8848">
        <f t="shared" si="281"/>
        <v>0.12965876524217071</v>
      </c>
    </row>
    <row r="8849" spans="1:9" x14ac:dyDescent="0.3">
      <c r="A8849" s="1">
        <v>39529</v>
      </c>
      <c r="B8849">
        <v>1</v>
      </c>
      <c r="C8849">
        <v>11</v>
      </c>
      <c r="D8849">
        <v>0</v>
      </c>
      <c r="E8849">
        <v>0</v>
      </c>
      <c r="F8849" s="14">
        <v>3209.134</v>
      </c>
      <c r="G8849" s="14">
        <v>3891.82</v>
      </c>
      <c r="H8849">
        <f t="shared" si="280"/>
        <v>1.309169740945219E-2</v>
      </c>
      <c r="I8849">
        <f t="shared" si="281"/>
        <v>0.11885386813865649</v>
      </c>
    </row>
    <row r="8850" spans="1:9" x14ac:dyDescent="0.3">
      <c r="A8850" s="1">
        <v>39530</v>
      </c>
      <c r="B8850">
        <v>1</v>
      </c>
      <c r="C8850">
        <v>11</v>
      </c>
      <c r="D8850">
        <v>0</v>
      </c>
      <c r="E8850">
        <v>0</v>
      </c>
      <c r="F8850" s="14">
        <v>3758.0590000000002</v>
      </c>
      <c r="G8850" s="14">
        <v>4136.7740000000003</v>
      </c>
      <c r="H8850">
        <f t="shared" si="280"/>
        <v>1.309169740945219E-2</v>
      </c>
      <c r="I8850">
        <f t="shared" si="281"/>
        <v>0.11885386813865649</v>
      </c>
    </row>
    <row r="8851" spans="1:9" x14ac:dyDescent="0.3">
      <c r="A8851" s="1">
        <v>39531</v>
      </c>
      <c r="B8851">
        <v>1</v>
      </c>
      <c r="C8851">
        <v>10</v>
      </c>
      <c r="D8851">
        <v>0</v>
      </c>
      <c r="E8851">
        <v>0</v>
      </c>
      <c r="F8851" s="14">
        <v>3806.3</v>
      </c>
      <c r="G8851" s="14">
        <v>5723.107</v>
      </c>
      <c r="H8851">
        <f t="shared" si="280"/>
        <v>1.309169740945219E-2</v>
      </c>
      <c r="I8851">
        <f t="shared" si="281"/>
        <v>0.10804897103514227</v>
      </c>
    </row>
    <row r="8852" spans="1:9" x14ac:dyDescent="0.3">
      <c r="A8852" s="1">
        <v>39532</v>
      </c>
      <c r="B8852">
        <v>1</v>
      </c>
      <c r="C8852">
        <v>9</v>
      </c>
      <c r="D8852">
        <v>0</v>
      </c>
      <c r="E8852">
        <v>0</v>
      </c>
      <c r="F8852" s="14">
        <v>5776.9880000000003</v>
      </c>
      <c r="G8852" s="14">
        <v>4518.357</v>
      </c>
      <c r="H8852">
        <f t="shared" si="280"/>
        <v>1.309169740945219E-2</v>
      </c>
      <c r="I8852">
        <f t="shared" si="281"/>
        <v>9.7244073931628039E-2</v>
      </c>
    </row>
    <row r="8853" spans="1:9" x14ac:dyDescent="0.3">
      <c r="A8853" s="1">
        <v>39533</v>
      </c>
      <c r="B8853">
        <v>1</v>
      </c>
      <c r="C8853">
        <v>8</v>
      </c>
      <c r="D8853">
        <v>0</v>
      </c>
      <c r="E8853">
        <v>0</v>
      </c>
      <c r="F8853" s="14">
        <v>5578.4809999999998</v>
      </c>
      <c r="G8853" s="14">
        <v>5909.1270000000004</v>
      </c>
      <c r="H8853">
        <f t="shared" si="280"/>
        <v>1.309169740945219E-2</v>
      </c>
      <c r="I8853">
        <f t="shared" si="281"/>
        <v>8.643917682811382E-2</v>
      </c>
    </row>
    <row r="8854" spans="1:9" x14ac:dyDescent="0.3">
      <c r="A8854" s="1">
        <v>39534</v>
      </c>
      <c r="B8854">
        <v>1</v>
      </c>
      <c r="C8854">
        <v>7</v>
      </c>
      <c r="D8854">
        <v>41.692999999999998</v>
      </c>
      <c r="E8854">
        <v>34.558</v>
      </c>
      <c r="F8854">
        <v>508.42</v>
      </c>
      <c r="G8854">
        <v>-13.323</v>
      </c>
      <c r="H8854">
        <f t="shared" si="280"/>
        <v>1.309169740945219E-2</v>
      </c>
      <c r="I8854">
        <f t="shared" si="281"/>
        <v>7.5634279724599587E-2</v>
      </c>
    </row>
    <row r="8855" spans="1:9" x14ac:dyDescent="0.3">
      <c r="A8855" s="1">
        <v>39535</v>
      </c>
      <c r="B8855">
        <v>1</v>
      </c>
      <c r="C8855">
        <v>8</v>
      </c>
      <c r="D8855">
        <v>0.30099999999999999</v>
      </c>
      <c r="E8855">
        <v>1.3759999999999999</v>
      </c>
      <c r="F8855" s="14">
        <v>3715.1129999999998</v>
      </c>
      <c r="G8855" s="14">
        <v>4225.8720000000003</v>
      </c>
      <c r="H8855">
        <f t="shared" si="280"/>
        <v>1.309169740945219E-2</v>
      </c>
      <c r="I8855">
        <f t="shared" si="281"/>
        <v>8.643917682811382E-2</v>
      </c>
    </row>
    <row r="8856" spans="1:9" x14ac:dyDescent="0.3">
      <c r="A8856" s="1">
        <v>39536</v>
      </c>
      <c r="B8856">
        <v>1</v>
      </c>
      <c r="C8856">
        <v>10</v>
      </c>
      <c r="D8856">
        <v>0</v>
      </c>
      <c r="E8856">
        <v>0</v>
      </c>
      <c r="F8856" s="14">
        <v>3279.4279999999999</v>
      </c>
      <c r="G8856" s="14">
        <v>4303.9480000000003</v>
      </c>
      <c r="H8856">
        <f t="shared" si="280"/>
        <v>1.309169740945219E-2</v>
      </c>
      <c r="I8856">
        <f t="shared" si="281"/>
        <v>0.10804897103514227</v>
      </c>
    </row>
    <row r="8857" spans="1:9" x14ac:dyDescent="0.3">
      <c r="A8857" s="1">
        <v>39537</v>
      </c>
      <c r="B8857">
        <v>1</v>
      </c>
      <c r="C8857">
        <v>10</v>
      </c>
      <c r="D8857">
        <v>0</v>
      </c>
      <c r="E8857">
        <v>0</v>
      </c>
      <c r="F8857" s="14">
        <v>4088.692</v>
      </c>
      <c r="G8857" s="14">
        <v>4814.8980000000001</v>
      </c>
      <c r="H8857">
        <f t="shared" si="280"/>
        <v>1.309169740945219E-2</v>
      </c>
      <c r="I8857">
        <f t="shared" si="281"/>
        <v>0.10804897103514227</v>
      </c>
    </row>
    <row r="8858" spans="1:9" x14ac:dyDescent="0.3">
      <c r="A8858" s="1">
        <v>39538</v>
      </c>
      <c r="B8858">
        <v>1</v>
      </c>
      <c r="C8858">
        <v>10</v>
      </c>
      <c r="D8858">
        <v>0.60799999999999998</v>
      </c>
      <c r="E8858">
        <v>0.433</v>
      </c>
      <c r="F8858" s="14">
        <v>1897.4349999999999</v>
      </c>
      <c r="G8858">
        <v>-133.40700000000001</v>
      </c>
      <c r="H8858">
        <f t="shared" si="280"/>
        <v>1.309169740945219E-2</v>
      </c>
      <c r="I8858">
        <f t="shared" si="281"/>
        <v>0.10804897103514227</v>
      </c>
    </row>
    <row r="8859" spans="1:9" x14ac:dyDescent="0.3">
      <c r="A8859" s="1">
        <v>39539</v>
      </c>
      <c r="B8859">
        <v>1</v>
      </c>
      <c r="C8859">
        <v>9</v>
      </c>
      <c r="D8859">
        <v>0.11600000000000001</v>
      </c>
      <c r="E8859">
        <v>6.0000000000000001E-3</v>
      </c>
      <c r="F8859" s="14">
        <v>3900.4259999999999</v>
      </c>
      <c r="G8859" s="14">
        <v>4784.8890000000001</v>
      </c>
      <c r="H8859">
        <f t="shared" si="280"/>
        <v>1.309169740945219E-2</v>
      </c>
      <c r="I8859">
        <f t="shared" si="281"/>
        <v>9.7244073931628039E-2</v>
      </c>
    </row>
    <row r="8860" spans="1:9" x14ac:dyDescent="0.3">
      <c r="A8860" s="1">
        <v>39540</v>
      </c>
      <c r="B8860">
        <v>1</v>
      </c>
      <c r="C8860">
        <v>9</v>
      </c>
      <c r="D8860">
        <v>0</v>
      </c>
      <c r="E8860">
        <v>0</v>
      </c>
      <c r="F8860" s="14">
        <v>3059.0360000000001</v>
      </c>
      <c r="G8860" s="14">
        <v>3506.1179999999999</v>
      </c>
      <c r="H8860">
        <f t="shared" si="280"/>
        <v>1.309169740945219E-2</v>
      </c>
      <c r="I8860">
        <f t="shared" si="281"/>
        <v>9.7244073931628039E-2</v>
      </c>
    </row>
    <row r="8861" spans="1:9" x14ac:dyDescent="0.3">
      <c r="A8861" s="1">
        <v>39541</v>
      </c>
      <c r="B8861">
        <v>1</v>
      </c>
      <c r="C8861">
        <v>11</v>
      </c>
      <c r="D8861">
        <v>0</v>
      </c>
      <c r="E8861">
        <v>0</v>
      </c>
      <c r="F8861" s="14">
        <v>6663.6279999999997</v>
      </c>
      <c r="G8861" s="14">
        <v>6227.9880000000003</v>
      </c>
      <c r="H8861">
        <f t="shared" si="280"/>
        <v>1.309169740945219E-2</v>
      </c>
      <c r="I8861">
        <f t="shared" si="281"/>
        <v>0.11885386813865649</v>
      </c>
    </row>
    <row r="8862" spans="1:9" x14ac:dyDescent="0.3">
      <c r="A8862" s="1">
        <v>39542</v>
      </c>
      <c r="B8862">
        <v>1</v>
      </c>
      <c r="C8862">
        <v>13</v>
      </c>
      <c r="D8862">
        <v>0</v>
      </c>
      <c r="E8862">
        <v>0</v>
      </c>
      <c r="F8862" s="14">
        <v>6526.9579999999996</v>
      </c>
      <c r="G8862" s="14">
        <v>6231.5739999999996</v>
      </c>
      <c r="H8862">
        <f t="shared" si="280"/>
        <v>1.309169740945219E-2</v>
      </c>
      <c r="I8862">
        <f t="shared" si="281"/>
        <v>0.14046366234568494</v>
      </c>
    </row>
    <row r="8863" spans="1:9" x14ac:dyDescent="0.3">
      <c r="A8863" s="1">
        <v>39543</v>
      </c>
      <c r="B8863">
        <v>1</v>
      </c>
      <c r="C8863">
        <v>13</v>
      </c>
      <c r="D8863">
        <v>0</v>
      </c>
      <c r="E8863">
        <v>0</v>
      </c>
      <c r="F8863" s="14">
        <v>6490.9170000000004</v>
      </c>
      <c r="G8863" s="14">
        <v>6289.7</v>
      </c>
      <c r="H8863">
        <f t="shared" si="280"/>
        <v>1.309169740945219E-2</v>
      </c>
      <c r="I8863">
        <f t="shared" si="281"/>
        <v>0.14046366234568494</v>
      </c>
    </row>
    <row r="8864" spans="1:9" x14ac:dyDescent="0.3">
      <c r="A8864" s="1">
        <v>39544</v>
      </c>
      <c r="B8864">
        <v>1</v>
      </c>
      <c r="C8864">
        <v>13</v>
      </c>
      <c r="D8864">
        <v>0</v>
      </c>
      <c r="E8864">
        <v>0</v>
      </c>
      <c r="F8864" s="14">
        <v>6454.1409999999996</v>
      </c>
      <c r="G8864" s="14">
        <v>6277.3739999999998</v>
      </c>
      <c r="H8864">
        <f t="shared" si="280"/>
        <v>1.309169740945219E-2</v>
      </c>
      <c r="I8864">
        <f t="shared" si="281"/>
        <v>0.14046366234568494</v>
      </c>
    </row>
    <row r="8865" spans="1:9" x14ac:dyDescent="0.3">
      <c r="A8865" s="1">
        <v>39545</v>
      </c>
      <c r="B8865">
        <v>1</v>
      </c>
      <c r="C8865">
        <v>12</v>
      </c>
      <c r="D8865">
        <v>0</v>
      </c>
      <c r="E8865">
        <v>0</v>
      </c>
      <c r="F8865" s="14">
        <v>6161.5730000000003</v>
      </c>
      <c r="G8865" s="14">
        <v>6159.8540000000003</v>
      </c>
      <c r="H8865">
        <f t="shared" si="280"/>
        <v>1.309169740945219E-2</v>
      </c>
      <c r="I8865">
        <f t="shared" si="281"/>
        <v>0.12965876524217071</v>
      </c>
    </row>
    <row r="8866" spans="1:9" x14ac:dyDescent="0.3">
      <c r="A8866" s="1">
        <v>39546</v>
      </c>
      <c r="B8866">
        <v>1</v>
      </c>
      <c r="C8866">
        <v>11</v>
      </c>
      <c r="D8866">
        <v>0</v>
      </c>
      <c r="E8866">
        <v>0</v>
      </c>
      <c r="F8866" s="14">
        <v>5014.8590000000004</v>
      </c>
      <c r="G8866" s="14">
        <v>5501.9679999999998</v>
      </c>
      <c r="H8866">
        <f t="shared" si="280"/>
        <v>1.309169740945219E-2</v>
      </c>
      <c r="I8866">
        <f t="shared" si="281"/>
        <v>0.11885386813865649</v>
      </c>
    </row>
    <row r="8867" spans="1:9" x14ac:dyDescent="0.3">
      <c r="A8867" s="1">
        <v>39547</v>
      </c>
      <c r="B8867">
        <v>2</v>
      </c>
      <c r="C8867">
        <v>10</v>
      </c>
      <c r="D8867">
        <v>2.37</v>
      </c>
      <c r="E8867">
        <v>0.625</v>
      </c>
      <c r="F8867">
        <v>711.93299999999999</v>
      </c>
      <c r="G8867" s="14">
        <v>2211.1669999999999</v>
      </c>
      <c r="H8867">
        <f t="shared" si="280"/>
        <v>2.6183394818904381E-2</v>
      </c>
      <c r="I8867">
        <f t="shared" si="281"/>
        <v>0.10804897103514227</v>
      </c>
    </row>
    <row r="8868" spans="1:9" x14ac:dyDescent="0.3">
      <c r="A8868" s="1">
        <v>39548</v>
      </c>
      <c r="B8868">
        <v>2</v>
      </c>
      <c r="C8868">
        <v>9</v>
      </c>
      <c r="D8868">
        <v>0.61499999999999999</v>
      </c>
      <c r="E8868">
        <v>5.4020000000000001</v>
      </c>
      <c r="F8868">
        <v>946.60199999999998</v>
      </c>
      <c r="G8868" s="14">
        <v>3031.723</v>
      </c>
      <c r="H8868">
        <f t="shared" si="280"/>
        <v>2.6183394818904381E-2</v>
      </c>
      <c r="I8868">
        <f t="shared" si="281"/>
        <v>9.7244073931628039E-2</v>
      </c>
    </row>
    <row r="8869" spans="1:9" x14ac:dyDescent="0.3">
      <c r="A8869" s="1">
        <v>39549</v>
      </c>
      <c r="B8869">
        <v>1</v>
      </c>
      <c r="C8869">
        <v>8</v>
      </c>
      <c r="D8869">
        <v>0</v>
      </c>
      <c r="E8869">
        <v>1.3089999999999999</v>
      </c>
      <c r="F8869" s="14">
        <v>2886.299</v>
      </c>
      <c r="G8869" s="14">
        <v>4465.03</v>
      </c>
      <c r="H8869">
        <f t="shared" si="280"/>
        <v>1.309169740945219E-2</v>
      </c>
      <c r="I8869">
        <f t="shared" si="281"/>
        <v>8.643917682811382E-2</v>
      </c>
    </row>
    <row r="8870" spans="1:9" x14ac:dyDescent="0.3">
      <c r="A8870" s="1">
        <v>39550</v>
      </c>
      <c r="B8870">
        <v>1</v>
      </c>
      <c r="C8870">
        <v>7</v>
      </c>
      <c r="D8870">
        <v>5.1669999999999998</v>
      </c>
      <c r="E8870">
        <v>5.6210000000000004</v>
      </c>
      <c r="F8870">
        <v>960.553</v>
      </c>
      <c r="G8870" s="14">
        <v>1470.913</v>
      </c>
      <c r="H8870">
        <f t="shared" si="280"/>
        <v>1.309169740945219E-2</v>
      </c>
      <c r="I8870">
        <f t="shared" si="281"/>
        <v>7.5634279724599587E-2</v>
      </c>
    </row>
    <row r="8871" spans="1:9" x14ac:dyDescent="0.3">
      <c r="A8871" s="1">
        <v>39551</v>
      </c>
      <c r="B8871">
        <v>1</v>
      </c>
      <c r="C8871">
        <v>6</v>
      </c>
      <c r="D8871">
        <v>0.184</v>
      </c>
      <c r="E8871">
        <v>0.123</v>
      </c>
      <c r="F8871" s="14">
        <v>1095.5540000000001</v>
      </c>
      <c r="G8871" s="14">
        <v>1209.3810000000001</v>
      </c>
      <c r="H8871">
        <f t="shared" si="280"/>
        <v>1.309169740945219E-2</v>
      </c>
      <c r="I8871">
        <f t="shared" si="281"/>
        <v>6.4829382621085355E-2</v>
      </c>
    </row>
    <row r="8872" spans="1:9" x14ac:dyDescent="0.3">
      <c r="A8872" s="1">
        <v>39552</v>
      </c>
      <c r="B8872">
        <v>1</v>
      </c>
      <c r="C8872">
        <v>5</v>
      </c>
      <c r="D8872">
        <v>0</v>
      </c>
      <c r="E8872">
        <v>0</v>
      </c>
      <c r="F8872" s="14">
        <v>6198.915</v>
      </c>
      <c r="G8872" s="14">
        <v>4507.5709999999999</v>
      </c>
      <c r="H8872">
        <f t="shared" si="280"/>
        <v>1.309169740945219E-2</v>
      </c>
      <c r="I8872">
        <f t="shared" si="281"/>
        <v>5.4024485517571136E-2</v>
      </c>
    </row>
    <row r="8873" spans="1:9" x14ac:dyDescent="0.3">
      <c r="A8873" s="1">
        <v>39553</v>
      </c>
      <c r="B8873">
        <v>1</v>
      </c>
      <c r="C8873">
        <v>5</v>
      </c>
      <c r="D8873">
        <v>0</v>
      </c>
      <c r="E8873">
        <v>0</v>
      </c>
      <c r="F8873" s="14">
        <v>5914.6139999999996</v>
      </c>
      <c r="G8873" s="14">
        <v>6035.3680000000004</v>
      </c>
      <c r="H8873">
        <f t="shared" si="280"/>
        <v>1.309169740945219E-2</v>
      </c>
      <c r="I8873">
        <f t="shared" si="281"/>
        <v>5.4024485517571136E-2</v>
      </c>
    </row>
    <row r="8874" spans="1:9" x14ac:dyDescent="0.3">
      <c r="A8874" s="1">
        <v>39554</v>
      </c>
      <c r="B8874">
        <v>1</v>
      </c>
      <c r="C8874">
        <v>4</v>
      </c>
      <c r="D8874">
        <v>0</v>
      </c>
      <c r="E8874">
        <v>0</v>
      </c>
      <c r="F8874" s="14">
        <v>6161.9489999999996</v>
      </c>
      <c r="G8874" s="14">
        <v>6010.9440000000004</v>
      </c>
      <c r="H8874">
        <f t="shared" si="280"/>
        <v>1.309169740945219E-2</v>
      </c>
      <c r="I8874">
        <f t="shared" si="281"/>
        <v>4.321958841405691E-2</v>
      </c>
    </row>
    <row r="8875" spans="1:9" x14ac:dyDescent="0.3">
      <c r="A8875" s="1">
        <v>39555</v>
      </c>
      <c r="B8875">
        <v>1</v>
      </c>
      <c r="C8875">
        <v>4</v>
      </c>
      <c r="D8875">
        <v>0</v>
      </c>
      <c r="E8875">
        <v>0</v>
      </c>
      <c r="F8875" s="14">
        <v>5875.8230000000003</v>
      </c>
      <c r="G8875" s="14">
        <v>5399.7389999999996</v>
      </c>
      <c r="H8875">
        <f t="shared" si="280"/>
        <v>1.309169740945219E-2</v>
      </c>
      <c r="I8875">
        <f t="shared" si="281"/>
        <v>4.321958841405691E-2</v>
      </c>
    </row>
    <row r="8876" spans="1:9" x14ac:dyDescent="0.3">
      <c r="A8876" s="1">
        <v>39556</v>
      </c>
      <c r="B8876">
        <v>1</v>
      </c>
      <c r="C8876">
        <v>4</v>
      </c>
      <c r="D8876">
        <v>0</v>
      </c>
      <c r="E8876">
        <v>0</v>
      </c>
      <c r="F8876" s="14">
        <v>5794.6719999999996</v>
      </c>
      <c r="G8876" s="14">
        <v>5456.2910000000002</v>
      </c>
      <c r="H8876">
        <f t="shared" si="280"/>
        <v>1.309169740945219E-2</v>
      </c>
      <c r="I8876">
        <f t="shared" si="281"/>
        <v>4.321958841405691E-2</v>
      </c>
    </row>
    <row r="8877" spans="1:9" x14ac:dyDescent="0.3">
      <c r="A8877" s="1">
        <v>39557</v>
      </c>
      <c r="B8877">
        <v>1</v>
      </c>
      <c r="C8877">
        <v>3</v>
      </c>
      <c r="D8877">
        <v>0</v>
      </c>
      <c r="E8877">
        <v>0</v>
      </c>
      <c r="F8877" s="14">
        <v>3613.509</v>
      </c>
      <c r="G8877" s="14">
        <v>5349.2560000000003</v>
      </c>
      <c r="H8877">
        <f t="shared" si="280"/>
        <v>1.309169740945219E-2</v>
      </c>
      <c r="I8877">
        <f t="shared" si="281"/>
        <v>3.2414691310542677E-2</v>
      </c>
    </row>
    <row r="8878" spans="1:9" x14ac:dyDescent="0.3">
      <c r="A8878" s="1">
        <v>39558</v>
      </c>
      <c r="B8878">
        <v>1</v>
      </c>
      <c r="C8878">
        <v>3</v>
      </c>
      <c r="D8878">
        <v>0</v>
      </c>
      <c r="E8878">
        <v>0</v>
      </c>
      <c r="F8878" s="14">
        <v>5380.241</v>
      </c>
      <c r="G8878" s="14">
        <v>5025.6329999999998</v>
      </c>
      <c r="H8878">
        <f t="shared" si="280"/>
        <v>1.309169740945219E-2</v>
      </c>
      <c r="I8878">
        <f t="shared" si="281"/>
        <v>3.2414691310542677E-2</v>
      </c>
    </row>
    <row r="8879" spans="1:9" x14ac:dyDescent="0.3">
      <c r="A8879" s="1">
        <v>39559</v>
      </c>
      <c r="B8879">
        <v>1</v>
      </c>
      <c r="C8879">
        <v>3</v>
      </c>
      <c r="D8879">
        <v>0</v>
      </c>
      <c r="E8879">
        <v>0</v>
      </c>
      <c r="F8879" s="14">
        <v>1713.11</v>
      </c>
      <c r="G8879" s="14">
        <v>2312.4699999999998</v>
      </c>
      <c r="H8879">
        <f t="shared" si="280"/>
        <v>1.309169740945219E-2</v>
      </c>
      <c r="I8879">
        <f t="shared" si="281"/>
        <v>3.2414691310542677E-2</v>
      </c>
    </row>
    <row r="8880" spans="1:9" x14ac:dyDescent="0.3">
      <c r="A8880" s="1">
        <v>39560</v>
      </c>
      <c r="B8880">
        <v>1</v>
      </c>
      <c r="C8880">
        <v>3</v>
      </c>
      <c r="D8880">
        <v>1.665</v>
      </c>
      <c r="E8880">
        <v>4.7E-2</v>
      </c>
      <c r="F8880" s="14">
        <v>3299.2629999999999</v>
      </c>
      <c r="G8880" s="14">
        <v>2315.107</v>
      </c>
      <c r="H8880">
        <f t="shared" si="280"/>
        <v>1.309169740945219E-2</v>
      </c>
      <c r="I8880">
        <f t="shared" si="281"/>
        <v>3.2414691310542677E-2</v>
      </c>
    </row>
    <row r="8881" spans="1:9" x14ac:dyDescent="0.3">
      <c r="A8881" s="1">
        <v>39561</v>
      </c>
      <c r="B8881">
        <v>1</v>
      </c>
      <c r="C8881">
        <v>3</v>
      </c>
      <c r="D8881">
        <v>0</v>
      </c>
      <c r="E8881">
        <v>0</v>
      </c>
      <c r="F8881" s="14">
        <v>4879.0510000000004</v>
      </c>
      <c r="G8881" s="14">
        <v>5416.7820000000002</v>
      </c>
      <c r="H8881">
        <f t="shared" si="280"/>
        <v>1.309169740945219E-2</v>
      </c>
      <c r="I8881">
        <f t="shared" si="281"/>
        <v>3.2414691310542677E-2</v>
      </c>
    </row>
    <row r="8882" spans="1:9" x14ac:dyDescent="0.3">
      <c r="A8882" s="1">
        <v>39562</v>
      </c>
      <c r="B8882">
        <v>1</v>
      </c>
      <c r="C8882">
        <v>3</v>
      </c>
      <c r="D8882">
        <v>0</v>
      </c>
      <c r="E8882">
        <v>0</v>
      </c>
      <c r="F8882" s="14">
        <v>3582.1309999999999</v>
      </c>
      <c r="G8882" s="14">
        <v>3181.1089999999999</v>
      </c>
      <c r="H8882">
        <f t="shared" si="280"/>
        <v>1.309169740945219E-2</v>
      </c>
      <c r="I8882">
        <f t="shared" si="281"/>
        <v>3.2414691310542677E-2</v>
      </c>
    </row>
    <row r="8883" spans="1:9" x14ac:dyDescent="0.3">
      <c r="A8883" s="1">
        <v>39563</v>
      </c>
      <c r="B8883">
        <v>1</v>
      </c>
      <c r="C8883">
        <v>3</v>
      </c>
      <c r="D8883">
        <v>0.31900000000000001</v>
      </c>
      <c r="E8883">
        <v>0.69899999999999995</v>
      </c>
      <c r="F8883" s="14">
        <v>3259.2130000000002</v>
      </c>
      <c r="G8883" s="14">
        <v>3252.1010000000001</v>
      </c>
      <c r="H8883">
        <f t="shared" si="280"/>
        <v>1.309169740945219E-2</v>
      </c>
      <c r="I8883">
        <f t="shared" si="281"/>
        <v>3.2414691310542677E-2</v>
      </c>
    </row>
    <row r="8884" spans="1:9" x14ac:dyDescent="0.3">
      <c r="A8884" s="1">
        <v>39564</v>
      </c>
      <c r="B8884">
        <v>1</v>
      </c>
      <c r="C8884">
        <v>3</v>
      </c>
      <c r="D8884">
        <v>18.379000000000001</v>
      </c>
      <c r="E8884">
        <v>29.626999999999999</v>
      </c>
      <c r="F8884">
        <v>356.69799999999998</v>
      </c>
      <c r="G8884">
        <v>700.64099999999996</v>
      </c>
      <c r="H8884">
        <f t="shared" si="280"/>
        <v>1.309169740945219E-2</v>
      </c>
      <c r="I8884">
        <f t="shared" si="281"/>
        <v>3.2414691310542677E-2</v>
      </c>
    </row>
    <row r="8885" spans="1:9" x14ac:dyDescent="0.3">
      <c r="A8885" s="1">
        <v>39565</v>
      </c>
      <c r="B8885">
        <v>1</v>
      </c>
      <c r="C8885">
        <v>2</v>
      </c>
      <c r="D8885">
        <v>6.4770000000000003</v>
      </c>
      <c r="E8885">
        <v>7.008</v>
      </c>
      <c r="F8885" s="14">
        <v>5066.8770000000004</v>
      </c>
      <c r="G8885" s="14">
        <v>3932.7629999999999</v>
      </c>
      <c r="H8885">
        <f t="shared" si="280"/>
        <v>1.309169740945219E-2</v>
      </c>
      <c r="I8885">
        <f t="shared" si="281"/>
        <v>2.1609794207028455E-2</v>
      </c>
    </row>
    <row r="8886" spans="1:9" x14ac:dyDescent="0.3">
      <c r="A8886" s="1">
        <v>39566</v>
      </c>
      <c r="B8886">
        <v>1</v>
      </c>
      <c r="C8886">
        <v>2</v>
      </c>
      <c r="D8886">
        <v>18.713999999999999</v>
      </c>
      <c r="E8886">
        <v>20.757999999999999</v>
      </c>
      <c r="F8886" s="14">
        <v>1047.079</v>
      </c>
      <c r="G8886" s="14">
        <v>3058.1619999999998</v>
      </c>
      <c r="H8886">
        <f t="shared" si="280"/>
        <v>1.309169740945219E-2</v>
      </c>
      <c r="I8886">
        <f t="shared" si="281"/>
        <v>2.1609794207028455E-2</v>
      </c>
    </row>
    <row r="8887" spans="1:9" x14ac:dyDescent="0.3">
      <c r="A8887" s="1">
        <v>39567</v>
      </c>
      <c r="B8887">
        <v>1</v>
      </c>
      <c r="C8887">
        <v>2</v>
      </c>
      <c r="D8887">
        <v>0</v>
      </c>
      <c r="E8887">
        <v>0</v>
      </c>
      <c r="F8887" s="14">
        <v>5919.0429999999997</v>
      </c>
      <c r="G8887" s="14">
        <v>5246.05</v>
      </c>
      <c r="H8887">
        <f t="shared" si="280"/>
        <v>1.309169740945219E-2</v>
      </c>
      <c r="I8887">
        <f t="shared" si="281"/>
        <v>2.1609794207028455E-2</v>
      </c>
    </row>
    <row r="8888" spans="1:9" x14ac:dyDescent="0.3">
      <c r="A8888" s="1">
        <v>39568</v>
      </c>
      <c r="B8888">
        <v>2</v>
      </c>
      <c r="C8888">
        <v>2</v>
      </c>
      <c r="D8888">
        <v>0</v>
      </c>
      <c r="E8888">
        <v>0</v>
      </c>
      <c r="F8888" s="14">
        <v>5806.74</v>
      </c>
      <c r="G8888" s="14">
        <v>5447.7370000000001</v>
      </c>
      <c r="H8888">
        <f t="shared" si="280"/>
        <v>2.6183394818904381E-2</v>
      </c>
      <c r="I8888">
        <f t="shared" si="281"/>
        <v>2.1609794207028455E-2</v>
      </c>
    </row>
    <row r="8889" spans="1:9" x14ac:dyDescent="0.3">
      <c r="A8889" s="1">
        <v>39569</v>
      </c>
      <c r="B8889">
        <v>3</v>
      </c>
      <c r="C8889">
        <v>2</v>
      </c>
      <c r="D8889">
        <v>9.5180000000000007</v>
      </c>
      <c r="E8889">
        <v>5.8449999999999998</v>
      </c>
      <c r="F8889">
        <v>423.952</v>
      </c>
      <c r="G8889">
        <v>717.75699999999995</v>
      </c>
      <c r="H8889">
        <f t="shared" si="280"/>
        <v>3.9275092228356567E-2</v>
      </c>
      <c r="I8889">
        <f t="shared" si="281"/>
        <v>2.1609794207028455E-2</v>
      </c>
    </row>
    <row r="8890" spans="1:9" x14ac:dyDescent="0.3">
      <c r="A8890" s="1">
        <v>39570</v>
      </c>
      <c r="B8890">
        <v>3</v>
      </c>
      <c r="C8890">
        <v>2</v>
      </c>
      <c r="D8890">
        <v>2.915</v>
      </c>
      <c r="E8890">
        <v>1.554</v>
      </c>
      <c r="F8890">
        <v>-275.62900000000002</v>
      </c>
      <c r="G8890">
        <v>148.81200000000001</v>
      </c>
      <c r="H8890">
        <f t="shared" si="280"/>
        <v>3.9275092228356567E-2</v>
      </c>
      <c r="I8890">
        <f t="shared" si="281"/>
        <v>2.1609794207028455E-2</v>
      </c>
    </row>
    <row r="8891" spans="1:9" x14ac:dyDescent="0.3">
      <c r="A8891" s="1">
        <v>39571</v>
      </c>
      <c r="B8891">
        <v>4</v>
      </c>
      <c r="C8891">
        <v>2</v>
      </c>
      <c r="D8891">
        <v>0.73</v>
      </c>
      <c r="E8891">
        <v>0.41799999999999998</v>
      </c>
      <c r="F8891">
        <v>477.577</v>
      </c>
      <c r="G8891">
        <v>547.93100000000004</v>
      </c>
      <c r="H8891">
        <f t="shared" si="280"/>
        <v>5.2366789637808761E-2</v>
      </c>
      <c r="I8891">
        <f t="shared" si="281"/>
        <v>2.1609794207028455E-2</v>
      </c>
    </row>
    <row r="8892" spans="1:9" x14ac:dyDescent="0.3">
      <c r="A8892" s="1">
        <v>39572</v>
      </c>
      <c r="B8892">
        <v>4</v>
      </c>
      <c r="C8892">
        <v>2</v>
      </c>
      <c r="D8892">
        <v>0</v>
      </c>
      <c r="E8892">
        <v>0</v>
      </c>
      <c r="F8892" s="14">
        <v>1423.1510000000001</v>
      </c>
      <c r="G8892">
        <v>631.49800000000005</v>
      </c>
      <c r="H8892">
        <f t="shared" si="280"/>
        <v>5.2366789637808761E-2</v>
      </c>
      <c r="I8892">
        <f t="shared" si="281"/>
        <v>2.1609794207028455E-2</v>
      </c>
    </row>
    <row r="8893" spans="1:9" x14ac:dyDescent="0.3">
      <c r="A8893" s="1">
        <v>39573</v>
      </c>
      <c r="B8893">
        <v>5</v>
      </c>
      <c r="C8893">
        <v>2</v>
      </c>
      <c r="D8893">
        <v>0</v>
      </c>
      <c r="E8893">
        <v>0</v>
      </c>
      <c r="F8893" s="14">
        <v>2808.0569999999998</v>
      </c>
      <c r="G8893" s="14">
        <v>2505.27</v>
      </c>
      <c r="H8893">
        <f t="shared" si="280"/>
        <v>6.5458487047260955E-2</v>
      </c>
      <c r="I8893">
        <f t="shared" si="281"/>
        <v>2.1609794207028455E-2</v>
      </c>
    </row>
    <row r="8894" spans="1:9" x14ac:dyDescent="0.3">
      <c r="A8894" s="1">
        <v>39574</v>
      </c>
      <c r="B8894">
        <v>5</v>
      </c>
      <c r="C8894">
        <v>2</v>
      </c>
      <c r="D8894">
        <v>0</v>
      </c>
      <c r="E8894">
        <v>0</v>
      </c>
      <c r="F8894" s="14">
        <v>5750.0649999999996</v>
      </c>
      <c r="G8894" s="14">
        <v>5491.9989999999998</v>
      </c>
      <c r="H8894">
        <f t="shared" si="280"/>
        <v>6.5458487047260955E-2</v>
      </c>
      <c r="I8894">
        <f t="shared" si="281"/>
        <v>2.1609794207028455E-2</v>
      </c>
    </row>
    <row r="8895" spans="1:9" x14ac:dyDescent="0.3">
      <c r="A8895" s="1">
        <v>39575</v>
      </c>
      <c r="B8895">
        <v>4</v>
      </c>
      <c r="C8895">
        <v>3</v>
      </c>
      <c r="D8895">
        <v>0</v>
      </c>
      <c r="E8895">
        <v>0</v>
      </c>
      <c r="F8895" s="14">
        <v>2996.7849999999999</v>
      </c>
      <c r="G8895" s="14">
        <v>4637.1440000000002</v>
      </c>
      <c r="H8895">
        <f t="shared" si="280"/>
        <v>5.2366789637808761E-2</v>
      </c>
      <c r="I8895">
        <f t="shared" si="281"/>
        <v>3.2414691310542677E-2</v>
      </c>
    </row>
    <row r="8896" spans="1:9" x14ac:dyDescent="0.3">
      <c r="A8896" s="1">
        <v>39576</v>
      </c>
      <c r="B8896">
        <v>4</v>
      </c>
      <c r="C8896">
        <v>3</v>
      </c>
      <c r="D8896">
        <v>0</v>
      </c>
      <c r="E8896">
        <v>0</v>
      </c>
      <c r="F8896" s="14">
        <v>4933.0590000000002</v>
      </c>
      <c r="G8896" s="14">
        <v>4951.9809999999998</v>
      </c>
      <c r="H8896">
        <f t="shared" si="280"/>
        <v>5.2366789637808761E-2</v>
      </c>
      <c r="I8896">
        <f t="shared" si="281"/>
        <v>3.2414691310542677E-2</v>
      </c>
    </row>
    <row r="8897" spans="1:9" x14ac:dyDescent="0.3">
      <c r="A8897" s="1">
        <v>39577</v>
      </c>
      <c r="B8897">
        <v>3</v>
      </c>
      <c r="C8897">
        <v>3</v>
      </c>
      <c r="D8897">
        <v>0</v>
      </c>
      <c r="E8897">
        <v>0</v>
      </c>
      <c r="F8897" s="14">
        <v>5727.366</v>
      </c>
      <c r="G8897" s="14">
        <v>5206.7190000000001</v>
      </c>
      <c r="H8897">
        <f t="shared" si="280"/>
        <v>3.9275092228356567E-2</v>
      </c>
      <c r="I8897">
        <f t="shared" si="281"/>
        <v>3.2414691310542677E-2</v>
      </c>
    </row>
    <row r="8898" spans="1:9" x14ac:dyDescent="0.3">
      <c r="A8898" s="1">
        <v>39578</v>
      </c>
      <c r="B8898">
        <v>3</v>
      </c>
      <c r="C8898">
        <v>3</v>
      </c>
      <c r="D8898">
        <v>0</v>
      </c>
      <c r="E8898">
        <v>0</v>
      </c>
      <c r="F8898" s="14">
        <v>4643.2089999999998</v>
      </c>
      <c r="G8898" s="14">
        <v>3117.4810000000002</v>
      </c>
      <c r="H8898">
        <f t="shared" ref="H8898:H8961" si="282">(B8898*60*60*24/1000000)/(1000*$N$3/1000000)</f>
        <v>3.9275092228356567E-2</v>
      </c>
      <c r="I8898">
        <f t="shared" ref="I8898:I8961" si="283">(C8898*60*60*24/1000000)/(1000*$N$4/1000000)</f>
        <v>3.2414691310542677E-2</v>
      </c>
    </row>
    <row r="8899" spans="1:9" x14ac:dyDescent="0.3">
      <c r="A8899" s="1">
        <v>39579</v>
      </c>
      <c r="B8899">
        <v>3</v>
      </c>
      <c r="C8899">
        <v>3</v>
      </c>
      <c r="D8899">
        <v>0</v>
      </c>
      <c r="E8899">
        <v>0</v>
      </c>
      <c r="F8899" s="14">
        <v>2953.4</v>
      </c>
      <c r="G8899" s="14">
        <v>2560.9949999999999</v>
      </c>
      <c r="H8899">
        <f t="shared" si="282"/>
        <v>3.9275092228356567E-2</v>
      </c>
      <c r="I8899">
        <f t="shared" si="283"/>
        <v>3.2414691310542677E-2</v>
      </c>
    </row>
    <row r="8900" spans="1:9" x14ac:dyDescent="0.3">
      <c r="A8900" s="1">
        <v>39580</v>
      </c>
      <c r="B8900">
        <v>2</v>
      </c>
      <c r="C8900">
        <v>3</v>
      </c>
      <c r="D8900">
        <v>0</v>
      </c>
      <c r="E8900">
        <v>0</v>
      </c>
      <c r="F8900" s="14">
        <v>3003.8020000000001</v>
      </c>
      <c r="G8900" s="14">
        <v>2213.3560000000002</v>
      </c>
      <c r="H8900">
        <f t="shared" si="282"/>
        <v>2.6183394818904381E-2</v>
      </c>
      <c r="I8900">
        <f t="shared" si="283"/>
        <v>3.2414691310542677E-2</v>
      </c>
    </row>
    <row r="8901" spans="1:9" x14ac:dyDescent="0.3">
      <c r="A8901" s="1">
        <v>39581</v>
      </c>
      <c r="B8901">
        <v>2</v>
      </c>
      <c r="C8901">
        <v>2</v>
      </c>
      <c r="D8901">
        <v>0</v>
      </c>
      <c r="E8901">
        <v>0</v>
      </c>
      <c r="F8901" s="14">
        <v>2322.7710000000002</v>
      </c>
      <c r="G8901" s="14">
        <v>2770.42</v>
      </c>
      <c r="H8901">
        <f t="shared" si="282"/>
        <v>2.6183394818904381E-2</v>
      </c>
      <c r="I8901">
        <f t="shared" si="283"/>
        <v>2.1609794207028455E-2</v>
      </c>
    </row>
    <row r="8902" spans="1:9" x14ac:dyDescent="0.3">
      <c r="A8902" s="1">
        <v>39582</v>
      </c>
      <c r="B8902">
        <v>2</v>
      </c>
      <c r="C8902">
        <v>2</v>
      </c>
      <c r="D8902">
        <v>0</v>
      </c>
      <c r="E8902">
        <v>0</v>
      </c>
      <c r="F8902" s="14">
        <v>3649.3989999999999</v>
      </c>
      <c r="G8902" s="14">
        <v>4005.0720000000001</v>
      </c>
      <c r="H8902">
        <f t="shared" si="282"/>
        <v>2.6183394818904381E-2</v>
      </c>
      <c r="I8902">
        <f t="shared" si="283"/>
        <v>2.1609794207028455E-2</v>
      </c>
    </row>
    <row r="8903" spans="1:9" x14ac:dyDescent="0.3">
      <c r="A8903" s="1">
        <v>39583</v>
      </c>
      <c r="B8903">
        <v>2</v>
      </c>
      <c r="C8903">
        <v>2</v>
      </c>
      <c r="D8903">
        <v>0</v>
      </c>
      <c r="E8903">
        <v>0</v>
      </c>
      <c r="F8903" s="14">
        <v>5342.61</v>
      </c>
      <c r="G8903" s="14">
        <v>5139.2269999999999</v>
      </c>
      <c r="H8903">
        <f t="shared" si="282"/>
        <v>2.6183394818904381E-2</v>
      </c>
      <c r="I8903">
        <f t="shared" si="283"/>
        <v>2.1609794207028455E-2</v>
      </c>
    </row>
    <row r="8904" spans="1:9" x14ac:dyDescent="0.3">
      <c r="A8904" s="1">
        <v>39584</v>
      </c>
      <c r="B8904">
        <v>2</v>
      </c>
      <c r="C8904">
        <v>2</v>
      </c>
      <c r="D8904">
        <v>0</v>
      </c>
      <c r="E8904">
        <v>0</v>
      </c>
      <c r="F8904" s="14">
        <v>5042.4589999999998</v>
      </c>
      <c r="G8904" s="14">
        <v>4313.9059999999999</v>
      </c>
      <c r="H8904">
        <f t="shared" si="282"/>
        <v>2.6183394818904381E-2</v>
      </c>
      <c r="I8904">
        <f t="shared" si="283"/>
        <v>2.1609794207028455E-2</v>
      </c>
    </row>
    <row r="8905" spans="1:9" x14ac:dyDescent="0.3">
      <c r="A8905" s="1">
        <v>39585</v>
      </c>
      <c r="B8905">
        <v>2</v>
      </c>
      <c r="C8905">
        <v>2</v>
      </c>
      <c r="D8905">
        <v>0.26</v>
      </c>
      <c r="E8905">
        <v>0</v>
      </c>
      <c r="F8905" s="14">
        <v>4579.9790000000003</v>
      </c>
      <c r="G8905" s="14">
        <v>4203.7139999999999</v>
      </c>
      <c r="H8905">
        <f t="shared" si="282"/>
        <v>2.6183394818904381E-2</v>
      </c>
      <c r="I8905">
        <f t="shared" si="283"/>
        <v>2.1609794207028455E-2</v>
      </c>
    </row>
    <row r="8906" spans="1:9" x14ac:dyDescent="0.3">
      <c r="A8906" s="1">
        <v>39586</v>
      </c>
      <c r="B8906">
        <v>2</v>
      </c>
      <c r="C8906">
        <v>2</v>
      </c>
      <c r="D8906">
        <v>0.13300000000000001</v>
      </c>
      <c r="E8906">
        <v>0</v>
      </c>
      <c r="F8906" s="14">
        <v>3440.8290000000002</v>
      </c>
      <c r="G8906" s="14">
        <v>3663.08</v>
      </c>
      <c r="H8906">
        <f t="shared" si="282"/>
        <v>2.6183394818904381E-2</v>
      </c>
      <c r="I8906">
        <f t="shared" si="283"/>
        <v>2.1609794207028455E-2</v>
      </c>
    </row>
    <row r="8907" spans="1:9" x14ac:dyDescent="0.3">
      <c r="A8907" s="1">
        <v>39587</v>
      </c>
      <c r="B8907">
        <v>2</v>
      </c>
      <c r="C8907">
        <v>2</v>
      </c>
      <c r="D8907">
        <v>3.6019999999999999</v>
      </c>
      <c r="E8907">
        <v>2.2360000000000002</v>
      </c>
      <c r="F8907" s="14">
        <v>2726.777</v>
      </c>
      <c r="G8907" s="14">
        <v>3407.645</v>
      </c>
      <c r="H8907">
        <f t="shared" si="282"/>
        <v>2.6183394818904381E-2</v>
      </c>
      <c r="I8907">
        <f t="shared" si="283"/>
        <v>2.1609794207028455E-2</v>
      </c>
    </row>
    <row r="8908" spans="1:9" x14ac:dyDescent="0.3">
      <c r="A8908" s="1">
        <v>39588</v>
      </c>
      <c r="B8908">
        <v>2</v>
      </c>
      <c r="C8908">
        <v>2</v>
      </c>
      <c r="D8908">
        <v>1.931</v>
      </c>
      <c r="E8908">
        <v>0</v>
      </c>
      <c r="F8908" s="14">
        <v>2456.4760000000001</v>
      </c>
      <c r="G8908" s="14">
        <v>1439.626</v>
      </c>
      <c r="H8908">
        <f t="shared" si="282"/>
        <v>2.6183394818904381E-2</v>
      </c>
      <c r="I8908">
        <f t="shared" si="283"/>
        <v>2.1609794207028455E-2</v>
      </c>
    </row>
    <row r="8909" spans="1:9" x14ac:dyDescent="0.3">
      <c r="A8909" s="1">
        <v>39589</v>
      </c>
      <c r="B8909">
        <v>2</v>
      </c>
      <c r="C8909">
        <v>1</v>
      </c>
      <c r="D8909">
        <v>0</v>
      </c>
      <c r="E8909">
        <v>0</v>
      </c>
      <c r="F8909" s="14">
        <v>1553.9680000000001</v>
      </c>
      <c r="G8909" s="14">
        <v>1354.4449999999999</v>
      </c>
      <c r="H8909">
        <f t="shared" si="282"/>
        <v>2.6183394818904381E-2</v>
      </c>
      <c r="I8909">
        <f t="shared" si="283"/>
        <v>1.0804897103514228E-2</v>
      </c>
    </row>
    <row r="8910" spans="1:9" x14ac:dyDescent="0.3">
      <c r="A8910" s="1">
        <v>39590</v>
      </c>
      <c r="B8910">
        <v>2</v>
      </c>
      <c r="C8910">
        <v>1</v>
      </c>
      <c r="D8910">
        <v>2.4E-2</v>
      </c>
      <c r="E8910">
        <v>0</v>
      </c>
      <c r="F8910" s="14">
        <v>3962.444</v>
      </c>
      <c r="G8910" s="14">
        <v>2444.19</v>
      </c>
      <c r="H8910">
        <f t="shared" si="282"/>
        <v>2.6183394818904381E-2</v>
      </c>
      <c r="I8910">
        <f t="shared" si="283"/>
        <v>1.0804897103514228E-2</v>
      </c>
    </row>
    <row r="8911" spans="1:9" x14ac:dyDescent="0.3">
      <c r="A8911" s="1">
        <v>39591</v>
      </c>
      <c r="B8911">
        <v>1</v>
      </c>
      <c r="C8911">
        <v>1</v>
      </c>
      <c r="D8911">
        <v>0.95399999999999996</v>
      </c>
      <c r="E8911">
        <v>0.24299999999999999</v>
      </c>
      <c r="F8911">
        <v>47.372</v>
      </c>
      <c r="G8911">
        <v>236.161</v>
      </c>
      <c r="H8911">
        <f t="shared" si="282"/>
        <v>1.309169740945219E-2</v>
      </c>
      <c r="I8911">
        <f t="shared" si="283"/>
        <v>1.0804897103514228E-2</v>
      </c>
    </row>
    <row r="8912" spans="1:9" x14ac:dyDescent="0.3">
      <c r="A8912" s="1">
        <v>39592</v>
      </c>
      <c r="B8912">
        <v>2</v>
      </c>
      <c r="C8912">
        <v>1</v>
      </c>
      <c r="D8912">
        <v>20.908999999999999</v>
      </c>
      <c r="E8912">
        <v>17.731999999999999</v>
      </c>
      <c r="F8912" s="14">
        <v>1039.3130000000001</v>
      </c>
      <c r="G8912" s="14">
        <v>2523.0729999999999</v>
      </c>
      <c r="H8912">
        <f t="shared" si="282"/>
        <v>2.6183394818904381E-2</v>
      </c>
      <c r="I8912">
        <f t="shared" si="283"/>
        <v>1.0804897103514228E-2</v>
      </c>
    </row>
    <row r="8913" spans="1:9" x14ac:dyDescent="0.3">
      <c r="A8913" s="1">
        <v>39593</v>
      </c>
      <c r="B8913">
        <v>2</v>
      </c>
      <c r="C8913">
        <v>2</v>
      </c>
      <c r="D8913">
        <v>0</v>
      </c>
      <c r="E8913">
        <v>0</v>
      </c>
      <c r="F8913">
        <v>-454.08800000000002</v>
      </c>
      <c r="G8913">
        <v>473.31700000000001</v>
      </c>
      <c r="H8913">
        <f t="shared" si="282"/>
        <v>2.6183394818904381E-2</v>
      </c>
      <c r="I8913">
        <f t="shared" si="283"/>
        <v>2.1609794207028455E-2</v>
      </c>
    </row>
    <row r="8914" spans="1:9" x14ac:dyDescent="0.3">
      <c r="A8914" s="1">
        <v>39594</v>
      </c>
      <c r="B8914">
        <v>2</v>
      </c>
      <c r="C8914">
        <v>1</v>
      </c>
      <c r="D8914">
        <v>6.8000000000000005E-2</v>
      </c>
      <c r="E8914">
        <v>4.2000000000000003E-2</v>
      </c>
      <c r="F8914" s="14">
        <v>3819.99</v>
      </c>
      <c r="G8914" s="14">
        <v>4024.768</v>
      </c>
      <c r="H8914">
        <f t="shared" si="282"/>
        <v>2.6183394818904381E-2</v>
      </c>
      <c r="I8914">
        <f t="shared" si="283"/>
        <v>1.0804897103514228E-2</v>
      </c>
    </row>
    <row r="8915" spans="1:9" x14ac:dyDescent="0.3">
      <c r="A8915" s="1">
        <v>39595</v>
      </c>
      <c r="B8915">
        <v>2</v>
      </c>
      <c r="C8915">
        <v>2</v>
      </c>
      <c r="D8915">
        <v>34.186</v>
      </c>
      <c r="E8915">
        <v>30.954999999999998</v>
      </c>
      <c r="F8915">
        <v>-332.755</v>
      </c>
      <c r="G8915">
        <v>-487.45100000000002</v>
      </c>
      <c r="H8915">
        <f t="shared" si="282"/>
        <v>2.6183394818904381E-2</v>
      </c>
      <c r="I8915">
        <f t="shared" si="283"/>
        <v>2.1609794207028455E-2</v>
      </c>
    </row>
    <row r="8916" spans="1:9" x14ac:dyDescent="0.3">
      <c r="A8916" s="1">
        <v>39596</v>
      </c>
      <c r="B8916">
        <v>7</v>
      </c>
      <c r="C8916">
        <v>21</v>
      </c>
      <c r="D8916">
        <v>56.616999999999997</v>
      </c>
      <c r="E8916">
        <v>43.929000000000002</v>
      </c>
      <c r="F8916">
        <v>-264.80700000000002</v>
      </c>
      <c r="G8916">
        <v>-643.62900000000002</v>
      </c>
      <c r="H8916">
        <f t="shared" si="282"/>
        <v>9.1641881866165328E-2</v>
      </c>
      <c r="I8916">
        <f t="shared" si="283"/>
        <v>0.22690283917379875</v>
      </c>
    </row>
    <row r="8917" spans="1:9" x14ac:dyDescent="0.3">
      <c r="A8917" s="1">
        <v>39597</v>
      </c>
      <c r="B8917">
        <v>22</v>
      </c>
      <c r="C8917">
        <v>79</v>
      </c>
      <c r="D8917">
        <v>3.3000000000000002E-2</v>
      </c>
      <c r="E8917">
        <v>0</v>
      </c>
      <c r="F8917" s="14">
        <v>1219.6790000000001</v>
      </c>
      <c r="G8917" s="14">
        <v>1026.4839999999999</v>
      </c>
      <c r="H8917">
        <f t="shared" si="282"/>
        <v>0.28801734300794818</v>
      </c>
      <c r="I8917">
        <f t="shared" si="283"/>
        <v>0.85358687117762388</v>
      </c>
    </row>
    <row r="8918" spans="1:9" x14ac:dyDescent="0.3">
      <c r="A8918" s="1">
        <v>39598</v>
      </c>
      <c r="B8918">
        <v>48</v>
      </c>
      <c r="C8918">
        <v>125</v>
      </c>
      <c r="D8918">
        <v>0</v>
      </c>
      <c r="E8918">
        <v>0</v>
      </c>
      <c r="F8918" s="14">
        <v>5531.5150000000003</v>
      </c>
      <c r="G8918" s="14">
        <v>3113.2469999999998</v>
      </c>
      <c r="H8918">
        <f t="shared" si="282"/>
        <v>0.62840147565370508</v>
      </c>
      <c r="I8918">
        <f t="shared" si="283"/>
        <v>1.3506121379392784</v>
      </c>
    </row>
    <row r="8919" spans="1:9" x14ac:dyDescent="0.3">
      <c r="A8919" s="1">
        <v>39599</v>
      </c>
      <c r="B8919">
        <v>60</v>
      </c>
      <c r="C8919">
        <v>158</v>
      </c>
      <c r="D8919">
        <v>0.78700000000000003</v>
      </c>
      <c r="E8919">
        <v>1.8620000000000001</v>
      </c>
      <c r="F8919" s="14">
        <v>1043.4680000000001</v>
      </c>
      <c r="G8919" s="14">
        <v>1878.5</v>
      </c>
      <c r="H8919">
        <f t="shared" si="282"/>
        <v>0.78550184456713146</v>
      </c>
      <c r="I8919">
        <f t="shared" si="283"/>
        <v>1.7071737423552478</v>
      </c>
    </row>
    <row r="8920" spans="1:9" x14ac:dyDescent="0.3">
      <c r="A8920" s="1">
        <v>39600</v>
      </c>
      <c r="B8920">
        <v>70</v>
      </c>
      <c r="C8920">
        <v>181</v>
      </c>
      <c r="D8920">
        <v>0.125</v>
      </c>
      <c r="E8920">
        <v>0</v>
      </c>
      <c r="F8920" s="14">
        <v>5682.2070000000003</v>
      </c>
      <c r="G8920" s="14">
        <v>4109.9409999999998</v>
      </c>
      <c r="H8920">
        <f t="shared" si="282"/>
        <v>0.91641881866165331</v>
      </c>
      <c r="I8920">
        <f t="shared" si="283"/>
        <v>1.9556863757360752</v>
      </c>
    </row>
    <row r="8921" spans="1:9" x14ac:dyDescent="0.3">
      <c r="A8921" s="1">
        <v>39601</v>
      </c>
      <c r="B8921">
        <v>75</v>
      </c>
      <c r="C8921">
        <v>190</v>
      </c>
      <c r="D8921">
        <v>1.96</v>
      </c>
      <c r="E8921">
        <v>3.2029999999999998</v>
      </c>
      <c r="F8921">
        <v>518.44799999999998</v>
      </c>
      <c r="G8921" s="14">
        <v>1927.3869999999999</v>
      </c>
      <c r="H8921">
        <f t="shared" si="282"/>
        <v>0.98187730570891429</v>
      </c>
      <c r="I8921">
        <f t="shared" si="283"/>
        <v>2.052930449667703</v>
      </c>
    </row>
    <row r="8922" spans="1:9" x14ac:dyDescent="0.3">
      <c r="A8922" s="1">
        <v>39602</v>
      </c>
      <c r="B8922">
        <v>70</v>
      </c>
      <c r="C8922">
        <v>190</v>
      </c>
      <c r="D8922">
        <v>4.6630000000000003</v>
      </c>
      <c r="E8922">
        <v>9.2669999999999995</v>
      </c>
      <c r="F8922" s="14">
        <v>1855.288</v>
      </c>
      <c r="G8922">
        <v>893.38199999999995</v>
      </c>
      <c r="H8922">
        <f t="shared" si="282"/>
        <v>0.91641881866165331</v>
      </c>
      <c r="I8922">
        <f t="shared" si="283"/>
        <v>2.052930449667703</v>
      </c>
    </row>
    <row r="8923" spans="1:9" x14ac:dyDescent="0.3">
      <c r="A8923" s="1">
        <v>39603</v>
      </c>
      <c r="B8923">
        <v>54</v>
      </c>
      <c r="C8923">
        <v>190</v>
      </c>
      <c r="D8923">
        <v>7.9000000000000001E-2</v>
      </c>
      <c r="E8923">
        <v>0.39200000000000002</v>
      </c>
      <c r="F8923">
        <v>-438.35</v>
      </c>
      <c r="G8923">
        <v>-117.185</v>
      </c>
      <c r="H8923">
        <f t="shared" si="282"/>
        <v>0.70695166011041832</v>
      </c>
      <c r="I8923">
        <f t="shared" si="283"/>
        <v>2.052930449667703</v>
      </c>
    </row>
    <row r="8924" spans="1:9" x14ac:dyDescent="0.3">
      <c r="A8924" s="1">
        <v>39604</v>
      </c>
      <c r="B8924">
        <v>39</v>
      </c>
      <c r="C8924">
        <v>180</v>
      </c>
      <c r="D8924">
        <v>0.29599999999999999</v>
      </c>
      <c r="E8924">
        <v>0</v>
      </c>
      <c r="F8924">
        <v>-504.57299999999998</v>
      </c>
      <c r="G8924">
        <v>-444.589</v>
      </c>
      <c r="H8924">
        <f t="shared" si="282"/>
        <v>0.51057619896863538</v>
      </c>
      <c r="I8924">
        <f t="shared" si="283"/>
        <v>1.9448814786325608</v>
      </c>
    </row>
    <row r="8925" spans="1:9" x14ac:dyDescent="0.3">
      <c r="A8925" s="1">
        <v>39605</v>
      </c>
      <c r="B8925">
        <v>26</v>
      </c>
      <c r="C8925">
        <v>143</v>
      </c>
      <c r="D8925">
        <v>0</v>
      </c>
      <c r="E8925">
        <v>0</v>
      </c>
      <c r="F8925" s="14">
        <v>5647.11</v>
      </c>
      <c r="G8925" s="14">
        <v>5129.0140000000001</v>
      </c>
      <c r="H8925">
        <f t="shared" si="282"/>
        <v>0.34038413264575695</v>
      </c>
      <c r="I8925">
        <f t="shared" si="283"/>
        <v>1.5451002858025344</v>
      </c>
    </row>
    <row r="8926" spans="1:9" x14ac:dyDescent="0.3">
      <c r="A8926" s="1">
        <v>39606</v>
      </c>
      <c r="B8926">
        <v>19</v>
      </c>
      <c r="C8926">
        <v>105</v>
      </c>
      <c r="D8926">
        <v>0</v>
      </c>
      <c r="E8926">
        <v>0</v>
      </c>
      <c r="F8926">
        <v>-222.947</v>
      </c>
      <c r="G8926">
        <v>-46.139000000000003</v>
      </c>
      <c r="H8926">
        <f t="shared" si="282"/>
        <v>0.24874225077959161</v>
      </c>
      <c r="I8926">
        <f t="shared" si="283"/>
        <v>1.1345141958689937</v>
      </c>
    </row>
    <row r="8927" spans="1:9" x14ac:dyDescent="0.3">
      <c r="A8927" s="1">
        <v>39607</v>
      </c>
      <c r="B8927">
        <v>15</v>
      </c>
      <c r="C8927">
        <v>74</v>
      </c>
      <c r="D8927">
        <v>13.936999999999999</v>
      </c>
      <c r="E8927">
        <v>12.557</v>
      </c>
      <c r="F8927">
        <v>-163.25299999999999</v>
      </c>
      <c r="G8927">
        <v>-42.31</v>
      </c>
      <c r="H8927">
        <f t="shared" si="282"/>
        <v>0.19637546114178286</v>
      </c>
      <c r="I8927">
        <f t="shared" si="283"/>
        <v>0.79956238566005278</v>
      </c>
    </row>
    <row r="8928" spans="1:9" x14ac:dyDescent="0.3">
      <c r="A8928" s="1">
        <v>39608</v>
      </c>
      <c r="B8928">
        <v>14</v>
      </c>
      <c r="C8928">
        <v>46</v>
      </c>
      <c r="D8928">
        <v>17.097000000000001</v>
      </c>
      <c r="E8928">
        <v>21.87</v>
      </c>
      <c r="F8928">
        <v>-361.65699999999998</v>
      </c>
      <c r="G8928">
        <v>-480.40899999999999</v>
      </c>
      <c r="H8928">
        <f t="shared" si="282"/>
        <v>0.18328376373233066</v>
      </c>
      <c r="I8928">
        <f t="shared" si="283"/>
        <v>0.49702526676165443</v>
      </c>
    </row>
    <row r="8929" spans="1:9" x14ac:dyDescent="0.3">
      <c r="A8929" s="1">
        <v>39609</v>
      </c>
      <c r="B8929">
        <v>13</v>
      </c>
      <c r="C8929">
        <v>36</v>
      </c>
      <c r="D8929">
        <v>0</v>
      </c>
      <c r="E8929">
        <v>0</v>
      </c>
      <c r="H8929">
        <f t="shared" si="282"/>
        <v>0.17019206632287848</v>
      </c>
      <c r="I8929">
        <f t="shared" si="283"/>
        <v>0.38897629572651216</v>
      </c>
    </row>
    <row r="8930" spans="1:9" x14ac:dyDescent="0.3">
      <c r="A8930" s="1">
        <v>39610</v>
      </c>
      <c r="B8930">
        <v>14</v>
      </c>
      <c r="C8930">
        <v>36</v>
      </c>
      <c r="D8930">
        <v>0</v>
      </c>
      <c r="E8930">
        <v>0</v>
      </c>
      <c r="F8930" s="14">
        <v>5613.0169999999998</v>
      </c>
      <c r="G8930" s="14">
        <v>5167.8159999999998</v>
      </c>
      <c r="H8930">
        <f t="shared" si="282"/>
        <v>0.18328376373233066</v>
      </c>
      <c r="I8930">
        <f t="shared" si="283"/>
        <v>0.38897629572651216</v>
      </c>
    </row>
    <row r="8931" spans="1:9" x14ac:dyDescent="0.3">
      <c r="A8931" s="1">
        <v>39611</v>
      </c>
      <c r="B8931">
        <v>16</v>
      </c>
      <c r="C8931">
        <v>37</v>
      </c>
      <c r="D8931">
        <v>0</v>
      </c>
      <c r="E8931">
        <v>0</v>
      </c>
      <c r="F8931" s="14">
        <v>5351.5969999999998</v>
      </c>
      <c r="G8931" s="14">
        <v>5017.7079999999996</v>
      </c>
      <c r="H8931">
        <f t="shared" si="282"/>
        <v>0.20946715855123504</v>
      </c>
      <c r="I8931">
        <f t="shared" si="283"/>
        <v>0.39978119283002639</v>
      </c>
    </row>
    <row r="8932" spans="1:9" x14ac:dyDescent="0.3">
      <c r="A8932" s="1">
        <v>39612</v>
      </c>
      <c r="B8932">
        <v>19</v>
      </c>
      <c r="C8932">
        <v>35</v>
      </c>
      <c r="D8932">
        <v>0</v>
      </c>
      <c r="E8932">
        <v>0</v>
      </c>
      <c r="F8932" s="14">
        <v>5247.96</v>
      </c>
      <c r="G8932" s="14">
        <v>5057.9679999999998</v>
      </c>
      <c r="H8932">
        <f t="shared" si="282"/>
        <v>0.24874225077959161</v>
      </c>
      <c r="I8932">
        <f t="shared" si="283"/>
        <v>0.37817139862299792</v>
      </c>
    </row>
    <row r="8933" spans="1:9" x14ac:dyDescent="0.3">
      <c r="A8933" s="1">
        <v>39613</v>
      </c>
      <c r="B8933">
        <v>21</v>
      </c>
      <c r="C8933">
        <v>34</v>
      </c>
      <c r="D8933">
        <v>0</v>
      </c>
      <c r="E8933">
        <v>0</v>
      </c>
      <c r="F8933" s="14">
        <v>5361.4409999999998</v>
      </c>
      <c r="G8933" s="14">
        <v>4762.16</v>
      </c>
      <c r="H8933">
        <f t="shared" si="282"/>
        <v>0.27492564559849597</v>
      </c>
      <c r="I8933">
        <f t="shared" si="283"/>
        <v>0.36736650151948375</v>
      </c>
    </row>
    <row r="8934" spans="1:9" x14ac:dyDescent="0.3">
      <c r="A8934" s="1">
        <v>39614</v>
      </c>
      <c r="B8934">
        <v>22</v>
      </c>
      <c r="C8934">
        <v>34</v>
      </c>
      <c r="D8934">
        <v>0</v>
      </c>
      <c r="E8934">
        <v>0</v>
      </c>
      <c r="F8934" s="14">
        <v>1521.0609999999999</v>
      </c>
      <c r="G8934">
        <v>470.59399999999999</v>
      </c>
      <c r="H8934">
        <f t="shared" si="282"/>
        <v>0.28801734300794818</v>
      </c>
      <c r="I8934">
        <f t="shared" si="283"/>
        <v>0.36736650151948375</v>
      </c>
    </row>
    <row r="8935" spans="1:9" x14ac:dyDescent="0.3">
      <c r="A8935" s="1">
        <v>39615</v>
      </c>
      <c r="B8935">
        <v>20</v>
      </c>
      <c r="C8935">
        <v>34</v>
      </c>
      <c r="D8935">
        <v>0</v>
      </c>
      <c r="E8935">
        <v>0</v>
      </c>
      <c r="F8935" s="14">
        <v>5026.0510000000004</v>
      </c>
      <c r="G8935" s="14">
        <v>4834.6099999999997</v>
      </c>
      <c r="H8935">
        <f t="shared" si="282"/>
        <v>0.26183394818904382</v>
      </c>
      <c r="I8935">
        <f t="shared" si="283"/>
        <v>0.36736650151948375</v>
      </c>
    </row>
    <row r="8936" spans="1:9" x14ac:dyDescent="0.3">
      <c r="A8936" s="1">
        <v>39616</v>
      </c>
      <c r="B8936">
        <v>17</v>
      </c>
      <c r="C8936">
        <v>35</v>
      </c>
      <c r="D8936">
        <v>0</v>
      </c>
      <c r="E8936">
        <v>0</v>
      </c>
      <c r="F8936" s="14">
        <v>5340.0110000000004</v>
      </c>
      <c r="G8936" s="14">
        <v>4953.5039999999999</v>
      </c>
      <c r="H8936">
        <f t="shared" si="282"/>
        <v>0.22255885596068725</v>
      </c>
      <c r="I8936">
        <f t="shared" si="283"/>
        <v>0.37817139862299792</v>
      </c>
    </row>
    <row r="8937" spans="1:9" x14ac:dyDescent="0.3">
      <c r="A8937" s="1">
        <v>39617</v>
      </c>
      <c r="B8937">
        <v>14</v>
      </c>
      <c r="C8937">
        <v>34</v>
      </c>
      <c r="D8937">
        <v>0</v>
      </c>
      <c r="E8937">
        <v>0</v>
      </c>
      <c r="F8937" s="14">
        <v>4666.3029999999999</v>
      </c>
      <c r="G8937" s="14">
        <v>4687.7039999999997</v>
      </c>
      <c r="H8937">
        <f t="shared" si="282"/>
        <v>0.18328376373233066</v>
      </c>
      <c r="I8937">
        <f t="shared" si="283"/>
        <v>0.36736650151948375</v>
      </c>
    </row>
    <row r="8938" spans="1:9" x14ac:dyDescent="0.3">
      <c r="A8938" s="1">
        <v>39618</v>
      </c>
      <c r="B8938">
        <v>14</v>
      </c>
      <c r="C8938">
        <v>30</v>
      </c>
      <c r="D8938">
        <v>44.488999999999997</v>
      </c>
      <c r="E8938">
        <v>36.436999999999998</v>
      </c>
      <c r="F8938">
        <v>-615.42100000000005</v>
      </c>
      <c r="G8938">
        <v>-518.41999999999996</v>
      </c>
      <c r="H8938">
        <f t="shared" si="282"/>
        <v>0.18328376373233066</v>
      </c>
      <c r="I8938">
        <f t="shared" si="283"/>
        <v>0.32414691310542681</v>
      </c>
    </row>
    <row r="8939" spans="1:9" x14ac:dyDescent="0.3">
      <c r="A8939" s="1">
        <v>39619</v>
      </c>
      <c r="B8939">
        <v>31</v>
      </c>
      <c r="C8939">
        <v>39</v>
      </c>
      <c r="D8939">
        <v>0.70199999999999996</v>
      </c>
      <c r="E8939">
        <v>0</v>
      </c>
      <c r="F8939">
        <v>-280.34699999999998</v>
      </c>
      <c r="G8939">
        <v>-179.08699999999999</v>
      </c>
      <c r="H8939">
        <f t="shared" si="282"/>
        <v>0.40584261969301788</v>
      </c>
      <c r="I8939">
        <f t="shared" si="283"/>
        <v>0.42139098703705485</v>
      </c>
    </row>
    <row r="8940" spans="1:9" x14ac:dyDescent="0.3">
      <c r="A8940" s="1">
        <v>39620</v>
      </c>
      <c r="B8940">
        <v>48</v>
      </c>
      <c r="C8940">
        <v>58</v>
      </c>
      <c r="D8940">
        <v>0</v>
      </c>
      <c r="E8940">
        <v>0</v>
      </c>
      <c r="F8940">
        <v>273.80399999999997</v>
      </c>
      <c r="G8940" s="14">
        <v>1276.28</v>
      </c>
      <c r="H8940">
        <f t="shared" si="282"/>
        <v>0.62840147565370508</v>
      </c>
      <c r="I8940">
        <f t="shared" si="283"/>
        <v>0.62668403200382505</v>
      </c>
    </row>
    <row r="8941" spans="1:9" x14ac:dyDescent="0.3">
      <c r="A8941" s="1">
        <v>39621</v>
      </c>
      <c r="B8941">
        <v>60</v>
      </c>
      <c r="C8941">
        <v>70</v>
      </c>
      <c r="D8941">
        <v>0</v>
      </c>
      <c r="E8941">
        <v>0</v>
      </c>
      <c r="F8941">
        <v>-94.430999999999997</v>
      </c>
      <c r="G8941">
        <v>35.277000000000001</v>
      </c>
      <c r="H8941">
        <f t="shared" si="282"/>
        <v>0.78550184456713146</v>
      </c>
      <c r="I8941">
        <f t="shared" si="283"/>
        <v>0.75634279724599585</v>
      </c>
    </row>
    <row r="8942" spans="1:9" x14ac:dyDescent="0.3">
      <c r="A8942" s="1">
        <v>39622</v>
      </c>
      <c r="B8942">
        <v>73</v>
      </c>
      <c r="C8942">
        <v>82</v>
      </c>
      <c r="D8942">
        <v>0</v>
      </c>
      <c r="E8942">
        <v>0</v>
      </c>
      <c r="F8942">
        <v>354.87700000000001</v>
      </c>
      <c r="G8942">
        <v>-46.14</v>
      </c>
      <c r="H8942">
        <f t="shared" si="282"/>
        <v>0.95569391089000988</v>
      </c>
      <c r="I8942">
        <f t="shared" si="283"/>
        <v>0.88600156248816664</v>
      </c>
    </row>
    <row r="8943" spans="1:9" x14ac:dyDescent="0.3">
      <c r="A8943" s="1">
        <v>39623</v>
      </c>
      <c r="B8943">
        <v>80</v>
      </c>
      <c r="C8943">
        <v>87</v>
      </c>
      <c r="D8943">
        <v>0</v>
      </c>
      <c r="E8943">
        <v>0</v>
      </c>
      <c r="F8943" s="14">
        <v>1244.153</v>
      </c>
      <c r="G8943" s="14">
        <v>1782.828</v>
      </c>
      <c r="H8943">
        <f t="shared" si="282"/>
        <v>1.0473357927561753</v>
      </c>
      <c r="I8943">
        <f t="shared" si="283"/>
        <v>0.94002604800573775</v>
      </c>
    </row>
    <row r="8944" spans="1:9" x14ac:dyDescent="0.3">
      <c r="A8944" s="1">
        <v>39624</v>
      </c>
      <c r="B8944">
        <v>75</v>
      </c>
      <c r="C8944">
        <v>87</v>
      </c>
      <c r="D8944">
        <v>0</v>
      </c>
      <c r="E8944">
        <v>0</v>
      </c>
      <c r="F8944" s="14">
        <v>1703.8140000000001</v>
      </c>
      <c r="G8944" s="14">
        <v>3009.18</v>
      </c>
      <c r="H8944">
        <f t="shared" si="282"/>
        <v>0.98187730570891429</v>
      </c>
      <c r="I8944">
        <f t="shared" si="283"/>
        <v>0.94002604800573775</v>
      </c>
    </row>
    <row r="8945" spans="1:9" x14ac:dyDescent="0.3">
      <c r="A8945" s="1">
        <v>39625</v>
      </c>
      <c r="B8945">
        <v>64</v>
      </c>
      <c r="C8945">
        <f t="shared" ref="C8945:C8976" si="284">_xlfn.FORECAST.LINEAR(B8945,C8403:C8944,B8403:B8944)</f>
        <v>95.72576824275481</v>
      </c>
      <c r="D8945">
        <v>6.9729999999999999</v>
      </c>
      <c r="E8945">
        <v>2.9460000000000002</v>
      </c>
      <c r="F8945">
        <v>-319.93799999999999</v>
      </c>
      <c r="G8945">
        <v>-336.077</v>
      </c>
      <c r="H8945">
        <f t="shared" si="282"/>
        <v>0.83786863420494018</v>
      </c>
      <c r="I8945">
        <f t="shared" si="283"/>
        <v>1.0343070760178155</v>
      </c>
    </row>
    <row r="8946" spans="1:9" x14ac:dyDescent="0.3">
      <c r="A8946" s="1">
        <v>39626</v>
      </c>
      <c r="B8946">
        <v>55</v>
      </c>
      <c r="C8946">
        <f t="shared" si="284"/>
        <v>87.802606011184139</v>
      </c>
      <c r="D8946">
        <v>11.317</v>
      </c>
      <c r="E8946">
        <v>9.5679999999999996</v>
      </c>
      <c r="F8946">
        <v>-235.739</v>
      </c>
      <c r="G8946">
        <v>-120.015</v>
      </c>
      <c r="H8946">
        <f t="shared" si="282"/>
        <v>0.72004335751987036</v>
      </c>
      <c r="I8946">
        <f t="shared" si="283"/>
        <v>0.94869812337124437</v>
      </c>
    </row>
    <row r="8947" spans="1:9" x14ac:dyDescent="0.3">
      <c r="A8947" s="1">
        <v>39627</v>
      </c>
      <c r="B8947">
        <v>47</v>
      </c>
      <c r="C8947">
        <f t="shared" si="284"/>
        <v>80.735980056474602</v>
      </c>
      <c r="D8947">
        <v>1.6160000000000001</v>
      </c>
      <c r="E8947">
        <v>0.436</v>
      </c>
      <c r="F8947">
        <v>-523.97199999999998</v>
      </c>
      <c r="G8947">
        <v>-368.25700000000001</v>
      </c>
      <c r="H8947">
        <f t="shared" si="282"/>
        <v>0.61530977824425304</v>
      </c>
      <c r="I8947">
        <f t="shared" si="283"/>
        <v>0.87234395706158485</v>
      </c>
    </row>
    <row r="8948" spans="1:9" x14ac:dyDescent="0.3">
      <c r="A8948" s="1">
        <v>39628</v>
      </c>
      <c r="B8948">
        <v>43</v>
      </c>
      <c r="C8948">
        <f t="shared" si="284"/>
        <v>77.231383771027851</v>
      </c>
      <c r="D8948">
        <v>8.7999999999999995E-2</v>
      </c>
      <c r="E8948">
        <v>0</v>
      </c>
      <c r="F8948">
        <v>-338.92</v>
      </c>
      <c r="G8948">
        <v>338.08699999999999</v>
      </c>
      <c r="H8948">
        <f t="shared" si="282"/>
        <v>0.56294298860644409</v>
      </c>
      <c r="I8948">
        <f t="shared" si="283"/>
        <v>0.83447715480797457</v>
      </c>
    </row>
    <row r="8949" spans="1:9" x14ac:dyDescent="0.3">
      <c r="A8949" s="1">
        <v>39629</v>
      </c>
      <c r="B8949">
        <v>40</v>
      </c>
      <c r="C8949">
        <f t="shared" si="284"/>
        <v>74.598078666644341</v>
      </c>
      <c r="D8949">
        <v>0</v>
      </c>
      <c r="E8949">
        <v>0</v>
      </c>
      <c r="F8949">
        <v>158.54499999999999</v>
      </c>
      <c r="G8949">
        <v>116.351</v>
      </c>
      <c r="H8949">
        <f t="shared" si="282"/>
        <v>0.52366789637808764</v>
      </c>
      <c r="I8949">
        <f t="shared" si="283"/>
        <v>0.80602456411295176</v>
      </c>
    </row>
    <row r="8950" spans="1:9" x14ac:dyDescent="0.3">
      <c r="A8950" s="1">
        <v>39630</v>
      </c>
      <c r="B8950">
        <v>36</v>
      </c>
      <c r="C8950">
        <f t="shared" si="284"/>
        <v>71.045829808600274</v>
      </c>
      <c r="D8950">
        <v>0</v>
      </c>
      <c r="E8950">
        <v>0</v>
      </c>
      <c r="F8950" s="14">
        <v>3420.567</v>
      </c>
      <c r="G8950" s="14">
        <v>1807.498</v>
      </c>
      <c r="H8950">
        <f t="shared" si="282"/>
        <v>0.47130110674027881</v>
      </c>
      <c r="I8950">
        <f t="shared" si="283"/>
        <v>0.76764288071570974</v>
      </c>
    </row>
    <row r="8951" spans="1:9" x14ac:dyDescent="0.3">
      <c r="A8951" s="1">
        <v>39631</v>
      </c>
      <c r="B8951">
        <v>32</v>
      </c>
      <c r="C8951">
        <f t="shared" si="284"/>
        <v>67.498002796922933</v>
      </c>
      <c r="D8951">
        <v>0.70299999999999996</v>
      </c>
      <c r="E8951">
        <v>3.3849999999999998</v>
      </c>
      <c r="F8951">
        <v>-598.84100000000001</v>
      </c>
      <c r="G8951">
        <v>-466.41399999999999</v>
      </c>
      <c r="H8951">
        <f t="shared" si="282"/>
        <v>0.41893431710247009</v>
      </c>
      <c r="I8951">
        <f t="shared" si="283"/>
        <v>0.7293089749134678</v>
      </c>
    </row>
    <row r="8952" spans="1:9" x14ac:dyDescent="0.3">
      <c r="A8952" s="1">
        <v>39632</v>
      </c>
      <c r="B8952">
        <v>29</v>
      </c>
      <c r="C8952">
        <f t="shared" si="284"/>
        <v>64.855962751584698</v>
      </c>
      <c r="D8952">
        <v>0</v>
      </c>
      <c r="E8952">
        <v>0.623</v>
      </c>
      <c r="F8952">
        <v>-551.65200000000004</v>
      </c>
      <c r="G8952">
        <v>825.15499999999997</v>
      </c>
      <c r="H8952">
        <f t="shared" si="282"/>
        <v>0.37965922487411347</v>
      </c>
      <c r="I8952">
        <f t="shared" si="283"/>
        <v>0.70076200408022404</v>
      </c>
    </row>
    <row r="8953" spans="1:9" x14ac:dyDescent="0.3">
      <c r="A8953" s="1">
        <v>39633</v>
      </c>
      <c r="B8953">
        <v>27</v>
      </c>
      <c r="C8953">
        <f t="shared" si="284"/>
        <v>63.121459764254183</v>
      </c>
      <c r="D8953">
        <v>0</v>
      </c>
      <c r="E8953">
        <v>0</v>
      </c>
      <c r="F8953">
        <v>960.70899999999995</v>
      </c>
      <c r="G8953" s="14">
        <v>1343.9390000000001</v>
      </c>
      <c r="H8953">
        <f t="shared" si="282"/>
        <v>0.35347583005520916</v>
      </c>
      <c r="I8953">
        <f t="shared" si="283"/>
        <v>0.68202087777637987</v>
      </c>
    </row>
    <row r="8954" spans="1:9" x14ac:dyDescent="0.3">
      <c r="A8954" s="1">
        <v>39634</v>
      </c>
      <c r="B8954">
        <v>24</v>
      </c>
      <c r="C8954">
        <f t="shared" si="284"/>
        <v>60.501656334127354</v>
      </c>
      <c r="D8954">
        <v>0</v>
      </c>
      <c r="E8954">
        <v>0</v>
      </c>
      <c r="F8954" s="14">
        <v>5121.4040000000005</v>
      </c>
      <c r="G8954" s="14">
        <v>4297.4350000000004</v>
      </c>
      <c r="H8954">
        <f t="shared" si="282"/>
        <v>0.31420073782685254</v>
      </c>
      <c r="I8954">
        <f t="shared" si="283"/>
        <v>0.65371417128242582</v>
      </c>
    </row>
    <row r="8955" spans="1:9" x14ac:dyDescent="0.3">
      <c r="A8955" s="1">
        <v>39635</v>
      </c>
      <c r="B8955">
        <v>26</v>
      </c>
      <c r="C8955">
        <f t="shared" si="284"/>
        <v>62.37109095342818</v>
      </c>
      <c r="D8955">
        <v>0</v>
      </c>
      <c r="E8955">
        <v>0</v>
      </c>
      <c r="F8955" s="14">
        <v>1435.114</v>
      </c>
      <c r="G8955" s="14">
        <v>2828.0630000000001</v>
      </c>
      <c r="H8955">
        <f t="shared" si="282"/>
        <v>0.34038413264575695</v>
      </c>
      <c r="I8955">
        <f t="shared" si="283"/>
        <v>0.6739132199857184</v>
      </c>
    </row>
    <row r="8956" spans="1:9" x14ac:dyDescent="0.3">
      <c r="A8956" s="1">
        <v>39636</v>
      </c>
      <c r="B8956">
        <v>31</v>
      </c>
      <c r="C8956">
        <f t="shared" si="284"/>
        <v>66.95172929898095</v>
      </c>
      <c r="D8956">
        <v>6.9850000000000003</v>
      </c>
      <c r="E8956">
        <v>18.25</v>
      </c>
      <c r="F8956">
        <v>-317.72300000000001</v>
      </c>
      <c r="G8956">
        <v>-280.90499999999997</v>
      </c>
      <c r="H8956">
        <f t="shared" si="282"/>
        <v>0.40584261969301788</v>
      </c>
      <c r="I8956">
        <f t="shared" si="283"/>
        <v>0.72340654597782783</v>
      </c>
    </row>
    <row r="8957" spans="1:9" x14ac:dyDescent="0.3">
      <c r="A8957" s="1">
        <v>39637</v>
      </c>
      <c r="B8957">
        <v>31</v>
      </c>
      <c r="C8957">
        <f t="shared" si="284"/>
        <v>67.062656304017452</v>
      </c>
      <c r="D8957">
        <v>0</v>
      </c>
      <c r="E8957">
        <v>0</v>
      </c>
      <c r="F8957" s="14">
        <v>5576.96</v>
      </c>
      <c r="G8957" s="14">
        <v>4954.8729999999996</v>
      </c>
      <c r="H8957">
        <f t="shared" si="282"/>
        <v>0.40584261969301788</v>
      </c>
      <c r="I8957">
        <f t="shared" si="283"/>
        <v>0.72460510085324825</v>
      </c>
    </row>
    <row r="8958" spans="1:9" x14ac:dyDescent="0.3">
      <c r="A8958" s="1">
        <v>39638</v>
      </c>
      <c r="B8958">
        <v>31</v>
      </c>
      <c r="C8958">
        <f t="shared" si="284"/>
        <v>67.178044141499001</v>
      </c>
      <c r="D8958">
        <v>0</v>
      </c>
      <c r="E8958">
        <v>0</v>
      </c>
      <c r="F8958" s="14">
        <v>2404.3879999999999</v>
      </c>
      <c r="G8958" s="14">
        <v>4245.7479999999996</v>
      </c>
      <c r="H8958">
        <f t="shared" si="282"/>
        <v>0.40584261969301788</v>
      </c>
      <c r="I8958">
        <f t="shared" si="283"/>
        <v>0.7258518545642334</v>
      </c>
    </row>
    <row r="8959" spans="1:9" x14ac:dyDescent="0.3">
      <c r="A8959" s="1">
        <v>39639</v>
      </c>
      <c r="B8959">
        <v>30</v>
      </c>
      <c r="C8959">
        <f t="shared" si="284"/>
        <v>66.406240799981262</v>
      </c>
      <c r="D8959">
        <v>0</v>
      </c>
      <c r="E8959">
        <v>0</v>
      </c>
      <c r="F8959" s="14">
        <v>3874.0540000000001</v>
      </c>
      <c r="G8959" s="14">
        <v>3880.1320000000001</v>
      </c>
      <c r="H8959">
        <f t="shared" si="282"/>
        <v>0.39275092228356573</v>
      </c>
      <c r="I8959">
        <f t="shared" si="283"/>
        <v>0.71751259887498586</v>
      </c>
    </row>
    <row r="8960" spans="1:9" x14ac:dyDescent="0.3">
      <c r="A8960" s="1">
        <v>39640</v>
      </c>
      <c r="B8960">
        <v>30</v>
      </c>
      <c r="C8960">
        <f t="shared" si="284"/>
        <v>66.521564240862645</v>
      </c>
      <c r="D8960">
        <v>0</v>
      </c>
      <c r="E8960">
        <v>0</v>
      </c>
      <c r="F8960" s="14">
        <v>5184.9459999999999</v>
      </c>
      <c r="G8960" s="14">
        <v>4860.6289999999999</v>
      </c>
      <c r="H8960">
        <f t="shared" si="282"/>
        <v>0.39275092228356573</v>
      </c>
      <c r="I8960">
        <f t="shared" si="283"/>
        <v>0.71875865678733242</v>
      </c>
    </row>
    <row r="8961" spans="1:9" x14ac:dyDescent="0.3">
      <c r="A8961" s="1">
        <v>39641</v>
      </c>
      <c r="B8961">
        <v>37</v>
      </c>
      <c r="C8961">
        <f t="shared" si="284"/>
        <v>72.880777254608191</v>
      </c>
      <c r="D8961">
        <v>0.122</v>
      </c>
      <c r="E8961">
        <v>0</v>
      </c>
      <c r="F8961" s="14">
        <v>4220.55</v>
      </c>
      <c r="G8961" s="14">
        <v>2992.4189999999999</v>
      </c>
      <c r="H8961">
        <f t="shared" si="282"/>
        <v>0.48439280414973102</v>
      </c>
      <c r="I8961">
        <f t="shared" si="283"/>
        <v>0.7874692990601817</v>
      </c>
    </row>
    <row r="8962" spans="1:9" x14ac:dyDescent="0.3">
      <c r="A8962" s="1">
        <v>39642</v>
      </c>
      <c r="B8962">
        <v>42</v>
      </c>
      <c r="C8962">
        <f t="shared" si="284"/>
        <v>77.445734185612707</v>
      </c>
      <c r="D8962">
        <v>0</v>
      </c>
      <c r="E8962">
        <v>0</v>
      </c>
      <c r="F8962" s="14">
        <v>2756.1239999999998</v>
      </c>
      <c r="G8962" s="14">
        <v>2227.471</v>
      </c>
      <c r="H8962">
        <f t="shared" ref="H8962:H9025" si="285">(B8962*60*60*24/1000000)/(1000*$N$3/1000000)</f>
        <v>0.54985129119699194</v>
      </c>
      <c r="I8962">
        <f t="shared" ref="I8962:I9025" si="286">(C8962*60*60*24/1000000)/(1000*$N$4/1000000)</f>
        <v>0.83679318898165944</v>
      </c>
    </row>
    <row r="8963" spans="1:9" x14ac:dyDescent="0.3">
      <c r="A8963" s="1">
        <v>39643</v>
      </c>
      <c r="B8963">
        <v>41</v>
      </c>
      <c r="C8963">
        <f t="shared" si="284"/>
        <v>76.654029241398973</v>
      </c>
      <c r="D8963">
        <v>0</v>
      </c>
      <c r="E8963">
        <v>0</v>
      </c>
      <c r="F8963" s="14">
        <v>4841.3459999999995</v>
      </c>
      <c r="G8963" s="14">
        <v>4126.6130000000003</v>
      </c>
      <c r="H8963">
        <f t="shared" si="285"/>
        <v>0.53675959378753979</v>
      </c>
      <c r="I8963">
        <f t="shared" si="286"/>
        <v>0.82823889852308652</v>
      </c>
    </row>
    <row r="8964" spans="1:9" x14ac:dyDescent="0.3">
      <c r="A8964" s="1">
        <v>39644</v>
      </c>
      <c r="B8964">
        <v>34</v>
      </c>
      <c r="C8964">
        <f t="shared" si="284"/>
        <v>70.511990594087976</v>
      </c>
      <c r="D8964">
        <v>0</v>
      </c>
      <c r="E8964">
        <v>0</v>
      </c>
      <c r="F8964" s="14">
        <v>5341.8069999999998</v>
      </c>
      <c r="G8964" s="14">
        <v>4525.7209999999995</v>
      </c>
      <c r="H8964">
        <f t="shared" si="285"/>
        <v>0.4451177119213745</v>
      </c>
      <c r="I8964">
        <f t="shared" si="286"/>
        <v>0.76187480293308341</v>
      </c>
    </row>
    <row r="8965" spans="1:9" x14ac:dyDescent="0.3">
      <c r="A8965" s="1">
        <v>39645</v>
      </c>
      <c r="B8965">
        <v>30</v>
      </c>
      <c r="C8965">
        <f t="shared" si="284"/>
        <v>67.050634015818105</v>
      </c>
      <c r="D8965">
        <v>0</v>
      </c>
      <c r="E8965">
        <v>0</v>
      </c>
      <c r="F8965" s="14">
        <v>5602.0919999999996</v>
      </c>
      <c r="G8965" s="14">
        <v>5236.8559999999998</v>
      </c>
      <c r="H8965">
        <f t="shared" si="285"/>
        <v>0.39275092228356573</v>
      </c>
      <c r="I8965">
        <f t="shared" si="286"/>
        <v>0.72447520126630549</v>
      </c>
    </row>
    <row r="8966" spans="1:9" x14ac:dyDescent="0.3">
      <c r="A8966" s="1">
        <v>39646</v>
      </c>
      <c r="B8966">
        <v>25</v>
      </c>
      <c r="C8966">
        <f t="shared" si="284"/>
        <v>62.709436943557911</v>
      </c>
      <c r="D8966">
        <v>0</v>
      </c>
      <c r="E8966">
        <v>0</v>
      </c>
      <c r="F8966" s="14">
        <v>5625.1329999999998</v>
      </c>
      <c r="G8966" s="14">
        <v>5223.0550000000003</v>
      </c>
      <c r="H8966">
        <f t="shared" si="285"/>
        <v>0.32729243523630475</v>
      </c>
      <c r="I8966">
        <f t="shared" si="286"/>
        <v>0.67756901359445698</v>
      </c>
    </row>
    <row r="8967" spans="1:9" x14ac:dyDescent="0.3">
      <c r="A8967" s="1">
        <v>39647</v>
      </c>
      <c r="B8967">
        <v>20</v>
      </c>
      <c r="C8967">
        <f t="shared" si="284"/>
        <v>58.394657889284403</v>
      </c>
      <c r="D8967">
        <v>0</v>
      </c>
      <c r="E8967">
        <v>0</v>
      </c>
      <c r="F8967">
        <v>761.19299999999998</v>
      </c>
      <c r="G8967">
        <v>642.12400000000002</v>
      </c>
      <c r="H8967">
        <f t="shared" si="285"/>
        <v>0.26183394818904382</v>
      </c>
      <c r="I8967">
        <f t="shared" si="286"/>
        <v>0.63094826988863328</v>
      </c>
    </row>
    <row r="8968" spans="1:9" x14ac:dyDescent="0.3">
      <c r="A8968" s="1">
        <v>39648</v>
      </c>
      <c r="B8968">
        <v>15</v>
      </c>
      <c r="C8968">
        <f t="shared" si="284"/>
        <v>54.09625159553579</v>
      </c>
      <c r="D8968">
        <v>0</v>
      </c>
      <c r="E8968">
        <v>0</v>
      </c>
      <c r="F8968">
        <v>-42.268000000000001</v>
      </c>
      <c r="G8968">
        <v>828.1</v>
      </c>
      <c r="H8968">
        <f t="shared" si="285"/>
        <v>0.19637546114178286</v>
      </c>
      <c r="I8968">
        <f t="shared" si="286"/>
        <v>0.58450443217558146</v>
      </c>
    </row>
    <row r="8969" spans="1:9" x14ac:dyDescent="0.3">
      <c r="A8969" s="1">
        <v>39649</v>
      </c>
      <c r="B8969">
        <v>17</v>
      </c>
      <c r="C8969">
        <f t="shared" si="284"/>
        <v>56.027271991896285</v>
      </c>
      <c r="D8969">
        <v>0</v>
      </c>
      <c r="E8969">
        <v>0</v>
      </c>
      <c r="F8969">
        <v>-1.29</v>
      </c>
      <c r="G8969">
        <v>298.19499999999999</v>
      </c>
      <c r="H8969">
        <f t="shared" si="285"/>
        <v>0.22255885596068725</v>
      </c>
      <c r="I8969">
        <f t="shared" si="286"/>
        <v>0.60536890886304384</v>
      </c>
    </row>
    <row r="8970" spans="1:9" x14ac:dyDescent="0.3">
      <c r="A8970" s="1">
        <v>39650</v>
      </c>
      <c r="B8970">
        <v>61</v>
      </c>
      <c r="C8970">
        <f t="shared" si="284"/>
        <v>95.306018265800006</v>
      </c>
      <c r="D8970">
        <v>39.494</v>
      </c>
      <c r="E8970">
        <v>38.939</v>
      </c>
      <c r="F8970">
        <v>-396.30200000000002</v>
      </c>
      <c r="G8970">
        <v>-226.405</v>
      </c>
      <c r="H8970">
        <f t="shared" si="285"/>
        <v>0.79859354197658361</v>
      </c>
      <c r="I8970">
        <f t="shared" si="286"/>
        <v>1.0297717207076165</v>
      </c>
    </row>
    <row r="8971" spans="1:9" x14ac:dyDescent="0.3">
      <c r="A8971" s="1">
        <v>39651</v>
      </c>
      <c r="B8971">
        <v>126</v>
      </c>
      <c r="C8971">
        <f t="shared" si="284"/>
        <v>153.21838084045598</v>
      </c>
      <c r="D8971">
        <v>26.297000000000001</v>
      </c>
      <c r="E8971">
        <v>15.787000000000001</v>
      </c>
      <c r="F8971">
        <v>-522.58699999999999</v>
      </c>
      <c r="G8971">
        <v>64.096000000000004</v>
      </c>
      <c r="H8971">
        <f t="shared" si="285"/>
        <v>1.6495538735909758</v>
      </c>
      <c r="I8971">
        <f t="shared" si="286"/>
        <v>1.6555088393481823</v>
      </c>
    </row>
    <row r="8972" spans="1:9" x14ac:dyDescent="0.3">
      <c r="A8972" s="1">
        <v>39652</v>
      </c>
      <c r="B8972">
        <v>143</v>
      </c>
      <c r="C8972">
        <f t="shared" si="284"/>
        <v>168.40782133889419</v>
      </c>
      <c r="D8972">
        <v>0</v>
      </c>
      <c r="E8972">
        <v>0</v>
      </c>
      <c r="F8972" s="14">
        <v>1669.21</v>
      </c>
      <c r="G8972" s="14">
        <v>2748.857</v>
      </c>
      <c r="H8972">
        <f t="shared" si="285"/>
        <v>1.8721127295516631</v>
      </c>
      <c r="I8972">
        <f t="shared" si="286"/>
        <v>1.819629180993759</v>
      </c>
    </row>
    <row r="8973" spans="1:9" x14ac:dyDescent="0.3">
      <c r="A8973" s="1">
        <v>39653</v>
      </c>
      <c r="B8973">
        <v>187</v>
      </c>
      <c r="C8973">
        <f t="shared" si="284"/>
        <v>207.55290984362918</v>
      </c>
      <c r="D8973">
        <v>2.0179999999999998</v>
      </c>
      <c r="E8973">
        <v>0.95899999999999996</v>
      </c>
      <c r="F8973">
        <v>594.41200000000003</v>
      </c>
      <c r="G8973">
        <v>-114.04900000000001</v>
      </c>
      <c r="H8973">
        <f t="shared" si="285"/>
        <v>2.4481474155675595</v>
      </c>
      <c r="I8973">
        <f t="shared" si="286"/>
        <v>2.2425878343953785</v>
      </c>
    </row>
    <row r="8974" spans="1:9" x14ac:dyDescent="0.3">
      <c r="A8974" s="1">
        <v>39654</v>
      </c>
      <c r="B8974">
        <v>208</v>
      </c>
      <c r="C8974">
        <f t="shared" si="284"/>
        <v>226.23146918710316</v>
      </c>
      <c r="D8974">
        <v>0</v>
      </c>
      <c r="E8974">
        <v>0</v>
      </c>
      <c r="F8974" s="14">
        <v>6041.902</v>
      </c>
      <c r="G8974" s="14">
        <v>5519.3649999999998</v>
      </c>
      <c r="H8974">
        <f t="shared" si="285"/>
        <v>2.7230730611660556</v>
      </c>
      <c r="I8974">
        <f t="shared" si="286"/>
        <v>2.4444077461434985</v>
      </c>
    </row>
    <row r="8975" spans="1:9" x14ac:dyDescent="0.3">
      <c r="A8975" s="1">
        <v>39655</v>
      </c>
      <c r="B8975">
        <v>180</v>
      </c>
      <c r="C8975">
        <f t="shared" si="284"/>
        <v>201.40325369925986</v>
      </c>
      <c r="D8975">
        <v>0</v>
      </c>
      <c r="E8975">
        <v>0</v>
      </c>
      <c r="F8975" s="14">
        <v>1065.193</v>
      </c>
      <c r="G8975" s="14">
        <v>3061.1439999999998</v>
      </c>
      <c r="H8975">
        <f t="shared" si="285"/>
        <v>2.356505533701394</v>
      </c>
      <c r="I8975">
        <f t="shared" si="286"/>
        <v>2.1761414325334734</v>
      </c>
    </row>
    <row r="8976" spans="1:9" x14ac:dyDescent="0.3">
      <c r="A8976" s="1">
        <v>39656</v>
      </c>
      <c r="B8976">
        <v>141</v>
      </c>
      <c r="C8976">
        <f t="shared" si="284"/>
        <v>166.84425197042378</v>
      </c>
      <c r="D8976">
        <v>3.9590000000000001</v>
      </c>
      <c r="E8976">
        <v>2.883</v>
      </c>
      <c r="F8976">
        <v>-540.096</v>
      </c>
      <c r="G8976">
        <v>-344.85199999999998</v>
      </c>
      <c r="H8976">
        <f t="shared" si="285"/>
        <v>1.8459293347327588</v>
      </c>
      <c r="I8976">
        <f t="shared" si="286"/>
        <v>1.8027349748532295</v>
      </c>
    </row>
    <row r="8977" spans="1:9" x14ac:dyDescent="0.3">
      <c r="A8977" s="1">
        <v>39657</v>
      </c>
      <c r="B8977">
        <v>120</v>
      </c>
      <c r="C8977">
        <f t="shared" ref="C8977:C9008" si="287">_xlfn.FORECAST.LINEAR(B8977,C8435:C8976,B8435:B8976)</f>
        <v>148.27790411542159</v>
      </c>
      <c r="D8977">
        <v>0.67400000000000004</v>
      </c>
      <c r="E8977">
        <v>0.67</v>
      </c>
      <c r="F8977">
        <v>-53.057000000000002</v>
      </c>
      <c r="G8977">
        <v>588.55799999999999</v>
      </c>
      <c r="H8977">
        <f t="shared" si="285"/>
        <v>1.5710036891342629</v>
      </c>
      <c r="I8977">
        <f t="shared" si="286"/>
        <v>1.6021274966918788</v>
      </c>
    </row>
    <row r="8978" spans="1:9" x14ac:dyDescent="0.3">
      <c r="A8978" s="1">
        <v>39658</v>
      </c>
      <c r="B8978">
        <v>114</v>
      </c>
      <c r="C8978">
        <f t="shared" si="287"/>
        <v>143.0194021013848</v>
      </c>
      <c r="D8978">
        <v>31.338000000000001</v>
      </c>
      <c r="E8978">
        <v>27.715</v>
      </c>
      <c r="F8978">
        <v>-4.0999999999999996</v>
      </c>
      <c r="G8978">
        <v>67.286000000000001</v>
      </c>
      <c r="H8978">
        <f t="shared" si="285"/>
        <v>1.4924535046775498</v>
      </c>
      <c r="I8978">
        <f t="shared" si="286"/>
        <v>1.545309923511589</v>
      </c>
    </row>
    <row r="8979" spans="1:9" x14ac:dyDescent="0.3">
      <c r="A8979" s="1">
        <v>39659</v>
      </c>
      <c r="B8979">
        <v>117</v>
      </c>
      <c r="C8979">
        <f t="shared" si="287"/>
        <v>145.73701790241822</v>
      </c>
      <c r="D8979">
        <v>0</v>
      </c>
      <c r="E8979">
        <v>2.5209999999999999</v>
      </c>
      <c r="F8979">
        <v>405.37700000000001</v>
      </c>
      <c r="G8979" s="14">
        <v>1074.396</v>
      </c>
      <c r="H8979">
        <f t="shared" si="285"/>
        <v>1.5317285969059062</v>
      </c>
      <c r="I8979">
        <f t="shared" si="286"/>
        <v>1.5746734826086395</v>
      </c>
    </row>
    <row r="8980" spans="1:9" x14ac:dyDescent="0.3">
      <c r="A8980" s="1">
        <v>39660</v>
      </c>
      <c r="B8980">
        <v>120</v>
      </c>
      <c r="C8980">
        <f t="shared" si="287"/>
        <v>148.45041822184609</v>
      </c>
      <c r="D8980">
        <v>0</v>
      </c>
      <c r="E8980">
        <v>0</v>
      </c>
      <c r="F8980" s="14">
        <v>2117.2469999999998</v>
      </c>
      <c r="G8980" s="14">
        <v>2010.723</v>
      </c>
      <c r="H8980">
        <f t="shared" si="285"/>
        <v>1.5710036891342629</v>
      </c>
      <c r="I8980">
        <f t="shared" si="286"/>
        <v>1.6039914938607003</v>
      </c>
    </row>
    <row r="8981" spans="1:9" x14ac:dyDescent="0.3">
      <c r="A8981" s="1">
        <v>39661</v>
      </c>
      <c r="B8981">
        <v>121</v>
      </c>
      <c r="C8981">
        <f t="shared" si="287"/>
        <v>149.3933253226237</v>
      </c>
      <c r="D8981">
        <v>0</v>
      </c>
      <c r="E8981">
        <v>0</v>
      </c>
      <c r="F8981" s="14">
        <v>2501.299</v>
      </c>
      <c r="G8981" s="14">
        <v>3283.61</v>
      </c>
      <c r="H8981">
        <f t="shared" si="285"/>
        <v>1.5840953865437148</v>
      </c>
      <c r="I8981">
        <f t="shared" si="286"/>
        <v>1.6141795080627752</v>
      </c>
    </row>
    <row r="8982" spans="1:9" x14ac:dyDescent="0.3">
      <c r="A8982" s="1">
        <v>39662</v>
      </c>
      <c r="B8982">
        <v>126</v>
      </c>
      <c r="C8982">
        <f t="shared" si="287"/>
        <v>153.87827391166815</v>
      </c>
      <c r="D8982">
        <v>5.2279999999999998</v>
      </c>
      <c r="E8982">
        <v>5.226</v>
      </c>
      <c r="F8982" s="14">
        <v>1595.4880000000001</v>
      </c>
      <c r="G8982" s="14">
        <v>1711.431</v>
      </c>
      <c r="H8982">
        <f t="shared" si="285"/>
        <v>1.6495538735909758</v>
      </c>
      <c r="I8982">
        <f t="shared" si="286"/>
        <v>1.6626389160819519</v>
      </c>
    </row>
    <row r="8983" spans="1:9" x14ac:dyDescent="0.3">
      <c r="A8983" s="1">
        <v>39663</v>
      </c>
      <c r="B8983">
        <v>134</v>
      </c>
      <c r="C8983">
        <f t="shared" si="287"/>
        <v>161.00482505472883</v>
      </c>
      <c r="D8983">
        <v>0</v>
      </c>
      <c r="E8983">
        <v>0</v>
      </c>
      <c r="F8983" s="14">
        <v>5876.1779999999999</v>
      </c>
      <c r="G8983" s="14">
        <v>5306.7860000000001</v>
      </c>
      <c r="H8983">
        <f t="shared" si="285"/>
        <v>1.7542874528665935</v>
      </c>
      <c r="I8983">
        <f t="shared" si="286"/>
        <v>1.7396405678856541</v>
      </c>
    </row>
    <row r="8984" spans="1:9" x14ac:dyDescent="0.3">
      <c r="A8984" s="1">
        <v>39664</v>
      </c>
      <c r="B8984">
        <v>129</v>
      </c>
      <c r="C8984">
        <f t="shared" si="287"/>
        <v>156.64084518363191</v>
      </c>
      <c r="D8984">
        <v>0</v>
      </c>
      <c r="E8984">
        <v>0</v>
      </c>
      <c r="F8984" s="14">
        <v>6152.643</v>
      </c>
      <c r="G8984" s="14">
        <v>5747.4549999999999</v>
      </c>
      <c r="H8984">
        <f t="shared" si="285"/>
        <v>1.6888289658193325</v>
      </c>
      <c r="I8984">
        <f t="shared" si="286"/>
        <v>1.6924882144166447</v>
      </c>
    </row>
    <row r="8985" spans="1:9" x14ac:dyDescent="0.3">
      <c r="A8985" s="1">
        <v>39665</v>
      </c>
      <c r="B8985">
        <v>119</v>
      </c>
      <c r="C8985">
        <f t="shared" si="287"/>
        <v>147.86983036925909</v>
      </c>
      <c r="D8985">
        <v>8.9999999999999993E-3</v>
      </c>
      <c r="E8985">
        <v>0</v>
      </c>
      <c r="F8985" s="14">
        <v>6179.5990000000002</v>
      </c>
      <c r="G8985" s="14">
        <v>5811.0209999999997</v>
      </c>
      <c r="H8985">
        <f t="shared" si="285"/>
        <v>1.5579119917248105</v>
      </c>
      <c r="I8985">
        <f t="shared" si="286"/>
        <v>1.5977183018539476</v>
      </c>
    </row>
    <row r="8986" spans="1:9" x14ac:dyDescent="0.3">
      <c r="A8986" s="1">
        <v>39666</v>
      </c>
      <c r="B8986">
        <v>102</v>
      </c>
      <c r="C8986">
        <f t="shared" si="287"/>
        <v>132.93395781313171</v>
      </c>
      <c r="D8986">
        <v>0</v>
      </c>
      <c r="E8986">
        <v>0</v>
      </c>
      <c r="F8986" s="14">
        <v>6134.3109999999997</v>
      </c>
      <c r="G8986" s="14">
        <v>5759.9269999999997</v>
      </c>
      <c r="H8986">
        <f t="shared" si="285"/>
        <v>1.3353531357641233</v>
      </c>
      <c r="I8986">
        <f t="shared" si="286"/>
        <v>1.4363377357337892</v>
      </c>
    </row>
    <row r="8987" spans="1:9" x14ac:dyDescent="0.3">
      <c r="A8987" s="1">
        <v>39667</v>
      </c>
      <c r="B8987">
        <v>78</v>
      </c>
      <c r="C8987">
        <f t="shared" si="287"/>
        <v>111.84242449678585</v>
      </c>
      <c r="D8987">
        <v>0</v>
      </c>
      <c r="E8987">
        <v>0</v>
      </c>
      <c r="F8987" s="14">
        <v>5613.848</v>
      </c>
      <c r="G8987" s="14">
        <v>5384.1779999999999</v>
      </c>
      <c r="H8987">
        <f t="shared" si="285"/>
        <v>1.0211523979372708</v>
      </c>
      <c r="I8987">
        <f t="shared" si="286"/>
        <v>1.20844588849533</v>
      </c>
    </row>
    <row r="8988" spans="1:9" x14ac:dyDescent="0.3">
      <c r="A8988" s="1">
        <v>39668</v>
      </c>
      <c r="B8988">
        <v>54</v>
      </c>
      <c r="C8988">
        <f t="shared" si="287"/>
        <v>90.773976341311823</v>
      </c>
      <c r="D8988">
        <v>0</v>
      </c>
      <c r="E8988">
        <v>0</v>
      </c>
      <c r="F8988" s="14">
        <v>6151.2309999999998</v>
      </c>
      <c r="G8988" s="14">
        <v>5785.1310000000003</v>
      </c>
      <c r="H8988">
        <f t="shared" si="285"/>
        <v>0.70695166011041832</v>
      </c>
      <c r="I8988">
        <f t="shared" si="286"/>
        <v>0.98080347404470891</v>
      </c>
    </row>
    <row r="8989" spans="1:9" x14ac:dyDescent="0.3">
      <c r="A8989" s="1">
        <v>39669</v>
      </c>
      <c r="B8989">
        <v>42</v>
      </c>
      <c r="C8989">
        <f t="shared" si="287"/>
        <v>80.297964912978102</v>
      </c>
      <c r="D8989">
        <v>0</v>
      </c>
      <c r="E8989">
        <v>0</v>
      </c>
      <c r="F8989" s="14">
        <v>5520.33</v>
      </c>
      <c r="G8989" s="14">
        <v>5359.3220000000001</v>
      </c>
      <c r="H8989">
        <f t="shared" si="285"/>
        <v>0.54985129119699194</v>
      </c>
      <c r="I8989">
        <f t="shared" si="286"/>
        <v>0.86761124850632398</v>
      </c>
    </row>
    <row r="8990" spans="1:9" x14ac:dyDescent="0.3">
      <c r="A8990" s="1">
        <v>39670</v>
      </c>
      <c r="B8990">
        <v>33</v>
      </c>
      <c r="C8990">
        <f t="shared" si="287"/>
        <v>72.474942549206958</v>
      </c>
      <c r="D8990">
        <v>0</v>
      </c>
      <c r="E8990">
        <v>0</v>
      </c>
      <c r="F8990" s="14">
        <v>5624.44</v>
      </c>
      <c r="G8990" s="14">
        <v>2569.4450000000002</v>
      </c>
      <c r="H8990">
        <f t="shared" si="285"/>
        <v>0.43202601451192224</v>
      </c>
      <c r="I8990">
        <f t="shared" si="286"/>
        <v>0.78308429682728631</v>
      </c>
    </row>
    <row r="8991" spans="1:9" x14ac:dyDescent="0.3">
      <c r="A8991" s="1">
        <v>39671</v>
      </c>
      <c r="B8991">
        <v>29</v>
      </c>
      <c r="C8991">
        <f t="shared" si="287"/>
        <v>69.057809195159024</v>
      </c>
      <c r="D8991">
        <v>0</v>
      </c>
      <c r="E8991">
        <v>0.81299999999999994</v>
      </c>
      <c r="F8991" s="14">
        <v>4672.3729999999996</v>
      </c>
      <c r="G8991" s="14">
        <v>4472.3329999999996</v>
      </c>
      <c r="H8991">
        <f t="shared" si="285"/>
        <v>0.37965922487411347</v>
      </c>
      <c r="I8991">
        <f t="shared" si="286"/>
        <v>0.74616252254781179</v>
      </c>
    </row>
    <row r="8992" spans="1:9" x14ac:dyDescent="0.3">
      <c r="A8992" s="1">
        <v>39672</v>
      </c>
      <c r="B8992">
        <v>59</v>
      </c>
      <c r="C8992">
        <f t="shared" si="287"/>
        <v>95.534340899568008</v>
      </c>
      <c r="D8992">
        <v>58.779000000000003</v>
      </c>
      <c r="E8992">
        <v>44.835999999999999</v>
      </c>
      <c r="F8992" s="14">
        <v>4956.9440000000004</v>
      </c>
      <c r="G8992" s="14">
        <v>4272.3270000000002</v>
      </c>
      <c r="H8992">
        <f t="shared" si="285"/>
        <v>0.77241014715767919</v>
      </c>
      <c r="I8992">
        <f t="shared" si="286"/>
        <v>1.0322387232718833</v>
      </c>
    </row>
    <row r="8993" spans="1:9" x14ac:dyDescent="0.3">
      <c r="A8993" s="1">
        <v>39673</v>
      </c>
      <c r="B8993">
        <v>123</v>
      </c>
      <c r="C8993">
        <f t="shared" si="287"/>
        <v>151.85182757472802</v>
      </c>
      <c r="D8993">
        <v>0</v>
      </c>
      <c r="E8993">
        <v>0</v>
      </c>
      <c r="F8993" s="14">
        <v>6113.1959999999999</v>
      </c>
      <c r="G8993" s="14">
        <v>5459.5209999999997</v>
      </c>
      <c r="H8993">
        <f t="shared" si="285"/>
        <v>1.6102787813626194</v>
      </c>
      <c r="I8993">
        <f t="shared" si="286"/>
        <v>1.6407433719255209</v>
      </c>
    </row>
    <row r="8994" spans="1:9" x14ac:dyDescent="0.3">
      <c r="A8994" s="1">
        <v>39674</v>
      </c>
      <c r="B8994">
        <v>133</v>
      </c>
      <c r="C8994">
        <f t="shared" si="287"/>
        <v>160.68684363658826</v>
      </c>
      <c r="D8994">
        <v>0</v>
      </c>
      <c r="E8994">
        <v>0</v>
      </c>
      <c r="F8994">
        <v>-31.396000000000001</v>
      </c>
      <c r="G8994">
        <v>550.072</v>
      </c>
      <c r="H8994">
        <f t="shared" si="285"/>
        <v>1.7411957554571411</v>
      </c>
      <c r="I8994">
        <f t="shared" si="286"/>
        <v>1.7362048113818158</v>
      </c>
    </row>
    <row r="8995" spans="1:9" x14ac:dyDescent="0.3">
      <c r="A8995" s="1">
        <v>39675</v>
      </c>
      <c r="B8995">
        <v>136</v>
      </c>
      <c r="C8995">
        <f t="shared" si="287"/>
        <v>163.36889503854002</v>
      </c>
      <c r="D8995">
        <v>0</v>
      </c>
      <c r="E8995">
        <v>0</v>
      </c>
      <c r="F8995">
        <v>41.591999999999999</v>
      </c>
      <c r="G8995">
        <v>337.47300000000001</v>
      </c>
      <c r="H8995">
        <f t="shared" si="285"/>
        <v>1.780470847685498</v>
      </c>
      <c r="I8995">
        <f t="shared" si="286"/>
        <v>1.765184100806241</v>
      </c>
    </row>
    <row r="8996" spans="1:9" x14ac:dyDescent="0.3">
      <c r="A8996" s="1">
        <v>39676</v>
      </c>
      <c r="B8996">
        <v>128</v>
      </c>
      <c r="C8996">
        <f t="shared" si="287"/>
        <v>156.40201444414345</v>
      </c>
      <c r="D8996">
        <v>2.9780000000000002</v>
      </c>
      <c r="E8996">
        <v>0</v>
      </c>
      <c r="F8996" s="14">
        <v>2058.6329999999998</v>
      </c>
      <c r="G8996" s="14">
        <v>2420.855</v>
      </c>
      <c r="H8996">
        <f t="shared" si="285"/>
        <v>1.6757372684098804</v>
      </c>
      <c r="I8996">
        <f t="shared" si="286"/>
        <v>1.6899076728513158</v>
      </c>
    </row>
    <row r="8997" spans="1:9" x14ac:dyDescent="0.3">
      <c r="A8997" s="1">
        <v>39677</v>
      </c>
      <c r="B8997">
        <v>108</v>
      </c>
      <c r="C8997">
        <f t="shared" si="287"/>
        <v>138.9269500231843</v>
      </c>
      <c r="D8997">
        <v>11.840999999999999</v>
      </c>
      <c r="E8997">
        <v>19.838000000000001</v>
      </c>
      <c r="F8997" s="14">
        <v>5998.5450000000001</v>
      </c>
      <c r="G8997" s="14">
        <v>4623.5010000000002</v>
      </c>
      <c r="H8997">
        <f t="shared" si="285"/>
        <v>1.4139033202208366</v>
      </c>
      <c r="I8997">
        <f t="shared" si="286"/>
        <v>1.5010913999055697</v>
      </c>
    </row>
    <row r="8998" spans="1:9" x14ac:dyDescent="0.3">
      <c r="A8998" s="1">
        <v>39678</v>
      </c>
      <c r="B8998">
        <v>83</v>
      </c>
      <c r="C8998">
        <f t="shared" si="287"/>
        <v>117.09320034955016</v>
      </c>
      <c r="D8998">
        <v>0</v>
      </c>
      <c r="E8998">
        <v>0</v>
      </c>
      <c r="F8998">
        <v>-38.787999999999997</v>
      </c>
      <c r="G8998">
        <v>403.98599999999999</v>
      </c>
      <c r="H8998">
        <f t="shared" si="285"/>
        <v>1.0866108849845317</v>
      </c>
      <c r="I8998">
        <f t="shared" si="286"/>
        <v>1.2651799812980655</v>
      </c>
    </row>
    <row r="8999" spans="1:9" x14ac:dyDescent="0.3">
      <c r="A8999" s="1">
        <v>39679</v>
      </c>
      <c r="B8999">
        <v>69</v>
      </c>
      <c r="C8999">
        <f t="shared" si="287"/>
        <v>104.91779854369884</v>
      </c>
      <c r="D8999">
        <v>0</v>
      </c>
      <c r="E8999">
        <v>0</v>
      </c>
      <c r="F8999">
        <v>-485.53199999999998</v>
      </c>
      <c r="G8999">
        <v>-319.024</v>
      </c>
      <c r="H8999">
        <f t="shared" si="285"/>
        <v>0.90332712125220105</v>
      </c>
      <c r="I8999">
        <f t="shared" si="286"/>
        <v>1.1336260175919008</v>
      </c>
    </row>
    <row r="9000" spans="1:9" x14ac:dyDescent="0.3">
      <c r="A9000" s="1">
        <v>39680</v>
      </c>
      <c r="B9000">
        <v>63</v>
      </c>
      <c r="C9000">
        <f t="shared" si="287"/>
        <v>99.845041788391114</v>
      </c>
      <c r="D9000">
        <v>12.364000000000001</v>
      </c>
      <c r="E9000">
        <v>1.0009999999999999</v>
      </c>
      <c r="F9000">
        <v>-264.36399999999998</v>
      </c>
      <c r="G9000">
        <v>-109.459</v>
      </c>
      <c r="H9000">
        <f t="shared" si="285"/>
        <v>0.82477693679548791</v>
      </c>
      <c r="I9000">
        <f t="shared" si="286"/>
        <v>1.0788154028196439</v>
      </c>
    </row>
    <row r="9001" spans="1:9" x14ac:dyDescent="0.3">
      <c r="A9001" s="1">
        <v>39681</v>
      </c>
      <c r="B9001">
        <v>67</v>
      </c>
      <c r="C9001">
        <f t="shared" si="287"/>
        <v>103.58081873276112</v>
      </c>
      <c r="D9001">
        <v>0</v>
      </c>
      <c r="E9001">
        <v>0</v>
      </c>
      <c r="F9001" s="14">
        <v>4039.8580000000002</v>
      </c>
      <c r="G9001" s="14">
        <v>2259.183</v>
      </c>
      <c r="H9001">
        <f t="shared" si="285"/>
        <v>0.87714372643329674</v>
      </c>
      <c r="I9001">
        <f t="shared" si="286"/>
        <v>1.1191800883052427</v>
      </c>
    </row>
    <row r="9002" spans="1:9" x14ac:dyDescent="0.3">
      <c r="A9002" s="1">
        <v>39682</v>
      </c>
      <c r="B9002">
        <v>83</v>
      </c>
      <c r="C9002">
        <f t="shared" si="287"/>
        <v>117.86285322021308</v>
      </c>
      <c r="D9002">
        <v>0</v>
      </c>
      <c r="E9002">
        <v>0</v>
      </c>
      <c r="F9002" s="14">
        <v>5771.259</v>
      </c>
      <c r="G9002" s="14">
        <v>5635.0529999999999</v>
      </c>
      <c r="H9002">
        <f t="shared" si="285"/>
        <v>1.0866108849845317</v>
      </c>
      <c r="I9002">
        <f t="shared" si="286"/>
        <v>1.2734960013710031</v>
      </c>
    </row>
    <row r="9003" spans="1:9" x14ac:dyDescent="0.3">
      <c r="A9003" s="1">
        <v>39683</v>
      </c>
      <c r="B9003">
        <v>94</v>
      </c>
      <c r="C9003">
        <f t="shared" si="287"/>
        <v>127.80865040863526</v>
      </c>
      <c r="D9003">
        <v>0</v>
      </c>
      <c r="E9003">
        <v>0</v>
      </c>
      <c r="F9003" s="14">
        <v>5357.701</v>
      </c>
      <c r="G9003" s="14">
        <v>5577.9340000000002</v>
      </c>
      <c r="H9003">
        <f t="shared" si="285"/>
        <v>1.2306195564885061</v>
      </c>
      <c r="I9003">
        <f t="shared" si="286"/>
        <v>1.3809593166043255</v>
      </c>
    </row>
    <row r="9004" spans="1:9" x14ac:dyDescent="0.3">
      <c r="A9004" s="1">
        <v>39684</v>
      </c>
      <c r="B9004">
        <v>115</v>
      </c>
      <c r="C9004">
        <f t="shared" si="287"/>
        <v>146.58480274610145</v>
      </c>
      <c r="D9004">
        <v>16.515000000000001</v>
      </c>
      <c r="E9004">
        <v>6.9870000000000001</v>
      </c>
      <c r="F9004" s="14">
        <v>1981.1020000000001</v>
      </c>
      <c r="G9004">
        <v>397.74299999999999</v>
      </c>
      <c r="H9004">
        <f t="shared" si="285"/>
        <v>1.5055452020870019</v>
      </c>
      <c r="I9004">
        <f t="shared" si="286"/>
        <v>1.5838337106105558</v>
      </c>
    </row>
    <row r="9005" spans="1:9" x14ac:dyDescent="0.3">
      <c r="A9005" s="1">
        <v>39685</v>
      </c>
      <c r="B9005">
        <v>139</v>
      </c>
      <c r="C9005">
        <f t="shared" si="287"/>
        <v>167.96416342505503</v>
      </c>
      <c r="D9005">
        <v>0</v>
      </c>
      <c r="E9005">
        <v>0</v>
      </c>
      <c r="F9005" s="14">
        <v>6209.23</v>
      </c>
      <c r="G9005" s="14">
        <v>5571.0360000000001</v>
      </c>
      <c r="H9005">
        <f t="shared" si="285"/>
        <v>1.8197459399138545</v>
      </c>
      <c r="I9005">
        <f t="shared" si="286"/>
        <v>1.8148355028855674</v>
      </c>
    </row>
    <row r="9006" spans="1:9" x14ac:dyDescent="0.3">
      <c r="A9006" s="1">
        <v>39686</v>
      </c>
      <c r="B9006">
        <v>123</v>
      </c>
      <c r="C9006">
        <f t="shared" si="287"/>
        <v>154.06568713727233</v>
      </c>
      <c r="D9006">
        <v>0</v>
      </c>
      <c r="E9006">
        <v>0</v>
      </c>
      <c r="F9006" s="14">
        <v>6185.7309999999998</v>
      </c>
      <c r="G9006" s="14">
        <v>5900.1760000000004</v>
      </c>
      <c r="H9006">
        <f t="shared" si="285"/>
        <v>1.6102787813626194</v>
      </c>
      <c r="I9006">
        <f t="shared" si="286"/>
        <v>1.664663896700443</v>
      </c>
    </row>
    <row r="9007" spans="1:9" x14ac:dyDescent="0.3">
      <c r="A9007" s="1">
        <v>39687</v>
      </c>
      <c r="B9007">
        <v>103</v>
      </c>
      <c r="C9007">
        <f t="shared" si="287"/>
        <v>136.66884535718219</v>
      </c>
      <c r="D9007">
        <v>0.20499999999999999</v>
      </c>
      <c r="E9007">
        <v>1.1759999999999999</v>
      </c>
      <c r="F9007" s="14">
        <v>2569.8870000000002</v>
      </c>
      <c r="G9007" s="14">
        <v>3331.585</v>
      </c>
      <c r="H9007">
        <f t="shared" si="285"/>
        <v>1.3484448331735757</v>
      </c>
      <c r="I9007">
        <f t="shared" si="286"/>
        <v>1.4766928113404514</v>
      </c>
    </row>
    <row r="9008" spans="1:9" x14ac:dyDescent="0.3">
      <c r="A9008" s="1">
        <v>39688</v>
      </c>
      <c r="B9008">
        <v>104</v>
      </c>
      <c r="C9008">
        <f t="shared" si="287"/>
        <v>137.76732331909466</v>
      </c>
      <c r="D9008">
        <v>23.841999999999999</v>
      </c>
      <c r="E9008">
        <v>32.994</v>
      </c>
      <c r="F9008">
        <v>-68.959999999999994</v>
      </c>
      <c r="G9008">
        <v>-55.597000000000001</v>
      </c>
      <c r="H9008">
        <f t="shared" si="285"/>
        <v>1.3615365305830278</v>
      </c>
      <c r="I9008">
        <f t="shared" si="286"/>
        <v>1.4885617526893942</v>
      </c>
    </row>
    <row r="9009" spans="1:9" x14ac:dyDescent="0.3">
      <c r="A9009" s="1">
        <v>39689</v>
      </c>
      <c r="B9009">
        <v>148</v>
      </c>
      <c r="C9009">
        <f>_xlfn.FORECAST.LINEAR(B9009,C8467:C9008,B8467:B9008)</f>
        <v>176.88366997635825</v>
      </c>
      <c r="D9009">
        <v>0</v>
      </c>
      <c r="E9009">
        <v>0</v>
      </c>
      <c r="F9009" s="14">
        <v>4729.9830000000002</v>
      </c>
      <c r="G9009" s="14">
        <v>5456.3140000000003</v>
      </c>
      <c r="H9009">
        <f t="shared" si="285"/>
        <v>1.9375712165989241</v>
      </c>
      <c r="I9009">
        <f t="shared" si="286"/>
        <v>1.9112098533865196</v>
      </c>
    </row>
    <row r="9010" spans="1:9" x14ac:dyDescent="0.3">
      <c r="A9010" s="1">
        <v>39690</v>
      </c>
      <c r="B9010">
        <v>153</v>
      </c>
      <c r="C9010">
        <f>_xlfn.FORECAST.LINEAR(B9010,C8468:C9009,B8468:B9009)</f>
        <v>181.74837196506024</v>
      </c>
      <c r="D9010">
        <v>0</v>
      </c>
      <c r="E9010">
        <v>0</v>
      </c>
      <c r="F9010" s="14">
        <v>5996.82</v>
      </c>
      <c r="G9010" s="14">
        <v>5860.21</v>
      </c>
      <c r="H9010">
        <f t="shared" si="285"/>
        <v>2.003029703646185</v>
      </c>
      <c r="I9010">
        <f t="shared" si="286"/>
        <v>1.9637724578137055</v>
      </c>
    </row>
    <row r="9011" spans="1:9" x14ac:dyDescent="0.3">
      <c r="A9011" s="1">
        <v>39691</v>
      </c>
      <c r="B9011">
        <v>145</v>
      </c>
      <c r="C9011">
        <f>_xlfn.FORECAST.LINEAR(B9011,C8469:C9010,B8469:B9010)</f>
        <v>175.28054223933955</v>
      </c>
      <c r="D9011">
        <v>0</v>
      </c>
      <c r="E9011">
        <v>1.04</v>
      </c>
      <c r="F9011" s="14">
        <v>5158.7929999999997</v>
      </c>
      <c r="G9011" s="14">
        <v>5489.0839999999998</v>
      </c>
      <c r="H9011">
        <f t="shared" si="285"/>
        <v>1.8982961243705676</v>
      </c>
      <c r="I9011">
        <f t="shared" si="286"/>
        <v>1.8938882231442431</v>
      </c>
    </row>
    <row r="9012" spans="1:9" x14ac:dyDescent="0.3">
      <c r="A9012" s="1">
        <v>39692</v>
      </c>
      <c r="B9012">
        <v>144</v>
      </c>
      <c r="C9012">
        <f>_xlfn.FORECAST.LINEAR(B9012,C8470:C9011,B8470:B9011)</f>
        <v>175.33154438878751</v>
      </c>
      <c r="D9012">
        <v>1.4039999999999999</v>
      </c>
      <c r="E9012">
        <v>2.9710000000000001</v>
      </c>
      <c r="F9012" s="14">
        <v>2022.259</v>
      </c>
      <c r="G9012">
        <v>53.453000000000003</v>
      </c>
      <c r="H9012">
        <f t="shared" si="285"/>
        <v>1.8852044269611152</v>
      </c>
      <c r="I9012">
        <f t="shared" si="286"/>
        <v>1.8944392961210861</v>
      </c>
    </row>
    <row r="9013" spans="1:9" x14ac:dyDescent="0.3">
      <c r="A9013" s="1">
        <v>39693</v>
      </c>
      <c r="B9013">
        <v>138</v>
      </c>
      <c r="C9013">
        <f t="shared" ref="C9013:C9027" si="288">_xlfn.FORECAST.LINEAR(B9013,C8471:C9012,B8471:B9012)</f>
        <v>171.24790468006933</v>
      </c>
      <c r="D9013">
        <v>0</v>
      </c>
      <c r="E9013">
        <v>0</v>
      </c>
      <c r="H9013">
        <f t="shared" si="285"/>
        <v>1.8066542425044021</v>
      </c>
      <c r="I9013">
        <f t="shared" si="286"/>
        <v>1.8503159892605614</v>
      </c>
    </row>
    <row r="9014" spans="1:9" x14ac:dyDescent="0.3">
      <c r="A9014" s="1">
        <v>39694</v>
      </c>
      <c r="B9014">
        <v>111</v>
      </c>
      <c r="C9014">
        <f t="shared" si="288"/>
        <v>147.92716457433809</v>
      </c>
      <c r="D9014">
        <v>1.9E-2</v>
      </c>
      <c r="E9014">
        <v>0</v>
      </c>
      <c r="F9014">
        <v>670.50099999999998</v>
      </c>
      <c r="G9014">
        <v>271.68599999999998</v>
      </c>
      <c r="H9014">
        <f t="shared" si="285"/>
        <v>1.4531784124491931</v>
      </c>
      <c r="I9014">
        <f t="shared" si="286"/>
        <v>1.5983377920403381</v>
      </c>
    </row>
    <row r="9015" spans="1:9" x14ac:dyDescent="0.3">
      <c r="A9015" s="1">
        <v>39695</v>
      </c>
      <c r="B9015">
        <v>81</v>
      </c>
      <c r="C9015">
        <f t="shared" si="288"/>
        <v>121.02840918914531</v>
      </c>
      <c r="D9015">
        <v>0</v>
      </c>
      <c r="E9015">
        <v>0</v>
      </c>
      <c r="F9015" s="14">
        <v>1096.0350000000001</v>
      </c>
      <c r="G9015">
        <v>940.404</v>
      </c>
      <c r="H9015">
        <f t="shared" si="285"/>
        <v>1.0604274901656274</v>
      </c>
      <c r="I9015">
        <f t="shared" si="286"/>
        <v>1.3076995078907305</v>
      </c>
    </row>
    <row r="9016" spans="1:9" x14ac:dyDescent="0.3">
      <c r="A9016" s="1">
        <v>39696</v>
      </c>
      <c r="B9016">
        <v>58</v>
      </c>
      <c r="C9016">
        <f t="shared" si="288"/>
        <v>99.573308276763044</v>
      </c>
      <c r="D9016">
        <v>9.8179999999999996</v>
      </c>
      <c r="E9016">
        <v>10.9</v>
      </c>
      <c r="F9016">
        <v>-38.176000000000002</v>
      </c>
      <c r="G9016">
        <v>7.3079999999999998</v>
      </c>
      <c r="H9016">
        <f t="shared" si="285"/>
        <v>0.75931844974822693</v>
      </c>
      <c r="I9016">
        <f t="shared" si="286"/>
        <v>1.0758793501869262</v>
      </c>
    </row>
    <row r="9017" spans="1:9" x14ac:dyDescent="0.3">
      <c r="A9017" s="1">
        <v>39697</v>
      </c>
      <c r="B9017">
        <v>47</v>
      </c>
      <c r="C9017">
        <f t="shared" si="288"/>
        <v>88.841860932691588</v>
      </c>
      <c r="D9017">
        <v>9.5000000000000001E-2</v>
      </c>
      <c r="E9017">
        <v>0</v>
      </c>
      <c r="F9017">
        <v>-20.187000000000001</v>
      </c>
      <c r="G9017">
        <v>-18.898</v>
      </c>
      <c r="H9017">
        <f t="shared" si="285"/>
        <v>0.61530977824425304</v>
      </c>
      <c r="I9017">
        <f t="shared" si="286"/>
        <v>0.95992716586245308</v>
      </c>
    </row>
    <row r="9018" spans="1:9" x14ac:dyDescent="0.3">
      <c r="A9018" s="1">
        <v>39698</v>
      </c>
      <c r="B9018">
        <v>54</v>
      </c>
      <c r="C9018">
        <f t="shared" si="288"/>
        <v>96.152866304492647</v>
      </c>
      <c r="D9018">
        <v>0</v>
      </c>
      <c r="E9018">
        <v>0</v>
      </c>
      <c r="F9018">
        <v>503.83600000000001</v>
      </c>
      <c r="G9018" s="14">
        <v>1292.471</v>
      </c>
      <c r="H9018">
        <f t="shared" si="285"/>
        <v>0.70695166011041832</v>
      </c>
      <c r="I9018">
        <f t="shared" si="286"/>
        <v>1.0389218266280034</v>
      </c>
    </row>
    <row r="9019" spans="1:9" x14ac:dyDescent="0.3">
      <c r="A9019" s="1">
        <v>39699</v>
      </c>
      <c r="B9019">
        <v>47</v>
      </c>
      <c r="C9019">
        <f t="shared" si="288"/>
        <v>89.035652859800194</v>
      </c>
      <c r="D9019">
        <v>0</v>
      </c>
      <c r="E9019">
        <v>0</v>
      </c>
      <c r="F9019" s="14">
        <v>4551.2979999999998</v>
      </c>
      <c r="G9019" s="14">
        <v>2783.3069999999998</v>
      </c>
      <c r="H9019">
        <f t="shared" si="285"/>
        <v>0.61530977824425304</v>
      </c>
      <c r="I9019">
        <f t="shared" si="286"/>
        <v>0.96202106769435336</v>
      </c>
    </row>
    <row r="9020" spans="1:9" x14ac:dyDescent="0.3">
      <c r="A9020" s="1">
        <v>39700</v>
      </c>
      <c r="B9020">
        <v>49</v>
      </c>
      <c r="C9020">
        <f t="shared" si="288"/>
        <v>91.321992983386593</v>
      </c>
      <c r="D9020">
        <v>0</v>
      </c>
      <c r="E9020">
        <v>0.10299999999999999</v>
      </c>
      <c r="F9020" s="14">
        <v>5211.8869999999997</v>
      </c>
      <c r="G9020" s="14">
        <v>4846.54</v>
      </c>
      <c r="H9020">
        <f t="shared" si="285"/>
        <v>0.64149317306315734</v>
      </c>
      <c r="I9020">
        <f t="shared" si="286"/>
        <v>0.98672473747334044</v>
      </c>
    </row>
    <row r="9021" spans="1:9" x14ac:dyDescent="0.3">
      <c r="A9021" s="1">
        <v>39701</v>
      </c>
      <c r="B9021">
        <v>56</v>
      </c>
      <c r="C9021">
        <f t="shared" si="288"/>
        <v>99.138389497886919</v>
      </c>
      <c r="D9021">
        <v>5.0629999999999997</v>
      </c>
      <c r="E9021">
        <v>0.27900000000000003</v>
      </c>
      <c r="F9021">
        <v>-242.22200000000001</v>
      </c>
      <c r="G9021">
        <v>36.07</v>
      </c>
      <c r="H9021">
        <f t="shared" si="285"/>
        <v>0.73313505492932263</v>
      </c>
      <c r="I9021">
        <f t="shared" si="286"/>
        <v>1.0711800975327836</v>
      </c>
    </row>
    <row r="9022" spans="1:9" x14ac:dyDescent="0.3">
      <c r="A9022" s="1">
        <v>39702</v>
      </c>
      <c r="B9022">
        <v>61</v>
      </c>
      <c r="C9022">
        <f t="shared" si="288"/>
        <v>104.99241705055182</v>
      </c>
      <c r="D9022">
        <v>36.950000000000003</v>
      </c>
      <c r="E9022">
        <v>23.431000000000001</v>
      </c>
      <c r="F9022" s="14">
        <v>1593.633</v>
      </c>
      <c r="G9022">
        <v>-55.195999999999998</v>
      </c>
      <c r="H9022">
        <f t="shared" si="285"/>
        <v>0.79859354197658361</v>
      </c>
      <c r="I9022">
        <f t="shared" si="286"/>
        <v>1.1344322628804651</v>
      </c>
    </row>
    <row r="9023" spans="1:9" x14ac:dyDescent="0.3">
      <c r="A9023" s="1">
        <v>39703</v>
      </c>
      <c r="B9023">
        <v>59</v>
      </c>
      <c r="C9023">
        <f t="shared" si="288"/>
        <v>103.17289208625581</v>
      </c>
      <c r="D9023">
        <v>0</v>
      </c>
      <c r="E9023">
        <v>0</v>
      </c>
      <c r="F9023" s="14">
        <v>2969.2829999999999</v>
      </c>
      <c r="G9023" s="14">
        <v>1339.2840000000001</v>
      </c>
      <c r="H9023">
        <f t="shared" si="285"/>
        <v>0.77241014715767919</v>
      </c>
      <c r="I9023">
        <f t="shared" si="286"/>
        <v>1.1147724828639713</v>
      </c>
    </row>
    <row r="9024" spans="1:9" x14ac:dyDescent="0.3">
      <c r="A9024" s="1">
        <v>39704</v>
      </c>
      <c r="B9024">
        <v>60</v>
      </c>
      <c r="C9024">
        <f t="shared" si="288"/>
        <v>104.71732288653737</v>
      </c>
      <c r="D9024">
        <v>0</v>
      </c>
      <c r="E9024">
        <v>0</v>
      </c>
      <c r="F9024" s="14">
        <v>6332.3559999999998</v>
      </c>
      <c r="G9024" s="14">
        <v>6059.12</v>
      </c>
      <c r="H9024">
        <f t="shared" si="285"/>
        <v>0.78550184456713146</v>
      </c>
      <c r="I9024">
        <f t="shared" si="286"/>
        <v>1.1314598987445117</v>
      </c>
    </row>
    <row r="9025" spans="1:9" x14ac:dyDescent="0.3">
      <c r="A9025" s="1">
        <v>39705</v>
      </c>
      <c r="B9025">
        <v>61</v>
      </c>
      <c r="C9025">
        <f t="shared" si="288"/>
        <v>106.32307066186178</v>
      </c>
      <c r="D9025">
        <v>0</v>
      </c>
      <c r="E9025">
        <v>0</v>
      </c>
      <c r="F9025" s="14">
        <v>5091.7430000000004</v>
      </c>
      <c r="G9025" s="14">
        <v>2541.375</v>
      </c>
      <c r="H9025">
        <f t="shared" si="285"/>
        <v>0.79859354197658361</v>
      </c>
      <c r="I9025">
        <f t="shared" si="286"/>
        <v>1.1488098382310887</v>
      </c>
    </row>
    <row r="9026" spans="1:9" x14ac:dyDescent="0.3">
      <c r="A9026" s="1">
        <v>39706</v>
      </c>
      <c r="B9026">
        <v>57</v>
      </c>
      <c r="C9026">
        <f t="shared" si="288"/>
        <v>102.04528024162748</v>
      </c>
      <c r="D9026">
        <v>0</v>
      </c>
      <c r="E9026">
        <v>0</v>
      </c>
      <c r="F9026" s="14">
        <v>1433.6189999999999</v>
      </c>
      <c r="G9026">
        <v>924.24800000000005</v>
      </c>
      <c r="H9026">
        <f t="shared" ref="H9026:H9089" si="289">(B9026*60*60*24/1000000)/(1000*$N$3/1000000)</f>
        <v>0.74622675233877489</v>
      </c>
      <c r="I9026">
        <f t="shared" ref="I9026:I9089" si="290">(C9026*60*60*24/1000000)/(1000*$N$4/1000000)</f>
        <v>1.1025887529100584</v>
      </c>
    </row>
    <row r="9027" spans="1:9" x14ac:dyDescent="0.3">
      <c r="A9027" s="1">
        <v>39707</v>
      </c>
      <c r="B9027">
        <v>49</v>
      </c>
      <c r="C9027">
        <f t="shared" si="288"/>
        <v>92.723823933283924</v>
      </c>
      <c r="D9027">
        <v>0</v>
      </c>
      <c r="E9027">
        <v>0</v>
      </c>
      <c r="F9027" s="14">
        <v>1508.45</v>
      </c>
      <c r="G9027" s="14">
        <v>1613.2829999999999</v>
      </c>
      <c r="H9027">
        <f t="shared" si="289"/>
        <v>0.64149317306315734</v>
      </c>
      <c r="I9027">
        <f t="shared" si="290"/>
        <v>1.0018713766435026</v>
      </c>
    </row>
    <row r="9028" spans="1:9" x14ac:dyDescent="0.3">
      <c r="A9028" s="1">
        <v>39708</v>
      </c>
      <c r="B9028">
        <v>41</v>
      </c>
      <c r="C9028">
        <f>_xlfn.FORECAST.LINEAR(B9028,C8486:C9027,B8486:B9027)</f>
        <v>83.070354996376793</v>
      </c>
      <c r="D9028">
        <v>0</v>
      </c>
      <c r="E9028">
        <v>0</v>
      </c>
      <c r="F9028" s="14">
        <v>6309.6509999999998</v>
      </c>
      <c r="G9028" s="15">
        <v>5610</v>
      </c>
      <c r="H9028">
        <f t="shared" si="289"/>
        <v>0.53675959378753979</v>
      </c>
      <c r="I9028">
        <f t="shared" si="290"/>
        <v>0.89756663808824999</v>
      </c>
    </row>
    <row r="9029" spans="1:9" x14ac:dyDescent="0.3">
      <c r="A9029" s="1">
        <v>39709</v>
      </c>
      <c r="B9029">
        <v>32</v>
      </c>
      <c r="C9029">
        <f t="shared" ref="C9029:C9044" si="291">_xlfn.FORECAST.LINEAR(B9029,C8487:C9028,B8487:B9028)</f>
        <v>71.916908040192169</v>
      </c>
      <c r="D9029">
        <v>0</v>
      </c>
      <c r="E9029">
        <v>0</v>
      </c>
      <c r="F9029" s="14">
        <v>6082.9279999999999</v>
      </c>
      <c r="G9029" s="14">
        <v>5805.8040000000001</v>
      </c>
      <c r="H9029">
        <f t="shared" si="289"/>
        <v>0.41893431710247009</v>
      </c>
      <c r="I9029">
        <f t="shared" si="290"/>
        <v>0.77705479137717148</v>
      </c>
    </row>
    <row r="9030" spans="1:9" x14ac:dyDescent="0.3">
      <c r="A9030" s="1">
        <v>39710</v>
      </c>
      <c r="B9030">
        <v>26</v>
      </c>
      <c r="C9030">
        <f t="shared" si="291"/>
        <v>64.402567145038248</v>
      </c>
      <c r="D9030">
        <v>4.8000000000000001E-2</v>
      </c>
      <c r="E9030">
        <v>0</v>
      </c>
      <c r="F9030" s="14">
        <v>4823.7</v>
      </c>
      <c r="G9030" s="14">
        <v>4234.3459999999995</v>
      </c>
      <c r="H9030">
        <f t="shared" si="289"/>
        <v>0.34038413264575695</v>
      </c>
      <c r="I9030">
        <f t="shared" si="290"/>
        <v>0.69586311120430433</v>
      </c>
    </row>
    <row r="9031" spans="1:9" x14ac:dyDescent="0.3">
      <c r="A9031" s="1">
        <v>39711</v>
      </c>
      <c r="B9031">
        <v>21</v>
      </c>
      <c r="C9031">
        <f t="shared" si="291"/>
        <v>58.120897514235118</v>
      </c>
      <c r="D9031">
        <v>3.202</v>
      </c>
      <c r="E9031">
        <v>4.9589999999999996</v>
      </c>
      <c r="F9031">
        <v>172.196</v>
      </c>
      <c r="G9031">
        <v>363.36700000000002</v>
      </c>
      <c r="H9031">
        <f t="shared" si="289"/>
        <v>0.27492564559849597</v>
      </c>
      <c r="I9031">
        <f t="shared" si="290"/>
        <v>0.62799031720520637</v>
      </c>
    </row>
    <row r="9032" spans="1:9" x14ac:dyDescent="0.3">
      <c r="A9032" s="1">
        <v>39712</v>
      </c>
      <c r="B9032">
        <v>18</v>
      </c>
      <c r="C9032">
        <f t="shared" si="291"/>
        <v>54.368577680357291</v>
      </c>
      <c r="D9032">
        <v>0</v>
      </c>
      <c r="E9032">
        <v>0</v>
      </c>
      <c r="H9032">
        <f t="shared" si="289"/>
        <v>0.2356505533701394</v>
      </c>
      <c r="I9032">
        <f t="shared" si="290"/>
        <v>0.58744688750068064</v>
      </c>
    </row>
    <row r="9033" spans="1:9" x14ac:dyDescent="0.3">
      <c r="A9033" s="1">
        <v>39713</v>
      </c>
      <c r="B9033">
        <v>16</v>
      </c>
      <c r="C9033">
        <f t="shared" si="291"/>
        <v>51.844092261738496</v>
      </c>
      <c r="D9033">
        <v>0</v>
      </c>
      <c r="E9033">
        <v>0</v>
      </c>
      <c r="F9033" s="14">
        <v>3146.873</v>
      </c>
      <c r="G9033" s="14">
        <v>2128.8310000000001</v>
      </c>
      <c r="H9033">
        <f t="shared" si="289"/>
        <v>0.20946715855123504</v>
      </c>
      <c r="I9033">
        <f t="shared" si="290"/>
        <v>0.56017008231318266</v>
      </c>
    </row>
    <row r="9034" spans="1:9" x14ac:dyDescent="0.3">
      <c r="A9034" s="1">
        <v>39714</v>
      </c>
      <c r="B9034">
        <v>14</v>
      </c>
      <c r="C9034">
        <f t="shared" si="291"/>
        <v>49.187955588451153</v>
      </c>
      <c r="D9034">
        <v>0</v>
      </c>
      <c r="E9034">
        <v>0</v>
      </c>
      <c r="F9034" s="14">
        <v>6197.6970000000001</v>
      </c>
      <c r="G9034" s="14">
        <v>5099.28</v>
      </c>
      <c r="H9034">
        <f t="shared" si="289"/>
        <v>0.18328376373233066</v>
      </c>
      <c r="I9034">
        <f t="shared" si="290"/>
        <v>0.53147079886544235</v>
      </c>
    </row>
    <row r="9035" spans="1:9" x14ac:dyDescent="0.3">
      <c r="A9035" s="1">
        <v>39715</v>
      </c>
      <c r="B9035">
        <v>13</v>
      </c>
      <c r="C9035">
        <f t="shared" si="291"/>
        <v>47.650856309820675</v>
      </c>
      <c r="D9035">
        <v>0.124</v>
      </c>
      <c r="E9035">
        <v>0.28499999999999998</v>
      </c>
      <c r="F9035" s="14">
        <v>2887.0749999999998</v>
      </c>
      <c r="G9035" s="14">
        <v>2623.0010000000002</v>
      </c>
      <c r="H9035">
        <f t="shared" si="289"/>
        <v>0.17019206632287848</v>
      </c>
      <c r="I9035">
        <f t="shared" si="290"/>
        <v>0.514862599321954</v>
      </c>
    </row>
    <row r="9036" spans="1:9" x14ac:dyDescent="0.3">
      <c r="A9036" s="1">
        <v>39716</v>
      </c>
      <c r="B9036">
        <v>13</v>
      </c>
      <c r="C9036">
        <f t="shared" si="291"/>
        <v>47.271372264216133</v>
      </c>
      <c r="D9036">
        <v>0</v>
      </c>
      <c r="E9036">
        <v>0</v>
      </c>
      <c r="F9036" s="14">
        <v>3263.835</v>
      </c>
      <c r="G9036" s="14">
        <v>3176.8960000000002</v>
      </c>
      <c r="H9036">
        <f t="shared" si="289"/>
        <v>0.17019206632287848</v>
      </c>
      <c r="I9036">
        <f t="shared" si="290"/>
        <v>0.51076231325677168</v>
      </c>
    </row>
    <row r="9037" spans="1:9" x14ac:dyDescent="0.3">
      <c r="A9037" s="1">
        <v>39717</v>
      </c>
      <c r="B9037">
        <v>12</v>
      </c>
      <c r="C9037">
        <f t="shared" si="291"/>
        <v>45.229842995844933</v>
      </c>
      <c r="D9037">
        <v>0</v>
      </c>
      <c r="E9037">
        <v>0</v>
      </c>
      <c r="F9037" s="14">
        <v>6001.9650000000001</v>
      </c>
      <c r="G9037" s="14">
        <v>5350.518</v>
      </c>
      <c r="H9037">
        <f t="shared" si="289"/>
        <v>0.15710036891342627</v>
      </c>
      <c r="I9037">
        <f t="shared" si="290"/>
        <v>0.48870379957820814</v>
      </c>
    </row>
    <row r="9038" spans="1:9" x14ac:dyDescent="0.3">
      <c r="A9038" s="1">
        <v>39718</v>
      </c>
      <c r="B9038">
        <v>12</v>
      </c>
      <c r="C9038">
        <f t="shared" si="291"/>
        <v>41.93892614977446</v>
      </c>
      <c r="D9038">
        <v>0</v>
      </c>
      <c r="E9038">
        <v>0</v>
      </c>
      <c r="F9038" s="14">
        <v>3666.6709999999998</v>
      </c>
      <c r="G9038" s="14">
        <v>3515.9490000000001</v>
      </c>
      <c r="H9038">
        <f t="shared" si="289"/>
        <v>0.15710036891342627</v>
      </c>
      <c r="I9038">
        <f t="shared" si="290"/>
        <v>0.45314578168019509</v>
      </c>
    </row>
    <row r="9039" spans="1:9" x14ac:dyDescent="0.3">
      <c r="A9039" s="1">
        <v>39719</v>
      </c>
      <c r="B9039">
        <v>12</v>
      </c>
      <c r="C9039">
        <f t="shared" si="291"/>
        <v>38.262914505863577</v>
      </c>
      <c r="D9039">
        <v>0</v>
      </c>
      <c r="E9039">
        <v>0</v>
      </c>
      <c r="F9039" s="14">
        <v>3115.63</v>
      </c>
      <c r="G9039" s="14">
        <v>3686.2089999999998</v>
      </c>
      <c r="H9039">
        <f t="shared" si="289"/>
        <v>0.15710036891342627</v>
      </c>
      <c r="I9039">
        <f t="shared" si="290"/>
        <v>0.41342685411641783</v>
      </c>
    </row>
    <row r="9040" spans="1:9" x14ac:dyDescent="0.3">
      <c r="A9040" s="1">
        <v>39720</v>
      </c>
      <c r="B9040">
        <v>11</v>
      </c>
      <c r="C9040">
        <f t="shared" si="291"/>
        <v>34.722154955379665</v>
      </c>
      <c r="D9040">
        <v>18.414000000000001</v>
      </c>
      <c r="E9040">
        <v>33.003999999999998</v>
      </c>
      <c r="F9040">
        <v>-185.541</v>
      </c>
      <c r="G9040">
        <v>-451.22800000000001</v>
      </c>
      <c r="H9040">
        <f t="shared" si="289"/>
        <v>0.14400867150397409</v>
      </c>
      <c r="I9040">
        <f t="shared" si="290"/>
        <v>0.37516931150515387</v>
      </c>
    </row>
    <row r="9041" spans="1:9" x14ac:dyDescent="0.3">
      <c r="A9041" s="1">
        <v>39721</v>
      </c>
      <c r="B9041">
        <v>10</v>
      </c>
      <c r="C9041">
        <f t="shared" si="291"/>
        <v>32.156650224824674</v>
      </c>
      <c r="D9041">
        <v>0.11600000000000001</v>
      </c>
      <c r="E9041">
        <v>0</v>
      </c>
      <c r="F9041" s="14">
        <v>1611.375</v>
      </c>
      <c r="G9041" s="14">
        <v>1531.0239999999999</v>
      </c>
      <c r="H9041">
        <f t="shared" si="289"/>
        <v>0.13091697409452191</v>
      </c>
      <c r="I9041">
        <f t="shared" si="290"/>
        <v>0.34744929687292819</v>
      </c>
    </row>
    <row r="9042" spans="1:9" x14ac:dyDescent="0.3">
      <c r="A9042" s="1">
        <v>39722</v>
      </c>
      <c r="B9042">
        <v>10</v>
      </c>
      <c r="C9042">
        <f t="shared" si="291"/>
        <v>31.835994605192681</v>
      </c>
      <c r="D9042">
        <v>0</v>
      </c>
      <c r="E9042">
        <v>1E-3</v>
      </c>
      <c r="F9042" s="14">
        <v>2029.7650000000001</v>
      </c>
      <c r="G9042" s="14">
        <v>1416.5740000000001</v>
      </c>
      <c r="H9042">
        <f t="shared" si="289"/>
        <v>0.13091697409452191</v>
      </c>
      <c r="I9042">
        <f t="shared" si="290"/>
        <v>0.34398464589714095</v>
      </c>
    </row>
    <row r="9043" spans="1:9" x14ac:dyDescent="0.3">
      <c r="A9043" s="1">
        <v>39723</v>
      </c>
      <c r="B9043">
        <v>10</v>
      </c>
      <c r="C9043">
        <f t="shared" si="291"/>
        <v>31.809454370632626</v>
      </c>
      <c r="D9043">
        <v>0.10199999999999999</v>
      </c>
      <c r="E9043">
        <v>0.307</v>
      </c>
      <c r="F9043" s="14">
        <v>2785.6030000000001</v>
      </c>
      <c r="G9043" s="14">
        <v>1819.8510000000001</v>
      </c>
      <c r="H9043">
        <f t="shared" si="289"/>
        <v>0.13091697409452191</v>
      </c>
      <c r="I9043">
        <f t="shared" si="290"/>
        <v>0.3436978813936164</v>
      </c>
    </row>
    <row r="9044" spans="1:9" x14ac:dyDescent="0.3">
      <c r="A9044" s="1">
        <v>39724</v>
      </c>
      <c r="B9044">
        <v>12</v>
      </c>
      <c r="C9044">
        <f t="shared" si="291"/>
        <v>35.187393020568564</v>
      </c>
      <c r="D9044">
        <v>0</v>
      </c>
      <c r="E9044">
        <v>0.13100000000000001</v>
      </c>
      <c r="F9044" s="14">
        <v>6374.9639999999999</v>
      </c>
      <c r="G9044" s="14">
        <v>6176.4769999999999</v>
      </c>
      <c r="H9044">
        <f t="shared" si="289"/>
        <v>0.15710036891342627</v>
      </c>
      <c r="I9044">
        <f t="shared" si="290"/>
        <v>0.38019616092815794</v>
      </c>
    </row>
    <row r="9045" spans="1:9" x14ac:dyDescent="0.3">
      <c r="A9045" s="1">
        <v>39725</v>
      </c>
      <c r="B9045">
        <v>12</v>
      </c>
      <c r="C9045">
        <f>_xlfn.FORECAST.LINEAR(B9045,C8503:C9044,B8503:B9044)</f>
        <v>35.098471574907343</v>
      </c>
      <c r="D9045">
        <v>0.121</v>
      </c>
      <c r="E9045">
        <v>0</v>
      </c>
      <c r="F9045">
        <v>617.322</v>
      </c>
      <c r="G9045">
        <v>623.16300000000001</v>
      </c>
      <c r="H9045">
        <f t="shared" si="289"/>
        <v>0.15710036891342627</v>
      </c>
      <c r="I9045">
        <f t="shared" si="290"/>
        <v>0.37923537385749279</v>
      </c>
    </row>
    <row r="9046" spans="1:9" x14ac:dyDescent="0.3">
      <c r="A9046" s="1">
        <v>39726</v>
      </c>
      <c r="B9046">
        <v>13</v>
      </c>
      <c r="C9046">
        <f t="shared" ref="C9046:C9056" si="292">_xlfn.FORECAST.LINEAR(B9046,C8504:C9045,B8504:B9045)</f>
        <v>36.64288453837105</v>
      </c>
      <c r="D9046">
        <v>0</v>
      </c>
      <c r="E9046">
        <v>0</v>
      </c>
      <c r="F9046" s="14">
        <v>6781.7240000000002</v>
      </c>
      <c r="G9046" s="14">
        <v>6428.8440000000001</v>
      </c>
      <c r="H9046">
        <f t="shared" si="289"/>
        <v>0.17019206632287848</v>
      </c>
      <c r="I9046">
        <f t="shared" si="290"/>
        <v>0.3959225970130516</v>
      </c>
    </row>
    <row r="9047" spans="1:9" x14ac:dyDescent="0.3">
      <c r="A9047" s="1">
        <v>39727</v>
      </c>
      <c r="B9047">
        <v>14</v>
      </c>
      <c r="C9047">
        <f t="shared" si="292"/>
        <v>38.178306036007655</v>
      </c>
      <c r="D9047">
        <v>0</v>
      </c>
      <c r="E9047">
        <v>0</v>
      </c>
      <c r="F9047" s="14">
        <v>6602.442</v>
      </c>
      <c r="G9047" s="14">
        <v>6269.2610000000004</v>
      </c>
      <c r="H9047">
        <f t="shared" si="289"/>
        <v>0.18328376373233066</v>
      </c>
      <c r="I9047">
        <f t="shared" si="290"/>
        <v>0.4125126683055389</v>
      </c>
    </row>
    <row r="9048" spans="1:9" x14ac:dyDescent="0.3">
      <c r="A9048" s="1">
        <v>39728</v>
      </c>
      <c r="B9048">
        <v>12</v>
      </c>
      <c r="C9048">
        <f t="shared" si="292"/>
        <v>34.627278025979564</v>
      </c>
      <c r="D9048">
        <v>0</v>
      </c>
      <c r="E9048">
        <v>0</v>
      </c>
      <c r="F9048" s="14">
        <v>6358.0259999999998</v>
      </c>
      <c r="G9048" s="14">
        <v>5675.875</v>
      </c>
      <c r="H9048">
        <f t="shared" si="289"/>
        <v>0.15710036891342627</v>
      </c>
      <c r="I9048">
        <f t="shared" si="290"/>
        <v>0.37414417604548844</v>
      </c>
    </row>
    <row r="9049" spans="1:9" x14ac:dyDescent="0.3">
      <c r="A9049" s="1">
        <v>39729</v>
      </c>
      <c r="B9049">
        <v>12</v>
      </c>
      <c r="C9049">
        <f t="shared" si="292"/>
        <v>34.482339543437334</v>
      </c>
      <c r="D9049">
        <v>4.0000000000000001E-3</v>
      </c>
      <c r="E9049">
        <v>0</v>
      </c>
      <c r="F9049" s="14">
        <v>1913.7360000000001</v>
      </c>
      <c r="G9049" s="14">
        <v>5425.8339999999998</v>
      </c>
      <c r="H9049">
        <f t="shared" si="289"/>
        <v>0.15710036891342627</v>
      </c>
      <c r="I9049">
        <f t="shared" si="290"/>
        <v>0.37257813065528012</v>
      </c>
    </row>
    <row r="9050" spans="1:9" x14ac:dyDescent="0.3">
      <c r="A9050" s="1">
        <v>39730</v>
      </c>
      <c r="B9050">
        <v>11</v>
      </c>
      <c r="C9050">
        <f t="shared" si="292"/>
        <v>32.689945983317514</v>
      </c>
      <c r="D9050">
        <v>0</v>
      </c>
      <c r="E9050">
        <v>0</v>
      </c>
      <c r="F9050" s="14">
        <v>6196.0460000000003</v>
      </c>
      <c r="G9050" s="14">
        <v>5727.9340000000002</v>
      </c>
      <c r="H9050">
        <f t="shared" si="289"/>
        <v>0.14400867150397409</v>
      </c>
      <c r="I9050">
        <f t="shared" si="290"/>
        <v>0.353211502669184</v>
      </c>
    </row>
    <row r="9051" spans="1:9" x14ac:dyDescent="0.3">
      <c r="A9051" s="1">
        <v>39731</v>
      </c>
      <c r="B9051">
        <v>10</v>
      </c>
      <c r="C9051">
        <f t="shared" si="292"/>
        <v>30.95388821188293</v>
      </c>
      <c r="D9051">
        <v>0</v>
      </c>
      <c r="E9051">
        <v>0</v>
      </c>
      <c r="F9051" s="14">
        <v>4899.3969999999999</v>
      </c>
      <c r="G9051" s="14">
        <v>4329.4160000000002</v>
      </c>
      <c r="H9051">
        <f t="shared" si="289"/>
        <v>0.13091697409452191</v>
      </c>
      <c r="I9051">
        <f t="shared" si="290"/>
        <v>0.33445357708307705</v>
      </c>
    </row>
    <row r="9052" spans="1:9" x14ac:dyDescent="0.3">
      <c r="A9052" s="1">
        <v>39732</v>
      </c>
      <c r="B9052">
        <v>8</v>
      </c>
      <c r="C9052">
        <f t="shared" si="292"/>
        <v>27.573429893849919</v>
      </c>
      <c r="D9052">
        <v>1.23</v>
      </c>
      <c r="E9052">
        <v>7.1059999999999999</v>
      </c>
      <c r="F9052" s="14">
        <v>4978.5709999999999</v>
      </c>
      <c r="G9052" s="14">
        <v>3143.3440000000001</v>
      </c>
      <c r="H9052">
        <f t="shared" si="289"/>
        <v>0.10473357927561752</v>
      </c>
      <c r="I9052">
        <f t="shared" si="290"/>
        <v>0.29792807279401157</v>
      </c>
    </row>
    <row r="9053" spans="1:9" x14ac:dyDescent="0.3">
      <c r="A9053" s="1">
        <v>39733</v>
      </c>
      <c r="B9053">
        <v>7</v>
      </c>
      <c r="C9053">
        <f t="shared" si="292"/>
        <v>25.933734004069439</v>
      </c>
      <c r="D9053">
        <v>7.39</v>
      </c>
      <c r="E9053">
        <v>18.698</v>
      </c>
      <c r="F9053">
        <v>650.077</v>
      </c>
      <c r="G9053" s="14">
        <v>1004.212</v>
      </c>
      <c r="H9053">
        <f t="shared" si="289"/>
        <v>9.1641881866165328E-2</v>
      </c>
      <c r="I9053">
        <f t="shared" si="290"/>
        <v>0.28021132742387828</v>
      </c>
    </row>
    <row r="9054" spans="1:9" x14ac:dyDescent="0.3">
      <c r="A9054" s="1">
        <v>39734</v>
      </c>
      <c r="B9054">
        <v>15</v>
      </c>
      <c r="C9054">
        <f t="shared" si="292"/>
        <v>39.581429188627801</v>
      </c>
      <c r="D9054">
        <v>24.22</v>
      </c>
      <c r="E9054">
        <v>49.069000000000003</v>
      </c>
      <c r="F9054">
        <v>110.979</v>
      </c>
      <c r="G9054">
        <v>360.24799999999999</v>
      </c>
      <c r="H9054">
        <f t="shared" si="289"/>
        <v>0.19637546114178286</v>
      </c>
      <c r="I9054">
        <f t="shared" si="290"/>
        <v>0.42767326959315793</v>
      </c>
    </row>
    <row r="9055" spans="1:9" x14ac:dyDescent="0.3">
      <c r="A9055" s="1">
        <v>39735</v>
      </c>
      <c r="B9055">
        <v>38</v>
      </c>
      <c r="C9055">
        <f t="shared" si="292"/>
        <v>78.677746152085675</v>
      </c>
      <c r="D9055">
        <v>9.4949999999999992</v>
      </c>
      <c r="E9055">
        <v>21.459</v>
      </c>
      <c r="F9055">
        <v>-137.40199999999999</v>
      </c>
      <c r="G9055">
        <v>-189.32300000000001</v>
      </c>
      <c r="H9055">
        <f t="shared" si="289"/>
        <v>0.49748450155918322</v>
      </c>
      <c r="I9055">
        <f t="shared" si="290"/>
        <v>0.850104951509698</v>
      </c>
    </row>
    <row r="9056" spans="1:9" x14ac:dyDescent="0.3">
      <c r="A9056" s="1">
        <v>39736</v>
      </c>
      <c r="B9056">
        <v>62</v>
      </c>
      <c r="C9056">
        <f t="shared" si="292"/>
        <v>119.46442494193506</v>
      </c>
      <c r="D9056">
        <v>4.9000000000000002E-2</v>
      </c>
      <c r="E9056">
        <v>2.5979999999999999</v>
      </c>
      <c r="F9056">
        <v>-306.75299999999999</v>
      </c>
      <c r="G9056">
        <v>-139.291</v>
      </c>
      <c r="H9056">
        <f t="shared" si="289"/>
        <v>0.81168523938603576</v>
      </c>
      <c r="I9056">
        <f t="shared" si="290"/>
        <v>1.2908008190281068</v>
      </c>
    </row>
    <row r="9057" spans="1:9" x14ac:dyDescent="0.3">
      <c r="A9057" s="1">
        <v>39737</v>
      </c>
      <c r="B9057">
        <v>79</v>
      </c>
      <c r="C9057">
        <f>_xlfn.FORECAST.LINEAR(B9057,C8515:C9056,B8515:B9056)</f>
        <v>148.35931595316561</v>
      </c>
      <c r="D9057">
        <v>0</v>
      </c>
      <c r="E9057">
        <v>0</v>
      </c>
      <c r="F9057">
        <v>836.16200000000003</v>
      </c>
      <c r="G9057" s="14">
        <v>2755.502</v>
      </c>
      <c r="H9057">
        <f t="shared" si="289"/>
        <v>1.0342440953467229</v>
      </c>
      <c r="I9057">
        <f t="shared" si="290"/>
        <v>1.6030071432217112</v>
      </c>
    </row>
    <row r="9058" spans="1:9" x14ac:dyDescent="0.3">
      <c r="A9058" s="1">
        <v>39738</v>
      </c>
      <c r="B9058">
        <v>97</v>
      </c>
      <c r="C9058">
        <f t="shared" ref="C9058:C9069" si="293">_xlfn.FORECAST.LINEAR(B9058,C8516:C9057,B8516:B9057)</f>
        <v>178.94854622737267</v>
      </c>
      <c r="D9058">
        <v>0</v>
      </c>
      <c r="E9058">
        <v>0</v>
      </c>
      <c r="F9058">
        <v>379.226</v>
      </c>
      <c r="G9058" s="14">
        <v>1901.8820000000001</v>
      </c>
      <c r="H9058">
        <f t="shared" si="289"/>
        <v>1.2698946487168625</v>
      </c>
      <c r="I9058">
        <f t="shared" si="290"/>
        <v>1.9335206288102205</v>
      </c>
    </row>
    <row r="9059" spans="1:9" x14ac:dyDescent="0.3">
      <c r="A9059" s="1">
        <v>39739</v>
      </c>
      <c r="B9059">
        <v>111</v>
      </c>
      <c r="C9059">
        <f t="shared" si="293"/>
        <v>202.81038980507225</v>
      </c>
      <c r="D9059">
        <v>0</v>
      </c>
      <c r="E9059">
        <v>0</v>
      </c>
      <c r="F9059" s="14">
        <v>4040.538</v>
      </c>
      <c r="G9059" s="14">
        <v>3571.7159999999999</v>
      </c>
      <c r="H9059">
        <f t="shared" si="289"/>
        <v>1.4531784124491931</v>
      </c>
      <c r="I9059">
        <f t="shared" si="290"/>
        <v>2.1913453933674161</v>
      </c>
    </row>
    <row r="9060" spans="1:9" x14ac:dyDescent="0.3">
      <c r="A9060" s="1">
        <v>39740</v>
      </c>
      <c r="B9060">
        <v>110</v>
      </c>
      <c r="C9060">
        <f t="shared" si="293"/>
        <v>201.3986988513893</v>
      </c>
      <c r="D9060">
        <v>0</v>
      </c>
      <c r="E9060">
        <v>0</v>
      </c>
      <c r="F9060" s="14">
        <v>4516.2460000000001</v>
      </c>
      <c r="G9060" s="14">
        <v>2431.9450000000002</v>
      </c>
      <c r="H9060">
        <f t="shared" si="289"/>
        <v>1.4400867150397407</v>
      </c>
      <c r="I9060">
        <f t="shared" si="290"/>
        <v>2.1760922178709099</v>
      </c>
    </row>
    <row r="9061" spans="1:9" x14ac:dyDescent="0.3">
      <c r="A9061" s="1">
        <v>39741</v>
      </c>
      <c r="B9061">
        <v>106</v>
      </c>
      <c r="C9061">
        <f t="shared" si="293"/>
        <v>194.94051207172885</v>
      </c>
      <c r="D9061">
        <v>0</v>
      </c>
      <c r="E9061">
        <v>0</v>
      </c>
      <c r="F9061" s="14">
        <v>4851.3829999999998</v>
      </c>
      <c r="G9061" s="14">
        <v>5078.1130000000003</v>
      </c>
      <c r="H9061">
        <f t="shared" si="289"/>
        <v>1.3877199254019321</v>
      </c>
      <c r="I9061">
        <f t="shared" si="290"/>
        <v>2.106312174241403</v>
      </c>
    </row>
    <row r="9062" spans="1:9" x14ac:dyDescent="0.3">
      <c r="A9062" s="1">
        <v>39742</v>
      </c>
      <c r="B9062">
        <v>102</v>
      </c>
      <c r="C9062">
        <f t="shared" si="293"/>
        <v>188.48979588752618</v>
      </c>
      <c r="D9062">
        <v>4.12</v>
      </c>
      <c r="E9062">
        <v>7.1849999999999996</v>
      </c>
      <c r="F9062" s="14">
        <v>1984.2349999999999</v>
      </c>
      <c r="G9062" s="14">
        <v>2789.6770000000001</v>
      </c>
      <c r="H9062">
        <f t="shared" si="289"/>
        <v>1.3353531357641233</v>
      </c>
      <c r="I9062">
        <f t="shared" si="290"/>
        <v>2.0366128496271192</v>
      </c>
    </row>
    <row r="9063" spans="1:9" x14ac:dyDescent="0.3">
      <c r="A9063" s="1">
        <v>39743</v>
      </c>
      <c r="B9063">
        <v>99</v>
      </c>
      <c r="C9063">
        <f t="shared" si="293"/>
        <v>183.67812044739651</v>
      </c>
      <c r="D9063">
        <v>17.401</v>
      </c>
      <c r="E9063">
        <v>22.067</v>
      </c>
      <c r="F9063">
        <v>368.44299999999998</v>
      </c>
      <c r="G9063">
        <v>583.63599999999997</v>
      </c>
      <c r="H9063">
        <f t="shared" si="289"/>
        <v>1.2960780435357666</v>
      </c>
      <c r="I9063">
        <f t="shared" si="290"/>
        <v>1.984623191601012</v>
      </c>
    </row>
    <row r="9064" spans="1:9" x14ac:dyDescent="0.3">
      <c r="A9064" s="1">
        <v>39744</v>
      </c>
      <c r="B9064">
        <v>93</v>
      </c>
      <c r="C9064">
        <f t="shared" si="293"/>
        <v>173.68534647879412</v>
      </c>
      <c r="D9064">
        <v>0</v>
      </c>
      <c r="E9064">
        <v>0</v>
      </c>
      <c r="F9064" s="14">
        <v>1583.8409999999999</v>
      </c>
      <c r="G9064" s="14">
        <v>1389.4960000000001</v>
      </c>
      <c r="H9064">
        <f t="shared" si="289"/>
        <v>1.2175278590790537</v>
      </c>
      <c r="I9064">
        <f t="shared" si="290"/>
        <v>1.8766522970915873</v>
      </c>
    </row>
    <row r="9065" spans="1:9" x14ac:dyDescent="0.3">
      <c r="A9065" s="1">
        <v>39745</v>
      </c>
      <c r="B9065">
        <v>84</v>
      </c>
      <c r="C9065">
        <f t="shared" si="293"/>
        <v>158.54743067172535</v>
      </c>
      <c r="D9065">
        <v>0</v>
      </c>
      <c r="E9065">
        <v>0</v>
      </c>
      <c r="F9065">
        <v>863.47299999999996</v>
      </c>
      <c r="G9065" s="14">
        <v>2567.6680000000001</v>
      </c>
      <c r="H9065">
        <f t="shared" si="289"/>
        <v>1.0997025823939839</v>
      </c>
      <c r="I9065">
        <f t="shared" si="290"/>
        <v>1.7130886744345482</v>
      </c>
    </row>
    <row r="9066" spans="1:9" x14ac:dyDescent="0.3">
      <c r="A9066" s="1">
        <v>39746</v>
      </c>
      <c r="B9066">
        <v>74</v>
      </c>
      <c r="C9066">
        <f t="shared" si="293"/>
        <v>141.70823712106642</v>
      </c>
      <c r="D9066">
        <v>10.105</v>
      </c>
      <c r="E9066">
        <v>10.867000000000001</v>
      </c>
      <c r="F9066">
        <v>-34.433</v>
      </c>
      <c r="G9066">
        <v>19.495000000000001</v>
      </c>
      <c r="H9066">
        <f t="shared" si="289"/>
        <v>0.96878560829946203</v>
      </c>
      <c r="I9066">
        <f t="shared" si="290"/>
        <v>1.5311429208135179</v>
      </c>
    </row>
    <row r="9067" spans="1:9" x14ac:dyDescent="0.3">
      <c r="A9067" s="1">
        <v>39747</v>
      </c>
      <c r="B9067">
        <v>62</v>
      </c>
      <c r="C9067">
        <f t="shared" si="293"/>
        <v>121.49392509826504</v>
      </c>
      <c r="D9067">
        <v>17.646999999999998</v>
      </c>
      <c r="E9067">
        <v>11.356999999999999</v>
      </c>
      <c r="F9067">
        <v>480.10700000000003</v>
      </c>
      <c r="G9067">
        <v>-27.850999999999999</v>
      </c>
      <c r="H9067">
        <f t="shared" si="289"/>
        <v>0.81168523938603576</v>
      </c>
      <c r="I9067">
        <f t="shared" si="290"/>
        <v>1.3127293593888183</v>
      </c>
    </row>
    <row r="9068" spans="1:9" x14ac:dyDescent="0.3">
      <c r="A9068" s="1">
        <v>39748</v>
      </c>
      <c r="B9068">
        <v>49</v>
      </c>
      <c r="C9068">
        <f t="shared" si="293"/>
        <v>99.59305335858113</v>
      </c>
      <c r="D9068">
        <v>0</v>
      </c>
      <c r="E9068">
        <v>0</v>
      </c>
      <c r="F9068" s="14">
        <v>5487.83</v>
      </c>
      <c r="G9068" s="14">
        <v>4533.259</v>
      </c>
      <c r="H9068">
        <f t="shared" si="289"/>
        <v>0.64149317306315734</v>
      </c>
      <c r="I9068">
        <f t="shared" si="290"/>
        <v>1.0760926937642714</v>
      </c>
    </row>
    <row r="9069" spans="1:9" x14ac:dyDescent="0.3">
      <c r="A9069" s="1">
        <v>39749</v>
      </c>
      <c r="B9069">
        <v>57</v>
      </c>
      <c r="C9069">
        <f t="shared" si="293"/>
        <v>113.43352332644677</v>
      </c>
      <c r="D9069">
        <v>0</v>
      </c>
      <c r="E9069">
        <v>7.3999999999999996E-2</v>
      </c>
      <c r="F9069" s="14">
        <v>6426.268</v>
      </c>
      <c r="G9069" s="14">
        <v>6208.3270000000002</v>
      </c>
      <c r="H9069">
        <f t="shared" si="289"/>
        <v>0.74622675233877489</v>
      </c>
      <c r="I9069">
        <f t="shared" si="290"/>
        <v>1.2256375476313381</v>
      </c>
    </row>
    <row r="9070" spans="1:9" x14ac:dyDescent="0.3">
      <c r="A9070" s="1">
        <v>39750</v>
      </c>
      <c r="B9070">
        <v>66</v>
      </c>
      <c r="C9070">
        <f>_xlfn.FORECAST.LINEAR(B9070,C8528:C9069,B8528:B9069)</f>
        <v>128.44661428983767</v>
      </c>
      <c r="D9070">
        <v>8.4190000000000005</v>
      </c>
      <c r="E9070">
        <v>6.7789999999999999</v>
      </c>
      <c r="F9070" s="14">
        <v>3088.0729999999999</v>
      </c>
      <c r="G9070" s="14">
        <v>2745.7710000000002</v>
      </c>
      <c r="H9070">
        <f t="shared" si="289"/>
        <v>0.86405202902384448</v>
      </c>
      <c r="I9070">
        <f t="shared" si="290"/>
        <v>1.3878524506964762</v>
      </c>
    </row>
    <row r="9071" spans="1:9" x14ac:dyDescent="0.3">
      <c r="A9071" s="1">
        <v>39751</v>
      </c>
      <c r="B9071">
        <v>78</v>
      </c>
      <c r="C9071">
        <f t="shared" ref="C9071:C9082" si="294">_xlfn.FORECAST.LINEAR(B9071,C8529:C9070,B8529:B9070)</f>
        <v>146.42245910892794</v>
      </c>
      <c r="D9071">
        <v>0</v>
      </c>
      <c r="E9071">
        <v>0</v>
      </c>
      <c r="F9071" s="14">
        <v>7070.1760000000004</v>
      </c>
      <c r="G9071" s="14">
        <v>5837.4359999999997</v>
      </c>
      <c r="H9071">
        <f t="shared" si="289"/>
        <v>1.0211523979372708</v>
      </c>
      <c r="I9071">
        <f t="shared" si="290"/>
        <v>1.5820796043154857</v>
      </c>
    </row>
    <row r="9072" spans="1:9" x14ac:dyDescent="0.3">
      <c r="A9072" s="1">
        <v>39752</v>
      </c>
      <c r="B9072">
        <v>85</v>
      </c>
      <c r="C9072">
        <f t="shared" si="294"/>
        <v>153.13852708741143</v>
      </c>
      <c r="D9072">
        <v>0</v>
      </c>
      <c r="E9072">
        <v>0</v>
      </c>
      <c r="F9072" s="14">
        <v>6655.8609999999999</v>
      </c>
      <c r="G9072" s="14">
        <v>4348.9769999999999</v>
      </c>
      <c r="H9072">
        <f t="shared" si="289"/>
        <v>1.1127942798034363</v>
      </c>
      <c r="I9072">
        <f t="shared" si="290"/>
        <v>1.6546460277632067</v>
      </c>
    </row>
    <row r="9073" spans="1:9" x14ac:dyDescent="0.3">
      <c r="A9073" s="1">
        <v>39753</v>
      </c>
      <c r="B9073">
        <v>73</v>
      </c>
      <c r="C9073">
        <f t="shared" si="294"/>
        <v>129.7829751358168</v>
      </c>
      <c r="D9073">
        <v>3.177</v>
      </c>
      <c r="E9073">
        <v>9.6240000000000006</v>
      </c>
      <c r="F9073">
        <v>741.54499999999996</v>
      </c>
      <c r="G9073" s="14">
        <v>1219.424</v>
      </c>
      <c r="H9073">
        <f t="shared" si="289"/>
        <v>0.95569391089000988</v>
      </c>
      <c r="I9073">
        <f t="shared" si="290"/>
        <v>1.4022916921304456</v>
      </c>
    </row>
    <row r="9074" spans="1:9" x14ac:dyDescent="0.3">
      <c r="A9074" s="1">
        <v>39754</v>
      </c>
      <c r="B9074">
        <v>60</v>
      </c>
      <c r="C9074">
        <f t="shared" si="294"/>
        <v>107.3902260140959</v>
      </c>
      <c r="D9074">
        <v>1.611</v>
      </c>
      <c r="E9074">
        <v>1.633</v>
      </c>
      <c r="F9074" s="14">
        <v>5463.77</v>
      </c>
      <c r="G9074" s="14">
        <v>3754.1260000000002</v>
      </c>
      <c r="H9074">
        <f t="shared" si="289"/>
        <v>0.78550184456713146</v>
      </c>
      <c r="I9074">
        <f t="shared" si="290"/>
        <v>1.160340342005443</v>
      </c>
    </row>
    <row r="9075" spans="1:9" x14ac:dyDescent="0.3">
      <c r="A9075" s="1">
        <v>39755</v>
      </c>
      <c r="B9075">
        <v>48</v>
      </c>
      <c r="C9075">
        <f t="shared" si="294"/>
        <v>88.367835883312779</v>
      </c>
      <c r="D9075">
        <v>0</v>
      </c>
      <c r="E9075">
        <v>0</v>
      </c>
      <c r="F9075" s="14">
        <v>4383.7550000000001</v>
      </c>
      <c r="G9075" s="14">
        <v>4420.9849999999997</v>
      </c>
      <c r="H9075">
        <f t="shared" si="289"/>
        <v>0.62840147565370508</v>
      </c>
      <c r="I9075">
        <f t="shared" si="290"/>
        <v>0.95480537397942666</v>
      </c>
    </row>
    <row r="9076" spans="1:9" x14ac:dyDescent="0.3">
      <c r="A9076" s="1">
        <v>39756</v>
      </c>
      <c r="B9076">
        <v>34</v>
      </c>
      <c r="C9076">
        <f t="shared" si="294"/>
        <v>67.655017944992778</v>
      </c>
      <c r="D9076">
        <v>0</v>
      </c>
      <c r="E9076">
        <v>0</v>
      </c>
      <c r="F9076" s="14">
        <v>6913.232</v>
      </c>
      <c r="G9076" s="14">
        <v>6065.3149999999996</v>
      </c>
      <c r="H9076">
        <f t="shared" si="289"/>
        <v>0.4451177119213745</v>
      </c>
      <c r="I9076">
        <f t="shared" si="290"/>
        <v>0.7310055074320555</v>
      </c>
    </row>
    <row r="9077" spans="1:9" x14ac:dyDescent="0.3">
      <c r="A9077" s="1">
        <v>39757</v>
      </c>
      <c r="B9077">
        <v>27</v>
      </c>
      <c r="C9077">
        <f t="shared" si="294"/>
        <v>57.490742145818587</v>
      </c>
      <c r="D9077">
        <v>0</v>
      </c>
      <c r="E9077">
        <v>0</v>
      </c>
      <c r="F9077" s="14">
        <v>4543.9809999999998</v>
      </c>
      <c r="G9077" s="14">
        <v>5333.4870000000001</v>
      </c>
      <c r="H9077">
        <f t="shared" si="289"/>
        <v>0.35347583005520916</v>
      </c>
      <c r="I9077">
        <f t="shared" si="290"/>
        <v>0.6211815532902385</v>
      </c>
    </row>
    <row r="9078" spans="1:9" x14ac:dyDescent="0.3">
      <c r="A9078" s="1">
        <v>39758</v>
      </c>
      <c r="B9078">
        <v>24</v>
      </c>
      <c r="C9078">
        <f t="shared" si="294"/>
        <v>53.029611587843441</v>
      </c>
      <c r="D9078">
        <v>20.257999999999999</v>
      </c>
      <c r="E9078">
        <v>20.141999999999999</v>
      </c>
      <c r="F9078" s="14">
        <v>6735.049</v>
      </c>
      <c r="G9078" s="14">
        <v>5988.1540000000005</v>
      </c>
      <c r="H9078">
        <f t="shared" si="289"/>
        <v>0.31420073782685254</v>
      </c>
      <c r="I9078">
        <f t="shared" si="290"/>
        <v>0.57297949664597403</v>
      </c>
    </row>
    <row r="9079" spans="1:9" x14ac:dyDescent="0.3">
      <c r="A9079" s="1">
        <v>39759</v>
      </c>
      <c r="B9079">
        <v>23</v>
      </c>
      <c r="C9079">
        <f t="shared" si="294"/>
        <v>51.326083714047684</v>
      </c>
      <c r="D9079">
        <v>0</v>
      </c>
      <c r="E9079">
        <v>0</v>
      </c>
      <c r="F9079" s="14">
        <v>6646.518</v>
      </c>
      <c r="G9079" s="14">
        <v>5942.8010000000004</v>
      </c>
      <c r="H9079">
        <f t="shared" si="289"/>
        <v>0.30110904041740039</v>
      </c>
      <c r="I9079">
        <f t="shared" si="290"/>
        <v>0.55457305325664252</v>
      </c>
    </row>
    <row r="9080" spans="1:9" x14ac:dyDescent="0.3">
      <c r="A9080" s="1">
        <v>39760</v>
      </c>
      <c r="B9080">
        <v>43</v>
      </c>
      <c r="C9080">
        <f t="shared" si="294"/>
        <v>78.549681663228625</v>
      </c>
      <c r="D9080">
        <v>0</v>
      </c>
      <c r="E9080">
        <v>0</v>
      </c>
      <c r="F9080" s="14">
        <v>5486.6570000000002</v>
      </c>
      <c r="G9080" s="14">
        <v>4952.6790000000001</v>
      </c>
      <c r="H9080">
        <f t="shared" si="289"/>
        <v>0.56294298860644409</v>
      </c>
      <c r="I9080">
        <f t="shared" si="290"/>
        <v>0.84872122788498361</v>
      </c>
    </row>
    <row r="9081" spans="1:9" x14ac:dyDescent="0.3">
      <c r="A9081" s="1">
        <v>39761</v>
      </c>
      <c r="B9081">
        <v>69</v>
      </c>
      <c r="C9081">
        <f t="shared" si="294"/>
        <v>114.03239956873809</v>
      </c>
      <c r="D9081">
        <v>0</v>
      </c>
      <c r="E9081">
        <v>6.2E-2</v>
      </c>
      <c r="F9081" s="14">
        <v>6902.9849999999997</v>
      </c>
      <c r="G9081" s="14">
        <v>6150.1360000000004</v>
      </c>
      <c r="H9081">
        <f t="shared" si="289"/>
        <v>0.90332712125220105</v>
      </c>
      <c r="I9081">
        <f t="shared" si="290"/>
        <v>1.2321083438070353</v>
      </c>
    </row>
    <row r="9082" spans="1:9" x14ac:dyDescent="0.3">
      <c r="A9082" s="1">
        <v>39762</v>
      </c>
      <c r="B9082">
        <v>79</v>
      </c>
      <c r="C9082">
        <f t="shared" si="294"/>
        <v>127.48228527135393</v>
      </c>
      <c r="D9082">
        <v>0</v>
      </c>
      <c r="E9082">
        <v>0</v>
      </c>
      <c r="F9082" s="14">
        <v>4199.0469999999996</v>
      </c>
      <c r="G9082" s="14">
        <v>4003.431</v>
      </c>
      <c r="H9082">
        <f t="shared" si="289"/>
        <v>1.0342440953467229</v>
      </c>
      <c r="I9082">
        <f t="shared" si="290"/>
        <v>1.3774329748778265</v>
      </c>
    </row>
    <row r="9083" spans="1:9" x14ac:dyDescent="0.3">
      <c r="A9083" s="1">
        <v>39763</v>
      </c>
      <c r="B9083">
        <v>73</v>
      </c>
      <c r="C9083">
        <f>_xlfn.FORECAST.LINEAR(B9083,C8541:C9082,B8541:B9082)</f>
        <v>118.92682834396653</v>
      </c>
      <c r="D9083">
        <v>2.605</v>
      </c>
      <c r="E9083">
        <v>2.5249999999999999</v>
      </c>
      <c r="F9083" s="14">
        <v>3942.92</v>
      </c>
      <c r="G9083" s="14">
        <v>2127.1280000000002</v>
      </c>
      <c r="H9083">
        <f t="shared" si="289"/>
        <v>0.95569391089000988</v>
      </c>
      <c r="I9083">
        <f t="shared" si="290"/>
        <v>1.2849921431038578</v>
      </c>
    </row>
    <row r="9084" spans="1:9" x14ac:dyDescent="0.3">
      <c r="A9084" s="1">
        <v>39764</v>
      </c>
      <c r="B9084">
        <v>42</v>
      </c>
      <c r="C9084">
        <f t="shared" ref="C9084:C9090" si="295">_xlfn.FORECAST.LINEAR(B9084,C8542:C9083,B8542:B9083)</f>
        <v>75.890774624318283</v>
      </c>
      <c r="D9084">
        <v>0</v>
      </c>
      <c r="E9084">
        <v>0</v>
      </c>
      <c r="F9084" s="14">
        <v>5559.451</v>
      </c>
      <c r="G9084" s="14">
        <v>5711.0959999999995</v>
      </c>
      <c r="H9084">
        <f t="shared" si="289"/>
        <v>0.54985129119699194</v>
      </c>
      <c r="I9084">
        <f t="shared" si="290"/>
        <v>0.81999201092174756</v>
      </c>
    </row>
    <row r="9085" spans="1:9" x14ac:dyDescent="0.3">
      <c r="A9085" s="1">
        <v>39765</v>
      </c>
      <c r="B9085">
        <v>29</v>
      </c>
      <c r="C9085">
        <f t="shared" si="295"/>
        <v>57.871150585734384</v>
      </c>
      <c r="D9085">
        <v>0</v>
      </c>
      <c r="E9085">
        <v>0</v>
      </c>
      <c r="F9085" s="14">
        <v>5606.1459999999997</v>
      </c>
      <c r="G9085" s="14">
        <v>4370.75</v>
      </c>
      <c r="H9085">
        <f t="shared" si="289"/>
        <v>0.37965922487411347</v>
      </c>
      <c r="I9085">
        <f t="shared" si="290"/>
        <v>0.6252918273408371</v>
      </c>
    </row>
    <row r="9086" spans="1:9" x14ac:dyDescent="0.3">
      <c r="A9086" s="1">
        <v>39766</v>
      </c>
      <c r="B9086">
        <v>20</v>
      </c>
      <c r="C9086">
        <f t="shared" si="295"/>
        <v>45.441962213404011</v>
      </c>
      <c r="D9086">
        <v>0</v>
      </c>
      <c r="E9086">
        <v>0</v>
      </c>
      <c r="F9086" s="14">
        <v>6447.8860000000004</v>
      </c>
      <c r="G9086" s="14">
        <v>5970.777</v>
      </c>
      <c r="H9086">
        <f t="shared" si="289"/>
        <v>0.26183394818904382</v>
      </c>
      <c r="I9086">
        <f t="shared" si="290"/>
        <v>0.49099572589761187</v>
      </c>
    </row>
    <row r="9087" spans="1:9" x14ac:dyDescent="0.3">
      <c r="A9087" s="1">
        <v>39767</v>
      </c>
      <c r="B9087">
        <v>14</v>
      </c>
      <c r="C9087">
        <f t="shared" si="295"/>
        <v>37.183052457080862</v>
      </c>
      <c r="D9087">
        <v>0</v>
      </c>
      <c r="E9087">
        <v>4.5999999999999999E-2</v>
      </c>
      <c r="F9087" s="14">
        <v>3035.174</v>
      </c>
      <c r="G9087" s="14">
        <v>2302.5010000000002</v>
      </c>
      <c r="H9087">
        <f t="shared" si="289"/>
        <v>0.18328376373233066</v>
      </c>
      <c r="I9087">
        <f t="shared" si="290"/>
        <v>0.4017590557933306</v>
      </c>
    </row>
    <row r="9088" spans="1:9" x14ac:dyDescent="0.3">
      <c r="A9088" s="1">
        <v>39768</v>
      </c>
      <c r="B9088">
        <v>11</v>
      </c>
      <c r="C9088">
        <f t="shared" si="295"/>
        <v>33.082459784574411</v>
      </c>
      <c r="D9088">
        <v>0</v>
      </c>
      <c r="E9088">
        <v>0</v>
      </c>
      <c r="F9088" s="14">
        <v>6682.6719999999996</v>
      </c>
      <c r="G9088" s="14">
        <v>5976.1</v>
      </c>
      <c r="H9088">
        <f t="shared" si="289"/>
        <v>0.14400867150397409</v>
      </c>
      <c r="I9088">
        <f t="shared" si="290"/>
        <v>0.3574525739034739</v>
      </c>
    </row>
    <row r="9089" spans="1:9" x14ac:dyDescent="0.3">
      <c r="A9089" s="1">
        <v>39769</v>
      </c>
      <c r="B9089">
        <v>9</v>
      </c>
      <c r="C9089">
        <f t="shared" si="295"/>
        <v>30.389591164926919</v>
      </c>
      <c r="D9089">
        <v>0</v>
      </c>
      <c r="E9089">
        <v>0</v>
      </c>
      <c r="F9089" s="14">
        <v>6921.1620000000003</v>
      </c>
      <c r="G9089" s="14">
        <v>6040.7659999999996</v>
      </c>
      <c r="H9089">
        <f t="shared" si="289"/>
        <v>0.1178252766850697</v>
      </c>
      <c r="I9089">
        <f t="shared" si="290"/>
        <v>0.32835640555490042</v>
      </c>
    </row>
    <row r="9090" spans="1:9" x14ac:dyDescent="0.3">
      <c r="A9090" s="1">
        <v>39770</v>
      </c>
      <c r="B9090">
        <v>8</v>
      </c>
      <c r="C9090">
        <f t="shared" si="295"/>
        <v>29.103639028723251</v>
      </c>
      <c r="D9090">
        <v>0</v>
      </c>
      <c r="E9090">
        <v>0</v>
      </c>
      <c r="F9090" s="14">
        <v>6574.16</v>
      </c>
      <c r="G9090" s="14">
        <v>5483.1109999999999</v>
      </c>
      <c r="H9090">
        <f t="shared" ref="H9090:H9153" si="296">(B9090*60*60*24/1000000)/(1000*$N$3/1000000)</f>
        <v>0.10473357927561752</v>
      </c>
      <c r="I9090">
        <f t="shared" ref="I9090:I9153" si="297">(C9090*60*60*24/1000000)/(1000*$N$4/1000000)</f>
        <v>0.31446182504317549</v>
      </c>
    </row>
    <row r="9091" spans="1:9" x14ac:dyDescent="0.3">
      <c r="A9091" s="1">
        <v>39771</v>
      </c>
      <c r="B9091">
        <v>6</v>
      </c>
      <c r="C9091">
        <v>11</v>
      </c>
      <c r="D9091">
        <v>0</v>
      </c>
      <c r="E9091">
        <v>0</v>
      </c>
      <c r="F9091" s="14">
        <v>6831.143</v>
      </c>
      <c r="G9091" s="14">
        <v>5501.9179999999997</v>
      </c>
      <c r="H9091">
        <f t="shared" si="296"/>
        <v>7.8550184456713135E-2</v>
      </c>
      <c r="I9091">
        <f t="shared" si="297"/>
        <v>0.11885386813865649</v>
      </c>
    </row>
    <row r="9092" spans="1:9" x14ac:dyDescent="0.3">
      <c r="A9092" s="1">
        <v>39772</v>
      </c>
      <c r="B9092">
        <v>4</v>
      </c>
      <c r="C9092">
        <v>9</v>
      </c>
      <c r="D9092">
        <v>0</v>
      </c>
      <c r="E9092">
        <v>0</v>
      </c>
      <c r="F9092" s="14">
        <v>4265.6530000000002</v>
      </c>
      <c r="G9092" s="14">
        <v>2784.5039999999999</v>
      </c>
      <c r="H9092">
        <f t="shared" si="296"/>
        <v>5.2366789637808761E-2</v>
      </c>
      <c r="I9092">
        <f t="shared" si="297"/>
        <v>9.7244073931628039E-2</v>
      </c>
    </row>
    <row r="9093" spans="1:9" x14ac:dyDescent="0.3">
      <c r="A9093" s="1">
        <v>39773</v>
      </c>
      <c r="B9093">
        <v>4</v>
      </c>
      <c r="C9093">
        <v>6</v>
      </c>
      <c r="D9093">
        <v>0</v>
      </c>
      <c r="E9093">
        <v>0</v>
      </c>
      <c r="F9093" s="14">
        <v>4569.6620000000003</v>
      </c>
      <c r="G9093" s="14">
        <v>3985.8020000000001</v>
      </c>
      <c r="H9093">
        <f t="shared" si="296"/>
        <v>5.2366789637808761E-2</v>
      </c>
      <c r="I9093">
        <f t="shared" si="297"/>
        <v>6.4829382621085355E-2</v>
      </c>
    </row>
    <row r="9094" spans="1:9" x14ac:dyDescent="0.3">
      <c r="A9094" s="1">
        <v>39774</v>
      </c>
      <c r="B9094">
        <v>3</v>
      </c>
      <c r="C9094">
        <v>5</v>
      </c>
      <c r="D9094">
        <v>0</v>
      </c>
      <c r="E9094">
        <v>0</v>
      </c>
      <c r="F9094" s="14">
        <v>4271.66</v>
      </c>
      <c r="G9094" s="14">
        <v>2950.8560000000002</v>
      </c>
      <c r="H9094">
        <f t="shared" si="296"/>
        <v>3.9275092228356567E-2</v>
      </c>
      <c r="I9094">
        <f t="shared" si="297"/>
        <v>5.4024485517571136E-2</v>
      </c>
    </row>
    <row r="9095" spans="1:9" x14ac:dyDescent="0.3">
      <c r="A9095" s="1">
        <v>39775</v>
      </c>
      <c r="B9095">
        <v>3</v>
      </c>
      <c r="C9095">
        <v>4</v>
      </c>
      <c r="D9095">
        <v>0</v>
      </c>
      <c r="E9095">
        <v>0</v>
      </c>
      <c r="F9095" s="14">
        <v>6497.61</v>
      </c>
      <c r="G9095" s="14">
        <v>5476.4809999999998</v>
      </c>
      <c r="H9095">
        <f t="shared" si="296"/>
        <v>3.9275092228356567E-2</v>
      </c>
      <c r="I9095">
        <f t="shared" si="297"/>
        <v>4.321958841405691E-2</v>
      </c>
    </row>
    <row r="9096" spans="1:9" x14ac:dyDescent="0.3">
      <c r="A9096" s="1">
        <v>39776</v>
      </c>
      <c r="B9096">
        <v>3</v>
      </c>
      <c r="C9096">
        <v>3</v>
      </c>
      <c r="D9096">
        <v>0</v>
      </c>
      <c r="E9096">
        <v>0</v>
      </c>
      <c r="F9096" s="14">
        <v>4535.7330000000002</v>
      </c>
      <c r="G9096" s="14">
        <v>3931.924</v>
      </c>
      <c r="H9096">
        <f t="shared" si="296"/>
        <v>3.9275092228356567E-2</v>
      </c>
      <c r="I9096">
        <f t="shared" si="297"/>
        <v>3.2414691310542677E-2</v>
      </c>
    </row>
    <row r="9097" spans="1:9" x14ac:dyDescent="0.3">
      <c r="A9097" s="1">
        <v>39777</v>
      </c>
      <c r="B9097">
        <v>3</v>
      </c>
      <c r="C9097">
        <v>3</v>
      </c>
      <c r="D9097">
        <v>1.171</v>
      </c>
      <c r="E9097">
        <v>0.17899999999999999</v>
      </c>
      <c r="F9097" s="14">
        <v>4439.2380000000003</v>
      </c>
      <c r="G9097" s="14">
        <v>2011.8789999999999</v>
      </c>
      <c r="H9097">
        <f t="shared" si="296"/>
        <v>3.9275092228356567E-2</v>
      </c>
      <c r="I9097">
        <f t="shared" si="297"/>
        <v>3.2414691310542677E-2</v>
      </c>
    </row>
    <row r="9098" spans="1:9" x14ac:dyDescent="0.3">
      <c r="A9098" s="1">
        <v>39778</v>
      </c>
      <c r="B9098">
        <v>3</v>
      </c>
      <c r="C9098">
        <v>2</v>
      </c>
      <c r="D9098">
        <v>0.40600000000000003</v>
      </c>
      <c r="E9098">
        <v>5.2370000000000001</v>
      </c>
      <c r="F9098" s="14">
        <v>2852.1489999999999</v>
      </c>
      <c r="G9098" s="14">
        <v>2754.5030000000002</v>
      </c>
      <c r="H9098">
        <f t="shared" si="296"/>
        <v>3.9275092228356567E-2</v>
      </c>
      <c r="I9098">
        <f t="shared" si="297"/>
        <v>2.1609794207028455E-2</v>
      </c>
    </row>
    <row r="9099" spans="1:9" x14ac:dyDescent="0.3">
      <c r="A9099" s="1">
        <v>39779</v>
      </c>
      <c r="B9099">
        <v>2</v>
      </c>
      <c r="C9099">
        <v>2</v>
      </c>
      <c r="D9099">
        <v>4.6660000000000004</v>
      </c>
      <c r="E9099">
        <v>0.26400000000000001</v>
      </c>
      <c r="F9099" s="14">
        <v>4118.4040000000005</v>
      </c>
      <c r="G9099" s="14">
        <v>3405.13</v>
      </c>
      <c r="H9099">
        <f t="shared" si="296"/>
        <v>2.6183394818904381E-2</v>
      </c>
      <c r="I9099">
        <f t="shared" si="297"/>
        <v>2.1609794207028455E-2</v>
      </c>
    </row>
    <row r="9100" spans="1:9" x14ac:dyDescent="0.3">
      <c r="A9100" s="1">
        <v>39780</v>
      </c>
      <c r="B9100">
        <v>2</v>
      </c>
      <c r="C9100">
        <v>2</v>
      </c>
      <c r="D9100">
        <v>0</v>
      </c>
      <c r="E9100">
        <v>0</v>
      </c>
      <c r="F9100" s="14">
        <v>4955.1360000000004</v>
      </c>
      <c r="G9100" s="14">
        <v>3369.4090000000001</v>
      </c>
      <c r="H9100">
        <f t="shared" si="296"/>
        <v>2.6183394818904381E-2</v>
      </c>
      <c r="I9100">
        <f t="shared" si="297"/>
        <v>2.1609794207028455E-2</v>
      </c>
    </row>
    <row r="9101" spans="1:9" x14ac:dyDescent="0.3">
      <c r="A9101" s="1">
        <v>39781</v>
      </c>
      <c r="B9101">
        <v>1</v>
      </c>
      <c r="C9101">
        <v>2</v>
      </c>
      <c r="D9101">
        <v>0.23499999999999999</v>
      </c>
      <c r="E9101">
        <v>0.2</v>
      </c>
      <c r="F9101" s="14">
        <v>1170.9870000000001</v>
      </c>
      <c r="G9101" s="14">
        <v>2646.511</v>
      </c>
      <c r="H9101">
        <f t="shared" si="296"/>
        <v>1.309169740945219E-2</v>
      </c>
      <c r="I9101">
        <f t="shared" si="297"/>
        <v>2.1609794207028455E-2</v>
      </c>
    </row>
    <row r="9102" spans="1:9" x14ac:dyDescent="0.3">
      <c r="A9102" s="1">
        <v>39782</v>
      </c>
      <c r="B9102">
        <v>1</v>
      </c>
      <c r="C9102">
        <v>3</v>
      </c>
      <c r="D9102">
        <v>10.154</v>
      </c>
      <c r="E9102">
        <v>7.0659999999999998</v>
      </c>
      <c r="F9102" s="14">
        <v>1977.1130000000001</v>
      </c>
      <c r="G9102">
        <v>832.15499999999997</v>
      </c>
      <c r="H9102">
        <f t="shared" si="296"/>
        <v>1.309169740945219E-2</v>
      </c>
      <c r="I9102">
        <f t="shared" si="297"/>
        <v>3.2414691310542677E-2</v>
      </c>
    </row>
    <row r="9103" spans="1:9" x14ac:dyDescent="0.3">
      <c r="A9103" s="1">
        <v>39783</v>
      </c>
      <c r="B9103">
        <v>2</v>
      </c>
      <c r="C9103">
        <v>5</v>
      </c>
      <c r="D9103">
        <v>0.81599999999999995</v>
      </c>
      <c r="E9103">
        <v>0.57099999999999995</v>
      </c>
      <c r="F9103" s="14">
        <v>3681.201</v>
      </c>
      <c r="G9103" s="14">
        <v>2069.799</v>
      </c>
      <c r="H9103">
        <f t="shared" si="296"/>
        <v>2.6183394818904381E-2</v>
      </c>
      <c r="I9103">
        <f t="shared" si="297"/>
        <v>5.4024485517571136E-2</v>
      </c>
    </row>
    <row r="9104" spans="1:9" x14ac:dyDescent="0.3">
      <c r="A9104" s="1">
        <v>39784</v>
      </c>
      <c r="B9104">
        <v>2</v>
      </c>
      <c r="C9104">
        <v>4</v>
      </c>
      <c r="D9104">
        <v>0.497</v>
      </c>
      <c r="E9104">
        <v>8.3000000000000004E-2</v>
      </c>
      <c r="F9104">
        <v>840.88199999999995</v>
      </c>
      <c r="G9104">
        <v>523.77599999999995</v>
      </c>
      <c r="H9104">
        <f t="shared" si="296"/>
        <v>2.6183394818904381E-2</v>
      </c>
      <c r="I9104">
        <f t="shared" si="297"/>
        <v>4.321958841405691E-2</v>
      </c>
    </row>
    <row r="9105" spans="1:9" x14ac:dyDescent="0.3">
      <c r="A9105" s="1">
        <v>39785</v>
      </c>
      <c r="B9105">
        <v>2</v>
      </c>
      <c r="C9105">
        <v>4</v>
      </c>
      <c r="D9105">
        <v>0</v>
      </c>
      <c r="E9105">
        <v>0</v>
      </c>
      <c r="F9105" s="14">
        <v>1633.491</v>
      </c>
      <c r="G9105">
        <v>921.77499999999998</v>
      </c>
      <c r="H9105">
        <f t="shared" si="296"/>
        <v>2.6183394818904381E-2</v>
      </c>
      <c r="I9105">
        <f t="shared" si="297"/>
        <v>4.321958841405691E-2</v>
      </c>
    </row>
    <row r="9106" spans="1:9" x14ac:dyDescent="0.3">
      <c r="A9106" s="1">
        <v>39786</v>
      </c>
      <c r="B9106">
        <v>2</v>
      </c>
      <c r="C9106">
        <v>4</v>
      </c>
      <c r="D9106">
        <v>0</v>
      </c>
      <c r="E9106">
        <v>0</v>
      </c>
      <c r="H9106">
        <f t="shared" si="296"/>
        <v>2.6183394818904381E-2</v>
      </c>
      <c r="I9106">
        <f t="shared" si="297"/>
        <v>4.321958841405691E-2</v>
      </c>
    </row>
    <row r="9107" spans="1:9" x14ac:dyDescent="0.3">
      <c r="A9107" s="1">
        <v>39787</v>
      </c>
      <c r="B9107">
        <v>2</v>
      </c>
      <c r="C9107">
        <v>3</v>
      </c>
      <c r="D9107">
        <v>0</v>
      </c>
      <c r="E9107">
        <v>0</v>
      </c>
      <c r="F9107" s="14">
        <v>6395.9750000000004</v>
      </c>
      <c r="G9107" s="14">
        <v>4631.0569999999998</v>
      </c>
      <c r="H9107">
        <f t="shared" si="296"/>
        <v>2.6183394818904381E-2</v>
      </c>
      <c r="I9107">
        <f t="shared" si="297"/>
        <v>3.2414691310542677E-2</v>
      </c>
    </row>
    <row r="9108" spans="1:9" x14ac:dyDescent="0.3">
      <c r="A9108" s="1">
        <v>39788</v>
      </c>
      <c r="B9108">
        <v>1</v>
      </c>
      <c r="C9108">
        <v>4</v>
      </c>
      <c r="D9108">
        <v>0</v>
      </c>
      <c r="E9108">
        <v>0</v>
      </c>
      <c r="F9108" s="14">
        <v>6639.1040000000003</v>
      </c>
      <c r="G9108" s="14">
        <v>5546.7939999999999</v>
      </c>
      <c r="H9108">
        <f t="shared" si="296"/>
        <v>1.309169740945219E-2</v>
      </c>
      <c r="I9108">
        <f t="shared" si="297"/>
        <v>4.321958841405691E-2</v>
      </c>
    </row>
    <row r="9109" spans="1:9" x14ac:dyDescent="0.3">
      <c r="A9109" s="1">
        <v>39789</v>
      </c>
      <c r="B9109">
        <v>1</v>
      </c>
      <c r="C9109">
        <v>3</v>
      </c>
      <c r="D9109">
        <v>0</v>
      </c>
      <c r="E9109">
        <v>0</v>
      </c>
      <c r="F9109" s="14">
        <v>6548.7849999999999</v>
      </c>
      <c r="G9109" s="14">
        <v>5622.1779999999999</v>
      </c>
      <c r="H9109">
        <f t="shared" si="296"/>
        <v>1.309169740945219E-2</v>
      </c>
      <c r="I9109">
        <f t="shared" si="297"/>
        <v>3.2414691310542677E-2</v>
      </c>
    </row>
    <row r="9110" spans="1:9" x14ac:dyDescent="0.3">
      <c r="A9110" s="1">
        <v>39790</v>
      </c>
      <c r="B9110">
        <v>2</v>
      </c>
      <c r="C9110">
        <v>4</v>
      </c>
      <c r="D9110">
        <v>0</v>
      </c>
      <c r="E9110">
        <v>0</v>
      </c>
      <c r="F9110" s="14">
        <v>6473.4690000000001</v>
      </c>
      <c r="G9110" s="14">
        <v>5638.8879999999999</v>
      </c>
      <c r="H9110">
        <f t="shared" si="296"/>
        <v>2.6183394818904381E-2</v>
      </c>
      <c r="I9110">
        <f t="shared" si="297"/>
        <v>4.321958841405691E-2</v>
      </c>
    </row>
    <row r="9111" spans="1:9" x14ac:dyDescent="0.3">
      <c r="A9111" s="1">
        <v>39791</v>
      </c>
      <c r="B9111">
        <v>3</v>
      </c>
      <c r="C9111">
        <v>7</v>
      </c>
      <c r="D9111">
        <v>22.170999999999999</v>
      </c>
      <c r="E9111">
        <v>16.196000000000002</v>
      </c>
      <c r="F9111">
        <v>699.85500000000002</v>
      </c>
      <c r="G9111">
        <v>957.82399999999996</v>
      </c>
      <c r="H9111">
        <f t="shared" si="296"/>
        <v>3.9275092228356567E-2</v>
      </c>
      <c r="I9111">
        <f t="shared" si="297"/>
        <v>7.5634279724599587E-2</v>
      </c>
    </row>
    <row r="9112" spans="1:9" x14ac:dyDescent="0.3">
      <c r="A9112" s="1">
        <v>39792</v>
      </c>
      <c r="B9112">
        <v>4</v>
      </c>
      <c r="C9112">
        <v>9</v>
      </c>
      <c r="D9112">
        <v>1.4999999999999999E-2</v>
      </c>
      <c r="E9112">
        <v>0.03</v>
      </c>
      <c r="F9112" s="14">
        <v>2821.5639999999999</v>
      </c>
      <c r="G9112" s="14">
        <v>2084.1509999999998</v>
      </c>
      <c r="H9112">
        <f t="shared" si="296"/>
        <v>5.2366789637808761E-2</v>
      </c>
      <c r="I9112">
        <f t="shared" si="297"/>
        <v>9.7244073931628039E-2</v>
      </c>
    </row>
    <row r="9113" spans="1:9" x14ac:dyDescent="0.3">
      <c r="A9113" s="1">
        <v>39793</v>
      </c>
      <c r="B9113">
        <v>4</v>
      </c>
      <c r="C9113">
        <v>9</v>
      </c>
      <c r="D9113">
        <v>0</v>
      </c>
      <c r="E9113">
        <v>0</v>
      </c>
      <c r="F9113" s="14">
        <v>3590.4630000000002</v>
      </c>
      <c r="G9113" s="14">
        <v>2876.0650000000001</v>
      </c>
      <c r="H9113">
        <f t="shared" si="296"/>
        <v>5.2366789637808761E-2</v>
      </c>
      <c r="I9113">
        <f t="shared" si="297"/>
        <v>9.7244073931628039E-2</v>
      </c>
    </row>
    <row r="9114" spans="1:9" x14ac:dyDescent="0.3">
      <c r="A9114" s="1">
        <v>39794</v>
      </c>
      <c r="B9114">
        <v>3</v>
      </c>
      <c r="C9114">
        <v>7</v>
      </c>
      <c r="D9114">
        <v>8.9999999999999993E-3</v>
      </c>
      <c r="E9114">
        <v>0.154</v>
      </c>
      <c r="F9114" s="14">
        <v>2992.2860000000001</v>
      </c>
      <c r="G9114" s="14">
        <v>1825.6369999999999</v>
      </c>
      <c r="H9114">
        <f t="shared" si="296"/>
        <v>3.9275092228356567E-2</v>
      </c>
      <c r="I9114">
        <f t="shared" si="297"/>
        <v>7.5634279724599587E-2</v>
      </c>
    </row>
    <row r="9115" spans="1:9" x14ac:dyDescent="0.3">
      <c r="A9115" s="1">
        <v>39795</v>
      </c>
      <c r="B9115">
        <v>2</v>
      </c>
      <c r="C9115">
        <v>6</v>
      </c>
      <c r="D9115">
        <v>0</v>
      </c>
      <c r="E9115">
        <v>0</v>
      </c>
      <c r="F9115" s="14">
        <v>5364.2269999999999</v>
      </c>
      <c r="G9115" s="14">
        <v>5516.8</v>
      </c>
      <c r="H9115">
        <f t="shared" si="296"/>
        <v>2.6183394818904381E-2</v>
      </c>
      <c r="I9115">
        <f t="shared" si="297"/>
        <v>6.4829382621085355E-2</v>
      </c>
    </row>
    <row r="9116" spans="1:9" x14ac:dyDescent="0.3">
      <c r="A9116" s="1">
        <v>39796</v>
      </c>
      <c r="B9116">
        <v>2</v>
      </c>
      <c r="C9116">
        <v>4</v>
      </c>
      <c r="D9116">
        <v>0</v>
      </c>
      <c r="E9116">
        <v>0</v>
      </c>
      <c r="F9116">
        <v>666.25900000000001</v>
      </c>
      <c r="G9116" s="14">
        <v>1246.6179999999999</v>
      </c>
      <c r="H9116">
        <f t="shared" si="296"/>
        <v>2.6183394818904381E-2</v>
      </c>
      <c r="I9116">
        <f t="shared" si="297"/>
        <v>4.321958841405691E-2</v>
      </c>
    </row>
    <row r="9117" spans="1:9" x14ac:dyDescent="0.3">
      <c r="A9117" s="1">
        <v>39797</v>
      </c>
      <c r="B9117">
        <v>2</v>
      </c>
      <c r="C9117">
        <v>4</v>
      </c>
      <c r="D9117">
        <v>0</v>
      </c>
      <c r="E9117">
        <v>0</v>
      </c>
      <c r="F9117" s="14">
        <v>2034.913</v>
      </c>
      <c r="G9117" s="14">
        <v>1110.8869999999999</v>
      </c>
      <c r="H9117">
        <f t="shared" si="296"/>
        <v>2.6183394818904381E-2</v>
      </c>
      <c r="I9117">
        <f t="shared" si="297"/>
        <v>4.321958841405691E-2</v>
      </c>
    </row>
    <row r="9118" spans="1:9" x14ac:dyDescent="0.3">
      <c r="A9118" s="1">
        <v>39798</v>
      </c>
      <c r="B9118">
        <v>1</v>
      </c>
      <c r="C9118">
        <v>3</v>
      </c>
      <c r="D9118">
        <v>0</v>
      </c>
      <c r="E9118">
        <v>0</v>
      </c>
      <c r="F9118" s="14">
        <v>5684.3580000000002</v>
      </c>
      <c r="G9118" s="14">
        <v>4473.625</v>
      </c>
      <c r="H9118">
        <f t="shared" si="296"/>
        <v>1.309169740945219E-2</v>
      </c>
      <c r="I9118">
        <f t="shared" si="297"/>
        <v>3.2414691310542677E-2</v>
      </c>
    </row>
    <row r="9119" spans="1:9" x14ac:dyDescent="0.3">
      <c r="A9119" s="1">
        <v>39799</v>
      </c>
      <c r="B9119">
        <v>1</v>
      </c>
      <c r="C9119">
        <v>3</v>
      </c>
      <c r="D9119">
        <v>0</v>
      </c>
      <c r="E9119">
        <v>0</v>
      </c>
      <c r="F9119" s="14">
        <v>4847.2849999999999</v>
      </c>
      <c r="G9119" s="14">
        <v>4693.9939999999997</v>
      </c>
      <c r="H9119">
        <f t="shared" si="296"/>
        <v>1.309169740945219E-2</v>
      </c>
      <c r="I9119">
        <f t="shared" si="297"/>
        <v>3.2414691310542677E-2</v>
      </c>
    </row>
    <row r="9120" spans="1:9" x14ac:dyDescent="0.3">
      <c r="A9120" s="1">
        <v>39800</v>
      </c>
      <c r="B9120">
        <v>1</v>
      </c>
      <c r="C9120">
        <v>4</v>
      </c>
      <c r="D9120">
        <v>0</v>
      </c>
      <c r="E9120">
        <v>0</v>
      </c>
      <c r="F9120" s="14">
        <v>6301.3670000000002</v>
      </c>
      <c r="G9120" s="14">
        <v>5523.6059999999998</v>
      </c>
      <c r="H9120">
        <f t="shared" si="296"/>
        <v>1.309169740945219E-2</v>
      </c>
      <c r="I9120">
        <f t="shared" si="297"/>
        <v>4.321958841405691E-2</v>
      </c>
    </row>
    <row r="9121" spans="1:9" x14ac:dyDescent="0.3">
      <c r="A9121" s="1">
        <v>39801</v>
      </c>
      <c r="B9121">
        <v>1</v>
      </c>
      <c r="C9121">
        <v>5</v>
      </c>
      <c r="D9121">
        <v>0</v>
      </c>
      <c r="E9121">
        <v>0</v>
      </c>
      <c r="F9121" s="14">
        <v>4272.741</v>
      </c>
      <c r="G9121" s="14">
        <v>5586.2240000000002</v>
      </c>
      <c r="H9121">
        <f t="shared" si="296"/>
        <v>1.309169740945219E-2</v>
      </c>
      <c r="I9121">
        <f t="shared" si="297"/>
        <v>5.4024485517571136E-2</v>
      </c>
    </row>
    <row r="9122" spans="1:9" x14ac:dyDescent="0.3">
      <c r="A9122" s="1">
        <v>39802</v>
      </c>
      <c r="B9122">
        <v>1</v>
      </c>
      <c r="C9122">
        <v>5</v>
      </c>
      <c r="D9122">
        <v>0</v>
      </c>
      <c r="E9122">
        <v>0</v>
      </c>
      <c r="F9122" s="14">
        <v>6211.5379999999996</v>
      </c>
      <c r="G9122" s="14">
        <v>5607.8419999999996</v>
      </c>
      <c r="H9122">
        <f t="shared" si="296"/>
        <v>1.309169740945219E-2</v>
      </c>
      <c r="I9122">
        <f t="shared" si="297"/>
        <v>5.4024485517571136E-2</v>
      </c>
    </row>
    <row r="9123" spans="1:9" x14ac:dyDescent="0.3">
      <c r="A9123" s="1">
        <v>39803</v>
      </c>
      <c r="B9123">
        <v>1</v>
      </c>
      <c r="C9123">
        <v>4</v>
      </c>
      <c r="D9123">
        <v>0.69299999999999995</v>
      </c>
      <c r="E9123">
        <v>6.41</v>
      </c>
      <c r="F9123" s="14">
        <v>2848.2280000000001</v>
      </c>
      <c r="G9123" s="14">
        <v>5021.7129999999997</v>
      </c>
      <c r="H9123">
        <f t="shared" si="296"/>
        <v>1.309169740945219E-2</v>
      </c>
      <c r="I9123">
        <f t="shared" si="297"/>
        <v>4.321958841405691E-2</v>
      </c>
    </row>
    <row r="9124" spans="1:9" x14ac:dyDescent="0.3">
      <c r="A9124" s="1">
        <v>39804</v>
      </c>
      <c r="B9124">
        <v>1</v>
      </c>
      <c r="C9124">
        <v>3</v>
      </c>
      <c r="D9124">
        <v>16.949000000000002</v>
      </c>
      <c r="E9124">
        <v>8.0079999999999991</v>
      </c>
      <c r="F9124">
        <v>602.45699999999999</v>
      </c>
      <c r="G9124">
        <v>438.31700000000001</v>
      </c>
      <c r="H9124">
        <f t="shared" si="296"/>
        <v>1.309169740945219E-2</v>
      </c>
      <c r="I9124">
        <f t="shared" si="297"/>
        <v>3.2414691310542677E-2</v>
      </c>
    </row>
    <row r="9125" spans="1:9" x14ac:dyDescent="0.3">
      <c r="A9125" s="1">
        <v>39805</v>
      </c>
      <c r="B9125">
        <v>1</v>
      </c>
      <c r="C9125">
        <v>3</v>
      </c>
      <c r="D9125">
        <v>0.65900000000000003</v>
      </c>
      <c r="E9125">
        <v>0.105</v>
      </c>
      <c r="F9125">
        <v>-12.762</v>
      </c>
      <c r="G9125" s="14">
        <v>2706.7730000000001</v>
      </c>
      <c r="H9125">
        <f t="shared" si="296"/>
        <v>1.309169740945219E-2</v>
      </c>
      <c r="I9125">
        <f t="shared" si="297"/>
        <v>3.2414691310542677E-2</v>
      </c>
    </row>
    <row r="9126" spans="1:9" x14ac:dyDescent="0.3">
      <c r="A9126" s="1">
        <v>39806</v>
      </c>
      <c r="B9126">
        <v>2</v>
      </c>
      <c r="C9126">
        <v>3</v>
      </c>
      <c r="D9126">
        <v>0.58899999999999997</v>
      </c>
      <c r="E9126">
        <v>3.1E-2</v>
      </c>
      <c r="F9126" s="14">
        <v>2593.9780000000001</v>
      </c>
      <c r="G9126" s="14">
        <v>2984.51</v>
      </c>
      <c r="H9126">
        <f t="shared" si="296"/>
        <v>2.6183394818904381E-2</v>
      </c>
      <c r="I9126">
        <f t="shared" si="297"/>
        <v>3.2414691310542677E-2</v>
      </c>
    </row>
    <row r="9127" spans="1:9" x14ac:dyDescent="0.3">
      <c r="A9127" s="1">
        <v>39807</v>
      </c>
      <c r="B9127">
        <v>2</v>
      </c>
      <c r="C9127">
        <v>3</v>
      </c>
      <c r="D9127">
        <v>3.0019999999999998</v>
      </c>
      <c r="E9127">
        <v>0</v>
      </c>
      <c r="F9127" s="14">
        <v>5087.0559999999996</v>
      </c>
      <c r="G9127" s="14">
        <v>4594.165</v>
      </c>
      <c r="H9127">
        <f t="shared" si="296"/>
        <v>2.6183394818904381E-2</v>
      </c>
      <c r="I9127">
        <f t="shared" si="297"/>
        <v>3.2414691310542677E-2</v>
      </c>
    </row>
    <row r="9128" spans="1:9" x14ac:dyDescent="0.3">
      <c r="A9128" s="1">
        <v>39808</v>
      </c>
      <c r="B9128">
        <v>2</v>
      </c>
      <c r="C9128">
        <v>2</v>
      </c>
      <c r="D9128">
        <v>2.3E-2</v>
      </c>
      <c r="E9128">
        <v>4.2000000000000003E-2</v>
      </c>
      <c r="F9128" s="14">
        <v>5250.4290000000001</v>
      </c>
      <c r="G9128" s="14">
        <v>4331.4799999999996</v>
      </c>
      <c r="H9128">
        <f t="shared" si="296"/>
        <v>2.6183394818904381E-2</v>
      </c>
      <c r="I9128">
        <f t="shared" si="297"/>
        <v>2.1609794207028455E-2</v>
      </c>
    </row>
    <row r="9129" spans="1:9" x14ac:dyDescent="0.3">
      <c r="A9129" s="1">
        <v>39809</v>
      </c>
      <c r="B9129">
        <v>1</v>
      </c>
      <c r="C9129">
        <v>2</v>
      </c>
      <c r="D9129">
        <v>0</v>
      </c>
      <c r="E9129">
        <v>0</v>
      </c>
      <c r="F9129" s="14">
        <v>4815.0559999999996</v>
      </c>
      <c r="G9129" s="14">
        <v>4007.1320000000001</v>
      </c>
      <c r="H9129">
        <f t="shared" si="296"/>
        <v>1.309169740945219E-2</v>
      </c>
      <c r="I9129">
        <f t="shared" si="297"/>
        <v>2.1609794207028455E-2</v>
      </c>
    </row>
    <row r="9130" spans="1:9" x14ac:dyDescent="0.3">
      <c r="A9130" s="1">
        <v>39810</v>
      </c>
      <c r="B9130">
        <v>1</v>
      </c>
      <c r="C9130">
        <v>2</v>
      </c>
      <c r="D9130">
        <v>0</v>
      </c>
      <c r="E9130">
        <v>0</v>
      </c>
      <c r="F9130" s="14">
        <v>4924.1450000000004</v>
      </c>
      <c r="G9130" s="14">
        <v>3738.0749999999998</v>
      </c>
      <c r="H9130">
        <f t="shared" si="296"/>
        <v>1.309169740945219E-2</v>
      </c>
      <c r="I9130">
        <f t="shared" si="297"/>
        <v>2.1609794207028455E-2</v>
      </c>
    </row>
    <row r="9131" spans="1:9" x14ac:dyDescent="0.3">
      <c r="A9131" s="1">
        <v>39811</v>
      </c>
      <c r="B9131">
        <v>1</v>
      </c>
      <c r="C9131">
        <v>1</v>
      </c>
      <c r="D9131">
        <v>0</v>
      </c>
      <c r="E9131">
        <v>0</v>
      </c>
      <c r="F9131" s="14">
        <v>6185.067</v>
      </c>
      <c r="G9131" s="14">
        <v>5157.6549999999997</v>
      </c>
      <c r="H9131">
        <f t="shared" si="296"/>
        <v>1.309169740945219E-2</v>
      </c>
      <c r="I9131">
        <f t="shared" si="297"/>
        <v>1.0804897103514228E-2</v>
      </c>
    </row>
    <row r="9132" spans="1:9" x14ac:dyDescent="0.3">
      <c r="A9132" s="1">
        <v>39812</v>
      </c>
      <c r="B9132">
        <v>1</v>
      </c>
      <c r="C9132">
        <v>1</v>
      </c>
      <c r="D9132">
        <v>0</v>
      </c>
      <c r="E9132">
        <v>0</v>
      </c>
      <c r="F9132" s="14">
        <v>6225.1909999999998</v>
      </c>
      <c r="G9132" s="14">
        <v>5370.049</v>
      </c>
      <c r="H9132">
        <f t="shared" si="296"/>
        <v>1.309169740945219E-2</v>
      </c>
      <c r="I9132">
        <f t="shared" si="297"/>
        <v>1.0804897103514228E-2</v>
      </c>
    </row>
    <row r="9133" spans="1:9" x14ac:dyDescent="0.3">
      <c r="A9133" s="1">
        <v>39813</v>
      </c>
      <c r="B9133">
        <v>1</v>
      </c>
      <c r="C9133">
        <v>1</v>
      </c>
      <c r="D9133">
        <v>0</v>
      </c>
      <c r="E9133">
        <v>0</v>
      </c>
      <c r="H9133">
        <f t="shared" si="296"/>
        <v>1.309169740945219E-2</v>
      </c>
      <c r="I9133">
        <f t="shared" si="297"/>
        <v>1.0804897103514228E-2</v>
      </c>
    </row>
    <row r="9134" spans="1:9" x14ac:dyDescent="0.3">
      <c r="A9134" s="1">
        <v>39814</v>
      </c>
      <c r="B9134">
        <v>1</v>
      </c>
      <c r="C9134">
        <v>1</v>
      </c>
      <c r="D9134">
        <v>0</v>
      </c>
      <c r="E9134">
        <v>0</v>
      </c>
      <c r="F9134" s="14">
        <v>3259.3530000000001</v>
      </c>
      <c r="G9134" s="14">
        <v>2378.567</v>
      </c>
      <c r="H9134">
        <f t="shared" si="296"/>
        <v>1.309169740945219E-2</v>
      </c>
      <c r="I9134">
        <f t="shared" si="297"/>
        <v>1.0804897103514228E-2</v>
      </c>
    </row>
    <row r="9135" spans="1:9" x14ac:dyDescent="0.3">
      <c r="A9135" s="1">
        <v>39815</v>
      </c>
      <c r="B9135">
        <v>0</v>
      </c>
      <c r="C9135">
        <v>1</v>
      </c>
      <c r="D9135">
        <v>1.494</v>
      </c>
      <c r="E9135">
        <v>2.9000000000000001E-2</v>
      </c>
      <c r="F9135">
        <v>130.512</v>
      </c>
      <c r="G9135">
        <v>478.976</v>
      </c>
      <c r="H9135">
        <f t="shared" si="296"/>
        <v>0</v>
      </c>
      <c r="I9135">
        <f t="shared" si="297"/>
        <v>1.0804897103514228E-2</v>
      </c>
    </row>
    <row r="9136" spans="1:9" x14ac:dyDescent="0.3">
      <c r="A9136" s="1">
        <v>39816</v>
      </c>
      <c r="B9136">
        <v>0</v>
      </c>
      <c r="C9136">
        <v>1</v>
      </c>
      <c r="D9136">
        <v>8.3000000000000004E-2</v>
      </c>
      <c r="E9136">
        <v>0</v>
      </c>
      <c r="F9136" s="14">
        <v>1361.482</v>
      </c>
      <c r="G9136">
        <v>-156.31299999999999</v>
      </c>
      <c r="H9136">
        <f t="shared" si="296"/>
        <v>0</v>
      </c>
      <c r="I9136">
        <f t="shared" si="297"/>
        <v>1.0804897103514228E-2</v>
      </c>
    </row>
    <row r="9137" spans="1:9" x14ac:dyDescent="0.3">
      <c r="A9137" s="1">
        <v>39817</v>
      </c>
      <c r="B9137">
        <v>0</v>
      </c>
      <c r="C9137">
        <v>1</v>
      </c>
      <c r="D9137">
        <v>0.59299999999999997</v>
      </c>
      <c r="E9137">
        <v>0</v>
      </c>
      <c r="F9137" s="14">
        <v>5849.5020000000004</v>
      </c>
      <c r="G9137" s="14">
        <v>5044.7079999999996</v>
      </c>
      <c r="H9137">
        <f t="shared" si="296"/>
        <v>0</v>
      </c>
      <c r="I9137">
        <f t="shared" si="297"/>
        <v>1.0804897103514228E-2</v>
      </c>
    </row>
    <row r="9138" spans="1:9" x14ac:dyDescent="0.3">
      <c r="A9138" s="1">
        <v>39818</v>
      </c>
      <c r="B9138">
        <v>0</v>
      </c>
      <c r="C9138">
        <v>1</v>
      </c>
      <c r="D9138">
        <v>0</v>
      </c>
      <c r="E9138">
        <v>0</v>
      </c>
      <c r="F9138" s="14">
        <v>5737.4560000000001</v>
      </c>
      <c r="G9138" s="14">
        <v>5066.3090000000002</v>
      </c>
      <c r="H9138">
        <f t="shared" si="296"/>
        <v>0</v>
      </c>
      <c r="I9138">
        <f t="shared" si="297"/>
        <v>1.0804897103514228E-2</v>
      </c>
    </row>
    <row r="9139" spans="1:9" x14ac:dyDescent="0.3">
      <c r="A9139" s="1">
        <v>39819</v>
      </c>
      <c r="B9139">
        <v>0</v>
      </c>
      <c r="C9139">
        <v>1</v>
      </c>
      <c r="D9139">
        <v>0</v>
      </c>
      <c r="E9139">
        <v>0</v>
      </c>
      <c r="F9139" s="14">
        <v>5685.1450000000004</v>
      </c>
      <c r="G9139" s="14">
        <v>4891.1170000000002</v>
      </c>
      <c r="H9139">
        <f t="shared" si="296"/>
        <v>0</v>
      </c>
      <c r="I9139">
        <f t="shared" si="297"/>
        <v>1.0804897103514228E-2</v>
      </c>
    </row>
    <row r="9140" spans="1:9" x14ac:dyDescent="0.3">
      <c r="A9140" s="1">
        <v>39820</v>
      </c>
      <c r="B9140">
        <v>0</v>
      </c>
      <c r="C9140">
        <v>1</v>
      </c>
      <c r="D9140">
        <v>0</v>
      </c>
      <c r="E9140">
        <v>6.0000000000000001E-3</v>
      </c>
      <c r="F9140" s="14">
        <v>1350.6310000000001</v>
      </c>
      <c r="G9140" s="14">
        <v>1922.4259999999999</v>
      </c>
      <c r="H9140">
        <f t="shared" si="296"/>
        <v>0</v>
      </c>
      <c r="I9140">
        <f t="shared" si="297"/>
        <v>1.0804897103514228E-2</v>
      </c>
    </row>
    <row r="9141" spans="1:9" x14ac:dyDescent="0.3">
      <c r="A9141" s="1">
        <v>39821</v>
      </c>
      <c r="B9141">
        <v>0</v>
      </c>
      <c r="C9141">
        <v>1</v>
      </c>
      <c r="D9141">
        <v>1.2470000000000001</v>
      </c>
      <c r="E9141">
        <v>2.8069999999999999</v>
      </c>
      <c r="F9141">
        <v>706.38699999999994</v>
      </c>
      <c r="G9141">
        <v>782.40499999999997</v>
      </c>
      <c r="H9141">
        <f t="shared" si="296"/>
        <v>0</v>
      </c>
      <c r="I9141">
        <f t="shared" si="297"/>
        <v>1.0804897103514228E-2</v>
      </c>
    </row>
    <row r="9142" spans="1:9" x14ac:dyDescent="0.3">
      <c r="A9142" s="1">
        <v>39822</v>
      </c>
      <c r="B9142">
        <v>0</v>
      </c>
      <c r="C9142">
        <v>1</v>
      </c>
      <c r="D9142">
        <v>0</v>
      </c>
      <c r="E9142">
        <v>0</v>
      </c>
      <c r="H9142">
        <f t="shared" si="296"/>
        <v>0</v>
      </c>
      <c r="I9142">
        <f t="shared" si="297"/>
        <v>1.0804897103514228E-2</v>
      </c>
    </row>
    <row r="9143" spans="1:9" x14ac:dyDescent="0.3">
      <c r="A9143" s="1">
        <v>39823</v>
      </c>
      <c r="B9143">
        <v>0</v>
      </c>
      <c r="C9143">
        <v>0</v>
      </c>
      <c r="D9143">
        <v>1.3089999999999999</v>
      </c>
      <c r="E9143">
        <v>0.47</v>
      </c>
      <c r="F9143" s="14">
        <v>1533.539</v>
      </c>
      <c r="G9143">
        <v>401.89100000000002</v>
      </c>
      <c r="H9143">
        <f t="shared" si="296"/>
        <v>0</v>
      </c>
      <c r="I9143">
        <f t="shared" si="297"/>
        <v>0</v>
      </c>
    </row>
    <row r="9144" spans="1:9" x14ac:dyDescent="0.3">
      <c r="A9144" s="1">
        <v>39824</v>
      </c>
      <c r="B9144">
        <v>0</v>
      </c>
      <c r="C9144">
        <v>0</v>
      </c>
      <c r="D9144">
        <v>0</v>
      </c>
      <c r="E9144">
        <v>0</v>
      </c>
      <c r="F9144" s="14">
        <v>2460.018</v>
      </c>
      <c r="G9144" s="14">
        <v>2270.4780000000001</v>
      </c>
      <c r="H9144">
        <f t="shared" si="296"/>
        <v>0</v>
      </c>
      <c r="I9144">
        <f t="shared" si="297"/>
        <v>0</v>
      </c>
    </row>
    <row r="9145" spans="1:9" x14ac:dyDescent="0.3">
      <c r="A9145" s="1">
        <v>39825</v>
      </c>
      <c r="B9145">
        <v>0</v>
      </c>
      <c r="C9145">
        <v>0</v>
      </c>
      <c r="D9145">
        <v>0</v>
      </c>
      <c r="E9145">
        <v>0.67600000000000005</v>
      </c>
      <c r="F9145" s="14">
        <v>1774.97</v>
      </c>
      <c r="G9145" s="14">
        <v>2708.7049999999999</v>
      </c>
      <c r="H9145">
        <f t="shared" si="296"/>
        <v>0</v>
      </c>
      <c r="I9145">
        <f t="shared" si="297"/>
        <v>0</v>
      </c>
    </row>
    <row r="9146" spans="1:9" x14ac:dyDescent="0.3">
      <c r="A9146" s="1">
        <v>39826</v>
      </c>
      <c r="B9146">
        <v>0</v>
      </c>
      <c r="C9146">
        <v>0</v>
      </c>
      <c r="D9146">
        <v>35.168999999999997</v>
      </c>
      <c r="E9146">
        <v>19.46</v>
      </c>
      <c r="F9146">
        <v>88.35</v>
      </c>
      <c r="G9146">
        <v>-483.95299999999997</v>
      </c>
      <c r="H9146">
        <f t="shared" si="296"/>
        <v>0</v>
      </c>
      <c r="I9146">
        <f t="shared" si="297"/>
        <v>0</v>
      </c>
    </row>
    <row r="9147" spans="1:9" x14ac:dyDescent="0.3">
      <c r="A9147" s="1">
        <v>39827</v>
      </c>
      <c r="B9147">
        <v>0</v>
      </c>
      <c r="C9147">
        <v>0</v>
      </c>
      <c r="D9147">
        <v>0</v>
      </c>
      <c r="E9147">
        <v>0</v>
      </c>
      <c r="F9147" s="14">
        <v>3528.1770000000001</v>
      </c>
      <c r="G9147" s="14">
        <v>2724.261</v>
      </c>
      <c r="H9147">
        <f t="shared" si="296"/>
        <v>0</v>
      </c>
      <c r="I9147">
        <f t="shared" si="297"/>
        <v>0</v>
      </c>
    </row>
    <row r="9148" spans="1:9" x14ac:dyDescent="0.3">
      <c r="A9148" s="1">
        <v>39828</v>
      </c>
      <c r="B9148">
        <v>0</v>
      </c>
      <c r="C9148">
        <v>1</v>
      </c>
      <c r="D9148">
        <v>0</v>
      </c>
      <c r="E9148">
        <v>0</v>
      </c>
      <c r="F9148" s="14">
        <v>5546.6080000000002</v>
      </c>
      <c r="G9148" s="14">
        <v>3943.2449999999999</v>
      </c>
      <c r="H9148">
        <f t="shared" si="296"/>
        <v>0</v>
      </c>
      <c r="I9148">
        <f t="shared" si="297"/>
        <v>1.0804897103514228E-2</v>
      </c>
    </row>
    <row r="9149" spans="1:9" x14ac:dyDescent="0.3">
      <c r="A9149" s="1">
        <v>39829</v>
      </c>
      <c r="B9149">
        <v>0</v>
      </c>
      <c r="C9149">
        <v>1</v>
      </c>
      <c r="D9149">
        <v>0</v>
      </c>
      <c r="E9149">
        <v>0</v>
      </c>
      <c r="F9149" s="14">
        <v>4082.9009999999998</v>
      </c>
      <c r="G9149" s="14">
        <v>4456.1390000000001</v>
      </c>
      <c r="H9149">
        <f t="shared" si="296"/>
        <v>0</v>
      </c>
      <c r="I9149">
        <f t="shared" si="297"/>
        <v>1.0804897103514228E-2</v>
      </c>
    </row>
    <row r="9150" spans="1:9" x14ac:dyDescent="0.3">
      <c r="A9150" s="1">
        <v>39830</v>
      </c>
      <c r="B9150">
        <v>0</v>
      </c>
      <c r="C9150">
        <v>1</v>
      </c>
      <c r="D9150">
        <v>0</v>
      </c>
      <c r="E9150">
        <v>0</v>
      </c>
      <c r="F9150" s="14">
        <v>4829.6959999999999</v>
      </c>
      <c r="G9150" s="14">
        <v>5008.299</v>
      </c>
      <c r="H9150">
        <f t="shared" si="296"/>
        <v>0</v>
      </c>
      <c r="I9150">
        <f t="shared" si="297"/>
        <v>1.0804897103514228E-2</v>
      </c>
    </row>
    <row r="9151" spans="1:9" x14ac:dyDescent="0.3">
      <c r="A9151" s="1">
        <v>39831</v>
      </c>
      <c r="B9151">
        <v>0</v>
      </c>
      <c r="C9151">
        <v>2</v>
      </c>
      <c r="D9151">
        <v>7.0000000000000007E-2</v>
      </c>
      <c r="E9151">
        <v>0</v>
      </c>
      <c r="F9151">
        <v>328.51299999999998</v>
      </c>
      <c r="G9151">
        <v>194.64</v>
      </c>
      <c r="H9151">
        <f t="shared" si="296"/>
        <v>0</v>
      </c>
      <c r="I9151">
        <f t="shared" si="297"/>
        <v>2.1609794207028455E-2</v>
      </c>
    </row>
    <row r="9152" spans="1:9" x14ac:dyDescent="0.3">
      <c r="A9152" s="1">
        <v>39832</v>
      </c>
      <c r="B9152">
        <v>0</v>
      </c>
      <c r="C9152">
        <v>2</v>
      </c>
      <c r="D9152">
        <v>0</v>
      </c>
      <c r="E9152">
        <v>0</v>
      </c>
      <c r="F9152" s="14">
        <v>2105.3739999999998</v>
      </c>
      <c r="G9152" s="14">
        <v>2122.7860000000001</v>
      </c>
      <c r="H9152">
        <f t="shared" si="296"/>
        <v>0</v>
      </c>
      <c r="I9152">
        <f t="shared" si="297"/>
        <v>2.1609794207028455E-2</v>
      </c>
    </row>
    <row r="9153" spans="1:9" x14ac:dyDescent="0.3">
      <c r="A9153" s="1">
        <v>39833</v>
      </c>
      <c r="B9153">
        <v>0</v>
      </c>
      <c r="C9153">
        <v>3</v>
      </c>
      <c r="D9153">
        <v>0</v>
      </c>
      <c r="E9153">
        <v>0</v>
      </c>
      <c r="F9153" s="14">
        <v>5603.1729999999998</v>
      </c>
      <c r="G9153" s="14">
        <v>5391.97</v>
      </c>
      <c r="H9153">
        <f t="shared" si="296"/>
        <v>0</v>
      </c>
      <c r="I9153">
        <f t="shared" si="297"/>
        <v>3.2414691310542677E-2</v>
      </c>
    </row>
    <row r="9154" spans="1:9" x14ac:dyDescent="0.3">
      <c r="A9154" s="1">
        <v>39834</v>
      </c>
      <c r="B9154">
        <v>0</v>
      </c>
      <c r="C9154">
        <v>5</v>
      </c>
      <c r="D9154">
        <v>0</v>
      </c>
      <c r="E9154">
        <v>0</v>
      </c>
      <c r="F9154" s="14">
        <v>5568.6229999999996</v>
      </c>
      <c r="G9154" s="14">
        <v>5346.4629999999997</v>
      </c>
      <c r="H9154">
        <f t="shared" ref="H9154:H9217" si="298">(B9154*60*60*24/1000000)/(1000*$N$3/1000000)</f>
        <v>0</v>
      </c>
      <c r="I9154">
        <f t="shared" ref="I9154:I9217" si="299">(C9154*60*60*24/1000000)/(1000*$N$4/1000000)</f>
        <v>5.4024485517571136E-2</v>
      </c>
    </row>
    <row r="9155" spans="1:9" x14ac:dyDescent="0.3">
      <c r="A9155" s="1">
        <v>39835</v>
      </c>
      <c r="B9155">
        <v>0</v>
      </c>
      <c r="C9155">
        <v>7</v>
      </c>
      <c r="D9155">
        <v>0</v>
      </c>
      <c r="E9155">
        <v>0</v>
      </c>
      <c r="F9155" s="14">
        <v>5587.2179999999998</v>
      </c>
      <c r="G9155" s="14">
        <v>5249.277</v>
      </c>
      <c r="H9155">
        <f t="shared" si="298"/>
        <v>0</v>
      </c>
      <c r="I9155">
        <f t="shared" si="299"/>
        <v>7.5634279724599587E-2</v>
      </c>
    </row>
    <row r="9156" spans="1:9" x14ac:dyDescent="0.3">
      <c r="A9156" s="1">
        <v>39836</v>
      </c>
      <c r="B9156">
        <v>0</v>
      </c>
      <c r="C9156">
        <v>7</v>
      </c>
      <c r="D9156">
        <v>0</v>
      </c>
      <c r="E9156">
        <v>0</v>
      </c>
      <c r="F9156" s="14">
        <v>5080.6139999999996</v>
      </c>
      <c r="G9156" s="14">
        <v>5049.4440000000004</v>
      </c>
      <c r="H9156">
        <f t="shared" si="298"/>
        <v>0</v>
      </c>
      <c r="I9156">
        <f t="shared" si="299"/>
        <v>7.5634279724599587E-2</v>
      </c>
    </row>
    <row r="9157" spans="1:9" x14ac:dyDescent="0.3">
      <c r="A9157" s="1">
        <v>39837</v>
      </c>
      <c r="B9157">
        <v>0</v>
      </c>
      <c r="C9157">
        <v>5</v>
      </c>
      <c r="D9157">
        <v>0</v>
      </c>
      <c r="E9157">
        <v>0</v>
      </c>
      <c r="F9157" s="14">
        <v>5179.152</v>
      </c>
      <c r="G9157" s="14">
        <v>5180.1040000000003</v>
      </c>
      <c r="H9157">
        <f t="shared" si="298"/>
        <v>0</v>
      </c>
      <c r="I9157">
        <f t="shared" si="299"/>
        <v>5.4024485517571136E-2</v>
      </c>
    </row>
    <row r="9158" spans="1:9" x14ac:dyDescent="0.3">
      <c r="A9158" s="1">
        <v>39838</v>
      </c>
      <c r="B9158">
        <v>0</v>
      </c>
      <c r="C9158">
        <v>4</v>
      </c>
      <c r="D9158">
        <v>9.1999999999999998E-2</v>
      </c>
      <c r="E9158">
        <v>4.4909999999999997</v>
      </c>
      <c r="F9158" s="14">
        <v>1876.3440000000001</v>
      </c>
      <c r="G9158" s="14">
        <v>3329.21</v>
      </c>
      <c r="H9158">
        <f t="shared" si="298"/>
        <v>0</v>
      </c>
      <c r="I9158">
        <f t="shared" si="299"/>
        <v>4.321958841405691E-2</v>
      </c>
    </row>
    <row r="9159" spans="1:9" x14ac:dyDescent="0.3">
      <c r="A9159" s="1">
        <v>39839</v>
      </c>
      <c r="B9159">
        <v>0</v>
      </c>
      <c r="C9159">
        <v>3</v>
      </c>
      <c r="D9159">
        <v>4.4390000000000001</v>
      </c>
      <c r="E9159">
        <v>1.0669999999999999</v>
      </c>
      <c r="F9159" s="14">
        <v>3533.5450000000001</v>
      </c>
      <c r="G9159" s="14">
        <v>4327.3100000000004</v>
      </c>
      <c r="H9159">
        <f t="shared" si="298"/>
        <v>0</v>
      </c>
      <c r="I9159">
        <f t="shared" si="299"/>
        <v>3.2414691310542677E-2</v>
      </c>
    </row>
    <row r="9160" spans="1:9" x14ac:dyDescent="0.3">
      <c r="A9160" s="1">
        <v>39840</v>
      </c>
      <c r="B9160">
        <v>0</v>
      </c>
      <c r="C9160">
        <v>2</v>
      </c>
      <c r="D9160">
        <v>2E-3</v>
      </c>
      <c r="E9160">
        <v>0.03</v>
      </c>
      <c r="F9160" s="14">
        <v>4312.6440000000002</v>
      </c>
      <c r="G9160" s="14">
        <v>3546.5239999999999</v>
      </c>
      <c r="H9160">
        <f t="shared" si="298"/>
        <v>0</v>
      </c>
      <c r="I9160">
        <f t="shared" si="299"/>
        <v>2.1609794207028455E-2</v>
      </c>
    </row>
    <row r="9161" spans="1:9" x14ac:dyDescent="0.3">
      <c r="A9161" s="1">
        <v>39841</v>
      </c>
      <c r="B9161">
        <v>0</v>
      </c>
      <c r="C9161">
        <v>1</v>
      </c>
      <c r="D9161">
        <v>48.456000000000003</v>
      </c>
      <c r="E9161">
        <v>45.456000000000003</v>
      </c>
      <c r="F9161">
        <v>297.52999999999997</v>
      </c>
      <c r="G9161">
        <v>0.66900000000000004</v>
      </c>
      <c r="H9161">
        <f t="shared" si="298"/>
        <v>0</v>
      </c>
      <c r="I9161">
        <f t="shared" si="299"/>
        <v>1.0804897103514228E-2</v>
      </c>
    </row>
    <row r="9162" spans="1:9" x14ac:dyDescent="0.3">
      <c r="A9162" s="1">
        <v>39842</v>
      </c>
      <c r="B9162">
        <v>0</v>
      </c>
      <c r="C9162">
        <v>1</v>
      </c>
      <c r="D9162">
        <v>1.2529999999999999</v>
      </c>
      <c r="E9162">
        <v>0</v>
      </c>
      <c r="F9162" s="14">
        <v>1815.2139999999999</v>
      </c>
      <c r="G9162" s="14">
        <v>2888.8490000000002</v>
      </c>
      <c r="H9162">
        <f t="shared" si="298"/>
        <v>0</v>
      </c>
      <c r="I9162">
        <f t="shared" si="299"/>
        <v>1.0804897103514228E-2</v>
      </c>
    </row>
    <row r="9163" spans="1:9" x14ac:dyDescent="0.3">
      <c r="A9163" s="1">
        <v>39843</v>
      </c>
      <c r="B9163">
        <v>0</v>
      </c>
      <c r="C9163">
        <v>1</v>
      </c>
      <c r="D9163">
        <v>0.20899999999999999</v>
      </c>
      <c r="E9163">
        <v>3.5720000000000001</v>
      </c>
      <c r="F9163">
        <v>540.23199999999997</v>
      </c>
      <c r="G9163">
        <v>777.74400000000003</v>
      </c>
      <c r="H9163">
        <f t="shared" si="298"/>
        <v>0</v>
      </c>
      <c r="I9163">
        <f t="shared" si="299"/>
        <v>1.0804897103514228E-2</v>
      </c>
    </row>
    <row r="9164" spans="1:9" x14ac:dyDescent="0.3">
      <c r="A9164" s="1">
        <v>39844</v>
      </c>
      <c r="B9164">
        <v>0</v>
      </c>
      <c r="C9164">
        <v>2</v>
      </c>
      <c r="D9164">
        <v>0</v>
      </c>
      <c r="E9164">
        <v>0</v>
      </c>
      <c r="H9164">
        <f t="shared" si="298"/>
        <v>0</v>
      </c>
      <c r="I9164">
        <f t="shared" si="299"/>
        <v>2.1609794207028455E-2</v>
      </c>
    </row>
    <row r="9165" spans="1:9" x14ac:dyDescent="0.3">
      <c r="A9165" s="1">
        <v>39845</v>
      </c>
      <c r="B9165">
        <v>0</v>
      </c>
      <c r="C9165">
        <v>3</v>
      </c>
      <c r="D9165">
        <v>0.36599999999999999</v>
      </c>
      <c r="E9165">
        <v>5.335</v>
      </c>
      <c r="F9165" s="14">
        <v>1715.2719999999999</v>
      </c>
      <c r="G9165" s="14">
        <v>4568.6949999999997</v>
      </c>
      <c r="H9165">
        <f t="shared" si="298"/>
        <v>0</v>
      </c>
      <c r="I9165">
        <f t="shared" si="299"/>
        <v>3.2414691310542677E-2</v>
      </c>
    </row>
    <row r="9166" spans="1:9" x14ac:dyDescent="0.3">
      <c r="A9166" s="1">
        <v>39846</v>
      </c>
      <c r="B9166">
        <v>0</v>
      </c>
      <c r="C9166">
        <v>3</v>
      </c>
      <c r="D9166">
        <v>0.59699999999999998</v>
      </c>
      <c r="E9166">
        <v>0</v>
      </c>
      <c r="F9166" s="14">
        <v>4707.1499999999996</v>
      </c>
      <c r="G9166" s="14">
        <v>4676.74</v>
      </c>
      <c r="H9166">
        <f t="shared" si="298"/>
        <v>0</v>
      </c>
      <c r="I9166">
        <f t="shared" si="299"/>
        <v>3.2414691310542677E-2</v>
      </c>
    </row>
    <row r="9167" spans="1:9" x14ac:dyDescent="0.3">
      <c r="A9167" s="1">
        <v>39847</v>
      </c>
      <c r="B9167">
        <v>1</v>
      </c>
      <c r="C9167">
        <v>8</v>
      </c>
      <c r="D9167">
        <v>1.5960000000000001</v>
      </c>
      <c r="E9167">
        <v>7.2439999999999998</v>
      </c>
      <c r="F9167" s="14">
        <v>3756.1239999999998</v>
      </c>
      <c r="G9167" s="14">
        <v>3571.3910000000001</v>
      </c>
      <c r="H9167">
        <f t="shared" si="298"/>
        <v>1.309169740945219E-2</v>
      </c>
      <c r="I9167">
        <f t="shared" si="299"/>
        <v>8.643917682811382E-2</v>
      </c>
    </row>
    <row r="9168" spans="1:9" x14ac:dyDescent="0.3">
      <c r="A9168" s="1">
        <v>39848</v>
      </c>
      <c r="B9168">
        <v>2</v>
      </c>
      <c r="C9168">
        <v>14</v>
      </c>
      <c r="D9168">
        <v>4.13</v>
      </c>
      <c r="E9168">
        <v>0.193</v>
      </c>
      <c r="F9168" s="14">
        <v>6019.93</v>
      </c>
      <c r="G9168" s="14">
        <v>5447.5730000000003</v>
      </c>
      <c r="H9168">
        <f t="shared" si="298"/>
        <v>2.6183394818904381E-2</v>
      </c>
      <c r="I9168">
        <f t="shared" si="299"/>
        <v>0.15126855944919917</v>
      </c>
    </row>
    <row r="9169" spans="1:9" x14ac:dyDescent="0.3">
      <c r="A9169" s="1">
        <v>39849</v>
      </c>
      <c r="B9169">
        <v>2</v>
      </c>
      <c r="C9169">
        <v>17</v>
      </c>
      <c r="D9169">
        <v>0</v>
      </c>
      <c r="E9169">
        <v>0.85399999999999998</v>
      </c>
      <c r="F9169" s="14">
        <v>2369.3339999999998</v>
      </c>
      <c r="G9169" s="14">
        <v>3655.1</v>
      </c>
      <c r="H9169">
        <f t="shared" si="298"/>
        <v>2.6183394818904381E-2</v>
      </c>
      <c r="I9169">
        <f t="shared" si="299"/>
        <v>0.18368325075974187</v>
      </c>
    </row>
    <row r="9170" spans="1:9" x14ac:dyDescent="0.3">
      <c r="A9170" s="1">
        <v>39850</v>
      </c>
      <c r="B9170">
        <v>1</v>
      </c>
      <c r="C9170">
        <v>17</v>
      </c>
      <c r="D9170">
        <v>0.47199999999999998</v>
      </c>
      <c r="E9170">
        <v>4.7949999999999999</v>
      </c>
      <c r="F9170" s="14">
        <v>4543.3689999999997</v>
      </c>
      <c r="G9170" s="14">
        <v>4701.7889999999998</v>
      </c>
      <c r="H9170">
        <f t="shared" si="298"/>
        <v>1.309169740945219E-2</v>
      </c>
      <c r="I9170">
        <f t="shared" si="299"/>
        <v>0.18368325075974187</v>
      </c>
    </row>
    <row r="9171" spans="1:9" x14ac:dyDescent="0.3">
      <c r="A9171" s="1">
        <v>39851</v>
      </c>
      <c r="B9171">
        <v>1</v>
      </c>
      <c r="C9171">
        <v>16</v>
      </c>
      <c r="D9171">
        <v>0</v>
      </c>
      <c r="E9171">
        <v>0</v>
      </c>
      <c r="F9171" s="14">
        <v>6182.47</v>
      </c>
      <c r="G9171" s="14">
        <v>6075.8789999999999</v>
      </c>
      <c r="H9171">
        <f t="shared" si="298"/>
        <v>1.309169740945219E-2</v>
      </c>
      <c r="I9171">
        <f t="shared" si="299"/>
        <v>0.17287835365622764</v>
      </c>
    </row>
    <row r="9172" spans="1:9" x14ac:dyDescent="0.3">
      <c r="A9172" s="1">
        <v>39852</v>
      </c>
      <c r="B9172">
        <v>1</v>
      </c>
      <c r="C9172">
        <v>14</v>
      </c>
      <c r="D9172">
        <v>0</v>
      </c>
      <c r="E9172">
        <v>0</v>
      </c>
      <c r="F9172" s="14">
        <v>5732.1139999999996</v>
      </c>
      <c r="G9172" s="14">
        <v>5706.4059999999999</v>
      </c>
      <c r="H9172">
        <f t="shared" si="298"/>
        <v>1.309169740945219E-2</v>
      </c>
      <c r="I9172">
        <f t="shared" si="299"/>
        <v>0.15126855944919917</v>
      </c>
    </row>
    <row r="9173" spans="1:9" x14ac:dyDescent="0.3">
      <c r="A9173" s="1">
        <v>39853</v>
      </c>
      <c r="B9173">
        <v>1</v>
      </c>
      <c r="C9173">
        <v>12</v>
      </c>
      <c r="D9173">
        <v>7.4999999999999997E-2</v>
      </c>
      <c r="E9173">
        <v>8.9999999999999993E-3</v>
      </c>
      <c r="F9173" s="14">
        <v>4560.6360000000004</v>
      </c>
      <c r="G9173" s="14">
        <v>5411.5479999999998</v>
      </c>
      <c r="H9173">
        <f t="shared" si="298"/>
        <v>1.309169740945219E-2</v>
      </c>
      <c r="I9173">
        <f t="shared" si="299"/>
        <v>0.12965876524217071</v>
      </c>
    </row>
    <row r="9174" spans="1:9" x14ac:dyDescent="0.3">
      <c r="A9174" s="1">
        <v>39854</v>
      </c>
      <c r="B9174">
        <v>0</v>
      </c>
      <c r="C9174">
        <v>10</v>
      </c>
      <c r="D9174">
        <v>1.41</v>
      </c>
      <c r="E9174">
        <v>1.0129999999999999</v>
      </c>
      <c r="F9174" s="14">
        <v>3253.5529999999999</v>
      </c>
      <c r="G9174" s="14">
        <v>5457.9409999999998</v>
      </c>
      <c r="H9174">
        <f t="shared" si="298"/>
        <v>0</v>
      </c>
      <c r="I9174">
        <f t="shared" si="299"/>
        <v>0.10804897103514227</v>
      </c>
    </row>
    <row r="9175" spans="1:9" x14ac:dyDescent="0.3">
      <c r="A9175" s="1">
        <v>39855</v>
      </c>
      <c r="B9175">
        <v>1</v>
      </c>
      <c r="C9175">
        <v>8</v>
      </c>
      <c r="D9175">
        <v>28.358000000000001</v>
      </c>
      <c r="E9175">
        <v>17.632999999999999</v>
      </c>
      <c r="F9175" s="14">
        <v>5388.4359999999997</v>
      </c>
      <c r="G9175" s="14">
        <v>5110.1350000000002</v>
      </c>
      <c r="H9175">
        <f t="shared" si="298"/>
        <v>1.309169740945219E-2</v>
      </c>
      <c r="I9175">
        <f t="shared" si="299"/>
        <v>8.643917682811382E-2</v>
      </c>
    </row>
    <row r="9176" spans="1:9" x14ac:dyDescent="0.3">
      <c r="A9176" s="1">
        <v>39856</v>
      </c>
      <c r="B9176">
        <v>1</v>
      </c>
      <c r="C9176">
        <v>7</v>
      </c>
      <c r="D9176">
        <v>0</v>
      </c>
      <c r="E9176">
        <v>0</v>
      </c>
      <c r="F9176" s="14">
        <v>6215.7610000000004</v>
      </c>
      <c r="G9176" s="14">
        <v>6017.5410000000002</v>
      </c>
      <c r="H9176">
        <f t="shared" si="298"/>
        <v>1.309169740945219E-2</v>
      </c>
      <c r="I9176">
        <f t="shared" si="299"/>
        <v>7.5634279724599587E-2</v>
      </c>
    </row>
    <row r="9177" spans="1:9" x14ac:dyDescent="0.3">
      <c r="A9177" s="1">
        <v>39857</v>
      </c>
      <c r="B9177">
        <v>1</v>
      </c>
      <c r="C9177">
        <v>8</v>
      </c>
      <c r="D9177">
        <v>0</v>
      </c>
      <c r="E9177">
        <v>0</v>
      </c>
      <c r="F9177" s="14">
        <v>6228.9889999999996</v>
      </c>
      <c r="G9177" s="14">
        <v>6129.2460000000001</v>
      </c>
      <c r="H9177">
        <f t="shared" si="298"/>
        <v>1.309169740945219E-2</v>
      </c>
      <c r="I9177">
        <f t="shared" si="299"/>
        <v>8.643917682811382E-2</v>
      </c>
    </row>
    <row r="9178" spans="1:9" x14ac:dyDescent="0.3">
      <c r="A9178" s="1">
        <v>39858</v>
      </c>
      <c r="B9178">
        <v>1</v>
      </c>
      <c r="C9178">
        <v>7</v>
      </c>
      <c r="D9178">
        <v>0</v>
      </c>
      <c r="E9178">
        <v>0</v>
      </c>
      <c r="F9178" s="14">
        <v>6122.0010000000002</v>
      </c>
      <c r="G9178" s="14">
        <v>5021.38</v>
      </c>
      <c r="H9178">
        <f t="shared" si="298"/>
        <v>1.309169740945219E-2</v>
      </c>
      <c r="I9178">
        <f t="shared" si="299"/>
        <v>7.5634279724599587E-2</v>
      </c>
    </row>
    <row r="9179" spans="1:9" x14ac:dyDescent="0.3">
      <c r="A9179" s="1">
        <v>39859</v>
      </c>
      <c r="B9179">
        <v>0</v>
      </c>
      <c r="C9179">
        <v>6</v>
      </c>
      <c r="D9179">
        <v>0</v>
      </c>
      <c r="E9179">
        <v>0</v>
      </c>
      <c r="F9179" s="14">
        <v>3708.0329999999999</v>
      </c>
      <c r="G9179" s="14">
        <v>5737.6610000000001</v>
      </c>
      <c r="H9179">
        <f t="shared" si="298"/>
        <v>0</v>
      </c>
      <c r="I9179">
        <f t="shared" si="299"/>
        <v>6.4829382621085355E-2</v>
      </c>
    </row>
    <row r="9180" spans="1:9" x14ac:dyDescent="0.3">
      <c r="A9180" s="1">
        <v>39860</v>
      </c>
      <c r="B9180">
        <v>1</v>
      </c>
      <c r="C9180">
        <v>6</v>
      </c>
      <c r="D9180">
        <v>5.23</v>
      </c>
      <c r="E9180">
        <v>1.655</v>
      </c>
      <c r="F9180" s="14">
        <v>1005.0410000000001</v>
      </c>
      <c r="G9180">
        <v>857.07600000000002</v>
      </c>
      <c r="H9180">
        <f t="shared" si="298"/>
        <v>1.309169740945219E-2</v>
      </c>
      <c r="I9180">
        <f t="shared" si="299"/>
        <v>6.4829382621085355E-2</v>
      </c>
    </row>
    <row r="9181" spans="1:9" x14ac:dyDescent="0.3">
      <c r="A9181" s="1">
        <v>39861</v>
      </c>
      <c r="B9181">
        <v>1</v>
      </c>
      <c r="C9181">
        <v>6</v>
      </c>
      <c r="D9181">
        <v>0</v>
      </c>
      <c r="E9181">
        <v>0</v>
      </c>
      <c r="F9181" s="14">
        <v>2214.2199999999998</v>
      </c>
      <c r="G9181" s="14">
        <v>3151.4580000000001</v>
      </c>
      <c r="H9181">
        <f t="shared" si="298"/>
        <v>1.309169740945219E-2</v>
      </c>
      <c r="I9181">
        <f t="shared" si="299"/>
        <v>6.4829382621085355E-2</v>
      </c>
    </row>
    <row r="9182" spans="1:9" x14ac:dyDescent="0.3">
      <c r="A9182" s="1">
        <v>39862</v>
      </c>
      <c r="B9182">
        <v>1</v>
      </c>
      <c r="C9182">
        <v>7</v>
      </c>
      <c r="D9182">
        <v>0.93</v>
      </c>
      <c r="E9182">
        <v>0.374</v>
      </c>
      <c r="F9182" s="14">
        <v>1453.61</v>
      </c>
      <c r="G9182" s="14">
        <v>1937.874</v>
      </c>
      <c r="H9182">
        <f t="shared" si="298"/>
        <v>1.309169740945219E-2</v>
      </c>
      <c r="I9182">
        <f t="shared" si="299"/>
        <v>7.5634279724599587E-2</v>
      </c>
    </row>
    <row r="9183" spans="1:9" x14ac:dyDescent="0.3">
      <c r="A9183" s="1">
        <v>39863</v>
      </c>
      <c r="B9183">
        <v>2</v>
      </c>
      <c r="C9183">
        <v>10</v>
      </c>
      <c r="D9183">
        <v>9.99</v>
      </c>
      <c r="E9183">
        <v>14.308999999999999</v>
      </c>
      <c r="F9183">
        <v>72.447999999999993</v>
      </c>
      <c r="G9183">
        <v>436.87900000000002</v>
      </c>
      <c r="H9183">
        <f t="shared" si="298"/>
        <v>2.6183394818904381E-2</v>
      </c>
      <c r="I9183">
        <f t="shared" si="299"/>
        <v>0.10804897103514227</v>
      </c>
    </row>
    <row r="9184" spans="1:9" x14ac:dyDescent="0.3">
      <c r="A9184" s="1">
        <v>39864</v>
      </c>
      <c r="B9184">
        <v>2</v>
      </c>
      <c r="C9184">
        <v>15</v>
      </c>
      <c r="D9184">
        <v>22.050999999999998</v>
      </c>
      <c r="E9184">
        <v>50.688000000000002</v>
      </c>
      <c r="F9184" s="14">
        <v>2871.4639999999999</v>
      </c>
      <c r="G9184" s="14">
        <v>3444.6550000000002</v>
      </c>
      <c r="H9184">
        <f t="shared" si="298"/>
        <v>2.6183394818904381E-2</v>
      </c>
      <c r="I9184">
        <f t="shared" si="299"/>
        <v>0.16207345655271341</v>
      </c>
    </row>
    <row r="9185" spans="1:9" x14ac:dyDescent="0.3">
      <c r="A9185" s="1">
        <v>39865</v>
      </c>
      <c r="B9185">
        <v>4</v>
      </c>
      <c r="C9185">
        <v>16</v>
      </c>
      <c r="D9185">
        <v>14.641999999999999</v>
      </c>
      <c r="E9185">
        <v>13.718999999999999</v>
      </c>
      <c r="F9185" s="14">
        <v>1904.347</v>
      </c>
      <c r="G9185" s="14">
        <v>1391.2370000000001</v>
      </c>
      <c r="H9185">
        <f t="shared" si="298"/>
        <v>5.2366789637808761E-2</v>
      </c>
      <c r="I9185">
        <f t="shared" si="299"/>
        <v>0.17287835365622764</v>
      </c>
    </row>
    <row r="9186" spans="1:9" x14ac:dyDescent="0.3">
      <c r="A9186" s="1">
        <v>39866</v>
      </c>
      <c r="B9186">
        <v>8</v>
      </c>
      <c r="C9186">
        <v>17</v>
      </c>
      <c r="D9186">
        <v>14.31</v>
      </c>
      <c r="E9186">
        <v>16.823</v>
      </c>
      <c r="F9186" s="14">
        <v>2984.35</v>
      </c>
      <c r="G9186" s="14">
        <v>1188.82</v>
      </c>
      <c r="H9186">
        <f t="shared" si="298"/>
        <v>0.10473357927561752</v>
      </c>
      <c r="I9186">
        <f t="shared" si="299"/>
        <v>0.18368325075974187</v>
      </c>
    </row>
    <row r="9187" spans="1:9" x14ac:dyDescent="0.3">
      <c r="A9187" s="1">
        <v>39867</v>
      </c>
      <c r="B9187">
        <v>13</v>
      </c>
      <c r="C9187">
        <v>20</v>
      </c>
      <c r="D9187">
        <v>9.3010000000000002</v>
      </c>
      <c r="E9187">
        <v>14.166</v>
      </c>
      <c r="F9187" s="14">
        <v>2518.509</v>
      </c>
      <c r="G9187" s="14">
        <v>3393.3710000000001</v>
      </c>
      <c r="H9187">
        <f t="shared" si="298"/>
        <v>0.17019206632287848</v>
      </c>
      <c r="I9187">
        <f t="shared" si="299"/>
        <v>0.21609794207028454</v>
      </c>
    </row>
    <row r="9188" spans="1:9" x14ac:dyDescent="0.3">
      <c r="A9188" s="1">
        <v>39868</v>
      </c>
      <c r="B9188">
        <v>17</v>
      </c>
      <c r="C9188">
        <v>27</v>
      </c>
      <c r="D9188">
        <v>0</v>
      </c>
      <c r="E9188">
        <v>0</v>
      </c>
      <c r="F9188" s="14">
        <v>4149.1440000000002</v>
      </c>
      <c r="G9188" s="14">
        <v>4828.3829999999998</v>
      </c>
      <c r="H9188">
        <f t="shared" si="298"/>
        <v>0.22255885596068725</v>
      </c>
      <c r="I9188">
        <f t="shared" si="299"/>
        <v>0.29173222179488417</v>
      </c>
    </row>
    <row r="9189" spans="1:9" x14ac:dyDescent="0.3">
      <c r="A9189" s="1">
        <v>39869</v>
      </c>
      <c r="B9189">
        <v>21</v>
      </c>
      <c r="C9189">
        <v>33</v>
      </c>
      <c r="D9189">
        <v>0</v>
      </c>
      <c r="E9189">
        <v>0</v>
      </c>
      <c r="F9189" s="14">
        <v>3940.3440000000001</v>
      </c>
      <c r="G9189" s="14">
        <v>3923.5909999999999</v>
      </c>
      <c r="H9189">
        <f t="shared" si="298"/>
        <v>0.27492564559849597</v>
      </c>
      <c r="I9189">
        <f t="shared" si="299"/>
        <v>0.35656160441596946</v>
      </c>
    </row>
    <row r="9190" spans="1:9" x14ac:dyDescent="0.3">
      <c r="A9190" s="1">
        <v>39870</v>
      </c>
      <c r="B9190">
        <v>24</v>
      </c>
      <c r="C9190">
        <v>36</v>
      </c>
      <c r="D9190">
        <v>5.4420000000000002</v>
      </c>
      <c r="E9190">
        <v>0.92400000000000004</v>
      </c>
      <c r="F9190">
        <v>-123.59399999999999</v>
      </c>
      <c r="G9190">
        <v>321.17700000000002</v>
      </c>
      <c r="H9190">
        <f t="shared" si="298"/>
        <v>0.31420073782685254</v>
      </c>
      <c r="I9190">
        <f t="shared" si="299"/>
        <v>0.38897629572651216</v>
      </c>
    </row>
    <row r="9191" spans="1:9" x14ac:dyDescent="0.3">
      <c r="A9191" s="1">
        <v>39871</v>
      </c>
      <c r="B9191">
        <v>26</v>
      </c>
      <c r="C9191">
        <v>39</v>
      </c>
      <c r="D9191">
        <v>0</v>
      </c>
      <c r="E9191">
        <v>0</v>
      </c>
      <c r="F9191" s="14">
        <v>1661.5129999999999</v>
      </c>
      <c r="G9191" s="14">
        <v>3179.2429999999999</v>
      </c>
      <c r="H9191">
        <f t="shared" si="298"/>
        <v>0.34038413264575695</v>
      </c>
      <c r="I9191">
        <f t="shared" si="299"/>
        <v>0.42139098703705485</v>
      </c>
    </row>
    <row r="9192" spans="1:9" x14ac:dyDescent="0.3">
      <c r="A9192" s="1">
        <v>39872</v>
      </c>
      <c r="B9192">
        <v>25</v>
      </c>
      <c r="C9192">
        <v>41</v>
      </c>
      <c r="D9192">
        <v>0</v>
      </c>
      <c r="E9192">
        <v>0</v>
      </c>
      <c r="F9192" s="14">
        <v>2332.1489999999999</v>
      </c>
      <c r="G9192" s="14">
        <v>2168.2370000000001</v>
      </c>
      <c r="H9192">
        <f t="shared" si="298"/>
        <v>0.32729243523630475</v>
      </c>
      <c r="I9192">
        <f t="shared" si="299"/>
        <v>0.44300078124408332</v>
      </c>
    </row>
    <row r="9193" spans="1:9" x14ac:dyDescent="0.3">
      <c r="A9193" s="1">
        <v>39873</v>
      </c>
      <c r="B9193">
        <v>22</v>
      </c>
      <c r="C9193">
        <v>42</v>
      </c>
      <c r="D9193">
        <v>0</v>
      </c>
      <c r="E9193">
        <v>0.03</v>
      </c>
      <c r="F9193" s="14">
        <v>1841.4179999999999</v>
      </c>
      <c r="G9193" s="14">
        <v>2690.6179999999999</v>
      </c>
      <c r="H9193">
        <f t="shared" si="298"/>
        <v>0.28801734300794818</v>
      </c>
      <c r="I9193">
        <f t="shared" si="299"/>
        <v>0.4538056783475975</v>
      </c>
    </row>
    <row r="9194" spans="1:9" x14ac:dyDescent="0.3">
      <c r="A9194" s="1">
        <v>39874</v>
      </c>
      <c r="B9194">
        <v>18</v>
      </c>
      <c r="C9194">
        <v>43</v>
      </c>
      <c r="D9194">
        <v>6.1239999999999997</v>
      </c>
      <c r="E9194">
        <v>8.4390000000000001</v>
      </c>
      <c r="F9194" s="14">
        <v>5626.6580000000004</v>
      </c>
      <c r="G9194" s="14">
        <v>5100.6660000000002</v>
      </c>
      <c r="H9194">
        <f t="shared" si="298"/>
        <v>0.2356505533701394</v>
      </c>
      <c r="I9194">
        <f t="shared" si="299"/>
        <v>0.46461057545111173</v>
      </c>
    </row>
    <row r="9195" spans="1:9" x14ac:dyDescent="0.3">
      <c r="A9195" s="1">
        <v>39875</v>
      </c>
      <c r="B9195">
        <v>14</v>
      </c>
      <c r="C9195">
        <v>42</v>
      </c>
      <c r="D9195">
        <v>0.89400000000000002</v>
      </c>
      <c r="E9195">
        <v>1.395</v>
      </c>
      <c r="F9195">
        <v>534.71100000000001</v>
      </c>
      <c r="G9195" s="14">
        <v>1867.37</v>
      </c>
      <c r="H9195">
        <f t="shared" si="298"/>
        <v>0.18328376373233066</v>
      </c>
      <c r="I9195">
        <f t="shared" si="299"/>
        <v>0.4538056783475975</v>
      </c>
    </row>
    <row r="9196" spans="1:9" x14ac:dyDescent="0.3">
      <c r="A9196" s="1">
        <v>39876</v>
      </c>
      <c r="B9196">
        <v>11</v>
      </c>
      <c r="C9196">
        <v>38</v>
      </c>
      <c r="D9196">
        <v>16.420999999999999</v>
      </c>
      <c r="E9196">
        <v>13.776</v>
      </c>
      <c r="F9196" s="14">
        <v>1044.08</v>
      </c>
      <c r="G9196">
        <v>843.19799999999998</v>
      </c>
      <c r="H9196">
        <f t="shared" si="298"/>
        <v>0.14400867150397409</v>
      </c>
      <c r="I9196">
        <f t="shared" si="299"/>
        <v>0.41058608993354062</v>
      </c>
    </row>
    <row r="9197" spans="1:9" x14ac:dyDescent="0.3">
      <c r="A9197" s="1">
        <v>39877</v>
      </c>
      <c r="B9197">
        <v>10</v>
      </c>
      <c r="C9197">
        <v>32</v>
      </c>
      <c r="D9197">
        <v>1.093</v>
      </c>
      <c r="E9197">
        <v>1E-3</v>
      </c>
      <c r="F9197" s="14">
        <v>2685.2280000000001</v>
      </c>
      <c r="G9197" s="14">
        <v>3234.127</v>
      </c>
      <c r="H9197">
        <f t="shared" si="298"/>
        <v>0.13091697409452191</v>
      </c>
      <c r="I9197">
        <f t="shared" si="299"/>
        <v>0.34575670731245528</v>
      </c>
    </row>
    <row r="9198" spans="1:9" x14ac:dyDescent="0.3">
      <c r="A9198" s="1">
        <v>39878</v>
      </c>
      <c r="B9198">
        <v>8</v>
      </c>
      <c r="C9198">
        <v>26</v>
      </c>
      <c r="D9198">
        <v>0</v>
      </c>
      <c r="E9198">
        <v>0</v>
      </c>
      <c r="F9198" s="14">
        <v>3412.1219999999998</v>
      </c>
      <c r="G9198" s="14">
        <v>4709.4849999999997</v>
      </c>
      <c r="H9198">
        <f t="shared" si="298"/>
        <v>0.10473357927561752</v>
      </c>
      <c r="I9198">
        <f t="shared" si="299"/>
        <v>0.28092732469136988</v>
      </c>
    </row>
    <row r="9199" spans="1:9" x14ac:dyDescent="0.3">
      <c r="A9199" s="1">
        <v>39879</v>
      </c>
      <c r="B9199">
        <v>7</v>
      </c>
      <c r="C9199">
        <v>22</v>
      </c>
      <c r="D9199">
        <v>4.1000000000000002E-2</v>
      </c>
      <c r="E9199">
        <v>0.02</v>
      </c>
      <c r="F9199" s="14">
        <v>5599.1059999999998</v>
      </c>
      <c r="G9199" s="14">
        <v>5086.7629999999999</v>
      </c>
      <c r="H9199">
        <f t="shared" si="298"/>
        <v>9.1641881866165328E-2</v>
      </c>
      <c r="I9199">
        <f t="shared" si="299"/>
        <v>0.23770773627731298</v>
      </c>
    </row>
    <row r="9200" spans="1:9" x14ac:dyDescent="0.3">
      <c r="A9200" s="1">
        <v>39880</v>
      </c>
      <c r="B9200">
        <v>6</v>
      </c>
      <c r="C9200">
        <v>19</v>
      </c>
      <c r="D9200">
        <v>0</v>
      </c>
      <c r="E9200">
        <v>0</v>
      </c>
      <c r="F9200" s="14">
        <v>4737.74</v>
      </c>
      <c r="G9200" s="14">
        <v>4039.067</v>
      </c>
      <c r="H9200">
        <f t="shared" si="298"/>
        <v>7.8550184456713135E-2</v>
      </c>
      <c r="I9200">
        <f t="shared" si="299"/>
        <v>0.20529304496677031</v>
      </c>
    </row>
    <row r="9201" spans="1:9" x14ac:dyDescent="0.3">
      <c r="A9201" s="1">
        <v>39881</v>
      </c>
      <c r="B9201">
        <v>5</v>
      </c>
      <c r="C9201">
        <v>16</v>
      </c>
      <c r="D9201">
        <v>0</v>
      </c>
      <c r="E9201">
        <v>0</v>
      </c>
      <c r="F9201" s="14">
        <v>2184.06</v>
      </c>
      <c r="G9201" s="14">
        <v>2281.6860000000001</v>
      </c>
      <c r="H9201">
        <f t="shared" si="298"/>
        <v>6.5458487047260955E-2</v>
      </c>
      <c r="I9201">
        <f t="shared" si="299"/>
        <v>0.17287835365622764</v>
      </c>
    </row>
    <row r="9202" spans="1:9" x14ac:dyDescent="0.3">
      <c r="A9202" s="1">
        <v>39882</v>
      </c>
      <c r="B9202">
        <v>4</v>
      </c>
      <c r="C9202">
        <v>14</v>
      </c>
      <c r="D9202">
        <v>0</v>
      </c>
      <c r="E9202">
        <v>8.7999999999999995E-2</v>
      </c>
      <c r="F9202" s="14">
        <v>1171.923</v>
      </c>
      <c r="G9202" s="14">
        <v>1246.623</v>
      </c>
      <c r="H9202">
        <f t="shared" si="298"/>
        <v>5.2366789637808761E-2</v>
      </c>
      <c r="I9202">
        <f t="shared" si="299"/>
        <v>0.15126855944919917</v>
      </c>
    </row>
    <row r="9203" spans="1:9" x14ac:dyDescent="0.3">
      <c r="A9203" s="1">
        <v>39883</v>
      </c>
      <c r="B9203">
        <v>4</v>
      </c>
      <c r="C9203">
        <v>14</v>
      </c>
      <c r="D9203">
        <v>11.211</v>
      </c>
      <c r="E9203">
        <v>21.896999999999998</v>
      </c>
      <c r="F9203">
        <v>964.88</v>
      </c>
      <c r="G9203">
        <v>519.18399999999997</v>
      </c>
      <c r="H9203">
        <f t="shared" si="298"/>
        <v>5.2366789637808761E-2</v>
      </c>
      <c r="I9203">
        <f t="shared" si="299"/>
        <v>0.15126855944919917</v>
      </c>
    </row>
    <row r="9204" spans="1:9" x14ac:dyDescent="0.3">
      <c r="A9204" s="1">
        <v>39884</v>
      </c>
      <c r="B9204">
        <v>4</v>
      </c>
      <c r="C9204">
        <v>13</v>
      </c>
      <c r="D9204">
        <v>0</v>
      </c>
      <c r="E9204">
        <v>0</v>
      </c>
      <c r="F9204" s="14">
        <v>4385.9350000000004</v>
      </c>
      <c r="G9204" s="14">
        <v>4388.4260000000004</v>
      </c>
      <c r="H9204">
        <f t="shared" si="298"/>
        <v>5.2366789637808761E-2</v>
      </c>
      <c r="I9204">
        <f t="shared" si="299"/>
        <v>0.14046366234568494</v>
      </c>
    </row>
    <row r="9205" spans="1:9" x14ac:dyDescent="0.3">
      <c r="A9205" s="1">
        <v>39885</v>
      </c>
      <c r="B9205">
        <v>3</v>
      </c>
      <c r="C9205">
        <v>12</v>
      </c>
      <c r="D9205">
        <v>0</v>
      </c>
      <c r="E9205">
        <v>0</v>
      </c>
      <c r="F9205" s="14">
        <v>6708.3980000000001</v>
      </c>
      <c r="G9205" s="14">
        <v>5583.5659999999998</v>
      </c>
      <c r="H9205">
        <f t="shared" si="298"/>
        <v>3.9275092228356567E-2</v>
      </c>
      <c r="I9205">
        <f t="shared" si="299"/>
        <v>0.12965876524217071</v>
      </c>
    </row>
    <row r="9206" spans="1:9" x14ac:dyDescent="0.3">
      <c r="A9206" s="1">
        <v>39886</v>
      </c>
      <c r="B9206">
        <v>5</v>
      </c>
      <c r="C9206">
        <v>12</v>
      </c>
      <c r="D9206">
        <v>0</v>
      </c>
      <c r="E9206">
        <v>0</v>
      </c>
      <c r="F9206" s="14">
        <v>5997.8940000000002</v>
      </c>
      <c r="G9206" s="14">
        <v>5375.2889999999998</v>
      </c>
      <c r="H9206">
        <f t="shared" si="298"/>
        <v>6.5458487047260955E-2</v>
      </c>
      <c r="I9206">
        <f t="shared" si="299"/>
        <v>0.12965876524217071</v>
      </c>
    </row>
    <row r="9207" spans="1:9" x14ac:dyDescent="0.3">
      <c r="A9207" s="1">
        <v>39887</v>
      </c>
      <c r="B9207">
        <v>9</v>
      </c>
      <c r="C9207">
        <v>11</v>
      </c>
      <c r="D9207">
        <v>13.442</v>
      </c>
      <c r="E9207">
        <v>5.37</v>
      </c>
      <c r="F9207" s="14">
        <v>7223.5020000000004</v>
      </c>
      <c r="G9207" s="14">
        <v>6917.4409999999998</v>
      </c>
      <c r="H9207">
        <f t="shared" si="298"/>
        <v>0.1178252766850697</v>
      </c>
      <c r="I9207">
        <f t="shared" si="299"/>
        <v>0.11885386813865649</v>
      </c>
    </row>
    <row r="9208" spans="1:9" x14ac:dyDescent="0.3">
      <c r="A9208" s="1">
        <v>39888</v>
      </c>
      <c r="B9208">
        <v>11</v>
      </c>
      <c r="C9208">
        <v>10</v>
      </c>
      <c r="D9208">
        <v>0</v>
      </c>
      <c r="E9208">
        <v>0</v>
      </c>
      <c r="F9208" s="14">
        <v>6957.7730000000001</v>
      </c>
      <c r="G9208" s="14">
        <v>6844.8389999999999</v>
      </c>
      <c r="H9208">
        <f t="shared" si="298"/>
        <v>0.14400867150397409</v>
      </c>
      <c r="I9208">
        <f t="shared" si="299"/>
        <v>0.10804897103514227</v>
      </c>
    </row>
    <row r="9209" spans="1:9" x14ac:dyDescent="0.3">
      <c r="A9209" s="1">
        <v>39889</v>
      </c>
      <c r="B9209">
        <v>9</v>
      </c>
      <c r="C9209">
        <v>9</v>
      </c>
      <c r="D9209">
        <v>24.074000000000002</v>
      </c>
      <c r="E9209">
        <v>23.844999999999999</v>
      </c>
      <c r="F9209" s="14">
        <v>6651.8940000000002</v>
      </c>
      <c r="G9209" s="14">
        <v>6451.2690000000002</v>
      </c>
      <c r="H9209">
        <f t="shared" si="298"/>
        <v>0.1178252766850697</v>
      </c>
      <c r="I9209">
        <f t="shared" si="299"/>
        <v>9.7244073931628039E-2</v>
      </c>
    </row>
    <row r="9210" spans="1:9" x14ac:dyDescent="0.3">
      <c r="A9210" s="1">
        <v>39890</v>
      </c>
      <c r="B9210">
        <v>7</v>
      </c>
      <c r="C9210">
        <v>8</v>
      </c>
      <c r="D9210">
        <v>0</v>
      </c>
      <c r="E9210">
        <v>0</v>
      </c>
      <c r="F9210" s="14">
        <v>7164.7849999999999</v>
      </c>
      <c r="G9210" s="14">
        <v>6693.2860000000001</v>
      </c>
      <c r="H9210">
        <f t="shared" si="298"/>
        <v>9.1641881866165328E-2</v>
      </c>
      <c r="I9210">
        <f t="shared" si="299"/>
        <v>8.643917682811382E-2</v>
      </c>
    </row>
    <row r="9211" spans="1:9" x14ac:dyDescent="0.3">
      <c r="A9211" s="1">
        <v>39891</v>
      </c>
      <c r="B9211">
        <v>6</v>
      </c>
      <c r="C9211">
        <v>8</v>
      </c>
      <c r="D9211">
        <v>2.1000000000000001E-2</v>
      </c>
      <c r="E9211">
        <v>0.16</v>
      </c>
      <c r="F9211">
        <v>217.91300000000001</v>
      </c>
      <c r="G9211" s="14">
        <v>1309.2180000000001</v>
      </c>
      <c r="H9211">
        <f t="shared" si="298"/>
        <v>7.8550184456713135E-2</v>
      </c>
      <c r="I9211">
        <f t="shared" si="299"/>
        <v>8.643917682811382E-2</v>
      </c>
    </row>
    <row r="9212" spans="1:9" x14ac:dyDescent="0.3">
      <c r="A9212" s="1">
        <v>39892</v>
      </c>
      <c r="B9212">
        <v>8</v>
      </c>
      <c r="C9212">
        <v>8</v>
      </c>
      <c r="D9212">
        <v>3.7999999999999999E-2</v>
      </c>
      <c r="E9212">
        <v>0</v>
      </c>
      <c r="F9212" s="14">
        <v>1943.634</v>
      </c>
      <c r="G9212">
        <v>-58.436</v>
      </c>
      <c r="H9212">
        <f t="shared" si="298"/>
        <v>0.10473357927561752</v>
      </c>
      <c r="I9212">
        <f t="shared" si="299"/>
        <v>8.643917682811382E-2</v>
      </c>
    </row>
    <row r="9213" spans="1:9" x14ac:dyDescent="0.3">
      <c r="A9213" s="1">
        <v>39893</v>
      </c>
      <c r="B9213">
        <v>12</v>
      </c>
      <c r="C9213">
        <v>8</v>
      </c>
      <c r="D9213">
        <v>0</v>
      </c>
      <c r="E9213">
        <v>0</v>
      </c>
      <c r="F9213" s="14">
        <v>4544.9740000000002</v>
      </c>
      <c r="G9213" s="14">
        <v>3104.5509999999999</v>
      </c>
      <c r="H9213">
        <f t="shared" si="298"/>
        <v>0.15710036891342627</v>
      </c>
      <c r="I9213">
        <f t="shared" si="299"/>
        <v>8.643917682811382E-2</v>
      </c>
    </row>
    <row r="9214" spans="1:9" x14ac:dyDescent="0.3">
      <c r="A9214" s="1">
        <v>39894</v>
      </c>
      <c r="B9214">
        <v>14</v>
      </c>
      <c r="C9214">
        <v>8</v>
      </c>
      <c r="D9214">
        <v>0</v>
      </c>
      <c r="E9214">
        <v>0</v>
      </c>
      <c r="F9214" s="14">
        <v>4775.0550000000003</v>
      </c>
      <c r="G9214" s="14">
        <v>4714.3249999999998</v>
      </c>
      <c r="H9214">
        <f t="shared" si="298"/>
        <v>0.18328376373233066</v>
      </c>
      <c r="I9214">
        <f t="shared" si="299"/>
        <v>8.643917682811382E-2</v>
      </c>
    </row>
    <row r="9215" spans="1:9" x14ac:dyDescent="0.3">
      <c r="A9215" s="1">
        <v>39895</v>
      </c>
      <c r="B9215">
        <v>13</v>
      </c>
      <c r="C9215">
        <v>8</v>
      </c>
      <c r="D9215">
        <v>0</v>
      </c>
      <c r="E9215">
        <v>0</v>
      </c>
      <c r="F9215" s="14">
        <v>5249.9780000000001</v>
      </c>
      <c r="G9215" s="14">
        <v>4016.44</v>
      </c>
      <c r="H9215">
        <f t="shared" si="298"/>
        <v>0.17019206632287848</v>
      </c>
      <c r="I9215">
        <f t="shared" si="299"/>
        <v>8.643917682811382E-2</v>
      </c>
    </row>
    <row r="9216" spans="1:9" x14ac:dyDescent="0.3">
      <c r="A9216" s="1">
        <v>39896</v>
      </c>
      <c r="B9216">
        <v>10</v>
      </c>
      <c r="C9216">
        <v>9</v>
      </c>
      <c r="D9216">
        <v>0</v>
      </c>
      <c r="E9216">
        <v>0</v>
      </c>
      <c r="F9216" s="14">
        <v>5211.4040000000005</v>
      </c>
      <c r="G9216" s="14">
        <v>5298.018</v>
      </c>
      <c r="H9216">
        <f t="shared" si="298"/>
        <v>0.13091697409452191</v>
      </c>
      <c r="I9216">
        <f t="shared" si="299"/>
        <v>9.7244073931628039E-2</v>
      </c>
    </row>
    <row r="9217" spans="1:9" x14ac:dyDescent="0.3">
      <c r="A9217" s="1">
        <v>39897</v>
      </c>
      <c r="B9217">
        <v>9</v>
      </c>
      <c r="C9217">
        <v>9</v>
      </c>
      <c r="D9217">
        <v>0</v>
      </c>
      <c r="E9217">
        <v>0</v>
      </c>
      <c r="F9217" s="14">
        <v>4457.6469999999999</v>
      </c>
      <c r="G9217" s="14">
        <v>4098.2190000000001</v>
      </c>
      <c r="H9217">
        <f t="shared" si="298"/>
        <v>0.1178252766850697</v>
      </c>
      <c r="I9217">
        <f t="shared" si="299"/>
        <v>9.7244073931628039E-2</v>
      </c>
    </row>
    <row r="9218" spans="1:9" x14ac:dyDescent="0.3">
      <c r="A9218" s="1">
        <v>39898</v>
      </c>
      <c r="B9218">
        <v>6</v>
      </c>
      <c r="C9218">
        <v>9</v>
      </c>
      <c r="D9218">
        <v>0.35799999999999998</v>
      </c>
      <c r="E9218">
        <v>0</v>
      </c>
      <c r="F9218" s="14">
        <v>3718.87</v>
      </c>
      <c r="G9218" s="14">
        <v>2367.9119999999998</v>
      </c>
      <c r="H9218">
        <f t="shared" ref="H9218:H9281" si="300">(B9218*60*60*24/1000000)/(1000*$N$3/1000000)</f>
        <v>7.8550184456713135E-2</v>
      </c>
      <c r="I9218">
        <f t="shared" ref="I9218:I9281" si="301">(C9218*60*60*24/1000000)/(1000*$N$4/1000000)</f>
        <v>9.7244073931628039E-2</v>
      </c>
    </row>
    <row r="9219" spans="1:9" x14ac:dyDescent="0.3">
      <c r="A9219" s="1">
        <v>39899</v>
      </c>
      <c r="B9219">
        <v>5</v>
      </c>
      <c r="C9219">
        <v>8</v>
      </c>
      <c r="D9219">
        <v>0.36399999999999999</v>
      </c>
      <c r="E9219">
        <v>0</v>
      </c>
      <c r="F9219" s="14">
        <v>4244.0349999999999</v>
      </c>
      <c r="G9219" s="14">
        <v>3957.0320000000002</v>
      </c>
      <c r="H9219">
        <f t="shared" si="300"/>
        <v>6.5458487047260955E-2</v>
      </c>
      <c r="I9219">
        <f t="shared" si="301"/>
        <v>8.643917682811382E-2</v>
      </c>
    </row>
    <row r="9220" spans="1:9" x14ac:dyDescent="0.3">
      <c r="A9220" s="1">
        <v>39900</v>
      </c>
      <c r="B9220">
        <v>4</v>
      </c>
      <c r="C9220">
        <v>7</v>
      </c>
      <c r="D9220">
        <v>0</v>
      </c>
      <c r="E9220">
        <v>0</v>
      </c>
      <c r="F9220" s="14">
        <v>6794.4290000000001</v>
      </c>
      <c r="G9220" s="14">
        <v>6478.8680000000004</v>
      </c>
      <c r="H9220">
        <f t="shared" si="300"/>
        <v>5.2366789637808761E-2</v>
      </c>
      <c r="I9220">
        <f t="shared" si="301"/>
        <v>7.5634279724599587E-2</v>
      </c>
    </row>
    <row r="9221" spans="1:9" x14ac:dyDescent="0.3">
      <c r="A9221" s="1">
        <v>39901</v>
      </c>
      <c r="B9221">
        <v>3</v>
      </c>
      <c r="C9221">
        <v>6</v>
      </c>
      <c r="D9221">
        <v>0</v>
      </c>
      <c r="E9221">
        <v>0</v>
      </c>
      <c r="F9221" s="14">
        <v>6578.7820000000002</v>
      </c>
      <c r="G9221" s="14">
        <v>6385.62</v>
      </c>
      <c r="H9221">
        <f t="shared" si="300"/>
        <v>3.9275092228356567E-2</v>
      </c>
      <c r="I9221">
        <f t="shared" si="301"/>
        <v>6.4829382621085355E-2</v>
      </c>
    </row>
    <row r="9222" spans="1:9" x14ac:dyDescent="0.3">
      <c r="A9222" s="1">
        <v>39902</v>
      </c>
      <c r="B9222">
        <v>3</v>
      </c>
      <c r="C9222">
        <v>5</v>
      </c>
      <c r="D9222">
        <v>0</v>
      </c>
      <c r="E9222">
        <v>0</v>
      </c>
      <c r="F9222" s="14">
        <v>6324.2460000000001</v>
      </c>
      <c r="G9222" s="14">
        <v>6136.7150000000001</v>
      </c>
      <c r="H9222">
        <f t="shared" si="300"/>
        <v>3.9275092228356567E-2</v>
      </c>
      <c r="I9222">
        <f t="shared" si="301"/>
        <v>5.4024485517571136E-2</v>
      </c>
    </row>
    <row r="9223" spans="1:9" x14ac:dyDescent="0.3">
      <c r="A9223" s="1">
        <v>39903</v>
      </c>
      <c r="B9223">
        <v>3</v>
      </c>
      <c r="C9223">
        <v>4</v>
      </c>
      <c r="D9223">
        <v>0.28999999999999998</v>
      </c>
      <c r="E9223">
        <v>4.2549999999999999</v>
      </c>
      <c r="F9223">
        <v>552.46299999999997</v>
      </c>
      <c r="G9223" s="14">
        <v>1150.374</v>
      </c>
      <c r="H9223">
        <f t="shared" si="300"/>
        <v>3.9275092228356567E-2</v>
      </c>
      <c r="I9223">
        <f t="shared" si="301"/>
        <v>4.321958841405691E-2</v>
      </c>
    </row>
    <row r="9224" spans="1:9" x14ac:dyDescent="0.3">
      <c r="A9224" s="1">
        <v>39904</v>
      </c>
      <c r="B9224">
        <v>2</v>
      </c>
      <c r="C9224">
        <v>4</v>
      </c>
      <c r="D9224">
        <v>0.36699999999999999</v>
      </c>
      <c r="E9224">
        <v>0</v>
      </c>
      <c r="F9224" s="14">
        <v>6569.3320000000003</v>
      </c>
      <c r="G9224" s="14">
        <v>4855.6610000000001</v>
      </c>
      <c r="H9224">
        <f t="shared" si="300"/>
        <v>2.6183394818904381E-2</v>
      </c>
      <c r="I9224">
        <f t="shared" si="301"/>
        <v>4.321958841405691E-2</v>
      </c>
    </row>
    <row r="9225" spans="1:9" x14ac:dyDescent="0.3">
      <c r="A9225" s="1">
        <v>39905</v>
      </c>
      <c r="B9225">
        <v>2</v>
      </c>
      <c r="C9225">
        <v>3</v>
      </c>
      <c r="D9225">
        <v>0</v>
      </c>
      <c r="E9225">
        <v>0</v>
      </c>
      <c r="F9225" s="14">
        <v>6543.1009999999997</v>
      </c>
      <c r="G9225" s="14">
        <v>6096.1779999999999</v>
      </c>
      <c r="H9225">
        <f t="shared" si="300"/>
        <v>2.6183394818904381E-2</v>
      </c>
      <c r="I9225">
        <f t="shared" si="301"/>
        <v>3.2414691310542677E-2</v>
      </c>
    </row>
    <row r="9226" spans="1:9" x14ac:dyDescent="0.3">
      <c r="A9226" s="1">
        <v>39906</v>
      </c>
      <c r="B9226">
        <v>2</v>
      </c>
      <c r="C9226">
        <v>3</v>
      </c>
      <c r="D9226">
        <v>2.085</v>
      </c>
      <c r="E9226">
        <v>0.72599999999999998</v>
      </c>
      <c r="F9226" s="14">
        <v>1382.9970000000001</v>
      </c>
      <c r="G9226" s="14">
        <v>3615.3490000000002</v>
      </c>
      <c r="H9226">
        <f t="shared" si="300"/>
        <v>2.6183394818904381E-2</v>
      </c>
      <c r="I9226">
        <f t="shared" si="301"/>
        <v>3.2414691310542677E-2</v>
      </c>
    </row>
    <row r="9227" spans="1:9" x14ac:dyDescent="0.3">
      <c r="A9227" s="1">
        <v>39907</v>
      </c>
      <c r="B9227">
        <v>2</v>
      </c>
      <c r="C9227">
        <v>3</v>
      </c>
      <c r="D9227">
        <v>5.0750000000000002</v>
      </c>
      <c r="E9227">
        <v>8.234</v>
      </c>
      <c r="F9227">
        <v>144.63</v>
      </c>
      <c r="G9227" s="14">
        <v>2274.7310000000002</v>
      </c>
      <c r="H9227">
        <f t="shared" si="300"/>
        <v>2.6183394818904381E-2</v>
      </c>
      <c r="I9227">
        <f t="shared" si="301"/>
        <v>3.2414691310542677E-2</v>
      </c>
    </row>
    <row r="9228" spans="1:9" x14ac:dyDescent="0.3">
      <c r="A9228" s="1">
        <v>39908</v>
      </c>
      <c r="B9228">
        <v>2</v>
      </c>
      <c r="C9228">
        <v>3</v>
      </c>
      <c r="D9228">
        <v>5.5E-2</v>
      </c>
      <c r="E9228">
        <v>0.129</v>
      </c>
      <c r="F9228" s="14">
        <v>6675.6580000000004</v>
      </c>
      <c r="G9228" s="14">
        <v>5835.2690000000002</v>
      </c>
      <c r="H9228">
        <f t="shared" si="300"/>
        <v>2.6183394818904381E-2</v>
      </c>
      <c r="I9228">
        <f t="shared" si="301"/>
        <v>3.2414691310542677E-2</v>
      </c>
    </row>
    <row r="9229" spans="1:9" x14ac:dyDescent="0.3">
      <c r="A9229" s="1">
        <v>39909</v>
      </c>
      <c r="B9229">
        <v>2</v>
      </c>
      <c r="C9229">
        <v>3</v>
      </c>
      <c r="D9229">
        <v>0</v>
      </c>
      <c r="E9229">
        <v>0</v>
      </c>
      <c r="F9229" s="14">
        <v>6516.5870000000004</v>
      </c>
      <c r="G9229" s="14">
        <v>5990.0540000000001</v>
      </c>
      <c r="H9229">
        <f t="shared" si="300"/>
        <v>2.6183394818904381E-2</v>
      </c>
      <c r="I9229">
        <f t="shared" si="301"/>
        <v>3.2414691310542677E-2</v>
      </c>
    </row>
    <row r="9230" spans="1:9" x14ac:dyDescent="0.3">
      <c r="A9230" s="1">
        <v>39910</v>
      </c>
      <c r="B9230">
        <v>2</v>
      </c>
      <c r="C9230">
        <v>2</v>
      </c>
      <c r="D9230">
        <v>0</v>
      </c>
      <c r="E9230">
        <v>0</v>
      </c>
      <c r="F9230" s="14">
        <v>6224.4059999999999</v>
      </c>
      <c r="G9230" s="14">
        <v>5798.7309999999998</v>
      </c>
      <c r="H9230">
        <f t="shared" si="300"/>
        <v>2.6183394818904381E-2</v>
      </c>
      <c r="I9230">
        <f t="shared" si="301"/>
        <v>2.1609794207028455E-2</v>
      </c>
    </row>
    <row r="9231" spans="1:9" x14ac:dyDescent="0.3">
      <c r="A9231" s="1">
        <v>39911</v>
      </c>
      <c r="B9231">
        <v>2</v>
      </c>
      <c r="C9231">
        <v>2</v>
      </c>
      <c r="D9231">
        <v>0</v>
      </c>
      <c r="E9231">
        <v>0</v>
      </c>
      <c r="F9231" s="14">
        <v>2256.4670000000001</v>
      </c>
      <c r="G9231" s="14">
        <v>1654.249</v>
      </c>
      <c r="H9231">
        <f t="shared" si="300"/>
        <v>2.6183394818904381E-2</v>
      </c>
      <c r="I9231">
        <f t="shared" si="301"/>
        <v>2.1609794207028455E-2</v>
      </c>
    </row>
    <row r="9232" spans="1:9" x14ac:dyDescent="0.3">
      <c r="A9232" s="1">
        <v>39912</v>
      </c>
      <c r="B9232">
        <v>1</v>
      </c>
      <c r="C9232">
        <v>2</v>
      </c>
      <c r="D9232">
        <v>0</v>
      </c>
      <c r="E9232">
        <v>0</v>
      </c>
      <c r="F9232" s="14">
        <v>5104.0029999999997</v>
      </c>
      <c r="G9232" s="14">
        <v>3236.8290000000002</v>
      </c>
      <c r="H9232">
        <f t="shared" si="300"/>
        <v>1.309169740945219E-2</v>
      </c>
      <c r="I9232">
        <f t="shared" si="301"/>
        <v>2.1609794207028455E-2</v>
      </c>
    </row>
    <row r="9233" spans="1:9" x14ac:dyDescent="0.3">
      <c r="A9233" s="1">
        <v>39913</v>
      </c>
      <c r="B9233">
        <v>1</v>
      </c>
      <c r="C9233">
        <v>2</v>
      </c>
      <c r="D9233">
        <v>0</v>
      </c>
      <c r="E9233">
        <v>0</v>
      </c>
      <c r="F9233" s="14">
        <v>6301.0529999999999</v>
      </c>
      <c r="G9233" s="14">
        <v>5588.2870000000003</v>
      </c>
      <c r="H9233">
        <f t="shared" si="300"/>
        <v>1.309169740945219E-2</v>
      </c>
      <c r="I9233">
        <f t="shared" si="301"/>
        <v>2.1609794207028455E-2</v>
      </c>
    </row>
    <row r="9234" spans="1:9" x14ac:dyDescent="0.3">
      <c r="A9234" s="1">
        <v>39914</v>
      </c>
      <c r="B9234">
        <v>1</v>
      </c>
      <c r="C9234">
        <v>2</v>
      </c>
      <c r="D9234">
        <v>0</v>
      </c>
      <c r="E9234">
        <v>0</v>
      </c>
      <c r="F9234" s="14">
        <v>6261.2719999999999</v>
      </c>
      <c r="G9234" s="14">
        <v>5446.1750000000002</v>
      </c>
      <c r="H9234">
        <f t="shared" si="300"/>
        <v>1.309169740945219E-2</v>
      </c>
      <c r="I9234">
        <f t="shared" si="301"/>
        <v>2.1609794207028455E-2</v>
      </c>
    </row>
    <row r="9235" spans="1:9" x14ac:dyDescent="0.3">
      <c r="A9235" s="1">
        <v>39915</v>
      </c>
      <c r="B9235">
        <v>1</v>
      </c>
      <c r="C9235">
        <v>1</v>
      </c>
      <c r="D9235">
        <v>0</v>
      </c>
      <c r="E9235">
        <v>0</v>
      </c>
      <c r="F9235" s="14">
        <v>6256.95</v>
      </c>
      <c r="G9235" s="14">
        <v>5436.9549999999999</v>
      </c>
      <c r="H9235">
        <f t="shared" si="300"/>
        <v>1.309169740945219E-2</v>
      </c>
      <c r="I9235">
        <f t="shared" si="301"/>
        <v>1.0804897103514228E-2</v>
      </c>
    </row>
    <row r="9236" spans="1:9" x14ac:dyDescent="0.3">
      <c r="A9236" s="1">
        <v>39916</v>
      </c>
      <c r="B9236">
        <v>1</v>
      </c>
      <c r="C9236">
        <v>1</v>
      </c>
      <c r="D9236">
        <v>0</v>
      </c>
      <c r="E9236">
        <v>0</v>
      </c>
      <c r="F9236" s="14">
        <v>6172.0519999999997</v>
      </c>
      <c r="G9236" s="14">
        <v>5384.9549999999999</v>
      </c>
      <c r="H9236">
        <f t="shared" si="300"/>
        <v>1.309169740945219E-2</v>
      </c>
      <c r="I9236">
        <f t="shared" si="301"/>
        <v>1.0804897103514228E-2</v>
      </c>
    </row>
    <row r="9237" spans="1:9" x14ac:dyDescent="0.3">
      <c r="A9237" s="1">
        <v>39917</v>
      </c>
      <c r="B9237">
        <v>1</v>
      </c>
      <c r="C9237">
        <v>1</v>
      </c>
      <c r="D9237">
        <v>2.5000000000000001E-2</v>
      </c>
      <c r="E9237">
        <v>0</v>
      </c>
      <c r="F9237" s="14">
        <v>4624.0990000000002</v>
      </c>
      <c r="G9237" s="14">
        <v>3832.87</v>
      </c>
      <c r="H9237">
        <f t="shared" si="300"/>
        <v>1.309169740945219E-2</v>
      </c>
      <c r="I9237">
        <f t="shared" si="301"/>
        <v>1.0804897103514228E-2</v>
      </c>
    </row>
    <row r="9238" spans="1:9" x14ac:dyDescent="0.3">
      <c r="A9238" s="1">
        <v>39918</v>
      </c>
      <c r="B9238">
        <v>1</v>
      </c>
      <c r="C9238">
        <v>1</v>
      </c>
      <c r="D9238">
        <v>0</v>
      </c>
      <c r="E9238">
        <v>0</v>
      </c>
      <c r="F9238" s="14">
        <v>6188.5540000000001</v>
      </c>
      <c r="G9238" s="14">
        <v>5503.6859999999997</v>
      </c>
      <c r="H9238">
        <f t="shared" si="300"/>
        <v>1.309169740945219E-2</v>
      </c>
      <c r="I9238">
        <f t="shared" si="301"/>
        <v>1.0804897103514228E-2</v>
      </c>
    </row>
    <row r="9239" spans="1:9" x14ac:dyDescent="0.3">
      <c r="A9239" s="1">
        <v>39919</v>
      </c>
      <c r="B9239">
        <v>1</v>
      </c>
      <c r="C9239">
        <v>1</v>
      </c>
      <c r="D9239">
        <v>0</v>
      </c>
      <c r="E9239">
        <v>0</v>
      </c>
      <c r="F9239" s="14">
        <v>6048.6570000000002</v>
      </c>
      <c r="G9239" s="14">
        <v>5421.8329999999996</v>
      </c>
      <c r="H9239">
        <f t="shared" si="300"/>
        <v>1.309169740945219E-2</v>
      </c>
      <c r="I9239">
        <f t="shared" si="301"/>
        <v>1.0804897103514228E-2</v>
      </c>
    </row>
    <row r="9240" spans="1:9" x14ac:dyDescent="0.3">
      <c r="A9240" s="1">
        <v>39920</v>
      </c>
      <c r="B9240">
        <v>1</v>
      </c>
      <c r="C9240">
        <v>1</v>
      </c>
      <c r="D9240">
        <v>0</v>
      </c>
      <c r="E9240">
        <v>0</v>
      </c>
      <c r="F9240" s="14">
        <v>5172.58</v>
      </c>
      <c r="G9240" s="14">
        <v>4674.0060000000003</v>
      </c>
      <c r="H9240">
        <f t="shared" si="300"/>
        <v>1.309169740945219E-2</v>
      </c>
      <c r="I9240">
        <f t="shared" si="301"/>
        <v>1.0804897103514228E-2</v>
      </c>
    </row>
    <row r="9241" spans="1:9" x14ac:dyDescent="0.3">
      <c r="A9241" s="1">
        <v>39921</v>
      </c>
      <c r="B9241">
        <v>1</v>
      </c>
      <c r="C9241">
        <v>1</v>
      </c>
      <c r="D9241">
        <v>2.5000000000000001E-2</v>
      </c>
      <c r="E9241">
        <v>2.0070000000000001</v>
      </c>
      <c r="F9241">
        <v>-10.028</v>
      </c>
      <c r="G9241">
        <v>686.55100000000004</v>
      </c>
      <c r="H9241">
        <f t="shared" si="300"/>
        <v>1.309169740945219E-2</v>
      </c>
      <c r="I9241">
        <f t="shared" si="301"/>
        <v>1.0804897103514228E-2</v>
      </c>
    </row>
    <row r="9242" spans="1:9" x14ac:dyDescent="0.3">
      <c r="A9242" s="1">
        <v>39922</v>
      </c>
      <c r="B9242">
        <v>1</v>
      </c>
      <c r="C9242">
        <v>1</v>
      </c>
      <c r="D9242">
        <v>0.499</v>
      </c>
      <c r="E9242">
        <v>1.4670000000000001</v>
      </c>
      <c r="F9242" s="14">
        <v>1419.665</v>
      </c>
      <c r="G9242">
        <v>541.16999999999996</v>
      </c>
      <c r="H9242">
        <f t="shared" si="300"/>
        <v>1.309169740945219E-2</v>
      </c>
      <c r="I9242">
        <f t="shared" si="301"/>
        <v>1.0804897103514228E-2</v>
      </c>
    </row>
    <row r="9243" spans="1:9" x14ac:dyDescent="0.3">
      <c r="A9243" s="1">
        <v>39923</v>
      </c>
      <c r="B9243">
        <v>1</v>
      </c>
      <c r="C9243">
        <v>1</v>
      </c>
      <c r="D9243">
        <v>0</v>
      </c>
      <c r="E9243">
        <v>0</v>
      </c>
      <c r="F9243" s="14">
        <v>5881.1390000000001</v>
      </c>
      <c r="G9243" s="14">
        <v>4312.8530000000001</v>
      </c>
      <c r="H9243">
        <f t="shared" si="300"/>
        <v>1.309169740945219E-2</v>
      </c>
      <c r="I9243">
        <f t="shared" si="301"/>
        <v>1.0804897103514228E-2</v>
      </c>
    </row>
    <row r="9244" spans="1:9" x14ac:dyDescent="0.3">
      <c r="A9244" s="1">
        <v>39924</v>
      </c>
      <c r="B9244">
        <v>1</v>
      </c>
      <c r="C9244">
        <v>1</v>
      </c>
      <c r="D9244">
        <v>0</v>
      </c>
      <c r="E9244">
        <v>0</v>
      </c>
      <c r="F9244" s="14">
        <v>3389.5239999999999</v>
      </c>
      <c r="G9244" s="14">
        <v>4630.6639999999998</v>
      </c>
      <c r="H9244">
        <f t="shared" si="300"/>
        <v>1.309169740945219E-2</v>
      </c>
      <c r="I9244">
        <f t="shared" si="301"/>
        <v>1.0804897103514228E-2</v>
      </c>
    </row>
    <row r="9245" spans="1:9" x14ac:dyDescent="0.3">
      <c r="A9245" s="1">
        <v>39925</v>
      </c>
      <c r="B9245">
        <v>1</v>
      </c>
      <c r="C9245">
        <v>1</v>
      </c>
      <c r="D9245">
        <v>0.40500000000000003</v>
      </c>
      <c r="E9245">
        <v>0.77</v>
      </c>
      <c r="F9245" s="14">
        <v>4011.6660000000002</v>
      </c>
      <c r="G9245" s="14">
        <v>1424.2639999999999</v>
      </c>
      <c r="H9245">
        <f t="shared" si="300"/>
        <v>1.309169740945219E-2</v>
      </c>
      <c r="I9245">
        <f t="shared" si="301"/>
        <v>1.0804897103514228E-2</v>
      </c>
    </row>
    <row r="9246" spans="1:9" x14ac:dyDescent="0.3">
      <c r="A9246" s="1">
        <v>39926</v>
      </c>
      <c r="B9246">
        <v>1</v>
      </c>
      <c r="C9246">
        <v>1</v>
      </c>
      <c r="D9246">
        <v>0</v>
      </c>
      <c r="E9246">
        <v>1.2E-2</v>
      </c>
      <c r="F9246" s="14">
        <v>3705.2130000000002</v>
      </c>
      <c r="G9246" s="14">
        <v>2880.634</v>
      </c>
      <c r="H9246">
        <f t="shared" si="300"/>
        <v>1.309169740945219E-2</v>
      </c>
      <c r="I9246">
        <f t="shared" si="301"/>
        <v>1.0804897103514228E-2</v>
      </c>
    </row>
    <row r="9247" spans="1:9" x14ac:dyDescent="0.3">
      <c r="A9247" s="1">
        <v>39927</v>
      </c>
      <c r="B9247">
        <v>1</v>
      </c>
      <c r="C9247">
        <v>1</v>
      </c>
      <c r="D9247">
        <v>0</v>
      </c>
      <c r="E9247">
        <v>0</v>
      </c>
      <c r="F9247" s="14">
        <v>3170.4720000000002</v>
      </c>
      <c r="G9247" s="14">
        <v>2644.855</v>
      </c>
      <c r="H9247">
        <f t="shared" si="300"/>
        <v>1.309169740945219E-2</v>
      </c>
      <c r="I9247">
        <f t="shared" si="301"/>
        <v>1.0804897103514228E-2</v>
      </c>
    </row>
    <row r="9248" spans="1:9" x14ac:dyDescent="0.3">
      <c r="A9248" s="1">
        <v>39928</v>
      </c>
      <c r="B9248">
        <v>1</v>
      </c>
      <c r="C9248">
        <v>1</v>
      </c>
      <c r="D9248">
        <v>3.4000000000000002E-2</v>
      </c>
      <c r="E9248">
        <v>7.0000000000000001E-3</v>
      </c>
      <c r="F9248" s="14">
        <v>2127.2179999999998</v>
      </c>
      <c r="G9248">
        <v>10.323</v>
      </c>
      <c r="H9248">
        <f t="shared" si="300"/>
        <v>1.309169740945219E-2</v>
      </c>
      <c r="I9248">
        <f t="shared" si="301"/>
        <v>1.0804897103514228E-2</v>
      </c>
    </row>
    <row r="9249" spans="1:9" x14ac:dyDescent="0.3">
      <c r="A9249" s="1">
        <v>39929</v>
      </c>
      <c r="B9249">
        <v>1</v>
      </c>
      <c r="C9249">
        <v>1</v>
      </c>
      <c r="D9249">
        <v>0</v>
      </c>
      <c r="E9249">
        <v>0</v>
      </c>
      <c r="F9249" s="14">
        <v>4725.4399999999996</v>
      </c>
      <c r="G9249" s="14">
        <v>2928.1840000000002</v>
      </c>
      <c r="H9249">
        <f t="shared" si="300"/>
        <v>1.309169740945219E-2</v>
      </c>
      <c r="I9249">
        <f t="shared" si="301"/>
        <v>1.0804897103514228E-2</v>
      </c>
    </row>
    <row r="9250" spans="1:9" x14ac:dyDescent="0.3">
      <c r="A9250" s="1">
        <v>39930</v>
      </c>
      <c r="B9250">
        <v>1</v>
      </c>
      <c r="C9250">
        <v>0</v>
      </c>
      <c r="D9250">
        <v>0</v>
      </c>
      <c r="E9250">
        <v>0</v>
      </c>
      <c r="F9250" s="14">
        <v>3697.703</v>
      </c>
      <c r="G9250" s="14">
        <v>2681.125</v>
      </c>
      <c r="H9250">
        <f t="shared" si="300"/>
        <v>1.309169740945219E-2</v>
      </c>
      <c r="I9250">
        <f t="shared" si="301"/>
        <v>0</v>
      </c>
    </row>
    <row r="9251" spans="1:9" x14ac:dyDescent="0.3">
      <c r="A9251" s="1">
        <v>39931</v>
      </c>
      <c r="B9251">
        <v>1</v>
      </c>
      <c r="C9251">
        <v>0</v>
      </c>
      <c r="D9251">
        <v>0</v>
      </c>
      <c r="E9251">
        <v>0</v>
      </c>
      <c r="F9251" s="14">
        <v>5480.0749999999998</v>
      </c>
      <c r="G9251" s="14">
        <v>4448.3339999999998</v>
      </c>
      <c r="H9251">
        <f t="shared" si="300"/>
        <v>1.309169740945219E-2</v>
      </c>
      <c r="I9251">
        <f t="shared" si="301"/>
        <v>0</v>
      </c>
    </row>
    <row r="9252" spans="1:9" x14ac:dyDescent="0.3">
      <c r="A9252" s="1">
        <v>39932</v>
      </c>
      <c r="B9252">
        <v>0</v>
      </c>
      <c r="C9252">
        <v>0</v>
      </c>
      <c r="D9252">
        <v>0</v>
      </c>
      <c r="E9252">
        <v>0</v>
      </c>
      <c r="F9252" s="14">
        <v>5467.1869999999999</v>
      </c>
      <c r="G9252" s="14">
        <v>4464.4690000000001</v>
      </c>
      <c r="H9252">
        <f t="shared" si="300"/>
        <v>0</v>
      </c>
      <c r="I9252">
        <f t="shared" si="301"/>
        <v>0</v>
      </c>
    </row>
    <row r="9253" spans="1:9" x14ac:dyDescent="0.3">
      <c r="A9253" s="1">
        <v>39933</v>
      </c>
      <c r="B9253">
        <v>0</v>
      </c>
      <c r="C9253">
        <v>0</v>
      </c>
      <c r="D9253">
        <v>0</v>
      </c>
      <c r="E9253">
        <v>0</v>
      </c>
      <c r="F9253" s="14">
        <v>5456.8010000000004</v>
      </c>
      <c r="G9253" s="14">
        <v>4602.9049999999997</v>
      </c>
      <c r="H9253">
        <f t="shared" si="300"/>
        <v>0</v>
      </c>
      <c r="I9253">
        <f t="shared" si="301"/>
        <v>0</v>
      </c>
    </row>
    <row r="9254" spans="1:9" x14ac:dyDescent="0.3">
      <c r="A9254" s="1">
        <v>39934</v>
      </c>
      <c r="B9254">
        <v>0</v>
      </c>
      <c r="C9254">
        <v>0</v>
      </c>
      <c r="D9254">
        <v>0</v>
      </c>
      <c r="E9254">
        <v>0</v>
      </c>
      <c r="F9254" s="14">
        <v>5524.6490000000003</v>
      </c>
      <c r="G9254" s="14">
        <v>4467.7129999999997</v>
      </c>
      <c r="H9254">
        <f t="shared" si="300"/>
        <v>0</v>
      </c>
      <c r="I9254">
        <f t="shared" si="301"/>
        <v>0</v>
      </c>
    </row>
    <row r="9255" spans="1:9" x14ac:dyDescent="0.3">
      <c r="A9255" s="1">
        <v>39935</v>
      </c>
      <c r="B9255">
        <v>0</v>
      </c>
      <c r="C9255">
        <v>0</v>
      </c>
      <c r="D9255">
        <v>0</v>
      </c>
      <c r="E9255">
        <v>0</v>
      </c>
      <c r="F9255" s="14">
        <v>5344.7030000000004</v>
      </c>
      <c r="G9255" s="14">
        <v>4326.8729999999996</v>
      </c>
      <c r="H9255">
        <f t="shared" si="300"/>
        <v>0</v>
      </c>
      <c r="I9255">
        <f t="shared" si="301"/>
        <v>0</v>
      </c>
    </row>
    <row r="9256" spans="1:9" x14ac:dyDescent="0.3">
      <c r="A9256" s="1">
        <v>39936</v>
      </c>
      <c r="B9256">
        <v>0</v>
      </c>
      <c r="C9256">
        <v>0</v>
      </c>
      <c r="D9256">
        <v>0</v>
      </c>
      <c r="E9256">
        <v>0</v>
      </c>
      <c r="F9256" s="14">
        <v>4893.4290000000001</v>
      </c>
      <c r="G9256" s="14">
        <v>3294.32</v>
      </c>
      <c r="H9256">
        <f t="shared" si="300"/>
        <v>0</v>
      </c>
      <c r="I9256">
        <f t="shared" si="301"/>
        <v>0</v>
      </c>
    </row>
    <row r="9257" spans="1:9" x14ac:dyDescent="0.3">
      <c r="A9257" s="1">
        <v>39937</v>
      </c>
      <c r="B9257">
        <v>1</v>
      </c>
      <c r="C9257">
        <v>0</v>
      </c>
      <c r="D9257">
        <v>0</v>
      </c>
      <c r="E9257">
        <v>0</v>
      </c>
      <c r="F9257" s="14">
        <v>4032.777</v>
      </c>
      <c r="G9257" s="14">
        <v>2541.4989999999998</v>
      </c>
      <c r="H9257">
        <f t="shared" si="300"/>
        <v>1.309169740945219E-2</v>
      </c>
      <c r="I9257">
        <f t="shared" si="301"/>
        <v>0</v>
      </c>
    </row>
    <row r="9258" spans="1:9" x14ac:dyDescent="0.3">
      <c r="A9258" s="1">
        <v>39938</v>
      </c>
      <c r="B9258">
        <v>1</v>
      </c>
      <c r="C9258">
        <v>0</v>
      </c>
      <c r="D9258">
        <v>0.161</v>
      </c>
      <c r="E9258">
        <v>0.01</v>
      </c>
      <c r="F9258">
        <v>-408.96100000000001</v>
      </c>
      <c r="G9258">
        <v>-23.347000000000001</v>
      </c>
      <c r="H9258">
        <f t="shared" si="300"/>
        <v>1.309169740945219E-2</v>
      </c>
      <c r="I9258">
        <f t="shared" si="301"/>
        <v>0</v>
      </c>
    </row>
    <row r="9259" spans="1:9" x14ac:dyDescent="0.3">
      <c r="A9259" s="1">
        <v>39939</v>
      </c>
      <c r="B9259">
        <v>1</v>
      </c>
      <c r="C9259">
        <v>0</v>
      </c>
      <c r="D9259">
        <v>0</v>
      </c>
      <c r="E9259">
        <v>0</v>
      </c>
      <c r="F9259" s="14">
        <v>5411.1639999999998</v>
      </c>
      <c r="G9259" s="14">
        <v>4486.4179999999997</v>
      </c>
      <c r="H9259">
        <f t="shared" si="300"/>
        <v>1.309169740945219E-2</v>
      </c>
      <c r="I9259">
        <f t="shared" si="301"/>
        <v>0</v>
      </c>
    </row>
    <row r="9260" spans="1:9" x14ac:dyDescent="0.3">
      <c r="A9260" s="1">
        <v>39940</v>
      </c>
      <c r="B9260">
        <v>1</v>
      </c>
      <c r="C9260">
        <v>0</v>
      </c>
      <c r="D9260">
        <v>0</v>
      </c>
      <c r="E9260">
        <v>0</v>
      </c>
      <c r="F9260" s="14">
        <v>5364.7950000000001</v>
      </c>
      <c r="G9260" s="14">
        <v>4500.7879999999996</v>
      </c>
      <c r="H9260">
        <f t="shared" si="300"/>
        <v>1.309169740945219E-2</v>
      </c>
      <c r="I9260">
        <f t="shared" si="301"/>
        <v>0</v>
      </c>
    </row>
    <row r="9261" spans="1:9" x14ac:dyDescent="0.3">
      <c r="A9261" s="1">
        <v>39941</v>
      </c>
      <c r="B9261">
        <v>1</v>
      </c>
      <c r="C9261">
        <v>0</v>
      </c>
      <c r="D9261">
        <v>0.35399999999999998</v>
      </c>
      <c r="E9261">
        <v>0.19</v>
      </c>
      <c r="F9261">
        <v>631.74400000000003</v>
      </c>
      <c r="G9261">
        <v>418.06599999999997</v>
      </c>
      <c r="H9261">
        <f t="shared" si="300"/>
        <v>1.309169740945219E-2</v>
      </c>
      <c r="I9261">
        <f t="shared" si="301"/>
        <v>0</v>
      </c>
    </row>
    <row r="9262" spans="1:9" x14ac:dyDescent="0.3">
      <c r="A9262" s="1">
        <v>39942</v>
      </c>
      <c r="B9262">
        <v>1</v>
      </c>
      <c r="C9262">
        <v>0</v>
      </c>
      <c r="D9262">
        <v>0</v>
      </c>
      <c r="E9262">
        <v>0</v>
      </c>
      <c r="F9262" s="14">
        <v>5329.9830000000002</v>
      </c>
      <c r="G9262" s="14">
        <v>4296.5159999999996</v>
      </c>
      <c r="H9262">
        <f t="shared" si="300"/>
        <v>1.309169740945219E-2</v>
      </c>
      <c r="I9262">
        <f t="shared" si="301"/>
        <v>0</v>
      </c>
    </row>
    <row r="9263" spans="1:9" x14ac:dyDescent="0.3">
      <c r="A9263" s="1">
        <v>39943</v>
      </c>
      <c r="B9263">
        <v>0</v>
      </c>
      <c r="C9263">
        <v>0</v>
      </c>
      <c r="D9263">
        <v>0</v>
      </c>
      <c r="E9263">
        <v>0</v>
      </c>
      <c r="F9263" s="14">
        <v>5098.4459999999999</v>
      </c>
      <c r="G9263" s="14">
        <v>4142.2380000000003</v>
      </c>
      <c r="H9263">
        <f t="shared" si="300"/>
        <v>0</v>
      </c>
      <c r="I9263">
        <f t="shared" si="301"/>
        <v>0</v>
      </c>
    </row>
    <row r="9264" spans="1:9" x14ac:dyDescent="0.3">
      <c r="A9264" s="1">
        <v>39944</v>
      </c>
      <c r="B9264">
        <v>0</v>
      </c>
      <c r="C9264">
        <v>0</v>
      </c>
      <c r="D9264">
        <v>0.48499999999999999</v>
      </c>
      <c r="E9264">
        <v>0</v>
      </c>
      <c r="F9264" s="14">
        <v>2319.4349999999999</v>
      </c>
      <c r="G9264" s="14">
        <v>2276.915</v>
      </c>
      <c r="H9264">
        <f t="shared" si="300"/>
        <v>0</v>
      </c>
      <c r="I9264">
        <f t="shared" si="301"/>
        <v>0</v>
      </c>
    </row>
    <row r="9265" spans="1:9" x14ac:dyDescent="0.3">
      <c r="A9265" s="1">
        <v>39945</v>
      </c>
      <c r="B9265">
        <v>1</v>
      </c>
      <c r="C9265">
        <v>0</v>
      </c>
      <c r="D9265">
        <v>35.54</v>
      </c>
      <c r="E9265">
        <v>25.533000000000001</v>
      </c>
      <c r="F9265">
        <v>-610.53300000000002</v>
      </c>
      <c r="G9265">
        <v>-283.12700000000001</v>
      </c>
      <c r="H9265">
        <f t="shared" si="300"/>
        <v>1.309169740945219E-2</v>
      </c>
      <c r="I9265">
        <f t="shared" si="301"/>
        <v>0</v>
      </c>
    </row>
    <row r="9266" spans="1:9" x14ac:dyDescent="0.3">
      <c r="A9266" s="1">
        <v>39946</v>
      </c>
      <c r="B9266">
        <v>1</v>
      </c>
      <c r="C9266">
        <v>0</v>
      </c>
      <c r="D9266">
        <v>18.404</v>
      </c>
      <c r="E9266">
        <v>19.056000000000001</v>
      </c>
      <c r="F9266">
        <v>-215.92500000000001</v>
      </c>
      <c r="G9266">
        <v>-58.997</v>
      </c>
      <c r="H9266">
        <f t="shared" si="300"/>
        <v>1.309169740945219E-2</v>
      </c>
      <c r="I9266">
        <f t="shared" si="301"/>
        <v>0</v>
      </c>
    </row>
    <row r="9267" spans="1:9" x14ac:dyDescent="0.3">
      <c r="A9267" s="1">
        <v>39947</v>
      </c>
      <c r="B9267">
        <v>2</v>
      </c>
      <c r="C9267">
        <v>0</v>
      </c>
      <c r="D9267">
        <v>8.2929999999999993</v>
      </c>
      <c r="E9267">
        <v>5.7060000000000004</v>
      </c>
      <c r="F9267">
        <v>268.89999999999998</v>
      </c>
      <c r="G9267" s="14">
        <v>1364.067</v>
      </c>
      <c r="H9267">
        <f t="shared" si="300"/>
        <v>2.6183394818904381E-2</v>
      </c>
      <c r="I9267">
        <f t="shared" si="301"/>
        <v>0</v>
      </c>
    </row>
    <row r="9268" spans="1:9" x14ac:dyDescent="0.3">
      <c r="A9268" s="1">
        <v>39948</v>
      </c>
      <c r="B9268">
        <v>1</v>
      </c>
      <c r="C9268">
        <v>0</v>
      </c>
      <c r="D9268">
        <v>0</v>
      </c>
      <c r="E9268">
        <v>0</v>
      </c>
      <c r="F9268" s="14">
        <v>1073.2940000000001</v>
      </c>
      <c r="G9268" s="14">
        <v>3778.9920000000002</v>
      </c>
      <c r="H9268">
        <f t="shared" si="300"/>
        <v>1.309169740945219E-2</v>
      </c>
      <c r="I9268">
        <f t="shared" si="301"/>
        <v>0</v>
      </c>
    </row>
    <row r="9269" spans="1:9" x14ac:dyDescent="0.3">
      <c r="A9269" s="1">
        <v>39949</v>
      </c>
      <c r="B9269">
        <v>2</v>
      </c>
      <c r="C9269">
        <v>0</v>
      </c>
      <c r="D9269">
        <v>0</v>
      </c>
      <c r="E9269">
        <v>0</v>
      </c>
      <c r="F9269" s="14">
        <v>4185.2740000000003</v>
      </c>
      <c r="G9269" s="14">
        <v>3300.1660000000002</v>
      </c>
      <c r="H9269">
        <f t="shared" si="300"/>
        <v>2.6183394818904381E-2</v>
      </c>
      <c r="I9269">
        <f t="shared" si="301"/>
        <v>0</v>
      </c>
    </row>
    <row r="9270" spans="1:9" x14ac:dyDescent="0.3">
      <c r="A9270" s="1">
        <v>39950</v>
      </c>
      <c r="B9270">
        <v>2</v>
      </c>
      <c r="C9270">
        <v>0</v>
      </c>
      <c r="D9270">
        <v>0</v>
      </c>
      <c r="E9270">
        <v>0</v>
      </c>
      <c r="F9270" s="14">
        <v>5045.5420000000004</v>
      </c>
      <c r="G9270" s="14">
        <v>4233.335</v>
      </c>
      <c r="H9270">
        <f t="shared" si="300"/>
        <v>2.6183394818904381E-2</v>
      </c>
      <c r="I9270">
        <f t="shared" si="301"/>
        <v>0</v>
      </c>
    </row>
    <row r="9271" spans="1:9" x14ac:dyDescent="0.3">
      <c r="A9271" s="1">
        <v>39951</v>
      </c>
      <c r="B9271">
        <v>2</v>
      </c>
      <c r="C9271">
        <v>1</v>
      </c>
      <c r="D9271">
        <v>0.09</v>
      </c>
      <c r="E9271">
        <v>0.44400000000000001</v>
      </c>
      <c r="F9271">
        <v>-218.208</v>
      </c>
      <c r="G9271">
        <v>110.14400000000001</v>
      </c>
      <c r="H9271">
        <f t="shared" si="300"/>
        <v>2.6183394818904381E-2</v>
      </c>
      <c r="I9271">
        <f t="shared" si="301"/>
        <v>1.0804897103514228E-2</v>
      </c>
    </row>
    <row r="9272" spans="1:9" x14ac:dyDescent="0.3">
      <c r="A9272" s="1">
        <v>39952</v>
      </c>
      <c r="B9272">
        <v>2</v>
      </c>
      <c r="C9272">
        <v>3</v>
      </c>
      <c r="D9272">
        <v>0</v>
      </c>
      <c r="E9272">
        <v>0</v>
      </c>
      <c r="F9272" s="14">
        <v>2564.8409999999999</v>
      </c>
      <c r="G9272" s="14">
        <v>4414.7529999999997</v>
      </c>
      <c r="H9272">
        <f t="shared" si="300"/>
        <v>2.6183394818904381E-2</v>
      </c>
      <c r="I9272">
        <f t="shared" si="301"/>
        <v>3.2414691310542677E-2</v>
      </c>
    </row>
    <row r="9273" spans="1:9" x14ac:dyDescent="0.3">
      <c r="A9273" s="1">
        <v>39953</v>
      </c>
      <c r="B9273">
        <v>2</v>
      </c>
      <c r="C9273">
        <v>7</v>
      </c>
      <c r="D9273">
        <v>0</v>
      </c>
      <c r="E9273">
        <v>0</v>
      </c>
      <c r="F9273" s="14">
        <v>2949.3290000000002</v>
      </c>
      <c r="G9273" s="14">
        <v>3186.4209999999998</v>
      </c>
      <c r="H9273">
        <f t="shared" si="300"/>
        <v>2.6183394818904381E-2</v>
      </c>
      <c r="I9273">
        <f t="shared" si="301"/>
        <v>7.5634279724599587E-2</v>
      </c>
    </row>
    <row r="9274" spans="1:9" x14ac:dyDescent="0.3">
      <c r="A9274" s="1">
        <v>39954</v>
      </c>
      <c r="B9274">
        <v>3</v>
      </c>
      <c r="C9274">
        <v>10</v>
      </c>
      <c r="D9274">
        <v>0</v>
      </c>
      <c r="E9274">
        <v>0</v>
      </c>
      <c r="F9274" s="14">
        <v>5127.3209999999999</v>
      </c>
      <c r="G9274" s="14">
        <v>4323.7079999999996</v>
      </c>
      <c r="H9274">
        <f t="shared" si="300"/>
        <v>3.9275092228356567E-2</v>
      </c>
      <c r="I9274">
        <f t="shared" si="301"/>
        <v>0.10804897103514227</v>
      </c>
    </row>
    <row r="9275" spans="1:9" x14ac:dyDescent="0.3">
      <c r="A9275" s="1">
        <v>39955</v>
      </c>
      <c r="B9275">
        <v>3</v>
      </c>
      <c r="C9275">
        <v>10</v>
      </c>
      <c r="D9275">
        <v>0</v>
      </c>
      <c r="E9275">
        <v>0</v>
      </c>
      <c r="F9275" s="14">
        <v>5213.26</v>
      </c>
      <c r="G9275" s="14">
        <v>4438.5990000000002</v>
      </c>
      <c r="H9275">
        <f t="shared" si="300"/>
        <v>3.9275092228356567E-2</v>
      </c>
      <c r="I9275">
        <f t="shared" si="301"/>
        <v>0.10804897103514227</v>
      </c>
    </row>
    <row r="9276" spans="1:9" x14ac:dyDescent="0.3">
      <c r="A9276" s="1">
        <v>39956</v>
      </c>
      <c r="B9276">
        <v>3</v>
      </c>
      <c r="C9276">
        <v>10</v>
      </c>
      <c r="D9276">
        <v>0</v>
      </c>
      <c r="E9276">
        <v>0</v>
      </c>
      <c r="F9276" s="14">
        <v>5051.4740000000002</v>
      </c>
      <c r="G9276" s="14">
        <v>4453.5469999999996</v>
      </c>
      <c r="H9276">
        <f t="shared" si="300"/>
        <v>3.9275092228356567E-2</v>
      </c>
      <c r="I9276">
        <f t="shared" si="301"/>
        <v>0.10804897103514227</v>
      </c>
    </row>
    <row r="9277" spans="1:9" x14ac:dyDescent="0.3">
      <c r="A9277" s="1">
        <v>39957</v>
      </c>
      <c r="B9277">
        <v>2</v>
      </c>
      <c r="C9277">
        <v>8</v>
      </c>
      <c r="D9277">
        <v>8.0000000000000002E-3</v>
      </c>
      <c r="E9277">
        <v>0.05</v>
      </c>
      <c r="F9277" s="14">
        <v>2725.25</v>
      </c>
      <c r="G9277" s="14">
        <v>2398.3890000000001</v>
      </c>
      <c r="H9277">
        <f t="shared" si="300"/>
        <v>2.6183394818904381E-2</v>
      </c>
      <c r="I9277">
        <f t="shared" si="301"/>
        <v>8.643917682811382E-2</v>
      </c>
    </row>
    <row r="9278" spans="1:9" x14ac:dyDescent="0.3">
      <c r="A9278" s="1">
        <v>39958</v>
      </c>
      <c r="B9278">
        <v>2</v>
      </c>
      <c r="C9278">
        <v>6</v>
      </c>
      <c r="D9278">
        <v>0</v>
      </c>
      <c r="E9278">
        <v>0</v>
      </c>
      <c r="F9278">
        <v>-613.351</v>
      </c>
      <c r="G9278">
        <v>781.02099999999996</v>
      </c>
      <c r="H9278">
        <f t="shared" si="300"/>
        <v>2.6183394818904381E-2</v>
      </c>
      <c r="I9278">
        <f t="shared" si="301"/>
        <v>6.4829382621085355E-2</v>
      </c>
    </row>
    <row r="9279" spans="1:9" x14ac:dyDescent="0.3">
      <c r="A9279" s="1">
        <v>39959</v>
      </c>
      <c r="B9279">
        <v>2</v>
      </c>
      <c r="C9279">
        <v>5</v>
      </c>
      <c r="D9279">
        <v>0</v>
      </c>
      <c r="E9279">
        <v>0</v>
      </c>
      <c r="F9279" s="14">
        <v>5467.5910000000003</v>
      </c>
      <c r="G9279" s="14">
        <v>4641.1350000000002</v>
      </c>
      <c r="H9279">
        <f t="shared" si="300"/>
        <v>2.6183394818904381E-2</v>
      </c>
      <c r="I9279">
        <f t="shared" si="301"/>
        <v>5.4024485517571136E-2</v>
      </c>
    </row>
    <row r="9280" spans="1:9" x14ac:dyDescent="0.3">
      <c r="A9280" s="1">
        <v>39960</v>
      </c>
      <c r="B9280">
        <v>2</v>
      </c>
      <c r="C9280">
        <v>4</v>
      </c>
      <c r="D9280">
        <v>0.104</v>
      </c>
      <c r="E9280">
        <v>0</v>
      </c>
      <c r="F9280">
        <v>483.06099999999998</v>
      </c>
      <c r="G9280">
        <v>236.09200000000001</v>
      </c>
      <c r="H9280">
        <f t="shared" si="300"/>
        <v>2.6183394818904381E-2</v>
      </c>
      <c r="I9280">
        <f t="shared" si="301"/>
        <v>4.321958841405691E-2</v>
      </c>
    </row>
    <row r="9281" spans="1:9" x14ac:dyDescent="0.3">
      <c r="A9281" s="1">
        <v>39961</v>
      </c>
      <c r="B9281">
        <v>2</v>
      </c>
      <c r="C9281">
        <v>3</v>
      </c>
      <c r="D9281">
        <v>0</v>
      </c>
      <c r="E9281">
        <v>0</v>
      </c>
      <c r="F9281" s="14">
        <v>3615.212</v>
      </c>
      <c r="G9281" s="14">
        <v>3789.1370000000002</v>
      </c>
      <c r="H9281">
        <f t="shared" si="300"/>
        <v>2.6183394818904381E-2</v>
      </c>
      <c r="I9281">
        <f t="shared" si="301"/>
        <v>3.2414691310542677E-2</v>
      </c>
    </row>
    <row r="9282" spans="1:9" x14ac:dyDescent="0.3">
      <c r="A9282" s="1">
        <v>39962</v>
      </c>
      <c r="B9282">
        <v>2</v>
      </c>
      <c r="C9282">
        <v>3</v>
      </c>
      <c r="D9282">
        <v>6.8739999999999997</v>
      </c>
      <c r="E9282">
        <v>13.821999999999999</v>
      </c>
      <c r="F9282">
        <v>151.37200000000001</v>
      </c>
      <c r="G9282">
        <v>910.92200000000003</v>
      </c>
      <c r="H9282">
        <f t="shared" ref="H9282:H9345" si="302">(B9282*60*60*24/1000000)/(1000*$N$3/1000000)</f>
        <v>2.6183394818904381E-2</v>
      </c>
      <c r="I9282">
        <f t="shared" ref="I9282:I9345" si="303">(C9282*60*60*24/1000000)/(1000*$N$4/1000000)</f>
        <v>3.2414691310542677E-2</v>
      </c>
    </row>
    <row r="9283" spans="1:9" x14ac:dyDescent="0.3">
      <c r="A9283" s="1">
        <v>39963</v>
      </c>
      <c r="B9283">
        <v>2</v>
      </c>
      <c r="C9283">
        <v>3</v>
      </c>
      <c r="D9283">
        <v>26.398</v>
      </c>
      <c r="E9283">
        <v>30.667000000000002</v>
      </c>
      <c r="F9283">
        <v>-656.83299999999997</v>
      </c>
      <c r="G9283">
        <v>-126.788</v>
      </c>
      <c r="H9283">
        <f t="shared" si="302"/>
        <v>2.6183394818904381E-2</v>
      </c>
      <c r="I9283">
        <f t="shared" si="303"/>
        <v>3.2414691310542677E-2</v>
      </c>
    </row>
    <row r="9284" spans="1:9" x14ac:dyDescent="0.3">
      <c r="A9284" s="1">
        <v>39964</v>
      </c>
      <c r="B9284">
        <v>2</v>
      </c>
      <c r="C9284">
        <v>3</v>
      </c>
      <c r="D9284">
        <v>0</v>
      </c>
      <c r="E9284">
        <v>0</v>
      </c>
      <c r="F9284">
        <v>-388.678</v>
      </c>
      <c r="G9284">
        <v>-328.47699999999998</v>
      </c>
      <c r="H9284">
        <f t="shared" si="302"/>
        <v>2.6183394818904381E-2</v>
      </c>
      <c r="I9284">
        <f t="shared" si="303"/>
        <v>3.2414691310542677E-2</v>
      </c>
    </row>
    <row r="9285" spans="1:9" x14ac:dyDescent="0.3">
      <c r="A9285" s="1">
        <v>39965</v>
      </c>
      <c r="B9285">
        <v>2</v>
      </c>
      <c r="C9285">
        <v>2</v>
      </c>
      <c r="D9285">
        <v>0</v>
      </c>
      <c r="E9285">
        <v>0</v>
      </c>
      <c r="F9285" s="14">
        <v>2509.5439999999999</v>
      </c>
      <c r="G9285" s="14">
        <v>1549.7850000000001</v>
      </c>
      <c r="H9285">
        <f t="shared" si="302"/>
        <v>2.6183394818904381E-2</v>
      </c>
      <c r="I9285">
        <f t="shared" si="303"/>
        <v>2.1609794207028455E-2</v>
      </c>
    </row>
    <row r="9286" spans="1:9" x14ac:dyDescent="0.3">
      <c r="A9286" s="1">
        <v>39966</v>
      </c>
      <c r="B9286">
        <v>2</v>
      </c>
      <c r="C9286">
        <v>2</v>
      </c>
      <c r="D9286">
        <v>0</v>
      </c>
      <c r="E9286">
        <v>0</v>
      </c>
      <c r="F9286" s="14">
        <v>2009.0250000000001</v>
      </c>
      <c r="G9286">
        <v>94.917000000000002</v>
      </c>
      <c r="H9286">
        <f t="shared" si="302"/>
        <v>2.6183394818904381E-2</v>
      </c>
      <c r="I9286">
        <f t="shared" si="303"/>
        <v>2.1609794207028455E-2</v>
      </c>
    </row>
    <row r="9287" spans="1:9" x14ac:dyDescent="0.3">
      <c r="A9287" s="1">
        <v>39967</v>
      </c>
      <c r="B9287">
        <v>3</v>
      </c>
      <c r="C9287">
        <v>2</v>
      </c>
      <c r="D9287">
        <v>0</v>
      </c>
      <c r="E9287">
        <v>0</v>
      </c>
      <c r="F9287" s="14">
        <v>5484.8459999999995</v>
      </c>
      <c r="G9287" s="14">
        <v>4912.7709999999997</v>
      </c>
      <c r="H9287">
        <f t="shared" si="302"/>
        <v>3.9275092228356567E-2</v>
      </c>
      <c r="I9287">
        <f t="shared" si="303"/>
        <v>2.1609794207028455E-2</v>
      </c>
    </row>
    <row r="9288" spans="1:9" x14ac:dyDescent="0.3">
      <c r="A9288" s="1">
        <v>39968</v>
      </c>
      <c r="B9288">
        <v>4</v>
      </c>
      <c r="C9288">
        <v>2</v>
      </c>
      <c r="D9288">
        <v>0.20499999999999999</v>
      </c>
      <c r="E9288">
        <v>0</v>
      </c>
      <c r="F9288" s="14">
        <v>4632.5330000000004</v>
      </c>
      <c r="G9288" s="14">
        <v>1402.4960000000001</v>
      </c>
      <c r="H9288">
        <f t="shared" si="302"/>
        <v>5.2366789637808761E-2</v>
      </c>
      <c r="I9288">
        <f t="shared" si="303"/>
        <v>2.1609794207028455E-2</v>
      </c>
    </row>
    <row r="9289" spans="1:9" x14ac:dyDescent="0.3">
      <c r="A9289" s="1">
        <v>39969</v>
      </c>
      <c r="B9289">
        <v>4</v>
      </c>
      <c r="C9289">
        <v>2</v>
      </c>
      <c r="D9289">
        <v>0</v>
      </c>
      <c r="E9289">
        <v>0</v>
      </c>
      <c r="F9289" s="14">
        <v>5369.9380000000001</v>
      </c>
      <c r="G9289" s="14">
        <v>4544.6940000000004</v>
      </c>
      <c r="H9289">
        <f t="shared" si="302"/>
        <v>5.2366789637808761E-2</v>
      </c>
      <c r="I9289">
        <f t="shared" si="303"/>
        <v>2.1609794207028455E-2</v>
      </c>
    </row>
    <row r="9290" spans="1:9" x14ac:dyDescent="0.3">
      <c r="A9290" s="1">
        <v>39970</v>
      </c>
      <c r="B9290">
        <v>4</v>
      </c>
      <c r="C9290">
        <v>2</v>
      </c>
      <c r="D9290">
        <v>0</v>
      </c>
      <c r="E9290">
        <v>0</v>
      </c>
      <c r="F9290" s="14">
        <v>1881.1279999999999</v>
      </c>
      <c r="G9290" s="14">
        <v>2172.9369999999999</v>
      </c>
      <c r="H9290">
        <f t="shared" si="302"/>
        <v>5.2366789637808761E-2</v>
      </c>
      <c r="I9290">
        <f t="shared" si="303"/>
        <v>2.1609794207028455E-2</v>
      </c>
    </row>
    <row r="9291" spans="1:9" x14ac:dyDescent="0.3">
      <c r="A9291" s="1">
        <v>39971</v>
      </c>
      <c r="B9291">
        <v>4</v>
      </c>
      <c r="C9291">
        <v>2</v>
      </c>
      <c r="D9291">
        <v>0</v>
      </c>
      <c r="E9291">
        <v>0</v>
      </c>
      <c r="F9291" s="14">
        <v>5435.4260000000004</v>
      </c>
      <c r="G9291" s="14">
        <v>4345.2830000000004</v>
      </c>
      <c r="H9291">
        <f t="shared" si="302"/>
        <v>5.2366789637808761E-2</v>
      </c>
      <c r="I9291">
        <f t="shared" si="303"/>
        <v>2.1609794207028455E-2</v>
      </c>
    </row>
    <row r="9292" spans="1:9" x14ac:dyDescent="0.3">
      <c r="A9292" s="1">
        <v>39972</v>
      </c>
      <c r="B9292">
        <v>4</v>
      </c>
      <c r="C9292">
        <v>2</v>
      </c>
      <c r="D9292">
        <v>5.5E-2</v>
      </c>
      <c r="E9292">
        <v>0.28999999999999998</v>
      </c>
      <c r="F9292">
        <v>70.753</v>
      </c>
      <c r="G9292">
        <v>641.63</v>
      </c>
      <c r="H9292">
        <f t="shared" si="302"/>
        <v>5.2366789637808761E-2</v>
      </c>
      <c r="I9292">
        <f t="shared" si="303"/>
        <v>2.1609794207028455E-2</v>
      </c>
    </row>
    <row r="9293" spans="1:9" x14ac:dyDescent="0.3">
      <c r="A9293" s="1">
        <v>39973</v>
      </c>
      <c r="B9293">
        <v>3</v>
      </c>
      <c r="C9293">
        <v>2</v>
      </c>
      <c r="D9293">
        <v>5.8000000000000003E-2</v>
      </c>
      <c r="E9293">
        <v>0</v>
      </c>
      <c r="F9293" s="14">
        <v>2498.0639999999999</v>
      </c>
      <c r="G9293" s="14">
        <v>1381.8610000000001</v>
      </c>
      <c r="H9293">
        <f t="shared" si="302"/>
        <v>3.9275092228356567E-2</v>
      </c>
      <c r="I9293">
        <f t="shared" si="303"/>
        <v>2.1609794207028455E-2</v>
      </c>
    </row>
    <row r="9294" spans="1:9" x14ac:dyDescent="0.3">
      <c r="A9294" s="1">
        <v>39974</v>
      </c>
      <c r="B9294">
        <v>3</v>
      </c>
      <c r="C9294">
        <v>3</v>
      </c>
      <c r="D9294">
        <v>0</v>
      </c>
      <c r="E9294">
        <v>0</v>
      </c>
      <c r="F9294" s="14">
        <v>5281.1869999999999</v>
      </c>
      <c r="G9294" s="14">
        <v>3815.6260000000002</v>
      </c>
      <c r="H9294">
        <f t="shared" si="302"/>
        <v>3.9275092228356567E-2</v>
      </c>
      <c r="I9294">
        <f t="shared" si="303"/>
        <v>3.2414691310542677E-2</v>
      </c>
    </row>
    <row r="9295" spans="1:9" x14ac:dyDescent="0.3">
      <c r="A9295" s="1">
        <v>39975</v>
      </c>
      <c r="B9295">
        <v>3</v>
      </c>
      <c r="C9295">
        <v>2</v>
      </c>
      <c r="D9295">
        <v>0</v>
      </c>
      <c r="E9295">
        <v>0</v>
      </c>
      <c r="F9295">
        <v>800.77700000000004</v>
      </c>
      <c r="G9295" s="14">
        <v>3976.7170000000001</v>
      </c>
      <c r="H9295">
        <f t="shared" si="302"/>
        <v>3.9275092228356567E-2</v>
      </c>
      <c r="I9295">
        <f t="shared" si="303"/>
        <v>2.1609794207028455E-2</v>
      </c>
    </row>
    <row r="9296" spans="1:9" x14ac:dyDescent="0.3">
      <c r="A9296" s="1">
        <v>39976</v>
      </c>
      <c r="B9296">
        <v>2</v>
      </c>
      <c r="C9296">
        <v>2</v>
      </c>
      <c r="D9296">
        <v>0</v>
      </c>
      <c r="E9296">
        <v>0</v>
      </c>
      <c r="F9296" s="14">
        <v>4151.2730000000001</v>
      </c>
      <c r="G9296" s="14">
        <v>3341.3670000000002</v>
      </c>
      <c r="H9296">
        <f t="shared" si="302"/>
        <v>2.6183394818904381E-2</v>
      </c>
      <c r="I9296">
        <f t="shared" si="303"/>
        <v>2.1609794207028455E-2</v>
      </c>
    </row>
    <row r="9297" spans="1:9" x14ac:dyDescent="0.3">
      <c r="A9297" s="1">
        <v>39977</v>
      </c>
      <c r="B9297">
        <v>2</v>
      </c>
      <c r="C9297">
        <v>2</v>
      </c>
      <c r="D9297">
        <v>0</v>
      </c>
      <c r="E9297">
        <v>0</v>
      </c>
      <c r="F9297" s="14">
        <v>4359.1220000000003</v>
      </c>
      <c r="G9297" s="14">
        <v>3414.6570000000002</v>
      </c>
      <c r="H9297">
        <f t="shared" si="302"/>
        <v>2.6183394818904381E-2</v>
      </c>
      <c r="I9297">
        <f t="shared" si="303"/>
        <v>2.1609794207028455E-2</v>
      </c>
    </row>
    <row r="9298" spans="1:9" x14ac:dyDescent="0.3">
      <c r="A9298" s="1">
        <v>39978</v>
      </c>
      <c r="B9298">
        <v>2</v>
      </c>
      <c r="C9298">
        <v>2</v>
      </c>
      <c r="D9298">
        <v>0</v>
      </c>
      <c r="E9298">
        <v>0</v>
      </c>
      <c r="F9298" s="14">
        <v>5010.7340000000004</v>
      </c>
      <c r="G9298" s="14">
        <v>4377.143</v>
      </c>
      <c r="H9298">
        <f t="shared" si="302"/>
        <v>2.6183394818904381E-2</v>
      </c>
      <c r="I9298">
        <f t="shared" si="303"/>
        <v>2.1609794207028455E-2</v>
      </c>
    </row>
    <row r="9299" spans="1:9" x14ac:dyDescent="0.3">
      <c r="A9299" s="1">
        <v>39979</v>
      </c>
      <c r="B9299">
        <v>2</v>
      </c>
      <c r="C9299">
        <v>1</v>
      </c>
      <c r="D9299">
        <v>1.548</v>
      </c>
      <c r="E9299">
        <v>4.8120000000000003</v>
      </c>
      <c r="F9299">
        <v>966.27300000000002</v>
      </c>
      <c r="G9299" s="14">
        <v>1839.4369999999999</v>
      </c>
      <c r="H9299">
        <f t="shared" si="302"/>
        <v>2.6183394818904381E-2</v>
      </c>
      <c r="I9299">
        <f t="shared" si="303"/>
        <v>1.0804897103514228E-2</v>
      </c>
    </row>
    <row r="9300" spans="1:9" x14ac:dyDescent="0.3">
      <c r="A9300" s="1">
        <v>39980</v>
      </c>
      <c r="B9300">
        <v>2</v>
      </c>
      <c r="C9300">
        <v>1</v>
      </c>
      <c r="D9300">
        <v>3.4449999999999998</v>
      </c>
      <c r="E9300">
        <v>7.0549999999999997</v>
      </c>
      <c r="F9300">
        <v>230.01400000000001</v>
      </c>
      <c r="G9300" s="14">
        <v>1535.2460000000001</v>
      </c>
      <c r="H9300">
        <f t="shared" si="302"/>
        <v>2.6183394818904381E-2</v>
      </c>
      <c r="I9300">
        <f t="shared" si="303"/>
        <v>1.0804897103514228E-2</v>
      </c>
    </row>
    <row r="9301" spans="1:9" x14ac:dyDescent="0.3">
      <c r="A9301" s="1">
        <v>39981</v>
      </c>
      <c r="B9301">
        <v>2</v>
      </c>
      <c r="C9301">
        <v>1</v>
      </c>
      <c r="D9301">
        <v>0</v>
      </c>
      <c r="E9301">
        <v>0</v>
      </c>
      <c r="F9301" s="14">
        <v>4634.9160000000002</v>
      </c>
      <c r="G9301" s="14">
        <v>2991.01</v>
      </c>
      <c r="H9301">
        <f t="shared" si="302"/>
        <v>2.6183394818904381E-2</v>
      </c>
      <c r="I9301">
        <f t="shared" si="303"/>
        <v>1.0804897103514228E-2</v>
      </c>
    </row>
    <row r="9302" spans="1:9" x14ac:dyDescent="0.3">
      <c r="A9302" s="1">
        <v>39982</v>
      </c>
      <c r="B9302">
        <v>2</v>
      </c>
      <c r="C9302">
        <v>1</v>
      </c>
      <c r="D9302">
        <v>1E-3</v>
      </c>
      <c r="E9302">
        <v>0</v>
      </c>
      <c r="F9302" s="14">
        <v>2524.422</v>
      </c>
      <c r="G9302" s="14">
        <v>1050.068</v>
      </c>
      <c r="H9302">
        <f t="shared" si="302"/>
        <v>2.6183394818904381E-2</v>
      </c>
      <c r="I9302">
        <f t="shared" si="303"/>
        <v>1.0804897103514228E-2</v>
      </c>
    </row>
    <row r="9303" spans="1:9" x14ac:dyDescent="0.3">
      <c r="A9303" s="1">
        <v>39983</v>
      </c>
      <c r="B9303">
        <v>2</v>
      </c>
      <c r="C9303">
        <v>1</v>
      </c>
      <c r="D9303">
        <v>0</v>
      </c>
      <c r="E9303">
        <v>0</v>
      </c>
      <c r="F9303" s="14">
        <v>5065.68</v>
      </c>
      <c r="G9303" s="14">
        <v>4560.41</v>
      </c>
      <c r="H9303">
        <f t="shared" si="302"/>
        <v>2.6183394818904381E-2</v>
      </c>
      <c r="I9303">
        <f t="shared" si="303"/>
        <v>1.0804897103514228E-2</v>
      </c>
    </row>
    <row r="9304" spans="1:9" x14ac:dyDescent="0.3">
      <c r="A9304" s="1">
        <v>39984</v>
      </c>
      <c r="B9304">
        <v>2</v>
      </c>
      <c r="C9304">
        <v>1</v>
      </c>
      <c r="D9304">
        <v>0</v>
      </c>
      <c r="E9304">
        <v>0</v>
      </c>
      <c r="F9304" s="14">
        <v>1451.6389999999999</v>
      </c>
      <c r="G9304" s="14">
        <v>3233.3130000000001</v>
      </c>
      <c r="H9304">
        <f t="shared" si="302"/>
        <v>2.6183394818904381E-2</v>
      </c>
      <c r="I9304">
        <f t="shared" si="303"/>
        <v>1.0804897103514228E-2</v>
      </c>
    </row>
    <row r="9305" spans="1:9" x14ac:dyDescent="0.3">
      <c r="A9305" s="1">
        <v>39985</v>
      </c>
      <c r="B9305">
        <v>2</v>
      </c>
      <c r="C9305">
        <v>1</v>
      </c>
      <c r="D9305">
        <v>20.654</v>
      </c>
      <c r="E9305">
        <v>8.7729999999999997</v>
      </c>
      <c r="F9305">
        <v>-138.251</v>
      </c>
      <c r="G9305">
        <v>341.91</v>
      </c>
      <c r="H9305">
        <f t="shared" si="302"/>
        <v>2.6183394818904381E-2</v>
      </c>
      <c r="I9305">
        <f t="shared" si="303"/>
        <v>1.0804897103514228E-2</v>
      </c>
    </row>
    <row r="9306" spans="1:9" x14ac:dyDescent="0.3">
      <c r="A9306" s="1">
        <v>39986</v>
      </c>
      <c r="B9306">
        <v>3</v>
      </c>
      <c r="C9306">
        <v>2</v>
      </c>
      <c r="D9306">
        <v>14.19</v>
      </c>
      <c r="E9306">
        <v>11.433999999999999</v>
      </c>
      <c r="F9306">
        <v>-581.39300000000003</v>
      </c>
      <c r="G9306">
        <v>-669.22799999999995</v>
      </c>
      <c r="H9306">
        <f t="shared" si="302"/>
        <v>3.9275092228356567E-2</v>
      </c>
      <c r="I9306">
        <f t="shared" si="303"/>
        <v>2.1609794207028455E-2</v>
      </c>
    </row>
    <row r="9307" spans="1:9" x14ac:dyDescent="0.3">
      <c r="A9307" s="1">
        <v>39987</v>
      </c>
      <c r="B9307">
        <v>5</v>
      </c>
      <c r="C9307">
        <v>3</v>
      </c>
      <c r="D9307">
        <v>0</v>
      </c>
      <c r="E9307">
        <v>0</v>
      </c>
      <c r="F9307">
        <v>232.05500000000001</v>
      </c>
      <c r="G9307">
        <v>-495.74700000000001</v>
      </c>
      <c r="H9307">
        <f t="shared" si="302"/>
        <v>6.5458487047260955E-2</v>
      </c>
      <c r="I9307">
        <f t="shared" si="303"/>
        <v>3.2414691310542677E-2</v>
      </c>
    </row>
    <row r="9308" spans="1:9" x14ac:dyDescent="0.3">
      <c r="A9308" s="1">
        <v>39988</v>
      </c>
      <c r="B9308">
        <v>6</v>
      </c>
      <c r="C9308">
        <v>3</v>
      </c>
      <c r="D9308">
        <v>0</v>
      </c>
      <c r="E9308">
        <v>0</v>
      </c>
      <c r="F9308" s="14">
        <v>5304.8249999999998</v>
      </c>
      <c r="G9308" s="14">
        <v>4697.32</v>
      </c>
      <c r="H9308">
        <f t="shared" si="302"/>
        <v>7.8550184456713135E-2</v>
      </c>
      <c r="I9308">
        <f t="shared" si="303"/>
        <v>3.2414691310542677E-2</v>
      </c>
    </row>
    <row r="9309" spans="1:9" x14ac:dyDescent="0.3">
      <c r="A9309" s="1">
        <v>39989</v>
      </c>
      <c r="B9309">
        <v>7</v>
      </c>
      <c r="C9309">
        <v>4</v>
      </c>
      <c r="D9309">
        <v>0</v>
      </c>
      <c r="E9309">
        <v>0</v>
      </c>
      <c r="F9309" s="14">
        <v>5344.0169999999998</v>
      </c>
      <c r="G9309" s="14">
        <v>4822.241</v>
      </c>
      <c r="H9309">
        <f t="shared" si="302"/>
        <v>9.1641881866165328E-2</v>
      </c>
      <c r="I9309">
        <f t="shared" si="303"/>
        <v>4.321958841405691E-2</v>
      </c>
    </row>
    <row r="9310" spans="1:9" x14ac:dyDescent="0.3">
      <c r="A9310" s="1">
        <v>39990</v>
      </c>
      <c r="B9310">
        <v>7</v>
      </c>
      <c r="C9310">
        <v>5</v>
      </c>
      <c r="D9310">
        <v>1.2999999999999999E-2</v>
      </c>
      <c r="E9310">
        <v>6.8000000000000005E-2</v>
      </c>
      <c r="F9310">
        <v>843.80200000000002</v>
      </c>
      <c r="G9310" s="14">
        <v>1882.492</v>
      </c>
      <c r="H9310">
        <f t="shared" si="302"/>
        <v>9.1641881866165328E-2</v>
      </c>
      <c r="I9310">
        <f t="shared" si="303"/>
        <v>5.4024485517571136E-2</v>
      </c>
    </row>
    <row r="9311" spans="1:9" x14ac:dyDescent="0.3">
      <c r="A9311" s="1">
        <v>39991</v>
      </c>
      <c r="B9311">
        <v>8</v>
      </c>
      <c r="C9311">
        <v>4</v>
      </c>
      <c r="D9311">
        <v>0</v>
      </c>
      <c r="E9311">
        <v>0</v>
      </c>
      <c r="F9311" s="14">
        <v>5251.17</v>
      </c>
      <c r="G9311" s="14">
        <v>4653.6670000000004</v>
      </c>
      <c r="H9311">
        <f t="shared" si="302"/>
        <v>0.10473357927561752</v>
      </c>
      <c r="I9311">
        <f t="shared" si="303"/>
        <v>4.321958841405691E-2</v>
      </c>
    </row>
    <row r="9312" spans="1:9" x14ac:dyDescent="0.3">
      <c r="A9312" s="1">
        <v>39992</v>
      </c>
      <c r="B9312">
        <v>9</v>
      </c>
      <c r="C9312">
        <v>3</v>
      </c>
      <c r="D9312">
        <v>0</v>
      </c>
      <c r="E9312">
        <v>0</v>
      </c>
      <c r="F9312" s="14">
        <v>2394.1529999999998</v>
      </c>
      <c r="G9312" s="14">
        <v>1918.33</v>
      </c>
      <c r="H9312">
        <f t="shared" si="302"/>
        <v>0.1178252766850697</v>
      </c>
      <c r="I9312">
        <f t="shared" si="303"/>
        <v>3.2414691310542677E-2</v>
      </c>
    </row>
    <row r="9313" spans="1:9" x14ac:dyDescent="0.3">
      <c r="A9313" s="1">
        <v>39993</v>
      </c>
      <c r="B9313">
        <v>14</v>
      </c>
      <c r="C9313">
        <v>3</v>
      </c>
      <c r="D9313">
        <v>27.757000000000001</v>
      </c>
      <c r="E9313">
        <v>23.058</v>
      </c>
      <c r="F9313">
        <v>-697.65300000000002</v>
      </c>
      <c r="G9313">
        <v>-214.905</v>
      </c>
      <c r="H9313">
        <f t="shared" si="302"/>
        <v>0.18328376373233066</v>
      </c>
      <c r="I9313">
        <f t="shared" si="303"/>
        <v>3.2414691310542677E-2</v>
      </c>
    </row>
    <row r="9314" spans="1:9" x14ac:dyDescent="0.3">
      <c r="A9314" s="1">
        <v>39994</v>
      </c>
      <c r="B9314">
        <v>17</v>
      </c>
      <c r="C9314">
        <v>6</v>
      </c>
      <c r="D9314">
        <v>0</v>
      </c>
      <c r="E9314">
        <v>0</v>
      </c>
      <c r="F9314" s="14">
        <v>5247.2470000000003</v>
      </c>
      <c r="G9314" s="14">
        <v>4698.0050000000001</v>
      </c>
      <c r="H9314">
        <f t="shared" si="302"/>
        <v>0.22255885596068725</v>
      </c>
      <c r="I9314">
        <f t="shared" si="303"/>
        <v>6.4829382621085355E-2</v>
      </c>
    </row>
    <row r="9315" spans="1:9" x14ac:dyDescent="0.3">
      <c r="A9315" s="1">
        <v>39995</v>
      </c>
      <c r="B9315">
        <v>18</v>
      </c>
      <c r="C9315">
        <v>12</v>
      </c>
      <c r="D9315">
        <v>0</v>
      </c>
      <c r="E9315">
        <v>0</v>
      </c>
      <c r="F9315" s="14">
        <v>4839.5510000000004</v>
      </c>
      <c r="G9315" s="14">
        <v>4107.5339999999997</v>
      </c>
      <c r="H9315">
        <f t="shared" si="302"/>
        <v>0.2356505533701394</v>
      </c>
      <c r="I9315">
        <f t="shared" si="303"/>
        <v>0.12965876524217071</v>
      </c>
    </row>
    <row r="9316" spans="1:9" x14ac:dyDescent="0.3">
      <c r="A9316" s="1">
        <v>39996</v>
      </c>
      <c r="B9316">
        <v>16</v>
      </c>
      <c r="C9316">
        <v>16</v>
      </c>
      <c r="D9316">
        <v>0</v>
      </c>
      <c r="E9316">
        <v>0</v>
      </c>
      <c r="F9316" s="14">
        <v>5250.6480000000001</v>
      </c>
      <c r="G9316" s="14">
        <v>4658.62</v>
      </c>
      <c r="H9316">
        <f t="shared" si="302"/>
        <v>0.20946715855123504</v>
      </c>
      <c r="I9316">
        <f t="shared" si="303"/>
        <v>0.17287835365622764</v>
      </c>
    </row>
    <row r="9317" spans="1:9" x14ac:dyDescent="0.3">
      <c r="A9317" s="1">
        <v>39997</v>
      </c>
      <c r="B9317">
        <v>12</v>
      </c>
      <c r="C9317">
        <v>21</v>
      </c>
      <c r="D9317">
        <v>0</v>
      </c>
      <c r="E9317">
        <v>8.0000000000000002E-3</v>
      </c>
      <c r="F9317" s="14">
        <v>4989.24</v>
      </c>
      <c r="G9317" s="14">
        <v>4279.7280000000001</v>
      </c>
      <c r="H9317">
        <f t="shared" si="302"/>
        <v>0.15710036891342627</v>
      </c>
      <c r="I9317">
        <f t="shared" si="303"/>
        <v>0.22690283917379875</v>
      </c>
    </row>
    <row r="9318" spans="1:9" x14ac:dyDescent="0.3">
      <c r="A9318" s="1">
        <v>39998</v>
      </c>
      <c r="B9318">
        <v>10</v>
      </c>
      <c r="C9318">
        <v>22</v>
      </c>
      <c r="D9318">
        <v>0</v>
      </c>
      <c r="E9318">
        <v>0</v>
      </c>
      <c r="F9318" s="14">
        <v>3479.61</v>
      </c>
      <c r="G9318" s="14">
        <v>3568.8890000000001</v>
      </c>
      <c r="H9318">
        <f t="shared" si="302"/>
        <v>0.13091697409452191</v>
      </c>
      <c r="I9318">
        <f t="shared" si="303"/>
        <v>0.23770773627731298</v>
      </c>
    </row>
    <row r="9319" spans="1:9" x14ac:dyDescent="0.3">
      <c r="A9319" s="1">
        <v>39999</v>
      </c>
      <c r="B9319">
        <v>9</v>
      </c>
      <c r="C9319">
        <v>23</v>
      </c>
      <c r="D9319">
        <v>3.2490000000000001</v>
      </c>
      <c r="E9319">
        <v>5.4180000000000001</v>
      </c>
      <c r="F9319">
        <v>53.408999999999999</v>
      </c>
      <c r="G9319">
        <v>914.43600000000004</v>
      </c>
      <c r="H9319">
        <f t="shared" si="302"/>
        <v>0.1178252766850697</v>
      </c>
      <c r="I9319">
        <f t="shared" si="303"/>
        <v>0.24851263338082721</v>
      </c>
    </row>
    <row r="9320" spans="1:9" x14ac:dyDescent="0.3">
      <c r="A9320" s="1">
        <v>40000</v>
      </c>
      <c r="B9320">
        <v>9</v>
      </c>
      <c r="C9320">
        <v>23</v>
      </c>
      <c r="D9320">
        <v>11.816000000000001</v>
      </c>
      <c r="E9320">
        <v>21.376999999999999</v>
      </c>
      <c r="F9320" s="14">
        <v>1202.779</v>
      </c>
      <c r="G9320">
        <v>611.87800000000004</v>
      </c>
      <c r="H9320">
        <f t="shared" si="302"/>
        <v>0.1178252766850697</v>
      </c>
      <c r="I9320">
        <f t="shared" si="303"/>
        <v>0.24851263338082721</v>
      </c>
    </row>
    <row r="9321" spans="1:9" x14ac:dyDescent="0.3">
      <c r="A9321" s="1">
        <v>40001</v>
      </c>
      <c r="B9321">
        <v>12</v>
      </c>
      <c r="C9321">
        <v>25</v>
      </c>
      <c r="D9321">
        <v>4.1609999999999996</v>
      </c>
      <c r="E9321">
        <v>0</v>
      </c>
      <c r="F9321">
        <v>2.3420000000000001</v>
      </c>
      <c r="G9321">
        <v>270.26400000000001</v>
      </c>
      <c r="H9321">
        <f t="shared" si="302"/>
        <v>0.15710036891342627</v>
      </c>
      <c r="I9321">
        <f t="shared" si="303"/>
        <v>0.27012242758785571</v>
      </c>
    </row>
    <row r="9322" spans="1:9" x14ac:dyDescent="0.3">
      <c r="A9322" s="1">
        <v>40002</v>
      </c>
      <c r="B9322">
        <v>13</v>
      </c>
      <c r="C9322">
        <v>27</v>
      </c>
      <c r="D9322">
        <v>18.716999999999999</v>
      </c>
      <c r="E9322">
        <v>7.5010000000000003</v>
      </c>
      <c r="F9322">
        <v>-255.45500000000001</v>
      </c>
      <c r="G9322">
        <v>-73.923000000000002</v>
      </c>
      <c r="H9322">
        <f t="shared" si="302"/>
        <v>0.17019206632287848</v>
      </c>
      <c r="I9322">
        <f t="shared" si="303"/>
        <v>0.29173222179488417</v>
      </c>
    </row>
    <row r="9323" spans="1:9" x14ac:dyDescent="0.3">
      <c r="A9323" s="1">
        <v>40003</v>
      </c>
      <c r="B9323">
        <v>16</v>
      </c>
      <c r="C9323">
        <v>29</v>
      </c>
      <c r="D9323">
        <v>0</v>
      </c>
      <c r="E9323">
        <v>0</v>
      </c>
      <c r="F9323" s="14">
        <v>4079.3449999999998</v>
      </c>
      <c r="G9323" s="14">
        <v>1851.2739999999999</v>
      </c>
      <c r="H9323">
        <f t="shared" si="302"/>
        <v>0.20946715855123504</v>
      </c>
      <c r="I9323">
        <f t="shared" si="303"/>
        <v>0.31334201600191253</v>
      </c>
    </row>
    <row r="9324" spans="1:9" x14ac:dyDescent="0.3">
      <c r="A9324" s="1">
        <v>40004</v>
      </c>
      <c r="B9324">
        <v>18</v>
      </c>
      <c r="C9324">
        <v>27</v>
      </c>
      <c r="D9324">
        <v>0</v>
      </c>
      <c r="E9324">
        <v>0</v>
      </c>
      <c r="F9324">
        <v>-22.591999999999999</v>
      </c>
      <c r="G9324">
        <v>-63.155000000000001</v>
      </c>
      <c r="H9324">
        <f t="shared" si="302"/>
        <v>0.2356505533701394</v>
      </c>
      <c r="I9324">
        <f t="shared" si="303"/>
        <v>0.29173222179488417</v>
      </c>
    </row>
    <row r="9325" spans="1:9" x14ac:dyDescent="0.3">
      <c r="A9325" s="1">
        <v>40005</v>
      </c>
      <c r="B9325">
        <v>17</v>
      </c>
      <c r="C9325">
        <v>24</v>
      </c>
      <c r="D9325">
        <v>0</v>
      </c>
      <c r="E9325">
        <v>0</v>
      </c>
      <c r="F9325">
        <v>612.63099999999997</v>
      </c>
      <c r="G9325">
        <v>139.46199999999999</v>
      </c>
      <c r="H9325">
        <f t="shared" si="302"/>
        <v>0.22255885596068725</v>
      </c>
      <c r="I9325">
        <f t="shared" si="303"/>
        <v>0.25931753048434142</v>
      </c>
    </row>
    <row r="9326" spans="1:9" x14ac:dyDescent="0.3">
      <c r="A9326" s="1">
        <v>40006</v>
      </c>
      <c r="B9326">
        <v>15</v>
      </c>
      <c r="C9326">
        <v>22</v>
      </c>
      <c r="D9326">
        <v>0</v>
      </c>
      <c r="E9326">
        <v>0</v>
      </c>
      <c r="F9326" s="14">
        <v>5343.7610000000004</v>
      </c>
      <c r="G9326" s="14">
        <v>4693.0420000000004</v>
      </c>
      <c r="H9326">
        <f t="shared" si="302"/>
        <v>0.19637546114178286</v>
      </c>
      <c r="I9326">
        <f t="shared" si="303"/>
        <v>0.23770773627731298</v>
      </c>
    </row>
    <row r="9327" spans="1:9" x14ac:dyDescent="0.3">
      <c r="A9327" s="1">
        <v>40007</v>
      </c>
      <c r="B9327">
        <v>13</v>
      </c>
      <c r="C9327">
        <v>24</v>
      </c>
      <c r="D9327">
        <v>4.5</v>
      </c>
      <c r="E9327">
        <v>5.4939999999999998</v>
      </c>
      <c r="F9327">
        <v>191.08199999999999</v>
      </c>
      <c r="G9327">
        <v>634.05499999999995</v>
      </c>
      <c r="H9327">
        <f t="shared" si="302"/>
        <v>0.17019206632287848</v>
      </c>
      <c r="I9327">
        <f t="shared" si="303"/>
        <v>0.25931753048434142</v>
      </c>
    </row>
    <row r="9328" spans="1:9" x14ac:dyDescent="0.3">
      <c r="A9328" s="1">
        <v>40008</v>
      </c>
      <c r="B9328">
        <v>12</v>
      </c>
      <c r="C9328">
        <v>26</v>
      </c>
      <c r="D9328">
        <v>0</v>
      </c>
      <c r="E9328">
        <v>0</v>
      </c>
      <c r="F9328" s="14">
        <v>5338.5259999999998</v>
      </c>
      <c r="G9328" s="14">
        <v>4770.2749999999996</v>
      </c>
      <c r="H9328">
        <f t="shared" si="302"/>
        <v>0.15710036891342627</v>
      </c>
      <c r="I9328">
        <f t="shared" si="303"/>
        <v>0.28092732469136988</v>
      </c>
    </row>
    <row r="9329" spans="1:9" x14ac:dyDescent="0.3">
      <c r="A9329" s="1">
        <v>40009</v>
      </c>
      <c r="B9329">
        <v>11</v>
      </c>
      <c r="C9329">
        <v>29</v>
      </c>
      <c r="D9329">
        <v>5.7809999999999997</v>
      </c>
      <c r="E9329">
        <v>5.5510000000000002</v>
      </c>
      <c r="F9329">
        <v>134.90299999999999</v>
      </c>
      <c r="G9329">
        <v>327.45699999999999</v>
      </c>
      <c r="H9329">
        <f t="shared" si="302"/>
        <v>0.14400867150397409</v>
      </c>
      <c r="I9329">
        <f t="shared" si="303"/>
        <v>0.31334201600191253</v>
      </c>
    </row>
    <row r="9330" spans="1:9" x14ac:dyDescent="0.3">
      <c r="A9330" s="1">
        <v>40010</v>
      </c>
      <c r="B9330">
        <v>10</v>
      </c>
      <c r="C9330">
        <v>30</v>
      </c>
      <c r="D9330">
        <v>0</v>
      </c>
      <c r="E9330">
        <v>0</v>
      </c>
      <c r="F9330" s="14">
        <v>1311.6679999999999</v>
      </c>
      <c r="G9330">
        <v>476.56700000000001</v>
      </c>
      <c r="H9330">
        <f t="shared" si="302"/>
        <v>0.13091697409452191</v>
      </c>
      <c r="I9330">
        <f t="shared" si="303"/>
        <v>0.32414691310542681</v>
      </c>
    </row>
    <row r="9331" spans="1:9" x14ac:dyDescent="0.3">
      <c r="A9331" s="1">
        <v>40011</v>
      </c>
      <c r="B9331">
        <v>9</v>
      </c>
      <c r="C9331">
        <v>28</v>
      </c>
      <c r="D9331">
        <v>0</v>
      </c>
      <c r="E9331">
        <v>0</v>
      </c>
      <c r="F9331">
        <v>114.744</v>
      </c>
      <c r="G9331">
        <v>-69.379000000000005</v>
      </c>
      <c r="H9331">
        <f t="shared" si="302"/>
        <v>0.1178252766850697</v>
      </c>
      <c r="I9331">
        <f t="shared" si="303"/>
        <v>0.30253711889839835</v>
      </c>
    </row>
    <row r="9332" spans="1:9" x14ac:dyDescent="0.3">
      <c r="A9332" s="1">
        <v>40012</v>
      </c>
      <c r="B9332">
        <v>8</v>
      </c>
      <c r="C9332">
        <v>24</v>
      </c>
      <c r="D9332">
        <v>0</v>
      </c>
      <c r="E9332">
        <v>0</v>
      </c>
      <c r="F9332">
        <v>-298.25</v>
      </c>
      <c r="G9332">
        <v>271.27699999999999</v>
      </c>
      <c r="H9332">
        <f t="shared" si="302"/>
        <v>0.10473357927561752</v>
      </c>
      <c r="I9332">
        <f t="shared" si="303"/>
        <v>0.25931753048434142</v>
      </c>
    </row>
    <row r="9333" spans="1:9" x14ac:dyDescent="0.3">
      <c r="A9333" s="1">
        <v>40013</v>
      </c>
      <c r="B9333">
        <v>8</v>
      </c>
      <c r="C9333">
        <v>19</v>
      </c>
      <c r="D9333">
        <v>0</v>
      </c>
      <c r="E9333">
        <v>0</v>
      </c>
      <c r="F9333" s="14">
        <v>2051.2040000000002</v>
      </c>
      <c r="G9333" s="14">
        <v>2239.1019999999999</v>
      </c>
      <c r="H9333">
        <f t="shared" si="302"/>
        <v>0.10473357927561752</v>
      </c>
      <c r="I9333">
        <f t="shared" si="303"/>
        <v>0.20529304496677031</v>
      </c>
    </row>
    <row r="9334" spans="1:9" x14ac:dyDescent="0.3">
      <c r="A9334" s="1">
        <v>40014</v>
      </c>
      <c r="B9334">
        <v>7</v>
      </c>
      <c r="C9334">
        <v>14</v>
      </c>
      <c r="D9334">
        <v>0</v>
      </c>
      <c r="E9334">
        <v>0</v>
      </c>
      <c r="F9334" s="14">
        <v>5110.0249999999996</v>
      </c>
      <c r="G9334" s="14">
        <v>4732.5039999999999</v>
      </c>
      <c r="H9334">
        <f t="shared" si="302"/>
        <v>9.1641881866165328E-2</v>
      </c>
      <c r="I9334">
        <f t="shared" si="303"/>
        <v>0.15126855944919917</v>
      </c>
    </row>
    <row r="9335" spans="1:9" x14ac:dyDescent="0.3">
      <c r="A9335" s="1">
        <v>40015</v>
      </c>
      <c r="B9335">
        <v>6</v>
      </c>
      <c r="C9335">
        <v>12</v>
      </c>
      <c r="D9335">
        <v>10.571</v>
      </c>
      <c r="E9335">
        <v>19.978999999999999</v>
      </c>
      <c r="F9335">
        <v>-237.47</v>
      </c>
      <c r="G9335">
        <v>-209.86600000000001</v>
      </c>
      <c r="H9335">
        <f t="shared" si="302"/>
        <v>7.8550184456713135E-2</v>
      </c>
      <c r="I9335">
        <f t="shared" si="303"/>
        <v>0.12965876524217071</v>
      </c>
    </row>
    <row r="9336" spans="1:9" x14ac:dyDescent="0.3">
      <c r="A9336" s="1">
        <v>40016</v>
      </c>
      <c r="B9336">
        <v>6</v>
      </c>
      <c r="C9336">
        <v>10</v>
      </c>
      <c r="D9336">
        <v>8.2219999999999995</v>
      </c>
      <c r="E9336">
        <v>4.4550000000000001</v>
      </c>
      <c r="F9336" s="14">
        <v>5349.4639999999999</v>
      </c>
      <c r="G9336" s="14">
        <v>4515.9459999999999</v>
      </c>
      <c r="H9336">
        <f t="shared" si="302"/>
        <v>7.8550184456713135E-2</v>
      </c>
      <c r="I9336">
        <f t="shared" si="303"/>
        <v>0.10804897103514227</v>
      </c>
    </row>
    <row r="9337" spans="1:9" x14ac:dyDescent="0.3">
      <c r="A9337" s="1">
        <v>40017</v>
      </c>
      <c r="B9337">
        <v>7</v>
      </c>
      <c r="C9337">
        <v>9</v>
      </c>
      <c r="D9337">
        <v>0</v>
      </c>
      <c r="E9337">
        <v>0</v>
      </c>
      <c r="F9337" s="14">
        <v>4230.0619999999999</v>
      </c>
      <c r="G9337" s="14">
        <v>2195.0650000000001</v>
      </c>
      <c r="H9337">
        <f t="shared" si="302"/>
        <v>9.1641881866165328E-2</v>
      </c>
      <c r="I9337">
        <f t="shared" si="303"/>
        <v>9.7244073931628039E-2</v>
      </c>
    </row>
    <row r="9338" spans="1:9" x14ac:dyDescent="0.3">
      <c r="A9338" s="1">
        <v>40018</v>
      </c>
      <c r="B9338">
        <v>8</v>
      </c>
      <c r="C9338">
        <v>8</v>
      </c>
      <c r="D9338">
        <v>0</v>
      </c>
      <c r="E9338">
        <v>0</v>
      </c>
      <c r="F9338" s="14">
        <v>1303.329</v>
      </c>
      <c r="G9338">
        <v>679.79</v>
      </c>
      <c r="H9338">
        <f t="shared" si="302"/>
        <v>0.10473357927561752</v>
      </c>
      <c r="I9338">
        <f t="shared" si="303"/>
        <v>8.643917682811382E-2</v>
      </c>
    </row>
    <row r="9339" spans="1:9" x14ac:dyDescent="0.3">
      <c r="A9339" s="1">
        <v>40019</v>
      </c>
      <c r="B9339">
        <v>8</v>
      </c>
      <c r="C9339">
        <v>7</v>
      </c>
      <c r="D9339">
        <v>0</v>
      </c>
      <c r="E9339">
        <v>0</v>
      </c>
      <c r="F9339" s="14">
        <v>5311.6220000000003</v>
      </c>
      <c r="G9339" s="14">
        <v>4823.8549999999996</v>
      </c>
      <c r="H9339">
        <f t="shared" si="302"/>
        <v>0.10473357927561752</v>
      </c>
      <c r="I9339">
        <f t="shared" si="303"/>
        <v>7.5634279724599587E-2</v>
      </c>
    </row>
    <row r="9340" spans="1:9" x14ac:dyDescent="0.3">
      <c r="A9340" s="1">
        <v>40020</v>
      </c>
      <c r="B9340">
        <v>9</v>
      </c>
      <c r="C9340">
        <v>6</v>
      </c>
      <c r="D9340">
        <v>0</v>
      </c>
      <c r="E9340">
        <v>0</v>
      </c>
      <c r="F9340" s="14">
        <v>5223.0029999999997</v>
      </c>
      <c r="G9340" s="14">
        <v>4776.2950000000001</v>
      </c>
      <c r="H9340">
        <f t="shared" si="302"/>
        <v>0.1178252766850697</v>
      </c>
      <c r="I9340">
        <f t="shared" si="303"/>
        <v>6.4829382621085355E-2</v>
      </c>
    </row>
    <row r="9341" spans="1:9" x14ac:dyDescent="0.3">
      <c r="A9341" s="1">
        <v>40021</v>
      </c>
      <c r="B9341">
        <v>11</v>
      </c>
      <c r="C9341">
        <v>5</v>
      </c>
      <c r="D9341">
        <v>0</v>
      </c>
      <c r="E9341">
        <v>0</v>
      </c>
      <c r="F9341" s="14">
        <v>5228.3879999999999</v>
      </c>
      <c r="G9341" s="14">
        <v>4768.8990000000003</v>
      </c>
      <c r="H9341">
        <f t="shared" si="302"/>
        <v>0.14400867150397409</v>
      </c>
      <c r="I9341">
        <f t="shared" si="303"/>
        <v>5.4024485517571136E-2</v>
      </c>
    </row>
    <row r="9342" spans="1:9" x14ac:dyDescent="0.3">
      <c r="A9342" s="1">
        <v>40022</v>
      </c>
      <c r="B9342">
        <v>11</v>
      </c>
      <c r="C9342">
        <v>5</v>
      </c>
      <c r="D9342">
        <v>0</v>
      </c>
      <c r="E9342">
        <v>0</v>
      </c>
      <c r="F9342" s="14">
        <v>2999.4690000000001</v>
      </c>
      <c r="G9342" s="14">
        <v>2865.1930000000002</v>
      </c>
      <c r="H9342">
        <f t="shared" si="302"/>
        <v>0.14400867150397409</v>
      </c>
      <c r="I9342">
        <f t="shared" si="303"/>
        <v>5.4024485517571136E-2</v>
      </c>
    </row>
    <row r="9343" spans="1:9" x14ac:dyDescent="0.3">
      <c r="A9343" s="1">
        <v>40023</v>
      </c>
      <c r="B9343">
        <v>10</v>
      </c>
      <c r="C9343">
        <v>4</v>
      </c>
      <c r="D9343">
        <v>0</v>
      </c>
      <c r="E9343">
        <v>0</v>
      </c>
      <c r="F9343" s="14">
        <v>5183.6819999999998</v>
      </c>
      <c r="G9343" s="14">
        <v>4880.5609999999997</v>
      </c>
      <c r="H9343">
        <f t="shared" si="302"/>
        <v>0.13091697409452191</v>
      </c>
      <c r="I9343">
        <f t="shared" si="303"/>
        <v>4.321958841405691E-2</v>
      </c>
    </row>
    <row r="9344" spans="1:9" x14ac:dyDescent="0.3">
      <c r="A9344" s="1">
        <v>40024</v>
      </c>
      <c r="B9344">
        <v>9</v>
      </c>
      <c r="C9344">
        <v>4</v>
      </c>
      <c r="D9344">
        <v>0</v>
      </c>
      <c r="E9344">
        <v>0</v>
      </c>
      <c r="F9344" s="14">
        <v>3929.5390000000002</v>
      </c>
      <c r="G9344" s="14">
        <v>3358.9859999999999</v>
      </c>
      <c r="H9344">
        <f t="shared" si="302"/>
        <v>0.1178252766850697</v>
      </c>
      <c r="I9344">
        <f t="shared" si="303"/>
        <v>4.321958841405691E-2</v>
      </c>
    </row>
    <row r="9345" spans="1:9" x14ac:dyDescent="0.3">
      <c r="A9345" s="1">
        <v>40025</v>
      </c>
      <c r="B9345">
        <v>8</v>
      </c>
      <c r="C9345">
        <v>4</v>
      </c>
      <c r="D9345">
        <v>1.0169999999999999</v>
      </c>
      <c r="E9345">
        <v>0.25900000000000001</v>
      </c>
      <c r="F9345">
        <v>380.65699999999998</v>
      </c>
      <c r="G9345">
        <v>484.6</v>
      </c>
      <c r="H9345">
        <f t="shared" si="302"/>
        <v>0.10473357927561752</v>
      </c>
      <c r="I9345">
        <f t="shared" si="303"/>
        <v>4.321958841405691E-2</v>
      </c>
    </row>
    <row r="9346" spans="1:9" x14ac:dyDescent="0.3">
      <c r="A9346" s="1">
        <v>40026</v>
      </c>
      <c r="B9346">
        <v>8</v>
      </c>
      <c r="C9346">
        <v>4</v>
      </c>
      <c r="D9346">
        <v>10.847</v>
      </c>
      <c r="E9346">
        <v>6.4649999999999999</v>
      </c>
      <c r="F9346">
        <v>-607.98800000000006</v>
      </c>
      <c r="G9346">
        <v>-634.74599999999998</v>
      </c>
      <c r="H9346">
        <f t="shared" ref="H9346:H9409" si="304">(B9346*60*60*24/1000000)/(1000*$N$3/1000000)</f>
        <v>0.10473357927561752</v>
      </c>
      <c r="I9346">
        <f t="shared" ref="I9346:I9409" si="305">(C9346*60*60*24/1000000)/(1000*$N$4/1000000)</f>
        <v>4.321958841405691E-2</v>
      </c>
    </row>
    <row r="9347" spans="1:9" x14ac:dyDescent="0.3">
      <c r="A9347" s="1">
        <v>40027</v>
      </c>
      <c r="B9347">
        <v>8</v>
      </c>
      <c r="C9347">
        <v>4</v>
      </c>
      <c r="D9347">
        <v>2.2999999999999998</v>
      </c>
      <c r="E9347">
        <v>0</v>
      </c>
      <c r="F9347">
        <v>1.123</v>
      </c>
      <c r="G9347">
        <v>-126.66</v>
      </c>
      <c r="H9347">
        <f t="shared" si="304"/>
        <v>0.10473357927561752</v>
      </c>
      <c r="I9347">
        <f t="shared" si="305"/>
        <v>4.321958841405691E-2</v>
      </c>
    </row>
    <row r="9348" spans="1:9" x14ac:dyDescent="0.3">
      <c r="A9348" s="1">
        <v>40028</v>
      </c>
      <c r="B9348">
        <v>14</v>
      </c>
      <c r="C9348">
        <v>3</v>
      </c>
      <c r="D9348">
        <v>0</v>
      </c>
      <c r="E9348">
        <v>0</v>
      </c>
      <c r="F9348" s="14">
        <v>3090.3420000000001</v>
      </c>
      <c r="G9348" s="14">
        <v>1349.3320000000001</v>
      </c>
      <c r="H9348">
        <f t="shared" si="304"/>
        <v>0.18328376373233066</v>
      </c>
      <c r="I9348">
        <f t="shared" si="305"/>
        <v>3.2414691310542677E-2</v>
      </c>
    </row>
    <row r="9349" spans="1:9" x14ac:dyDescent="0.3">
      <c r="A9349" s="1">
        <v>40029</v>
      </c>
      <c r="B9349">
        <v>15</v>
      </c>
      <c r="C9349">
        <v>4</v>
      </c>
      <c r="D9349">
        <v>0.13</v>
      </c>
      <c r="E9349">
        <v>0</v>
      </c>
      <c r="F9349" s="14">
        <v>4424.8280000000004</v>
      </c>
      <c r="G9349" s="14">
        <v>3682.9740000000002</v>
      </c>
      <c r="H9349">
        <f t="shared" si="304"/>
        <v>0.19637546114178286</v>
      </c>
      <c r="I9349">
        <f t="shared" si="305"/>
        <v>4.321958841405691E-2</v>
      </c>
    </row>
    <row r="9350" spans="1:9" x14ac:dyDescent="0.3">
      <c r="A9350" s="1">
        <v>40030</v>
      </c>
      <c r="B9350">
        <v>15</v>
      </c>
      <c r="C9350">
        <v>18</v>
      </c>
      <c r="D9350">
        <v>2.8780000000000001</v>
      </c>
      <c r="E9350">
        <v>0</v>
      </c>
      <c r="F9350">
        <v>559.92399999999998</v>
      </c>
      <c r="G9350">
        <v>628.34500000000003</v>
      </c>
      <c r="H9350">
        <f t="shared" si="304"/>
        <v>0.19637546114178286</v>
      </c>
      <c r="I9350">
        <f t="shared" si="305"/>
        <v>0.19448814786325608</v>
      </c>
    </row>
    <row r="9351" spans="1:9" x14ac:dyDescent="0.3">
      <c r="A9351" s="1">
        <v>40031</v>
      </c>
      <c r="B9351">
        <v>16</v>
      </c>
      <c r="C9351">
        <v>39</v>
      </c>
      <c r="D9351">
        <v>5.8999999999999997E-2</v>
      </c>
      <c r="E9351">
        <v>3.2000000000000001E-2</v>
      </c>
      <c r="F9351" s="14">
        <v>5136.6750000000002</v>
      </c>
      <c r="G9351" s="14">
        <v>4682.6469999999999</v>
      </c>
      <c r="H9351">
        <f t="shared" si="304"/>
        <v>0.20946715855123504</v>
      </c>
      <c r="I9351">
        <f t="shared" si="305"/>
        <v>0.42139098703705485</v>
      </c>
    </row>
    <row r="9352" spans="1:9" x14ac:dyDescent="0.3">
      <c r="A9352" s="1">
        <v>40032</v>
      </c>
      <c r="B9352">
        <v>17</v>
      </c>
      <c r="C9352">
        <v>58</v>
      </c>
      <c r="D9352">
        <v>0</v>
      </c>
      <c r="E9352">
        <v>0</v>
      </c>
      <c r="F9352">
        <v>963.36</v>
      </c>
      <c r="G9352" s="14">
        <v>1017.641</v>
      </c>
      <c r="H9352">
        <f t="shared" si="304"/>
        <v>0.22255885596068725</v>
      </c>
      <c r="I9352">
        <f t="shared" si="305"/>
        <v>0.62668403200382505</v>
      </c>
    </row>
    <row r="9353" spans="1:9" x14ac:dyDescent="0.3">
      <c r="A9353" s="1">
        <v>40033</v>
      </c>
      <c r="B9353">
        <v>16</v>
      </c>
      <c r="C9353">
        <v>75</v>
      </c>
      <c r="D9353">
        <v>3.7639999999999998</v>
      </c>
      <c r="E9353">
        <v>0.47399999999999998</v>
      </c>
      <c r="F9353">
        <v>399.46899999999999</v>
      </c>
      <c r="G9353">
        <v>472.95100000000002</v>
      </c>
      <c r="H9353">
        <f t="shared" si="304"/>
        <v>0.20946715855123504</v>
      </c>
      <c r="I9353">
        <f t="shared" si="305"/>
        <v>0.81036728276356707</v>
      </c>
    </row>
    <row r="9354" spans="1:9" x14ac:dyDescent="0.3">
      <c r="A9354" s="1">
        <v>40034</v>
      </c>
      <c r="B9354">
        <v>15</v>
      </c>
      <c r="C9354">
        <v>91</v>
      </c>
      <c r="D9354">
        <v>30.338000000000001</v>
      </c>
      <c r="E9354">
        <v>25.218</v>
      </c>
      <c r="F9354">
        <v>-133.44999999999999</v>
      </c>
      <c r="G9354">
        <v>-207.101</v>
      </c>
      <c r="H9354">
        <f t="shared" si="304"/>
        <v>0.19637546114178286</v>
      </c>
      <c r="I9354">
        <f t="shared" si="305"/>
        <v>0.98324563641979468</v>
      </c>
    </row>
    <row r="9355" spans="1:9" x14ac:dyDescent="0.3">
      <c r="A9355" s="1">
        <v>40035</v>
      </c>
      <c r="B9355">
        <v>15</v>
      </c>
      <c r="C9355">
        <v>106</v>
      </c>
      <c r="D9355">
        <v>1.089</v>
      </c>
      <c r="E9355">
        <v>0</v>
      </c>
      <c r="F9355" s="14">
        <v>5240.933</v>
      </c>
      <c r="G9355" s="14">
        <v>4690.893</v>
      </c>
      <c r="H9355">
        <f t="shared" si="304"/>
        <v>0.19637546114178286</v>
      </c>
      <c r="I9355">
        <f t="shared" si="305"/>
        <v>1.1453190929725081</v>
      </c>
    </row>
    <row r="9356" spans="1:9" x14ac:dyDescent="0.3">
      <c r="A9356" s="1">
        <v>40036</v>
      </c>
      <c r="B9356">
        <v>13</v>
      </c>
      <c r="C9356">
        <v>123</v>
      </c>
      <c r="D9356">
        <v>0</v>
      </c>
      <c r="E9356">
        <v>0</v>
      </c>
      <c r="F9356" s="14">
        <v>5151.893</v>
      </c>
      <c r="G9356" s="14">
        <v>4685.1360000000004</v>
      </c>
      <c r="H9356">
        <f t="shared" si="304"/>
        <v>0.17019206632287848</v>
      </c>
      <c r="I9356">
        <f t="shared" si="305"/>
        <v>1.3290023437322498</v>
      </c>
    </row>
    <row r="9357" spans="1:9" x14ac:dyDescent="0.3">
      <c r="A9357" s="1">
        <v>40037</v>
      </c>
      <c r="B9357">
        <v>12</v>
      </c>
      <c r="C9357">
        <v>138</v>
      </c>
      <c r="D9357">
        <v>0</v>
      </c>
      <c r="E9357">
        <v>0</v>
      </c>
      <c r="F9357" s="14">
        <v>5187.1149999999998</v>
      </c>
      <c r="G9357" s="14">
        <v>4743.5690000000004</v>
      </c>
      <c r="H9357">
        <f t="shared" si="304"/>
        <v>0.15710036891342627</v>
      </c>
      <c r="I9357">
        <f t="shared" si="305"/>
        <v>1.4910758002849631</v>
      </c>
    </row>
    <row r="9358" spans="1:9" x14ac:dyDescent="0.3">
      <c r="A9358" s="1">
        <v>40038</v>
      </c>
      <c r="B9358">
        <v>9</v>
      </c>
      <c r="C9358">
        <v>145</v>
      </c>
      <c r="D9358">
        <v>4.0000000000000001E-3</v>
      </c>
      <c r="E9358">
        <v>0</v>
      </c>
      <c r="F9358" s="14">
        <v>3333.5819999999999</v>
      </c>
      <c r="G9358" s="14">
        <v>4122.1260000000002</v>
      </c>
      <c r="H9358">
        <f t="shared" si="304"/>
        <v>0.1178252766850697</v>
      </c>
      <c r="I9358">
        <f t="shared" si="305"/>
        <v>1.566710080009563</v>
      </c>
    </row>
    <row r="9359" spans="1:9" x14ac:dyDescent="0.3">
      <c r="A9359" s="1">
        <v>40039</v>
      </c>
      <c r="B9359">
        <v>7</v>
      </c>
      <c r="C9359">
        <v>141</v>
      </c>
      <c r="D9359">
        <v>0</v>
      </c>
      <c r="E9359">
        <v>0</v>
      </c>
      <c r="F9359" s="14">
        <v>4218.4380000000001</v>
      </c>
      <c r="G9359" s="14">
        <v>4087.5230000000001</v>
      </c>
      <c r="H9359">
        <f t="shared" si="304"/>
        <v>9.1641881866165328E-2</v>
      </c>
      <c r="I9359">
        <f t="shared" si="305"/>
        <v>1.5234904915955059</v>
      </c>
    </row>
    <row r="9360" spans="1:9" x14ac:dyDescent="0.3">
      <c r="A9360" s="1">
        <v>40040</v>
      </c>
      <c r="B9360">
        <v>6</v>
      </c>
      <c r="C9360">
        <v>121</v>
      </c>
      <c r="D9360">
        <v>1.456</v>
      </c>
      <c r="E9360">
        <v>2.2429999999999999</v>
      </c>
      <c r="F9360" s="14">
        <v>2793.6320000000001</v>
      </c>
      <c r="G9360" s="14">
        <v>3170.712</v>
      </c>
      <c r="H9360">
        <f t="shared" si="304"/>
        <v>7.8550184456713135E-2</v>
      </c>
      <c r="I9360">
        <f t="shared" si="305"/>
        <v>1.3073925495252214</v>
      </c>
    </row>
    <row r="9361" spans="1:9" x14ac:dyDescent="0.3">
      <c r="A9361" s="1">
        <v>40041</v>
      </c>
      <c r="B9361">
        <v>5</v>
      </c>
      <c r="C9361">
        <v>91</v>
      </c>
      <c r="D9361">
        <v>9.3949999999999996</v>
      </c>
      <c r="E9361">
        <v>2.3050000000000002</v>
      </c>
      <c r="F9361" s="14">
        <v>1650.7170000000001</v>
      </c>
      <c r="G9361" s="14">
        <v>1209.171</v>
      </c>
      <c r="H9361">
        <f t="shared" si="304"/>
        <v>6.5458487047260955E-2</v>
      </c>
      <c r="I9361">
        <f t="shared" si="305"/>
        <v>0.98324563641979468</v>
      </c>
    </row>
    <row r="9362" spans="1:9" x14ac:dyDescent="0.3">
      <c r="A9362" s="1">
        <v>40042</v>
      </c>
      <c r="B9362">
        <v>5</v>
      </c>
      <c r="C9362">
        <v>66</v>
      </c>
      <c r="D9362">
        <v>18.204999999999998</v>
      </c>
      <c r="E9362">
        <v>0.61599999999999999</v>
      </c>
      <c r="F9362" s="14">
        <v>1043.3320000000001</v>
      </c>
      <c r="G9362" s="14">
        <v>2268.5920000000001</v>
      </c>
      <c r="H9362">
        <f t="shared" si="304"/>
        <v>6.5458487047260955E-2</v>
      </c>
      <c r="I9362">
        <f t="shared" si="305"/>
        <v>0.71312320883193892</v>
      </c>
    </row>
    <row r="9363" spans="1:9" x14ac:dyDescent="0.3">
      <c r="A9363" s="1">
        <v>40043</v>
      </c>
      <c r="B9363">
        <v>5</v>
      </c>
      <c r="C9363">
        <v>51</v>
      </c>
      <c r="D9363">
        <v>10.551</v>
      </c>
      <c r="E9363">
        <v>4.4050000000000002</v>
      </c>
      <c r="F9363">
        <v>-246.495</v>
      </c>
      <c r="G9363">
        <v>164.096</v>
      </c>
      <c r="H9363">
        <f t="shared" si="304"/>
        <v>6.5458487047260955E-2</v>
      </c>
      <c r="I9363">
        <f t="shared" si="305"/>
        <v>0.55104975227922548</v>
      </c>
    </row>
    <row r="9364" spans="1:9" x14ac:dyDescent="0.3">
      <c r="A9364" s="1">
        <v>40044</v>
      </c>
      <c r="B9364">
        <v>6</v>
      </c>
      <c r="C9364">
        <v>45</v>
      </c>
      <c r="D9364">
        <v>32.499000000000002</v>
      </c>
      <c r="E9364">
        <v>27.228000000000002</v>
      </c>
      <c r="F9364">
        <v>-441.70499999999998</v>
      </c>
      <c r="G9364">
        <v>-289.43200000000002</v>
      </c>
      <c r="H9364">
        <f t="shared" si="304"/>
        <v>7.8550184456713135E-2</v>
      </c>
      <c r="I9364">
        <f t="shared" si="305"/>
        <v>0.48622036965814019</v>
      </c>
    </row>
    <row r="9365" spans="1:9" x14ac:dyDescent="0.3">
      <c r="A9365" s="1">
        <v>40045</v>
      </c>
      <c r="B9365">
        <v>46</v>
      </c>
      <c r="C9365">
        <v>58</v>
      </c>
      <c r="D9365">
        <v>0.13400000000000001</v>
      </c>
      <c r="E9365">
        <v>0</v>
      </c>
      <c r="F9365">
        <v>-598.62099999999998</v>
      </c>
      <c r="G9365">
        <v>-481.82799999999997</v>
      </c>
      <c r="H9365">
        <f t="shared" si="304"/>
        <v>0.60221808083480077</v>
      </c>
      <c r="I9365">
        <f t="shared" si="305"/>
        <v>0.62668403200382505</v>
      </c>
    </row>
    <row r="9366" spans="1:9" x14ac:dyDescent="0.3">
      <c r="A9366" s="1">
        <v>40046</v>
      </c>
      <c r="B9366">
        <v>68</v>
      </c>
      <c r="C9366">
        <v>78</v>
      </c>
      <c r="D9366">
        <v>0</v>
      </c>
      <c r="E9366">
        <v>0</v>
      </c>
      <c r="F9366" s="14">
        <v>2597.951</v>
      </c>
      <c r="G9366" s="14">
        <v>3316.732</v>
      </c>
      <c r="H9366">
        <f t="shared" si="304"/>
        <v>0.89023542384274901</v>
      </c>
      <c r="I9366">
        <f t="shared" si="305"/>
        <v>0.84278197407410971</v>
      </c>
    </row>
    <row r="9367" spans="1:9" x14ac:dyDescent="0.3">
      <c r="A9367" s="1">
        <v>40047</v>
      </c>
      <c r="B9367">
        <v>57</v>
      </c>
      <c r="C9367">
        <v>89</v>
      </c>
      <c r="D9367">
        <v>0</v>
      </c>
      <c r="E9367">
        <v>0</v>
      </c>
      <c r="F9367" s="14">
        <v>3268.9520000000002</v>
      </c>
      <c r="G9367" s="14">
        <v>4124.05</v>
      </c>
      <c r="H9367">
        <f t="shared" si="304"/>
        <v>0.74622675233877489</v>
      </c>
      <c r="I9367">
        <f t="shared" si="305"/>
        <v>0.96163584221276621</v>
      </c>
    </row>
    <row r="9368" spans="1:9" x14ac:dyDescent="0.3">
      <c r="A9368" s="1">
        <v>40048</v>
      </c>
      <c r="B9368">
        <v>54</v>
      </c>
      <c r="C9368">
        <v>94</v>
      </c>
      <c r="D9368">
        <v>0</v>
      </c>
      <c r="E9368">
        <v>0</v>
      </c>
      <c r="F9368" s="14">
        <v>3736.83</v>
      </c>
      <c r="G9368" s="14">
        <v>4003.7420000000002</v>
      </c>
      <c r="H9368">
        <f t="shared" si="304"/>
        <v>0.70695166011041832</v>
      </c>
      <c r="I9368">
        <f t="shared" si="305"/>
        <v>1.0156603277303373</v>
      </c>
    </row>
    <row r="9369" spans="1:9" x14ac:dyDescent="0.3">
      <c r="A9369" s="1">
        <v>40049</v>
      </c>
      <c r="B9369">
        <v>49</v>
      </c>
      <c r="C9369">
        <v>101</v>
      </c>
      <c r="D9369">
        <v>0.13900000000000001</v>
      </c>
      <c r="E9369">
        <v>0</v>
      </c>
      <c r="F9369" s="14">
        <v>5571.8289999999997</v>
      </c>
      <c r="G9369" s="14">
        <v>3934.768</v>
      </c>
      <c r="H9369">
        <f t="shared" si="304"/>
        <v>0.64149317306315734</v>
      </c>
      <c r="I9369">
        <f t="shared" si="305"/>
        <v>1.0912946074549368</v>
      </c>
    </row>
    <row r="9370" spans="1:9" x14ac:dyDescent="0.3">
      <c r="A9370" s="1">
        <v>40050</v>
      </c>
      <c r="B9370">
        <v>44</v>
      </c>
      <c r="C9370">
        <v>108</v>
      </c>
      <c r="D9370">
        <v>0</v>
      </c>
      <c r="E9370">
        <v>0</v>
      </c>
      <c r="F9370" s="14">
        <v>5277.9279999999999</v>
      </c>
      <c r="G9370" s="14">
        <v>5119.9870000000001</v>
      </c>
      <c r="H9370">
        <f t="shared" si="304"/>
        <v>0.57603468601589636</v>
      </c>
      <c r="I9370">
        <f t="shared" si="305"/>
        <v>1.1669288871795367</v>
      </c>
    </row>
    <row r="9371" spans="1:9" x14ac:dyDescent="0.3">
      <c r="A9371" s="1">
        <v>40051</v>
      </c>
      <c r="B9371">
        <v>50</v>
      </c>
      <c r="C9371">
        <v>117</v>
      </c>
      <c r="D9371">
        <v>4.1000000000000002E-2</v>
      </c>
      <c r="E9371">
        <v>3.7999999999999999E-2</v>
      </c>
      <c r="F9371" s="14">
        <v>4712.7299999999996</v>
      </c>
      <c r="G9371" s="14">
        <v>4890.8519999999999</v>
      </c>
      <c r="H9371">
        <f t="shared" si="304"/>
        <v>0.65458487047260949</v>
      </c>
      <c r="I9371">
        <f t="shared" si="305"/>
        <v>1.2641729611111645</v>
      </c>
    </row>
    <row r="9372" spans="1:9" x14ac:dyDescent="0.3">
      <c r="A9372" s="1">
        <v>40052</v>
      </c>
      <c r="B9372">
        <v>25</v>
      </c>
      <c r="C9372">
        <v>125</v>
      </c>
      <c r="D9372">
        <v>1.4E-2</v>
      </c>
      <c r="E9372">
        <v>0</v>
      </c>
      <c r="F9372" s="14">
        <v>4711.2359999999999</v>
      </c>
      <c r="G9372" s="14">
        <v>2706.35</v>
      </c>
      <c r="H9372">
        <f t="shared" si="304"/>
        <v>0.32729243523630475</v>
      </c>
      <c r="I9372">
        <f t="shared" si="305"/>
        <v>1.3506121379392784</v>
      </c>
    </row>
    <row r="9373" spans="1:9" x14ac:dyDescent="0.3">
      <c r="A9373" s="1">
        <v>40053</v>
      </c>
      <c r="B9373">
        <v>16</v>
      </c>
      <c r="C9373">
        <v>130</v>
      </c>
      <c r="D9373">
        <v>0</v>
      </c>
      <c r="E9373">
        <v>0</v>
      </c>
      <c r="F9373" s="14">
        <v>5465.63</v>
      </c>
      <c r="G9373" s="14">
        <v>5255.79</v>
      </c>
      <c r="H9373">
        <f t="shared" si="304"/>
        <v>0.20946715855123504</v>
      </c>
      <c r="I9373">
        <f t="shared" si="305"/>
        <v>1.4046366234568495</v>
      </c>
    </row>
    <row r="9374" spans="1:9" x14ac:dyDescent="0.3">
      <c r="A9374" s="1">
        <v>40054</v>
      </c>
      <c r="B9374">
        <v>13</v>
      </c>
      <c r="C9374">
        <v>134</v>
      </c>
      <c r="D9374">
        <v>0</v>
      </c>
      <c r="E9374">
        <v>0</v>
      </c>
      <c r="F9374" s="14">
        <v>5534.8559999999998</v>
      </c>
      <c r="G9374" s="14">
        <v>5087.643</v>
      </c>
      <c r="H9374">
        <f t="shared" si="304"/>
        <v>0.17019206632287848</v>
      </c>
      <c r="I9374">
        <f t="shared" si="305"/>
        <v>1.4478562118709064</v>
      </c>
    </row>
    <row r="9375" spans="1:9" x14ac:dyDescent="0.3">
      <c r="A9375" s="1">
        <v>40055</v>
      </c>
      <c r="B9375">
        <v>10</v>
      </c>
      <c r="C9375">
        <v>132</v>
      </c>
      <c r="D9375">
        <v>0</v>
      </c>
      <c r="E9375">
        <v>0</v>
      </c>
      <c r="F9375" s="14">
        <v>5651.4620000000004</v>
      </c>
      <c r="G9375" s="14">
        <v>5092.835</v>
      </c>
      <c r="H9375">
        <f t="shared" si="304"/>
        <v>0.13091697409452191</v>
      </c>
      <c r="I9375">
        <f t="shared" si="305"/>
        <v>1.4262464176638778</v>
      </c>
    </row>
    <row r="9376" spans="1:9" x14ac:dyDescent="0.3">
      <c r="A9376" s="1">
        <v>40056</v>
      </c>
      <c r="B9376">
        <v>9</v>
      </c>
      <c r="C9376">
        <v>118</v>
      </c>
      <c r="D9376">
        <v>0</v>
      </c>
      <c r="E9376">
        <v>1.655</v>
      </c>
      <c r="F9376" s="14">
        <v>2919.5680000000002</v>
      </c>
      <c r="G9376" s="14">
        <v>3154.0810000000001</v>
      </c>
      <c r="H9376">
        <f t="shared" si="304"/>
        <v>0.1178252766850697</v>
      </c>
      <c r="I9376">
        <f t="shared" si="305"/>
        <v>1.2749778582146787</v>
      </c>
    </row>
    <row r="9377" spans="1:9" x14ac:dyDescent="0.3">
      <c r="A9377" s="1">
        <v>40057</v>
      </c>
      <c r="B9377">
        <v>18</v>
      </c>
      <c r="C9377">
        <v>91</v>
      </c>
      <c r="D9377">
        <v>42.146999999999998</v>
      </c>
      <c r="E9377">
        <v>50.081000000000003</v>
      </c>
      <c r="F9377">
        <v>-12.706</v>
      </c>
      <c r="G9377">
        <v>163.79900000000001</v>
      </c>
      <c r="H9377">
        <f t="shared" si="304"/>
        <v>0.2356505533701394</v>
      </c>
      <c r="I9377">
        <f t="shared" si="305"/>
        <v>0.98324563641979468</v>
      </c>
    </row>
    <row r="9378" spans="1:9" x14ac:dyDescent="0.3">
      <c r="A9378" s="1">
        <v>40058</v>
      </c>
      <c r="B9378">
        <v>99</v>
      </c>
      <c r="C9378">
        <v>73</v>
      </c>
      <c r="D9378">
        <v>35.356000000000002</v>
      </c>
      <c r="E9378">
        <v>61.067999999999998</v>
      </c>
      <c r="F9378">
        <v>-107.598</v>
      </c>
      <c r="G9378">
        <v>-105.75</v>
      </c>
      <c r="H9378">
        <f t="shared" si="304"/>
        <v>1.2960780435357666</v>
      </c>
      <c r="I9378">
        <f t="shared" si="305"/>
        <v>0.78875748855653849</v>
      </c>
    </row>
    <row r="9379" spans="1:9" x14ac:dyDescent="0.3">
      <c r="A9379" s="1">
        <v>40059</v>
      </c>
      <c r="B9379">
        <v>155</v>
      </c>
      <c r="C9379">
        <v>78</v>
      </c>
      <c r="D9379">
        <v>16.271000000000001</v>
      </c>
      <c r="E9379">
        <v>22.192</v>
      </c>
      <c r="F9379">
        <v>98.188000000000002</v>
      </c>
      <c r="G9379">
        <v>315.59100000000001</v>
      </c>
      <c r="H9379">
        <f t="shared" si="304"/>
        <v>2.0292130984650893</v>
      </c>
      <c r="I9379">
        <f t="shared" si="305"/>
        <v>0.84278197407410971</v>
      </c>
    </row>
    <row r="9380" spans="1:9" x14ac:dyDescent="0.3">
      <c r="A9380" s="1">
        <v>40060</v>
      </c>
      <c r="B9380">
        <v>206</v>
      </c>
      <c r="C9380">
        <v>86</v>
      </c>
      <c r="D9380">
        <v>5.4009999999999998</v>
      </c>
      <c r="E9380">
        <v>4.2000000000000003E-2</v>
      </c>
      <c r="F9380" s="14">
        <v>2741.5369999999998</v>
      </c>
      <c r="G9380" s="14">
        <v>1633.9059999999999</v>
      </c>
      <c r="H9380">
        <f t="shared" si="304"/>
        <v>2.6968896663471513</v>
      </c>
      <c r="I9380">
        <f t="shared" si="305"/>
        <v>0.92922115090222346</v>
      </c>
    </row>
    <row r="9381" spans="1:9" x14ac:dyDescent="0.3">
      <c r="A9381" s="1">
        <v>40061</v>
      </c>
      <c r="B9381">
        <v>302</v>
      </c>
      <c r="C9381">
        <v>112</v>
      </c>
      <c r="D9381">
        <v>0</v>
      </c>
      <c r="E9381">
        <v>0</v>
      </c>
      <c r="F9381" s="14">
        <v>6076.0420000000004</v>
      </c>
      <c r="G9381" s="14">
        <v>5663.2309999999998</v>
      </c>
      <c r="H9381">
        <f t="shared" si="304"/>
        <v>3.9536926176545615</v>
      </c>
      <c r="I9381">
        <f t="shared" si="305"/>
        <v>1.2101484755935934</v>
      </c>
    </row>
    <row r="9382" spans="1:9" x14ac:dyDescent="0.3">
      <c r="A9382" s="1">
        <v>40062</v>
      </c>
      <c r="B9382">
        <v>332</v>
      </c>
      <c r="C9382">
        <v>151</v>
      </c>
      <c r="D9382">
        <v>0.03</v>
      </c>
      <c r="E9382">
        <v>0.20499999999999999</v>
      </c>
      <c r="F9382" s="14">
        <v>1896.69</v>
      </c>
      <c r="G9382" s="14">
        <v>1905.788</v>
      </c>
      <c r="H9382">
        <f t="shared" si="304"/>
        <v>4.3464435399381269</v>
      </c>
      <c r="I9382">
        <f t="shared" si="305"/>
        <v>1.6315394626306483</v>
      </c>
    </row>
    <row r="9383" spans="1:9" x14ac:dyDescent="0.3">
      <c r="A9383" s="1">
        <v>40063</v>
      </c>
      <c r="B9383">
        <v>337</v>
      </c>
      <c r="C9383">
        <v>185</v>
      </c>
      <c r="D9383">
        <v>18.95</v>
      </c>
      <c r="E9383">
        <v>11.586</v>
      </c>
      <c r="F9383">
        <v>-1.736</v>
      </c>
      <c r="G9383">
        <v>37.271000000000001</v>
      </c>
      <c r="H9383">
        <f t="shared" si="304"/>
        <v>4.4119020269853886</v>
      </c>
      <c r="I9383">
        <f t="shared" si="305"/>
        <v>1.9989059641501319</v>
      </c>
    </row>
    <row r="9384" spans="1:9" x14ac:dyDescent="0.3">
      <c r="A9384" s="1">
        <v>40064</v>
      </c>
      <c r="B9384">
        <v>332</v>
      </c>
      <c r="C9384">
        <v>234</v>
      </c>
      <c r="D9384">
        <v>1.6719999999999999</v>
      </c>
      <c r="E9384">
        <v>0</v>
      </c>
      <c r="F9384" s="14">
        <v>4085.0630000000001</v>
      </c>
      <c r="G9384" s="14">
        <v>4247.7169999999996</v>
      </c>
      <c r="H9384">
        <f t="shared" si="304"/>
        <v>4.3464435399381269</v>
      </c>
      <c r="I9384">
        <f t="shared" si="305"/>
        <v>2.528345922222329</v>
      </c>
    </row>
    <row r="9385" spans="1:9" x14ac:dyDescent="0.3">
      <c r="A9385" s="1">
        <v>40065</v>
      </c>
      <c r="B9385">
        <v>316</v>
      </c>
      <c r="C9385">
        <v>306</v>
      </c>
      <c r="D9385">
        <v>1.7270000000000001</v>
      </c>
      <c r="E9385">
        <v>1.748</v>
      </c>
      <c r="F9385" s="14">
        <v>1702.204</v>
      </c>
      <c r="G9385" s="14">
        <v>3211.1170000000002</v>
      </c>
      <c r="H9385">
        <f t="shared" si="304"/>
        <v>4.1369763813868916</v>
      </c>
      <c r="I9385">
        <f t="shared" si="305"/>
        <v>3.3062985136753533</v>
      </c>
    </row>
    <row r="9386" spans="1:9" x14ac:dyDescent="0.3">
      <c r="A9386" s="1">
        <v>40066</v>
      </c>
      <c r="B9386">
        <v>291</v>
      </c>
      <c r="C9386">
        <v>383</v>
      </c>
      <c r="D9386">
        <v>0</v>
      </c>
      <c r="E9386">
        <v>0</v>
      </c>
      <c r="F9386" s="14">
        <v>5577.741</v>
      </c>
      <c r="G9386" s="14">
        <v>5642.0029999999997</v>
      </c>
      <c r="H9386">
        <f t="shared" si="304"/>
        <v>3.8096839461505869</v>
      </c>
      <c r="I9386">
        <f t="shared" si="305"/>
        <v>4.1382755906459492</v>
      </c>
    </row>
    <row r="9387" spans="1:9" x14ac:dyDescent="0.3">
      <c r="A9387" s="1">
        <v>40067</v>
      </c>
      <c r="B9387">
        <v>267</v>
      </c>
      <c r="C9387">
        <v>477</v>
      </c>
      <c r="D9387">
        <v>0</v>
      </c>
      <c r="E9387">
        <v>0</v>
      </c>
      <c r="F9387">
        <v>205.084</v>
      </c>
      <c r="G9387">
        <v>310.226</v>
      </c>
      <c r="H9387">
        <f t="shared" si="304"/>
        <v>3.4954832083237348</v>
      </c>
      <c r="I9387">
        <f t="shared" si="305"/>
        <v>5.1539359183762867</v>
      </c>
    </row>
    <row r="9388" spans="1:9" x14ac:dyDescent="0.3">
      <c r="A9388" s="1">
        <v>40068</v>
      </c>
      <c r="B9388">
        <v>229</v>
      </c>
      <c r="C9388">
        <v>510</v>
      </c>
      <c r="D9388">
        <v>8.7999999999999995E-2</v>
      </c>
      <c r="E9388">
        <v>0</v>
      </c>
      <c r="F9388">
        <v>458.86799999999999</v>
      </c>
      <c r="G9388">
        <v>175.93</v>
      </c>
      <c r="H9388">
        <f t="shared" si="304"/>
        <v>2.9979987067645513</v>
      </c>
      <c r="I9388">
        <f t="shared" si="305"/>
        <v>5.5104975227922557</v>
      </c>
    </row>
    <row r="9389" spans="1:9" x14ac:dyDescent="0.3">
      <c r="A9389" s="1">
        <v>40069</v>
      </c>
      <c r="B9389">
        <v>160</v>
      </c>
      <c r="C9389">
        <v>468</v>
      </c>
      <c r="D9389">
        <v>0</v>
      </c>
      <c r="E9389">
        <v>0</v>
      </c>
      <c r="F9389" s="14">
        <v>1258.2750000000001</v>
      </c>
      <c r="G9389" s="14">
        <v>2948.3029999999999</v>
      </c>
      <c r="H9389">
        <f t="shared" si="304"/>
        <v>2.0946715855123506</v>
      </c>
      <c r="I9389">
        <f t="shared" si="305"/>
        <v>5.056691844444658</v>
      </c>
    </row>
    <row r="9390" spans="1:9" x14ac:dyDescent="0.3">
      <c r="A9390" s="1">
        <v>40070</v>
      </c>
      <c r="B9390">
        <v>105</v>
      </c>
      <c r="C9390">
        <v>414</v>
      </c>
      <c r="D9390">
        <v>0</v>
      </c>
      <c r="E9390">
        <v>0</v>
      </c>
      <c r="F9390" s="14">
        <v>1500.8119999999999</v>
      </c>
      <c r="G9390" s="14">
        <v>3452.48</v>
      </c>
      <c r="H9390">
        <f t="shared" si="304"/>
        <v>1.3746282279924797</v>
      </c>
      <c r="I9390">
        <f t="shared" si="305"/>
        <v>4.4732274008548893</v>
      </c>
    </row>
    <row r="9391" spans="1:9" x14ac:dyDescent="0.3">
      <c r="A9391" s="1">
        <v>40071</v>
      </c>
      <c r="B9391">
        <v>74</v>
      </c>
      <c r="C9391">
        <v>381</v>
      </c>
      <c r="D9391">
        <v>0</v>
      </c>
      <c r="E9391">
        <v>0</v>
      </c>
      <c r="F9391" s="14">
        <v>5218.4030000000002</v>
      </c>
      <c r="G9391" s="14">
        <v>4614.4530000000004</v>
      </c>
      <c r="H9391">
        <f t="shared" si="304"/>
        <v>0.96878560829946203</v>
      </c>
      <c r="I9391">
        <f t="shared" si="305"/>
        <v>4.1166657964389204</v>
      </c>
    </row>
    <row r="9392" spans="1:9" x14ac:dyDescent="0.3">
      <c r="A9392" s="1">
        <v>40072</v>
      </c>
      <c r="B9392">
        <v>55</v>
      </c>
      <c r="C9392">
        <v>343</v>
      </c>
      <c r="D9392">
        <v>2.4609999999999999</v>
      </c>
      <c r="E9392">
        <v>5.9189999999999996</v>
      </c>
      <c r="F9392">
        <v>624.46100000000001</v>
      </c>
      <c r="G9392">
        <v>735.32799999999997</v>
      </c>
      <c r="H9392">
        <f t="shared" si="304"/>
        <v>0.72004335751987036</v>
      </c>
      <c r="I9392">
        <f t="shared" si="305"/>
        <v>3.7060797065053799</v>
      </c>
    </row>
    <row r="9393" spans="1:9" x14ac:dyDescent="0.3">
      <c r="A9393" s="1">
        <v>40073</v>
      </c>
      <c r="B9393">
        <v>47</v>
      </c>
      <c r="C9393">
        <v>293</v>
      </c>
      <c r="D9393">
        <v>29.779</v>
      </c>
      <c r="E9393">
        <v>50.845999999999997</v>
      </c>
      <c r="F9393">
        <v>-251.84100000000001</v>
      </c>
      <c r="G9393">
        <v>-314.49400000000003</v>
      </c>
      <c r="H9393">
        <f t="shared" si="304"/>
        <v>0.61530977824425304</v>
      </c>
      <c r="I9393">
        <f t="shared" si="305"/>
        <v>3.1658348513296684</v>
      </c>
    </row>
    <row r="9394" spans="1:9" x14ac:dyDescent="0.3">
      <c r="A9394" s="1">
        <v>40074</v>
      </c>
      <c r="B9394">
        <v>94</v>
      </c>
      <c r="C9394">
        <v>247</v>
      </c>
      <c r="D9394">
        <v>9.8840000000000003</v>
      </c>
      <c r="E9394">
        <v>9.0690000000000008</v>
      </c>
      <c r="F9394">
        <v>499.11399999999998</v>
      </c>
      <c r="G9394">
        <v>306.23099999999999</v>
      </c>
      <c r="H9394">
        <f t="shared" si="304"/>
        <v>1.2306195564885061</v>
      </c>
      <c r="I9394">
        <f t="shared" si="305"/>
        <v>2.668809584568014</v>
      </c>
    </row>
    <row r="9395" spans="1:9" x14ac:dyDescent="0.3">
      <c r="A9395" s="1">
        <v>40075</v>
      </c>
      <c r="B9395">
        <v>158</v>
      </c>
      <c r="C9395">
        <v>205</v>
      </c>
      <c r="D9395">
        <v>0</v>
      </c>
      <c r="E9395">
        <v>0</v>
      </c>
      <c r="F9395" s="14">
        <v>1662.415</v>
      </c>
      <c r="G9395" s="14">
        <v>1458.912</v>
      </c>
      <c r="H9395">
        <f t="shared" si="304"/>
        <v>2.0684881906934458</v>
      </c>
      <c r="I9395">
        <f t="shared" si="305"/>
        <v>2.2150039062204163</v>
      </c>
    </row>
    <row r="9396" spans="1:9" x14ac:dyDescent="0.3">
      <c r="A9396" s="1">
        <v>40076</v>
      </c>
      <c r="B9396">
        <v>165</v>
      </c>
      <c r="C9396">
        <v>181</v>
      </c>
      <c r="D9396">
        <v>0</v>
      </c>
      <c r="E9396">
        <v>0</v>
      </c>
      <c r="F9396" s="14">
        <v>6459.0230000000001</v>
      </c>
      <c r="G9396" s="14">
        <v>6233.6469999999999</v>
      </c>
      <c r="H9396">
        <f t="shared" si="304"/>
        <v>2.1601300725596113</v>
      </c>
      <c r="I9396">
        <f t="shared" si="305"/>
        <v>1.9556863757360752</v>
      </c>
    </row>
    <row r="9397" spans="1:9" x14ac:dyDescent="0.3">
      <c r="A9397" s="1">
        <v>40077</v>
      </c>
      <c r="B9397">
        <v>232</v>
      </c>
      <c r="C9397">
        <v>171</v>
      </c>
      <c r="D9397">
        <v>0</v>
      </c>
      <c r="E9397">
        <v>0</v>
      </c>
      <c r="F9397" s="14">
        <v>6506.9979999999996</v>
      </c>
      <c r="G9397" s="14">
        <v>6343.96</v>
      </c>
      <c r="H9397">
        <f t="shared" si="304"/>
        <v>3.0372737989929077</v>
      </c>
      <c r="I9397">
        <f t="shared" si="305"/>
        <v>1.8476374047009327</v>
      </c>
    </row>
    <row r="9398" spans="1:9" x14ac:dyDescent="0.3">
      <c r="A9398" s="1">
        <v>40078</v>
      </c>
      <c r="B9398">
        <v>272</v>
      </c>
      <c r="C9398">
        <v>167</v>
      </c>
      <c r="D9398">
        <v>0</v>
      </c>
      <c r="E9398">
        <v>0</v>
      </c>
      <c r="F9398" s="14">
        <v>5607.415</v>
      </c>
      <c r="G9398" s="14">
        <v>5414.3270000000002</v>
      </c>
      <c r="H9398">
        <f t="shared" si="304"/>
        <v>3.560941695370996</v>
      </c>
      <c r="I9398">
        <f t="shared" si="305"/>
        <v>1.804417816286876</v>
      </c>
    </row>
    <row r="9399" spans="1:9" x14ac:dyDescent="0.3">
      <c r="A9399" s="1">
        <v>40079</v>
      </c>
      <c r="B9399">
        <v>267</v>
      </c>
      <c r="C9399">
        <v>163</v>
      </c>
      <c r="D9399">
        <v>0</v>
      </c>
      <c r="E9399">
        <v>0</v>
      </c>
      <c r="F9399">
        <v>378.15199999999999</v>
      </c>
      <c r="G9399">
        <v>55.914000000000001</v>
      </c>
      <c r="H9399">
        <f t="shared" si="304"/>
        <v>3.4954832083237348</v>
      </c>
      <c r="I9399">
        <f t="shared" si="305"/>
        <v>1.7611982278728189</v>
      </c>
    </row>
    <row r="9400" spans="1:9" x14ac:dyDescent="0.3">
      <c r="A9400" s="1">
        <v>40080</v>
      </c>
      <c r="B9400">
        <v>257</v>
      </c>
      <c r="C9400">
        <v>162</v>
      </c>
      <c r="D9400">
        <v>0</v>
      </c>
      <c r="E9400">
        <v>0</v>
      </c>
      <c r="F9400" s="14">
        <v>1983.127</v>
      </c>
      <c r="G9400" s="14">
        <v>2219.0349999999999</v>
      </c>
      <c r="H9400">
        <f t="shared" si="304"/>
        <v>3.3645662342292124</v>
      </c>
      <c r="I9400">
        <f t="shared" si="305"/>
        <v>1.7503933307693047</v>
      </c>
    </row>
    <row r="9401" spans="1:9" x14ac:dyDescent="0.3">
      <c r="A9401" s="1">
        <v>40081</v>
      </c>
      <c r="B9401">
        <v>247</v>
      </c>
      <c r="C9401">
        <v>169</v>
      </c>
      <c r="D9401">
        <v>0</v>
      </c>
      <c r="E9401">
        <v>0</v>
      </c>
      <c r="F9401" s="14">
        <v>6213.9179999999997</v>
      </c>
      <c r="G9401" s="14">
        <v>5412.1120000000001</v>
      </c>
      <c r="H9401">
        <f t="shared" si="304"/>
        <v>3.2336492601346913</v>
      </c>
      <c r="I9401">
        <f t="shared" si="305"/>
        <v>1.8260276104939042</v>
      </c>
    </row>
    <row r="9402" spans="1:9" x14ac:dyDescent="0.3">
      <c r="A9402" s="1">
        <v>40082</v>
      </c>
      <c r="B9402">
        <v>236</v>
      </c>
      <c r="C9402">
        <v>184</v>
      </c>
      <c r="D9402">
        <v>0</v>
      </c>
      <c r="E9402">
        <v>0</v>
      </c>
      <c r="F9402" s="14">
        <v>5189.1049999999996</v>
      </c>
      <c r="G9402" s="14">
        <v>4557.567</v>
      </c>
      <c r="H9402">
        <f t="shared" si="304"/>
        <v>3.0896405886307168</v>
      </c>
      <c r="I9402">
        <f t="shared" si="305"/>
        <v>1.9881010670466177</v>
      </c>
    </row>
    <row r="9403" spans="1:9" x14ac:dyDescent="0.3">
      <c r="A9403" s="1">
        <v>40083</v>
      </c>
      <c r="B9403">
        <v>190</v>
      </c>
      <c r="C9403">
        <v>201</v>
      </c>
      <c r="D9403">
        <v>4.8170000000000002</v>
      </c>
      <c r="E9403">
        <v>0</v>
      </c>
      <c r="F9403">
        <v>-548.47799999999995</v>
      </c>
      <c r="G9403">
        <v>-461.26</v>
      </c>
      <c r="H9403">
        <f t="shared" si="304"/>
        <v>2.487422507795916</v>
      </c>
      <c r="I9403">
        <f t="shared" si="305"/>
        <v>2.1717843178063596</v>
      </c>
    </row>
    <row r="9404" spans="1:9" x14ac:dyDescent="0.3">
      <c r="A9404" s="1">
        <v>40084</v>
      </c>
      <c r="B9404">
        <v>116</v>
      </c>
      <c r="C9404">
        <v>215</v>
      </c>
      <c r="D9404">
        <v>6.6000000000000003E-2</v>
      </c>
      <c r="E9404">
        <v>0.47</v>
      </c>
      <c r="F9404" s="14">
        <v>5084.6360000000004</v>
      </c>
      <c r="G9404" s="14">
        <v>3942.9380000000001</v>
      </c>
      <c r="H9404">
        <f t="shared" si="304"/>
        <v>1.5186368994964539</v>
      </c>
      <c r="I9404">
        <f t="shared" si="305"/>
        <v>2.323052877255559</v>
      </c>
    </row>
    <row r="9405" spans="1:9" x14ac:dyDescent="0.3">
      <c r="A9405" s="1">
        <v>40085</v>
      </c>
      <c r="B9405">
        <v>62</v>
      </c>
      <c r="C9405">
        <v>218</v>
      </c>
      <c r="D9405">
        <v>0</v>
      </c>
      <c r="E9405">
        <v>0</v>
      </c>
      <c r="F9405" s="14">
        <v>3026.9589999999998</v>
      </c>
      <c r="G9405" s="14">
        <v>3209.6889999999999</v>
      </c>
      <c r="H9405">
        <f t="shared" si="304"/>
        <v>0.81168523938603576</v>
      </c>
      <c r="I9405">
        <f t="shared" si="305"/>
        <v>2.3554675685661013</v>
      </c>
    </row>
    <row r="9406" spans="1:9" x14ac:dyDescent="0.3">
      <c r="A9406" s="1">
        <v>40086</v>
      </c>
      <c r="B9406">
        <v>44</v>
      </c>
      <c r="C9406">
        <v>204</v>
      </c>
      <c r="D9406">
        <v>0</v>
      </c>
      <c r="E9406">
        <v>0</v>
      </c>
      <c r="F9406" s="14">
        <v>1561.374</v>
      </c>
      <c r="G9406" s="14">
        <v>1788.8579999999999</v>
      </c>
      <c r="H9406">
        <f t="shared" si="304"/>
        <v>0.57603468601589636</v>
      </c>
      <c r="I9406">
        <f t="shared" si="305"/>
        <v>2.2041990091169019</v>
      </c>
    </row>
    <row r="9407" spans="1:9" x14ac:dyDescent="0.3">
      <c r="A9407" s="1">
        <v>40087</v>
      </c>
      <c r="B9407">
        <v>36</v>
      </c>
      <c r="C9407">
        <v>166</v>
      </c>
      <c r="D9407">
        <v>0</v>
      </c>
      <c r="E9407">
        <v>0</v>
      </c>
      <c r="F9407">
        <v>411.363</v>
      </c>
      <c r="G9407">
        <v>225.01300000000001</v>
      </c>
      <c r="H9407">
        <f t="shared" si="304"/>
        <v>0.47130110674027881</v>
      </c>
      <c r="I9407">
        <f t="shared" si="305"/>
        <v>1.7936129191833616</v>
      </c>
    </row>
    <row r="9408" spans="1:9" x14ac:dyDescent="0.3">
      <c r="A9408" s="1">
        <v>40088</v>
      </c>
      <c r="B9408">
        <v>31</v>
      </c>
      <c r="C9408">
        <v>110</v>
      </c>
      <c r="D9408">
        <v>0</v>
      </c>
      <c r="E9408">
        <v>0</v>
      </c>
      <c r="F9408" s="14">
        <v>4108.6400000000003</v>
      </c>
      <c r="G9408" s="14">
        <v>1841.1079999999999</v>
      </c>
      <c r="H9408">
        <f t="shared" si="304"/>
        <v>0.40584261969301788</v>
      </c>
      <c r="I9408">
        <f t="shared" si="305"/>
        <v>1.1885386813865648</v>
      </c>
    </row>
    <row r="9409" spans="1:9" x14ac:dyDescent="0.3">
      <c r="A9409" s="1">
        <v>40089</v>
      </c>
      <c r="B9409">
        <v>27</v>
      </c>
      <c r="C9409">
        <v>62</v>
      </c>
      <c r="D9409">
        <v>0</v>
      </c>
      <c r="E9409">
        <v>0</v>
      </c>
      <c r="F9409" s="14">
        <v>5258.2929999999997</v>
      </c>
      <c r="G9409" s="14">
        <v>6007.1019999999999</v>
      </c>
      <c r="H9409">
        <f t="shared" si="304"/>
        <v>0.35347583005520916</v>
      </c>
      <c r="I9409">
        <f t="shared" si="305"/>
        <v>0.66990362041788198</v>
      </c>
    </row>
    <row r="9410" spans="1:9" x14ac:dyDescent="0.3">
      <c r="A9410" s="1">
        <v>40090</v>
      </c>
      <c r="B9410">
        <v>22</v>
      </c>
      <c r="C9410">
        <v>45</v>
      </c>
      <c r="D9410">
        <v>0</v>
      </c>
      <c r="E9410">
        <v>0</v>
      </c>
      <c r="F9410" s="14">
        <v>4696.22</v>
      </c>
      <c r="G9410" s="14">
        <v>4253.5050000000001</v>
      </c>
      <c r="H9410">
        <f t="shared" ref="H9410:H9473" si="306">(B9410*60*60*24/1000000)/(1000*$N$3/1000000)</f>
        <v>0.28801734300794818</v>
      </c>
      <c r="I9410">
        <f t="shared" ref="I9410:I9473" si="307">(C9410*60*60*24/1000000)/(1000*$N$4/1000000)</f>
        <v>0.48622036965814019</v>
      </c>
    </row>
    <row r="9411" spans="1:9" x14ac:dyDescent="0.3">
      <c r="A9411" s="1">
        <v>40091</v>
      </c>
      <c r="B9411">
        <v>52</v>
      </c>
      <c r="C9411">
        <v>57</v>
      </c>
      <c r="D9411">
        <v>14.885999999999999</v>
      </c>
      <c r="E9411">
        <v>23.085000000000001</v>
      </c>
      <c r="F9411">
        <v>91.114000000000004</v>
      </c>
      <c r="G9411">
        <v>616.11</v>
      </c>
      <c r="H9411">
        <f t="shared" si="306"/>
        <v>0.68076826529151391</v>
      </c>
      <c r="I9411">
        <f t="shared" si="307"/>
        <v>0.61587913490031099</v>
      </c>
    </row>
    <row r="9412" spans="1:9" x14ac:dyDescent="0.3">
      <c r="A9412" s="1">
        <v>40092</v>
      </c>
      <c r="B9412">
        <v>226</v>
      </c>
      <c r="C9412">
        <v>142</v>
      </c>
      <c r="D9412">
        <v>46.442999999999998</v>
      </c>
      <c r="E9412">
        <v>35.247999999999998</v>
      </c>
      <c r="F9412">
        <v>-562.69399999999996</v>
      </c>
      <c r="G9412">
        <v>-451.89499999999998</v>
      </c>
      <c r="H9412">
        <f t="shared" si="306"/>
        <v>2.9587236145361948</v>
      </c>
      <c r="I9412">
        <f t="shared" si="307"/>
        <v>1.5342953886990203</v>
      </c>
    </row>
    <row r="9413" spans="1:9" x14ac:dyDescent="0.3">
      <c r="A9413" s="1">
        <v>40093</v>
      </c>
      <c r="B9413">
        <v>230</v>
      </c>
      <c r="C9413">
        <v>218</v>
      </c>
      <c r="D9413">
        <v>0</v>
      </c>
      <c r="E9413">
        <v>0</v>
      </c>
      <c r="F9413" s="14">
        <v>6376.7579999999998</v>
      </c>
      <c r="G9413" s="14">
        <v>6150.7460000000001</v>
      </c>
      <c r="H9413">
        <f t="shared" si="306"/>
        <v>3.0110904041740039</v>
      </c>
      <c r="I9413">
        <f t="shared" si="307"/>
        <v>2.3554675685661013</v>
      </c>
    </row>
    <row r="9414" spans="1:9" x14ac:dyDescent="0.3">
      <c r="A9414" s="1">
        <v>40094</v>
      </c>
      <c r="B9414">
        <v>231</v>
      </c>
      <c r="C9414">
        <v>263</v>
      </c>
      <c r="D9414">
        <v>0</v>
      </c>
      <c r="E9414">
        <v>0</v>
      </c>
      <c r="F9414" s="14">
        <v>6329.3509999999997</v>
      </c>
      <c r="G9414" s="14">
        <v>6098.8969999999999</v>
      </c>
      <c r="H9414">
        <f t="shared" si="306"/>
        <v>3.024182101583456</v>
      </c>
      <c r="I9414">
        <f t="shared" si="307"/>
        <v>2.8416879382242413</v>
      </c>
    </row>
    <row r="9415" spans="1:9" x14ac:dyDescent="0.3">
      <c r="A9415" s="1">
        <v>40095</v>
      </c>
      <c r="B9415">
        <v>224</v>
      </c>
      <c r="C9415">
        <v>301</v>
      </c>
      <c r="D9415">
        <v>0</v>
      </c>
      <c r="E9415">
        <v>0</v>
      </c>
      <c r="F9415" s="14">
        <v>6617.9350000000004</v>
      </c>
      <c r="G9415" s="14">
        <v>6157.0330000000004</v>
      </c>
      <c r="H9415">
        <f t="shared" si="306"/>
        <v>2.9325402197172905</v>
      </c>
      <c r="I9415">
        <f t="shared" si="307"/>
        <v>3.2522740281577822</v>
      </c>
    </row>
    <row r="9416" spans="1:9" x14ac:dyDescent="0.3">
      <c r="A9416" s="1">
        <v>40096</v>
      </c>
      <c r="B9416">
        <v>197</v>
      </c>
      <c r="C9416">
        <v>331</v>
      </c>
      <c r="D9416">
        <v>0</v>
      </c>
      <c r="E9416">
        <v>0.34200000000000003</v>
      </c>
      <c r="F9416" s="14">
        <v>4294.4120000000003</v>
      </c>
      <c r="G9416" s="14">
        <v>5080.2049999999999</v>
      </c>
      <c r="H9416">
        <f t="shared" si="306"/>
        <v>2.5790643896620815</v>
      </c>
      <c r="I9416">
        <f t="shared" si="307"/>
        <v>3.5764209412632093</v>
      </c>
    </row>
    <row r="9417" spans="1:9" x14ac:dyDescent="0.3">
      <c r="A9417" s="1">
        <v>40097</v>
      </c>
      <c r="B9417">
        <v>160</v>
      </c>
      <c r="C9417">
        <v>356</v>
      </c>
      <c r="D9417">
        <v>26.533999999999999</v>
      </c>
      <c r="E9417">
        <v>31.103000000000002</v>
      </c>
      <c r="F9417">
        <v>69.287000000000006</v>
      </c>
      <c r="G9417">
        <v>135.89699999999999</v>
      </c>
      <c r="H9417">
        <f t="shared" si="306"/>
        <v>2.0946715855123506</v>
      </c>
      <c r="I9417">
        <f t="shared" si="307"/>
        <v>3.8465433688510648</v>
      </c>
    </row>
    <row r="9418" spans="1:9" x14ac:dyDescent="0.3">
      <c r="A9418" s="1">
        <v>40098</v>
      </c>
      <c r="B9418">
        <v>173</v>
      </c>
      <c r="C9418">
        <v>386</v>
      </c>
      <c r="D9418">
        <v>0</v>
      </c>
      <c r="E9418">
        <v>0</v>
      </c>
      <c r="F9418" s="14">
        <v>6125.1809999999996</v>
      </c>
      <c r="G9418" s="14">
        <v>6008.0060000000003</v>
      </c>
      <c r="H9418">
        <f t="shared" si="306"/>
        <v>2.264863651835229</v>
      </c>
      <c r="I9418">
        <f t="shared" si="307"/>
        <v>4.1706902819564915</v>
      </c>
    </row>
    <row r="9419" spans="1:9" x14ac:dyDescent="0.3">
      <c r="A9419" s="1">
        <v>40099</v>
      </c>
      <c r="B9419">
        <v>174</v>
      </c>
      <c r="C9419">
        <v>416</v>
      </c>
      <c r="D9419">
        <v>0</v>
      </c>
      <c r="E9419">
        <v>0</v>
      </c>
      <c r="F9419" s="14">
        <v>6600.8270000000002</v>
      </c>
      <c r="G9419" s="14">
        <v>6110.6170000000002</v>
      </c>
      <c r="H9419">
        <f t="shared" si="306"/>
        <v>2.2779553492446811</v>
      </c>
      <c r="I9419">
        <f t="shared" si="307"/>
        <v>4.4948371950619181</v>
      </c>
    </row>
    <row r="9420" spans="1:9" x14ac:dyDescent="0.3">
      <c r="A9420" s="1">
        <v>40100</v>
      </c>
      <c r="B9420">
        <v>165</v>
      </c>
      <c r="C9420">
        <v>460</v>
      </c>
      <c r="D9420">
        <v>3.839</v>
      </c>
      <c r="E9420">
        <v>4.8150000000000004</v>
      </c>
      <c r="F9420">
        <v>127.837</v>
      </c>
      <c r="G9420">
        <v>201.54499999999999</v>
      </c>
      <c r="H9420">
        <f t="shared" si="306"/>
        <v>2.1601300725596113</v>
      </c>
      <c r="I9420">
        <f t="shared" si="307"/>
        <v>4.9702526676165446</v>
      </c>
    </row>
    <row r="9421" spans="1:9" x14ac:dyDescent="0.3">
      <c r="A9421" s="1">
        <v>40101</v>
      </c>
      <c r="B9421">
        <v>159</v>
      </c>
      <c r="C9421">
        <v>471</v>
      </c>
      <c r="D9421">
        <v>0</v>
      </c>
      <c r="E9421">
        <v>0</v>
      </c>
      <c r="F9421" s="14">
        <v>6154.7910000000002</v>
      </c>
      <c r="G9421" s="14">
        <v>5616.3729999999996</v>
      </c>
      <c r="H9421">
        <f t="shared" si="306"/>
        <v>2.0815798881028984</v>
      </c>
      <c r="I9421">
        <f t="shared" si="307"/>
        <v>5.0891065357552012</v>
      </c>
    </row>
    <row r="9422" spans="1:9" x14ac:dyDescent="0.3">
      <c r="A9422" s="1">
        <v>40102</v>
      </c>
      <c r="B9422">
        <v>152</v>
      </c>
      <c r="C9422">
        <v>434</v>
      </c>
      <c r="D9422">
        <v>0</v>
      </c>
      <c r="E9422">
        <v>0</v>
      </c>
      <c r="F9422" s="14">
        <v>6341.5</v>
      </c>
      <c r="G9422" s="14">
        <v>5951.7250000000004</v>
      </c>
      <c r="H9422">
        <f t="shared" si="306"/>
        <v>1.9899380062367329</v>
      </c>
      <c r="I9422">
        <f t="shared" si="307"/>
        <v>4.6893253429251738</v>
      </c>
    </row>
    <row r="9423" spans="1:9" x14ac:dyDescent="0.3">
      <c r="A9423" s="1">
        <v>40103</v>
      </c>
      <c r="B9423">
        <v>140</v>
      </c>
      <c r="C9423">
        <v>398</v>
      </c>
      <c r="D9423">
        <v>0</v>
      </c>
      <c r="E9423">
        <v>0</v>
      </c>
      <c r="F9423" s="14">
        <v>6477.5990000000002</v>
      </c>
      <c r="G9423" s="14">
        <v>5777.7759999999998</v>
      </c>
      <c r="H9423">
        <f t="shared" si="306"/>
        <v>1.8328376373233066</v>
      </c>
      <c r="I9423">
        <f t="shared" si="307"/>
        <v>4.3003490471986625</v>
      </c>
    </row>
    <row r="9424" spans="1:9" x14ac:dyDescent="0.3">
      <c r="A9424" s="1">
        <v>40104</v>
      </c>
      <c r="B9424">
        <v>115</v>
      </c>
      <c r="C9424">
        <v>362</v>
      </c>
      <c r="D9424">
        <v>0</v>
      </c>
      <c r="E9424">
        <v>0</v>
      </c>
      <c r="F9424" s="14">
        <v>6605.8360000000002</v>
      </c>
      <c r="G9424" s="14">
        <v>4779.0990000000002</v>
      </c>
      <c r="H9424">
        <f t="shared" si="306"/>
        <v>1.5055452020870019</v>
      </c>
      <c r="I9424">
        <f t="shared" si="307"/>
        <v>3.9113727514721504</v>
      </c>
    </row>
    <row r="9425" spans="1:9" x14ac:dyDescent="0.3">
      <c r="A9425" s="1">
        <v>40105</v>
      </c>
      <c r="B9425">
        <v>85</v>
      </c>
      <c r="C9425">
        <v>317</v>
      </c>
      <c r="D9425">
        <v>0</v>
      </c>
      <c r="E9425">
        <v>0</v>
      </c>
      <c r="F9425" s="14">
        <v>5455.3680000000004</v>
      </c>
      <c r="G9425" s="14">
        <v>4999.4059999999999</v>
      </c>
      <c r="H9425">
        <f t="shared" si="306"/>
        <v>1.1127942798034363</v>
      </c>
      <c r="I9425">
        <f t="shared" si="307"/>
        <v>3.4251523818140099</v>
      </c>
    </row>
    <row r="9426" spans="1:9" x14ac:dyDescent="0.3">
      <c r="A9426" s="1">
        <v>40106</v>
      </c>
      <c r="B9426">
        <v>57</v>
      </c>
      <c r="C9426">
        <v>263</v>
      </c>
      <c r="D9426">
        <v>0</v>
      </c>
      <c r="E9426">
        <v>0</v>
      </c>
      <c r="F9426" s="14">
        <v>6642.1139999999996</v>
      </c>
      <c r="G9426" s="14">
        <v>6027.8490000000002</v>
      </c>
      <c r="H9426">
        <f t="shared" si="306"/>
        <v>0.74622675233877489</v>
      </c>
      <c r="I9426">
        <f t="shared" si="307"/>
        <v>2.8416879382242413</v>
      </c>
    </row>
    <row r="9427" spans="1:9" x14ac:dyDescent="0.3">
      <c r="A9427" s="1">
        <v>40107</v>
      </c>
      <c r="B9427">
        <v>42</v>
      </c>
      <c r="C9427">
        <v>205</v>
      </c>
      <c r="D9427">
        <v>7.3819999999999997</v>
      </c>
      <c r="E9427">
        <v>11.242000000000001</v>
      </c>
      <c r="F9427">
        <v>846.72</v>
      </c>
      <c r="G9427">
        <v>971.25800000000004</v>
      </c>
      <c r="H9427">
        <f t="shared" si="306"/>
        <v>0.54985129119699194</v>
      </c>
      <c r="I9427">
        <f t="shared" si="307"/>
        <v>2.2150039062204163</v>
      </c>
    </row>
    <row r="9428" spans="1:9" x14ac:dyDescent="0.3">
      <c r="A9428" s="1">
        <v>40108</v>
      </c>
      <c r="B9428">
        <v>33</v>
      </c>
      <c r="C9428">
        <v>147</v>
      </c>
      <c r="D9428">
        <v>0</v>
      </c>
      <c r="E9428">
        <v>0</v>
      </c>
      <c r="F9428" s="14">
        <v>3166.739</v>
      </c>
      <c r="G9428" s="14">
        <v>3238.453</v>
      </c>
      <c r="H9428">
        <f t="shared" si="306"/>
        <v>0.43202601451192224</v>
      </c>
      <c r="I9428">
        <f t="shared" si="307"/>
        <v>1.5883198742165912</v>
      </c>
    </row>
    <row r="9429" spans="1:9" x14ac:dyDescent="0.3">
      <c r="A9429" s="1">
        <v>40109</v>
      </c>
      <c r="B9429">
        <v>24</v>
      </c>
      <c r="C9429">
        <v>91</v>
      </c>
      <c r="D9429">
        <v>0</v>
      </c>
      <c r="E9429">
        <v>0</v>
      </c>
      <c r="F9429" s="14">
        <v>5909.7169999999996</v>
      </c>
      <c r="G9429" s="14">
        <v>6009.7070000000003</v>
      </c>
      <c r="H9429">
        <f t="shared" si="306"/>
        <v>0.31420073782685254</v>
      </c>
      <c r="I9429">
        <f t="shared" si="307"/>
        <v>0.98324563641979468</v>
      </c>
    </row>
    <row r="9430" spans="1:9" x14ac:dyDescent="0.3">
      <c r="A9430" s="1">
        <v>40110</v>
      </c>
      <c r="B9430">
        <v>22</v>
      </c>
      <c r="C9430">
        <v>50</v>
      </c>
      <c r="D9430">
        <v>17.456</v>
      </c>
      <c r="E9430">
        <v>18.564</v>
      </c>
      <c r="F9430" s="14">
        <v>3488.9050000000002</v>
      </c>
      <c r="G9430" s="14">
        <v>1259.3910000000001</v>
      </c>
      <c r="H9430">
        <f t="shared" si="306"/>
        <v>0.28801734300794818</v>
      </c>
      <c r="I9430">
        <f t="shared" si="307"/>
        <v>0.54024485517571141</v>
      </c>
    </row>
    <row r="9431" spans="1:9" x14ac:dyDescent="0.3">
      <c r="A9431" s="1">
        <v>40111</v>
      </c>
      <c r="B9431">
        <v>22</v>
      </c>
      <c r="C9431">
        <v>32</v>
      </c>
      <c r="D9431">
        <v>0</v>
      </c>
      <c r="E9431">
        <v>0</v>
      </c>
      <c r="F9431" s="14">
        <v>1925.0129999999999</v>
      </c>
      <c r="G9431" s="14">
        <v>4635.1890000000003</v>
      </c>
      <c r="H9431">
        <f t="shared" si="306"/>
        <v>0.28801734300794818</v>
      </c>
      <c r="I9431">
        <f t="shared" si="307"/>
        <v>0.34575670731245528</v>
      </c>
    </row>
    <row r="9432" spans="1:9" x14ac:dyDescent="0.3">
      <c r="A9432" s="1">
        <v>40112</v>
      </c>
      <c r="B9432">
        <v>23</v>
      </c>
      <c r="C9432">
        <v>26</v>
      </c>
      <c r="D9432">
        <v>0</v>
      </c>
      <c r="E9432">
        <v>0</v>
      </c>
      <c r="F9432" s="14">
        <v>6215.518</v>
      </c>
      <c r="G9432" s="14">
        <v>6061.7920000000004</v>
      </c>
      <c r="H9432">
        <f t="shared" si="306"/>
        <v>0.30110904041740039</v>
      </c>
      <c r="I9432">
        <f t="shared" si="307"/>
        <v>0.28092732469136988</v>
      </c>
    </row>
    <row r="9433" spans="1:9" x14ac:dyDescent="0.3">
      <c r="A9433" s="1">
        <v>40113</v>
      </c>
      <c r="B9433">
        <v>21</v>
      </c>
      <c r="C9433">
        <v>22</v>
      </c>
      <c r="D9433">
        <v>0</v>
      </c>
      <c r="E9433">
        <v>0</v>
      </c>
      <c r="F9433" s="14">
        <v>6605.7470000000003</v>
      </c>
      <c r="G9433" s="14">
        <v>6239.6989999999996</v>
      </c>
      <c r="H9433">
        <f t="shared" si="306"/>
        <v>0.27492564559849597</v>
      </c>
      <c r="I9433">
        <f t="shared" si="307"/>
        <v>0.23770773627731298</v>
      </c>
    </row>
    <row r="9434" spans="1:9" x14ac:dyDescent="0.3">
      <c r="A9434" s="1">
        <v>40114</v>
      </c>
      <c r="B9434">
        <v>25</v>
      </c>
      <c r="C9434">
        <v>19</v>
      </c>
      <c r="D9434">
        <v>0</v>
      </c>
      <c r="E9434">
        <v>0</v>
      </c>
      <c r="F9434" s="14">
        <v>4877.5309999999999</v>
      </c>
      <c r="G9434" s="14">
        <v>5326.0969999999998</v>
      </c>
      <c r="H9434">
        <f t="shared" si="306"/>
        <v>0.32729243523630475</v>
      </c>
      <c r="I9434">
        <f t="shared" si="307"/>
        <v>0.20529304496677031</v>
      </c>
    </row>
    <row r="9435" spans="1:9" x14ac:dyDescent="0.3">
      <c r="A9435" s="1">
        <v>40115</v>
      </c>
      <c r="B9435">
        <v>28</v>
      </c>
      <c r="C9435">
        <v>17</v>
      </c>
      <c r="D9435">
        <v>0</v>
      </c>
      <c r="E9435">
        <v>0</v>
      </c>
      <c r="F9435" s="14">
        <v>4597.1350000000002</v>
      </c>
      <c r="G9435" s="14">
        <v>4994.2929999999997</v>
      </c>
      <c r="H9435">
        <f t="shared" si="306"/>
        <v>0.36656752746466131</v>
      </c>
      <c r="I9435">
        <f t="shared" si="307"/>
        <v>0.18368325075974187</v>
      </c>
    </row>
    <row r="9436" spans="1:9" x14ac:dyDescent="0.3">
      <c r="A9436" s="1">
        <v>40116</v>
      </c>
      <c r="B9436">
        <v>27</v>
      </c>
      <c r="C9436">
        <v>16</v>
      </c>
      <c r="D9436">
        <v>0.27100000000000002</v>
      </c>
      <c r="E9436">
        <v>1.609</v>
      </c>
      <c r="F9436" s="14">
        <v>6660.8329999999996</v>
      </c>
      <c r="G9436" s="14">
        <v>4372.6139999999996</v>
      </c>
      <c r="H9436">
        <f t="shared" si="306"/>
        <v>0.35347583005520916</v>
      </c>
      <c r="I9436">
        <f t="shared" si="307"/>
        <v>0.17287835365622764</v>
      </c>
    </row>
    <row r="9437" spans="1:9" x14ac:dyDescent="0.3">
      <c r="A9437" s="1">
        <v>40117</v>
      </c>
      <c r="B9437">
        <v>23</v>
      </c>
      <c r="C9437">
        <v>19</v>
      </c>
      <c r="D9437">
        <v>10.885</v>
      </c>
      <c r="E9437">
        <v>1.972</v>
      </c>
      <c r="F9437" s="14">
        <v>4489.0929999999998</v>
      </c>
      <c r="G9437" s="14">
        <v>3447.569</v>
      </c>
      <c r="H9437">
        <f t="shared" si="306"/>
        <v>0.30110904041740039</v>
      </c>
      <c r="I9437">
        <f t="shared" si="307"/>
        <v>0.20529304496677031</v>
      </c>
    </row>
    <row r="9438" spans="1:9" x14ac:dyDescent="0.3">
      <c r="A9438" s="1">
        <v>40118</v>
      </c>
      <c r="B9438" s="4">
        <f t="shared" ref="B9438:B9467" si="308">_xlfn.FORECAST.LINEAR(C9438,$B$9134:$B$9437,$C$9134:$C$9437)</f>
        <v>15.563894320957386</v>
      </c>
      <c r="C9438">
        <v>21</v>
      </c>
      <c r="D9438">
        <v>0</v>
      </c>
      <c r="E9438">
        <v>0</v>
      </c>
      <c r="F9438" s="14">
        <v>4910.7690000000002</v>
      </c>
      <c r="G9438" s="14">
        <v>4930.6329999999998</v>
      </c>
      <c r="H9438">
        <f t="shared" si="306"/>
        <v>0.20375779496266547</v>
      </c>
      <c r="I9438">
        <f t="shared" si="307"/>
        <v>0.22690283917379875</v>
      </c>
    </row>
    <row r="9439" spans="1:9" x14ac:dyDescent="0.3">
      <c r="A9439" s="1">
        <v>40119</v>
      </c>
      <c r="B9439" s="4">
        <f t="shared" si="308"/>
        <v>14.582298232190475</v>
      </c>
      <c r="C9439">
        <v>19</v>
      </c>
      <c r="D9439">
        <v>0.95599999999999996</v>
      </c>
      <c r="E9439">
        <v>0.83699999999999997</v>
      </c>
      <c r="F9439" s="14">
        <v>3868.9569999999999</v>
      </c>
      <c r="G9439" s="14">
        <v>1618.059</v>
      </c>
      <c r="H9439">
        <f t="shared" si="306"/>
        <v>0.19090703599022726</v>
      </c>
      <c r="I9439">
        <f t="shared" si="307"/>
        <v>0.20529304496677031</v>
      </c>
    </row>
    <row r="9440" spans="1:9" x14ac:dyDescent="0.3">
      <c r="A9440" s="1">
        <v>40120</v>
      </c>
      <c r="B9440" s="4">
        <f t="shared" si="308"/>
        <v>13.600702143423563</v>
      </c>
      <c r="C9440">
        <v>17</v>
      </c>
      <c r="D9440">
        <v>42.042000000000002</v>
      </c>
      <c r="E9440">
        <v>45.667000000000002</v>
      </c>
      <c r="F9440">
        <v>-411.86399999999998</v>
      </c>
      <c r="G9440">
        <v>-355.12900000000002</v>
      </c>
      <c r="H9440">
        <f t="shared" si="306"/>
        <v>0.17805627701778909</v>
      </c>
      <c r="I9440">
        <f t="shared" si="307"/>
        <v>0.18368325075974187</v>
      </c>
    </row>
    <row r="9441" spans="1:9" x14ac:dyDescent="0.3">
      <c r="A9441" s="1">
        <v>40121</v>
      </c>
      <c r="B9441" s="4">
        <f t="shared" si="308"/>
        <v>14.091500187807018</v>
      </c>
      <c r="C9441">
        <v>18</v>
      </c>
      <c r="D9441">
        <v>34.628999999999998</v>
      </c>
      <c r="E9441">
        <v>37.005000000000003</v>
      </c>
      <c r="F9441">
        <v>333.73700000000002</v>
      </c>
      <c r="G9441">
        <v>-3.54</v>
      </c>
      <c r="H9441">
        <f t="shared" si="306"/>
        <v>0.18448165650400822</v>
      </c>
      <c r="I9441">
        <f t="shared" si="307"/>
        <v>0.19448814786325608</v>
      </c>
    </row>
    <row r="9442" spans="1:9" x14ac:dyDescent="0.3">
      <c r="A9442" s="1">
        <v>40122</v>
      </c>
      <c r="B9442" s="4">
        <f t="shared" si="308"/>
        <v>57.772526137934584</v>
      </c>
      <c r="C9442">
        <v>107</v>
      </c>
      <c r="D9442">
        <v>31.396999999999998</v>
      </c>
      <c r="E9442">
        <v>36.043999999999997</v>
      </c>
      <c r="F9442">
        <v>518.25900000000001</v>
      </c>
      <c r="G9442">
        <v>399.84300000000002</v>
      </c>
      <c r="H9442">
        <f t="shared" si="306"/>
        <v>0.75634043077750712</v>
      </c>
      <c r="I9442">
        <f t="shared" si="307"/>
        <v>1.1561239900760223</v>
      </c>
    </row>
    <row r="9443" spans="1:9" x14ac:dyDescent="0.3">
      <c r="A9443" s="1">
        <v>40123</v>
      </c>
      <c r="B9443" s="4">
        <f t="shared" si="308"/>
        <v>125.01185821846803</v>
      </c>
      <c r="C9443">
        <v>244</v>
      </c>
      <c r="D9443">
        <v>3.9750000000000001</v>
      </c>
      <c r="E9443">
        <v>10.816000000000001</v>
      </c>
      <c r="F9443">
        <v>723.50699999999995</v>
      </c>
      <c r="G9443">
        <v>701.14099999999996</v>
      </c>
      <c r="H9443">
        <f t="shared" si="306"/>
        <v>1.6366174203895225</v>
      </c>
      <c r="I9443">
        <f t="shared" si="307"/>
        <v>2.6363948932574717</v>
      </c>
    </row>
    <row r="9444" spans="1:9" x14ac:dyDescent="0.3">
      <c r="A9444" s="1">
        <v>40124</v>
      </c>
      <c r="B9444" s="4">
        <f t="shared" si="308"/>
        <v>179.49044114503164</v>
      </c>
      <c r="C9444">
        <v>355</v>
      </c>
      <c r="D9444">
        <v>8.5289999999999999</v>
      </c>
      <c r="E9444">
        <v>7.7960000000000003</v>
      </c>
      <c r="F9444">
        <v>515.74900000000002</v>
      </c>
      <c r="G9444">
        <v>560.94600000000003</v>
      </c>
      <c r="H9444">
        <f t="shared" si="306"/>
        <v>2.3498345433598415</v>
      </c>
      <c r="I9444">
        <f t="shared" si="307"/>
        <v>3.8357384717475504</v>
      </c>
    </row>
    <row r="9445" spans="1:9" x14ac:dyDescent="0.3">
      <c r="A9445" s="1">
        <v>40125</v>
      </c>
      <c r="B9445" s="4">
        <f t="shared" si="308"/>
        <v>208.44752576365551</v>
      </c>
      <c r="C9445">
        <v>414</v>
      </c>
      <c r="D9445">
        <v>0</v>
      </c>
      <c r="E9445">
        <v>0</v>
      </c>
      <c r="F9445" s="14">
        <v>3883.57</v>
      </c>
      <c r="G9445" s="14">
        <v>1423.8340000000001</v>
      </c>
      <c r="H9445">
        <f t="shared" si="306"/>
        <v>2.7289319330467672</v>
      </c>
      <c r="I9445">
        <f t="shared" si="307"/>
        <v>4.4732274008548893</v>
      </c>
    </row>
    <row r="9446" spans="1:9" x14ac:dyDescent="0.3">
      <c r="A9446" s="1">
        <v>40126</v>
      </c>
      <c r="B9446" s="4">
        <f t="shared" si="308"/>
        <v>525.01226439098446</v>
      </c>
      <c r="C9446">
        <v>1059</v>
      </c>
      <c r="D9446">
        <v>0</v>
      </c>
      <c r="E9446">
        <v>0</v>
      </c>
      <c r="F9446" s="14">
        <v>6785.8360000000002</v>
      </c>
      <c r="G9446" s="14">
        <v>6407.8590000000004</v>
      </c>
      <c r="H9446">
        <f t="shared" si="306"/>
        <v>6.8733017016580797</v>
      </c>
      <c r="I9446">
        <f t="shared" si="307"/>
        <v>11.442386032621567</v>
      </c>
    </row>
    <row r="9447" spans="1:9" x14ac:dyDescent="0.3">
      <c r="A9447" s="1">
        <v>40127</v>
      </c>
      <c r="B9447" s="4">
        <f t="shared" si="308"/>
        <v>737.52781760902087</v>
      </c>
      <c r="C9447">
        <v>1492</v>
      </c>
      <c r="D9447">
        <v>14.016</v>
      </c>
      <c r="E9447">
        <v>14.712</v>
      </c>
      <c r="F9447" s="14">
        <v>5761.5169999999998</v>
      </c>
      <c r="G9447" s="14">
        <v>3477.97</v>
      </c>
      <c r="H9447">
        <f t="shared" si="306"/>
        <v>9.6554910191909453</v>
      </c>
      <c r="I9447">
        <f t="shared" si="307"/>
        <v>16.120906478443228</v>
      </c>
    </row>
    <row r="9448" spans="1:9" x14ac:dyDescent="0.3">
      <c r="A9448" s="1">
        <v>40128</v>
      </c>
      <c r="B9448" s="4">
        <f t="shared" si="308"/>
        <v>673.72407183917164</v>
      </c>
      <c r="C9448">
        <v>1362</v>
      </c>
      <c r="D9448">
        <v>0</v>
      </c>
      <c r="E9448">
        <v>0</v>
      </c>
      <c r="F9448" s="14">
        <v>3501.616</v>
      </c>
      <c r="G9448" s="14">
        <v>4267.6030000000001</v>
      </c>
      <c r="H9448">
        <f t="shared" si="306"/>
        <v>8.8201916859824649</v>
      </c>
      <c r="I9448">
        <f t="shared" si="307"/>
        <v>14.716269854986377</v>
      </c>
    </row>
    <row r="9449" spans="1:9" x14ac:dyDescent="0.3">
      <c r="A9449" s="1">
        <v>40129</v>
      </c>
      <c r="B9449" s="4">
        <f t="shared" si="308"/>
        <v>531.88343701235283</v>
      </c>
      <c r="C9449">
        <v>1073</v>
      </c>
      <c r="D9449">
        <v>0</v>
      </c>
      <c r="E9449">
        <v>0</v>
      </c>
      <c r="F9449" s="14">
        <v>4859.0709999999999</v>
      </c>
      <c r="G9449" s="14">
        <v>5861.8209999999999</v>
      </c>
      <c r="H9449">
        <f t="shared" si="306"/>
        <v>6.963257014465146</v>
      </c>
      <c r="I9449">
        <f t="shared" si="307"/>
        <v>11.593654592070765</v>
      </c>
    </row>
    <row r="9450" spans="1:9" x14ac:dyDescent="0.3">
      <c r="A9450" s="1">
        <v>40130</v>
      </c>
      <c r="B9450" s="4">
        <f t="shared" si="308"/>
        <v>418.99988680415805</v>
      </c>
      <c r="C9450">
        <v>843</v>
      </c>
      <c r="D9450">
        <v>14.173</v>
      </c>
      <c r="E9450">
        <v>12.47</v>
      </c>
      <c r="F9450">
        <v>22.634</v>
      </c>
      <c r="G9450">
        <v>790.9</v>
      </c>
      <c r="H9450">
        <f t="shared" si="306"/>
        <v>5.4854197326347567</v>
      </c>
      <c r="I9450">
        <f t="shared" si="307"/>
        <v>9.1085282582624938</v>
      </c>
    </row>
    <row r="9451" spans="1:9" x14ac:dyDescent="0.3">
      <c r="A9451" s="1">
        <v>40131</v>
      </c>
      <c r="B9451" s="4">
        <f t="shared" si="308"/>
        <v>356.17773712307576</v>
      </c>
      <c r="C9451">
        <v>715</v>
      </c>
      <c r="D9451">
        <v>44.576000000000001</v>
      </c>
      <c r="E9451">
        <v>43.095999999999997</v>
      </c>
      <c r="F9451">
        <v>825.85599999999999</v>
      </c>
      <c r="G9451">
        <v>384.1</v>
      </c>
      <c r="H9451">
        <f t="shared" si="306"/>
        <v>4.6629711583987143</v>
      </c>
      <c r="I9451">
        <f t="shared" si="307"/>
        <v>7.7255014290126729</v>
      </c>
    </row>
    <row r="9452" spans="1:9" x14ac:dyDescent="0.3">
      <c r="A9452" s="1">
        <v>40132</v>
      </c>
      <c r="B9452" s="4">
        <f t="shared" si="308"/>
        <v>313.96910530609853</v>
      </c>
      <c r="C9452">
        <v>629</v>
      </c>
      <c r="D9452">
        <v>9.4009999999999998</v>
      </c>
      <c r="E9452">
        <v>7.8710000000000004</v>
      </c>
      <c r="F9452">
        <v>676.46699999999998</v>
      </c>
      <c r="G9452" s="14">
        <v>1108.75</v>
      </c>
      <c r="H9452">
        <f t="shared" si="306"/>
        <v>4.1103885225838708</v>
      </c>
      <c r="I9452">
        <f t="shared" si="307"/>
        <v>6.7962802781104479</v>
      </c>
    </row>
    <row r="9453" spans="1:9" x14ac:dyDescent="0.3">
      <c r="A9453" s="1">
        <v>40133</v>
      </c>
      <c r="B9453" s="4">
        <f t="shared" si="308"/>
        <v>281.08563633240698</v>
      </c>
      <c r="C9453">
        <v>562</v>
      </c>
      <c r="D9453">
        <v>0</v>
      </c>
      <c r="E9453">
        <v>0</v>
      </c>
      <c r="F9453" s="14">
        <v>3819.91</v>
      </c>
      <c r="G9453" s="14">
        <v>5723.5590000000002</v>
      </c>
      <c r="H9453">
        <f t="shared" si="306"/>
        <v>3.6798880970071921</v>
      </c>
      <c r="I9453">
        <f t="shared" si="307"/>
        <v>6.0723521721749956</v>
      </c>
    </row>
    <row r="9454" spans="1:9" x14ac:dyDescent="0.3">
      <c r="A9454" s="1">
        <v>40134</v>
      </c>
      <c r="B9454" s="4">
        <f t="shared" si="308"/>
        <v>258.01812824638455</v>
      </c>
      <c r="C9454">
        <v>515</v>
      </c>
      <c r="D9454">
        <v>18.07</v>
      </c>
      <c r="E9454">
        <v>11.718999999999999</v>
      </c>
      <c r="F9454" s="14">
        <v>3520.3470000000002</v>
      </c>
      <c r="G9454" s="14">
        <v>2520.0729999999999</v>
      </c>
      <c r="H9454">
        <f t="shared" si="306"/>
        <v>3.3778952611548951</v>
      </c>
      <c r="I9454">
        <f t="shared" si="307"/>
        <v>5.5645220083098268</v>
      </c>
    </row>
    <row r="9455" spans="1:9" x14ac:dyDescent="0.3">
      <c r="A9455" s="1">
        <v>40135</v>
      </c>
      <c r="B9455" s="4">
        <f t="shared" si="308"/>
        <v>286.48441482062503</v>
      </c>
      <c r="C9455">
        <v>573</v>
      </c>
      <c r="D9455">
        <v>58.921999999999997</v>
      </c>
      <c r="E9455">
        <v>58.57</v>
      </c>
      <c r="F9455" s="14">
        <v>5154.835</v>
      </c>
      <c r="G9455" s="14">
        <v>2752.35</v>
      </c>
      <c r="H9455">
        <f t="shared" si="306"/>
        <v>3.7505672713556031</v>
      </c>
      <c r="I9455">
        <f t="shared" si="307"/>
        <v>6.1912060403136513</v>
      </c>
    </row>
    <row r="9456" spans="1:9" x14ac:dyDescent="0.3">
      <c r="A9456" s="1">
        <v>40136</v>
      </c>
      <c r="B9456" s="4">
        <f t="shared" si="308"/>
        <v>372.86487063211325</v>
      </c>
      <c r="C9456">
        <v>749</v>
      </c>
      <c r="D9456">
        <v>29.951000000000001</v>
      </c>
      <c r="E9456">
        <v>23.891999999999999</v>
      </c>
      <c r="F9456" s="14">
        <v>5787.982</v>
      </c>
      <c r="G9456" s="14">
        <v>5163.8329999999996</v>
      </c>
      <c r="H9456">
        <f t="shared" si="306"/>
        <v>4.8814340609301636</v>
      </c>
      <c r="I9456">
        <f t="shared" si="307"/>
        <v>8.0928679305321563</v>
      </c>
    </row>
    <row r="9457" spans="1:9" x14ac:dyDescent="0.3">
      <c r="A9457" s="1">
        <v>40137</v>
      </c>
      <c r="B9457" s="4">
        <f t="shared" si="308"/>
        <v>485.25762279592459</v>
      </c>
      <c r="C9457">
        <v>978</v>
      </c>
      <c r="D9457">
        <v>9.7309999999999999</v>
      </c>
      <c r="E9457">
        <v>10.585000000000001</v>
      </c>
      <c r="F9457">
        <v>889.63099999999997</v>
      </c>
      <c r="G9457" s="14">
        <v>1025.1479999999999</v>
      </c>
      <c r="H9457">
        <f t="shared" si="306"/>
        <v>6.3528459632743344</v>
      </c>
      <c r="I9457">
        <f t="shared" si="307"/>
        <v>10.567189367236914</v>
      </c>
    </row>
    <row r="9458" spans="1:9" x14ac:dyDescent="0.3">
      <c r="A9458" s="1">
        <v>40138</v>
      </c>
      <c r="B9458" s="4">
        <f t="shared" si="308"/>
        <v>661.45412072958516</v>
      </c>
      <c r="C9458">
        <v>1337</v>
      </c>
      <c r="D9458">
        <v>16.506</v>
      </c>
      <c r="E9458">
        <v>29.939</v>
      </c>
      <c r="H9458">
        <f t="shared" si="306"/>
        <v>8.6595571988269882</v>
      </c>
      <c r="I9458">
        <f t="shared" si="307"/>
        <v>14.446147427398522</v>
      </c>
    </row>
    <row r="9459" spans="1:9" x14ac:dyDescent="0.3">
      <c r="A9459" s="1">
        <v>40139</v>
      </c>
      <c r="B9459" s="4">
        <f t="shared" si="308"/>
        <v>1007.957540064305</v>
      </c>
      <c r="C9459">
        <v>2043</v>
      </c>
      <c r="D9459">
        <v>17.292999999999999</v>
      </c>
      <c r="E9459">
        <v>16.914999999999999</v>
      </c>
      <c r="F9459" s="14">
        <v>3156.6410000000001</v>
      </c>
      <c r="G9459" s="14">
        <v>1022.604</v>
      </c>
      <c r="H9459">
        <f t="shared" si="306"/>
        <v>13.195875116097664</v>
      </c>
      <c r="I9459">
        <f t="shared" si="307"/>
        <v>22.074404782479565</v>
      </c>
    </row>
    <row r="9460" spans="1:9" x14ac:dyDescent="0.3">
      <c r="A9460" s="1">
        <v>40140</v>
      </c>
      <c r="B9460" s="4">
        <f t="shared" si="308"/>
        <v>1190.5344125749505</v>
      </c>
      <c r="C9460">
        <v>2415</v>
      </c>
      <c r="D9460">
        <v>21.649000000000001</v>
      </c>
      <c r="E9460">
        <v>38.438000000000002</v>
      </c>
      <c r="F9460">
        <v>618.17899999999997</v>
      </c>
      <c r="G9460">
        <v>1.6020000000000001</v>
      </c>
      <c r="H9460">
        <f t="shared" si="306"/>
        <v>15.586116284971164</v>
      </c>
      <c r="I9460">
        <f t="shared" si="307"/>
        <v>26.093826504986858</v>
      </c>
    </row>
    <row r="9461" spans="1:9" x14ac:dyDescent="0.3">
      <c r="A9461" s="1">
        <v>40141</v>
      </c>
      <c r="B9461" s="4">
        <f t="shared" si="308"/>
        <v>1097.282784142094</v>
      </c>
      <c r="C9461">
        <v>2225</v>
      </c>
      <c r="D9461">
        <v>4.3849999999999998</v>
      </c>
      <c r="E9461">
        <v>18.312999999999999</v>
      </c>
      <c r="F9461" s="14">
        <v>1287.2850000000001</v>
      </c>
      <c r="G9461" s="14">
        <v>1356.3530000000001</v>
      </c>
      <c r="H9461">
        <f t="shared" si="306"/>
        <v>14.36529418258954</v>
      </c>
      <c r="I9461">
        <f t="shared" si="307"/>
        <v>24.040896055319156</v>
      </c>
    </row>
    <row r="9462" spans="1:9" x14ac:dyDescent="0.3">
      <c r="A9462" s="1">
        <v>40142</v>
      </c>
      <c r="B9462" s="4">
        <f t="shared" si="308"/>
        <v>881.33164461337344</v>
      </c>
      <c r="C9462">
        <v>1785</v>
      </c>
      <c r="D9462">
        <v>0</v>
      </c>
      <c r="E9462">
        <v>0</v>
      </c>
      <c r="F9462" s="14">
        <v>4980.7290000000003</v>
      </c>
      <c r="G9462" s="14">
        <v>4637.2939999999999</v>
      </c>
      <c r="H9462">
        <f t="shared" si="306"/>
        <v>11.538127208653139</v>
      </c>
      <c r="I9462">
        <f t="shared" si="307"/>
        <v>19.286741329772894</v>
      </c>
    </row>
    <row r="9463" spans="1:9" x14ac:dyDescent="0.3">
      <c r="A9463" s="1">
        <v>40143</v>
      </c>
      <c r="B9463" s="4">
        <f t="shared" si="308"/>
        <v>711.51552125669764</v>
      </c>
      <c r="C9463">
        <v>1439</v>
      </c>
      <c r="D9463">
        <v>14.98</v>
      </c>
      <c r="E9463">
        <v>17.597000000000001</v>
      </c>
      <c r="F9463" s="14">
        <v>1023.629</v>
      </c>
      <c r="G9463" s="14">
        <v>1055.8610000000001</v>
      </c>
      <c r="H9463">
        <f t="shared" si="306"/>
        <v>9.3149459064213342</v>
      </c>
      <c r="I9463">
        <f t="shared" si="307"/>
        <v>15.548246931956973</v>
      </c>
    </row>
    <row r="9464" spans="1:9" x14ac:dyDescent="0.3">
      <c r="A9464" s="1">
        <v>40144</v>
      </c>
      <c r="B9464" s="4">
        <f t="shared" si="308"/>
        <v>632.00623806657779</v>
      </c>
      <c r="C9464">
        <v>1277</v>
      </c>
      <c r="D9464">
        <v>0.72199999999999998</v>
      </c>
      <c r="E9464">
        <v>0</v>
      </c>
      <c r="F9464" s="14">
        <v>3101.6579999999999</v>
      </c>
      <c r="G9464" s="14">
        <v>2498.549</v>
      </c>
      <c r="H9464">
        <f t="shared" si="306"/>
        <v>8.2740344296538382</v>
      </c>
      <c r="I9464">
        <f t="shared" si="307"/>
        <v>13.797853601187668</v>
      </c>
    </row>
    <row r="9465" spans="1:9" x14ac:dyDescent="0.3">
      <c r="A9465" s="1">
        <v>40145</v>
      </c>
      <c r="B9465" s="4">
        <f t="shared" si="308"/>
        <v>593.23319256028481</v>
      </c>
      <c r="C9465">
        <v>1198</v>
      </c>
      <c r="D9465">
        <v>18.454000000000001</v>
      </c>
      <c r="E9465">
        <v>14.526999999999999</v>
      </c>
      <c r="F9465">
        <v>-41.881999999999998</v>
      </c>
      <c r="G9465">
        <v>181.70599999999999</v>
      </c>
      <c r="H9465">
        <f t="shared" si="306"/>
        <v>7.7664294502425335</v>
      </c>
      <c r="I9465">
        <f t="shared" si="307"/>
        <v>12.944266730010042</v>
      </c>
    </row>
    <row r="9466" spans="1:9" x14ac:dyDescent="0.3">
      <c r="A9466" s="1">
        <v>40146</v>
      </c>
      <c r="B9466" s="4">
        <f t="shared" si="308"/>
        <v>531.39263896796945</v>
      </c>
      <c r="C9466">
        <v>1072</v>
      </c>
      <c r="D9466">
        <v>3.343</v>
      </c>
      <c r="E9466">
        <v>6.0330000000000004</v>
      </c>
      <c r="F9466" s="14">
        <v>5566.3019999999997</v>
      </c>
      <c r="G9466" s="14">
        <v>4717.3310000000001</v>
      </c>
      <c r="H9466">
        <f t="shared" si="306"/>
        <v>6.9568316349789292</v>
      </c>
      <c r="I9466">
        <f t="shared" si="307"/>
        <v>11.582849694967251</v>
      </c>
    </row>
    <row r="9467" spans="1:9" x14ac:dyDescent="0.3">
      <c r="A9467" s="1">
        <v>40147</v>
      </c>
      <c r="B9467" s="4">
        <f t="shared" si="308"/>
        <v>465.13490297620291</v>
      </c>
      <c r="C9467">
        <v>937</v>
      </c>
      <c r="D9467">
        <v>31.286999999999999</v>
      </c>
      <c r="E9467">
        <v>34.658999999999999</v>
      </c>
      <c r="F9467" s="14">
        <v>4771.0330000000004</v>
      </c>
      <c r="G9467" s="14">
        <v>2263.5070000000001</v>
      </c>
      <c r="H9467">
        <f t="shared" si="306"/>
        <v>6.0894054043393515</v>
      </c>
      <c r="I9467">
        <f t="shared" si="307"/>
        <v>10.124188585992831</v>
      </c>
    </row>
    <row r="9468" spans="1:9" x14ac:dyDescent="0.3">
      <c r="A9468" s="1">
        <v>40148</v>
      </c>
      <c r="B9468">
        <v>1002</v>
      </c>
      <c r="C9468">
        <v>819</v>
      </c>
      <c r="D9468">
        <v>0</v>
      </c>
      <c r="E9468">
        <v>0</v>
      </c>
      <c r="F9468" s="14">
        <v>6389.6210000000001</v>
      </c>
      <c r="G9468" s="14">
        <v>6020.8270000000002</v>
      </c>
      <c r="H9468">
        <f t="shared" si="306"/>
        <v>13.117880804271094</v>
      </c>
      <c r="I9468">
        <f t="shared" si="307"/>
        <v>8.8492107277781518</v>
      </c>
    </row>
    <row r="9469" spans="1:9" x14ac:dyDescent="0.3">
      <c r="A9469" s="1">
        <v>40149</v>
      </c>
      <c r="B9469">
        <v>893</v>
      </c>
      <c r="C9469">
        <v>743</v>
      </c>
      <c r="D9469">
        <v>29.573</v>
      </c>
      <c r="E9469">
        <v>38.665999999999997</v>
      </c>
      <c r="F9469" s="14">
        <v>4472.09</v>
      </c>
      <c r="G9469" s="14">
        <v>2607.7809999999999</v>
      </c>
      <c r="H9469">
        <f t="shared" si="306"/>
        <v>11.690885786640804</v>
      </c>
      <c r="I9469">
        <f t="shared" si="307"/>
        <v>8.0280385479110699</v>
      </c>
    </row>
    <row r="9470" spans="1:9" x14ac:dyDescent="0.3">
      <c r="A9470" s="1">
        <v>40150</v>
      </c>
      <c r="B9470">
        <v>858</v>
      </c>
      <c r="C9470">
        <v>694</v>
      </c>
      <c r="D9470">
        <v>0</v>
      </c>
      <c r="E9470">
        <v>0</v>
      </c>
      <c r="F9470" s="14">
        <v>6940.4250000000002</v>
      </c>
      <c r="G9470" s="14">
        <v>5914.5550000000003</v>
      </c>
      <c r="H9470">
        <f t="shared" si="306"/>
        <v>11.23267637730998</v>
      </c>
      <c r="I9470">
        <f t="shared" si="307"/>
        <v>7.4985985898388732</v>
      </c>
    </row>
    <row r="9471" spans="1:9" x14ac:dyDescent="0.3">
      <c r="A9471" s="1">
        <v>40151</v>
      </c>
      <c r="B9471">
        <v>761</v>
      </c>
      <c r="C9471">
        <v>672</v>
      </c>
      <c r="D9471">
        <v>0</v>
      </c>
      <c r="E9471">
        <v>0</v>
      </c>
      <c r="F9471" s="14">
        <v>7081.732</v>
      </c>
      <c r="G9471" s="14">
        <v>6119.8969999999999</v>
      </c>
      <c r="H9471">
        <f t="shared" si="306"/>
        <v>9.9627817285931162</v>
      </c>
      <c r="I9471">
        <f t="shared" si="307"/>
        <v>7.2608908535615599</v>
      </c>
    </row>
    <row r="9472" spans="1:9" x14ac:dyDescent="0.3">
      <c r="A9472" s="1">
        <v>40152</v>
      </c>
      <c r="B9472">
        <v>669</v>
      </c>
      <c r="C9472">
        <v>700</v>
      </c>
      <c r="D9472">
        <v>0</v>
      </c>
      <c r="E9472">
        <v>0</v>
      </c>
      <c r="F9472" s="14">
        <v>6008.0959999999995</v>
      </c>
      <c r="G9472" s="14">
        <v>5808.2560000000003</v>
      </c>
      <c r="H9472">
        <f t="shared" si="306"/>
        <v>8.7583455669235146</v>
      </c>
      <c r="I9472">
        <f t="shared" si="307"/>
        <v>7.5634279724599587</v>
      </c>
    </row>
    <row r="9473" spans="1:9" x14ac:dyDescent="0.3">
      <c r="A9473" s="1">
        <v>40153</v>
      </c>
      <c r="B9473">
        <v>616</v>
      </c>
      <c r="C9473">
        <v>823</v>
      </c>
      <c r="D9473">
        <v>0.77100000000000002</v>
      </c>
      <c r="E9473">
        <v>0.39900000000000002</v>
      </c>
      <c r="F9473" s="14">
        <v>2394.46</v>
      </c>
      <c r="G9473" s="14">
        <v>1982.434</v>
      </c>
      <c r="H9473">
        <f t="shared" si="306"/>
        <v>8.0644856042225488</v>
      </c>
      <c r="I9473">
        <f t="shared" si="307"/>
        <v>8.8924303161922094</v>
      </c>
    </row>
    <row r="9474" spans="1:9" x14ac:dyDescent="0.3">
      <c r="A9474" s="1">
        <v>40154</v>
      </c>
      <c r="B9474">
        <v>542</v>
      </c>
      <c r="C9474">
        <v>865</v>
      </c>
      <c r="D9474">
        <v>1.0960000000000001</v>
      </c>
      <c r="E9474">
        <v>1.2E-2</v>
      </c>
      <c r="F9474" s="14">
        <v>1470.09</v>
      </c>
      <c r="G9474" s="14">
        <v>1596.835</v>
      </c>
      <c r="H9474">
        <f t="shared" ref="H9474:H9537" si="309">(B9474*60*60*24/1000000)/(1000*$N$3/1000000)</f>
        <v>7.0956999959230869</v>
      </c>
      <c r="I9474">
        <f t="shared" ref="I9474:I9537" si="310">(C9474*60*60*24/1000000)/(1000*$N$4/1000000)</f>
        <v>9.346235994539807</v>
      </c>
    </row>
    <row r="9475" spans="1:9" x14ac:dyDescent="0.3">
      <c r="A9475" s="1">
        <v>40155</v>
      </c>
      <c r="B9475">
        <v>460</v>
      </c>
      <c r="C9475">
        <v>815</v>
      </c>
      <c r="D9475">
        <v>0</v>
      </c>
      <c r="E9475">
        <v>0</v>
      </c>
      <c r="F9475" s="14">
        <v>6130.2839999999997</v>
      </c>
      <c r="G9475" s="14">
        <v>5220.8540000000003</v>
      </c>
      <c r="H9475">
        <f t="shared" si="309"/>
        <v>6.0221808083480077</v>
      </c>
      <c r="I9475">
        <f t="shared" si="310"/>
        <v>8.8059911393640942</v>
      </c>
    </row>
    <row r="9476" spans="1:9" x14ac:dyDescent="0.3">
      <c r="A9476" s="1">
        <v>40156</v>
      </c>
      <c r="B9476">
        <v>398</v>
      </c>
      <c r="C9476">
        <v>738</v>
      </c>
      <c r="D9476">
        <v>0</v>
      </c>
      <c r="E9476">
        <v>0</v>
      </c>
      <c r="F9476" s="14">
        <v>2679.8359999999998</v>
      </c>
      <c r="G9476" s="14">
        <v>2647.37</v>
      </c>
      <c r="H9476">
        <f t="shared" si="309"/>
        <v>5.2104955689619716</v>
      </c>
      <c r="I9476">
        <f t="shared" si="310"/>
        <v>7.9740140623934987</v>
      </c>
    </row>
    <row r="9477" spans="1:9" x14ac:dyDescent="0.3">
      <c r="A9477" s="1">
        <v>40157</v>
      </c>
      <c r="B9477">
        <v>362</v>
      </c>
      <c r="C9477">
        <v>665</v>
      </c>
      <c r="D9477">
        <v>0</v>
      </c>
      <c r="E9477">
        <v>0</v>
      </c>
      <c r="F9477" s="14">
        <v>5867.2650000000003</v>
      </c>
      <c r="G9477" s="14">
        <v>4819.8540000000003</v>
      </c>
      <c r="H9477">
        <f t="shared" si="309"/>
        <v>4.7391944622216933</v>
      </c>
      <c r="I9477">
        <f t="shared" si="310"/>
        <v>7.1852565738369609</v>
      </c>
    </row>
    <row r="9478" spans="1:9" x14ac:dyDescent="0.3">
      <c r="A9478" s="1">
        <v>40158</v>
      </c>
      <c r="B9478">
        <v>333</v>
      </c>
      <c r="C9478">
        <v>599</v>
      </c>
      <c r="D9478">
        <v>37.191000000000003</v>
      </c>
      <c r="E9478">
        <v>69.015000000000001</v>
      </c>
      <c r="F9478">
        <v>-0.214</v>
      </c>
      <c r="G9478">
        <v>0</v>
      </c>
      <c r="H9478">
        <f t="shared" si="309"/>
        <v>4.3595352373475791</v>
      </c>
      <c r="I9478">
        <f t="shared" si="310"/>
        <v>6.4721333650050212</v>
      </c>
    </row>
    <row r="9479" spans="1:9" x14ac:dyDescent="0.3">
      <c r="A9479" s="1">
        <v>40159</v>
      </c>
      <c r="B9479">
        <v>318</v>
      </c>
      <c r="C9479">
        <v>536</v>
      </c>
      <c r="D9479">
        <v>0</v>
      </c>
      <c r="E9479">
        <v>0</v>
      </c>
      <c r="F9479" s="14">
        <v>1476.829</v>
      </c>
      <c r="G9479">
        <v>278.06200000000001</v>
      </c>
      <c r="H9479">
        <f t="shared" si="309"/>
        <v>4.1631597762057968</v>
      </c>
      <c r="I9479">
        <f t="shared" si="310"/>
        <v>5.7914248474836256</v>
      </c>
    </row>
    <row r="9480" spans="1:9" x14ac:dyDescent="0.3">
      <c r="A9480" s="1">
        <v>40160</v>
      </c>
      <c r="B9480">
        <v>271</v>
      </c>
      <c r="C9480">
        <v>468</v>
      </c>
      <c r="D9480">
        <v>0</v>
      </c>
      <c r="E9480">
        <v>0</v>
      </c>
      <c r="F9480" s="14">
        <v>6726.402</v>
      </c>
      <c r="G9480" s="14">
        <v>5261.8289999999997</v>
      </c>
      <c r="H9480">
        <f t="shared" si="309"/>
        <v>3.5478499979615434</v>
      </c>
      <c r="I9480">
        <f t="shared" si="310"/>
        <v>5.056691844444658</v>
      </c>
    </row>
    <row r="9481" spans="1:9" x14ac:dyDescent="0.3">
      <c r="A9481" s="1">
        <v>40161</v>
      </c>
      <c r="B9481">
        <v>244</v>
      </c>
      <c r="C9481">
        <v>410</v>
      </c>
      <c r="D9481">
        <v>1.153</v>
      </c>
      <c r="E9481">
        <v>2.778</v>
      </c>
      <c r="F9481" s="14">
        <v>2144.7170000000001</v>
      </c>
      <c r="G9481" s="14">
        <v>2040.0329999999999</v>
      </c>
      <c r="H9481">
        <f t="shared" si="309"/>
        <v>3.1943741679063344</v>
      </c>
      <c r="I9481">
        <f t="shared" si="310"/>
        <v>4.4300078124408326</v>
      </c>
    </row>
    <row r="9482" spans="1:9" x14ac:dyDescent="0.3">
      <c r="A9482" s="1">
        <v>40162</v>
      </c>
      <c r="B9482">
        <v>179</v>
      </c>
      <c r="C9482">
        <v>375</v>
      </c>
      <c r="D9482">
        <v>0</v>
      </c>
      <c r="E9482">
        <v>0</v>
      </c>
      <c r="F9482" s="14">
        <v>5025.8519999999999</v>
      </c>
      <c r="G9482" s="14">
        <v>5302.82</v>
      </c>
      <c r="H9482">
        <f t="shared" si="309"/>
        <v>2.3434138362919419</v>
      </c>
      <c r="I9482">
        <f t="shared" si="310"/>
        <v>4.0518364138178349</v>
      </c>
    </row>
    <row r="9483" spans="1:9" x14ac:dyDescent="0.3">
      <c r="A9483" s="1">
        <v>40163</v>
      </c>
      <c r="B9483">
        <v>150</v>
      </c>
      <c r="C9483">
        <v>332</v>
      </c>
      <c r="D9483">
        <v>2.802</v>
      </c>
      <c r="E9483">
        <v>1.7410000000000001</v>
      </c>
      <c r="F9483" s="14">
        <v>1108.0260000000001</v>
      </c>
      <c r="G9483" s="14">
        <v>1026.558</v>
      </c>
      <c r="H9483">
        <f t="shared" si="309"/>
        <v>1.9637546114178286</v>
      </c>
      <c r="I9483">
        <f t="shared" si="310"/>
        <v>3.5872258383667233</v>
      </c>
    </row>
    <row r="9484" spans="1:9" x14ac:dyDescent="0.3">
      <c r="A9484" s="1">
        <v>40164</v>
      </c>
      <c r="B9484">
        <v>148</v>
      </c>
      <c r="C9484">
        <v>286</v>
      </c>
      <c r="D9484">
        <v>0</v>
      </c>
      <c r="E9484">
        <v>0</v>
      </c>
      <c r="F9484" s="14">
        <v>5776.1880000000001</v>
      </c>
      <c r="G9484" s="14">
        <v>4397.9369999999999</v>
      </c>
      <c r="H9484">
        <f t="shared" si="309"/>
        <v>1.9375712165989241</v>
      </c>
      <c r="I9484">
        <f t="shared" si="310"/>
        <v>3.0902005716050689</v>
      </c>
    </row>
    <row r="9485" spans="1:9" x14ac:dyDescent="0.3">
      <c r="A9485" s="1">
        <v>40165</v>
      </c>
      <c r="B9485">
        <v>147</v>
      </c>
      <c r="C9485">
        <v>244</v>
      </c>
      <c r="D9485">
        <v>0</v>
      </c>
      <c r="E9485">
        <v>0</v>
      </c>
      <c r="F9485" s="14">
        <v>6106.8919999999998</v>
      </c>
      <c r="G9485" s="14">
        <v>4123.3450000000003</v>
      </c>
      <c r="H9485">
        <f t="shared" si="309"/>
        <v>1.9244795191894717</v>
      </c>
      <c r="I9485">
        <f t="shared" si="310"/>
        <v>2.6363948932574717</v>
      </c>
    </row>
    <row r="9486" spans="1:9" x14ac:dyDescent="0.3">
      <c r="A9486" s="1">
        <v>40166</v>
      </c>
      <c r="B9486">
        <v>137</v>
      </c>
      <c r="C9486">
        <v>208</v>
      </c>
      <c r="D9486">
        <v>6.3E-2</v>
      </c>
      <c r="E9486">
        <v>0</v>
      </c>
      <c r="F9486" s="14">
        <v>4219.2879999999996</v>
      </c>
      <c r="G9486" s="14">
        <v>3460.47</v>
      </c>
      <c r="H9486">
        <f t="shared" si="309"/>
        <v>1.7935625450949499</v>
      </c>
      <c r="I9486">
        <f t="shared" si="310"/>
        <v>2.2474185975309591</v>
      </c>
    </row>
    <row r="9487" spans="1:9" x14ac:dyDescent="0.3">
      <c r="A9487" s="1">
        <v>40167</v>
      </c>
      <c r="B9487">
        <v>118</v>
      </c>
      <c r="C9487">
        <v>177</v>
      </c>
      <c r="D9487">
        <v>13.536</v>
      </c>
      <c r="E9487">
        <v>20.164999999999999</v>
      </c>
      <c r="F9487">
        <v>-156.43899999999999</v>
      </c>
      <c r="G9487">
        <v>-23.155999999999999</v>
      </c>
      <c r="H9487">
        <f t="shared" si="309"/>
        <v>1.5448202943153584</v>
      </c>
      <c r="I9487">
        <f t="shared" si="310"/>
        <v>1.912466787322018</v>
      </c>
    </row>
    <row r="9488" spans="1:9" x14ac:dyDescent="0.3">
      <c r="A9488" s="1">
        <v>40168</v>
      </c>
      <c r="B9488">
        <v>97</v>
      </c>
      <c r="C9488">
        <v>162</v>
      </c>
      <c r="D9488">
        <v>0</v>
      </c>
      <c r="E9488">
        <v>0</v>
      </c>
      <c r="F9488">
        <v>-459.06099999999998</v>
      </c>
      <c r="G9488">
        <v>-239.62200000000001</v>
      </c>
      <c r="H9488">
        <f t="shared" si="309"/>
        <v>1.2698946487168625</v>
      </c>
      <c r="I9488">
        <f t="shared" si="310"/>
        <v>1.7503933307693047</v>
      </c>
    </row>
    <row r="9489" spans="1:9" x14ac:dyDescent="0.3">
      <c r="A9489" s="1">
        <v>40169</v>
      </c>
      <c r="B9489">
        <v>86</v>
      </c>
      <c r="C9489">
        <v>126</v>
      </c>
      <c r="D9489">
        <v>0</v>
      </c>
      <c r="E9489">
        <v>0</v>
      </c>
      <c r="F9489" s="14">
        <v>3826.1750000000002</v>
      </c>
      <c r="G9489" s="14">
        <v>2405.652</v>
      </c>
      <c r="H9489">
        <f t="shared" si="309"/>
        <v>1.1258859772128882</v>
      </c>
      <c r="I9489">
        <f t="shared" si="310"/>
        <v>1.3614170350427925</v>
      </c>
    </row>
    <row r="9490" spans="1:9" x14ac:dyDescent="0.3">
      <c r="A9490" s="1">
        <v>40170</v>
      </c>
      <c r="B9490">
        <v>95</v>
      </c>
      <c r="C9490">
        <v>97</v>
      </c>
      <c r="D9490">
        <v>21.382999999999999</v>
      </c>
      <c r="E9490">
        <v>33.210999999999999</v>
      </c>
      <c r="F9490">
        <v>886.34299999999996</v>
      </c>
      <c r="G9490">
        <v>487.38900000000001</v>
      </c>
      <c r="H9490">
        <f t="shared" si="309"/>
        <v>1.243711253897958</v>
      </c>
      <c r="I9490">
        <f t="shared" si="310"/>
        <v>1.0480750190408801</v>
      </c>
    </row>
    <row r="9491" spans="1:9" x14ac:dyDescent="0.3">
      <c r="A9491" s="1">
        <v>40171</v>
      </c>
      <c r="B9491">
        <v>130</v>
      </c>
      <c r="C9491">
        <v>126</v>
      </c>
      <c r="D9491">
        <v>14.451000000000001</v>
      </c>
      <c r="E9491">
        <v>25.437000000000001</v>
      </c>
      <c r="F9491">
        <v>501.75599999999997</v>
      </c>
      <c r="G9491" s="14">
        <v>1487.723</v>
      </c>
      <c r="H9491">
        <f t="shared" si="309"/>
        <v>1.7019206632287847</v>
      </c>
      <c r="I9491">
        <f t="shared" si="310"/>
        <v>1.3614170350427925</v>
      </c>
    </row>
    <row r="9492" spans="1:9" x14ac:dyDescent="0.3">
      <c r="A9492" s="1">
        <v>40172</v>
      </c>
      <c r="B9492">
        <v>161</v>
      </c>
      <c r="C9492">
        <v>149</v>
      </c>
      <c r="D9492">
        <v>0</v>
      </c>
      <c r="E9492">
        <v>0</v>
      </c>
      <c r="F9492" s="14">
        <v>4441.1769999999997</v>
      </c>
      <c r="G9492" s="14">
        <v>4407.2190000000001</v>
      </c>
      <c r="H9492">
        <f t="shared" si="309"/>
        <v>2.1077632829218023</v>
      </c>
      <c r="I9492">
        <f t="shared" si="310"/>
        <v>1.6099296684236197</v>
      </c>
    </row>
    <row r="9493" spans="1:9" x14ac:dyDescent="0.3">
      <c r="A9493" s="1">
        <v>40173</v>
      </c>
      <c r="B9493">
        <v>198</v>
      </c>
      <c r="C9493">
        <v>155</v>
      </c>
      <c r="D9493">
        <v>21.431999999999999</v>
      </c>
      <c r="E9493">
        <v>12.94</v>
      </c>
      <c r="F9493">
        <v>57.582000000000001</v>
      </c>
      <c r="G9493">
        <v>95.319000000000003</v>
      </c>
      <c r="H9493">
        <f t="shared" si="309"/>
        <v>2.5921560870715332</v>
      </c>
      <c r="I9493">
        <f t="shared" si="310"/>
        <v>1.674759051044705</v>
      </c>
    </row>
    <row r="9494" spans="1:9" x14ac:dyDescent="0.3">
      <c r="A9494" s="1">
        <v>40174</v>
      </c>
      <c r="B9494">
        <v>315</v>
      </c>
      <c r="C9494">
        <v>262</v>
      </c>
      <c r="D9494">
        <v>0.96899999999999997</v>
      </c>
      <c r="E9494">
        <v>0</v>
      </c>
      <c r="F9494" s="14">
        <v>3873.393</v>
      </c>
      <c r="G9494" s="14">
        <v>3306.1170000000002</v>
      </c>
      <c r="H9494">
        <f t="shared" si="309"/>
        <v>4.1238846839774403</v>
      </c>
      <c r="I9494">
        <f t="shared" si="310"/>
        <v>2.8308830411207273</v>
      </c>
    </row>
    <row r="9495" spans="1:9" x14ac:dyDescent="0.3">
      <c r="A9495" s="1">
        <v>40175</v>
      </c>
      <c r="B9495">
        <v>333</v>
      </c>
      <c r="C9495">
        <v>314</v>
      </c>
      <c r="D9495">
        <v>0.93700000000000006</v>
      </c>
      <c r="E9495">
        <v>3.3639999999999999</v>
      </c>
      <c r="F9495" s="14">
        <v>5944.1450000000004</v>
      </c>
      <c r="G9495" s="14">
        <v>5015.665</v>
      </c>
      <c r="H9495">
        <f t="shared" si="309"/>
        <v>4.3595352373475791</v>
      </c>
      <c r="I9495">
        <f t="shared" si="310"/>
        <v>3.3927376905034672</v>
      </c>
    </row>
    <row r="9496" spans="1:9" x14ac:dyDescent="0.3">
      <c r="A9496" s="1">
        <v>40176</v>
      </c>
      <c r="B9496">
        <v>329</v>
      </c>
      <c r="C9496">
        <v>323</v>
      </c>
      <c r="D9496">
        <v>4.5720000000000001</v>
      </c>
      <c r="E9496">
        <v>20.076000000000001</v>
      </c>
      <c r="F9496">
        <v>-40.597999999999999</v>
      </c>
      <c r="G9496" s="14">
        <v>1637.4870000000001</v>
      </c>
      <c r="H9496">
        <f t="shared" si="309"/>
        <v>4.3071684477097705</v>
      </c>
      <c r="I9496">
        <f t="shared" si="310"/>
        <v>3.489981764435095</v>
      </c>
    </row>
    <row r="9497" spans="1:9" x14ac:dyDescent="0.3">
      <c r="A9497" s="1">
        <v>40177</v>
      </c>
      <c r="B9497">
        <v>325</v>
      </c>
      <c r="C9497">
        <v>323</v>
      </c>
      <c r="D9497">
        <v>1.625</v>
      </c>
      <c r="E9497">
        <v>1.38</v>
      </c>
      <c r="F9497" s="14">
        <v>6377.5159999999996</v>
      </c>
      <c r="G9497" s="14">
        <v>5549.2139999999999</v>
      </c>
      <c r="H9497">
        <f t="shared" si="309"/>
        <v>4.2548016580719619</v>
      </c>
      <c r="I9497">
        <f t="shared" si="310"/>
        <v>3.489981764435095</v>
      </c>
    </row>
    <row r="9498" spans="1:9" x14ac:dyDescent="0.3">
      <c r="A9498" s="1">
        <v>40178</v>
      </c>
      <c r="B9498">
        <v>334</v>
      </c>
      <c r="C9498">
        <v>323</v>
      </c>
      <c r="D9498">
        <v>0</v>
      </c>
      <c r="E9498">
        <v>0</v>
      </c>
      <c r="F9498" s="14">
        <v>4205.2780000000002</v>
      </c>
      <c r="G9498" s="14">
        <v>3949.2730000000001</v>
      </c>
      <c r="H9498">
        <f t="shared" si="309"/>
        <v>4.3726269347570312</v>
      </c>
      <c r="I9498">
        <f t="shared" si="310"/>
        <v>3.489981764435095</v>
      </c>
    </row>
    <row r="9499" spans="1:9" x14ac:dyDescent="0.3">
      <c r="A9499" s="1">
        <v>40179</v>
      </c>
      <c r="B9499">
        <v>326</v>
      </c>
      <c r="C9499">
        <v>323</v>
      </c>
      <c r="D9499">
        <v>0</v>
      </c>
      <c r="E9499">
        <v>0</v>
      </c>
      <c r="F9499" s="14">
        <v>6862.1130000000003</v>
      </c>
      <c r="G9499" s="14">
        <v>5923.44</v>
      </c>
      <c r="H9499">
        <f t="shared" si="309"/>
        <v>4.267893355481414</v>
      </c>
      <c r="I9499">
        <f t="shared" si="310"/>
        <v>3.489981764435095</v>
      </c>
    </row>
    <row r="9500" spans="1:9" x14ac:dyDescent="0.3">
      <c r="A9500" s="1">
        <v>40180</v>
      </c>
      <c r="B9500">
        <v>312</v>
      </c>
      <c r="C9500">
        <v>317</v>
      </c>
      <c r="D9500">
        <v>0</v>
      </c>
      <c r="E9500">
        <v>0</v>
      </c>
      <c r="F9500" s="14">
        <v>6469.6890000000003</v>
      </c>
      <c r="G9500" s="14">
        <v>5261.7740000000003</v>
      </c>
      <c r="H9500">
        <f t="shared" si="309"/>
        <v>4.084609591749083</v>
      </c>
      <c r="I9500">
        <f t="shared" si="310"/>
        <v>3.4251523818140099</v>
      </c>
    </row>
    <row r="9501" spans="1:9" x14ac:dyDescent="0.3">
      <c r="A9501" s="1">
        <v>40181</v>
      </c>
      <c r="B9501">
        <v>294</v>
      </c>
      <c r="C9501">
        <v>297</v>
      </c>
      <c r="D9501">
        <v>0</v>
      </c>
      <c r="E9501">
        <v>0</v>
      </c>
      <c r="F9501" s="14">
        <v>6721.8429999999998</v>
      </c>
      <c r="G9501" s="14">
        <v>6349.0690000000004</v>
      </c>
      <c r="H9501">
        <f t="shared" si="309"/>
        <v>3.8489590383789434</v>
      </c>
      <c r="I9501">
        <f t="shared" si="310"/>
        <v>3.2090544397437251</v>
      </c>
    </row>
    <row r="9502" spans="1:9" x14ac:dyDescent="0.3">
      <c r="A9502" s="1">
        <v>40182</v>
      </c>
      <c r="B9502">
        <v>253</v>
      </c>
      <c r="C9502">
        <v>267</v>
      </c>
      <c r="D9502">
        <v>5.7080000000000002</v>
      </c>
      <c r="E9502">
        <v>4.3579999999999997</v>
      </c>
      <c r="F9502" s="14">
        <v>3937.4290000000001</v>
      </c>
      <c r="G9502">
        <v>683.44899999999996</v>
      </c>
      <c r="H9502">
        <f t="shared" si="309"/>
        <v>3.3121994445914043</v>
      </c>
      <c r="I9502">
        <f t="shared" si="310"/>
        <v>2.8849075266382984</v>
      </c>
    </row>
    <row r="9503" spans="1:9" x14ac:dyDescent="0.3">
      <c r="A9503" s="1">
        <v>40183</v>
      </c>
      <c r="B9503">
        <v>167</v>
      </c>
      <c r="C9503">
        <v>232</v>
      </c>
      <c r="D9503">
        <v>11.11</v>
      </c>
      <c r="E9503">
        <v>58.767000000000003</v>
      </c>
      <c r="F9503" s="14">
        <v>6327.2929999999997</v>
      </c>
      <c r="G9503" s="14">
        <v>4033.6419999999998</v>
      </c>
      <c r="H9503">
        <f t="shared" si="309"/>
        <v>2.1863134673785156</v>
      </c>
      <c r="I9503">
        <f t="shared" si="310"/>
        <v>2.5067361280153002</v>
      </c>
    </row>
    <row r="9504" spans="1:9" x14ac:dyDescent="0.3">
      <c r="A9504" s="1">
        <v>40184</v>
      </c>
      <c r="B9504">
        <v>94</v>
      </c>
      <c r="C9504">
        <v>191</v>
      </c>
      <c r="D9504">
        <v>11.961</v>
      </c>
      <c r="E9504">
        <v>32.043999999999997</v>
      </c>
      <c r="F9504">
        <v>846.904</v>
      </c>
      <c r="G9504">
        <v>724.51599999999996</v>
      </c>
      <c r="H9504">
        <f t="shared" si="309"/>
        <v>1.2306195564885061</v>
      </c>
      <c r="I9504">
        <f t="shared" si="310"/>
        <v>2.0637353467712174</v>
      </c>
    </row>
    <row r="9505" spans="1:9" x14ac:dyDescent="0.3">
      <c r="A9505" s="1">
        <v>40185</v>
      </c>
      <c r="B9505">
        <v>87</v>
      </c>
      <c r="C9505">
        <v>145</v>
      </c>
      <c r="D9505">
        <v>0</v>
      </c>
      <c r="E9505">
        <v>0</v>
      </c>
      <c r="F9505" s="14">
        <v>6805.4709999999995</v>
      </c>
      <c r="G9505" s="14">
        <v>6689.4080000000004</v>
      </c>
      <c r="H9505">
        <f t="shared" si="309"/>
        <v>1.1389776746223406</v>
      </c>
      <c r="I9505">
        <f t="shared" si="310"/>
        <v>1.566710080009563</v>
      </c>
    </row>
    <row r="9506" spans="1:9" x14ac:dyDescent="0.3">
      <c r="A9506" s="1">
        <v>40186</v>
      </c>
      <c r="B9506">
        <v>92</v>
      </c>
      <c r="C9506">
        <v>100</v>
      </c>
      <c r="D9506">
        <v>0</v>
      </c>
      <c r="E9506">
        <v>0</v>
      </c>
      <c r="F9506" s="14">
        <v>1974.6279999999999</v>
      </c>
      <c r="G9506">
        <v>807.25300000000004</v>
      </c>
      <c r="H9506">
        <f t="shared" si="309"/>
        <v>1.2044361616696015</v>
      </c>
      <c r="I9506">
        <f t="shared" si="310"/>
        <v>1.0804897103514228</v>
      </c>
    </row>
    <row r="9507" spans="1:9" x14ac:dyDescent="0.3">
      <c r="A9507" s="1">
        <v>40187</v>
      </c>
      <c r="B9507">
        <v>98</v>
      </c>
      <c r="C9507">
        <v>69</v>
      </c>
      <c r="D9507">
        <v>0.98599999999999999</v>
      </c>
      <c r="E9507">
        <v>2.3109999999999999</v>
      </c>
      <c r="F9507" s="14">
        <v>1854.9549999999999</v>
      </c>
      <c r="G9507" s="14">
        <v>2623.5729999999999</v>
      </c>
      <c r="H9507">
        <f t="shared" si="309"/>
        <v>1.2829863461263147</v>
      </c>
      <c r="I9507">
        <f t="shared" si="310"/>
        <v>0.74553790014248156</v>
      </c>
    </row>
    <row r="9508" spans="1:9" x14ac:dyDescent="0.3">
      <c r="A9508" s="1">
        <v>40188</v>
      </c>
      <c r="B9508">
        <v>110</v>
      </c>
      <c r="C9508">
        <v>54</v>
      </c>
      <c r="D9508">
        <v>7.423</v>
      </c>
      <c r="E9508">
        <v>23.24</v>
      </c>
      <c r="F9508" s="14">
        <v>4390.0749999999998</v>
      </c>
      <c r="G9508" s="14">
        <v>2656.6190000000001</v>
      </c>
      <c r="H9508">
        <f t="shared" si="309"/>
        <v>1.4400867150397407</v>
      </c>
      <c r="I9508">
        <f t="shared" si="310"/>
        <v>0.58346444358976834</v>
      </c>
    </row>
    <row r="9509" spans="1:9" x14ac:dyDescent="0.3">
      <c r="A9509" s="1">
        <v>40189</v>
      </c>
      <c r="B9509">
        <v>120</v>
      </c>
      <c r="C9509">
        <v>50</v>
      </c>
      <c r="D9509">
        <v>0</v>
      </c>
      <c r="E9509">
        <v>0</v>
      </c>
      <c r="F9509" s="14">
        <v>4422.1450000000004</v>
      </c>
      <c r="G9509" s="14">
        <v>4863.4040000000005</v>
      </c>
      <c r="H9509">
        <f t="shared" si="309"/>
        <v>1.5710036891342629</v>
      </c>
      <c r="I9509">
        <f t="shared" si="310"/>
        <v>0.54024485517571141</v>
      </c>
    </row>
    <row r="9510" spans="1:9" x14ac:dyDescent="0.3">
      <c r="A9510" s="1">
        <v>40190</v>
      </c>
      <c r="B9510">
        <v>124</v>
      </c>
      <c r="C9510">
        <v>56</v>
      </c>
      <c r="D9510">
        <v>16.75</v>
      </c>
      <c r="E9510">
        <v>36.024999999999999</v>
      </c>
      <c r="F9510">
        <v>0</v>
      </c>
      <c r="G9510">
        <v>-49.433999999999997</v>
      </c>
      <c r="H9510">
        <f t="shared" si="309"/>
        <v>1.6233704787720715</v>
      </c>
      <c r="I9510">
        <f t="shared" si="310"/>
        <v>0.6050742377967967</v>
      </c>
    </row>
    <row r="9511" spans="1:9" x14ac:dyDescent="0.3">
      <c r="A9511" s="1">
        <v>40191</v>
      </c>
      <c r="B9511">
        <v>143</v>
      </c>
      <c r="C9511">
        <v>59</v>
      </c>
      <c r="D9511">
        <v>0</v>
      </c>
      <c r="E9511">
        <v>0</v>
      </c>
      <c r="F9511" s="14">
        <v>6736.44</v>
      </c>
      <c r="G9511" s="14">
        <v>6743.1660000000002</v>
      </c>
      <c r="H9511">
        <f t="shared" si="309"/>
        <v>1.8721127295516631</v>
      </c>
      <c r="I9511">
        <f t="shared" si="310"/>
        <v>0.63748892910733934</v>
      </c>
    </row>
    <row r="9512" spans="1:9" x14ac:dyDescent="0.3">
      <c r="A9512" s="1">
        <v>40192</v>
      </c>
      <c r="B9512">
        <v>160</v>
      </c>
      <c r="C9512">
        <v>60</v>
      </c>
      <c r="D9512">
        <v>0</v>
      </c>
      <c r="E9512">
        <v>0</v>
      </c>
      <c r="F9512" s="14">
        <v>6755.1769999999997</v>
      </c>
      <c r="G9512" s="14">
        <v>5134.759</v>
      </c>
      <c r="H9512">
        <f t="shared" si="309"/>
        <v>2.0946715855123506</v>
      </c>
      <c r="I9512">
        <f t="shared" si="310"/>
        <v>0.64829382621085363</v>
      </c>
    </row>
    <row r="9513" spans="1:9" x14ac:dyDescent="0.3">
      <c r="A9513" s="1">
        <v>40193</v>
      </c>
      <c r="B9513">
        <v>152</v>
      </c>
      <c r="C9513">
        <v>60</v>
      </c>
      <c r="D9513">
        <v>0</v>
      </c>
      <c r="E9513">
        <v>0</v>
      </c>
      <c r="F9513" s="14">
        <v>6696.0469999999996</v>
      </c>
      <c r="G9513" s="14">
        <v>5266.9930000000004</v>
      </c>
      <c r="H9513">
        <f t="shared" si="309"/>
        <v>1.9899380062367329</v>
      </c>
      <c r="I9513">
        <f t="shared" si="310"/>
        <v>0.64829382621085363</v>
      </c>
    </row>
    <row r="9514" spans="1:9" x14ac:dyDescent="0.3">
      <c r="A9514" s="1">
        <v>40194</v>
      </c>
      <c r="B9514">
        <v>143</v>
      </c>
      <c r="C9514">
        <v>55</v>
      </c>
      <c r="D9514">
        <v>3.847</v>
      </c>
      <c r="E9514">
        <v>5.0190000000000001</v>
      </c>
      <c r="F9514" s="14">
        <v>3745.835</v>
      </c>
      <c r="G9514" s="14">
        <v>3667.6190000000001</v>
      </c>
      <c r="H9514">
        <f t="shared" si="309"/>
        <v>1.8721127295516631</v>
      </c>
      <c r="I9514">
        <f t="shared" si="310"/>
        <v>0.59426934069328241</v>
      </c>
    </row>
    <row r="9515" spans="1:9" x14ac:dyDescent="0.3">
      <c r="A9515" s="1">
        <v>40195</v>
      </c>
      <c r="B9515">
        <v>133</v>
      </c>
      <c r="C9515">
        <v>50</v>
      </c>
      <c r="D9515">
        <v>0</v>
      </c>
      <c r="E9515">
        <v>0</v>
      </c>
      <c r="F9515" s="14">
        <v>7404.0889999999999</v>
      </c>
      <c r="G9515" s="14">
        <v>7029.2160000000003</v>
      </c>
      <c r="H9515">
        <f t="shared" si="309"/>
        <v>1.7411957554571411</v>
      </c>
      <c r="I9515">
        <f t="shared" si="310"/>
        <v>0.54024485517571141</v>
      </c>
    </row>
    <row r="9516" spans="1:9" x14ac:dyDescent="0.3">
      <c r="A9516" s="1">
        <v>40196</v>
      </c>
      <c r="B9516">
        <v>112</v>
      </c>
      <c r="C9516">
        <v>49</v>
      </c>
      <c r="D9516">
        <v>3.3519999999999999</v>
      </c>
      <c r="E9516">
        <v>8.9930000000000003</v>
      </c>
      <c r="F9516" s="14">
        <v>3916.3609999999999</v>
      </c>
      <c r="G9516" s="14">
        <v>5319.451</v>
      </c>
      <c r="H9516">
        <f t="shared" si="309"/>
        <v>1.4662701098586453</v>
      </c>
      <c r="I9516">
        <f t="shared" si="310"/>
        <v>0.52943995807219713</v>
      </c>
    </row>
    <row r="9517" spans="1:9" x14ac:dyDescent="0.3">
      <c r="A9517" s="1">
        <v>40197</v>
      </c>
      <c r="B9517">
        <v>87</v>
      </c>
      <c r="C9517">
        <v>51</v>
      </c>
      <c r="D9517">
        <v>26.408999999999999</v>
      </c>
      <c r="E9517">
        <v>30.827999999999999</v>
      </c>
      <c r="F9517" s="14">
        <v>1759.3920000000001</v>
      </c>
      <c r="G9517">
        <v>619.23</v>
      </c>
      <c r="H9517">
        <f t="shared" si="309"/>
        <v>1.1389776746223406</v>
      </c>
      <c r="I9517">
        <f t="shared" si="310"/>
        <v>0.55104975227922548</v>
      </c>
    </row>
    <row r="9518" spans="1:9" x14ac:dyDescent="0.3">
      <c r="A9518" s="1">
        <v>40198</v>
      </c>
      <c r="B9518">
        <v>70</v>
      </c>
      <c r="C9518">
        <v>48</v>
      </c>
      <c r="D9518">
        <v>0</v>
      </c>
      <c r="E9518">
        <v>0</v>
      </c>
      <c r="F9518" s="14">
        <v>7575.1419999999998</v>
      </c>
      <c r="G9518" s="14">
        <v>7157.3</v>
      </c>
      <c r="H9518">
        <f t="shared" si="309"/>
        <v>0.91641881866165331</v>
      </c>
      <c r="I9518">
        <f t="shared" si="310"/>
        <v>0.51863506096868284</v>
      </c>
    </row>
    <row r="9519" spans="1:9" x14ac:dyDescent="0.3">
      <c r="A9519" s="1">
        <v>40199</v>
      </c>
      <c r="B9519">
        <v>65</v>
      </c>
      <c r="C9519">
        <v>47</v>
      </c>
      <c r="D9519">
        <v>0</v>
      </c>
      <c r="E9519">
        <v>0</v>
      </c>
      <c r="F9519" s="14">
        <v>7464.2110000000002</v>
      </c>
      <c r="G9519" s="14">
        <v>7135.299</v>
      </c>
      <c r="H9519">
        <f t="shared" si="309"/>
        <v>0.85096033161439233</v>
      </c>
      <c r="I9519">
        <f t="shared" si="310"/>
        <v>0.50783016386516866</v>
      </c>
    </row>
    <row r="9520" spans="1:9" x14ac:dyDescent="0.3">
      <c r="A9520" s="1">
        <v>40200</v>
      </c>
      <c r="B9520">
        <v>66</v>
      </c>
      <c r="C9520">
        <v>51</v>
      </c>
      <c r="D9520">
        <v>0</v>
      </c>
      <c r="E9520">
        <v>0</v>
      </c>
      <c r="F9520" s="14">
        <v>7246.7950000000001</v>
      </c>
      <c r="G9520" s="14">
        <v>6860.3630000000003</v>
      </c>
      <c r="H9520">
        <f t="shared" si="309"/>
        <v>0.86405202902384448</v>
      </c>
      <c r="I9520">
        <f t="shared" si="310"/>
        <v>0.55104975227922548</v>
      </c>
    </row>
    <row r="9521" spans="1:9" x14ac:dyDescent="0.3">
      <c r="A9521" s="1">
        <v>40201</v>
      </c>
      <c r="B9521">
        <v>64</v>
      </c>
      <c r="C9521">
        <v>59</v>
      </c>
      <c r="D9521">
        <v>0</v>
      </c>
      <c r="E9521">
        <v>0</v>
      </c>
      <c r="F9521" s="14">
        <v>6951.473</v>
      </c>
      <c r="G9521" s="14">
        <v>6661.56</v>
      </c>
      <c r="H9521">
        <f t="shared" si="309"/>
        <v>0.83786863420494018</v>
      </c>
      <c r="I9521">
        <f t="shared" si="310"/>
        <v>0.63748892910733934</v>
      </c>
    </row>
    <row r="9522" spans="1:9" x14ac:dyDescent="0.3">
      <c r="A9522" s="1">
        <v>40202</v>
      </c>
      <c r="B9522">
        <f>AVERAGE(B9521,B9523)</f>
        <v>49</v>
      </c>
      <c r="C9522">
        <v>69</v>
      </c>
      <c r="D9522">
        <v>1.046</v>
      </c>
      <c r="E9522">
        <v>0</v>
      </c>
      <c r="F9522" s="14">
        <v>4693.1909999999998</v>
      </c>
      <c r="G9522" s="14">
        <v>3398.7710000000002</v>
      </c>
      <c r="H9522">
        <f t="shared" si="309"/>
        <v>0.64149317306315734</v>
      </c>
      <c r="I9522">
        <f t="shared" si="310"/>
        <v>0.74553790014248156</v>
      </c>
    </row>
    <row r="9523" spans="1:9" x14ac:dyDescent="0.3">
      <c r="A9523" s="1">
        <v>40203</v>
      </c>
      <c r="B9523">
        <v>34</v>
      </c>
      <c r="C9523">
        <v>75</v>
      </c>
      <c r="D9523">
        <v>0.93500000000000005</v>
      </c>
      <c r="E9523">
        <v>0</v>
      </c>
      <c r="F9523" s="14">
        <v>4700.5439999999999</v>
      </c>
      <c r="G9523" s="14">
        <v>4465.5050000000001</v>
      </c>
      <c r="H9523">
        <f t="shared" si="309"/>
        <v>0.4451177119213745</v>
      </c>
      <c r="I9523">
        <f t="shared" si="310"/>
        <v>0.81036728276356707</v>
      </c>
    </row>
    <row r="9524" spans="1:9" x14ac:dyDescent="0.3">
      <c r="A9524" s="1">
        <v>40204</v>
      </c>
      <c r="B9524">
        <v>28</v>
      </c>
      <c r="C9524">
        <v>77</v>
      </c>
      <c r="D9524">
        <v>0</v>
      </c>
      <c r="E9524">
        <v>0</v>
      </c>
      <c r="F9524" s="14">
        <v>3405.88</v>
      </c>
      <c r="G9524" s="14">
        <v>4355.2330000000002</v>
      </c>
      <c r="H9524">
        <f t="shared" si="309"/>
        <v>0.36656752746466131</v>
      </c>
      <c r="I9524">
        <f t="shared" si="310"/>
        <v>0.83197707697059542</v>
      </c>
    </row>
    <row r="9525" spans="1:9" x14ac:dyDescent="0.3">
      <c r="A9525" s="1">
        <v>40205</v>
      </c>
      <c r="B9525">
        <v>21</v>
      </c>
      <c r="C9525">
        <v>69</v>
      </c>
      <c r="D9525">
        <v>3.8690000000000002</v>
      </c>
      <c r="E9525">
        <v>4.4999999999999998E-2</v>
      </c>
      <c r="F9525" s="14">
        <v>6185.9790000000003</v>
      </c>
      <c r="G9525" s="14">
        <v>3122.0189999999998</v>
      </c>
      <c r="H9525">
        <f t="shared" si="309"/>
        <v>0.27492564559849597</v>
      </c>
      <c r="I9525">
        <f t="shared" si="310"/>
        <v>0.74553790014248156</v>
      </c>
    </row>
    <row r="9526" spans="1:9" x14ac:dyDescent="0.3">
      <c r="A9526" s="1">
        <v>40206</v>
      </c>
      <c r="B9526">
        <v>16</v>
      </c>
      <c r="C9526">
        <v>51</v>
      </c>
      <c r="D9526">
        <v>2E-3</v>
      </c>
      <c r="E9526">
        <v>0</v>
      </c>
      <c r="F9526" s="14">
        <v>4643.3919999999998</v>
      </c>
      <c r="G9526" s="14">
        <v>4329.2349999999997</v>
      </c>
      <c r="H9526">
        <f t="shared" si="309"/>
        <v>0.20946715855123504</v>
      </c>
      <c r="I9526">
        <f t="shared" si="310"/>
        <v>0.55104975227922548</v>
      </c>
    </row>
    <row r="9527" spans="1:9" x14ac:dyDescent="0.3">
      <c r="A9527" s="1">
        <v>40207</v>
      </c>
      <c r="B9527">
        <v>14</v>
      </c>
      <c r="C9527">
        <v>33</v>
      </c>
      <c r="D9527">
        <v>0</v>
      </c>
      <c r="E9527">
        <v>0</v>
      </c>
      <c r="F9527" s="14">
        <v>5610.3280000000004</v>
      </c>
      <c r="G9527" s="14">
        <v>5584.625</v>
      </c>
      <c r="H9527">
        <f t="shared" si="309"/>
        <v>0.18328376373233066</v>
      </c>
      <c r="I9527">
        <f t="shared" si="310"/>
        <v>0.35656160441596946</v>
      </c>
    </row>
    <row r="9528" spans="1:9" x14ac:dyDescent="0.3">
      <c r="A9528" s="1">
        <v>40208</v>
      </c>
      <c r="B9528">
        <v>11</v>
      </c>
      <c r="C9528">
        <v>25</v>
      </c>
      <c r="D9528">
        <v>0</v>
      </c>
      <c r="E9528">
        <v>0</v>
      </c>
      <c r="F9528" s="14">
        <v>6862.6940000000004</v>
      </c>
      <c r="G9528" s="14">
        <v>5059.2539999999999</v>
      </c>
      <c r="H9528">
        <f t="shared" si="309"/>
        <v>0.14400867150397409</v>
      </c>
      <c r="I9528">
        <f t="shared" si="310"/>
        <v>0.27012242758785571</v>
      </c>
    </row>
    <row r="9529" spans="1:9" x14ac:dyDescent="0.3">
      <c r="A9529" s="1">
        <v>40209</v>
      </c>
      <c r="B9529">
        <v>9</v>
      </c>
      <c r="C9529">
        <v>23</v>
      </c>
      <c r="D9529">
        <v>19.231999999999999</v>
      </c>
      <c r="E9529">
        <v>16.728999999999999</v>
      </c>
      <c r="F9529" s="14">
        <v>1079.6949999999999</v>
      </c>
      <c r="G9529" s="14">
        <v>1711.992</v>
      </c>
      <c r="H9529">
        <f t="shared" si="309"/>
        <v>0.1178252766850697</v>
      </c>
      <c r="I9529">
        <f t="shared" si="310"/>
        <v>0.24851263338082721</v>
      </c>
    </row>
    <row r="9530" spans="1:9" x14ac:dyDescent="0.3">
      <c r="A9530" s="1">
        <v>40210</v>
      </c>
      <c r="B9530">
        <v>9</v>
      </c>
      <c r="C9530">
        <v>25</v>
      </c>
      <c r="D9530">
        <v>32.67</v>
      </c>
      <c r="E9530">
        <v>12.186</v>
      </c>
      <c r="F9530">
        <v>-62.383000000000003</v>
      </c>
      <c r="G9530">
        <v>541.947</v>
      </c>
      <c r="H9530">
        <f t="shared" si="309"/>
        <v>0.1178252766850697</v>
      </c>
      <c r="I9530">
        <f t="shared" si="310"/>
        <v>0.27012242758785571</v>
      </c>
    </row>
    <row r="9531" spans="1:9" x14ac:dyDescent="0.3">
      <c r="A9531" s="1">
        <v>40211</v>
      </c>
      <c r="B9531">
        <v>19</v>
      </c>
      <c r="C9531">
        <v>24</v>
      </c>
      <c r="D9531">
        <v>57.045000000000002</v>
      </c>
      <c r="E9531">
        <v>42.265000000000001</v>
      </c>
      <c r="F9531" s="14">
        <v>2692.0729999999999</v>
      </c>
      <c r="G9531">
        <v>-258.98700000000002</v>
      </c>
      <c r="H9531">
        <f t="shared" si="309"/>
        <v>0.24874225077959161</v>
      </c>
      <c r="I9531">
        <f t="shared" si="310"/>
        <v>0.25931753048434142</v>
      </c>
    </row>
    <row r="9532" spans="1:9" x14ac:dyDescent="0.3">
      <c r="A9532" s="1">
        <v>40212</v>
      </c>
      <c r="B9532">
        <v>35</v>
      </c>
      <c r="C9532">
        <v>48</v>
      </c>
      <c r="D9532">
        <v>12.929</v>
      </c>
      <c r="E9532">
        <v>4.1669999999999998</v>
      </c>
      <c r="F9532" s="14">
        <v>6101.7489999999998</v>
      </c>
      <c r="G9532" s="14">
        <v>6214.232</v>
      </c>
      <c r="H9532">
        <f t="shared" si="309"/>
        <v>0.45820940933082666</v>
      </c>
      <c r="I9532">
        <f t="shared" si="310"/>
        <v>0.51863506096868284</v>
      </c>
    </row>
    <row r="9533" spans="1:9" x14ac:dyDescent="0.3">
      <c r="A9533" s="1">
        <v>40213</v>
      </c>
      <c r="B9533">
        <v>36</v>
      </c>
      <c r="C9533">
        <v>87</v>
      </c>
      <c r="D9533">
        <v>6.1340000000000003</v>
      </c>
      <c r="E9533">
        <v>6.74</v>
      </c>
      <c r="F9533">
        <v>648.48099999999999</v>
      </c>
      <c r="G9533">
        <v>489.38299999999998</v>
      </c>
      <c r="H9533">
        <f t="shared" si="309"/>
        <v>0.47130110674027881</v>
      </c>
      <c r="I9533">
        <f t="shared" si="310"/>
        <v>0.94002604800573775</v>
      </c>
    </row>
    <row r="9534" spans="1:9" x14ac:dyDescent="0.3">
      <c r="A9534" s="1">
        <v>40214</v>
      </c>
      <c r="B9534">
        <v>59</v>
      </c>
      <c r="C9534">
        <v>143</v>
      </c>
      <c r="D9534">
        <v>18.295000000000002</v>
      </c>
      <c r="E9534">
        <v>20.181000000000001</v>
      </c>
      <c r="F9534" s="14">
        <v>1715.8810000000001</v>
      </c>
      <c r="G9534">
        <v>861.721</v>
      </c>
      <c r="H9534">
        <f t="shared" si="309"/>
        <v>0.77241014715767919</v>
      </c>
      <c r="I9534">
        <f t="shared" si="310"/>
        <v>1.5451002858025344</v>
      </c>
    </row>
    <row r="9535" spans="1:9" x14ac:dyDescent="0.3">
      <c r="A9535" s="1">
        <v>40215</v>
      </c>
      <c r="B9535">
        <v>143</v>
      </c>
      <c r="C9535">
        <v>293</v>
      </c>
      <c r="D9535">
        <v>57.183</v>
      </c>
      <c r="E9535">
        <v>48.079000000000001</v>
      </c>
      <c r="F9535" s="14">
        <v>1166.9069999999999</v>
      </c>
      <c r="G9535">
        <v>990.21400000000006</v>
      </c>
      <c r="H9535">
        <f t="shared" si="309"/>
        <v>1.8721127295516631</v>
      </c>
      <c r="I9535">
        <f t="shared" si="310"/>
        <v>3.1658348513296684</v>
      </c>
    </row>
    <row r="9536" spans="1:9" x14ac:dyDescent="0.3">
      <c r="A9536" s="1">
        <v>40216</v>
      </c>
      <c r="B9536">
        <v>316</v>
      </c>
      <c r="C9536">
        <v>451</v>
      </c>
      <c r="D9536">
        <v>0</v>
      </c>
      <c r="E9536">
        <v>0</v>
      </c>
      <c r="F9536" s="14">
        <v>5699.8419999999996</v>
      </c>
      <c r="G9536" s="14">
        <v>5963.6949999999997</v>
      </c>
      <c r="H9536">
        <f t="shared" si="309"/>
        <v>4.1369763813868916</v>
      </c>
      <c r="I9536">
        <f t="shared" si="310"/>
        <v>4.8730085936849159</v>
      </c>
    </row>
    <row r="9537" spans="1:9" x14ac:dyDescent="0.3">
      <c r="A9537" s="1">
        <v>40217</v>
      </c>
      <c r="B9537">
        <v>345</v>
      </c>
      <c r="C9537">
        <v>627</v>
      </c>
      <c r="D9537">
        <v>69.56</v>
      </c>
      <c r="E9537">
        <v>60.965000000000003</v>
      </c>
      <c r="F9537" s="14">
        <v>2078.424</v>
      </c>
      <c r="G9537">
        <v>275.233</v>
      </c>
      <c r="H9537">
        <f t="shared" si="309"/>
        <v>4.5166356062610058</v>
      </c>
      <c r="I9537">
        <f t="shared" si="310"/>
        <v>6.77467048390342</v>
      </c>
    </row>
    <row r="9538" spans="1:9" x14ac:dyDescent="0.3">
      <c r="A9538" s="1">
        <v>40218</v>
      </c>
      <c r="B9538">
        <v>369</v>
      </c>
      <c r="C9538">
        <v>678</v>
      </c>
      <c r="D9538">
        <v>0</v>
      </c>
      <c r="E9538">
        <v>0</v>
      </c>
      <c r="F9538" s="14">
        <v>7315.9620000000004</v>
      </c>
      <c r="G9538" s="14">
        <v>7122.9350000000004</v>
      </c>
      <c r="H9538">
        <f t="shared" ref="H9538:H9601" si="311">(B9538*60*60*24/1000000)/(1000*$N$3/1000000)</f>
        <v>4.8308363440878574</v>
      </c>
      <c r="I9538">
        <f t="shared" ref="I9538:I9601" si="312">(C9538*60*60*24/1000000)/(1000*$N$4/1000000)</f>
        <v>7.3257202361826455</v>
      </c>
    </row>
    <row r="9539" spans="1:9" x14ac:dyDescent="0.3">
      <c r="A9539" s="1">
        <v>40219</v>
      </c>
      <c r="B9539">
        <v>391</v>
      </c>
      <c r="C9539">
        <v>677</v>
      </c>
      <c r="D9539">
        <v>0</v>
      </c>
      <c r="E9539">
        <v>0</v>
      </c>
      <c r="F9539" s="14">
        <v>7230.5249999999996</v>
      </c>
      <c r="G9539" s="14">
        <v>6928.2449999999999</v>
      </c>
      <c r="H9539">
        <f t="shared" si="311"/>
        <v>5.1188536870958066</v>
      </c>
      <c r="I9539">
        <f t="shared" si="312"/>
        <v>7.3149153390791319</v>
      </c>
    </row>
    <row r="9540" spans="1:9" x14ac:dyDescent="0.3">
      <c r="A9540" s="1">
        <v>40220</v>
      </c>
      <c r="B9540">
        <v>397</v>
      </c>
      <c r="C9540">
        <v>571</v>
      </c>
      <c r="D9540">
        <v>0</v>
      </c>
      <c r="E9540">
        <v>0</v>
      </c>
      <c r="F9540" s="14">
        <v>6158.5839999999998</v>
      </c>
      <c r="G9540" s="14">
        <v>6388.09</v>
      </c>
      <c r="H9540">
        <f t="shared" si="311"/>
        <v>5.1974038715525195</v>
      </c>
      <c r="I9540">
        <f t="shared" si="312"/>
        <v>6.1695962461066234</v>
      </c>
    </row>
    <row r="9541" spans="1:9" x14ac:dyDescent="0.3">
      <c r="A9541" s="1">
        <v>40221</v>
      </c>
      <c r="B9541">
        <v>396</v>
      </c>
      <c r="C9541">
        <v>470</v>
      </c>
      <c r="D9541">
        <v>0</v>
      </c>
      <c r="E9541">
        <v>0</v>
      </c>
      <c r="F9541" s="14">
        <v>4722.2439999999997</v>
      </c>
      <c r="G9541" s="14">
        <v>5121.8590000000004</v>
      </c>
      <c r="H9541">
        <f t="shared" si="311"/>
        <v>5.1843121741430664</v>
      </c>
      <c r="I9541">
        <f t="shared" si="312"/>
        <v>5.0783016386516859</v>
      </c>
    </row>
    <row r="9542" spans="1:9" x14ac:dyDescent="0.3">
      <c r="A9542" s="1">
        <v>40222</v>
      </c>
      <c r="B9542">
        <v>401</v>
      </c>
      <c r="C9542">
        <v>417</v>
      </c>
      <c r="D9542">
        <v>1.597</v>
      </c>
      <c r="E9542">
        <v>0.504</v>
      </c>
      <c r="F9542" s="14">
        <v>4030.904</v>
      </c>
      <c r="G9542" s="14">
        <v>3421.9430000000002</v>
      </c>
      <c r="H9542">
        <f t="shared" si="311"/>
        <v>5.2497706611903281</v>
      </c>
      <c r="I9542">
        <f t="shared" si="312"/>
        <v>4.5056420921654325</v>
      </c>
    </row>
    <row r="9543" spans="1:9" x14ac:dyDescent="0.3">
      <c r="A9543" s="1">
        <v>40223</v>
      </c>
      <c r="B9543">
        <v>408</v>
      </c>
      <c r="C9543">
        <v>402</v>
      </c>
      <c r="D9543">
        <v>22.292000000000002</v>
      </c>
      <c r="E9543">
        <v>20.245999999999999</v>
      </c>
      <c r="F9543" s="14">
        <v>1184.3779999999999</v>
      </c>
      <c r="G9543" s="14">
        <v>1666.412</v>
      </c>
      <c r="H9543">
        <f t="shared" si="311"/>
        <v>5.3414125430564932</v>
      </c>
      <c r="I9543">
        <f t="shared" si="312"/>
        <v>4.3435686356127192</v>
      </c>
    </row>
    <row r="9544" spans="1:9" x14ac:dyDescent="0.3">
      <c r="A9544" s="1">
        <v>40224</v>
      </c>
      <c r="B9544">
        <v>391</v>
      </c>
      <c r="C9544">
        <v>390</v>
      </c>
      <c r="D9544">
        <v>22.920999999999999</v>
      </c>
      <c r="E9544">
        <v>17.532</v>
      </c>
      <c r="F9544" s="14">
        <v>1891.92</v>
      </c>
      <c r="G9544" s="14">
        <v>2815.4279999999999</v>
      </c>
      <c r="H9544">
        <f t="shared" si="311"/>
        <v>5.1188536870958066</v>
      </c>
      <c r="I9544">
        <f t="shared" si="312"/>
        <v>4.2139098703705482</v>
      </c>
    </row>
    <row r="9545" spans="1:9" x14ac:dyDescent="0.3">
      <c r="A9545" s="1">
        <v>40225</v>
      </c>
      <c r="B9545">
        <v>403</v>
      </c>
      <c r="C9545">
        <v>396</v>
      </c>
      <c r="D9545">
        <v>10.584</v>
      </c>
      <c r="E9545">
        <v>6.6429999999999998</v>
      </c>
      <c r="F9545">
        <v>562.29499999999996</v>
      </c>
      <c r="G9545">
        <v>645.58399999999995</v>
      </c>
      <c r="H9545">
        <f t="shared" si="311"/>
        <v>5.2759540560092324</v>
      </c>
      <c r="I9545">
        <f t="shared" si="312"/>
        <v>4.2787392529916337</v>
      </c>
    </row>
    <row r="9546" spans="1:9" x14ac:dyDescent="0.3">
      <c r="A9546" s="1">
        <v>40226</v>
      </c>
      <c r="B9546">
        <v>490</v>
      </c>
      <c r="C9546">
        <v>411</v>
      </c>
      <c r="D9546">
        <v>0</v>
      </c>
      <c r="E9546">
        <v>0</v>
      </c>
      <c r="F9546" s="14">
        <v>1463.16</v>
      </c>
      <c r="G9546" s="14">
        <v>2112.8890000000001</v>
      </c>
      <c r="H9546">
        <f t="shared" si="311"/>
        <v>6.4149317306315732</v>
      </c>
      <c r="I9546">
        <f t="shared" si="312"/>
        <v>4.440812709544347</v>
      </c>
    </row>
    <row r="9547" spans="1:9" x14ac:dyDescent="0.3">
      <c r="A9547" s="1">
        <v>40227</v>
      </c>
      <c r="B9547">
        <v>552</v>
      </c>
      <c r="C9547">
        <v>458</v>
      </c>
      <c r="D9547">
        <v>0</v>
      </c>
      <c r="E9547">
        <v>0</v>
      </c>
      <c r="F9547" s="14">
        <v>5115.625</v>
      </c>
      <c r="G9547" s="14">
        <v>2101.6849999999999</v>
      </c>
      <c r="H9547">
        <f t="shared" si="311"/>
        <v>7.2266169700176084</v>
      </c>
      <c r="I9547">
        <f t="shared" si="312"/>
        <v>4.9486428734095158</v>
      </c>
    </row>
    <row r="9548" spans="1:9" x14ac:dyDescent="0.3">
      <c r="A9548" s="1">
        <v>40228</v>
      </c>
      <c r="B9548">
        <v>731</v>
      </c>
      <c r="C9548">
        <v>515</v>
      </c>
      <c r="D9548">
        <v>0</v>
      </c>
      <c r="E9548">
        <v>0</v>
      </c>
      <c r="F9548" s="14">
        <v>5252.12</v>
      </c>
      <c r="G9548" s="14">
        <v>6078.24</v>
      </c>
      <c r="H9548">
        <f t="shared" si="311"/>
        <v>9.5700308063095516</v>
      </c>
      <c r="I9548">
        <f t="shared" si="312"/>
        <v>5.5645220083098268</v>
      </c>
    </row>
    <row r="9549" spans="1:9" x14ac:dyDescent="0.3">
      <c r="A9549" s="1">
        <v>40229</v>
      </c>
      <c r="B9549">
        <v>702</v>
      </c>
      <c r="C9549">
        <v>504</v>
      </c>
      <c r="D9549">
        <v>72.893000000000001</v>
      </c>
      <c r="E9549">
        <v>67.596999999999994</v>
      </c>
      <c r="F9549">
        <v>0.03</v>
      </c>
      <c r="G9549">
        <v>-165.214</v>
      </c>
      <c r="H9549">
        <f t="shared" si="311"/>
        <v>9.1903715814354374</v>
      </c>
      <c r="I9549">
        <f t="shared" si="312"/>
        <v>5.4456681401711702</v>
      </c>
    </row>
    <row r="9550" spans="1:9" x14ac:dyDescent="0.3">
      <c r="A9550" s="1">
        <v>40230</v>
      </c>
      <c r="B9550">
        <v>621</v>
      </c>
      <c r="C9550">
        <v>496</v>
      </c>
      <c r="D9550">
        <v>39.228000000000002</v>
      </c>
      <c r="E9550">
        <v>44.335000000000001</v>
      </c>
      <c r="F9550">
        <v>-71.010999999999996</v>
      </c>
      <c r="G9550">
        <v>-301.35399999999998</v>
      </c>
      <c r="H9550">
        <f t="shared" si="311"/>
        <v>8.1299440912698095</v>
      </c>
      <c r="I9550">
        <f t="shared" si="312"/>
        <v>5.3592289633430559</v>
      </c>
    </row>
    <row r="9551" spans="1:9" x14ac:dyDescent="0.3">
      <c r="A9551" s="1">
        <v>40231</v>
      </c>
      <c r="B9551">
        <v>638</v>
      </c>
      <c r="C9551">
        <v>550</v>
      </c>
      <c r="D9551">
        <v>0</v>
      </c>
      <c r="E9551">
        <v>0</v>
      </c>
      <c r="F9551">
        <v>670.63300000000004</v>
      </c>
      <c r="G9551">
        <v>587.27200000000005</v>
      </c>
      <c r="H9551">
        <f t="shared" si="311"/>
        <v>8.3525029472304961</v>
      </c>
      <c r="I9551">
        <f t="shared" si="312"/>
        <v>5.9426934069328254</v>
      </c>
    </row>
    <row r="9552" spans="1:9" x14ac:dyDescent="0.3">
      <c r="A9552" s="1">
        <v>40232</v>
      </c>
      <c r="B9552">
        <v>768</v>
      </c>
      <c r="C9552">
        <v>498</v>
      </c>
      <c r="D9552">
        <v>8.923</v>
      </c>
      <c r="E9552">
        <v>14.891</v>
      </c>
      <c r="F9552" s="14">
        <v>1713.5909999999999</v>
      </c>
      <c r="G9552" s="14">
        <v>1983.5340000000001</v>
      </c>
      <c r="H9552">
        <f t="shared" si="311"/>
        <v>10.054423610459281</v>
      </c>
      <c r="I9552">
        <f t="shared" si="312"/>
        <v>5.3808387575500847</v>
      </c>
    </row>
    <row r="9553" spans="1:9" x14ac:dyDescent="0.3">
      <c r="A9553" s="1">
        <v>40233</v>
      </c>
      <c r="B9553">
        <v>826</v>
      </c>
      <c r="C9553">
        <v>436</v>
      </c>
      <c r="D9553">
        <v>0</v>
      </c>
      <c r="E9553">
        <v>0</v>
      </c>
      <c r="F9553" s="14">
        <v>5761.6679999999997</v>
      </c>
      <c r="G9553" s="14">
        <v>4657.9309999999996</v>
      </c>
      <c r="H9553">
        <f t="shared" si="311"/>
        <v>10.813742060207508</v>
      </c>
      <c r="I9553">
        <f t="shared" si="312"/>
        <v>4.7109351371322026</v>
      </c>
    </row>
    <row r="9554" spans="1:9" x14ac:dyDescent="0.3">
      <c r="A9554" s="1">
        <v>40234</v>
      </c>
      <c r="B9554">
        <v>951</v>
      </c>
      <c r="C9554">
        <v>403</v>
      </c>
      <c r="D9554">
        <v>0</v>
      </c>
      <c r="E9554">
        <v>0</v>
      </c>
      <c r="F9554" s="14">
        <v>5775.5839999999998</v>
      </c>
      <c r="G9554" s="14">
        <v>6510.9790000000003</v>
      </c>
      <c r="H9554">
        <f t="shared" si="311"/>
        <v>12.450204236389032</v>
      </c>
      <c r="I9554">
        <f t="shared" si="312"/>
        <v>4.3543735327162336</v>
      </c>
    </row>
    <row r="9555" spans="1:9" x14ac:dyDescent="0.3">
      <c r="A9555" s="1">
        <v>40235</v>
      </c>
      <c r="B9555">
        <v>1043</v>
      </c>
      <c r="C9555">
        <v>384</v>
      </c>
      <c r="D9555">
        <v>0</v>
      </c>
      <c r="E9555">
        <v>0</v>
      </c>
      <c r="F9555" s="14">
        <v>7319.5690000000004</v>
      </c>
      <c r="G9555" s="14">
        <v>7096.1970000000001</v>
      </c>
      <c r="H9555">
        <f t="shared" si="311"/>
        <v>13.654640398058634</v>
      </c>
      <c r="I9555">
        <f t="shared" si="312"/>
        <v>4.1490804877494627</v>
      </c>
    </row>
    <row r="9556" spans="1:9" x14ac:dyDescent="0.3">
      <c r="A9556" s="1">
        <v>40236</v>
      </c>
      <c r="B9556">
        <v>911</v>
      </c>
      <c r="C9556">
        <v>366</v>
      </c>
      <c r="D9556">
        <v>0</v>
      </c>
      <c r="E9556">
        <v>0</v>
      </c>
      <c r="F9556" s="14">
        <v>7081.366</v>
      </c>
      <c r="G9556" s="14">
        <v>4713.9369999999999</v>
      </c>
      <c r="H9556">
        <f t="shared" si="311"/>
        <v>11.926536340010946</v>
      </c>
      <c r="I9556">
        <f t="shared" si="312"/>
        <v>3.9545923398862066</v>
      </c>
    </row>
    <row r="9557" spans="1:9" x14ac:dyDescent="0.3">
      <c r="A9557" s="1">
        <v>40237</v>
      </c>
      <c r="B9557">
        <v>708</v>
      </c>
      <c r="C9557">
        <v>346</v>
      </c>
      <c r="D9557">
        <v>0</v>
      </c>
      <c r="E9557">
        <v>0</v>
      </c>
      <c r="F9557" s="14">
        <v>5088.335</v>
      </c>
      <c r="G9557" s="14">
        <v>4824.0209999999997</v>
      </c>
      <c r="H9557">
        <f t="shared" si="311"/>
        <v>9.2689217658921503</v>
      </c>
      <c r="I9557">
        <f t="shared" si="312"/>
        <v>3.7384943978159226</v>
      </c>
    </row>
    <row r="9558" spans="1:9" x14ac:dyDescent="0.3">
      <c r="A9558" s="1">
        <v>40238</v>
      </c>
      <c r="B9558">
        <v>533</v>
      </c>
      <c r="C9558">
        <v>323</v>
      </c>
      <c r="D9558">
        <v>0</v>
      </c>
      <c r="E9558">
        <v>0</v>
      </c>
      <c r="F9558" s="14">
        <v>5834.1559999999999</v>
      </c>
      <c r="G9558" s="14">
        <v>5704.527</v>
      </c>
      <c r="H9558">
        <f t="shared" si="311"/>
        <v>6.9778747192380175</v>
      </c>
      <c r="I9558">
        <f t="shared" si="312"/>
        <v>3.489981764435095</v>
      </c>
    </row>
    <row r="9559" spans="1:9" x14ac:dyDescent="0.3">
      <c r="A9559" s="1">
        <v>40239</v>
      </c>
      <c r="B9559">
        <v>397</v>
      </c>
      <c r="C9559">
        <v>299</v>
      </c>
      <c r="D9559">
        <v>0</v>
      </c>
      <c r="E9559">
        <v>0</v>
      </c>
      <c r="F9559" s="14">
        <v>4024.6489999999999</v>
      </c>
      <c r="G9559" s="14">
        <v>4878.0460000000003</v>
      </c>
      <c r="H9559">
        <f t="shared" si="311"/>
        <v>5.1974038715525195</v>
      </c>
      <c r="I9559">
        <f t="shared" si="312"/>
        <v>3.2306642339507539</v>
      </c>
    </row>
    <row r="9560" spans="1:9" x14ac:dyDescent="0.3">
      <c r="A9560" s="1">
        <v>40240</v>
      </c>
      <c r="B9560">
        <v>300</v>
      </c>
      <c r="C9560">
        <v>275</v>
      </c>
      <c r="D9560">
        <v>6.4000000000000001E-2</v>
      </c>
      <c r="E9560">
        <v>0.81899999999999995</v>
      </c>
      <c r="F9560">
        <v>680.89400000000001</v>
      </c>
      <c r="G9560" s="14">
        <v>2433.4870000000001</v>
      </c>
      <c r="H9560">
        <f t="shared" si="311"/>
        <v>3.9275092228356572</v>
      </c>
      <c r="I9560">
        <f t="shared" si="312"/>
        <v>2.9713467034664127</v>
      </c>
    </row>
    <row r="9561" spans="1:9" x14ac:dyDescent="0.3">
      <c r="A9561" s="1">
        <v>40241</v>
      </c>
      <c r="B9561">
        <v>175</v>
      </c>
      <c r="C9561">
        <v>253</v>
      </c>
      <c r="D9561">
        <v>5.7</v>
      </c>
      <c r="E9561">
        <v>0.45400000000000001</v>
      </c>
      <c r="F9561" s="14">
        <v>1858.393</v>
      </c>
      <c r="G9561" s="14">
        <v>2357.3220000000001</v>
      </c>
      <c r="H9561">
        <f t="shared" si="311"/>
        <v>2.2910470466541333</v>
      </c>
      <c r="I9561">
        <f t="shared" si="312"/>
        <v>2.7336389671890995</v>
      </c>
    </row>
    <row r="9562" spans="1:9" x14ac:dyDescent="0.3">
      <c r="A9562" s="1">
        <v>40242</v>
      </c>
      <c r="B9562">
        <v>91</v>
      </c>
      <c r="C9562">
        <v>233</v>
      </c>
      <c r="D9562">
        <v>0</v>
      </c>
      <c r="E9562">
        <v>0</v>
      </c>
      <c r="F9562" s="14">
        <v>6751.1970000000001</v>
      </c>
      <c r="G9562" s="14">
        <v>6263.7039999999997</v>
      </c>
      <c r="H9562">
        <f t="shared" si="311"/>
        <v>1.1913444642601494</v>
      </c>
      <c r="I9562">
        <f t="shared" si="312"/>
        <v>2.5175410251188146</v>
      </c>
    </row>
    <row r="9563" spans="1:9" x14ac:dyDescent="0.3">
      <c r="A9563" s="1">
        <v>40243</v>
      </c>
      <c r="B9563">
        <v>73</v>
      </c>
      <c r="C9563">
        <v>208</v>
      </c>
      <c r="D9563">
        <v>0</v>
      </c>
      <c r="E9563">
        <v>0</v>
      </c>
      <c r="F9563" s="14">
        <v>6021.4040000000005</v>
      </c>
      <c r="G9563" s="14">
        <v>5312.402</v>
      </c>
      <c r="H9563">
        <f t="shared" si="311"/>
        <v>0.95569391089000988</v>
      </c>
      <c r="I9563">
        <f t="shared" si="312"/>
        <v>2.2474185975309591</v>
      </c>
    </row>
    <row r="9564" spans="1:9" x14ac:dyDescent="0.3">
      <c r="A9564" s="1">
        <v>40244</v>
      </c>
      <c r="B9564">
        <v>67</v>
      </c>
      <c r="C9564">
        <v>173</v>
      </c>
      <c r="D9564">
        <v>0</v>
      </c>
      <c r="E9564">
        <v>0</v>
      </c>
      <c r="F9564" s="14">
        <v>4848.2879999999996</v>
      </c>
      <c r="G9564" s="14">
        <v>4889.1580000000004</v>
      </c>
      <c r="H9564">
        <f t="shared" si="311"/>
        <v>0.87714372643329674</v>
      </c>
      <c r="I9564">
        <f t="shared" si="312"/>
        <v>1.8692471989079613</v>
      </c>
    </row>
    <row r="9565" spans="1:9" x14ac:dyDescent="0.3">
      <c r="A9565" s="1">
        <v>40245</v>
      </c>
      <c r="B9565">
        <v>56</v>
      </c>
      <c r="C9565">
        <v>124</v>
      </c>
      <c r="D9565">
        <v>0</v>
      </c>
      <c r="E9565">
        <v>0</v>
      </c>
      <c r="F9565" s="14">
        <v>2818.4029999999998</v>
      </c>
      <c r="G9565" s="14">
        <v>2478.1149999999998</v>
      </c>
      <c r="H9565">
        <f t="shared" si="311"/>
        <v>0.73313505492932263</v>
      </c>
      <c r="I9565">
        <f t="shared" si="312"/>
        <v>1.339807240835764</v>
      </c>
    </row>
    <row r="9566" spans="1:9" x14ac:dyDescent="0.3">
      <c r="A9566" s="1">
        <v>40246</v>
      </c>
      <c r="B9566">
        <v>45</v>
      </c>
      <c r="C9566">
        <v>81</v>
      </c>
      <c r="D9566">
        <v>0</v>
      </c>
      <c r="E9566">
        <v>0</v>
      </c>
      <c r="F9566" s="14">
        <v>1566.664</v>
      </c>
      <c r="G9566" s="14">
        <v>5273.0529999999999</v>
      </c>
      <c r="H9566">
        <f t="shared" si="311"/>
        <v>0.58912638342534851</v>
      </c>
      <c r="I9566">
        <f t="shared" si="312"/>
        <v>0.87519666538465235</v>
      </c>
    </row>
    <row r="9567" spans="1:9" x14ac:dyDescent="0.3">
      <c r="A9567" s="1">
        <v>40247</v>
      </c>
      <c r="B9567">
        <v>35</v>
      </c>
      <c r="C9567">
        <v>58</v>
      </c>
      <c r="D9567">
        <v>0.14199999999999999</v>
      </c>
      <c r="E9567">
        <v>0</v>
      </c>
      <c r="F9567" s="14">
        <v>3976.2629999999999</v>
      </c>
      <c r="G9567" s="14">
        <v>3810.3690000000001</v>
      </c>
      <c r="H9567">
        <f t="shared" si="311"/>
        <v>0.45820940933082666</v>
      </c>
      <c r="I9567">
        <f t="shared" si="312"/>
        <v>0.62668403200382505</v>
      </c>
    </row>
    <row r="9568" spans="1:9" x14ac:dyDescent="0.3">
      <c r="A9568" s="1">
        <v>40248</v>
      </c>
      <c r="B9568">
        <v>28</v>
      </c>
      <c r="C9568">
        <v>49</v>
      </c>
      <c r="D9568">
        <v>0</v>
      </c>
      <c r="E9568">
        <v>0</v>
      </c>
      <c r="F9568" s="14">
        <v>6027.1869999999999</v>
      </c>
      <c r="G9568" s="14">
        <v>3955.085</v>
      </c>
      <c r="H9568">
        <f t="shared" si="311"/>
        <v>0.36656752746466131</v>
      </c>
      <c r="I9568">
        <f t="shared" si="312"/>
        <v>0.52943995807219713</v>
      </c>
    </row>
    <row r="9569" spans="1:9" x14ac:dyDescent="0.3">
      <c r="A9569" s="1">
        <v>40249</v>
      </c>
      <c r="B9569">
        <v>23</v>
      </c>
      <c r="C9569">
        <v>44</v>
      </c>
      <c r="D9569">
        <v>0</v>
      </c>
      <c r="E9569">
        <v>0</v>
      </c>
      <c r="F9569" s="14">
        <v>3429.279</v>
      </c>
      <c r="G9569" s="14">
        <v>3183.6179999999999</v>
      </c>
      <c r="H9569">
        <f t="shared" si="311"/>
        <v>0.30110904041740039</v>
      </c>
      <c r="I9569">
        <f t="shared" si="312"/>
        <v>0.47541547255462596</v>
      </c>
    </row>
    <row r="9570" spans="1:9" x14ac:dyDescent="0.3">
      <c r="A9570" s="1">
        <v>40250</v>
      </c>
      <c r="B9570">
        <v>20</v>
      </c>
      <c r="C9570">
        <v>40</v>
      </c>
      <c r="D9570">
        <v>5.4</v>
      </c>
      <c r="E9570">
        <v>10.06</v>
      </c>
      <c r="F9570">
        <v>-497.62</v>
      </c>
      <c r="G9570">
        <v>-421.16800000000001</v>
      </c>
      <c r="H9570">
        <f t="shared" si="311"/>
        <v>0.26183394818904382</v>
      </c>
      <c r="I9570">
        <f t="shared" si="312"/>
        <v>0.43219588414056909</v>
      </c>
    </row>
    <row r="9571" spans="1:9" x14ac:dyDescent="0.3">
      <c r="A9571" s="1">
        <v>40251</v>
      </c>
      <c r="B9571">
        <v>18</v>
      </c>
      <c r="C9571">
        <v>35</v>
      </c>
      <c r="D9571">
        <v>0</v>
      </c>
      <c r="E9571">
        <v>0</v>
      </c>
      <c r="F9571" s="14">
        <v>5618.9610000000002</v>
      </c>
      <c r="G9571" s="14">
        <v>4274.7479999999996</v>
      </c>
      <c r="H9571">
        <f t="shared" si="311"/>
        <v>0.2356505533701394</v>
      </c>
      <c r="I9571">
        <f t="shared" si="312"/>
        <v>0.37817139862299792</v>
      </c>
    </row>
    <row r="9572" spans="1:9" x14ac:dyDescent="0.3">
      <c r="A9572" s="1">
        <v>40252</v>
      </c>
      <c r="B9572">
        <v>16</v>
      </c>
      <c r="C9572">
        <v>31</v>
      </c>
      <c r="D9572">
        <v>0</v>
      </c>
      <c r="E9572">
        <v>0</v>
      </c>
      <c r="F9572" s="14">
        <v>7200.16</v>
      </c>
      <c r="G9572" s="14">
        <v>6849.2359999999999</v>
      </c>
      <c r="H9572">
        <f t="shared" si="311"/>
        <v>0.20946715855123504</v>
      </c>
      <c r="I9572">
        <f t="shared" si="312"/>
        <v>0.33495181020894099</v>
      </c>
    </row>
    <row r="9573" spans="1:9" x14ac:dyDescent="0.3">
      <c r="A9573" s="1">
        <v>40253</v>
      </c>
      <c r="B9573">
        <v>13</v>
      </c>
      <c r="C9573">
        <v>29</v>
      </c>
      <c r="D9573">
        <v>0</v>
      </c>
      <c r="E9573">
        <v>0</v>
      </c>
      <c r="F9573" s="14">
        <v>7058.9489999999996</v>
      </c>
      <c r="G9573" s="14">
        <v>6751.116</v>
      </c>
      <c r="H9573">
        <f t="shared" si="311"/>
        <v>0.17019206632287848</v>
      </c>
      <c r="I9573">
        <f t="shared" si="312"/>
        <v>0.31334201600191253</v>
      </c>
    </row>
    <row r="9574" spans="1:9" x14ac:dyDescent="0.3">
      <c r="A9574" s="1">
        <v>40254</v>
      </c>
      <c r="B9574">
        <v>12</v>
      </c>
      <c r="C9574">
        <v>27</v>
      </c>
      <c r="D9574">
        <v>0</v>
      </c>
      <c r="E9574">
        <v>0</v>
      </c>
      <c r="F9574" s="14">
        <v>6970.424</v>
      </c>
      <c r="G9574" s="14">
        <v>6648.6019999999999</v>
      </c>
      <c r="H9574">
        <f t="shared" si="311"/>
        <v>0.15710036891342627</v>
      </c>
      <c r="I9574">
        <f t="shared" si="312"/>
        <v>0.29173222179488417</v>
      </c>
    </row>
    <row r="9575" spans="1:9" x14ac:dyDescent="0.3">
      <c r="A9575" s="1">
        <v>40255</v>
      </c>
      <c r="B9575">
        <v>11</v>
      </c>
      <c r="C9575">
        <v>25</v>
      </c>
      <c r="D9575">
        <v>7.03</v>
      </c>
      <c r="E9575">
        <v>8.7409999999999997</v>
      </c>
      <c r="F9575">
        <v>188.80799999999999</v>
      </c>
      <c r="G9575">
        <v>789.68600000000004</v>
      </c>
      <c r="H9575">
        <f t="shared" si="311"/>
        <v>0.14400867150397409</v>
      </c>
      <c r="I9575">
        <f t="shared" si="312"/>
        <v>0.27012242758785571</v>
      </c>
    </row>
    <row r="9576" spans="1:9" x14ac:dyDescent="0.3">
      <c r="A9576" s="1">
        <v>40256</v>
      </c>
      <c r="B9576">
        <v>10</v>
      </c>
      <c r="C9576">
        <v>24</v>
      </c>
      <c r="D9576">
        <v>9.0619999999999994</v>
      </c>
      <c r="E9576">
        <v>11.551</v>
      </c>
      <c r="F9576">
        <v>126.863</v>
      </c>
      <c r="G9576">
        <v>51.557000000000002</v>
      </c>
      <c r="H9576">
        <f t="shared" si="311"/>
        <v>0.13091697409452191</v>
      </c>
      <c r="I9576">
        <f t="shared" si="312"/>
        <v>0.25931753048434142</v>
      </c>
    </row>
    <row r="9577" spans="1:9" x14ac:dyDescent="0.3">
      <c r="A9577" s="1">
        <v>40257</v>
      </c>
      <c r="B9577">
        <v>9</v>
      </c>
      <c r="C9577">
        <v>23</v>
      </c>
      <c r="D9577">
        <v>0</v>
      </c>
      <c r="E9577">
        <v>0</v>
      </c>
      <c r="F9577">
        <v>487.56700000000001</v>
      </c>
      <c r="G9577" s="14">
        <v>2110.998</v>
      </c>
      <c r="H9577">
        <f t="shared" si="311"/>
        <v>0.1178252766850697</v>
      </c>
      <c r="I9577">
        <f t="shared" si="312"/>
        <v>0.24851263338082721</v>
      </c>
    </row>
    <row r="9578" spans="1:9" x14ac:dyDescent="0.3">
      <c r="A9578" s="1">
        <v>40258</v>
      </c>
      <c r="B9578">
        <v>9</v>
      </c>
      <c r="C9578">
        <v>22</v>
      </c>
      <c r="D9578">
        <v>6.1890000000000001</v>
      </c>
      <c r="E9578">
        <v>12.500999999999999</v>
      </c>
      <c r="F9578" s="14">
        <v>3443.527</v>
      </c>
      <c r="G9578" s="14">
        <v>3416.125</v>
      </c>
      <c r="H9578">
        <f t="shared" si="311"/>
        <v>0.1178252766850697</v>
      </c>
      <c r="I9578">
        <f t="shared" si="312"/>
        <v>0.23770773627731298</v>
      </c>
    </row>
    <row r="9579" spans="1:9" x14ac:dyDescent="0.3">
      <c r="A9579" s="1">
        <v>40259</v>
      </c>
      <c r="B9579">
        <v>15</v>
      </c>
      <c r="C9579">
        <v>22</v>
      </c>
      <c r="D9579">
        <v>27.565999999999999</v>
      </c>
      <c r="E9579">
        <v>25.72</v>
      </c>
      <c r="F9579" s="14">
        <v>5794.6469999999999</v>
      </c>
      <c r="G9579" s="14">
        <v>5509.36</v>
      </c>
      <c r="H9579">
        <f t="shared" si="311"/>
        <v>0.19637546114178286</v>
      </c>
      <c r="I9579">
        <f t="shared" si="312"/>
        <v>0.23770773627731298</v>
      </c>
    </row>
    <row r="9580" spans="1:9" x14ac:dyDescent="0.3">
      <c r="A9580" s="1">
        <v>40260</v>
      </c>
      <c r="B9580">
        <v>30</v>
      </c>
      <c r="C9580">
        <v>23</v>
      </c>
      <c r="D9580">
        <v>0.40600000000000003</v>
      </c>
      <c r="E9580">
        <v>0.24399999999999999</v>
      </c>
      <c r="F9580" s="14">
        <v>6720.2460000000001</v>
      </c>
      <c r="G9580" s="14">
        <v>6001.1090000000004</v>
      </c>
      <c r="H9580">
        <f t="shared" si="311"/>
        <v>0.39275092228356573</v>
      </c>
      <c r="I9580">
        <f t="shared" si="312"/>
        <v>0.24851263338082721</v>
      </c>
    </row>
    <row r="9581" spans="1:9" x14ac:dyDescent="0.3">
      <c r="A9581" s="1">
        <v>40261</v>
      </c>
      <c r="B9581">
        <v>42</v>
      </c>
      <c r="C9581">
        <v>26</v>
      </c>
      <c r="D9581">
        <v>0</v>
      </c>
      <c r="E9581">
        <v>0</v>
      </c>
      <c r="F9581" s="14">
        <v>7008.0259999999998</v>
      </c>
      <c r="G9581" s="14">
        <v>6596.442</v>
      </c>
      <c r="H9581">
        <f t="shared" si="311"/>
        <v>0.54985129119699194</v>
      </c>
      <c r="I9581">
        <f t="shared" si="312"/>
        <v>0.28092732469136988</v>
      </c>
    </row>
    <row r="9582" spans="1:9" x14ac:dyDescent="0.3">
      <c r="A9582" s="1">
        <v>40262</v>
      </c>
      <c r="B9582">
        <v>41</v>
      </c>
      <c r="C9582">
        <v>26</v>
      </c>
      <c r="D9582">
        <v>0</v>
      </c>
      <c r="E9582">
        <v>0</v>
      </c>
      <c r="F9582" s="14">
        <v>6311.3940000000002</v>
      </c>
      <c r="G9582" s="14">
        <v>6426.2870000000003</v>
      </c>
      <c r="H9582">
        <f t="shared" si="311"/>
        <v>0.53675959378753979</v>
      </c>
      <c r="I9582">
        <f t="shared" si="312"/>
        <v>0.28092732469136988</v>
      </c>
    </row>
    <row r="9583" spans="1:9" x14ac:dyDescent="0.3">
      <c r="A9583" s="1">
        <v>40263</v>
      </c>
      <c r="B9583">
        <v>34</v>
      </c>
      <c r="C9583">
        <v>28</v>
      </c>
      <c r="D9583">
        <v>0</v>
      </c>
      <c r="E9583">
        <v>0</v>
      </c>
      <c r="F9583" s="14">
        <v>1326.2860000000001</v>
      </c>
      <c r="G9583" s="14">
        <v>1127.857</v>
      </c>
      <c r="H9583">
        <f t="shared" si="311"/>
        <v>0.4451177119213745</v>
      </c>
      <c r="I9583">
        <f t="shared" si="312"/>
        <v>0.30253711889839835</v>
      </c>
    </row>
    <row r="9584" spans="1:9" x14ac:dyDescent="0.3">
      <c r="A9584" s="1">
        <v>40264</v>
      </c>
      <c r="B9584">
        <v>31</v>
      </c>
      <c r="C9584">
        <v>30</v>
      </c>
      <c r="D9584">
        <v>0</v>
      </c>
      <c r="E9584">
        <v>0</v>
      </c>
      <c r="F9584" s="14">
        <v>1779.752</v>
      </c>
      <c r="G9584" s="14">
        <v>3667.4549999999999</v>
      </c>
      <c r="H9584">
        <f t="shared" si="311"/>
        <v>0.40584261969301788</v>
      </c>
      <c r="I9584">
        <f t="shared" si="312"/>
        <v>0.32414691310542681</v>
      </c>
    </row>
    <row r="9585" spans="1:9" x14ac:dyDescent="0.3">
      <c r="A9585" s="1">
        <v>40265</v>
      </c>
      <c r="B9585">
        <v>26</v>
      </c>
      <c r="C9585">
        <v>32</v>
      </c>
      <c r="D9585">
        <v>0</v>
      </c>
      <c r="E9585">
        <v>0</v>
      </c>
      <c r="F9585" s="14">
        <v>1845.4480000000001</v>
      </c>
      <c r="G9585" s="14">
        <v>1958.3520000000001</v>
      </c>
      <c r="H9585">
        <f t="shared" si="311"/>
        <v>0.34038413264575695</v>
      </c>
      <c r="I9585">
        <f t="shared" si="312"/>
        <v>0.34575670731245528</v>
      </c>
    </row>
    <row r="9586" spans="1:9" x14ac:dyDescent="0.3">
      <c r="A9586" s="1">
        <v>40266</v>
      </c>
      <c r="B9586">
        <v>20</v>
      </c>
      <c r="C9586">
        <v>34</v>
      </c>
      <c r="D9586">
        <v>0</v>
      </c>
      <c r="E9586">
        <v>0</v>
      </c>
      <c r="F9586" s="14">
        <v>4171.5439999999999</v>
      </c>
      <c r="G9586" s="14">
        <v>4755.6580000000004</v>
      </c>
      <c r="H9586">
        <f t="shared" si="311"/>
        <v>0.26183394818904382</v>
      </c>
      <c r="I9586">
        <f t="shared" si="312"/>
        <v>0.36736650151948375</v>
      </c>
    </row>
    <row r="9587" spans="1:9" x14ac:dyDescent="0.3">
      <c r="A9587" s="1">
        <v>40267</v>
      </c>
      <c r="B9587">
        <v>15</v>
      </c>
      <c r="C9587">
        <v>35</v>
      </c>
      <c r="D9587">
        <v>0</v>
      </c>
      <c r="E9587">
        <v>0</v>
      </c>
      <c r="F9587" s="14">
        <v>6909.7269999999999</v>
      </c>
      <c r="G9587" s="14">
        <v>6373.7809999999999</v>
      </c>
      <c r="H9587">
        <f t="shared" si="311"/>
        <v>0.19637546114178286</v>
      </c>
      <c r="I9587">
        <f t="shared" si="312"/>
        <v>0.37817139862299792</v>
      </c>
    </row>
    <row r="9588" spans="1:9" x14ac:dyDescent="0.3">
      <c r="A9588" s="1">
        <v>40268</v>
      </c>
      <c r="B9588">
        <v>10</v>
      </c>
      <c r="C9588">
        <v>30</v>
      </c>
      <c r="D9588">
        <v>0</v>
      </c>
      <c r="E9588">
        <v>0</v>
      </c>
      <c r="F9588" s="14">
        <v>6626.5150000000003</v>
      </c>
      <c r="G9588" s="14">
        <v>6255.6610000000001</v>
      </c>
      <c r="H9588">
        <f t="shared" si="311"/>
        <v>0.13091697409452191</v>
      </c>
      <c r="I9588">
        <f t="shared" si="312"/>
        <v>0.32414691310542681</v>
      </c>
    </row>
    <row r="9589" spans="1:9" x14ac:dyDescent="0.3">
      <c r="A9589" s="1">
        <v>40269</v>
      </c>
      <c r="B9589">
        <v>8</v>
      </c>
      <c r="C9589">
        <v>25</v>
      </c>
      <c r="D9589">
        <v>0</v>
      </c>
      <c r="E9589">
        <v>0</v>
      </c>
      <c r="F9589" s="14">
        <v>5038.3090000000002</v>
      </c>
      <c r="G9589" s="14">
        <v>5658.0820000000003</v>
      </c>
      <c r="H9589">
        <f t="shared" si="311"/>
        <v>0.10473357927561752</v>
      </c>
      <c r="I9589">
        <f t="shared" si="312"/>
        <v>0.27012242758785571</v>
      </c>
    </row>
    <row r="9590" spans="1:9" x14ac:dyDescent="0.3">
      <c r="A9590" s="1">
        <v>40270</v>
      </c>
      <c r="B9590">
        <v>8</v>
      </c>
      <c r="C9590">
        <v>21</v>
      </c>
      <c r="D9590">
        <v>11.096</v>
      </c>
      <c r="E9590">
        <v>1.206</v>
      </c>
      <c r="F9590" s="14">
        <v>1271.654</v>
      </c>
      <c r="G9590">
        <v>691.25</v>
      </c>
      <c r="H9590">
        <f t="shared" si="311"/>
        <v>0.10473357927561752</v>
      </c>
      <c r="I9590">
        <f t="shared" si="312"/>
        <v>0.22690283917379875</v>
      </c>
    </row>
    <row r="9591" spans="1:9" x14ac:dyDescent="0.3">
      <c r="A9591" s="1">
        <v>40271</v>
      </c>
      <c r="B9591">
        <v>9</v>
      </c>
      <c r="C9591">
        <v>19</v>
      </c>
      <c r="D9591">
        <v>8.3689999999999998</v>
      </c>
      <c r="E9591">
        <v>12.042</v>
      </c>
      <c r="F9591">
        <v>100.76</v>
      </c>
      <c r="G9591">
        <v>207.30600000000001</v>
      </c>
      <c r="H9591">
        <f t="shared" si="311"/>
        <v>0.1178252766850697</v>
      </c>
      <c r="I9591">
        <f t="shared" si="312"/>
        <v>0.20529304496677031</v>
      </c>
    </row>
    <row r="9592" spans="1:9" x14ac:dyDescent="0.3">
      <c r="A9592" s="1">
        <v>40272</v>
      </c>
      <c r="B9592">
        <v>9</v>
      </c>
      <c r="C9592">
        <v>18</v>
      </c>
      <c r="D9592">
        <v>2E-3</v>
      </c>
      <c r="E9592">
        <v>0.23300000000000001</v>
      </c>
      <c r="F9592" s="14">
        <v>6608.2939999999999</v>
      </c>
      <c r="G9592" s="14">
        <v>4682.2860000000001</v>
      </c>
      <c r="H9592">
        <f t="shared" si="311"/>
        <v>0.1178252766850697</v>
      </c>
      <c r="I9592">
        <f t="shared" si="312"/>
        <v>0.19448814786325608</v>
      </c>
    </row>
    <row r="9593" spans="1:9" x14ac:dyDescent="0.3">
      <c r="A9593" s="1">
        <v>40273</v>
      </c>
      <c r="B9593">
        <v>8</v>
      </c>
      <c r="C9593">
        <v>17</v>
      </c>
      <c r="D9593">
        <v>0</v>
      </c>
      <c r="E9593">
        <v>0</v>
      </c>
      <c r="F9593" s="14">
        <v>3055.8780000000002</v>
      </c>
      <c r="G9593" s="14">
        <v>3736.1149999999998</v>
      </c>
      <c r="H9593">
        <f t="shared" si="311"/>
        <v>0.10473357927561752</v>
      </c>
      <c r="I9593">
        <f t="shared" si="312"/>
        <v>0.18368325075974187</v>
      </c>
    </row>
    <row r="9594" spans="1:9" x14ac:dyDescent="0.3">
      <c r="A9594" s="1">
        <v>40274</v>
      </c>
      <c r="B9594">
        <v>7</v>
      </c>
      <c r="C9594">
        <v>17</v>
      </c>
      <c r="D9594">
        <v>0</v>
      </c>
      <c r="E9594">
        <v>0</v>
      </c>
      <c r="F9594" s="14">
        <v>5273.7330000000002</v>
      </c>
      <c r="G9594" s="14">
        <v>4201.558</v>
      </c>
      <c r="H9594">
        <f t="shared" si="311"/>
        <v>9.1641881866165328E-2</v>
      </c>
      <c r="I9594">
        <f t="shared" si="312"/>
        <v>0.18368325075974187</v>
      </c>
    </row>
    <row r="9595" spans="1:9" x14ac:dyDescent="0.3">
      <c r="A9595" s="1">
        <v>40275</v>
      </c>
      <c r="B9595">
        <v>6</v>
      </c>
      <c r="C9595">
        <v>16</v>
      </c>
      <c r="D9595">
        <v>0</v>
      </c>
      <c r="E9595">
        <v>0</v>
      </c>
      <c r="F9595" s="14">
        <v>2502.0540000000001</v>
      </c>
      <c r="G9595" s="14">
        <v>2242.5259999999998</v>
      </c>
      <c r="H9595">
        <f t="shared" si="311"/>
        <v>7.8550184456713135E-2</v>
      </c>
      <c r="I9595">
        <f t="shared" si="312"/>
        <v>0.17287835365622764</v>
      </c>
    </row>
    <row r="9596" spans="1:9" x14ac:dyDescent="0.3">
      <c r="A9596" s="1">
        <v>40276</v>
      </c>
      <c r="B9596">
        <v>6</v>
      </c>
      <c r="C9596">
        <v>16</v>
      </c>
      <c r="D9596">
        <v>0</v>
      </c>
      <c r="E9596">
        <v>0</v>
      </c>
      <c r="F9596" s="14">
        <v>2455.2689999999998</v>
      </c>
      <c r="G9596" s="14">
        <v>2790.4140000000002</v>
      </c>
      <c r="H9596">
        <f t="shared" si="311"/>
        <v>7.8550184456713135E-2</v>
      </c>
      <c r="I9596">
        <f t="shared" si="312"/>
        <v>0.17287835365622764</v>
      </c>
    </row>
    <row r="9597" spans="1:9" x14ac:dyDescent="0.3">
      <c r="A9597" s="1">
        <v>40277</v>
      </c>
      <c r="B9597">
        <v>9</v>
      </c>
      <c r="C9597">
        <v>15</v>
      </c>
      <c r="D9597">
        <v>0</v>
      </c>
      <c r="E9597">
        <v>0</v>
      </c>
      <c r="F9597" s="14">
        <v>3342.067</v>
      </c>
      <c r="G9597" s="14">
        <v>3826.8119999999999</v>
      </c>
      <c r="H9597">
        <f t="shared" si="311"/>
        <v>0.1178252766850697</v>
      </c>
      <c r="I9597">
        <f t="shared" si="312"/>
        <v>0.16207345655271341</v>
      </c>
    </row>
    <row r="9598" spans="1:9" x14ac:dyDescent="0.3">
      <c r="A9598" s="1">
        <v>40278</v>
      </c>
      <c r="B9598">
        <v>9</v>
      </c>
      <c r="C9598">
        <v>14</v>
      </c>
      <c r="D9598">
        <v>0</v>
      </c>
      <c r="E9598">
        <v>0</v>
      </c>
      <c r="F9598" s="14">
        <v>5651.0060000000003</v>
      </c>
      <c r="G9598" s="14">
        <v>4139.0240000000003</v>
      </c>
      <c r="H9598">
        <f t="shared" si="311"/>
        <v>0.1178252766850697</v>
      </c>
      <c r="I9598">
        <f t="shared" si="312"/>
        <v>0.15126855944919917</v>
      </c>
    </row>
    <row r="9599" spans="1:9" x14ac:dyDescent="0.3">
      <c r="A9599" s="1">
        <v>40279</v>
      </c>
      <c r="B9599">
        <v>8</v>
      </c>
      <c r="C9599">
        <v>14</v>
      </c>
      <c r="D9599">
        <v>0</v>
      </c>
      <c r="E9599">
        <v>0</v>
      </c>
      <c r="F9599" s="14">
        <v>6000.7209999999995</v>
      </c>
      <c r="G9599" s="14">
        <v>3625.83</v>
      </c>
      <c r="H9599">
        <f t="shared" si="311"/>
        <v>0.10473357927561752</v>
      </c>
      <c r="I9599">
        <f t="shared" si="312"/>
        <v>0.15126855944919917</v>
      </c>
    </row>
    <row r="9600" spans="1:9" x14ac:dyDescent="0.3">
      <c r="A9600" s="1">
        <v>40280</v>
      </c>
      <c r="B9600">
        <v>7</v>
      </c>
      <c r="C9600">
        <v>13</v>
      </c>
      <c r="D9600">
        <v>0</v>
      </c>
      <c r="E9600">
        <v>0</v>
      </c>
      <c r="F9600" s="14">
        <v>3859.8829999999998</v>
      </c>
      <c r="G9600" s="14">
        <v>2722.9029999999998</v>
      </c>
      <c r="H9600">
        <f t="shared" si="311"/>
        <v>9.1641881866165328E-2</v>
      </c>
      <c r="I9600">
        <f t="shared" si="312"/>
        <v>0.14046366234568494</v>
      </c>
    </row>
    <row r="9601" spans="1:9" x14ac:dyDescent="0.3">
      <c r="A9601" s="1">
        <v>40281</v>
      </c>
      <c r="B9601">
        <v>6</v>
      </c>
      <c r="C9601">
        <v>12</v>
      </c>
      <c r="D9601">
        <v>0</v>
      </c>
      <c r="E9601">
        <v>0</v>
      </c>
      <c r="F9601" s="14">
        <v>3610.8589999999999</v>
      </c>
      <c r="G9601" s="14">
        <v>3799.1840000000002</v>
      </c>
      <c r="H9601">
        <f t="shared" si="311"/>
        <v>7.8550184456713135E-2</v>
      </c>
      <c r="I9601">
        <f t="shared" si="312"/>
        <v>0.12965876524217071</v>
      </c>
    </row>
    <row r="9602" spans="1:9" x14ac:dyDescent="0.3">
      <c r="A9602" s="1">
        <v>40282</v>
      </c>
      <c r="B9602">
        <v>6</v>
      </c>
      <c r="C9602">
        <v>11</v>
      </c>
      <c r="D9602">
        <v>0.30299999999999999</v>
      </c>
      <c r="E9602">
        <v>0.35699999999999998</v>
      </c>
      <c r="F9602">
        <v>598.14800000000002</v>
      </c>
      <c r="G9602" s="14">
        <v>1611.396</v>
      </c>
      <c r="H9602">
        <f t="shared" ref="H9602:H9665" si="313">(B9602*60*60*24/1000000)/(1000*$N$3/1000000)</f>
        <v>7.8550184456713135E-2</v>
      </c>
      <c r="I9602">
        <f t="shared" ref="I9602:I9665" si="314">(C9602*60*60*24/1000000)/(1000*$N$4/1000000)</f>
        <v>0.11885386813865649</v>
      </c>
    </row>
    <row r="9603" spans="1:9" x14ac:dyDescent="0.3">
      <c r="A9603" s="1">
        <v>40283</v>
      </c>
      <c r="B9603">
        <v>6</v>
      </c>
      <c r="C9603">
        <v>11</v>
      </c>
      <c r="D9603">
        <v>2.5760000000000001</v>
      </c>
      <c r="E9603">
        <v>0.65</v>
      </c>
      <c r="F9603">
        <v>318.21199999999999</v>
      </c>
      <c r="G9603">
        <v>895.11400000000003</v>
      </c>
      <c r="H9603">
        <f t="shared" si="313"/>
        <v>7.8550184456713135E-2</v>
      </c>
      <c r="I9603">
        <f t="shared" si="314"/>
        <v>0.11885386813865649</v>
      </c>
    </row>
    <row r="9604" spans="1:9" x14ac:dyDescent="0.3">
      <c r="A9604" s="1">
        <v>40284</v>
      </c>
      <c r="B9604">
        <v>5</v>
      </c>
      <c r="C9604">
        <v>10</v>
      </c>
      <c r="D9604">
        <v>0</v>
      </c>
      <c r="E9604">
        <v>0</v>
      </c>
      <c r="F9604" s="14">
        <v>6230.2420000000002</v>
      </c>
      <c r="G9604" s="14">
        <v>5476.116</v>
      </c>
      <c r="H9604">
        <f t="shared" si="313"/>
        <v>6.5458487047260955E-2</v>
      </c>
      <c r="I9604">
        <f t="shared" si="314"/>
        <v>0.10804897103514227</v>
      </c>
    </row>
    <row r="9605" spans="1:9" x14ac:dyDescent="0.3">
      <c r="A9605" s="1">
        <v>40285</v>
      </c>
      <c r="B9605">
        <v>5</v>
      </c>
      <c r="C9605">
        <v>10</v>
      </c>
      <c r="D9605">
        <v>3.13</v>
      </c>
      <c r="E9605">
        <v>7.3230000000000004</v>
      </c>
      <c r="F9605">
        <v>760.27300000000002</v>
      </c>
      <c r="G9605" s="14">
        <v>1901.3309999999999</v>
      </c>
      <c r="H9605">
        <f t="shared" si="313"/>
        <v>6.5458487047260955E-2</v>
      </c>
      <c r="I9605">
        <f t="shared" si="314"/>
        <v>0.10804897103514227</v>
      </c>
    </row>
    <row r="9606" spans="1:9" x14ac:dyDescent="0.3">
      <c r="A9606" s="1">
        <v>40286</v>
      </c>
      <c r="B9606">
        <v>5</v>
      </c>
      <c r="C9606">
        <v>9</v>
      </c>
      <c r="D9606">
        <v>2.7669999999999999</v>
      </c>
      <c r="E9606">
        <v>5.2119999999999997</v>
      </c>
      <c r="F9606" s="14">
        <v>3152.7489999999998</v>
      </c>
      <c r="G9606" s="14">
        <v>3974.0479999999998</v>
      </c>
      <c r="H9606">
        <f t="shared" si="313"/>
        <v>6.5458487047260955E-2</v>
      </c>
      <c r="I9606">
        <f t="shared" si="314"/>
        <v>9.7244073931628039E-2</v>
      </c>
    </row>
    <row r="9607" spans="1:9" x14ac:dyDescent="0.3">
      <c r="A9607" s="1">
        <v>40287</v>
      </c>
      <c r="B9607">
        <v>5</v>
      </c>
      <c r="C9607">
        <v>9</v>
      </c>
      <c r="D9607">
        <v>17.297000000000001</v>
      </c>
      <c r="E9607">
        <v>19.547999999999998</v>
      </c>
      <c r="F9607" s="14">
        <v>1089.6279999999999</v>
      </c>
      <c r="G9607" s="14">
        <v>2557.9299999999998</v>
      </c>
      <c r="H9607">
        <f t="shared" si="313"/>
        <v>6.5458487047260955E-2</v>
      </c>
      <c r="I9607">
        <f t="shared" si="314"/>
        <v>9.7244073931628039E-2</v>
      </c>
    </row>
    <row r="9608" spans="1:9" x14ac:dyDescent="0.3">
      <c r="A9608" s="1">
        <v>40288</v>
      </c>
      <c r="B9608">
        <v>5</v>
      </c>
      <c r="C9608">
        <v>9</v>
      </c>
      <c r="D9608">
        <v>13.388999999999999</v>
      </c>
      <c r="E9608">
        <v>17.381</v>
      </c>
      <c r="F9608">
        <v>-416.15600000000001</v>
      </c>
      <c r="G9608">
        <v>-390.71800000000002</v>
      </c>
      <c r="H9608">
        <f t="shared" si="313"/>
        <v>6.5458487047260955E-2</v>
      </c>
      <c r="I9608">
        <f t="shared" si="314"/>
        <v>9.7244073931628039E-2</v>
      </c>
    </row>
    <row r="9609" spans="1:9" x14ac:dyDescent="0.3">
      <c r="A9609" s="1">
        <v>40289</v>
      </c>
      <c r="B9609">
        <v>7</v>
      </c>
      <c r="C9609">
        <v>8</v>
      </c>
      <c r="D9609">
        <v>0</v>
      </c>
      <c r="E9609">
        <v>0</v>
      </c>
      <c r="F9609">
        <v>922.81</v>
      </c>
      <c r="G9609">
        <v>685.33799999999997</v>
      </c>
      <c r="H9609">
        <f t="shared" si="313"/>
        <v>9.1641881866165328E-2</v>
      </c>
      <c r="I9609">
        <f t="shared" si="314"/>
        <v>8.643917682811382E-2</v>
      </c>
    </row>
    <row r="9610" spans="1:9" x14ac:dyDescent="0.3">
      <c r="A9610" s="1">
        <v>40290</v>
      </c>
      <c r="B9610">
        <v>7</v>
      </c>
      <c r="C9610">
        <v>8</v>
      </c>
      <c r="D9610">
        <v>0.316</v>
      </c>
      <c r="E9610">
        <v>0.53200000000000003</v>
      </c>
      <c r="F9610">
        <v>981.56899999999996</v>
      </c>
      <c r="G9610">
        <v>862.63800000000003</v>
      </c>
      <c r="H9610">
        <f t="shared" si="313"/>
        <v>9.1641881866165328E-2</v>
      </c>
      <c r="I9610">
        <f t="shared" si="314"/>
        <v>8.643917682811382E-2</v>
      </c>
    </row>
    <row r="9611" spans="1:9" x14ac:dyDescent="0.3">
      <c r="A9611" s="1">
        <v>40291</v>
      </c>
      <c r="B9611">
        <v>8</v>
      </c>
      <c r="C9611">
        <v>8</v>
      </c>
      <c r="D9611">
        <v>0</v>
      </c>
      <c r="E9611">
        <v>0</v>
      </c>
      <c r="F9611" s="14">
        <v>6624.683</v>
      </c>
      <c r="G9611" s="14">
        <v>5470.5460000000003</v>
      </c>
      <c r="H9611">
        <f t="shared" si="313"/>
        <v>0.10473357927561752</v>
      </c>
      <c r="I9611">
        <f t="shared" si="314"/>
        <v>8.643917682811382E-2</v>
      </c>
    </row>
    <row r="9612" spans="1:9" x14ac:dyDescent="0.3">
      <c r="A9612" s="1">
        <v>40292</v>
      </c>
      <c r="B9612">
        <v>12</v>
      </c>
      <c r="C9612">
        <v>10</v>
      </c>
      <c r="D9612">
        <v>0</v>
      </c>
      <c r="E9612">
        <v>0</v>
      </c>
      <c r="F9612">
        <v>580.29</v>
      </c>
      <c r="G9612" s="14">
        <v>1215.1990000000001</v>
      </c>
      <c r="H9612">
        <f t="shared" si="313"/>
        <v>0.15710036891342627</v>
      </c>
      <c r="I9612">
        <f t="shared" si="314"/>
        <v>0.10804897103514227</v>
      </c>
    </row>
    <row r="9613" spans="1:9" x14ac:dyDescent="0.3">
      <c r="A9613" s="1">
        <v>40293</v>
      </c>
      <c r="B9613">
        <v>20</v>
      </c>
      <c r="C9613">
        <v>10</v>
      </c>
      <c r="D9613">
        <v>0.42399999999999999</v>
      </c>
      <c r="E9613">
        <v>3.3769999999999998</v>
      </c>
      <c r="F9613">
        <v>662.60400000000004</v>
      </c>
      <c r="G9613">
        <v>876.06700000000001</v>
      </c>
      <c r="H9613">
        <f t="shared" si="313"/>
        <v>0.26183394818904382</v>
      </c>
      <c r="I9613">
        <f t="shared" si="314"/>
        <v>0.10804897103514227</v>
      </c>
    </row>
    <row r="9614" spans="1:9" x14ac:dyDescent="0.3">
      <c r="A9614" s="1">
        <v>40294</v>
      </c>
      <c r="B9614">
        <v>29</v>
      </c>
      <c r="C9614">
        <v>12</v>
      </c>
      <c r="D9614">
        <v>0</v>
      </c>
      <c r="E9614">
        <v>0</v>
      </c>
      <c r="F9614">
        <v>408.113</v>
      </c>
      <c r="G9614">
        <v>965.351</v>
      </c>
      <c r="H9614">
        <f t="shared" si="313"/>
        <v>0.37965922487411347</v>
      </c>
      <c r="I9614">
        <f t="shared" si="314"/>
        <v>0.12965876524217071</v>
      </c>
    </row>
    <row r="9615" spans="1:9" x14ac:dyDescent="0.3">
      <c r="A9615" s="1">
        <v>40295</v>
      </c>
      <c r="B9615">
        <v>27</v>
      </c>
      <c r="C9615">
        <v>16</v>
      </c>
      <c r="D9615">
        <v>0</v>
      </c>
      <c r="E9615">
        <v>0</v>
      </c>
      <c r="F9615" s="14">
        <v>6619.5649999999996</v>
      </c>
      <c r="G9615" s="14">
        <v>5757.5339999999997</v>
      </c>
      <c r="H9615">
        <f t="shared" si="313"/>
        <v>0.35347583005520916</v>
      </c>
      <c r="I9615">
        <f t="shared" si="314"/>
        <v>0.17287835365622764</v>
      </c>
    </row>
    <row r="9616" spans="1:9" x14ac:dyDescent="0.3">
      <c r="A9616" s="1">
        <v>40296</v>
      </c>
      <c r="B9616">
        <v>23</v>
      </c>
      <c r="C9616">
        <v>17</v>
      </c>
      <c r="D9616">
        <v>0</v>
      </c>
      <c r="E9616">
        <v>0</v>
      </c>
      <c r="F9616" s="14">
        <v>6440.8029999999999</v>
      </c>
      <c r="G9616" s="14">
        <v>5785.2730000000001</v>
      </c>
      <c r="H9616">
        <f t="shared" si="313"/>
        <v>0.30110904041740039</v>
      </c>
      <c r="I9616">
        <f t="shared" si="314"/>
        <v>0.18368325075974187</v>
      </c>
    </row>
    <row r="9617" spans="1:9" x14ac:dyDescent="0.3">
      <c r="A9617" s="1">
        <v>40297</v>
      </c>
      <c r="B9617">
        <v>17</v>
      </c>
      <c r="C9617">
        <v>17</v>
      </c>
      <c r="D9617">
        <v>0</v>
      </c>
      <c r="E9617">
        <v>0</v>
      </c>
      <c r="F9617" s="14">
        <v>6351.2169999999996</v>
      </c>
      <c r="G9617" s="14">
        <v>5669.5230000000001</v>
      </c>
      <c r="H9617">
        <f t="shared" si="313"/>
        <v>0.22255885596068725</v>
      </c>
      <c r="I9617">
        <f t="shared" si="314"/>
        <v>0.18368325075974187</v>
      </c>
    </row>
    <row r="9618" spans="1:9" x14ac:dyDescent="0.3">
      <c r="A9618" s="1">
        <v>40298</v>
      </c>
      <c r="B9618">
        <v>12</v>
      </c>
      <c r="C9618">
        <v>14</v>
      </c>
      <c r="D9618">
        <v>0</v>
      </c>
      <c r="E9618">
        <v>0</v>
      </c>
      <c r="F9618" s="14">
        <v>6272.2550000000001</v>
      </c>
      <c r="G9618" s="14">
        <v>5493.6239999999998</v>
      </c>
      <c r="H9618">
        <f t="shared" si="313"/>
        <v>0.15710036891342627</v>
      </c>
      <c r="I9618">
        <f t="shared" si="314"/>
        <v>0.15126855944919917</v>
      </c>
    </row>
    <row r="9619" spans="1:9" x14ac:dyDescent="0.3">
      <c r="A9619" s="1">
        <v>40299</v>
      </c>
      <c r="B9619">
        <v>10</v>
      </c>
      <c r="C9619">
        <v>12</v>
      </c>
      <c r="D9619">
        <v>0</v>
      </c>
      <c r="E9619">
        <v>0</v>
      </c>
      <c r="F9619" s="14">
        <v>6030.299</v>
      </c>
      <c r="G9619" s="14">
        <v>5256.2790000000005</v>
      </c>
      <c r="H9619">
        <f t="shared" si="313"/>
        <v>0.13091697409452191</v>
      </c>
      <c r="I9619">
        <f t="shared" si="314"/>
        <v>0.12965876524217071</v>
      </c>
    </row>
    <row r="9620" spans="1:9" x14ac:dyDescent="0.3">
      <c r="A9620" s="1">
        <v>40300</v>
      </c>
      <c r="B9620">
        <v>8</v>
      </c>
      <c r="C9620">
        <v>10</v>
      </c>
      <c r="D9620">
        <v>0.10100000000000001</v>
      </c>
      <c r="E9620">
        <v>7.3999999999999996E-2</v>
      </c>
      <c r="F9620" s="14">
        <v>3264.2359999999999</v>
      </c>
      <c r="G9620" s="14">
        <v>4522.4399999999996</v>
      </c>
      <c r="H9620">
        <f t="shared" si="313"/>
        <v>0.10473357927561752</v>
      </c>
      <c r="I9620">
        <f t="shared" si="314"/>
        <v>0.10804897103514227</v>
      </c>
    </row>
    <row r="9621" spans="1:9" x14ac:dyDescent="0.3">
      <c r="A9621" s="1">
        <v>40301</v>
      </c>
      <c r="B9621">
        <v>7</v>
      </c>
      <c r="C9621">
        <v>9</v>
      </c>
      <c r="D9621">
        <v>8.0739999999999998</v>
      </c>
      <c r="E9621">
        <v>10.840999999999999</v>
      </c>
      <c r="F9621">
        <v>-200.08199999999999</v>
      </c>
      <c r="G9621" s="14">
        <v>1192.96</v>
      </c>
      <c r="H9621">
        <f t="shared" si="313"/>
        <v>9.1641881866165328E-2</v>
      </c>
      <c r="I9621">
        <f t="shared" si="314"/>
        <v>9.7244073931628039E-2</v>
      </c>
    </row>
    <row r="9622" spans="1:9" x14ac:dyDescent="0.3">
      <c r="A9622" s="1">
        <v>40302</v>
      </c>
      <c r="B9622">
        <v>14</v>
      </c>
      <c r="C9622">
        <v>38</v>
      </c>
      <c r="D9622">
        <v>10.589</v>
      </c>
      <c r="E9622">
        <v>1.3069999999999999</v>
      </c>
      <c r="F9622" s="14">
        <v>1577.36</v>
      </c>
      <c r="G9622">
        <v>869.54</v>
      </c>
      <c r="H9622">
        <f t="shared" si="313"/>
        <v>0.18328376373233066</v>
      </c>
      <c r="I9622">
        <f t="shared" si="314"/>
        <v>0.41058608993354062</v>
      </c>
    </row>
    <row r="9623" spans="1:9" x14ac:dyDescent="0.3">
      <c r="A9623" s="1">
        <v>40303</v>
      </c>
      <c r="B9623">
        <v>11</v>
      </c>
      <c r="C9623">
        <v>59</v>
      </c>
      <c r="D9623">
        <v>0</v>
      </c>
      <c r="E9623">
        <v>0</v>
      </c>
      <c r="F9623" s="14">
        <v>4347.9269999999997</v>
      </c>
      <c r="G9623" s="14">
        <v>3247.1689999999999</v>
      </c>
      <c r="H9623">
        <f t="shared" si="313"/>
        <v>0.14400867150397409</v>
      </c>
      <c r="I9623">
        <f t="shared" si="314"/>
        <v>0.63748892910733934</v>
      </c>
    </row>
    <row r="9624" spans="1:9" x14ac:dyDescent="0.3">
      <c r="A9624" s="1">
        <v>40304</v>
      </c>
      <c r="B9624">
        <v>12</v>
      </c>
      <c r="C9624">
        <v>57</v>
      </c>
      <c r="D9624">
        <v>0.26200000000000001</v>
      </c>
      <c r="E9624">
        <v>0.14699999999999999</v>
      </c>
      <c r="F9624" s="14">
        <v>1584.5640000000001</v>
      </c>
      <c r="G9624">
        <v>590.83600000000001</v>
      </c>
      <c r="H9624">
        <f t="shared" si="313"/>
        <v>0.15710036891342627</v>
      </c>
      <c r="I9624">
        <f t="shared" si="314"/>
        <v>0.61587913490031099</v>
      </c>
    </row>
    <row r="9625" spans="1:9" x14ac:dyDescent="0.3">
      <c r="A9625" s="1">
        <v>40305</v>
      </c>
      <c r="B9625">
        <v>11</v>
      </c>
      <c r="C9625">
        <v>39</v>
      </c>
      <c r="D9625">
        <v>0.71</v>
      </c>
      <c r="E9625">
        <v>2.879</v>
      </c>
      <c r="F9625">
        <v>367.22399999999999</v>
      </c>
      <c r="G9625">
        <v>764.28300000000002</v>
      </c>
      <c r="H9625">
        <f t="shared" si="313"/>
        <v>0.14400867150397409</v>
      </c>
      <c r="I9625">
        <f t="shared" si="314"/>
        <v>0.42139098703705485</v>
      </c>
    </row>
    <row r="9626" spans="1:9" x14ac:dyDescent="0.3">
      <c r="A9626" s="1">
        <v>40306</v>
      </c>
      <c r="B9626">
        <v>11</v>
      </c>
      <c r="C9626">
        <v>27</v>
      </c>
      <c r="D9626">
        <v>4.0000000000000001E-3</v>
      </c>
      <c r="E9626">
        <v>0</v>
      </c>
      <c r="F9626" s="14">
        <v>6212.7280000000001</v>
      </c>
      <c r="G9626" s="14">
        <v>2360.7640000000001</v>
      </c>
      <c r="H9626">
        <f t="shared" si="313"/>
        <v>0.14400867150397409</v>
      </c>
      <c r="I9626">
        <f t="shared" si="314"/>
        <v>0.29173222179488417</v>
      </c>
    </row>
    <row r="9627" spans="1:9" x14ac:dyDescent="0.3">
      <c r="A9627" s="1">
        <v>40307</v>
      </c>
      <c r="B9627">
        <v>9</v>
      </c>
      <c r="C9627">
        <v>21</v>
      </c>
      <c r="D9627">
        <v>0</v>
      </c>
      <c r="E9627">
        <v>0</v>
      </c>
      <c r="F9627" s="14">
        <v>5602.0410000000002</v>
      </c>
      <c r="G9627" s="14">
        <v>3641.6019999999999</v>
      </c>
      <c r="H9627">
        <f t="shared" si="313"/>
        <v>0.1178252766850697</v>
      </c>
      <c r="I9627">
        <f t="shared" si="314"/>
        <v>0.22690283917379875</v>
      </c>
    </row>
    <row r="9628" spans="1:9" x14ac:dyDescent="0.3">
      <c r="A9628" s="1">
        <v>40308</v>
      </c>
      <c r="B9628">
        <v>8</v>
      </c>
      <c r="C9628">
        <v>17</v>
      </c>
      <c r="D9628">
        <v>0</v>
      </c>
      <c r="E9628">
        <v>0</v>
      </c>
      <c r="F9628" s="14">
        <v>3968.8829999999998</v>
      </c>
      <c r="G9628">
        <v>352.7</v>
      </c>
      <c r="H9628">
        <f t="shared" si="313"/>
        <v>0.10473357927561752</v>
      </c>
      <c r="I9628">
        <f t="shared" si="314"/>
        <v>0.18368325075974187</v>
      </c>
    </row>
    <row r="9629" spans="1:9" x14ac:dyDescent="0.3">
      <c r="A9629" s="1">
        <v>40309</v>
      </c>
      <c r="B9629">
        <v>7</v>
      </c>
      <c r="C9629">
        <v>14</v>
      </c>
      <c r="D9629">
        <v>0</v>
      </c>
      <c r="E9629">
        <v>0</v>
      </c>
      <c r="F9629">
        <v>884.32500000000005</v>
      </c>
      <c r="G9629">
        <v>215.93</v>
      </c>
      <c r="H9629">
        <f t="shared" si="313"/>
        <v>9.1641881866165328E-2</v>
      </c>
      <c r="I9629">
        <f t="shared" si="314"/>
        <v>0.15126855944919917</v>
      </c>
    </row>
    <row r="9630" spans="1:9" x14ac:dyDescent="0.3">
      <c r="A9630" s="1">
        <v>40310</v>
      </c>
      <c r="B9630">
        <v>6</v>
      </c>
      <c r="C9630">
        <v>13</v>
      </c>
      <c r="D9630">
        <v>0</v>
      </c>
      <c r="E9630">
        <v>0</v>
      </c>
      <c r="F9630" s="14">
        <v>5099.1319999999996</v>
      </c>
      <c r="G9630" s="14">
        <v>4169.893</v>
      </c>
      <c r="H9630">
        <f t="shared" si="313"/>
        <v>7.8550184456713135E-2</v>
      </c>
      <c r="I9630">
        <f t="shared" si="314"/>
        <v>0.14046366234568494</v>
      </c>
    </row>
    <row r="9631" spans="1:9" x14ac:dyDescent="0.3">
      <c r="A9631" s="1">
        <v>40311</v>
      </c>
      <c r="B9631">
        <v>6</v>
      </c>
      <c r="C9631">
        <v>12</v>
      </c>
      <c r="D9631">
        <v>0</v>
      </c>
      <c r="E9631">
        <v>0</v>
      </c>
      <c r="F9631" s="14">
        <v>3958.703</v>
      </c>
      <c r="G9631" s="14">
        <v>2868.08</v>
      </c>
      <c r="H9631">
        <f t="shared" si="313"/>
        <v>7.8550184456713135E-2</v>
      </c>
      <c r="I9631">
        <f t="shared" si="314"/>
        <v>0.12965876524217071</v>
      </c>
    </row>
    <row r="9632" spans="1:9" x14ac:dyDescent="0.3">
      <c r="A9632" s="1">
        <v>40312</v>
      </c>
      <c r="B9632">
        <v>5</v>
      </c>
      <c r="C9632">
        <v>11</v>
      </c>
      <c r="D9632">
        <v>0</v>
      </c>
      <c r="E9632">
        <v>0</v>
      </c>
      <c r="F9632" s="14">
        <v>4589.0739999999996</v>
      </c>
      <c r="G9632" s="14">
        <v>4203.3209999999999</v>
      </c>
      <c r="H9632">
        <f t="shared" si="313"/>
        <v>6.5458487047260955E-2</v>
      </c>
      <c r="I9632">
        <f t="shared" si="314"/>
        <v>0.11885386813865649</v>
      </c>
    </row>
    <row r="9633" spans="1:9" x14ac:dyDescent="0.3">
      <c r="A9633" s="1">
        <v>40313</v>
      </c>
      <c r="B9633">
        <v>5</v>
      </c>
      <c r="C9633">
        <v>11</v>
      </c>
      <c r="D9633">
        <v>2.3029999999999999</v>
      </c>
      <c r="E9633">
        <v>1.536</v>
      </c>
      <c r="F9633" s="14">
        <v>2284.0140000000001</v>
      </c>
      <c r="G9633" s="14">
        <v>1883.0630000000001</v>
      </c>
      <c r="H9633">
        <f t="shared" si="313"/>
        <v>6.5458487047260955E-2</v>
      </c>
      <c r="I9633">
        <f t="shared" si="314"/>
        <v>0.11885386813865649</v>
      </c>
    </row>
    <row r="9634" spans="1:9" x14ac:dyDescent="0.3">
      <c r="A9634" s="1">
        <v>40314</v>
      </c>
      <c r="B9634">
        <v>5</v>
      </c>
      <c r="C9634">
        <v>10</v>
      </c>
      <c r="D9634">
        <v>2.4340000000000002</v>
      </c>
      <c r="E9634">
        <v>3.863</v>
      </c>
      <c r="F9634">
        <v>908.84799999999996</v>
      </c>
      <c r="G9634" s="14">
        <v>2252.2249999999999</v>
      </c>
      <c r="H9634">
        <f t="shared" si="313"/>
        <v>6.5458487047260955E-2</v>
      </c>
      <c r="I9634">
        <f t="shared" si="314"/>
        <v>0.10804897103514227</v>
      </c>
    </row>
    <row r="9635" spans="1:9" x14ac:dyDescent="0.3">
      <c r="A9635" s="1">
        <v>40315</v>
      </c>
      <c r="B9635">
        <v>5</v>
      </c>
      <c r="C9635">
        <v>10</v>
      </c>
      <c r="D9635">
        <v>0.67500000000000004</v>
      </c>
      <c r="E9635">
        <v>3.0430000000000001</v>
      </c>
      <c r="F9635">
        <v>-417.613</v>
      </c>
      <c r="G9635">
        <v>462.53399999999999</v>
      </c>
      <c r="H9635">
        <f t="shared" si="313"/>
        <v>6.5458487047260955E-2</v>
      </c>
      <c r="I9635">
        <f t="shared" si="314"/>
        <v>0.10804897103514227</v>
      </c>
    </row>
    <row r="9636" spans="1:9" x14ac:dyDescent="0.3">
      <c r="A9636" s="1">
        <v>40316</v>
      </c>
      <c r="B9636">
        <v>5</v>
      </c>
      <c r="C9636">
        <v>9</v>
      </c>
      <c r="D9636">
        <v>23.946999999999999</v>
      </c>
      <c r="E9636">
        <v>27.294</v>
      </c>
      <c r="F9636">
        <v>-430.57400000000001</v>
      </c>
      <c r="G9636">
        <v>-363.27699999999999</v>
      </c>
      <c r="H9636">
        <f t="shared" si="313"/>
        <v>6.5458487047260955E-2</v>
      </c>
      <c r="I9636">
        <f t="shared" si="314"/>
        <v>9.7244073931628039E-2</v>
      </c>
    </row>
    <row r="9637" spans="1:9" x14ac:dyDescent="0.3">
      <c r="A9637" s="1">
        <v>40317</v>
      </c>
      <c r="B9637">
        <v>5</v>
      </c>
      <c r="C9637">
        <v>8</v>
      </c>
      <c r="D9637">
        <v>3.4980000000000002</v>
      </c>
      <c r="E9637">
        <v>6.4000000000000001E-2</v>
      </c>
      <c r="F9637">
        <v>-396.07400000000001</v>
      </c>
      <c r="G9637">
        <v>-337.59100000000001</v>
      </c>
      <c r="H9637">
        <f t="shared" si="313"/>
        <v>6.5458487047260955E-2</v>
      </c>
      <c r="I9637">
        <f t="shared" si="314"/>
        <v>8.643917682811382E-2</v>
      </c>
    </row>
    <row r="9638" spans="1:9" x14ac:dyDescent="0.3">
      <c r="A9638" s="1">
        <v>40318</v>
      </c>
      <c r="B9638">
        <v>6</v>
      </c>
      <c r="C9638">
        <v>8</v>
      </c>
      <c r="D9638">
        <v>0</v>
      </c>
      <c r="E9638">
        <v>0</v>
      </c>
      <c r="F9638">
        <v>-527.54999999999995</v>
      </c>
      <c r="G9638">
        <v>-626.87599999999998</v>
      </c>
      <c r="H9638">
        <f t="shared" si="313"/>
        <v>7.8550184456713135E-2</v>
      </c>
      <c r="I9638">
        <f t="shared" si="314"/>
        <v>8.643917682811382E-2</v>
      </c>
    </row>
    <row r="9639" spans="1:9" x14ac:dyDescent="0.3">
      <c r="A9639" s="1">
        <v>40319</v>
      </c>
      <c r="B9639">
        <v>7</v>
      </c>
      <c r="C9639">
        <v>8</v>
      </c>
      <c r="D9639">
        <v>0</v>
      </c>
      <c r="E9639">
        <v>0</v>
      </c>
      <c r="F9639">
        <v>295.31900000000002</v>
      </c>
      <c r="G9639">
        <v>968.23400000000004</v>
      </c>
      <c r="H9639">
        <f t="shared" si="313"/>
        <v>9.1641881866165328E-2</v>
      </c>
      <c r="I9639">
        <f t="shared" si="314"/>
        <v>8.643917682811382E-2</v>
      </c>
    </row>
    <row r="9640" spans="1:9" x14ac:dyDescent="0.3">
      <c r="A9640" s="1">
        <v>40320</v>
      </c>
      <c r="B9640">
        <v>11</v>
      </c>
      <c r="C9640">
        <v>7</v>
      </c>
      <c r="D9640">
        <v>0</v>
      </c>
      <c r="E9640">
        <v>0</v>
      </c>
      <c r="F9640" s="14">
        <v>1833.827</v>
      </c>
      <c r="G9640" s="14">
        <v>2866.1109999999999</v>
      </c>
      <c r="H9640">
        <f t="shared" si="313"/>
        <v>0.14400867150397409</v>
      </c>
      <c r="I9640">
        <f t="shared" si="314"/>
        <v>7.5634279724599587E-2</v>
      </c>
    </row>
    <row r="9641" spans="1:9" x14ac:dyDescent="0.3">
      <c r="A9641" s="1">
        <v>40321</v>
      </c>
      <c r="B9641">
        <v>11</v>
      </c>
      <c r="C9641">
        <v>7</v>
      </c>
      <c r="D9641">
        <v>0.156</v>
      </c>
      <c r="E9641">
        <v>5.3220000000000001</v>
      </c>
      <c r="F9641">
        <v>644.88300000000004</v>
      </c>
      <c r="G9641" s="14">
        <v>1138.328</v>
      </c>
      <c r="H9641">
        <f t="shared" si="313"/>
        <v>0.14400867150397409</v>
      </c>
      <c r="I9641">
        <f t="shared" si="314"/>
        <v>7.5634279724599587E-2</v>
      </c>
    </row>
    <row r="9642" spans="1:9" x14ac:dyDescent="0.3">
      <c r="A9642" s="1">
        <v>40322</v>
      </c>
      <c r="B9642">
        <v>16</v>
      </c>
      <c r="C9642">
        <v>7</v>
      </c>
      <c r="D9642">
        <v>20.591999999999999</v>
      </c>
      <c r="E9642">
        <v>38.758000000000003</v>
      </c>
      <c r="F9642">
        <v>-151.202</v>
      </c>
      <c r="G9642">
        <v>-245.51499999999999</v>
      </c>
      <c r="H9642">
        <f t="shared" si="313"/>
        <v>0.20946715855123504</v>
      </c>
      <c r="I9642">
        <f t="shared" si="314"/>
        <v>7.5634279724599587E-2</v>
      </c>
    </row>
    <row r="9643" spans="1:9" x14ac:dyDescent="0.3">
      <c r="A9643" s="1">
        <v>40323</v>
      </c>
      <c r="B9643">
        <v>50</v>
      </c>
      <c r="C9643">
        <v>8</v>
      </c>
      <c r="D9643">
        <v>0</v>
      </c>
      <c r="E9643">
        <v>0</v>
      </c>
      <c r="F9643">
        <v>-27.628</v>
      </c>
      <c r="G9643">
        <v>197.34200000000001</v>
      </c>
      <c r="H9643">
        <f t="shared" si="313"/>
        <v>0.65458487047260949</v>
      </c>
      <c r="I9643">
        <f t="shared" si="314"/>
        <v>8.643917682811382E-2</v>
      </c>
    </row>
    <row r="9644" spans="1:9" x14ac:dyDescent="0.3">
      <c r="A9644" s="1">
        <v>40324</v>
      </c>
      <c r="B9644">
        <v>92</v>
      </c>
      <c r="C9644">
        <v>11</v>
      </c>
      <c r="D9644">
        <v>0</v>
      </c>
      <c r="E9644">
        <v>0</v>
      </c>
      <c r="F9644" s="14">
        <v>3667.3029999999999</v>
      </c>
      <c r="G9644" s="14">
        <v>3781.15</v>
      </c>
      <c r="H9644">
        <f t="shared" si="313"/>
        <v>1.2044361616696015</v>
      </c>
      <c r="I9644">
        <f t="shared" si="314"/>
        <v>0.11885386813865649</v>
      </c>
    </row>
    <row r="9645" spans="1:9" x14ac:dyDescent="0.3">
      <c r="A9645" s="1">
        <v>40325</v>
      </c>
      <c r="B9645">
        <v>93</v>
      </c>
      <c r="C9645">
        <v>12</v>
      </c>
      <c r="D9645">
        <v>0</v>
      </c>
      <c r="E9645">
        <v>0</v>
      </c>
      <c r="F9645">
        <v>715.39700000000005</v>
      </c>
      <c r="G9645">
        <v>-51.210999999999999</v>
      </c>
      <c r="H9645">
        <f t="shared" si="313"/>
        <v>1.2175278590790537</v>
      </c>
      <c r="I9645">
        <f t="shared" si="314"/>
        <v>0.12965876524217071</v>
      </c>
    </row>
    <row r="9646" spans="1:9" x14ac:dyDescent="0.3">
      <c r="A9646" s="1">
        <v>40326</v>
      </c>
      <c r="B9646">
        <v>88</v>
      </c>
      <c r="C9646">
        <v>13</v>
      </c>
      <c r="D9646">
        <v>1.4790000000000001</v>
      </c>
      <c r="E9646">
        <v>5.476</v>
      </c>
      <c r="F9646">
        <v>-100.41</v>
      </c>
      <c r="G9646">
        <v>39.042000000000002</v>
      </c>
      <c r="H9646">
        <f t="shared" si="313"/>
        <v>1.1520693720317927</v>
      </c>
      <c r="I9646">
        <f t="shared" si="314"/>
        <v>0.14046366234568494</v>
      </c>
    </row>
    <row r="9647" spans="1:9" x14ac:dyDescent="0.3">
      <c r="A9647" s="1">
        <v>40327</v>
      </c>
      <c r="B9647">
        <v>88</v>
      </c>
      <c r="C9647">
        <v>13</v>
      </c>
      <c r="D9647">
        <v>19.72</v>
      </c>
      <c r="E9647">
        <v>18.206</v>
      </c>
      <c r="F9647">
        <v>-656.88599999999997</v>
      </c>
      <c r="G9647">
        <v>-648.08600000000001</v>
      </c>
      <c r="H9647">
        <f t="shared" si="313"/>
        <v>1.1520693720317927</v>
      </c>
      <c r="I9647">
        <f t="shared" si="314"/>
        <v>0.14046366234568494</v>
      </c>
    </row>
    <row r="9648" spans="1:9" x14ac:dyDescent="0.3">
      <c r="A9648" s="1">
        <v>40328</v>
      </c>
      <c r="B9648">
        <v>100</v>
      </c>
      <c r="C9648">
        <v>23</v>
      </c>
      <c r="D9648">
        <v>2.34</v>
      </c>
      <c r="E9648">
        <v>0</v>
      </c>
      <c r="F9648">
        <v>-694.89</v>
      </c>
      <c r="G9648">
        <v>-783.84</v>
      </c>
      <c r="H9648">
        <f t="shared" si="313"/>
        <v>1.309169740945219</v>
      </c>
      <c r="I9648">
        <f t="shared" si="314"/>
        <v>0.24851263338082721</v>
      </c>
    </row>
    <row r="9649" spans="1:9" x14ac:dyDescent="0.3">
      <c r="A9649" s="1">
        <v>40329</v>
      </c>
      <c r="B9649">
        <v>115</v>
      </c>
      <c r="C9649">
        <v>37</v>
      </c>
      <c r="D9649">
        <v>0</v>
      </c>
      <c r="E9649">
        <v>0</v>
      </c>
      <c r="F9649" s="14">
        <v>5002.107</v>
      </c>
      <c r="G9649" s="14">
        <v>1397.5119999999999</v>
      </c>
      <c r="H9649">
        <f t="shared" si="313"/>
        <v>1.5055452020870019</v>
      </c>
      <c r="I9649">
        <f t="shared" si="314"/>
        <v>0.39978119283002639</v>
      </c>
    </row>
    <row r="9650" spans="1:9" x14ac:dyDescent="0.3">
      <c r="A9650" s="1">
        <v>40330</v>
      </c>
      <c r="B9650">
        <v>112</v>
      </c>
      <c r="C9650">
        <v>43</v>
      </c>
      <c r="D9650">
        <v>0</v>
      </c>
      <c r="E9650">
        <v>0</v>
      </c>
      <c r="F9650" s="14">
        <v>1210.24</v>
      </c>
      <c r="G9650" s="14">
        <v>3114.0659999999998</v>
      </c>
      <c r="H9650">
        <f t="shared" si="313"/>
        <v>1.4662701098586453</v>
      </c>
      <c r="I9650">
        <f t="shared" si="314"/>
        <v>0.46461057545111173</v>
      </c>
    </row>
    <row r="9651" spans="1:9" x14ac:dyDescent="0.3">
      <c r="A9651" s="1">
        <v>40331</v>
      </c>
      <c r="B9651">
        <v>103</v>
      </c>
      <c r="C9651">
        <v>36</v>
      </c>
      <c r="D9651">
        <v>0</v>
      </c>
      <c r="E9651">
        <v>0</v>
      </c>
      <c r="F9651" s="14">
        <v>5811.4359999999997</v>
      </c>
      <c r="G9651" s="14">
        <v>4731.8119999999999</v>
      </c>
      <c r="H9651">
        <f t="shared" si="313"/>
        <v>1.3484448331735757</v>
      </c>
      <c r="I9651">
        <f t="shared" si="314"/>
        <v>0.38897629572651216</v>
      </c>
    </row>
    <row r="9652" spans="1:9" x14ac:dyDescent="0.3">
      <c r="A9652" s="1">
        <v>40332</v>
      </c>
      <c r="B9652">
        <v>94</v>
      </c>
      <c r="C9652">
        <v>31</v>
      </c>
      <c r="D9652">
        <v>0</v>
      </c>
      <c r="E9652">
        <v>0</v>
      </c>
      <c r="F9652" s="14">
        <v>5663.8429999999998</v>
      </c>
      <c r="G9652" s="14">
        <v>3719.8829999999998</v>
      </c>
      <c r="H9652">
        <f t="shared" si="313"/>
        <v>1.2306195564885061</v>
      </c>
      <c r="I9652">
        <f t="shared" si="314"/>
        <v>0.33495181020894099</v>
      </c>
    </row>
    <row r="9653" spans="1:9" x14ac:dyDescent="0.3">
      <c r="A9653" s="1">
        <v>40333</v>
      </c>
      <c r="B9653">
        <v>84</v>
      </c>
      <c r="C9653">
        <v>26</v>
      </c>
      <c r="D9653">
        <v>1.7000000000000001E-2</v>
      </c>
      <c r="E9653">
        <v>0</v>
      </c>
      <c r="F9653" s="14">
        <v>3199.788</v>
      </c>
      <c r="G9653" s="14">
        <v>1424.0889999999999</v>
      </c>
      <c r="H9653">
        <f t="shared" si="313"/>
        <v>1.0997025823939839</v>
      </c>
      <c r="I9653">
        <f t="shared" si="314"/>
        <v>0.28092732469136988</v>
      </c>
    </row>
    <row r="9654" spans="1:9" x14ac:dyDescent="0.3">
      <c r="A9654" s="1">
        <v>40334</v>
      </c>
      <c r="B9654">
        <v>69</v>
      </c>
      <c r="C9654">
        <v>24</v>
      </c>
      <c r="D9654">
        <v>0</v>
      </c>
      <c r="E9654">
        <v>0</v>
      </c>
      <c r="F9654" s="14">
        <v>6013.6180000000004</v>
      </c>
      <c r="G9654" s="14">
        <v>5395.36</v>
      </c>
      <c r="H9654">
        <f t="shared" si="313"/>
        <v>0.90332712125220105</v>
      </c>
      <c r="I9654">
        <f t="shared" si="314"/>
        <v>0.25931753048434142</v>
      </c>
    </row>
    <row r="9655" spans="1:9" x14ac:dyDescent="0.3">
      <c r="A9655" s="1">
        <v>40335</v>
      </c>
      <c r="B9655">
        <v>56</v>
      </c>
      <c r="C9655">
        <v>22</v>
      </c>
      <c r="D9655">
        <v>0</v>
      </c>
      <c r="E9655">
        <v>0</v>
      </c>
      <c r="F9655" s="14">
        <v>6005.9319999999998</v>
      </c>
      <c r="G9655" s="14">
        <v>5501.9780000000001</v>
      </c>
      <c r="H9655">
        <f t="shared" si="313"/>
        <v>0.73313505492932263</v>
      </c>
      <c r="I9655">
        <f t="shared" si="314"/>
        <v>0.23770773627731298</v>
      </c>
    </row>
    <row r="9656" spans="1:9" x14ac:dyDescent="0.3">
      <c r="A9656" s="1">
        <v>40336</v>
      </c>
      <c r="B9656">
        <v>44</v>
      </c>
      <c r="C9656">
        <v>21</v>
      </c>
      <c r="D9656">
        <v>0</v>
      </c>
      <c r="E9656">
        <v>0</v>
      </c>
      <c r="F9656" s="14">
        <v>5970.6580000000004</v>
      </c>
      <c r="G9656" s="14">
        <v>5348.9960000000001</v>
      </c>
      <c r="H9656">
        <f t="shared" si="313"/>
        <v>0.57603468601589636</v>
      </c>
      <c r="I9656">
        <f t="shared" si="314"/>
        <v>0.22690283917379875</v>
      </c>
    </row>
    <row r="9657" spans="1:9" x14ac:dyDescent="0.3">
      <c r="A9657" s="1">
        <v>40337</v>
      </c>
      <c r="B9657">
        <v>36</v>
      </c>
      <c r="C9657">
        <v>19</v>
      </c>
      <c r="D9657">
        <v>0</v>
      </c>
      <c r="E9657">
        <v>0</v>
      </c>
      <c r="F9657" s="14">
        <v>4861.1940000000004</v>
      </c>
      <c r="G9657" s="14">
        <v>4453.0479999999998</v>
      </c>
      <c r="H9657">
        <f t="shared" si="313"/>
        <v>0.47130110674027881</v>
      </c>
      <c r="I9657">
        <f t="shared" si="314"/>
        <v>0.20529304496677031</v>
      </c>
    </row>
    <row r="9658" spans="1:9" x14ac:dyDescent="0.3">
      <c r="A9658" s="1">
        <v>40338</v>
      </c>
      <c r="B9658">
        <v>28</v>
      </c>
      <c r="C9658">
        <v>17</v>
      </c>
      <c r="D9658">
        <v>3.5999999999999997E-2</v>
      </c>
      <c r="E9658">
        <v>0</v>
      </c>
      <c r="F9658" s="14">
        <v>3111.085</v>
      </c>
      <c r="G9658" s="14">
        <v>2957.88</v>
      </c>
      <c r="H9658">
        <f t="shared" si="313"/>
        <v>0.36656752746466131</v>
      </c>
      <c r="I9658">
        <f t="shared" si="314"/>
        <v>0.18368325075974187</v>
      </c>
    </row>
    <row r="9659" spans="1:9" x14ac:dyDescent="0.3">
      <c r="A9659" s="1">
        <v>40339</v>
      </c>
      <c r="B9659">
        <v>23</v>
      </c>
      <c r="C9659">
        <v>14</v>
      </c>
      <c r="D9659">
        <v>6.9000000000000006E-2</v>
      </c>
      <c r="E9659">
        <v>0</v>
      </c>
      <c r="F9659" s="14">
        <v>2840.7979999999998</v>
      </c>
      <c r="G9659" s="14">
        <v>1380.4079999999999</v>
      </c>
      <c r="H9659">
        <f t="shared" si="313"/>
        <v>0.30110904041740039</v>
      </c>
      <c r="I9659">
        <f t="shared" si="314"/>
        <v>0.15126855944919917</v>
      </c>
    </row>
    <row r="9660" spans="1:9" x14ac:dyDescent="0.3">
      <c r="A9660" s="1">
        <v>40340</v>
      </c>
      <c r="B9660">
        <v>19</v>
      </c>
      <c r="C9660">
        <v>12</v>
      </c>
      <c r="D9660">
        <v>0</v>
      </c>
      <c r="E9660">
        <v>0</v>
      </c>
      <c r="F9660" s="14">
        <v>3552.893</v>
      </c>
      <c r="G9660" s="14">
        <v>3259.5369999999998</v>
      </c>
      <c r="H9660">
        <f t="shared" si="313"/>
        <v>0.24874225077959161</v>
      </c>
      <c r="I9660">
        <f t="shared" si="314"/>
        <v>0.12965876524217071</v>
      </c>
    </row>
    <row r="9661" spans="1:9" x14ac:dyDescent="0.3">
      <c r="A9661" s="1">
        <v>40341</v>
      </c>
      <c r="B9661">
        <v>16</v>
      </c>
      <c r="C9661">
        <v>11</v>
      </c>
      <c r="D9661">
        <v>3.4620000000000002</v>
      </c>
      <c r="E9661">
        <v>1.5149999999999999</v>
      </c>
      <c r="F9661">
        <v>-385.39499999999998</v>
      </c>
      <c r="G9661" s="14">
        <v>1446.1030000000001</v>
      </c>
      <c r="H9661">
        <f t="shared" si="313"/>
        <v>0.20946715855123504</v>
      </c>
      <c r="I9661">
        <f t="shared" si="314"/>
        <v>0.11885386813865649</v>
      </c>
    </row>
    <row r="9662" spans="1:9" x14ac:dyDescent="0.3">
      <c r="A9662" s="1">
        <v>40342</v>
      </c>
      <c r="B9662">
        <v>15</v>
      </c>
      <c r="C9662">
        <v>10</v>
      </c>
      <c r="D9662">
        <v>0.22500000000000001</v>
      </c>
      <c r="E9662">
        <v>0</v>
      </c>
      <c r="F9662">
        <v>925.92399999999998</v>
      </c>
      <c r="G9662" s="14">
        <v>2361.0569999999998</v>
      </c>
      <c r="H9662">
        <f t="shared" si="313"/>
        <v>0.19637546114178286</v>
      </c>
      <c r="I9662">
        <f t="shared" si="314"/>
        <v>0.10804897103514227</v>
      </c>
    </row>
    <row r="9663" spans="1:9" x14ac:dyDescent="0.3">
      <c r="A9663" s="1">
        <v>40343</v>
      </c>
      <c r="B9663">
        <v>15</v>
      </c>
      <c r="C9663">
        <v>9</v>
      </c>
      <c r="D9663">
        <v>10.618</v>
      </c>
      <c r="E9663">
        <v>24.646000000000001</v>
      </c>
      <c r="F9663">
        <v>499.93900000000002</v>
      </c>
      <c r="G9663">
        <v>103.68600000000001</v>
      </c>
      <c r="H9663">
        <f t="shared" si="313"/>
        <v>0.19637546114178286</v>
      </c>
      <c r="I9663">
        <f t="shared" si="314"/>
        <v>9.7244073931628039E-2</v>
      </c>
    </row>
    <row r="9664" spans="1:9" x14ac:dyDescent="0.3">
      <c r="A9664" s="1">
        <v>40344</v>
      </c>
      <c r="B9664">
        <v>16</v>
      </c>
      <c r="C9664">
        <v>8</v>
      </c>
      <c r="D9664">
        <v>1.498</v>
      </c>
      <c r="E9664">
        <v>2.379</v>
      </c>
      <c r="H9664">
        <f t="shared" si="313"/>
        <v>0.20946715855123504</v>
      </c>
      <c r="I9664">
        <f t="shared" si="314"/>
        <v>8.643917682811382E-2</v>
      </c>
    </row>
    <row r="9665" spans="1:9" x14ac:dyDescent="0.3">
      <c r="A9665" s="1">
        <v>40345</v>
      </c>
      <c r="B9665">
        <v>35</v>
      </c>
      <c r="C9665">
        <v>11</v>
      </c>
      <c r="D9665">
        <v>51.682000000000002</v>
      </c>
      <c r="E9665">
        <v>23.722999999999999</v>
      </c>
      <c r="F9665">
        <v>-391.34899999999999</v>
      </c>
      <c r="G9665">
        <v>-329.149</v>
      </c>
      <c r="H9665">
        <f t="shared" si="313"/>
        <v>0.45820940933082666</v>
      </c>
      <c r="I9665">
        <f t="shared" si="314"/>
        <v>0.11885386813865649</v>
      </c>
    </row>
    <row r="9666" spans="1:9" x14ac:dyDescent="0.3">
      <c r="A9666" s="1">
        <v>40346</v>
      </c>
      <c r="B9666">
        <v>163</v>
      </c>
      <c r="C9666">
        <v>50</v>
      </c>
      <c r="D9666">
        <v>0</v>
      </c>
      <c r="E9666">
        <v>0</v>
      </c>
      <c r="F9666" s="14">
        <v>1079.7719999999999</v>
      </c>
      <c r="G9666">
        <v>876.60799999999995</v>
      </c>
      <c r="H9666">
        <f t="shared" ref="H9666:H9729" si="315">(B9666*60*60*24/1000000)/(1000*$N$3/1000000)</f>
        <v>2.133946677740707</v>
      </c>
      <c r="I9666">
        <f t="shared" ref="I9666:I9729" si="316">(C9666*60*60*24/1000000)/(1000*$N$4/1000000)</f>
        <v>0.54024485517571141</v>
      </c>
    </row>
    <row r="9667" spans="1:9" x14ac:dyDescent="0.3">
      <c r="A9667" s="1">
        <v>40347</v>
      </c>
      <c r="B9667">
        <v>186</v>
      </c>
      <c r="C9667">
        <v>100</v>
      </c>
      <c r="D9667">
        <v>7.5999999999999998E-2</v>
      </c>
      <c r="E9667">
        <v>0.1</v>
      </c>
      <c r="F9667">
        <v>-762.69799999999998</v>
      </c>
      <c r="G9667">
        <v>510.87700000000001</v>
      </c>
      <c r="H9667">
        <f t="shared" si="315"/>
        <v>2.4350557181581074</v>
      </c>
      <c r="I9667">
        <f t="shared" si="316"/>
        <v>1.0804897103514228</v>
      </c>
    </row>
    <row r="9668" spans="1:9" x14ac:dyDescent="0.3">
      <c r="A9668" s="1">
        <v>40348</v>
      </c>
      <c r="B9668">
        <v>180</v>
      </c>
      <c r="C9668">
        <v>109</v>
      </c>
      <c r="D9668">
        <v>0.91200000000000003</v>
      </c>
      <c r="E9668">
        <v>3.9E-2</v>
      </c>
      <c r="F9668" s="14">
        <v>1511.9169999999999</v>
      </c>
      <c r="G9668">
        <v>-696.37599999999998</v>
      </c>
      <c r="H9668">
        <f t="shared" si="315"/>
        <v>2.356505533701394</v>
      </c>
      <c r="I9668">
        <f t="shared" si="316"/>
        <v>1.1777337842830506</v>
      </c>
    </row>
    <row r="9669" spans="1:9" x14ac:dyDescent="0.3">
      <c r="A9669" s="1">
        <v>40349</v>
      </c>
      <c r="B9669">
        <v>179</v>
      </c>
      <c r="C9669">
        <v>111</v>
      </c>
      <c r="D9669">
        <v>3.7810000000000001</v>
      </c>
      <c r="E9669">
        <v>0.20799999999999999</v>
      </c>
      <c r="F9669" s="14">
        <v>4140.4769999999999</v>
      </c>
      <c r="G9669" s="14">
        <v>4160.085</v>
      </c>
      <c r="H9669">
        <f t="shared" si="315"/>
        <v>2.3434138362919419</v>
      </c>
      <c r="I9669">
        <f t="shared" si="316"/>
        <v>1.1993435784900792</v>
      </c>
    </row>
    <row r="9670" spans="1:9" x14ac:dyDescent="0.3">
      <c r="A9670" s="1">
        <v>40350</v>
      </c>
      <c r="B9670">
        <v>165</v>
      </c>
      <c r="C9670">
        <v>115</v>
      </c>
      <c r="D9670">
        <v>0</v>
      </c>
      <c r="E9670">
        <v>0</v>
      </c>
      <c r="F9670" s="14">
        <v>5316.4769999999999</v>
      </c>
      <c r="G9670" s="14">
        <v>4484.7839999999997</v>
      </c>
      <c r="H9670">
        <f t="shared" si="315"/>
        <v>2.1601300725596113</v>
      </c>
      <c r="I9670">
        <f t="shared" si="316"/>
        <v>1.2425631669041362</v>
      </c>
    </row>
    <row r="9671" spans="1:9" x14ac:dyDescent="0.3">
      <c r="A9671" s="1">
        <v>40351</v>
      </c>
      <c r="B9671">
        <v>128</v>
      </c>
      <c r="C9671">
        <v>120</v>
      </c>
      <c r="D9671">
        <v>0</v>
      </c>
      <c r="E9671">
        <v>0</v>
      </c>
      <c r="F9671" s="14">
        <v>5908.509</v>
      </c>
      <c r="G9671" s="14">
        <v>5266.8559999999998</v>
      </c>
      <c r="H9671">
        <f t="shared" si="315"/>
        <v>1.6757372684098804</v>
      </c>
      <c r="I9671">
        <f t="shared" si="316"/>
        <v>1.2965876524217073</v>
      </c>
    </row>
    <row r="9672" spans="1:9" x14ac:dyDescent="0.3">
      <c r="A9672" s="1">
        <v>40352</v>
      </c>
      <c r="B9672">
        <v>87</v>
      </c>
      <c r="C9672">
        <v>125</v>
      </c>
      <c r="D9672">
        <v>0</v>
      </c>
      <c r="E9672">
        <v>1.2E-2</v>
      </c>
      <c r="F9672" s="14">
        <v>3292.4830000000002</v>
      </c>
      <c r="G9672" s="14">
        <v>3370.5419999999999</v>
      </c>
      <c r="H9672">
        <f t="shared" si="315"/>
        <v>1.1389776746223406</v>
      </c>
      <c r="I9672">
        <f t="shared" si="316"/>
        <v>1.3506121379392784</v>
      </c>
    </row>
    <row r="9673" spans="1:9" x14ac:dyDescent="0.3">
      <c r="A9673" s="1">
        <v>40353</v>
      </c>
      <c r="B9673">
        <v>61</v>
      </c>
      <c r="C9673">
        <v>132</v>
      </c>
      <c r="D9673">
        <v>4.0880000000000001</v>
      </c>
      <c r="E9673">
        <v>3.153</v>
      </c>
      <c r="F9673">
        <v>-604.62699999999995</v>
      </c>
      <c r="G9673">
        <v>-500.65899999999999</v>
      </c>
      <c r="H9673">
        <f t="shared" si="315"/>
        <v>0.79859354197658361</v>
      </c>
      <c r="I9673">
        <f t="shared" si="316"/>
        <v>1.4262464176638778</v>
      </c>
    </row>
    <row r="9674" spans="1:9" x14ac:dyDescent="0.3">
      <c r="A9674" s="1">
        <v>40354</v>
      </c>
      <c r="B9674">
        <v>48</v>
      </c>
      <c r="C9674">
        <v>139</v>
      </c>
      <c r="D9674">
        <v>0.28899999999999998</v>
      </c>
      <c r="E9674">
        <v>0</v>
      </c>
      <c r="F9674" s="14">
        <v>1862.4760000000001</v>
      </c>
      <c r="G9674">
        <v>663.45100000000002</v>
      </c>
      <c r="H9674">
        <f t="shared" si="315"/>
        <v>0.62840147565370508</v>
      </c>
      <c r="I9674">
        <f t="shared" si="316"/>
        <v>1.5018806973884775</v>
      </c>
    </row>
    <row r="9675" spans="1:9" x14ac:dyDescent="0.3">
      <c r="A9675" s="1">
        <v>40355</v>
      </c>
      <c r="B9675">
        <v>40</v>
      </c>
      <c r="C9675">
        <v>144</v>
      </c>
      <c r="D9675">
        <v>1.7999999999999999E-2</v>
      </c>
      <c r="E9675">
        <v>0</v>
      </c>
      <c r="F9675">
        <v>-674.08299999999997</v>
      </c>
      <c r="G9675">
        <v>-654.75699999999995</v>
      </c>
      <c r="H9675">
        <f t="shared" si="315"/>
        <v>0.52366789637808764</v>
      </c>
      <c r="I9675">
        <f t="shared" si="316"/>
        <v>1.5559051829060486</v>
      </c>
    </row>
    <row r="9676" spans="1:9" x14ac:dyDescent="0.3">
      <c r="A9676" s="1">
        <v>40356</v>
      </c>
      <c r="B9676">
        <v>33</v>
      </c>
      <c r="C9676">
        <v>144</v>
      </c>
      <c r="D9676">
        <v>0.20300000000000001</v>
      </c>
      <c r="E9676">
        <v>0</v>
      </c>
      <c r="F9676">
        <v>-581.46400000000006</v>
      </c>
      <c r="G9676">
        <v>-497.57900000000001</v>
      </c>
      <c r="H9676">
        <f t="shared" si="315"/>
        <v>0.43202601451192224</v>
      </c>
      <c r="I9676">
        <f t="shared" si="316"/>
        <v>1.5559051829060486</v>
      </c>
    </row>
    <row r="9677" spans="1:9" x14ac:dyDescent="0.3">
      <c r="A9677" s="1">
        <v>40357</v>
      </c>
      <c r="B9677">
        <v>30</v>
      </c>
      <c r="C9677">
        <v>130</v>
      </c>
      <c r="D9677">
        <v>0.14499999999999999</v>
      </c>
      <c r="E9677">
        <v>0</v>
      </c>
      <c r="F9677" s="14">
        <v>1513.355</v>
      </c>
      <c r="G9677" s="14">
        <v>1241.491</v>
      </c>
      <c r="H9677">
        <f t="shared" si="315"/>
        <v>0.39275092228356573</v>
      </c>
      <c r="I9677">
        <f t="shared" si="316"/>
        <v>1.4046366234568495</v>
      </c>
    </row>
    <row r="9678" spans="1:9" x14ac:dyDescent="0.3">
      <c r="A9678" s="1">
        <v>40358</v>
      </c>
      <c r="B9678">
        <v>34</v>
      </c>
      <c r="C9678">
        <v>96</v>
      </c>
      <c r="D9678">
        <v>0</v>
      </c>
      <c r="E9678">
        <v>0.313</v>
      </c>
      <c r="F9678">
        <v>335.291</v>
      </c>
      <c r="G9678" s="14">
        <v>1277.5060000000001</v>
      </c>
      <c r="H9678">
        <f t="shared" si="315"/>
        <v>0.4451177119213745</v>
      </c>
      <c r="I9678">
        <f t="shared" si="316"/>
        <v>1.0372701219373657</v>
      </c>
    </row>
    <row r="9679" spans="1:9" x14ac:dyDescent="0.3">
      <c r="A9679" s="1">
        <v>40359</v>
      </c>
      <c r="B9679">
        <v>35</v>
      </c>
      <c r="C9679">
        <v>59</v>
      </c>
      <c r="D9679">
        <v>3.4000000000000002E-2</v>
      </c>
      <c r="E9679">
        <v>0</v>
      </c>
      <c r="F9679">
        <v>-31.896999999999998</v>
      </c>
      <c r="G9679">
        <v>-176.86600000000001</v>
      </c>
      <c r="H9679">
        <f t="shared" si="315"/>
        <v>0.45820940933082666</v>
      </c>
      <c r="I9679">
        <f t="shared" si="316"/>
        <v>0.63748892910733934</v>
      </c>
    </row>
    <row r="9680" spans="1:9" x14ac:dyDescent="0.3">
      <c r="A9680" s="1">
        <v>40360</v>
      </c>
      <c r="B9680">
        <v>34</v>
      </c>
      <c r="C9680">
        <v>43</v>
      </c>
      <c r="D9680">
        <v>0</v>
      </c>
      <c r="E9680">
        <v>0</v>
      </c>
      <c r="F9680" s="14">
        <v>4931.6790000000001</v>
      </c>
      <c r="G9680" s="14">
        <v>4354.5910000000003</v>
      </c>
      <c r="H9680">
        <f t="shared" si="315"/>
        <v>0.4451177119213745</v>
      </c>
      <c r="I9680">
        <f t="shared" si="316"/>
        <v>0.46461057545111173</v>
      </c>
    </row>
    <row r="9681" spans="1:9" x14ac:dyDescent="0.3">
      <c r="A9681" s="1">
        <v>40361</v>
      </c>
      <c r="B9681">
        <v>33</v>
      </c>
      <c r="C9681">
        <v>41</v>
      </c>
      <c r="D9681">
        <v>0</v>
      </c>
      <c r="E9681">
        <v>0</v>
      </c>
      <c r="F9681" s="14">
        <v>2201.19</v>
      </c>
      <c r="G9681" s="14">
        <v>3113.337</v>
      </c>
      <c r="H9681">
        <f t="shared" si="315"/>
        <v>0.43202601451192224</v>
      </c>
      <c r="I9681">
        <f t="shared" si="316"/>
        <v>0.44300078124408332</v>
      </c>
    </row>
    <row r="9682" spans="1:9" x14ac:dyDescent="0.3">
      <c r="A9682" s="1">
        <v>40362</v>
      </c>
      <c r="B9682">
        <v>33</v>
      </c>
      <c r="C9682">
        <v>42</v>
      </c>
      <c r="D9682">
        <v>0</v>
      </c>
      <c r="E9682">
        <v>0</v>
      </c>
      <c r="F9682" s="14">
        <v>5358.5780000000004</v>
      </c>
      <c r="G9682" s="14">
        <v>4922.134</v>
      </c>
      <c r="H9682">
        <f t="shared" si="315"/>
        <v>0.43202601451192224</v>
      </c>
      <c r="I9682">
        <f t="shared" si="316"/>
        <v>0.4538056783475975</v>
      </c>
    </row>
    <row r="9683" spans="1:9" x14ac:dyDescent="0.3">
      <c r="A9683" s="1">
        <v>40363</v>
      </c>
      <c r="B9683">
        <v>32</v>
      </c>
      <c r="C9683">
        <v>43</v>
      </c>
      <c r="D9683">
        <v>0</v>
      </c>
      <c r="E9683">
        <v>0</v>
      </c>
      <c r="F9683" s="14">
        <v>5440.22</v>
      </c>
      <c r="G9683" s="14">
        <v>5098.3419999999996</v>
      </c>
      <c r="H9683">
        <f t="shared" si="315"/>
        <v>0.41893431710247009</v>
      </c>
      <c r="I9683">
        <f t="shared" si="316"/>
        <v>0.46461057545111173</v>
      </c>
    </row>
    <row r="9684" spans="1:9" x14ac:dyDescent="0.3">
      <c r="A9684" s="1">
        <v>40364</v>
      </c>
      <c r="B9684">
        <v>30</v>
      </c>
      <c r="C9684">
        <v>42</v>
      </c>
      <c r="D9684">
        <v>0</v>
      </c>
      <c r="E9684">
        <v>0</v>
      </c>
      <c r="F9684" s="14">
        <v>1713.287</v>
      </c>
      <c r="G9684" s="14">
        <v>4308.91</v>
      </c>
      <c r="H9684">
        <f t="shared" si="315"/>
        <v>0.39275092228356573</v>
      </c>
      <c r="I9684">
        <f t="shared" si="316"/>
        <v>0.4538056783475975</v>
      </c>
    </row>
    <row r="9685" spans="1:9" x14ac:dyDescent="0.3">
      <c r="A9685" s="1">
        <v>40365</v>
      </c>
      <c r="B9685">
        <v>26</v>
      </c>
      <c r="C9685">
        <v>38</v>
      </c>
      <c r="D9685">
        <v>0</v>
      </c>
      <c r="E9685">
        <v>0</v>
      </c>
      <c r="F9685" s="14">
        <v>1156.529</v>
      </c>
      <c r="G9685">
        <v>-175.07900000000001</v>
      </c>
      <c r="H9685">
        <f t="shared" si="315"/>
        <v>0.34038413264575695</v>
      </c>
      <c r="I9685">
        <f t="shared" si="316"/>
        <v>0.41058608993354062</v>
      </c>
    </row>
    <row r="9686" spans="1:9" x14ac:dyDescent="0.3">
      <c r="A9686" s="1">
        <v>40366</v>
      </c>
      <c r="B9686">
        <v>23</v>
      </c>
      <c r="C9686">
        <v>32</v>
      </c>
      <c r="D9686">
        <v>0</v>
      </c>
      <c r="E9686">
        <v>0.67900000000000005</v>
      </c>
      <c r="F9686">
        <v>-580.82799999999997</v>
      </c>
      <c r="G9686">
        <v>-575.70299999999997</v>
      </c>
      <c r="H9686">
        <f t="shared" si="315"/>
        <v>0.30110904041740039</v>
      </c>
      <c r="I9686">
        <f t="shared" si="316"/>
        <v>0.34575670731245528</v>
      </c>
    </row>
    <row r="9687" spans="1:9" x14ac:dyDescent="0.3">
      <c r="A9687" s="1">
        <v>40367</v>
      </c>
      <c r="B9687">
        <v>22</v>
      </c>
      <c r="C9687">
        <v>27</v>
      </c>
      <c r="D9687">
        <v>0</v>
      </c>
      <c r="E9687">
        <v>0</v>
      </c>
      <c r="F9687" s="14">
        <v>5597.33</v>
      </c>
      <c r="G9687" s="14">
        <v>5323.8819999999996</v>
      </c>
      <c r="H9687">
        <f t="shared" si="315"/>
        <v>0.28801734300794818</v>
      </c>
      <c r="I9687">
        <f t="shared" si="316"/>
        <v>0.29173222179488417</v>
      </c>
    </row>
    <row r="9688" spans="1:9" x14ac:dyDescent="0.3">
      <c r="A9688" s="1">
        <v>40368</v>
      </c>
      <c r="B9688">
        <v>23</v>
      </c>
      <c r="C9688">
        <v>24</v>
      </c>
      <c r="D9688">
        <v>0.46899999999999997</v>
      </c>
      <c r="E9688">
        <v>0.628</v>
      </c>
      <c r="F9688" s="14">
        <v>5746.9260000000004</v>
      </c>
      <c r="G9688" s="14">
        <v>5188.0829999999996</v>
      </c>
      <c r="H9688">
        <f t="shared" si="315"/>
        <v>0.30110904041740039</v>
      </c>
      <c r="I9688">
        <f t="shared" si="316"/>
        <v>0.25931753048434142</v>
      </c>
    </row>
    <row r="9689" spans="1:9" x14ac:dyDescent="0.3">
      <c r="A9689" s="1">
        <v>40369</v>
      </c>
      <c r="B9689">
        <v>21</v>
      </c>
      <c r="C9689">
        <v>21</v>
      </c>
      <c r="D9689">
        <v>0</v>
      </c>
      <c r="E9689">
        <v>0</v>
      </c>
      <c r="F9689" s="14">
        <v>5839.1360000000004</v>
      </c>
      <c r="G9689" s="14">
        <v>5328.799</v>
      </c>
      <c r="H9689">
        <f t="shared" si="315"/>
        <v>0.27492564559849597</v>
      </c>
      <c r="I9689">
        <f t="shared" si="316"/>
        <v>0.22690283917379875</v>
      </c>
    </row>
    <row r="9690" spans="1:9" x14ac:dyDescent="0.3">
      <c r="A9690" s="1">
        <v>40370</v>
      </c>
      <c r="B9690">
        <v>19</v>
      </c>
      <c r="C9690">
        <v>19</v>
      </c>
      <c r="D9690">
        <v>14.026999999999999</v>
      </c>
      <c r="E9690">
        <v>5.2859999999999996</v>
      </c>
      <c r="F9690">
        <v>661.88099999999997</v>
      </c>
      <c r="G9690">
        <v>493.67700000000002</v>
      </c>
      <c r="H9690">
        <f t="shared" si="315"/>
        <v>0.24874225077959161</v>
      </c>
      <c r="I9690">
        <f t="shared" si="316"/>
        <v>0.20529304496677031</v>
      </c>
    </row>
    <row r="9691" spans="1:9" x14ac:dyDescent="0.3">
      <c r="A9691" s="1">
        <v>40371</v>
      </c>
      <c r="B9691">
        <v>33</v>
      </c>
      <c r="C9691">
        <v>21</v>
      </c>
      <c r="D9691">
        <v>43.987000000000002</v>
      </c>
      <c r="E9691">
        <v>43.036000000000001</v>
      </c>
      <c r="F9691" s="14">
        <v>2133.9499999999998</v>
      </c>
      <c r="G9691" s="14">
        <v>1258.1279999999999</v>
      </c>
      <c r="H9691">
        <f t="shared" si="315"/>
        <v>0.43202601451192224</v>
      </c>
      <c r="I9691">
        <f t="shared" si="316"/>
        <v>0.22690283917379875</v>
      </c>
    </row>
    <row r="9692" spans="1:9" x14ac:dyDescent="0.3">
      <c r="A9692" s="1">
        <v>40372</v>
      </c>
      <c r="B9692">
        <v>90</v>
      </c>
      <c r="C9692">
        <v>21</v>
      </c>
      <c r="D9692">
        <v>0</v>
      </c>
      <c r="E9692">
        <v>0</v>
      </c>
      <c r="F9692" s="14">
        <v>5568.8810000000003</v>
      </c>
      <c r="G9692" s="14">
        <v>4518.3739999999998</v>
      </c>
      <c r="H9692">
        <f t="shared" si="315"/>
        <v>1.178252766850697</v>
      </c>
      <c r="I9692">
        <f t="shared" si="316"/>
        <v>0.22690283917379875</v>
      </c>
    </row>
    <row r="9693" spans="1:9" x14ac:dyDescent="0.3">
      <c r="A9693" s="1">
        <v>40373</v>
      </c>
      <c r="B9693">
        <v>93</v>
      </c>
      <c r="C9693" s="2">
        <f t="shared" ref="C9693:C9724" si="317">_xlfn.FORECAST.LINEAR(B9693,$C$9523:$C$9692,$B$9523:$B$9692)</f>
        <v>89.497815236891427</v>
      </c>
      <c r="D9693">
        <v>0</v>
      </c>
      <c r="E9693">
        <v>0</v>
      </c>
      <c r="F9693" s="14">
        <v>3210.2220000000002</v>
      </c>
      <c r="G9693" s="14">
        <v>3575.3969999999999</v>
      </c>
      <c r="H9693">
        <f t="shared" si="315"/>
        <v>1.2175278590790537</v>
      </c>
      <c r="I9693">
        <f t="shared" si="316"/>
        <v>0.96701468462393958</v>
      </c>
    </row>
    <row r="9694" spans="1:9" x14ac:dyDescent="0.3">
      <c r="A9694" s="1">
        <v>40374</v>
      </c>
      <c r="B9694">
        <v>104</v>
      </c>
      <c r="C9694" s="2">
        <f t="shared" si="317"/>
        <v>96.622458686681085</v>
      </c>
      <c r="D9694">
        <v>0</v>
      </c>
      <c r="E9694">
        <v>0</v>
      </c>
      <c r="F9694" s="14">
        <v>3175.3440000000001</v>
      </c>
      <c r="G9694" s="14">
        <v>2250.0259999999998</v>
      </c>
      <c r="H9694">
        <f t="shared" si="315"/>
        <v>1.3615365305830278</v>
      </c>
      <c r="I9694">
        <f t="shared" si="316"/>
        <v>1.0439957239981434</v>
      </c>
    </row>
    <row r="9695" spans="1:9" x14ac:dyDescent="0.3">
      <c r="A9695" s="1">
        <v>40375</v>
      </c>
      <c r="B9695">
        <v>104</v>
      </c>
      <c r="C9695" s="2">
        <f t="shared" si="317"/>
        <v>96.622458686681085</v>
      </c>
      <c r="D9695">
        <v>0</v>
      </c>
      <c r="E9695">
        <v>0</v>
      </c>
      <c r="F9695" s="14">
        <v>2205.7240000000002</v>
      </c>
      <c r="G9695" s="14">
        <v>1481.58</v>
      </c>
      <c r="H9695">
        <f t="shared" si="315"/>
        <v>1.3615365305830278</v>
      </c>
      <c r="I9695">
        <f t="shared" si="316"/>
        <v>1.0439957239981434</v>
      </c>
    </row>
    <row r="9696" spans="1:9" x14ac:dyDescent="0.3">
      <c r="A9696" s="1">
        <v>40376</v>
      </c>
      <c r="B9696">
        <v>85</v>
      </c>
      <c r="C9696" s="2">
        <f t="shared" si="317"/>
        <v>84.316256364317127</v>
      </c>
      <c r="D9696">
        <v>11.769</v>
      </c>
      <c r="E9696">
        <v>9.641</v>
      </c>
      <c r="F9696">
        <v>-484.71800000000002</v>
      </c>
      <c r="G9696">
        <v>-462.95800000000003</v>
      </c>
      <c r="H9696">
        <f t="shared" si="315"/>
        <v>1.1127942798034363</v>
      </c>
      <c r="I9696">
        <f t="shared" si="316"/>
        <v>0.91102847416997323</v>
      </c>
    </row>
    <row r="9697" spans="1:9" x14ac:dyDescent="0.3">
      <c r="A9697" s="1">
        <v>40377</v>
      </c>
      <c r="B9697">
        <v>77</v>
      </c>
      <c r="C9697" s="2">
        <f t="shared" si="317"/>
        <v>79.134697491742827</v>
      </c>
      <c r="D9697">
        <v>40.89</v>
      </c>
      <c r="E9697">
        <v>46.743000000000002</v>
      </c>
      <c r="F9697">
        <v>-726.92399999999998</v>
      </c>
      <c r="G9697">
        <v>-624.73199999999997</v>
      </c>
      <c r="H9697">
        <f t="shared" si="315"/>
        <v>1.0080607005278186</v>
      </c>
      <c r="I9697">
        <f t="shared" si="316"/>
        <v>0.85504226371600667</v>
      </c>
    </row>
    <row r="9698" spans="1:9" x14ac:dyDescent="0.3">
      <c r="A9698" s="1">
        <v>40378</v>
      </c>
      <c r="B9698">
        <v>193</v>
      </c>
      <c r="C9698" s="2">
        <f t="shared" si="317"/>
        <v>154.26730114407019</v>
      </c>
      <c r="D9698">
        <v>22.053000000000001</v>
      </c>
      <c r="E9698">
        <v>18.350000000000001</v>
      </c>
      <c r="F9698">
        <v>-208.80799999999999</v>
      </c>
      <c r="G9698">
        <v>-403.53100000000001</v>
      </c>
      <c r="H9698">
        <f t="shared" si="315"/>
        <v>2.5266976000242725</v>
      </c>
      <c r="I9698">
        <f t="shared" si="316"/>
        <v>1.6668423152985208</v>
      </c>
    </row>
    <row r="9699" spans="1:9" x14ac:dyDescent="0.3">
      <c r="A9699" s="1">
        <v>40379</v>
      </c>
      <c r="B9699">
        <v>288</v>
      </c>
      <c r="C9699" s="2">
        <f t="shared" si="317"/>
        <v>215.79831275588998</v>
      </c>
      <c r="D9699">
        <v>0</v>
      </c>
      <c r="E9699">
        <v>0</v>
      </c>
      <c r="F9699" s="14">
        <v>5280.4210000000003</v>
      </c>
      <c r="G9699" s="14">
        <v>4736.82</v>
      </c>
      <c r="H9699">
        <f t="shared" si="315"/>
        <v>3.7704088539222305</v>
      </c>
      <c r="I9699">
        <f t="shared" si="316"/>
        <v>2.3316785644393727</v>
      </c>
    </row>
    <row r="9700" spans="1:9" x14ac:dyDescent="0.3">
      <c r="A9700" s="1">
        <v>40380</v>
      </c>
      <c r="B9700">
        <v>296</v>
      </c>
      <c r="C9700" s="2">
        <f t="shared" si="317"/>
        <v>220.97987162846428</v>
      </c>
      <c r="D9700">
        <v>2.3650000000000002</v>
      </c>
      <c r="E9700">
        <v>0</v>
      </c>
      <c r="F9700">
        <v>-378.86399999999998</v>
      </c>
      <c r="G9700">
        <v>-256.904</v>
      </c>
      <c r="H9700">
        <f t="shared" si="315"/>
        <v>3.8751424331978481</v>
      </c>
      <c r="I9700">
        <f t="shared" si="316"/>
        <v>2.3876647748933393</v>
      </c>
    </row>
    <row r="9701" spans="1:9" x14ac:dyDescent="0.3">
      <c r="A9701" s="1">
        <v>40381</v>
      </c>
      <c r="B9701">
        <v>350</v>
      </c>
      <c r="C9701" s="2">
        <f t="shared" si="317"/>
        <v>255.9553940183408</v>
      </c>
      <c r="D9701">
        <v>0</v>
      </c>
      <c r="E9701">
        <v>0</v>
      </c>
      <c r="F9701" s="14">
        <v>1191.6880000000001</v>
      </c>
      <c r="G9701" s="14">
        <v>2584.8560000000002</v>
      </c>
      <c r="H9701">
        <f t="shared" si="315"/>
        <v>4.5820940933082666</v>
      </c>
      <c r="I9701">
        <f t="shared" si="316"/>
        <v>2.7655716954576133</v>
      </c>
    </row>
    <row r="9702" spans="1:9" x14ac:dyDescent="0.3">
      <c r="A9702" s="1">
        <v>40382</v>
      </c>
      <c r="B9702">
        <v>377</v>
      </c>
      <c r="C9702" s="2">
        <f t="shared" si="317"/>
        <v>273.44315521327906</v>
      </c>
      <c r="D9702">
        <v>0</v>
      </c>
      <c r="E9702">
        <v>0</v>
      </c>
      <c r="F9702" s="14">
        <v>5734.9059999999999</v>
      </c>
      <c r="G9702" s="14">
        <v>5156.5150000000003</v>
      </c>
      <c r="H9702">
        <f t="shared" si="315"/>
        <v>4.9355699233634756</v>
      </c>
      <c r="I9702">
        <f t="shared" si="316"/>
        <v>2.9545251557397498</v>
      </c>
    </row>
    <row r="9703" spans="1:9" x14ac:dyDescent="0.3">
      <c r="A9703" s="1">
        <v>40383</v>
      </c>
      <c r="B9703">
        <v>363</v>
      </c>
      <c r="C9703" s="2">
        <f t="shared" si="317"/>
        <v>264.37542718627401</v>
      </c>
      <c r="D9703">
        <v>3.4630000000000001</v>
      </c>
      <c r="E9703">
        <v>0.40400000000000003</v>
      </c>
      <c r="F9703">
        <v>-31.664000000000001</v>
      </c>
      <c r="G9703">
        <v>96.07</v>
      </c>
      <c r="H9703">
        <f t="shared" si="315"/>
        <v>4.7522861596311445</v>
      </c>
      <c r="I9703">
        <f t="shared" si="316"/>
        <v>2.8565492874453082</v>
      </c>
    </row>
    <row r="9704" spans="1:9" x14ac:dyDescent="0.3">
      <c r="A9704" s="1">
        <v>40384</v>
      </c>
      <c r="B9704">
        <v>353</v>
      </c>
      <c r="C9704" s="2">
        <f t="shared" si="317"/>
        <v>257.89847859555618</v>
      </c>
      <c r="D9704">
        <v>57.747</v>
      </c>
      <c r="E9704">
        <v>51.96</v>
      </c>
      <c r="F9704">
        <v>-477.80599999999998</v>
      </c>
      <c r="G9704">
        <v>-589.93799999999999</v>
      </c>
      <c r="H9704">
        <f t="shared" si="315"/>
        <v>4.621369185536623</v>
      </c>
      <c r="I9704">
        <f t="shared" si="316"/>
        <v>2.7865665243778501</v>
      </c>
    </row>
    <row r="9705" spans="1:9" x14ac:dyDescent="0.3">
      <c r="A9705" s="1">
        <v>40385</v>
      </c>
      <c r="B9705">
        <v>383</v>
      </c>
      <c r="C9705" s="2">
        <f t="shared" si="317"/>
        <v>277.32932436770977</v>
      </c>
      <c r="D9705">
        <v>0</v>
      </c>
      <c r="E9705">
        <v>0</v>
      </c>
      <c r="F9705" s="14">
        <v>5299.0029999999997</v>
      </c>
      <c r="G9705" s="14">
        <v>4656.28</v>
      </c>
      <c r="H9705">
        <f t="shared" si="315"/>
        <v>5.0141201078201885</v>
      </c>
      <c r="I9705">
        <f t="shared" si="316"/>
        <v>2.9965148135802244</v>
      </c>
    </row>
    <row r="9706" spans="1:9" x14ac:dyDescent="0.3">
      <c r="A9706" s="1">
        <v>40386</v>
      </c>
      <c r="B9706">
        <v>375</v>
      </c>
      <c r="C9706" s="2">
        <f t="shared" si="317"/>
        <v>272.1477654951355</v>
      </c>
      <c r="D9706">
        <v>0</v>
      </c>
      <c r="E9706">
        <v>0</v>
      </c>
      <c r="F9706" s="14">
        <v>5471.38</v>
      </c>
      <c r="G9706" s="14">
        <v>4685.3450000000003</v>
      </c>
      <c r="H9706">
        <f t="shared" si="315"/>
        <v>4.9093865285445712</v>
      </c>
      <c r="I9706">
        <f t="shared" si="316"/>
        <v>2.9405286031262587</v>
      </c>
    </row>
    <row r="9707" spans="1:9" x14ac:dyDescent="0.3">
      <c r="A9707" s="1">
        <v>40387</v>
      </c>
      <c r="B9707">
        <v>467</v>
      </c>
      <c r="C9707" s="2">
        <f t="shared" si="317"/>
        <v>331.73569252973994</v>
      </c>
      <c r="D9707">
        <v>0.32700000000000001</v>
      </c>
      <c r="E9707">
        <v>0</v>
      </c>
      <c r="F9707" s="14">
        <v>3684.3980000000001</v>
      </c>
      <c r="G9707" s="14">
        <v>3018.8490000000002</v>
      </c>
      <c r="H9707">
        <f t="shared" si="315"/>
        <v>6.1138226902141719</v>
      </c>
      <c r="I9707">
        <f t="shared" si="316"/>
        <v>3.5843700233468732</v>
      </c>
    </row>
    <row r="9708" spans="1:9" x14ac:dyDescent="0.3">
      <c r="A9708" s="1">
        <v>40388</v>
      </c>
      <c r="B9708">
        <v>499</v>
      </c>
      <c r="C9708" s="2">
        <f t="shared" si="317"/>
        <v>352.46192802003713</v>
      </c>
      <c r="D9708">
        <v>0.41399999999999998</v>
      </c>
      <c r="E9708">
        <v>0.13</v>
      </c>
      <c r="F9708">
        <v>916.77099999999996</v>
      </c>
      <c r="G9708" s="14">
        <v>2438.7829999999999</v>
      </c>
      <c r="H9708">
        <f t="shared" si="315"/>
        <v>6.5327570073166426</v>
      </c>
      <c r="I9708">
        <f t="shared" si="316"/>
        <v>3.8083148651627394</v>
      </c>
    </row>
    <row r="9709" spans="1:9" x14ac:dyDescent="0.3">
      <c r="A9709" s="1">
        <v>40389</v>
      </c>
      <c r="B9709">
        <v>401</v>
      </c>
      <c r="C9709" s="2">
        <f t="shared" si="317"/>
        <v>288.98783183100198</v>
      </c>
      <c r="D9709">
        <v>1.0549999999999999</v>
      </c>
      <c r="E9709">
        <v>1.76</v>
      </c>
      <c r="F9709">
        <v>473.60599999999999</v>
      </c>
      <c r="G9709" s="14">
        <v>1441.048</v>
      </c>
      <c r="H9709">
        <f t="shared" si="315"/>
        <v>5.2497706611903281</v>
      </c>
      <c r="I9709">
        <f t="shared" si="316"/>
        <v>3.12248378710165</v>
      </c>
    </row>
    <row r="9710" spans="1:9" x14ac:dyDescent="0.3">
      <c r="A9710" s="1">
        <v>40390</v>
      </c>
      <c r="B9710">
        <v>363</v>
      </c>
      <c r="C9710" s="2">
        <f t="shared" si="317"/>
        <v>264.37542718627401</v>
      </c>
      <c r="D9710">
        <v>30.268999999999998</v>
      </c>
      <c r="E9710">
        <v>28.943000000000001</v>
      </c>
      <c r="F9710" s="14">
        <v>5608.817</v>
      </c>
      <c r="G9710" s="14">
        <v>4459.0559999999996</v>
      </c>
      <c r="H9710">
        <f t="shared" si="315"/>
        <v>4.7522861596311445</v>
      </c>
      <c r="I9710">
        <f t="shared" si="316"/>
        <v>2.8565492874453082</v>
      </c>
    </row>
    <row r="9711" spans="1:9" x14ac:dyDescent="0.3">
      <c r="A9711" s="1">
        <v>40391</v>
      </c>
      <c r="B9711">
        <v>363</v>
      </c>
      <c r="C9711" s="2">
        <f t="shared" si="317"/>
        <v>264.37542718627401</v>
      </c>
      <c r="D9711">
        <v>0</v>
      </c>
      <c r="E9711">
        <v>0</v>
      </c>
      <c r="F9711" s="14">
        <v>4677.75</v>
      </c>
      <c r="G9711" s="14">
        <v>2120.1979999999999</v>
      </c>
      <c r="H9711">
        <f t="shared" si="315"/>
        <v>4.7522861596311445</v>
      </c>
      <c r="I9711">
        <f t="shared" si="316"/>
        <v>2.8565492874453082</v>
      </c>
    </row>
    <row r="9712" spans="1:9" x14ac:dyDescent="0.3">
      <c r="A9712" s="1">
        <v>40392</v>
      </c>
      <c r="B9712">
        <v>356</v>
      </c>
      <c r="C9712" s="2">
        <f t="shared" si="317"/>
        <v>259.84156317277154</v>
      </c>
      <c r="D9712">
        <v>0</v>
      </c>
      <c r="E9712">
        <v>0</v>
      </c>
      <c r="F9712" s="14">
        <v>5341.7629999999999</v>
      </c>
      <c r="G9712" s="14">
        <v>2907.3560000000002</v>
      </c>
      <c r="H9712">
        <f t="shared" si="315"/>
        <v>4.6606442777649795</v>
      </c>
      <c r="I9712">
        <f t="shared" si="316"/>
        <v>2.8075613532980883</v>
      </c>
    </row>
    <row r="9713" spans="1:9" x14ac:dyDescent="0.3">
      <c r="A9713" s="1">
        <v>40393</v>
      </c>
      <c r="B9713">
        <v>340</v>
      </c>
      <c r="C9713" s="2">
        <f t="shared" si="317"/>
        <v>249.47844542762294</v>
      </c>
      <c r="D9713">
        <v>0</v>
      </c>
      <c r="E9713">
        <v>0</v>
      </c>
      <c r="F9713" s="14">
        <v>1335.6020000000001</v>
      </c>
      <c r="G9713" s="14">
        <v>1910.7439999999999</v>
      </c>
      <c r="H9713">
        <f t="shared" si="315"/>
        <v>4.451177119213745</v>
      </c>
      <c r="I9713">
        <f t="shared" si="316"/>
        <v>2.6955889323901556</v>
      </c>
    </row>
    <row r="9714" spans="1:9" x14ac:dyDescent="0.3">
      <c r="A9714" s="1">
        <v>40394</v>
      </c>
      <c r="B9714">
        <v>307</v>
      </c>
      <c r="C9714" s="2">
        <f t="shared" si="317"/>
        <v>228.10451507825394</v>
      </c>
      <c r="D9714">
        <v>0</v>
      </c>
      <c r="E9714">
        <v>0</v>
      </c>
      <c r="F9714">
        <v>574.36</v>
      </c>
      <c r="G9714" s="14">
        <v>1056.201</v>
      </c>
      <c r="H9714">
        <f t="shared" si="315"/>
        <v>4.0191511047018222</v>
      </c>
      <c r="I9714">
        <f t="shared" si="316"/>
        <v>2.4646458142675436</v>
      </c>
    </row>
    <row r="9715" spans="1:9" x14ac:dyDescent="0.3">
      <c r="A9715" s="1">
        <v>40395</v>
      </c>
      <c r="B9715">
        <v>255</v>
      </c>
      <c r="C9715" s="2">
        <f t="shared" si="317"/>
        <v>194.424382406521</v>
      </c>
      <c r="D9715">
        <v>0</v>
      </c>
      <c r="E9715">
        <v>0</v>
      </c>
      <c r="F9715">
        <v>322.31799999999998</v>
      </c>
      <c r="G9715">
        <v>579.12099999999998</v>
      </c>
      <c r="H9715">
        <f t="shared" si="315"/>
        <v>3.3383828394103086</v>
      </c>
      <c r="I9715">
        <f t="shared" si="316"/>
        <v>2.1007354463167607</v>
      </c>
    </row>
    <row r="9716" spans="1:9" x14ac:dyDescent="0.3">
      <c r="A9716" s="1">
        <v>40396</v>
      </c>
      <c r="B9716">
        <v>182</v>
      </c>
      <c r="C9716" s="2">
        <f t="shared" si="317"/>
        <v>147.1426576942805</v>
      </c>
      <c r="D9716">
        <v>0</v>
      </c>
      <c r="E9716">
        <v>0</v>
      </c>
      <c r="F9716">
        <v>775.54</v>
      </c>
      <c r="G9716">
        <v>621.81500000000005</v>
      </c>
      <c r="H9716">
        <f t="shared" si="315"/>
        <v>2.3826889285202988</v>
      </c>
      <c r="I9716">
        <f t="shared" si="316"/>
        <v>1.5898612759243167</v>
      </c>
    </row>
    <row r="9717" spans="1:9" x14ac:dyDescent="0.3">
      <c r="A9717" s="1">
        <v>40397</v>
      </c>
      <c r="B9717">
        <v>124</v>
      </c>
      <c r="C9717" s="2">
        <f t="shared" si="317"/>
        <v>109.57635586811683</v>
      </c>
      <c r="D9717">
        <v>0</v>
      </c>
      <c r="E9717">
        <v>0</v>
      </c>
      <c r="F9717" s="14">
        <v>1962.4079999999999</v>
      </c>
      <c r="G9717" s="14">
        <v>1008.521</v>
      </c>
      <c r="H9717">
        <f t="shared" si="315"/>
        <v>1.6233704787720715</v>
      </c>
      <c r="I9717">
        <f t="shared" si="316"/>
        <v>1.1839612501330596</v>
      </c>
    </row>
    <row r="9718" spans="1:9" x14ac:dyDescent="0.3">
      <c r="A9718" s="1">
        <v>40398</v>
      </c>
      <c r="B9718">
        <v>91</v>
      </c>
      <c r="C9718" s="2">
        <f t="shared" si="317"/>
        <v>88.202425518747845</v>
      </c>
      <c r="D9718">
        <v>2.7E-2</v>
      </c>
      <c r="E9718">
        <v>0</v>
      </c>
      <c r="F9718" s="14">
        <v>2310.567</v>
      </c>
      <c r="G9718">
        <v>292.54399999999998</v>
      </c>
      <c r="H9718">
        <f t="shared" si="315"/>
        <v>1.1913444642601494</v>
      </c>
      <c r="I9718">
        <f t="shared" si="316"/>
        <v>0.95301813201044794</v>
      </c>
    </row>
    <row r="9719" spans="1:9" x14ac:dyDescent="0.3">
      <c r="A9719" s="1">
        <v>40399</v>
      </c>
      <c r="B9719">
        <v>71</v>
      </c>
      <c r="C9719" s="2">
        <f t="shared" si="317"/>
        <v>75.248528337312095</v>
      </c>
      <c r="D9719">
        <v>0</v>
      </c>
      <c r="E9719">
        <v>0</v>
      </c>
      <c r="F9719" s="14">
        <v>5447.8490000000002</v>
      </c>
      <c r="G9719" s="14">
        <v>4859.3040000000001</v>
      </c>
      <c r="H9719">
        <f t="shared" si="315"/>
        <v>0.92951051607110557</v>
      </c>
      <c r="I9719">
        <f t="shared" si="316"/>
        <v>0.81305260587553174</v>
      </c>
    </row>
    <row r="9720" spans="1:9" x14ac:dyDescent="0.3">
      <c r="A9720" s="1">
        <v>40400</v>
      </c>
      <c r="B9720">
        <v>58</v>
      </c>
      <c r="C9720" s="2">
        <f t="shared" si="317"/>
        <v>66.828495169378868</v>
      </c>
      <c r="D9720">
        <v>0</v>
      </c>
      <c r="E9720">
        <v>0</v>
      </c>
      <c r="F9720" s="14">
        <v>3669.7150000000001</v>
      </c>
      <c r="G9720" s="14">
        <v>4112.9089999999997</v>
      </c>
      <c r="H9720">
        <f t="shared" si="315"/>
        <v>0.75931844974822693</v>
      </c>
      <c r="I9720">
        <f t="shared" si="316"/>
        <v>0.72207501388783635</v>
      </c>
    </row>
    <row r="9721" spans="1:9" x14ac:dyDescent="0.3">
      <c r="A9721" s="1">
        <v>40401</v>
      </c>
      <c r="B9721">
        <v>50</v>
      </c>
      <c r="C9721" s="2">
        <f t="shared" si="317"/>
        <v>61.646936296804562</v>
      </c>
      <c r="D9721">
        <v>0</v>
      </c>
      <c r="E9721">
        <v>0</v>
      </c>
      <c r="F9721" s="14">
        <v>1555.806</v>
      </c>
      <c r="G9721" s="14">
        <v>2727.9960000000001</v>
      </c>
      <c r="H9721">
        <f t="shared" si="315"/>
        <v>0.65458487047260949</v>
      </c>
      <c r="I9721">
        <f t="shared" si="316"/>
        <v>0.66608880343386967</v>
      </c>
    </row>
    <row r="9722" spans="1:9" x14ac:dyDescent="0.3">
      <c r="A9722" s="1">
        <v>40402</v>
      </c>
      <c r="B9722">
        <v>45</v>
      </c>
      <c r="C9722" s="2">
        <f t="shared" si="317"/>
        <v>58.408462001445628</v>
      </c>
      <c r="D9722">
        <v>21.998999999999999</v>
      </c>
      <c r="E9722">
        <v>21.094999999999999</v>
      </c>
      <c r="F9722">
        <v>-210.197</v>
      </c>
      <c r="G9722">
        <v>-62.584000000000003</v>
      </c>
      <c r="H9722">
        <f t="shared" si="315"/>
        <v>0.58912638342534851</v>
      </c>
      <c r="I9722">
        <f t="shared" si="316"/>
        <v>0.63109742190014062</v>
      </c>
    </row>
    <row r="9723" spans="1:9" x14ac:dyDescent="0.3">
      <c r="A9723" s="1">
        <v>40403</v>
      </c>
      <c r="B9723">
        <v>62</v>
      </c>
      <c r="C9723" s="2">
        <f t="shared" si="317"/>
        <v>69.419274605666004</v>
      </c>
      <c r="D9723">
        <v>0</v>
      </c>
      <c r="E9723">
        <v>0</v>
      </c>
      <c r="F9723">
        <v>-274.87299999999999</v>
      </c>
      <c r="G9723">
        <v>-148.31800000000001</v>
      </c>
      <c r="H9723">
        <f t="shared" si="315"/>
        <v>0.81168523938603576</v>
      </c>
      <c r="I9723">
        <f t="shared" si="316"/>
        <v>0.7500681191148193</v>
      </c>
    </row>
    <row r="9724" spans="1:9" x14ac:dyDescent="0.3">
      <c r="A9724" s="1">
        <v>40404</v>
      </c>
      <c r="B9724">
        <v>89</v>
      </c>
      <c r="C9724" s="2">
        <f t="shared" si="317"/>
        <v>86.907035800604277</v>
      </c>
      <c r="D9724">
        <v>0</v>
      </c>
      <c r="E9724">
        <v>0</v>
      </c>
      <c r="F9724" s="14">
        <v>1557.72</v>
      </c>
      <c r="G9724" s="14">
        <v>1565.355</v>
      </c>
      <c r="H9724">
        <f t="shared" si="315"/>
        <v>1.1651610694412449</v>
      </c>
      <c r="I9724">
        <f t="shared" si="316"/>
        <v>0.9390215793969563</v>
      </c>
    </row>
    <row r="9725" spans="1:9" x14ac:dyDescent="0.3">
      <c r="A9725" s="1">
        <v>40405</v>
      </c>
      <c r="B9725">
        <v>74</v>
      </c>
      <c r="C9725" s="2">
        <f t="shared" ref="C9725:C9754" si="318">_xlfn.FORECAST.LINEAR(B9725,$C$9523:$C$9692,$B$9523:$B$9692)</f>
        <v>77.191612914527468</v>
      </c>
      <c r="D9725">
        <v>0</v>
      </c>
      <c r="E9725">
        <v>0</v>
      </c>
      <c r="F9725" s="14">
        <v>2207.4279999999999</v>
      </c>
      <c r="G9725">
        <v>-257.87400000000002</v>
      </c>
      <c r="H9725">
        <f t="shared" si="315"/>
        <v>0.96878560829946203</v>
      </c>
      <c r="I9725">
        <f t="shared" si="316"/>
        <v>0.83404743479576937</v>
      </c>
    </row>
    <row r="9726" spans="1:9" x14ac:dyDescent="0.3">
      <c r="A9726" s="1">
        <v>40406</v>
      </c>
      <c r="B9726">
        <v>63</v>
      </c>
      <c r="C9726" s="2">
        <f t="shared" si="318"/>
        <v>70.066969464737795</v>
      </c>
      <c r="D9726">
        <v>0</v>
      </c>
      <c r="E9726">
        <v>0</v>
      </c>
      <c r="F9726" s="14">
        <v>1301.0229999999999</v>
      </c>
      <c r="G9726" s="14">
        <v>1409.6420000000001</v>
      </c>
      <c r="H9726">
        <f t="shared" si="315"/>
        <v>0.82477693679548791</v>
      </c>
      <c r="I9726">
        <f t="shared" si="316"/>
        <v>0.75706639542156517</v>
      </c>
    </row>
    <row r="9727" spans="1:9" x14ac:dyDescent="0.3">
      <c r="A9727" s="1">
        <v>40407</v>
      </c>
      <c r="B9727">
        <v>55</v>
      </c>
      <c r="C9727" s="2">
        <f t="shared" si="318"/>
        <v>64.885410592163495</v>
      </c>
      <c r="D9727">
        <v>0</v>
      </c>
      <c r="E9727">
        <v>0</v>
      </c>
      <c r="F9727" s="14">
        <v>3886.0259999999998</v>
      </c>
      <c r="G9727" s="14">
        <v>3276.8029999999999</v>
      </c>
      <c r="H9727">
        <f t="shared" si="315"/>
        <v>0.72004335751987036</v>
      </c>
      <c r="I9727">
        <f t="shared" si="316"/>
        <v>0.70108018496759883</v>
      </c>
    </row>
    <row r="9728" spans="1:9" x14ac:dyDescent="0.3">
      <c r="A9728" s="1">
        <v>40408</v>
      </c>
      <c r="B9728">
        <v>48</v>
      </c>
      <c r="C9728" s="2">
        <f t="shared" si="318"/>
        <v>60.351546578660987</v>
      </c>
      <c r="D9728">
        <v>0</v>
      </c>
      <c r="E9728">
        <v>0</v>
      </c>
      <c r="F9728" s="14">
        <v>3986.107</v>
      </c>
      <c r="G9728" s="14">
        <v>3487.3389999999999</v>
      </c>
      <c r="H9728">
        <f t="shared" si="315"/>
        <v>0.62840147565370508</v>
      </c>
      <c r="I9728">
        <f t="shared" si="316"/>
        <v>0.65209225082037803</v>
      </c>
    </row>
    <row r="9729" spans="1:9" x14ac:dyDescent="0.3">
      <c r="A9729" s="1">
        <v>40409</v>
      </c>
      <c r="B9729">
        <v>44</v>
      </c>
      <c r="C9729" s="2">
        <f t="shared" si="318"/>
        <v>57.760767142373837</v>
      </c>
      <c r="D9729">
        <v>2.7610000000000001</v>
      </c>
      <c r="E9729">
        <v>2.1030000000000002</v>
      </c>
      <c r="F9729">
        <v>581.76099999999997</v>
      </c>
      <c r="G9729" s="14">
        <v>1083.337</v>
      </c>
      <c r="H9729">
        <f t="shared" si="315"/>
        <v>0.57603468601589636</v>
      </c>
      <c r="I9729">
        <f t="shared" si="316"/>
        <v>0.62409914559339474</v>
      </c>
    </row>
    <row r="9730" spans="1:9" x14ac:dyDescent="0.3">
      <c r="A9730" s="1">
        <v>40410</v>
      </c>
      <c r="B9730">
        <v>39</v>
      </c>
      <c r="C9730" s="2">
        <f t="shared" si="318"/>
        <v>54.522292847014896</v>
      </c>
      <c r="D9730">
        <v>0</v>
      </c>
      <c r="E9730">
        <v>0</v>
      </c>
      <c r="F9730" s="14">
        <v>5427.1760000000004</v>
      </c>
      <c r="G9730" s="14">
        <v>4940.9480000000003</v>
      </c>
      <c r="H9730">
        <f t="shared" ref="H9730:H9793" si="319">(B9730*60*60*24/1000000)/(1000*$N$3/1000000)</f>
        <v>0.51057619896863538</v>
      </c>
      <c r="I9730">
        <f t="shared" ref="I9730:I9793" si="320">(C9730*60*60*24/1000000)/(1000*$N$4/1000000)</f>
        <v>0.5891077640596657</v>
      </c>
    </row>
    <row r="9731" spans="1:9" x14ac:dyDescent="0.3">
      <c r="A9731" s="1">
        <v>40411</v>
      </c>
      <c r="B9731">
        <v>34</v>
      </c>
      <c r="C9731" s="2">
        <f t="shared" si="318"/>
        <v>51.283818551655962</v>
      </c>
      <c r="D9731">
        <v>0</v>
      </c>
      <c r="E9731">
        <v>0</v>
      </c>
      <c r="F9731" s="14">
        <v>2648.0059999999999</v>
      </c>
      <c r="G9731" s="14">
        <v>3504.5059999999999</v>
      </c>
      <c r="H9731">
        <f t="shared" si="319"/>
        <v>0.4451177119213745</v>
      </c>
      <c r="I9731">
        <f t="shared" si="320"/>
        <v>0.55411638252593665</v>
      </c>
    </row>
    <row r="9732" spans="1:9" x14ac:dyDescent="0.3">
      <c r="A9732" s="1">
        <v>40412</v>
      </c>
      <c r="B9732">
        <v>31</v>
      </c>
      <c r="C9732" s="2">
        <f t="shared" si="318"/>
        <v>49.340733974440596</v>
      </c>
      <c r="D9732">
        <v>0</v>
      </c>
      <c r="E9732">
        <v>0</v>
      </c>
      <c r="F9732" s="14">
        <v>1114.0319999999999</v>
      </c>
      <c r="G9732" s="14">
        <v>1170.8340000000001</v>
      </c>
      <c r="H9732">
        <f t="shared" si="319"/>
        <v>0.40584261969301788</v>
      </c>
      <c r="I9732">
        <f t="shared" si="320"/>
        <v>0.53312155360569924</v>
      </c>
    </row>
    <row r="9733" spans="1:9" x14ac:dyDescent="0.3">
      <c r="A9733" s="1">
        <v>40413</v>
      </c>
      <c r="B9733">
        <v>28</v>
      </c>
      <c r="C9733" s="2">
        <f t="shared" si="318"/>
        <v>47.397649397225237</v>
      </c>
      <c r="D9733">
        <v>4.0000000000000001E-3</v>
      </c>
      <c r="E9733">
        <v>0</v>
      </c>
      <c r="F9733">
        <v>227.16900000000001</v>
      </c>
      <c r="G9733">
        <v>694.76</v>
      </c>
      <c r="H9733">
        <f t="shared" si="319"/>
        <v>0.36656752746466131</v>
      </c>
      <c r="I9733">
        <f t="shared" si="320"/>
        <v>0.51212672468546183</v>
      </c>
    </row>
    <row r="9734" spans="1:9" x14ac:dyDescent="0.3">
      <c r="A9734" s="1">
        <v>40414</v>
      </c>
      <c r="B9734">
        <v>26</v>
      </c>
      <c r="C9734" s="2">
        <f t="shared" si="318"/>
        <v>46.102259679081662</v>
      </c>
      <c r="D9734">
        <v>0.33700000000000002</v>
      </c>
      <c r="E9734">
        <v>0.16600000000000001</v>
      </c>
      <c r="F9734">
        <v>-468.67899999999997</v>
      </c>
      <c r="G9734">
        <v>-233.05</v>
      </c>
      <c r="H9734">
        <f t="shared" si="319"/>
        <v>0.34038413264575695</v>
      </c>
      <c r="I9734">
        <f t="shared" si="320"/>
        <v>0.49813017207197019</v>
      </c>
    </row>
    <row r="9735" spans="1:9" x14ac:dyDescent="0.3">
      <c r="A9735" s="1">
        <v>40415</v>
      </c>
      <c r="B9735">
        <v>24</v>
      </c>
      <c r="C9735" s="2">
        <f t="shared" si="318"/>
        <v>44.806869960938087</v>
      </c>
      <c r="D9735">
        <v>3.9889999999999999</v>
      </c>
      <c r="E9735">
        <v>1.73</v>
      </c>
      <c r="F9735">
        <v>-549.65599999999995</v>
      </c>
      <c r="G9735">
        <v>-474.13600000000002</v>
      </c>
      <c r="H9735">
        <f t="shared" si="319"/>
        <v>0.31420073782685254</v>
      </c>
      <c r="I9735">
        <f t="shared" si="320"/>
        <v>0.48413361945847855</v>
      </c>
    </row>
    <row r="9736" spans="1:9" x14ac:dyDescent="0.3">
      <c r="A9736" s="1">
        <v>40416</v>
      </c>
      <c r="B9736">
        <v>23</v>
      </c>
      <c r="C9736" s="2">
        <f t="shared" si="318"/>
        <v>44.159175101866296</v>
      </c>
      <c r="D9736">
        <v>0</v>
      </c>
      <c r="E9736">
        <v>0</v>
      </c>
      <c r="F9736">
        <v>-646.32000000000005</v>
      </c>
      <c r="G9736">
        <v>-533.52599999999995</v>
      </c>
      <c r="H9736">
        <f t="shared" si="319"/>
        <v>0.30110904041740039</v>
      </c>
      <c r="I9736">
        <f t="shared" si="320"/>
        <v>0.47713534315173278</v>
      </c>
    </row>
    <row r="9737" spans="1:9" x14ac:dyDescent="0.3">
      <c r="A9737" s="1">
        <v>40417</v>
      </c>
      <c r="B9737">
        <v>21</v>
      </c>
      <c r="C9737" s="2">
        <f t="shared" si="318"/>
        <v>42.863785383722728</v>
      </c>
      <c r="D9737">
        <v>0</v>
      </c>
      <c r="E9737">
        <v>0</v>
      </c>
      <c r="F9737">
        <v>46.49</v>
      </c>
      <c r="G9737">
        <v>242.92500000000001</v>
      </c>
      <c r="H9737">
        <f t="shared" si="319"/>
        <v>0.27492564559849597</v>
      </c>
      <c r="I9737">
        <f t="shared" si="320"/>
        <v>0.46313879053824109</v>
      </c>
    </row>
    <row r="9738" spans="1:9" x14ac:dyDescent="0.3">
      <c r="A9738" s="1">
        <v>40418</v>
      </c>
      <c r="B9738">
        <v>20</v>
      </c>
      <c r="C9738" s="2">
        <f t="shared" si="318"/>
        <v>42.216090524650937</v>
      </c>
      <c r="D9738">
        <v>0.13200000000000001</v>
      </c>
      <c r="E9738">
        <v>0</v>
      </c>
      <c r="F9738" s="14">
        <v>2141.922</v>
      </c>
      <c r="G9738" s="14">
        <v>1902.5820000000001</v>
      </c>
      <c r="H9738">
        <f t="shared" si="319"/>
        <v>0.26183394818904382</v>
      </c>
      <c r="I9738">
        <f t="shared" si="320"/>
        <v>0.45614051423149538</v>
      </c>
    </row>
    <row r="9739" spans="1:9" x14ac:dyDescent="0.3">
      <c r="A9739" s="1">
        <v>40419</v>
      </c>
      <c r="B9739">
        <v>19</v>
      </c>
      <c r="C9739" s="2">
        <f t="shared" si="318"/>
        <v>41.568395665579146</v>
      </c>
      <c r="D9739">
        <v>14.907</v>
      </c>
      <c r="E9739">
        <v>10.593</v>
      </c>
      <c r="F9739">
        <v>215.864</v>
      </c>
      <c r="G9739">
        <v>462.72699999999998</v>
      </c>
      <c r="H9739">
        <f t="shared" si="319"/>
        <v>0.24874225077959161</v>
      </c>
      <c r="I9739">
        <f t="shared" si="320"/>
        <v>0.4491422379247495</v>
      </c>
    </row>
    <row r="9740" spans="1:9" x14ac:dyDescent="0.3">
      <c r="A9740" s="1">
        <v>40420</v>
      </c>
      <c r="B9740">
        <v>19</v>
      </c>
      <c r="C9740" s="2">
        <f t="shared" si="318"/>
        <v>41.568395665579146</v>
      </c>
      <c r="D9740">
        <v>12.401999999999999</v>
      </c>
      <c r="E9740">
        <v>12.766</v>
      </c>
      <c r="F9740">
        <v>2.665</v>
      </c>
      <c r="G9740">
        <v>262.76400000000001</v>
      </c>
      <c r="H9740">
        <f t="shared" si="319"/>
        <v>0.24874225077959161</v>
      </c>
      <c r="I9740">
        <f t="shared" si="320"/>
        <v>0.4491422379247495</v>
      </c>
    </row>
    <row r="9741" spans="1:9" x14ac:dyDescent="0.3">
      <c r="A9741" s="1">
        <v>40421</v>
      </c>
      <c r="B9741">
        <v>34</v>
      </c>
      <c r="C9741" s="2">
        <f t="shared" si="318"/>
        <v>51.283818551655962</v>
      </c>
      <c r="D9741">
        <v>12.065</v>
      </c>
      <c r="E9741">
        <v>10.153</v>
      </c>
      <c r="F9741" s="14">
        <v>2442.3670000000002</v>
      </c>
      <c r="G9741" s="14">
        <v>1197.201</v>
      </c>
      <c r="H9741">
        <f t="shared" si="319"/>
        <v>0.4451177119213745</v>
      </c>
      <c r="I9741">
        <f t="shared" si="320"/>
        <v>0.55411638252593665</v>
      </c>
    </row>
    <row r="9742" spans="1:9" x14ac:dyDescent="0.3">
      <c r="A9742" s="1">
        <v>40422</v>
      </c>
      <c r="B9742">
        <v>59</v>
      </c>
      <c r="C9742" s="2">
        <f t="shared" si="318"/>
        <v>67.476190028450645</v>
      </c>
      <c r="D9742">
        <v>28.303000000000001</v>
      </c>
      <c r="E9742">
        <v>39.901000000000003</v>
      </c>
      <c r="F9742">
        <v>-155.87299999999999</v>
      </c>
      <c r="G9742">
        <v>-151.84899999999999</v>
      </c>
      <c r="H9742">
        <f t="shared" si="319"/>
        <v>0.77241014715767919</v>
      </c>
      <c r="I9742">
        <f t="shared" si="320"/>
        <v>0.72907329019458178</v>
      </c>
    </row>
    <row r="9743" spans="1:9" x14ac:dyDescent="0.3">
      <c r="A9743" s="1">
        <v>40423</v>
      </c>
      <c r="B9743">
        <v>94</v>
      </c>
      <c r="C9743" s="2">
        <f t="shared" si="318"/>
        <v>90.145510095963203</v>
      </c>
      <c r="D9743">
        <v>19.699000000000002</v>
      </c>
      <c r="E9743">
        <v>16.062000000000001</v>
      </c>
      <c r="F9743">
        <v>-145.03100000000001</v>
      </c>
      <c r="G9743">
        <v>-99.350999999999999</v>
      </c>
      <c r="H9743">
        <f t="shared" si="319"/>
        <v>1.2306195564885061</v>
      </c>
      <c r="I9743">
        <f t="shared" si="320"/>
        <v>0.97401296093068535</v>
      </c>
    </row>
    <row r="9744" spans="1:9" x14ac:dyDescent="0.3">
      <c r="A9744" s="1">
        <v>40424</v>
      </c>
      <c r="B9744">
        <v>99</v>
      </c>
      <c r="C9744" s="2">
        <f t="shared" si="318"/>
        <v>93.383984391322144</v>
      </c>
      <c r="D9744">
        <v>3.548</v>
      </c>
      <c r="E9744">
        <v>0.53600000000000003</v>
      </c>
      <c r="F9744">
        <v>-294.14299999999997</v>
      </c>
      <c r="G9744">
        <v>-205.49199999999999</v>
      </c>
      <c r="H9744">
        <f t="shared" si="319"/>
        <v>1.2960780435357666</v>
      </c>
      <c r="I9744">
        <f t="shared" si="320"/>
        <v>1.0090043424644144</v>
      </c>
    </row>
    <row r="9745" spans="1:9" x14ac:dyDescent="0.3">
      <c r="A9745" s="1">
        <v>40425</v>
      </c>
      <c r="B9745">
        <v>115</v>
      </c>
      <c r="C9745" s="2">
        <f t="shared" si="318"/>
        <v>103.74710213647074</v>
      </c>
      <c r="D9745">
        <v>0</v>
      </c>
      <c r="E9745">
        <v>0</v>
      </c>
      <c r="F9745">
        <v>-689.60699999999997</v>
      </c>
      <c r="G9745">
        <v>-553.34299999999996</v>
      </c>
      <c r="H9745">
        <f t="shared" si="319"/>
        <v>1.5055452020870019</v>
      </c>
      <c r="I9745">
        <f t="shared" si="320"/>
        <v>1.1209767633723471</v>
      </c>
    </row>
    <row r="9746" spans="1:9" x14ac:dyDescent="0.3">
      <c r="A9746" s="1">
        <v>40426</v>
      </c>
      <c r="B9746">
        <v>141</v>
      </c>
      <c r="C9746" s="2">
        <f t="shared" si="318"/>
        <v>120.58716847233723</v>
      </c>
      <c r="D9746">
        <v>0</v>
      </c>
      <c r="E9746">
        <v>0</v>
      </c>
      <c r="F9746" s="14">
        <v>5643.9989999999998</v>
      </c>
      <c r="G9746" s="14">
        <v>5050.3689999999997</v>
      </c>
      <c r="H9746">
        <f t="shared" si="319"/>
        <v>1.8459293347327588</v>
      </c>
      <c r="I9746">
        <f t="shared" si="320"/>
        <v>1.3029319473477388</v>
      </c>
    </row>
    <row r="9747" spans="1:9" x14ac:dyDescent="0.3">
      <c r="A9747" s="1">
        <v>40427</v>
      </c>
      <c r="B9747">
        <v>161</v>
      </c>
      <c r="C9747" s="2">
        <f t="shared" si="318"/>
        <v>133.54106565377299</v>
      </c>
      <c r="D9747">
        <v>0</v>
      </c>
      <c r="E9747">
        <v>0</v>
      </c>
      <c r="F9747" s="14">
        <v>5504.1790000000001</v>
      </c>
      <c r="G9747" s="14">
        <v>5154.3609999999999</v>
      </c>
      <c r="H9747">
        <f t="shared" si="319"/>
        <v>2.1077632829218023</v>
      </c>
      <c r="I9747">
        <f t="shared" si="320"/>
        <v>1.442897473482655</v>
      </c>
    </row>
    <row r="9748" spans="1:9" x14ac:dyDescent="0.3">
      <c r="A9748" s="1">
        <v>40428</v>
      </c>
      <c r="B9748">
        <v>178</v>
      </c>
      <c r="C9748" s="2">
        <f t="shared" si="318"/>
        <v>144.55187825799337</v>
      </c>
      <c r="D9748">
        <v>0</v>
      </c>
      <c r="E9748">
        <v>0</v>
      </c>
      <c r="F9748" s="14">
        <v>5809.3959999999997</v>
      </c>
      <c r="G9748" s="14">
        <v>5347.2510000000002</v>
      </c>
      <c r="H9748">
        <f t="shared" si="319"/>
        <v>2.3303221388824897</v>
      </c>
      <c r="I9748">
        <f t="shared" si="320"/>
        <v>1.5618681706973334</v>
      </c>
    </row>
    <row r="9749" spans="1:9" x14ac:dyDescent="0.3">
      <c r="A9749" s="1">
        <v>40429</v>
      </c>
      <c r="B9749">
        <v>177</v>
      </c>
      <c r="C9749" s="2">
        <f t="shared" si="318"/>
        <v>143.90418339892159</v>
      </c>
      <c r="D9749">
        <v>0</v>
      </c>
      <c r="E9749">
        <v>0</v>
      </c>
      <c r="F9749" s="14">
        <v>4493.6679999999997</v>
      </c>
      <c r="G9749" s="14">
        <v>3231.1439999999998</v>
      </c>
      <c r="H9749">
        <f t="shared" si="319"/>
        <v>2.3172304414730376</v>
      </c>
      <c r="I9749">
        <f t="shared" si="320"/>
        <v>1.5548698943905876</v>
      </c>
    </row>
    <row r="9750" spans="1:9" x14ac:dyDescent="0.3">
      <c r="A9750" s="1">
        <v>40430</v>
      </c>
      <c r="B9750">
        <v>158</v>
      </c>
      <c r="C9750" s="2">
        <f t="shared" si="318"/>
        <v>131.5979810765576</v>
      </c>
      <c r="D9750">
        <v>0</v>
      </c>
      <c r="E9750">
        <v>0</v>
      </c>
      <c r="F9750" s="14">
        <v>5594.6710000000003</v>
      </c>
      <c r="G9750" s="14">
        <v>5184.3980000000001</v>
      </c>
      <c r="H9750">
        <f t="shared" si="319"/>
        <v>2.0684881906934458</v>
      </c>
      <c r="I9750">
        <f t="shared" si="320"/>
        <v>1.4219026445624174</v>
      </c>
    </row>
    <row r="9751" spans="1:9" x14ac:dyDescent="0.3">
      <c r="A9751" s="1">
        <v>40431</v>
      </c>
      <c r="B9751">
        <v>135</v>
      </c>
      <c r="C9751" s="2">
        <f t="shared" si="318"/>
        <v>116.70099931790649</v>
      </c>
      <c r="D9751">
        <v>0</v>
      </c>
      <c r="E9751">
        <v>0</v>
      </c>
      <c r="F9751" s="14">
        <v>3847.0450000000001</v>
      </c>
      <c r="G9751" s="14">
        <v>3692.4780000000001</v>
      </c>
      <c r="H9751">
        <f t="shared" si="319"/>
        <v>1.7673791502760456</v>
      </c>
      <c r="I9751">
        <f t="shared" si="320"/>
        <v>1.2609422895072635</v>
      </c>
    </row>
    <row r="9752" spans="1:9" x14ac:dyDescent="0.3">
      <c r="A9752" s="1">
        <v>40432</v>
      </c>
      <c r="B9752">
        <v>116</v>
      </c>
      <c r="C9752" s="2">
        <f t="shared" si="318"/>
        <v>104.39479699554254</v>
      </c>
      <c r="D9752">
        <v>21.678000000000001</v>
      </c>
      <c r="E9752">
        <v>22.57</v>
      </c>
      <c r="F9752">
        <v>138.36799999999999</v>
      </c>
      <c r="G9752">
        <v>428.37700000000001</v>
      </c>
      <c r="H9752">
        <f t="shared" si="319"/>
        <v>1.5186368994964539</v>
      </c>
      <c r="I9752">
        <f t="shared" si="320"/>
        <v>1.1279750396790933</v>
      </c>
    </row>
    <row r="9753" spans="1:9" x14ac:dyDescent="0.3">
      <c r="A9753" s="1">
        <v>40433</v>
      </c>
      <c r="B9753">
        <v>133</v>
      </c>
      <c r="C9753" s="2">
        <f t="shared" si="318"/>
        <v>115.40560959976293</v>
      </c>
      <c r="D9753">
        <v>7.883</v>
      </c>
      <c r="E9753">
        <v>3.9380000000000002</v>
      </c>
      <c r="F9753">
        <v>-134.60599999999999</v>
      </c>
      <c r="G9753">
        <v>-24.192</v>
      </c>
      <c r="H9753">
        <f t="shared" si="319"/>
        <v>1.7411957554571411</v>
      </c>
      <c r="I9753">
        <f t="shared" si="320"/>
        <v>1.246945736893772</v>
      </c>
    </row>
    <row r="9754" spans="1:9" x14ac:dyDescent="0.3">
      <c r="A9754" s="1">
        <v>40434</v>
      </c>
      <c r="B9754">
        <v>161</v>
      </c>
      <c r="C9754" s="2">
        <f t="shared" si="318"/>
        <v>133.54106565377299</v>
      </c>
      <c r="D9754">
        <v>37.279000000000003</v>
      </c>
      <c r="E9754">
        <v>28.292000000000002</v>
      </c>
      <c r="F9754">
        <v>-52.424999999999997</v>
      </c>
      <c r="G9754">
        <v>-162.75</v>
      </c>
      <c r="H9754">
        <f t="shared" si="319"/>
        <v>2.1077632829218023</v>
      </c>
      <c r="I9754">
        <f t="shared" si="320"/>
        <v>1.442897473482655</v>
      </c>
    </row>
    <row r="9755" spans="1:9" x14ac:dyDescent="0.3">
      <c r="A9755" s="1">
        <v>40435</v>
      </c>
      <c r="B9755">
        <v>288</v>
      </c>
      <c r="C9755">
        <v>355</v>
      </c>
      <c r="D9755">
        <v>0.22600000000000001</v>
      </c>
      <c r="E9755">
        <v>0</v>
      </c>
      <c r="F9755">
        <v>-681.84100000000001</v>
      </c>
      <c r="G9755">
        <v>-658.98</v>
      </c>
      <c r="H9755">
        <f t="shared" si="319"/>
        <v>3.7704088539222305</v>
      </c>
      <c r="I9755">
        <f t="shared" si="320"/>
        <v>3.8357384717475504</v>
      </c>
    </row>
    <row r="9756" spans="1:9" x14ac:dyDescent="0.3">
      <c r="A9756" s="1">
        <v>40436</v>
      </c>
      <c r="B9756">
        <v>318</v>
      </c>
      <c r="C9756">
        <v>479</v>
      </c>
      <c r="D9756">
        <v>0</v>
      </c>
      <c r="E9756">
        <v>0</v>
      </c>
      <c r="F9756" s="14">
        <v>4634.1689999999999</v>
      </c>
      <c r="G9756" s="14">
        <v>1101.4639999999999</v>
      </c>
      <c r="H9756">
        <f t="shared" si="319"/>
        <v>4.1631597762057968</v>
      </c>
      <c r="I9756">
        <f t="shared" si="320"/>
        <v>5.1755457125833138</v>
      </c>
    </row>
    <row r="9757" spans="1:9" x14ac:dyDescent="0.3">
      <c r="A9757" s="1">
        <v>40437</v>
      </c>
      <c r="B9757">
        <v>281</v>
      </c>
      <c r="C9757">
        <v>596</v>
      </c>
      <c r="D9757">
        <v>0</v>
      </c>
      <c r="E9757">
        <v>0</v>
      </c>
      <c r="F9757" s="14">
        <v>5761.3810000000003</v>
      </c>
      <c r="G9757" s="14">
        <v>5191.8119999999999</v>
      </c>
      <c r="H9757">
        <f t="shared" si="319"/>
        <v>3.6787669720560654</v>
      </c>
      <c r="I9757">
        <f t="shared" si="320"/>
        <v>6.4397186736944789</v>
      </c>
    </row>
    <row r="9758" spans="1:9" x14ac:dyDescent="0.3">
      <c r="A9758" s="1">
        <v>40438</v>
      </c>
      <c r="B9758">
        <v>273</v>
      </c>
      <c r="C9758">
        <v>519</v>
      </c>
      <c r="D9758">
        <v>0</v>
      </c>
      <c r="E9758">
        <v>0</v>
      </c>
      <c r="F9758" s="14">
        <v>5991.7809999999999</v>
      </c>
      <c r="G9758" s="14">
        <v>5578.9089999999997</v>
      </c>
      <c r="H9758">
        <f t="shared" si="319"/>
        <v>3.5740333927804477</v>
      </c>
      <c r="I9758">
        <f t="shared" si="320"/>
        <v>5.6077415967238835</v>
      </c>
    </row>
    <row r="9759" spans="1:9" x14ac:dyDescent="0.3">
      <c r="A9759" s="1">
        <v>40439</v>
      </c>
      <c r="B9759">
        <v>263</v>
      </c>
      <c r="C9759">
        <v>420</v>
      </c>
      <c r="D9759">
        <v>0</v>
      </c>
      <c r="E9759">
        <v>0</v>
      </c>
      <c r="F9759" s="14">
        <v>6078.9409999999998</v>
      </c>
      <c r="G9759" s="14">
        <v>5506.8209999999999</v>
      </c>
      <c r="H9759">
        <f t="shared" si="319"/>
        <v>3.4431164186859258</v>
      </c>
      <c r="I9759">
        <f t="shared" si="320"/>
        <v>4.5380567834759749</v>
      </c>
    </row>
    <row r="9760" spans="1:9" x14ac:dyDescent="0.3">
      <c r="A9760" s="1">
        <v>40440</v>
      </c>
      <c r="B9760">
        <v>237</v>
      </c>
      <c r="C9760">
        <v>373</v>
      </c>
      <c r="D9760">
        <v>0</v>
      </c>
      <c r="E9760">
        <v>0</v>
      </c>
      <c r="F9760" s="14">
        <v>6003.4589999999998</v>
      </c>
      <c r="G9760" s="14">
        <v>5579.8270000000002</v>
      </c>
      <c r="H9760">
        <f t="shared" si="319"/>
        <v>3.1027322860401689</v>
      </c>
      <c r="I9760">
        <f t="shared" si="320"/>
        <v>4.030226619610807</v>
      </c>
    </row>
    <row r="9761" spans="1:9" x14ac:dyDescent="0.3">
      <c r="A9761" s="1">
        <v>40441</v>
      </c>
      <c r="B9761">
        <v>213</v>
      </c>
      <c r="C9761">
        <v>337</v>
      </c>
      <c r="D9761">
        <v>0</v>
      </c>
      <c r="E9761">
        <v>0</v>
      </c>
      <c r="F9761" s="14">
        <v>2379.8530000000001</v>
      </c>
      <c r="G9761" s="14">
        <v>3164.1010000000001</v>
      </c>
      <c r="H9761">
        <f t="shared" si="319"/>
        <v>2.7885315482133159</v>
      </c>
      <c r="I9761">
        <f t="shared" si="320"/>
        <v>3.6412503238842944</v>
      </c>
    </row>
    <row r="9762" spans="1:9" x14ac:dyDescent="0.3">
      <c r="A9762" s="1">
        <v>40442</v>
      </c>
      <c r="B9762">
        <v>179</v>
      </c>
      <c r="C9762">
        <v>310</v>
      </c>
      <c r="D9762">
        <v>2.5590000000000002</v>
      </c>
      <c r="E9762">
        <v>2.8119999999999998</v>
      </c>
      <c r="F9762">
        <v>500.72500000000002</v>
      </c>
      <c r="G9762" s="14">
        <v>1297.6210000000001</v>
      </c>
      <c r="H9762">
        <f t="shared" si="319"/>
        <v>2.3434138362919419</v>
      </c>
      <c r="I9762">
        <f t="shared" si="320"/>
        <v>3.34951810208941</v>
      </c>
    </row>
    <row r="9763" spans="1:9" x14ac:dyDescent="0.3">
      <c r="A9763" s="1">
        <v>40443</v>
      </c>
      <c r="B9763">
        <v>129</v>
      </c>
      <c r="C9763">
        <v>294</v>
      </c>
      <c r="D9763">
        <v>1.333</v>
      </c>
      <c r="E9763">
        <v>0.80300000000000005</v>
      </c>
      <c r="F9763" s="14">
        <v>1538.2239999999999</v>
      </c>
      <c r="G9763">
        <v>790.65599999999995</v>
      </c>
      <c r="H9763">
        <f t="shared" si="319"/>
        <v>1.6888289658193325</v>
      </c>
      <c r="I9763">
        <f t="shared" si="320"/>
        <v>3.1766397484331823</v>
      </c>
    </row>
    <row r="9764" spans="1:9" x14ac:dyDescent="0.3">
      <c r="A9764" s="1">
        <v>40444</v>
      </c>
      <c r="B9764">
        <v>81</v>
      </c>
      <c r="C9764">
        <v>287</v>
      </c>
      <c r="D9764">
        <v>0.217</v>
      </c>
      <c r="E9764">
        <v>0.33900000000000002</v>
      </c>
      <c r="F9764">
        <v>-376.30200000000002</v>
      </c>
      <c r="G9764">
        <v>6.4059999999999997</v>
      </c>
      <c r="H9764">
        <f t="shared" si="319"/>
        <v>1.0604274901656274</v>
      </c>
      <c r="I9764">
        <f t="shared" si="320"/>
        <v>3.1010054687085833</v>
      </c>
    </row>
    <row r="9765" spans="1:9" x14ac:dyDescent="0.3">
      <c r="A9765" s="1">
        <v>40445</v>
      </c>
      <c r="B9765">
        <v>56</v>
      </c>
      <c r="C9765">
        <v>280</v>
      </c>
      <c r="D9765">
        <v>0</v>
      </c>
      <c r="E9765">
        <v>1.0999999999999999E-2</v>
      </c>
      <c r="F9765">
        <v>821.577</v>
      </c>
      <c r="G9765" s="14">
        <v>1840.923</v>
      </c>
      <c r="H9765">
        <f t="shared" si="319"/>
        <v>0.73313505492932263</v>
      </c>
      <c r="I9765">
        <f t="shared" si="320"/>
        <v>3.0253711889839834</v>
      </c>
    </row>
    <row r="9766" spans="1:9" x14ac:dyDescent="0.3">
      <c r="A9766" s="1">
        <v>40446</v>
      </c>
      <c r="B9766">
        <v>45</v>
      </c>
      <c r="C9766">
        <v>268</v>
      </c>
      <c r="D9766">
        <v>0</v>
      </c>
      <c r="E9766">
        <v>0</v>
      </c>
      <c r="F9766" s="14">
        <v>2295.0070000000001</v>
      </c>
      <c r="G9766" s="14">
        <v>3437.067</v>
      </c>
      <c r="H9766">
        <f t="shared" si="319"/>
        <v>0.58912638342534851</v>
      </c>
      <c r="I9766">
        <f t="shared" si="320"/>
        <v>2.8957124237418128</v>
      </c>
    </row>
    <row r="9767" spans="1:9" x14ac:dyDescent="0.3">
      <c r="A9767" s="1">
        <v>40447</v>
      </c>
      <c r="B9767">
        <v>39</v>
      </c>
      <c r="C9767">
        <v>239</v>
      </c>
      <c r="D9767">
        <v>0</v>
      </c>
      <c r="E9767">
        <v>0</v>
      </c>
      <c r="F9767" s="14">
        <v>3386.893</v>
      </c>
      <c r="G9767" s="14">
        <v>3229.9920000000002</v>
      </c>
      <c r="H9767">
        <f t="shared" si="319"/>
        <v>0.51057619896863538</v>
      </c>
      <c r="I9767">
        <f t="shared" si="320"/>
        <v>2.5823704077399001</v>
      </c>
    </row>
    <row r="9768" spans="1:9" x14ac:dyDescent="0.3">
      <c r="A9768" s="1">
        <v>40448</v>
      </c>
      <c r="B9768">
        <v>33</v>
      </c>
      <c r="C9768">
        <v>182</v>
      </c>
      <c r="D9768">
        <v>0</v>
      </c>
      <c r="E9768">
        <v>0</v>
      </c>
      <c r="F9768">
        <v>413.54</v>
      </c>
      <c r="G9768">
        <v>389.93200000000002</v>
      </c>
      <c r="H9768">
        <f t="shared" si="319"/>
        <v>0.43202601451192224</v>
      </c>
      <c r="I9768">
        <f t="shared" si="320"/>
        <v>1.9664912728395894</v>
      </c>
    </row>
    <row r="9769" spans="1:9" x14ac:dyDescent="0.3">
      <c r="A9769" s="1">
        <v>40449</v>
      </c>
      <c r="B9769">
        <v>29</v>
      </c>
      <c r="C9769">
        <v>110</v>
      </c>
      <c r="D9769">
        <v>4.0940000000000003</v>
      </c>
      <c r="E9769">
        <v>4.1130000000000004</v>
      </c>
      <c r="F9769" s="14">
        <v>1898.9079999999999</v>
      </c>
      <c r="G9769" s="14">
        <v>2392.4850000000001</v>
      </c>
      <c r="H9769">
        <f t="shared" si="319"/>
        <v>0.37965922487411347</v>
      </c>
      <c r="I9769">
        <f t="shared" si="320"/>
        <v>1.1885386813865648</v>
      </c>
    </row>
    <row r="9770" spans="1:9" x14ac:dyDescent="0.3">
      <c r="A9770" s="1">
        <v>40450</v>
      </c>
      <c r="B9770">
        <v>26</v>
      </c>
      <c r="C9770">
        <v>82</v>
      </c>
      <c r="D9770">
        <v>0.72399999999999998</v>
      </c>
      <c r="E9770">
        <v>0</v>
      </c>
      <c r="F9770">
        <v>783.14700000000005</v>
      </c>
      <c r="G9770" s="14">
        <v>1297.6980000000001</v>
      </c>
      <c r="H9770">
        <f t="shared" si="319"/>
        <v>0.34038413264575695</v>
      </c>
      <c r="I9770">
        <f t="shared" si="320"/>
        <v>0.88600156248816664</v>
      </c>
    </row>
    <row r="9771" spans="1:9" x14ac:dyDescent="0.3">
      <c r="A9771" s="1">
        <v>40451</v>
      </c>
      <c r="B9771">
        <v>23</v>
      </c>
      <c r="C9771">
        <v>71</v>
      </c>
      <c r="D9771">
        <v>0</v>
      </c>
      <c r="E9771">
        <v>0</v>
      </c>
      <c r="H9771">
        <f t="shared" si="319"/>
        <v>0.30110904041740039</v>
      </c>
      <c r="I9771">
        <f t="shared" si="320"/>
        <v>0.76714769434951013</v>
      </c>
    </row>
    <row r="9772" spans="1:9" x14ac:dyDescent="0.3">
      <c r="A9772" s="1">
        <v>40452</v>
      </c>
      <c r="B9772">
        <v>21</v>
      </c>
      <c r="C9772">
        <v>64</v>
      </c>
      <c r="D9772">
        <v>0</v>
      </c>
      <c r="E9772">
        <v>0</v>
      </c>
      <c r="F9772" s="14">
        <v>4140.8879999999999</v>
      </c>
      <c r="G9772" s="14">
        <v>5113.8549999999996</v>
      </c>
      <c r="H9772">
        <f t="shared" si="319"/>
        <v>0.27492564559849597</v>
      </c>
      <c r="I9772">
        <f t="shared" si="320"/>
        <v>0.69151341462491056</v>
      </c>
    </row>
    <row r="9773" spans="1:9" x14ac:dyDescent="0.3">
      <c r="A9773" s="1">
        <v>40453</v>
      </c>
      <c r="B9773">
        <v>19</v>
      </c>
      <c r="C9773">
        <v>55</v>
      </c>
      <c r="D9773">
        <v>0</v>
      </c>
      <c r="E9773">
        <v>0</v>
      </c>
      <c r="F9773" s="14">
        <v>6241.2569999999996</v>
      </c>
      <c r="G9773" s="14">
        <v>5367.1570000000002</v>
      </c>
      <c r="H9773">
        <f t="shared" si="319"/>
        <v>0.24874225077959161</v>
      </c>
      <c r="I9773">
        <f t="shared" si="320"/>
        <v>0.59426934069328241</v>
      </c>
    </row>
    <row r="9774" spans="1:9" x14ac:dyDescent="0.3">
      <c r="A9774" s="1">
        <v>40454</v>
      </c>
      <c r="B9774">
        <v>17</v>
      </c>
      <c r="C9774">
        <v>43</v>
      </c>
      <c r="D9774">
        <v>0</v>
      </c>
      <c r="E9774">
        <v>0</v>
      </c>
      <c r="F9774" s="14">
        <v>5572.7389999999996</v>
      </c>
      <c r="G9774" s="14">
        <v>5735.6589999999997</v>
      </c>
      <c r="H9774">
        <f t="shared" si="319"/>
        <v>0.22255885596068725</v>
      </c>
      <c r="I9774">
        <f t="shared" si="320"/>
        <v>0.46461057545111173</v>
      </c>
    </row>
    <row r="9775" spans="1:9" x14ac:dyDescent="0.3">
      <c r="A9775" s="1">
        <v>40455</v>
      </c>
      <c r="B9775">
        <v>15</v>
      </c>
      <c r="C9775">
        <v>32</v>
      </c>
      <c r="D9775">
        <v>0</v>
      </c>
      <c r="E9775">
        <v>0</v>
      </c>
      <c r="F9775" s="14">
        <v>6164.3729999999996</v>
      </c>
      <c r="G9775" s="14">
        <v>5265.4369999999999</v>
      </c>
      <c r="H9775">
        <f t="shared" si="319"/>
        <v>0.19637546114178286</v>
      </c>
      <c r="I9775">
        <f t="shared" si="320"/>
        <v>0.34575670731245528</v>
      </c>
    </row>
    <row r="9776" spans="1:9" x14ac:dyDescent="0.3">
      <c r="A9776" s="1">
        <v>40456</v>
      </c>
      <c r="B9776">
        <v>14</v>
      </c>
      <c r="C9776">
        <v>26</v>
      </c>
      <c r="D9776">
        <v>0</v>
      </c>
      <c r="E9776">
        <v>0</v>
      </c>
      <c r="F9776" s="14">
        <v>6125.8069999999998</v>
      </c>
      <c r="G9776" s="14">
        <v>5838.8339999999998</v>
      </c>
      <c r="H9776">
        <f t="shared" si="319"/>
        <v>0.18328376373233066</v>
      </c>
      <c r="I9776">
        <f t="shared" si="320"/>
        <v>0.28092732469136988</v>
      </c>
    </row>
    <row r="9777" spans="1:9" x14ac:dyDescent="0.3">
      <c r="A9777" s="1">
        <v>40457</v>
      </c>
      <c r="B9777">
        <v>13</v>
      </c>
      <c r="C9777">
        <v>22</v>
      </c>
      <c r="D9777">
        <v>1.607</v>
      </c>
      <c r="E9777">
        <v>1.758</v>
      </c>
      <c r="F9777" s="14">
        <v>5374.1149999999998</v>
      </c>
      <c r="G9777" s="14">
        <v>4846.8419999999996</v>
      </c>
      <c r="H9777">
        <f t="shared" si="319"/>
        <v>0.17019206632287848</v>
      </c>
      <c r="I9777">
        <f t="shared" si="320"/>
        <v>0.23770773627731298</v>
      </c>
    </row>
    <row r="9778" spans="1:9" x14ac:dyDescent="0.3">
      <c r="A9778" s="1">
        <v>40458</v>
      </c>
      <c r="B9778">
        <v>13</v>
      </c>
      <c r="C9778">
        <v>19</v>
      </c>
      <c r="D9778">
        <v>19.998000000000001</v>
      </c>
      <c r="E9778">
        <v>13.205</v>
      </c>
      <c r="F9778">
        <v>574.25800000000004</v>
      </c>
      <c r="G9778">
        <v>308.54399999999998</v>
      </c>
      <c r="H9778">
        <f t="shared" si="319"/>
        <v>0.17019206632287848</v>
      </c>
      <c r="I9778">
        <f t="shared" si="320"/>
        <v>0.20529304496677031</v>
      </c>
    </row>
    <row r="9779" spans="1:9" x14ac:dyDescent="0.3">
      <c r="A9779" s="1">
        <v>40459</v>
      </c>
      <c r="B9779">
        <v>15</v>
      </c>
      <c r="C9779">
        <v>17</v>
      </c>
      <c r="D9779">
        <v>0</v>
      </c>
      <c r="E9779">
        <v>0</v>
      </c>
      <c r="F9779" s="14">
        <v>2469.5500000000002</v>
      </c>
      <c r="G9779" s="14">
        <v>2697.5990000000002</v>
      </c>
      <c r="H9779">
        <f t="shared" si="319"/>
        <v>0.19637546114178286</v>
      </c>
      <c r="I9779">
        <f t="shared" si="320"/>
        <v>0.18368325075974187</v>
      </c>
    </row>
    <row r="9780" spans="1:9" x14ac:dyDescent="0.3">
      <c r="A9780" s="1">
        <v>40460</v>
      </c>
      <c r="B9780">
        <v>16</v>
      </c>
      <c r="C9780">
        <v>15</v>
      </c>
      <c r="D9780">
        <v>0</v>
      </c>
      <c r="E9780">
        <v>0</v>
      </c>
      <c r="F9780" s="14">
        <v>2496.029</v>
      </c>
      <c r="G9780" s="14">
        <v>2834.011</v>
      </c>
      <c r="H9780">
        <f t="shared" si="319"/>
        <v>0.20946715855123504</v>
      </c>
      <c r="I9780">
        <f t="shared" si="320"/>
        <v>0.16207345655271341</v>
      </c>
    </row>
    <row r="9781" spans="1:9" x14ac:dyDescent="0.3">
      <c r="A9781" s="1">
        <v>40461</v>
      </c>
      <c r="B9781">
        <v>16</v>
      </c>
      <c r="C9781">
        <v>14</v>
      </c>
      <c r="D9781">
        <v>0</v>
      </c>
      <c r="E9781">
        <v>0</v>
      </c>
      <c r="F9781" s="14">
        <v>5225.2439999999997</v>
      </c>
      <c r="G9781" s="14">
        <v>3148.8470000000002</v>
      </c>
      <c r="H9781">
        <f t="shared" si="319"/>
        <v>0.20946715855123504</v>
      </c>
      <c r="I9781">
        <f t="shared" si="320"/>
        <v>0.15126855944919917</v>
      </c>
    </row>
    <row r="9782" spans="1:9" x14ac:dyDescent="0.3">
      <c r="A9782" s="1">
        <v>40462</v>
      </c>
      <c r="B9782">
        <v>16</v>
      </c>
      <c r="C9782">
        <v>13</v>
      </c>
      <c r="D9782">
        <v>0</v>
      </c>
      <c r="E9782">
        <v>0</v>
      </c>
      <c r="F9782" s="14">
        <v>6386.393</v>
      </c>
      <c r="G9782" s="14">
        <v>6129.5640000000003</v>
      </c>
      <c r="H9782">
        <f t="shared" si="319"/>
        <v>0.20946715855123504</v>
      </c>
      <c r="I9782">
        <f t="shared" si="320"/>
        <v>0.14046366234568494</v>
      </c>
    </row>
    <row r="9783" spans="1:9" x14ac:dyDescent="0.3">
      <c r="A9783" s="1">
        <v>40463</v>
      </c>
      <c r="B9783">
        <v>16</v>
      </c>
      <c r="C9783">
        <v>15</v>
      </c>
      <c r="D9783">
        <v>0</v>
      </c>
      <c r="E9783">
        <v>0</v>
      </c>
      <c r="F9783" s="14">
        <v>6207.3410000000003</v>
      </c>
      <c r="G9783" s="14">
        <v>5968.46</v>
      </c>
      <c r="H9783">
        <f t="shared" si="319"/>
        <v>0.20946715855123504</v>
      </c>
      <c r="I9783">
        <f t="shared" si="320"/>
        <v>0.16207345655271341</v>
      </c>
    </row>
    <row r="9784" spans="1:9" x14ac:dyDescent="0.3">
      <c r="A9784" s="1">
        <v>40464</v>
      </c>
      <c r="B9784">
        <v>15</v>
      </c>
      <c r="C9784">
        <v>22</v>
      </c>
      <c r="D9784">
        <v>0</v>
      </c>
      <c r="E9784">
        <v>5.8999999999999997E-2</v>
      </c>
      <c r="F9784" s="14">
        <v>2660.5630000000001</v>
      </c>
      <c r="G9784" s="14">
        <v>4978.7340000000004</v>
      </c>
      <c r="H9784">
        <f t="shared" si="319"/>
        <v>0.19637546114178286</v>
      </c>
      <c r="I9784">
        <f t="shared" si="320"/>
        <v>0.23770773627731298</v>
      </c>
    </row>
    <row r="9785" spans="1:9" x14ac:dyDescent="0.3">
      <c r="A9785" s="1">
        <v>40465</v>
      </c>
      <c r="B9785">
        <v>14</v>
      </c>
      <c r="C9785">
        <v>29</v>
      </c>
      <c r="D9785">
        <v>4.4669999999999996</v>
      </c>
      <c r="E9785">
        <v>6.2119999999999997</v>
      </c>
      <c r="F9785">
        <v>457.50900000000001</v>
      </c>
      <c r="G9785">
        <v>-645.82899999999995</v>
      </c>
      <c r="H9785">
        <f t="shared" si="319"/>
        <v>0.18328376373233066</v>
      </c>
      <c r="I9785">
        <f t="shared" si="320"/>
        <v>0.31334201600191253</v>
      </c>
    </row>
    <row r="9786" spans="1:9" x14ac:dyDescent="0.3">
      <c r="A9786" s="1">
        <v>40466</v>
      </c>
      <c r="B9786">
        <v>12</v>
      </c>
      <c r="C9786">
        <v>30</v>
      </c>
      <c r="D9786">
        <v>0</v>
      </c>
      <c r="E9786">
        <v>0</v>
      </c>
      <c r="F9786" s="14">
        <v>2652.1149999999998</v>
      </c>
      <c r="G9786" s="14">
        <v>2659.922</v>
      </c>
      <c r="H9786">
        <f t="shared" si="319"/>
        <v>0.15710036891342627</v>
      </c>
      <c r="I9786">
        <f t="shared" si="320"/>
        <v>0.32414691310542681</v>
      </c>
    </row>
    <row r="9787" spans="1:9" x14ac:dyDescent="0.3">
      <c r="A9787" s="1">
        <v>40467</v>
      </c>
      <c r="B9787">
        <v>11</v>
      </c>
      <c r="C9787">
        <v>24</v>
      </c>
      <c r="D9787">
        <v>0</v>
      </c>
      <c r="E9787">
        <v>0</v>
      </c>
      <c r="F9787" s="14">
        <v>2184.9769999999999</v>
      </c>
      <c r="G9787" s="14">
        <v>3008.2759999999998</v>
      </c>
      <c r="H9787">
        <f t="shared" si="319"/>
        <v>0.14400867150397409</v>
      </c>
      <c r="I9787">
        <f t="shared" si="320"/>
        <v>0.25931753048434142</v>
      </c>
    </row>
    <row r="9788" spans="1:9" x14ac:dyDescent="0.3">
      <c r="A9788" s="1">
        <v>40468</v>
      </c>
      <c r="B9788">
        <v>11</v>
      </c>
      <c r="C9788">
        <v>17</v>
      </c>
      <c r="D9788">
        <v>0</v>
      </c>
      <c r="E9788">
        <v>0</v>
      </c>
      <c r="F9788" s="14">
        <v>2200.2710000000002</v>
      </c>
      <c r="G9788" s="14">
        <v>2923.694</v>
      </c>
      <c r="H9788">
        <f t="shared" si="319"/>
        <v>0.14400867150397409</v>
      </c>
      <c r="I9788">
        <f t="shared" si="320"/>
        <v>0.18368325075974187</v>
      </c>
    </row>
    <row r="9789" spans="1:9" x14ac:dyDescent="0.3">
      <c r="A9789" s="1">
        <v>40469</v>
      </c>
      <c r="B9789">
        <v>10</v>
      </c>
      <c r="C9789">
        <v>13</v>
      </c>
      <c r="D9789">
        <v>0</v>
      </c>
      <c r="E9789">
        <v>0</v>
      </c>
      <c r="F9789" s="14">
        <v>6671.8410000000003</v>
      </c>
      <c r="G9789" s="14">
        <v>6120.3630000000003</v>
      </c>
      <c r="H9789">
        <f t="shared" si="319"/>
        <v>0.13091697409452191</v>
      </c>
      <c r="I9789">
        <f t="shared" si="320"/>
        <v>0.14046366234568494</v>
      </c>
    </row>
    <row r="9790" spans="1:9" x14ac:dyDescent="0.3">
      <c r="A9790" s="1">
        <v>40470</v>
      </c>
      <c r="B9790">
        <v>9</v>
      </c>
      <c r="C9790">
        <v>11</v>
      </c>
      <c r="D9790">
        <v>0</v>
      </c>
      <c r="E9790">
        <v>0</v>
      </c>
      <c r="F9790" s="14">
        <v>6529.8969999999999</v>
      </c>
      <c r="G9790" s="14">
        <v>5952.8829999999998</v>
      </c>
      <c r="H9790">
        <f t="shared" si="319"/>
        <v>0.1178252766850697</v>
      </c>
      <c r="I9790">
        <f t="shared" si="320"/>
        <v>0.11885386813865649</v>
      </c>
    </row>
    <row r="9791" spans="1:9" x14ac:dyDescent="0.3">
      <c r="A9791" s="1">
        <v>40471</v>
      </c>
      <c r="B9791">
        <v>9</v>
      </c>
      <c r="C9791">
        <v>9</v>
      </c>
      <c r="D9791">
        <v>0</v>
      </c>
      <c r="E9791">
        <v>0</v>
      </c>
      <c r="F9791" s="14">
        <v>6445.26</v>
      </c>
      <c r="G9791" s="14">
        <v>6100.6170000000002</v>
      </c>
      <c r="H9791">
        <f t="shared" si="319"/>
        <v>0.1178252766850697</v>
      </c>
      <c r="I9791">
        <f t="shared" si="320"/>
        <v>9.7244073931628039E-2</v>
      </c>
    </row>
    <row r="9792" spans="1:9" x14ac:dyDescent="0.3">
      <c r="A9792" s="1">
        <v>40472</v>
      </c>
      <c r="B9792">
        <v>9</v>
      </c>
      <c r="C9792">
        <v>8</v>
      </c>
      <c r="D9792">
        <v>0</v>
      </c>
      <c r="E9792">
        <v>0</v>
      </c>
      <c r="F9792" s="14">
        <v>5633.3159999999998</v>
      </c>
      <c r="G9792" s="14">
        <v>5253.3829999999998</v>
      </c>
      <c r="H9792">
        <f t="shared" si="319"/>
        <v>0.1178252766850697</v>
      </c>
      <c r="I9792">
        <f t="shared" si="320"/>
        <v>8.643917682811382E-2</v>
      </c>
    </row>
    <row r="9793" spans="1:9" x14ac:dyDescent="0.3">
      <c r="A9793" s="1">
        <v>40473</v>
      </c>
      <c r="B9793">
        <v>8</v>
      </c>
      <c r="C9793">
        <v>7</v>
      </c>
      <c r="D9793">
        <v>0</v>
      </c>
      <c r="E9793">
        <v>0</v>
      </c>
      <c r="F9793" s="14">
        <v>1286.8399999999999</v>
      </c>
      <c r="G9793" s="14">
        <v>1999.769</v>
      </c>
      <c r="H9793">
        <f t="shared" si="319"/>
        <v>0.10473357927561752</v>
      </c>
      <c r="I9793">
        <f t="shared" si="320"/>
        <v>7.5634279724599587E-2</v>
      </c>
    </row>
    <row r="9794" spans="1:9" x14ac:dyDescent="0.3">
      <c r="A9794" s="1">
        <v>40474</v>
      </c>
      <c r="B9794">
        <v>7</v>
      </c>
      <c r="C9794">
        <v>6</v>
      </c>
      <c r="D9794">
        <v>0</v>
      </c>
      <c r="E9794">
        <v>0</v>
      </c>
      <c r="F9794" s="14">
        <v>4541.4269999999997</v>
      </c>
      <c r="G9794" s="14">
        <v>4078.9090000000001</v>
      </c>
      <c r="H9794">
        <f t="shared" ref="H9794:H9857" si="321">(B9794*60*60*24/1000000)/(1000*$N$3/1000000)</f>
        <v>9.1641881866165328E-2</v>
      </c>
      <c r="I9794">
        <f t="shared" ref="I9794:I9857" si="322">(C9794*60*60*24/1000000)/(1000*$N$4/1000000)</f>
        <v>6.4829382621085355E-2</v>
      </c>
    </row>
    <row r="9795" spans="1:9" x14ac:dyDescent="0.3">
      <c r="A9795" s="1">
        <v>40475</v>
      </c>
      <c r="B9795">
        <v>7</v>
      </c>
      <c r="C9795">
        <v>5</v>
      </c>
      <c r="D9795">
        <v>0</v>
      </c>
      <c r="E9795">
        <v>0</v>
      </c>
      <c r="F9795" s="14">
        <v>1034.9690000000001</v>
      </c>
      <c r="G9795" s="14">
        <v>3063.7139999999999</v>
      </c>
      <c r="H9795">
        <f t="shared" si="321"/>
        <v>9.1641881866165328E-2</v>
      </c>
      <c r="I9795">
        <f t="shared" si="322"/>
        <v>5.4024485517571136E-2</v>
      </c>
    </row>
    <row r="9796" spans="1:9" x14ac:dyDescent="0.3">
      <c r="A9796" s="1">
        <v>40476</v>
      </c>
      <c r="B9796">
        <v>6</v>
      </c>
      <c r="C9796">
        <v>5</v>
      </c>
      <c r="D9796">
        <v>0</v>
      </c>
      <c r="E9796">
        <v>0</v>
      </c>
      <c r="F9796" s="14">
        <v>2997.6260000000002</v>
      </c>
      <c r="G9796" s="14">
        <v>2668.201</v>
      </c>
      <c r="H9796">
        <f t="shared" si="321"/>
        <v>7.8550184456713135E-2</v>
      </c>
      <c r="I9796">
        <f t="shared" si="322"/>
        <v>5.4024485517571136E-2</v>
      </c>
    </row>
    <row r="9797" spans="1:9" x14ac:dyDescent="0.3">
      <c r="A9797" s="1">
        <v>40477</v>
      </c>
      <c r="B9797">
        <v>6</v>
      </c>
      <c r="C9797">
        <v>4</v>
      </c>
      <c r="D9797">
        <v>0</v>
      </c>
      <c r="E9797">
        <v>0</v>
      </c>
      <c r="F9797" s="14">
        <v>5838.2389999999996</v>
      </c>
      <c r="G9797" s="14">
        <v>4106.6450000000004</v>
      </c>
      <c r="H9797">
        <f t="shared" si="321"/>
        <v>7.8550184456713135E-2</v>
      </c>
      <c r="I9797">
        <f t="shared" si="322"/>
        <v>4.321958841405691E-2</v>
      </c>
    </row>
    <row r="9798" spans="1:9" x14ac:dyDescent="0.3">
      <c r="A9798" s="1">
        <v>40478</v>
      </c>
      <c r="B9798">
        <v>5</v>
      </c>
      <c r="C9798">
        <v>4</v>
      </c>
      <c r="D9798">
        <v>0</v>
      </c>
      <c r="E9798">
        <v>0</v>
      </c>
      <c r="F9798" s="14">
        <v>3409.09</v>
      </c>
      <c r="G9798" s="14">
        <v>2472.3960000000002</v>
      </c>
      <c r="H9798">
        <f t="shared" si="321"/>
        <v>6.5458487047260955E-2</v>
      </c>
      <c r="I9798">
        <f t="shared" si="322"/>
        <v>4.321958841405691E-2</v>
      </c>
    </row>
    <row r="9799" spans="1:9" x14ac:dyDescent="0.3">
      <c r="A9799" s="1">
        <v>40479</v>
      </c>
      <c r="B9799">
        <v>5</v>
      </c>
      <c r="C9799">
        <v>3</v>
      </c>
      <c r="D9799">
        <v>0</v>
      </c>
      <c r="E9799">
        <v>0</v>
      </c>
      <c r="F9799" s="14">
        <v>5446.9340000000002</v>
      </c>
      <c r="G9799" s="14">
        <v>3465.1880000000001</v>
      </c>
      <c r="H9799">
        <f t="shared" si="321"/>
        <v>6.5458487047260955E-2</v>
      </c>
      <c r="I9799">
        <f t="shared" si="322"/>
        <v>3.2414691310542677E-2</v>
      </c>
    </row>
    <row r="9800" spans="1:9" x14ac:dyDescent="0.3">
      <c r="A9800" s="1">
        <v>40480</v>
      </c>
      <c r="B9800">
        <v>5</v>
      </c>
      <c r="C9800">
        <v>3</v>
      </c>
      <c r="D9800">
        <v>5.2370000000000001</v>
      </c>
      <c r="E9800">
        <v>6.484</v>
      </c>
      <c r="F9800">
        <v>30.515000000000001</v>
      </c>
      <c r="G9800">
        <v>480.89100000000002</v>
      </c>
      <c r="H9800">
        <f t="shared" si="321"/>
        <v>6.5458487047260955E-2</v>
      </c>
      <c r="I9800">
        <f t="shared" si="322"/>
        <v>3.2414691310542677E-2</v>
      </c>
    </row>
    <row r="9801" spans="1:9" x14ac:dyDescent="0.3">
      <c r="A9801" s="1">
        <v>40481</v>
      </c>
      <c r="B9801">
        <v>5</v>
      </c>
      <c r="C9801">
        <v>3</v>
      </c>
      <c r="D9801">
        <v>0</v>
      </c>
      <c r="E9801">
        <v>0</v>
      </c>
      <c r="F9801" s="14">
        <v>6476.098</v>
      </c>
      <c r="G9801" s="14">
        <v>6009.8119999999999</v>
      </c>
      <c r="H9801">
        <f t="shared" si="321"/>
        <v>6.5458487047260955E-2</v>
      </c>
      <c r="I9801">
        <f t="shared" si="322"/>
        <v>3.2414691310542677E-2</v>
      </c>
    </row>
    <row r="9802" spans="1:9" x14ac:dyDescent="0.3">
      <c r="A9802" s="1">
        <v>40482</v>
      </c>
      <c r="B9802">
        <v>5</v>
      </c>
      <c r="C9802">
        <v>3</v>
      </c>
      <c r="D9802">
        <v>0</v>
      </c>
      <c r="E9802">
        <v>0</v>
      </c>
      <c r="F9802" s="14">
        <v>6174.7179999999998</v>
      </c>
      <c r="G9802" s="14">
        <v>4583.192</v>
      </c>
      <c r="H9802">
        <f t="shared" si="321"/>
        <v>6.5458487047260955E-2</v>
      </c>
      <c r="I9802">
        <f t="shared" si="322"/>
        <v>3.2414691310542677E-2</v>
      </c>
    </row>
    <row r="9803" spans="1:9" x14ac:dyDescent="0.3">
      <c r="A9803" s="1">
        <v>40483</v>
      </c>
      <c r="B9803">
        <v>4</v>
      </c>
      <c r="C9803">
        <v>3</v>
      </c>
      <c r="D9803">
        <v>0</v>
      </c>
      <c r="E9803">
        <v>0</v>
      </c>
      <c r="F9803" s="14">
        <v>6193.45</v>
      </c>
      <c r="G9803" s="14">
        <v>5326.6480000000001</v>
      </c>
      <c r="H9803">
        <f t="shared" si="321"/>
        <v>5.2366789637808761E-2</v>
      </c>
      <c r="I9803">
        <f t="shared" si="322"/>
        <v>3.2414691310542677E-2</v>
      </c>
    </row>
    <row r="9804" spans="1:9" x14ac:dyDescent="0.3">
      <c r="A9804" s="1">
        <v>40484</v>
      </c>
      <c r="B9804">
        <v>4</v>
      </c>
      <c r="C9804">
        <v>3</v>
      </c>
      <c r="D9804">
        <v>0</v>
      </c>
      <c r="E9804">
        <v>0</v>
      </c>
      <c r="F9804" s="14">
        <v>4624.3580000000002</v>
      </c>
      <c r="G9804" s="14">
        <v>5031.4489999999996</v>
      </c>
      <c r="H9804">
        <f t="shared" si="321"/>
        <v>5.2366789637808761E-2</v>
      </c>
      <c r="I9804">
        <f t="shared" si="322"/>
        <v>3.2414691310542677E-2</v>
      </c>
    </row>
    <row r="9805" spans="1:9" x14ac:dyDescent="0.3">
      <c r="A9805" s="1">
        <v>40485</v>
      </c>
      <c r="B9805">
        <v>3</v>
      </c>
      <c r="C9805">
        <v>3</v>
      </c>
      <c r="D9805">
        <v>0</v>
      </c>
      <c r="E9805">
        <v>0</v>
      </c>
      <c r="F9805" s="14">
        <v>4775.3209999999999</v>
      </c>
      <c r="G9805" s="14">
        <v>5374.1090000000004</v>
      </c>
      <c r="H9805">
        <f t="shared" si="321"/>
        <v>3.9275092228356567E-2</v>
      </c>
      <c r="I9805">
        <f t="shared" si="322"/>
        <v>3.2414691310542677E-2</v>
      </c>
    </row>
    <row r="9806" spans="1:9" x14ac:dyDescent="0.3">
      <c r="A9806" s="1">
        <v>40486</v>
      </c>
      <c r="B9806">
        <v>3</v>
      </c>
      <c r="C9806">
        <v>1</v>
      </c>
      <c r="D9806">
        <v>5.3230000000000004</v>
      </c>
      <c r="E9806">
        <v>3.6999999999999998E-2</v>
      </c>
      <c r="F9806" s="14">
        <v>1576.8869999999999</v>
      </c>
      <c r="G9806" s="14">
        <v>1977.3779999999999</v>
      </c>
      <c r="H9806">
        <f t="shared" si="321"/>
        <v>3.9275092228356567E-2</v>
      </c>
      <c r="I9806">
        <f t="shared" si="322"/>
        <v>1.0804897103514228E-2</v>
      </c>
    </row>
    <row r="9807" spans="1:9" x14ac:dyDescent="0.3">
      <c r="A9807" s="1">
        <v>40487</v>
      </c>
      <c r="B9807">
        <v>4</v>
      </c>
      <c r="C9807">
        <v>2</v>
      </c>
      <c r="D9807">
        <v>13.273999999999999</v>
      </c>
      <c r="E9807">
        <v>2.653</v>
      </c>
      <c r="F9807" s="14">
        <v>4204.2830000000004</v>
      </c>
      <c r="G9807" s="14">
        <v>3725.701</v>
      </c>
      <c r="H9807">
        <f t="shared" si="321"/>
        <v>5.2366789637808761E-2</v>
      </c>
      <c r="I9807">
        <f t="shared" si="322"/>
        <v>2.1609794207028455E-2</v>
      </c>
    </row>
    <row r="9808" spans="1:9" x14ac:dyDescent="0.3">
      <c r="A9808" s="1">
        <v>40488</v>
      </c>
      <c r="B9808">
        <v>4</v>
      </c>
      <c r="C9808">
        <v>2</v>
      </c>
      <c r="D9808">
        <v>0</v>
      </c>
      <c r="E9808">
        <v>0</v>
      </c>
      <c r="F9808" s="14">
        <v>4931.7569999999996</v>
      </c>
      <c r="G9808" s="14">
        <v>2874.3960000000002</v>
      </c>
      <c r="H9808">
        <f t="shared" si="321"/>
        <v>5.2366789637808761E-2</v>
      </c>
      <c r="I9808">
        <f t="shared" si="322"/>
        <v>2.1609794207028455E-2</v>
      </c>
    </row>
    <row r="9809" spans="1:9" x14ac:dyDescent="0.3">
      <c r="A9809" s="1">
        <v>40489</v>
      </c>
      <c r="B9809">
        <v>4</v>
      </c>
      <c r="C9809">
        <v>2</v>
      </c>
      <c r="D9809">
        <v>0</v>
      </c>
      <c r="E9809">
        <v>0</v>
      </c>
      <c r="F9809" s="14">
        <v>6080.9440000000004</v>
      </c>
      <c r="G9809" s="14">
        <v>5505.3469999999998</v>
      </c>
      <c r="H9809">
        <f t="shared" si="321"/>
        <v>5.2366789637808761E-2</v>
      </c>
      <c r="I9809">
        <f t="shared" si="322"/>
        <v>2.1609794207028455E-2</v>
      </c>
    </row>
    <row r="9810" spans="1:9" x14ac:dyDescent="0.3">
      <c r="A9810" s="1">
        <v>40490</v>
      </c>
      <c r="B9810">
        <v>4</v>
      </c>
      <c r="C9810">
        <v>2</v>
      </c>
      <c r="D9810">
        <v>0</v>
      </c>
      <c r="E9810">
        <v>0</v>
      </c>
      <c r="F9810" s="14">
        <v>5894.1629999999996</v>
      </c>
      <c r="G9810" s="14">
        <v>5527.0820000000003</v>
      </c>
      <c r="H9810">
        <f t="shared" si="321"/>
        <v>5.2366789637808761E-2</v>
      </c>
      <c r="I9810">
        <f t="shared" si="322"/>
        <v>2.1609794207028455E-2</v>
      </c>
    </row>
    <row r="9811" spans="1:9" x14ac:dyDescent="0.3">
      <c r="A9811" s="1">
        <v>40491</v>
      </c>
      <c r="B9811">
        <v>4</v>
      </c>
      <c r="C9811">
        <v>2</v>
      </c>
      <c r="D9811">
        <v>27.82</v>
      </c>
      <c r="E9811">
        <v>21.091999999999999</v>
      </c>
      <c r="F9811">
        <v>-313.46300000000002</v>
      </c>
      <c r="G9811">
        <v>-226.70699999999999</v>
      </c>
      <c r="H9811">
        <f t="shared" si="321"/>
        <v>5.2366789637808761E-2</v>
      </c>
      <c r="I9811">
        <f t="shared" si="322"/>
        <v>2.1609794207028455E-2</v>
      </c>
    </row>
    <row r="9812" spans="1:9" x14ac:dyDescent="0.3">
      <c r="A9812" s="1">
        <v>40492</v>
      </c>
      <c r="B9812">
        <v>4</v>
      </c>
      <c r="C9812">
        <v>2</v>
      </c>
      <c r="D9812">
        <v>0</v>
      </c>
      <c r="E9812">
        <v>0</v>
      </c>
      <c r="F9812" s="14">
        <v>3474.3130000000001</v>
      </c>
      <c r="G9812" s="14">
        <v>5332.2129999999997</v>
      </c>
      <c r="H9812">
        <f t="shared" si="321"/>
        <v>5.2366789637808761E-2</v>
      </c>
      <c r="I9812">
        <f t="shared" si="322"/>
        <v>2.1609794207028455E-2</v>
      </c>
    </row>
    <row r="9813" spans="1:9" x14ac:dyDescent="0.3">
      <c r="A9813" s="1">
        <v>40493</v>
      </c>
      <c r="B9813">
        <v>5</v>
      </c>
      <c r="C9813">
        <v>3</v>
      </c>
      <c r="D9813">
        <v>0</v>
      </c>
      <c r="E9813">
        <v>0</v>
      </c>
      <c r="F9813" s="14">
        <v>6005.5339999999997</v>
      </c>
      <c r="G9813" s="14">
        <v>4519.0969999999998</v>
      </c>
      <c r="H9813">
        <f t="shared" si="321"/>
        <v>6.5458487047260955E-2</v>
      </c>
      <c r="I9813">
        <f t="shared" si="322"/>
        <v>3.2414691310542677E-2</v>
      </c>
    </row>
    <row r="9814" spans="1:9" x14ac:dyDescent="0.3">
      <c r="A9814" s="1">
        <v>40494</v>
      </c>
      <c r="B9814">
        <v>5</v>
      </c>
      <c r="C9814">
        <v>3</v>
      </c>
      <c r="D9814">
        <v>0</v>
      </c>
      <c r="E9814">
        <v>0</v>
      </c>
      <c r="F9814" s="14">
        <v>6196.7020000000002</v>
      </c>
      <c r="G9814" s="14">
        <v>3791.7820000000002</v>
      </c>
      <c r="H9814">
        <f t="shared" si="321"/>
        <v>6.5458487047260955E-2</v>
      </c>
      <c r="I9814">
        <f t="shared" si="322"/>
        <v>3.2414691310542677E-2</v>
      </c>
    </row>
    <row r="9815" spans="1:9" x14ac:dyDescent="0.3">
      <c r="A9815" s="1">
        <v>40495</v>
      </c>
      <c r="B9815">
        <v>6</v>
      </c>
      <c r="C9815">
        <v>4</v>
      </c>
      <c r="D9815">
        <v>0</v>
      </c>
      <c r="E9815">
        <v>0</v>
      </c>
      <c r="F9815" s="14">
        <v>5265.95</v>
      </c>
      <c r="G9815" s="14">
        <v>3412.36</v>
      </c>
      <c r="H9815">
        <f t="shared" si="321"/>
        <v>7.8550184456713135E-2</v>
      </c>
      <c r="I9815">
        <f t="shared" si="322"/>
        <v>4.321958841405691E-2</v>
      </c>
    </row>
    <row r="9816" spans="1:9" x14ac:dyDescent="0.3">
      <c r="A9816" s="1">
        <v>40496</v>
      </c>
      <c r="B9816">
        <v>7</v>
      </c>
      <c r="C9816">
        <v>4</v>
      </c>
      <c r="D9816">
        <v>1.2999999999999999E-2</v>
      </c>
      <c r="E9816">
        <v>3.0000000000000001E-3</v>
      </c>
      <c r="F9816" s="14">
        <v>4113.4459999999999</v>
      </c>
      <c r="G9816" s="14">
        <v>2740.2429999999999</v>
      </c>
      <c r="H9816">
        <f t="shared" si="321"/>
        <v>9.1641881866165328E-2</v>
      </c>
      <c r="I9816">
        <f t="shared" si="322"/>
        <v>4.321958841405691E-2</v>
      </c>
    </row>
    <row r="9817" spans="1:9" x14ac:dyDescent="0.3">
      <c r="A9817" s="1">
        <v>40497</v>
      </c>
      <c r="B9817">
        <v>8</v>
      </c>
      <c r="C9817">
        <v>4</v>
      </c>
      <c r="D9817">
        <v>7.0999999999999994E-2</v>
      </c>
      <c r="E9817">
        <v>0</v>
      </c>
      <c r="F9817" s="14">
        <v>2443.8000000000002</v>
      </c>
      <c r="G9817" s="14">
        <v>2232.3670000000002</v>
      </c>
      <c r="H9817">
        <f t="shared" si="321"/>
        <v>0.10473357927561752</v>
      </c>
      <c r="I9817">
        <f t="shared" si="322"/>
        <v>4.321958841405691E-2</v>
      </c>
    </row>
    <row r="9818" spans="1:9" x14ac:dyDescent="0.3">
      <c r="A9818" s="1">
        <v>40498</v>
      </c>
      <c r="B9818">
        <v>8</v>
      </c>
      <c r="C9818">
        <v>5</v>
      </c>
      <c r="D9818">
        <v>0.183</v>
      </c>
      <c r="E9818">
        <v>0</v>
      </c>
      <c r="F9818" s="14">
        <v>3991.5770000000002</v>
      </c>
      <c r="G9818" s="14">
        <v>2648.1489999999999</v>
      </c>
      <c r="H9818">
        <f t="shared" si="321"/>
        <v>0.10473357927561752</v>
      </c>
      <c r="I9818">
        <f t="shared" si="322"/>
        <v>5.4024485517571136E-2</v>
      </c>
    </row>
    <row r="9819" spans="1:9" x14ac:dyDescent="0.3">
      <c r="A9819" s="1">
        <v>40499</v>
      </c>
      <c r="B9819">
        <v>7</v>
      </c>
      <c r="C9819">
        <v>5</v>
      </c>
      <c r="D9819">
        <v>0</v>
      </c>
      <c r="E9819">
        <v>2E-3</v>
      </c>
      <c r="F9819" s="14">
        <v>3416.4659999999999</v>
      </c>
      <c r="G9819" s="14">
        <v>2612.7159999999999</v>
      </c>
      <c r="H9819">
        <f t="shared" si="321"/>
        <v>9.1641881866165328E-2</v>
      </c>
      <c r="I9819">
        <f t="shared" si="322"/>
        <v>5.4024485517571136E-2</v>
      </c>
    </row>
    <row r="9820" spans="1:9" x14ac:dyDescent="0.3">
      <c r="A9820" s="1">
        <v>40500</v>
      </c>
      <c r="B9820">
        <v>6</v>
      </c>
      <c r="C9820">
        <v>4</v>
      </c>
      <c r="D9820">
        <v>0</v>
      </c>
      <c r="E9820">
        <v>0</v>
      </c>
      <c r="F9820" s="14">
        <v>5961.5839999999998</v>
      </c>
      <c r="G9820" s="14">
        <v>5438.6350000000002</v>
      </c>
      <c r="H9820">
        <f t="shared" si="321"/>
        <v>7.8550184456713135E-2</v>
      </c>
      <c r="I9820">
        <f t="shared" si="322"/>
        <v>4.321958841405691E-2</v>
      </c>
    </row>
    <row r="9821" spans="1:9" x14ac:dyDescent="0.3">
      <c r="A9821" s="1">
        <v>40501</v>
      </c>
      <c r="B9821">
        <v>5</v>
      </c>
      <c r="C9821">
        <v>4</v>
      </c>
      <c r="D9821">
        <v>0</v>
      </c>
      <c r="E9821">
        <v>2.3170000000000002</v>
      </c>
      <c r="F9821" s="14">
        <v>1385.367</v>
      </c>
      <c r="G9821" s="14">
        <v>4885.4769999999999</v>
      </c>
      <c r="H9821">
        <f t="shared" si="321"/>
        <v>6.5458487047260955E-2</v>
      </c>
      <c r="I9821">
        <f t="shared" si="322"/>
        <v>4.321958841405691E-2</v>
      </c>
    </row>
    <row r="9822" spans="1:9" x14ac:dyDescent="0.3">
      <c r="A9822" s="1">
        <v>40502</v>
      </c>
      <c r="B9822">
        <v>4</v>
      </c>
      <c r="C9822">
        <v>3</v>
      </c>
      <c r="D9822">
        <v>0.183</v>
      </c>
      <c r="E9822">
        <v>4.0000000000000001E-3</v>
      </c>
      <c r="F9822" s="14">
        <v>5762.491</v>
      </c>
      <c r="G9822" s="14">
        <v>5054.9939999999997</v>
      </c>
      <c r="H9822">
        <f t="shared" si="321"/>
        <v>5.2366789637808761E-2</v>
      </c>
      <c r="I9822">
        <f t="shared" si="322"/>
        <v>3.2414691310542677E-2</v>
      </c>
    </row>
    <row r="9823" spans="1:9" x14ac:dyDescent="0.3">
      <c r="A9823" s="1">
        <v>40503</v>
      </c>
      <c r="B9823">
        <v>4</v>
      </c>
      <c r="C9823">
        <v>3</v>
      </c>
      <c r="D9823">
        <v>4.2290000000000001</v>
      </c>
      <c r="E9823">
        <v>2.2330000000000001</v>
      </c>
      <c r="F9823" s="14">
        <v>2112.1689999999999</v>
      </c>
      <c r="G9823" s="14">
        <v>3152.828</v>
      </c>
      <c r="H9823">
        <f t="shared" si="321"/>
        <v>5.2366789637808761E-2</v>
      </c>
      <c r="I9823">
        <f t="shared" si="322"/>
        <v>3.2414691310542677E-2</v>
      </c>
    </row>
    <row r="9824" spans="1:9" x14ac:dyDescent="0.3">
      <c r="A9824" s="1">
        <v>40504</v>
      </c>
      <c r="B9824">
        <v>3</v>
      </c>
      <c r="C9824">
        <v>1</v>
      </c>
      <c r="D9824">
        <v>2.2989999999999999</v>
      </c>
      <c r="E9824">
        <v>2.3639999999999999</v>
      </c>
      <c r="F9824" s="14">
        <v>4642.2250000000004</v>
      </c>
      <c r="G9824" s="14">
        <v>2126.3580000000002</v>
      </c>
      <c r="H9824">
        <f t="shared" si="321"/>
        <v>3.9275092228356567E-2</v>
      </c>
      <c r="I9824">
        <f t="shared" si="322"/>
        <v>1.0804897103514228E-2</v>
      </c>
    </row>
    <row r="9825" spans="1:9" x14ac:dyDescent="0.3">
      <c r="A9825" s="1">
        <v>40505</v>
      </c>
      <c r="B9825">
        <v>3</v>
      </c>
      <c r="C9825">
        <v>2</v>
      </c>
      <c r="D9825">
        <v>0</v>
      </c>
      <c r="E9825">
        <v>4.9000000000000002E-2</v>
      </c>
      <c r="F9825" s="14">
        <v>2351.105</v>
      </c>
      <c r="G9825" s="14">
        <v>2658.3009999999999</v>
      </c>
      <c r="H9825">
        <f t="shared" si="321"/>
        <v>3.9275092228356567E-2</v>
      </c>
      <c r="I9825">
        <f t="shared" si="322"/>
        <v>2.1609794207028455E-2</v>
      </c>
    </row>
    <row r="9826" spans="1:9" x14ac:dyDescent="0.3">
      <c r="A9826" s="1">
        <v>40506</v>
      </c>
      <c r="B9826">
        <v>3</v>
      </c>
      <c r="C9826">
        <v>1</v>
      </c>
      <c r="D9826">
        <v>4.1399999999999997</v>
      </c>
      <c r="E9826">
        <v>1.347</v>
      </c>
      <c r="F9826" s="14">
        <v>2652.674</v>
      </c>
      <c r="G9826">
        <v>927.43</v>
      </c>
      <c r="H9826">
        <f t="shared" si="321"/>
        <v>3.9275092228356567E-2</v>
      </c>
      <c r="I9826">
        <f t="shared" si="322"/>
        <v>1.0804897103514228E-2</v>
      </c>
    </row>
    <row r="9827" spans="1:9" x14ac:dyDescent="0.3">
      <c r="A9827" s="1">
        <v>40507</v>
      </c>
      <c r="B9827">
        <v>3</v>
      </c>
      <c r="C9827">
        <v>1</v>
      </c>
      <c r="D9827">
        <v>0</v>
      </c>
      <c r="E9827">
        <v>0</v>
      </c>
      <c r="F9827" s="14">
        <v>5752.1679999999997</v>
      </c>
      <c r="G9827" s="14">
        <v>4109.9799999999996</v>
      </c>
      <c r="H9827">
        <f t="shared" si="321"/>
        <v>3.9275092228356567E-2</v>
      </c>
      <c r="I9827">
        <f t="shared" si="322"/>
        <v>1.0804897103514228E-2</v>
      </c>
    </row>
    <row r="9828" spans="1:9" x14ac:dyDescent="0.3">
      <c r="A9828" s="1">
        <v>40508</v>
      </c>
      <c r="B9828">
        <v>2</v>
      </c>
      <c r="C9828">
        <v>1</v>
      </c>
      <c r="D9828">
        <v>0</v>
      </c>
      <c r="E9828">
        <v>0</v>
      </c>
      <c r="F9828" s="14">
        <v>6108.2619999999997</v>
      </c>
      <c r="G9828" s="14">
        <v>5461.78</v>
      </c>
      <c r="H9828">
        <f t="shared" si="321"/>
        <v>2.6183394818904381E-2</v>
      </c>
      <c r="I9828">
        <f t="shared" si="322"/>
        <v>1.0804897103514228E-2</v>
      </c>
    </row>
    <row r="9829" spans="1:9" x14ac:dyDescent="0.3">
      <c r="A9829" s="1">
        <v>40509</v>
      </c>
      <c r="B9829">
        <v>2</v>
      </c>
      <c r="C9829">
        <v>1</v>
      </c>
      <c r="D9829">
        <v>0</v>
      </c>
      <c r="E9829">
        <v>0</v>
      </c>
      <c r="F9829" s="14">
        <v>4353.3360000000002</v>
      </c>
      <c r="G9829" s="14">
        <v>4726.1809999999996</v>
      </c>
      <c r="H9829">
        <f t="shared" si="321"/>
        <v>2.6183394818904381E-2</v>
      </c>
      <c r="I9829">
        <f t="shared" si="322"/>
        <v>1.0804897103514228E-2</v>
      </c>
    </row>
    <row r="9830" spans="1:9" x14ac:dyDescent="0.3">
      <c r="A9830" s="1">
        <v>40510</v>
      </c>
      <c r="B9830">
        <v>2</v>
      </c>
      <c r="C9830">
        <v>1</v>
      </c>
      <c r="D9830">
        <v>3.5999999999999997E-2</v>
      </c>
      <c r="E9830">
        <v>2.6070000000000002</v>
      </c>
      <c r="F9830">
        <v>-69.497</v>
      </c>
      <c r="G9830">
        <v>119.92</v>
      </c>
      <c r="H9830">
        <f t="shared" si="321"/>
        <v>2.6183394818904381E-2</v>
      </c>
      <c r="I9830">
        <f t="shared" si="322"/>
        <v>1.0804897103514228E-2</v>
      </c>
    </row>
    <row r="9831" spans="1:9" x14ac:dyDescent="0.3">
      <c r="A9831" s="1">
        <v>40511</v>
      </c>
      <c r="B9831">
        <v>2</v>
      </c>
      <c r="C9831">
        <v>1</v>
      </c>
      <c r="D9831">
        <v>0</v>
      </c>
      <c r="E9831">
        <v>0</v>
      </c>
      <c r="F9831" s="14">
        <v>1903.3720000000001</v>
      </c>
      <c r="G9831" s="14">
        <v>2023.4349999999999</v>
      </c>
      <c r="H9831">
        <f t="shared" si="321"/>
        <v>2.6183394818904381E-2</v>
      </c>
      <c r="I9831">
        <f t="shared" si="322"/>
        <v>1.0804897103514228E-2</v>
      </c>
    </row>
    <row r="9832" spans="1:9" x14ac:dyDescent="0.3">
      <c r="A9832" s="1">
        <v>40512</v>
      </c>
      <c r="B9832">
        <v>2</v>
      </c>
      <c r="C9832">
        <v>1</v>
      </c>
      <c r="D9832">
        <v>0</v>
      </c>
      <c r="E9832">
        <v>0</v>
      </c>
      <c r="F9832" s="14">
        <v>5738.9189999999999</v>
      </c>
      <c r="G9832" s="14">
        <v>5239.9880000000003</v>
      </c>
      <c r="H9832">
        <f t="shared" si="321"/>
        <v>2.6183394818904381E-2</v>
      </c>
      <c r="I9832">
        <f t="shared" si="322"/>
        <v>1.0804897103514228E-2</v>
      </c>
    </row>
    <row r="9833" spans="1:9" x14ac:dyDescent="0.3">
      <c r="A9833" s="1">
        <v>40513</v>
      </c>
      <c r="B9833">
        <v>2</v>
      </c>
      <c r="C9833">
        <v>1</v>
      </c>
      <c r="D9833">
        <v>0</v>
      </c>
      <c r="E9833">
        <v>0</v>
      </c>
      <c r="F9833" s="14">
        <v>5111.5240000000003</v>
      </c>
      <c r="G9833" s="14">
        <v>4918.1319999999996</v>
      </c>
      <c r="H9833">
        <f t="shared" si="321"/>
        <v>2.6183394818904381E-2</v>
      </c>
      <c r="I9833">
        <f t="shared" si="322"/>
        <v>1.0804897103514228E-2</v>
      </c>
    </row>
    <row r="9834" spans="1:9" x14ac:dyDescent="0.3">
      <c r="A9834" s="1">
        <v>40514</v>
      </c>
      <c r="B9834">
        <v>2</v>
      </c>
      <c r="C9834">
        <v>1</v>
      </c>
      <c r="D9834">
        <v>0</v>
      </c>
      <c r="E9834">
        <v>0</v>
      </c>
      <c r="F9834" s="14">
        <v>2772.2220000000002</v>
      </c>
      <c r="G9834" s="14">
        <v>3569.97</v>
      </c>
      <c r="H9834">
        <f t="shared" si="321"/>
        <v>2.6183394818904381E-2</v>
      </c>
      <c r="I9834">
        <f t="shared" si="322"/>
        <v>1.0804897103514228E-2</v>
      </c>
    </row>
    <row r="9835" spans="1:9" x14ac:dyDescent="0.3">
      <c r="A9835" s="1">
        <v>40515</v>
      </c>
      <c r="B9835">
        <v>2</v>
      </c>
      <c r="C9835">
        <v>1</v>
      </c>
      <c r="D9835">
        <v>0.34899999999999998</v>
      </c>
      <c r="E9835">
        <v>0.54300000000000004</v>
      </c>
      <c r="F9835" s="14">
        <v>2439.154</v>
      </c>
      <c r="G9835" s="14">
        <v>1910.0139999999999</v>
      </c>
      <c r="H9835">
        <f t="shared" si="321"/>
        <v>2.6183394818904381E-2</v>
      </c>
      <c r="I9835">
        <f t="shared" si="322"/>
        <v>1.0804897103514228E-2</v>
      </c>
    </row>
    <row r="9836" spans="1:9" x14ac:dyDescent="0.3">
      <c r="A9836" s="1">
        <v>40516</v>
      </c>
      <c r="B9836">
        <v>2</v>
      </c>
      <c r="C9836">
        <v>1</v>
      </c>
      <c r="D9836">
        <v>0</v>
      </c>
      <c r="E9836">
        <v>0</v>
      </c>
      <c r="F9836" s="14">
        <v>5197.0360000000001</v>
      </c>
      <c r="G9836" s="14">
        <v>4435.3230000000003</v>
      </c>
      <c r="H9836">
        <f t="shared" si="321"/>
        <v>2.6183394818904381E-2</v>
      </c>
      <c r="I9836">
        <f t="shared" si="322"/>
        <v>1.0804897103514228E-2</v>
      </c>
    </row>
    <row r="9837" spans="1:9" x14ac:dyDescent="0.3">
      <c r="A9837" s="1">
        <v>40517</v>
      </c>
      <c r="B9837">
        <v>2</v>
      </c>
      <c r="C9837">
        <v>1</v>
      </c>
      <c r="D9837">
        <v>0.43099999999999999</v>
      </c>
      <c r="E9837">
        <v>0</v>
      </c>
      <c r="F9837" s="14">
        <v>5204.9560000000001</v>
      </c>
      <c r="G9837" s="14">
        <v>4080.1790000000001</v>
      </c>
      <c r="H9837">
        <f t="shared" si="321"/>
        <v>2.6183394818904381E-2</v>
      </c>
      <c r="I9837">
        <f t="shared" si="322"/>
        <v>1.0804897103514228E-2</v>
      </c>
    </row>
    <row r="9838" spans="1:9" x14ac:dyDescent="0.3">
      <c r="A9838" s="1">
        <v>40518</v>
      </c>
      <c r="B9838">
        <v>1</v>
      </c>
      <c r="C9838">
        <v>1</v>
      </c>
      <c r="D9838">
        <v>0</v>
      </c>
      <c r="E9838">
        <v>0</v>
      </c>
      <c r="F9838" s="14">
        <v>5633.518</v>
      </c>
      <c r="G9838" s="14">
        <v>4901.5079999999998</v>
      </c>
      <c r="H9838">
        <f t="shared" si="321"/>
        <v>1.309169740945219E-2</v>
      </c>
      <c r="I9838">
        <f t="shared" si="322"/>
        <v>1.0804897103514228E-2</v>
      </c>
    </row>
    <row r="9839" spans="1:9" x14ac:dyDescent="0.3">
      <c r="A9839" s="1">
        <v>40519</v>
      </c>
      <c r="B9839">
        <v>1</v>
      </c>
      <c r="C9839">
        <v>1</v>
      </c>
      <c r="D9839">
        <v>0</v>
      </c>
      <c r="E9839">
        <v>0</v>
      </c>
      <c r="F9839" s="14">
        <v>4980.4650000000001</v>
      </c>
      <c r="G9839" s="14">
        <v>4433.7340000000004</v>
      </c>
      <c r="H9839">
        <f t="shared" si="321"/>
        <v>1.309169740945219E-2</v>
      </c>
      <c r="I9839">
        <f t="shared" si="322"/>
        <v>1.0804897103514228E-2</v>
      </c>
    </row>
    <row r="9840" spans="1:9" x14ac:dyDescent="0.3">
      <c r="A9840" s="1">
        <v>40520</v>
      </c>
      <c r="B9840">
        <v>1</v>
      </c>
      <c r="C9840">
        <v>1</v>
      </c>
      <c r="D9840">
        <v>0.123</v>
      </c>
      <c r="E9840">
        <v>0</v>
      </c>
      <c r="F9840" s="14">
        <v>5116.9939999999997</v>
      </c>
      <c r="G9840" s="14">
        <v>5021.76</v>
      </c>
      <c r="H9840">
        <f t="shared" si="321"/>
        <v>1.309169740945219E-2</v>
      </c>
      <c r="I9840">
        <f t="shared" si="322"/>
        <v>1.0804897103514228E-2</v>
      </c>
    </row>
    <row r="9841" spans="1:9" x14ac:dyDescent="0.3">
      <c r="A9841" s="1">
        <v>40521</v>
      </c>
      <c r="B9841">
        <v>1</v>
      </c>
      <c r="C9841">
        <v>1</v>
      </c>
      <c r="D9841">
        <v>0</v>
      </c>
      <c r="E9841">
        <v>0</v>
      </c>
      <c r="F9841" s="14">
        <v>2438.502</v>
      </c>
      <c r="G9841" s="14">
        <v>4893.8710000000001</v>
      </c>
      <c r="H9841">
        <f t="shared" si="321"/>
        <v>1.309169740945219E-2</v>
      </c>
      <c r="I9841">
        <f t="shared" si="322"/>
        <v>1.0804897103514228E-2</v>
      </c>
    </row>
    <row r="9842" spans="1:9" x14ac:dyDescent="0.3">
      <c r="A9842" s="1">
        <v>40522</v>
      </c>
      <c r="B9842">
        <v>1</v>
      </c>
      <c r="C9842">
        <v>1</v>
      </c>
      <c r="D9842">
        <v>0</v>
      </c>
      <c r="E9842">
        <v>0</v>
      </c>
      <c r="F9842" s="14">
        <v>3220.569</v>
      </c>
      <c r="G9842" s="14">
        <v>4080.9050000000002</v>
      </c>
      <c r="H9842">
        <f t="shared" si="321"/>
        <v>1.309169740945219E-2</v>
      </c>
      <c r="I9842">
        <f t="shared" si="322"/>
        <v>1.0804897103514228E-2</v>
      </c>
    </row>
    <row r="9843" spans="1:9" x14ac:dyDescent="0.3">
      <c r="A9843" s="1">
        <v>40523</v>
      </c>
      <c r="B9843">
        <v>1</v>
      </c>
      <c r="C9843">
        <v>1</v>
      </c>
      <c r="D9843">
        <v>11.182</v>
      </c>
      <c r="E9843">
        <v>8.3290000000000006</v>
      </c>
      <c r="F9843">
        <v>-304.84699999999998</v>
      </c>
      <c r="G9843">
        <v>-464.48599999999999</v>
      </c>
      <c r="H9843">
        <f t="shared" si="321"/>
        <v>1.309169740945219E-2</v>
      </c>
      <c r="I9843">
        <f t="shared" si="322"/>
        <v>1.0804897103514228E-2</v>
      </c>
    </row>
    <row r="9844" spans="1:9" x14ac:dyDescent="0.3">
      <c r="A9844" s="1">
        <v>40524</v>
      </c>
      <c r="B9844">
        <v>1</v>
      </c>
      <c r="C9844">
        <v>1</v>
      </c>
      <c r="D9844">
        <v>15.8</v>
      </c>
      <c r="E9844">
        <v>11.045999999999999</v>
      </c>
      <c r="F9844">
        <v>633.49900000000002</v>
      </c>
      <c r="G9844">
        <v>222.51599999999999</v>
      </c>
      <c r="H9844">
        <f t="shared" si="321"/>
        <v>1.309169740945219E-2</v>
      </c>
      <c r="I9844">
        <f t="shared" si="322"/>
        <v>1.0804897103514228E-2</v>
      </c>
    </row>
    <row r="9845" spans="1:9" x14ac:dyDescent="0.3">
      <c r="A9845" s="1">
        <v>40525</v>
      </c>
      <c r="B9845">
        <v>1</v>
      </c>
      <c r="C9845">
        <v>1</v>
      </c>
      <c r="D9845">
        <v>0</v>
      </c>
      <c r="E9845">
        <v>0</v>
      </c>
      <c r="F9845" s="14">
        <v>5576.5469999999996</v>
      </c>
      <c r="G9845" s="14">
        <v>5001.277</v>
      </c>
      <c r="H9845">
        <f t="shared" si="321"/>
        <v>1.309169740945219E-2</v>
      </c>
      <c r="I9845">
        <f t="shared" si="322"/>
        <v>1.0804897103514228E-2</v>
      </c>
    </row>
    <row r="9846" spans="1:9" x14ac:dyDescent="0.3">
      <c r="A9846" s="1">
        <v>40526</v>
      </c>
      <c r="B9846">
        <v>1</v>
      </c>
      <c r="C9846">
        <v>1</v>
      </c>
      <c r="D9846">
        <v>0</v>
      </c>
      <c r="E9846">
        <v>0</v>
      </c>
      <c r="F9846" s="14">
        <v>5443.6629999999996</v>
      </c>
      <c r="G9846" s="14">
        <v>4819.4089999999997</v>
      </c>
      <c r="H9846">
        <f t="shared" si="321"/>
        <v>1.309169740945219E-2</v>
      </c>
      <c r="I9846">
        <f t="shared" si="322"/>
        <v>1.0804897103514228E-2</v>
      </c>
    </row>
    <row r="9847" spans="1:9" x14ac:dyDescent="0.3">
      <c r="A9847" s="1">
        <v>40527</v>
      </c>
      <c r="B9847">
        <v>1</v>
      </c>
      <c r="C9847">
        <v>1</v>
      </c>
      <c r="D9847">
        <v>0</v>
      </c>
      <c r="E9847">
        <v>0</v>
      </c>
      <c r="F9847" s="14">
        <v>5589.5870000000004</v>
      </c>
      <c r="G9847" s="14">
        <v>4839.2830000000004</v>
      </c>
      <c r="H9847">
        <f t="shared" si="321"/>
        <v>1.309169740945219E-2</v>
      </c>
      <c r="I9847">
        <f t="shared" si="322"/>
        <v>1.0804897103514228E-2</v>
      </c>
    </row>
    <row r="9848" spans="1:9" x14ac:dyDescent="0.3">
      <c r="A9848" s="1">
        <v>40528</v>
      </c>
      <c r="B9848">
        <v>0</v>
      </c>
      <c r="C9848">
        <v>1</v>
      </c>
      <c r="D9848">
        <v>0</v>
      </c>
      <c r="E9848">
        <v>0</v>
      </c>
      <c r="F9848" s="14">
        <v>5261.1980000000003</v>
      </c>
      <c r="G9848" s="14">
        <v>4755.2280000000001</v>
      </c>
      <c r="H9848">
        <f t="shared" si="321"/>
        <v>0</v>
      </c>
      <c r="I9848">
        <f t="shared" si="322"/>
        <v>1.0804897103514228E-2</v>
      </c>
    </row>
    <row r="9849" spans="1:9" x14ac:dyDescent="0.3">
      <c r="A9849" s="1">
        <v>40529</v>
      </c>
      <c r="B9849">
        <v>1</v>
      </c>
      <c r="C9849">
        <v>1</v>
      </c>
      <c r="D9849">
        <v>0</v>
      </c>
      <c r="E9849">
        <v>0</v>
      </c>
      <c r="F9849" s="14">
        <v>2683.424</v>
      </c>
      <c r="G9849" s="14">
        <v>3072.7350000000001</v>
      </c>
      <c r="H9849">
        <f t="shared" si="321"/>
        <v>1.309169740945219E-2</v>
      </c>
      <c r="I9849">
        <f t="shared" si="322"/>
        <v>1.0804897103514228E-2</v>
      </c>
    </row>
    <row r="9850" spans="1:9" x14ac:dyDescent="0.3">
      <c r="A9850" s="1">
        <v>40530</v>
      </c>
      <c r="B9850">
        <v>0</v>
      </c>
      <c r="C9850">
        <v>1</v>
      </c>
      <c r="D9850">
        <v>0</v>
      </c>
      <c r="E9850">
        <v>0</v>
      </c>
      <c r="F9850" s="14">
        <v>1439.9649999999999</v>
      </c>
      <c r="G9850" s="14">
        <v>1833.27</v>
      </c>
      <c r="H9850">
        <f t="shared" si="321"/>
        <v>0</v>
      </c>
      <c r="I9850">
        <f t="shared" si="322"/>
        <v>1.0804897103514228E-2</v>
      </c>
    </row>
    <row r="9851" spans="1:9" x14ac:dyDescent="0.3">
      <c r="A9851" s="1">
        <v>40531</v>
      </c>
      <c r="B9851">
        <v>1</v>
      </c>
      <c r="C9851">
        <v>1</v>
      </c>
      <c r="D9851">
        <v>0.39</v>
      </c>
      <c r="E9851">
        <v>1.41</v>
      </c>
      <c r="F9851">
        <v>-361.58800000000002</v>
      </c>
      <c r="G9851">
        <v>-177.86600000000001</v>
      </c>
      <c r="H9851">
        <f t="shared" si="321"/>
        <v>1.309169740945219E-2</v>
      </c>
      <c r="I9851">
        <f t="shared" si="322"/>
        <v>1.0804897103514228E-2</v>
      </c>
    </row>
    <row r="9852" spans="1:9" x14ac:dyDescent="0.3">
      <c r="A9852" s="1">
        <v>40532</v>
      </c>
      <c r="B9852">
        <v>1</v>
      </c>
      <c r="C9852">
        <v>1</v>
      </c>
      <c r="D9852">
        <v>8.5009999999999994</v>
      </c>
      <c r="E9852">
        <v>17.672999999999998</v>
      </c>
      <c r="F9852">
        <v>-378.81299999999999</v>
      </c>
      <c r="G9852">
        <v>-28.236999999999998</v>
      </c>
      <c r="H9852">
        <f t="shared" si="321"/>
        <v>1.309169740945219E-2</v>
      </c>
      <c r="I9852">
        <f t="shared" si="322"/>
        <v>1.0804897103514228E-2</v>
      </c>
    </row>
    <row r="9853" spans="1:9" x14ac:dyDescent="0.3">
      <c r="A9853" s="1">
        <v>40533</v>
      </c>
      <c r="B9853">
        <v>2</v>
      </c>
      <c r="C9853">
        <v>2</v>
      </c>
      <c r="D9853">
        <v>0</v>
      </c>
      <c r="E9853">
        <v>0</v>
      </c>
      <c r="F9853" s="14">
        <v>4503.5249999999996</v>
      </c>
      <c r="G9853" s="14">
        <v>4196.09</v>
      </c>
      <c r="H9853">
        <f t="shared" si="321"/>
        <v>2.6183394818904381E-2</v>
      </c>
      <c r="I9853">
        <f t="shared" si="322"/>
        <v>2.1609794207028455E-2</v>
      </c>
    </row>
    <row r="9854" spans="1:9" x14ac:dyDescent="0.3">
      <c r="A9854" s="1">
        <v>40534</v>
      </c>
      <c r="B9854">
        <v>1</v>
      </c>
      <c r="C9854">
        <v>2</v>
      </c>
      <c r="D9854">
        <v>0</v>
      </c>
      <c r="E9854">
        <v>0</v>
      </c>
      <c r="F9854" s="14">
        <v>5641.7470000000003</v>
      </c>
      <c r="G9854" s="14">
        <v>4971.0590000000002</v>
      </c>
      <c r="H9854">
        <f t="shared" si="321"/>
        <v>1.309169740945219E-2</v>
      </c>
      <c r="I9854">
        <f t="shared" si="322"/>
        <v>2.1609794207028455E-2</v>
      </c>
    </row>
    <row r="9855" spans="1:9" x14ac:dyDescent="0.3">
      <c r="A9855" s="1">
        <v>40535</v>
      </c>
      <c r="B9855">
        <v>1</v>
      </c>
      <c r="C9855">
        <v>2</v>
      </c>
      <c r="D9855">
        <v>0</v>
      </c>
      <c r="E9855">
        <v>0</v>
      </c>
      <c r="F9855" s="14">
        <v>4571.0349999999999</v>
      </c>
      <c r="G9855" s="14">
        <v>3856.8829999999998</v>
      </c>
      <c r="H9855">
        <f t="shared" si="321"/>
        <v>1.309169740945219E-2</v>
      </c>
      <c r="I9855">
        <f t="shared" si="322"/>
        <v>2.1609794207028455E-2</v>
      </c>
    </row>
    <row r="9856" spans="1:9" x14ac:dyDescent="0.3">
      <c r="A9856" s="1">
        <v>40536</v>
      </c>
      <c r="B9856">
        <v>1</v>
      </c>
      <c r="C9856">
        <v>2</v>
      </c>
      <c r="D9856">
        <v>6.9329999999999998</v>
      </c>
      <c r="E9856">
        <v>18.672999999999998</v>
      </c>
      <c r="F9856" s="14">
        <v>1115.4069999999999</v>
      </c>
      <c r="G9856" s="14">
        <v>1137.5840000000001</v>
      </c>
      <c r="H9856">
        <f t="shared" si="321"/>
        <v>1.309169740945219E-2</v>
      </c>
      <c r="I9856">
        <f t="shared" si="322"/>
        <v>2.1609794207028455E-2</v>
      </c>
    </row>
    <row r="9857" spans="1:9" x14ac:dyDescent="0.3">
      <c r="A9857" s="1">
        <v>40537</v>
      </c>
      <c r="B9857">
        <v>3</v>
      </c>
      <c r="C9857">
        <v>3</v>
      </c>
      <c r="D9857">
        <v>0</v>
      </c>
      <c r="E9857">
        <v>0</v>
      </c>
      <c r="F9857" s="14">
        <v>6033.7619999999997</v>
      </c>
      <c r="G9857" s="14">
        <v>5095.6189999999997</v>
      </c>
      <c r="H9857">
        <f t="shared" si="321"/>
        <v>3.9275092228356567E-2</v>
      </c>
      <c r="I9857">
        <f t="shared" si="322"/>
        <v>3.2414691310542677E-2</v>
      </c>
    </row>
    <row r="9858" spans="1:9" x14ac:dyDescent="0.3">
      <c r="A9858" s="1">
        <v>40538</v>
      </c>
      <c r="B9858">
        <v>5</v>
      </c>
      <c r="C9858">
        <v>4</v>
      </c>
      <c r="D9858">
        <v>0</v>
      </c>
      <c r="E9858">
        <v>0</v>
      </c>
      <c r="F9858" s="14">
        <v>5984.8549999999996</v>
      </c>
      <c r="G9858" s="14">
        <v>4861.6980000000003</v>
      </c>
      <c r="H9858">
        <f t="shared" ref="H9858:H9921" si="323">(B9858*60*60*24/1000000)/(1000*$N$3/1000000)</f>
        <v>6.5458487047260955E-2</v>
      </c>
      <c r="I9858">
        <f t="shared" ref="I9858:I9921" si="324">(C9858*60*60*24/1000000)/(1000*$N$4/1000000)</f>
        <v>4.321958841405691E-2</v>
      </c>
    </row>
    <row r="9859" spans="1:9" x14ac:dyDescent="0.3">
      <c r="A9859" s="1">
        <v>40539</v>
      </c>
      <c r="B9859">
        <v>4</v>
      </c>
      <c r="C9859">
        <v>3</v>
      </c>
      <c r="D9859">
        <v>0</v>
      </c>
      <c r="E9859">
        <v>0</v>
      </c>
      <c r="F9859" s="14">
        <v>6105.6490000000003</v>
      </c>
      <c r="G9859" s="14">
        <v>5025.0910000000003</v>
      </c>
      <c r="H9859">
        <f t="shared" si="323"/>
        <v>5.2366789637808761E-2</v>
      </c>
      <c r="I9859">
        <f t="shared" si="324"/>
        <v>3.2414691310542677E-2</v>
      </c>
    </row>
    <row r="9860" spans="1:9" x14ac:dyDescent="0.3">
      <c r="A9860" s="1">
        <v>40540</v>
      </c>
      <c r="B9860">
        <v>3</v>
      </c>
      <c r="C9860">
        <v>2</v>
      </c>
      <c r="D9860">
        <v>0</v>
      </c>
      <c r="E9860">
        <v>0</v>
      </c>
      <c r="F9860" s="14">
        <v>6128.8159999999998</v>
      </c>
      <c r="G9860" s="14">
        <v>5009.9049999999997</v>
      </c>
      <c r="H9860">
        <f t="shared" si="323"/>
        <v>3.9275092228356567E-2</v>
      </c>
      <c r="I9860">
        <f t="shared" si="324"/>
        <v>2.1609794207028455E-2</v>
      </c>
    </row>
    <row r="9861" spans="1:9" x14ac:dyDescent="0.3">
      <c r="A9861" s="1">
        <v>40541</v>
      </c>
      <c r="B9861">
        <v>3</v>
      </c>
      <c r="C9861">
        <v>2</v>
      </c>
      <c r="D9861">
        <v>0</v>
      </c>
      <c r="E9861">
        <v>0</v>
      </c>
      <c r="F9861" s="14">
        <v>2889.7429999999999</v>
      </c>
      <c r="G9861" s="14">
        <v>2809.1970000000001</v>
      </c>
      <c r="H9861">
        <f t="shared" si="323"/>
        <v>3.9275092228356567E-2</v>
      </c>
      <c r="I9861">
        <f t="shared" si="324"/>
        <v>2.1609794207028455E-2</v>
      </c>
    </row>
    <row r="9862" spans="1:9" x14ac:dyDescent="0.3">
      <c r="A9862" s="1">
        <v>40542</v>
      </c>
      <c r="B9862">
        <v>3</v>
      </c>
      <c r="C9862">
        <v>2</v>
      </c>
      <c r="D9862">
        <v>0</v>
      </c>
      <c r="E9862">
        <v>0</v>
      </c>
      <c r="F9862" s="14">
        <v>5710.7659999999996</v>
      </c>
      <c r="G9862" s="14">
        <v>3964.9769999999999</v>
      </c>
      <c r="H9862">
        <f t="shared" si="323"/>
        <v>3.9275092228356567E-2</v>
      </c>
      <c r="I9862">
        <f t="shared" si="324"/>
        <v>2.1609794207028455E-2</v>
      </c>
    </row>
    <row r="9863" spans="1:9" x14ac:dyDescent="0.3">
      <c r="A9863" s="1">
        <v>40543</v>
      </c>
      <c r="B9863">
        <v>2</v>
      </c>
      <c r="C9863">
        <v>1</v>
      </c>
      <c r="D9863">
        <v>0</v>
      </c>
      <c r="E9863">
        <v>0</v>
      </c>
      <c r="F9863" s="14">
        <v>3581.0709999999999</v>
      </c>
      <c r="G9863" s="14">
        <v>2889.4450000000002</v>
      </c>
      <c r="H9863">
        <f t="shared" si="323"/>
        <v>2.6183394818904381E-2</v>
      </c>
      <c r="I9863">
        <f t="shared" si="324"/>
        <v>1.0804897103514228E-2</v>
      </c>
    </row>
    <row r="9864" spans="1:9" x14ac:dyDescent="0.3">
      <c r="A9864" s="1">
        <v>40544</v>
      </c>
      <c r="B9864">
        <v>2</v>
      </c>
      <c r="C9864">
        <v>1</v>
      </c>
      <c r="D9864">
        <v>0</v>
      </c>
      <c r="E9864">
        <v>0.66900000000000004</v>
      </c>
      <c r="F9864" s="14">
        <v>2752.2840000000001</v>
      </c>
      <c r="G9864" s="14">
        <v>2103.7109999999998</v>
      </c>
      <c r="H9864">
        <f t="shared" si="323"/>
        <v>2.6183394818904381E-2</v>
      </c>
      <c r="I9864">
        <f t="shared" si="324"/>
        <v>1.0804897103514228E-2</v>
      </c>
    </row>
    <row r="9865" spans="1:9" x14ac:dyDescent="0.3">
      <c r="A9865" s="1">
        <v>40545</v>
      </c>
      <c r="B9865">
        <v>1</v>
      </c>
      <c r="C9865">
        <v>1</v>
      </c>
      <c r="D9865">
        <v>0.98599999999999999</v>
      </c>
      <c r="E9865">
        <v>1.236</v>
      </c>
      <c r="F9865" s="14">
        <v>2758.6489999999999</v>
      </c>
      <c r="G9865" s="14">
        <v>2528.498</v>
      </c>
      <c r="H9865">
        <f t="shared" si="323"/>
        <v>1.309169740945219E-2</v>
      </c>
      <c r="I9865">
        <f t="shared" si="324"/>
        <v>1.0804897103514228E-2</v>
      </c>
    </row>
    <row r="9866" spans="1:9" x14ac:dyDescent="0.3">
      <c r="A9866" s="1">
        <v>40546</v>
      </c>
      <c r="B9866">
        <v>1</v>
      </c>
      <c r="C9866">
        <v>1</v>
      </c>
      <c r="D9866">
        <v>1.401</v>
      </c>
      <c r="E9866">
        <v>2.2949999999999999</v>
      </c>
      <c r="F9866">
        <v>811.41800000000001</v>
      </c>
      <c r="G9866">
        <v>790.35799999999995</v>
      </c>
      <c r="H9866">
        <f t="shared" si="323"/>
        <v>1.309169740945219E-2</v>
      </c>
      <c r="I9866">
        <f t="shared" si="324"/>
        <v>1.0804897103514228E-2</v>
      </c>
    </row>
    <row r="9867" spans="1:9" x14ac:dyDescent="0.3">
      <c r="A9867" s="1">
        <v>40547</v>
      </c>
      <c r="B9867">
        <v>2</v>
      </c>
      <c r="C9867">
        <v>2</v>
      </c>
      <c r="D9867">
        <v>0.23</v>
      </c>
      <c r="E9867">
        <v>0</v>
      </c>
      <c r="F9867" s="14">
        <v>2733.5250000000001</v>
      </c>
      <c r="G9867" s="14">
        <v>2584.5070000000001</v>
      </c>
      <c r="H9867">
        <f t="shared" si="323"/>
        <v>2.6183394818904381E-2</v>
      </c>
      <c r="I9867">
        <f t="shared" si="324"/>
        <v>2.1609794207028455E-2</v>
      </c>
    </row>
    <row r="9868" spans="1:9" x14ac:dyDescent="0.3">
      <c r="A9868" s="1">
        <v>40548</v>
      </c>
      <c r="B9868">
        <v>1</v>
      </c>
      <c r="C9868">
        <v>2</v>
      </c>
      <c r="D9868">
        <v>2.1360000000000001</v>
      </c>
      <c r="E9868">
        <v>17.228999999999999</v>
      </c>
      <c r="F9868" s="14">
        <v>1077.6130000000001</v>
      </c>
      <c r="G9868" s="14">
        <v>3066.0320000000002</v>
      </c>
      <c r="H9868">
        <f t="shared" si="323"/>
        <v>1.309169740945219E-2</v>
      </c>
      <c r="I9868">
        <f t="shared" si="324"/>
        <v>2.1609794207028455E-2</v>
      </c>
    </row>
    <row r="9869" spans="1:9" x14ac:dyDescent="0.3">
      <c r="A9869" s="1">
        <v>40549</v>
      </c>
      <c r="B9869">
        <v>1</v>
      </c>
      <c r="C9869">
        <v>2</v>
      </c>
      <c r="D9869">
        <v>2.5000000000000001E-2</v>
      </c>
      <c r="E9869">
        <v>0</v>
      </c>
      <c r="F9869" s="14">
        <v>6267.3879999999999</v>
      </c>
      <c r="G9869" s="14">
        <v>3224.1379999999999</v>
      </c>
      <c r="H9869">
        <f t="shared" si="323"/>
        <v>1.309169740945219E-2</v>
      </c>
      <c r="I9869">
        <f t="shared" si="324"/>
        <v>2.1609794207028455E-2</v>
      </c>
    </row>
    <row r="9870" spans="1:9" x14ac:dyDescent="0.3">
      <c r="A9870" s="1">
        <v>40550</v>
      </c>
      <c r="B9870">
        <v>1</v>
      </c>
      <c r="C9870">
        <v>2</v>
      </c>
      <c r="D9870">
        <v>0</v>
      </c>
      <c r="E9870">
        <v>0</v>
      </c>
      <c r="F9870" s="14">
        <v>5725.7960000000003</v>
      </c>
      <c r="G9870" s="14">
        <v>4115.393</v>
      </c>
      <c r="H9870">
        <f t="shared" si="323"/>
        <v>1.309169740945219E-2</v>
      </c>
      <c r="I9870">
        <f t="shared" si="324"/>
        <v>2.1609794207028455E-2</v>
      </c>
    </row>
    <row r="9871" spans="1:9" x14ac:dyDescent="0.3">
      <c r="A9871" s="1">
        <v>40551</v>
      </c>
      <c r="B9871">
        <v>1</v>
      </c>
      <c r="C9871">
        <v>2</v>
      </c>
      <c r="D9871">
        <v>4.2560000000000002</v>
      </c>
      <c r="E9871">
        <v>1.458</v>
      </c>
      <c r="F9871" s="14">
        <v>2678.6219999999998</v>
      </c>
      <c r="G9871" s="14">
        <v>2950.415</v>
      </c>
      <c r="H9871">
        <f t="shared" si="323"/>
        <v>1.309169740945219E-2</v>
      </c>
      <c r="I9871">
        <f t="shared" si="324"/>
        <v>2.1609794207028455E-2</v>
      </c>
    </row>
    <row r="9872" spans="1:9" x14ac:dyDescent="0.3">
      <c r="A9872" s="1">
        <v>40552</v>
      </c>
      <c r="B9872">
        <v>1</v>
      </c>
      <c r="C9872">
        <v>2</v>
      </c>
      <c r="D9872">
        <v>0</v>
      </c>
      <c r="E9872">
        <v>0</v>
      </c>
      <c r="F9872" s="14">
        <v>5618.616</v>
      </c>
      <c r="G9872" s="14">
        <v>2940.6869999999999</v>
      </c>
      <c r="H9872">
        <f t="shared" si="323"/>
        <v>1.309169740945219E-2</v>
      </c>
      <c r="I9872">
        <f t="shared" si="324"/>
        <v>2.1609794207028455E-2</v>
      </c>
    </row>
    <row r="9873" spans="1:9" x14ac:dyDescent="0.3">
      <c r="A9873" s="1">
        <v>40553</v>
      </c>
      <c r="B9873">
        <v>1</v>
      </c>
      <c r="C9873">
        <v>2</v>
      </c>
      <c r="D9873">
        <v>0.184</v>
      </c>
      <c r="E9873">
        <v>0.18</v>
      </c>
      <c r="F9873" s="14">
        <v>1904.0129999999999</v>
      </c>
      <c r="G9873" s="14">
        <v>1835.8620000000001</v>
      </c>
      <c r="H9873">
        <f t="shared" si="323"/>
        <v>1.309169740945219E-2</v>
      </c>
      <c r="I9873">
        <f t="shared" si="324"/>
        <v>2.1609794207028455E-2</v>
      </c>
    </row>
    <row r="9874" spans="1:9" x14ac:dyDescent="0.3">
      <c r="A9874" s="1">
        <v>40554</v>
      </c>
      <c r="B9874">
        <v>1</v>
      </c>
      <c r="C9874">
        <v>2</v>
      </c>
      <c r="D9874">
        <v>3.6120000000000001</v>
      </c>
      <c r="E9874">
        <v>6.2060000000000004</v>
      </c>
      <c r="F9874" s="14">
        <v>4076.268</v>
      </c>
      <c r="G9874" s="14">
        <v>1548.0809999999999</v>
      </c>
      <c r="H9874">
        <f t="shared" si="323"/>
        <v>1.309169740945219E-2</v>
      </c>
      <c r="I9874">
        <f t="shared" si="324"/>
        <v>2.1609794207028455E-2</v>
      </c>
    </row>
    <row r="9875" spans="1:9" x14ac:dyDescent="0.3">
      <c r="A9875" s="1">
        <v>40555</v>
      </c>
      <c r="B9875">
        <v>1</v>
      </c>
      <c r="C9875">
        <v>2</v>
      </c>
      <c r="D9875">
        <v>3.8359999999999999</v>
      </c>
      <c r="E9875">
        <v>11.613</v>
      </c>
      <c r="F9875" s="14">
        <v>1747.4179999999999</v>
      </c>
      <c r="G9875" s="14">
        <v>2301.2339999999999</v>
      </c>
      <c r="H9875">
        <f t="shared" si="323"/>
        <v>1.309169740945219E-2</v>
      </c>
      <c r="I9875">
        <f t="shared" si="324"/>
        <v>2.1609794207028455E-2</v>
      </c>
    </row>
    <row r="9876" spans="1:9" x14ac:dyDescent="0.3">
      <c r="A9876" s="1">
        <v>40556</v>
      </c>
      <c r="B9876">
        <v>1</v>
      </c>
      <c r="C9876">
        <v>5</v>
      </c>
      <c r="D9876">
        <v>0</v>
      </c>
      <c r="E9876">
        <v>0</v>
      </c>
      <c r="F9876" s="14">
        <v>3519.0239999999999</v>
      </c>
      <c r="G9876" s="14">
        <v>2586.4490000000001</v>
      </c>
      <c r="H9876">
        <f t="shared" si="323"/>
        <v>1.309169740945219E-2</v>
      </c>
      <c r="I9876">
        <f t="shared" si="324"/>
        <v>5.4024485517571136E-2</v>
      </c>
    </row>
    <row r="9877" spans="1:9" x14ac:dyDescent="0.3">
      <c r="A9877" s="1">
        <v>40557</v>
      </c>
      <c r="B9877">
        <v>2</v>
      </c>
      <c r="C9877">
        <v>7</v>
      </c>
      <c r="D9877">
        <v>0</v>
      </c>
      <c r="E9877">
        <v>0</v>
      </c>
      <c r="F9877" s="14">
        <v>5775.4279999999999</v>
      </c>
      <c r="G9877" s="14">
        <v>2781.6509999999998</v>
      </c>
      <c r="H9877">
        <f t="shared" si="323"/>
        <v>2.6183394818904381E-2</v>
      </c>
      <c r="I9877">
        <f t="shared" si="324"/>
        <v>7.5634279724599587E-2</v>
      </c>
    </row>
    <row r="9878" spans="1:9" x14ac:dyDescent="0.3">
      <c r="A9878" s="1">
        <v>40558</v>
      </c>
      <c r="B9878">
        <v>2</v>
      </c>
      <c r="C9878">
        <v>5</v>
      </c>
      <c r="D9878">
        <v>0</v>
      </c>
      <c r="E9878">
        <v>0</v>
      </c>
      <c r="F9878" s="14">
        <v>5887.0540000000001</v>
      </c>
      <c r="G9878" s="14">
        <v>4930.7269999999999</v>
      </c>
      <c r="H9878">
        <f t="shared" si="323"/>
        <v>2.6183394818904381E-2</v>
      </c>
      <c r="I9878">
        <f t="shared" si="324"/>
        <v>5.4024485517571136E-2</v>
      </c>
    </row>
    <row r="9879" spans="1:9" x14ac:dyDescent="0.3">
      <c r="A9879" s="1">
        <v>40559</v>
      </c>
      <c r="B9879">
        <v>3</v>
      </c>
      <c r="C9879">
        <v>4</v>
      </c>
      <c r="D9879">
        <v>0</v>
      </c>
      <c r="E9879">
        <v>0</v>
      </c>
      <c r="F9879" s="14">
        <v>4864.4480000000003</v>
      </c>
      <c r="G9879" s="14">
        <v>3989.8879999999999</v>
      </c>
      <c r="H9879">
        <f t="shared" si="323"/>
        <v>3.9275092228356567E-2</v>
      </c>
      <c r="I9879">
        <f t="shared" si="324"/>
        <v>4.321958841405691E-2</v>
      </c>
    </row>
    <row r="9880" spans="1:9" x14ac:dyDescent="0.3">
      <c r="A9880" s="1">
        <v>40560</v>
      </c>
      <c r="B9880">
        <v>4</v>
      </c>
      <c r="C9880">
        <v>3</v>
      </c>
      <c r="D9880">
        <v>5.3280000000000003</v>
      </c>
      <c r="E9880">
        <v>7.5730000000000004</v>
      </c>
      <c r="F9880">
        <v>376.29700000000003</v>
      </c>
      <c r="G9880" s="14">
        <v>1929.403</v>
      </c>
      <c r="H9880">
        <f t="shared" si="323"/>
        <v>5.2366789637808761E-2</v>
      </c>
      <c r="I9880">
        <f t="shared" si="324"/>
        <v>3.2414691310542677E-2</v>
      </c>
    </row>
    <row r="9881" spans="1:9" x14ac:dyDescent="0.3">
      <c r="A9881" s="1">
        <v>40561</v>
      </c>
      <c r="B9881">
        <v>5</v>
      </c>
      <c r="C9881">
        <v>3</v>
      </c>
      <c r="D9881">
        <v>6.6550000000000002</v>
      </c>
      <c r="E9881">
        <v>8.6</v>
      </c>
      <c r="F9881" s="14">
        <v>3086.55</v>
      </c>
      <c r="G9881" s="14">
        <v>3980.9009999999998</v>
      </c>
      <c r="H9881">
        <f t="shared" si="323"/>
        <v>6.5458487047260955E-2</v>
      </c>
      <c r="I9881">
        <f t="shared" si="324"/>
        <v>3.2414691310542677E-2</v>
      </c>
    </row>
    <row r="9882" spans="1:9" x14ac:dyDescent="0.3">
      <c r="A9882" s="1">
        <v>40562</v>
      </c>
      <c r="B9882">
        <v>5</v>
      </c>
      <c r="C9882">
        <v>3</v>
      </c>
      <c r="D9882">
        <v>0</v>
      </c>
      <c r="E9882">
        <v>0</v>
      </c>
      <c r="F9882" s="14">
        <v>5082.0209999999997</v>
      </c>
      <c r="G9882" s="14">
        <v>3888.0039999999999</v>
      </c>
      <c r="H9882">
        <f t="shared" si="323"/>
        <v>6.5458487047260955E-2</v>
      </c>
      <c r="I9882">
        <f t="shared" si="324"/>
        <v>3.2414691310542677E-2</v>
      </c>
    </row>
    <row r="9883" spans="1:9" x14ac:dyDescent="0.3">
      <c r="A9883" s="1">
        <v>40563</v>
      </c>
      <c r="B9883">
        <v>4</v>
      </c>
      <c r="C9883">
        <v>3</v>
      </c>
      <c r="D9883">
        <v>0.22500000000000001</v>
      </c>
      <c r="E9883">
        <v>0.34300000000000003</v>
      </c>
      <c r="F9883" s="14">
        <v>5215.43</v>
      </c>
      <c r="G9883" s="14">
        <v>3566.0160000000001</v>
      </c>
      <c r="H9883">
        <f t="shared" si="323"/>
        <v>5.2366789637808761E-2</v>
      </c>
      <c r="I9883">
        <f t="shared" si="324"/>
        <v>3.2414691310542677E-2</v>
      </c>
    </row>
    <row r="9884" spans="1:9" x14ac:dyDescent="0.3">
      <c r="A9884" s="1">
        <v>40564</v>
      </c>
      <c r="B9884">
        <v>3</v>
      </c>
      <c r="C9884">
        <v>3</v>
      </c>
      <c r="D9884">
        <v>0</v>
      </c>
      <c r="E9884">
        <v>0</v>
      </c>
      <c r="F9884" s="14">
        <v>3801.1239999999998</v>
      </c>
      <c r="G9884" s="14">
        <v>2532.6750000000002</v>
      </c>
      <c r="H9884">
        <f t="shared" si="323"/>
        <v>3.9275092228356567E-2</v>
      </c>
      <c r="I9884">
        <f t="shared" si="324"/>
        <v>3.2414691310542677E-2</v>
      </c>
    </row>
    <row r="9885" spans="1:9" x14ac:dyDescent="0.3">
      <c r="A9885" s="1">
        <v>40565</v>
      </c>
      <c r="B9885">
        <v>3</v>
      </c>
      <c r="C9885">
        <v>2</v>
      </c>
      <c r="D9885">
        <v>0</v>
      </c>
      <c r="E9885">
        <v>0</v>
      </c>
      <c r="F9885" s="14">
        <v>3729.5079999999998</v>
      </c>
      <c r="G9885" s="14">
        <v>2286.049</v>
      </c>
      <c r="H9885">
        <f t="shared" si="323"/>
        <v>3.9275092228356567E-2</v>
      </c>
      <c r="I9885">
        <f t="shared" si="324"/>
        <v>2.1609794207028455E-2</v>
      </c>
    </row>
    <row r="9886" spans="1:9" x14ac:dyDescent="0.3">
      <c r="A9886" s="1">
        <v>40566</v>
      </c>
      <c r="B9886">
        <v>2</v>
      </c>
      <c r="C9886">
        <v>2</v>
      </c>
      <c r="D9886">
        <v>0</v>
      </c>
      <c r="E9886">
        <v>0</v>
      </c>
      <c r="F9886" s="14">
        <v>3907.9929999999999</v>
      </c>
      <c r="G9886" s="14">
        <v>3323.643</v>
      </c>
      <c r="H9886">
        <f t="shared" si="323"/>
        <v>2.6183394818904381E-2</v>
      </c>
      <c r="I9886">
        <f t="shared" si="324"/>
        <v>2.1609794207028455E-2</v>
      </c>
    </row>
    <row r="9887" spans="1:9" x14ac:dyDescent="0.3">
      <c r="A9887" s="1">
        <v>40567</v>
      </c>
      <c r="B9887">
        <v>2</v>
      </c>
      <c r="C9887">
        <v>2</v>
      </c>
      <c r="D9887">
        <v>0</v>
      </c>
      <c r="E9887">
        <v>0</v>
      </c>
      <c r="F9887" s="14">
        <v>5444.9430000000002</v>
      </c>
      <c r="G9887" s="14">
        <v>4891.7470000000003</v>
      </c>
      <c r="H9887">
        <f t="shared" si="323"/>
        <v>2.6183394818904381E-2</v>
      </c>
      <c r="I9887">
        <f t="shared" si="324"/>
        <v>2.1609794207028455E-2</v>
      </c>
    </row>
    <row r="9888" spans="1:9" x14ac:dyDescent="0.3">
      <c r="A9888" s="1">
        <v>40568</v>
      </c>
      <c r="B9888">
        <v>1</v>
      </c>
      <c r="C9888">
        <v>2</v>
      </c>
      <c r="D9888">
        <v>0</v>
      </c>
      <c r="E9888">
        <v>0</v>
      </c>
      <c r="F9888" s="14">
        <v>3020.9690000000001</v>
      </c>
      <c r="G9888" s="14">
        <v>3547.625</v>
      </c>
      <c r="H9888">
        <f t="shared" si="323"/>
        <v>1.309169740945219E-2</v>
      </c>
      <c r="I9888">
        <f t="shared" si="324"/>
        <v>2.1609794207028455E-2</v>
      </c>
    </row>
    <row r="9889" spans="1:9" x14ac:dyDescent="0.3">
      <c r="A9889" s="1">
        <v>40569</v>
      </c>
      <c r="B9889">
        <v>1</v>
      </c>
      <c r="C9889">
        <v>2</v>
      </c>
      <c r="D9889">
        <v>27.43</v>
      </c>
      <c r="E9889">
        <v>36.494999999999997</v>
      </c>
      <c r="F9889">
        <v>2.3780000000000001</v>
      </c>
      <c r="G9889">
        <v>526.33699999999999</v>
      </c>
      <c r="H9889">
        <f t="shared" si="323"/>
        <v>1.309169740945219E-2</v>
      </c>
      <c r="I9889">
        <f t="shared" si="324"/>
        <v>2.1609794207028455E-2</v>
      </c>
    </row>
    <row r="9890" spans="1:9" x14ac:dyDescent="0.3">
      <c r="A9890" s="1">
        <v>40570</v>
      </c>
      <c r="B9890">
        <v>1</v>
      </c>
      <c r="C9890">
        <v>2</v>
      </c>
      <c r="D9890">
        <v>0.16</v>
      </c>
      <c r="E9890">
        <v>0</v>
      </c>
      <c r="F9890" s="14">
        <v>1947.5989999999999</v>
      </c>
      <c r="G9890" s="14">
        <v>2281.0990000000002</v>
      </c>
      <c r="H9890">
        <f t="shared" si="323"/>
        <v>1.309169740945219E-2</v>
      </c>
      <c r="I9890">
        <f t="shared" si="324"/>
        <v>2.1609794207028455E-2</v>
      </c>
    </row>
    <row r="9891" spans="1:9" x14ac:dyDescent="0.3">
      <c r="A9891" s="1">
        <v>40571</v>
      </c>
      <c r="B9891">
        <v>1</v>
      </c>
      <c r="C9891">
        <v>3</v>
      </c>
      <c r="D9891">
        <v>2.31</v>
      </c>
      <c r="E9891">
        <v>2.21</v>
      </c>
      <c r="F9891">
        <v>423.41500000000002</v>
      </c>
      <c r="G9891" s="14">
        <v>1455.951</v>
      </c>
      <c r="H9891">
        <f t="shared" si="323"/>
        <v>1.309169740945219E-2</v>
      </c>
      <c r="I9891">
        <f t="shared" si="324"/>
        <v>3.2414691310542677E-2</v>
      </c>
    </row>
    <row r="9892" spans="1:9" x14ac:dyDescent="0.3">
      <c r="A9892" s="1">
        <v>40572</v>
      </c>
      <c r="B9892">
        <v>1</v>
      </c>
      <c r="C9892">
        <v>3</v>
      </c>
      <c r="D9892">
        <v>0</v>
      </c>
      <c r="E9892">
        <v>0</v>
      </c>
      <c r="F9892" s="14">
        <v>4430.6049999999996</v>
      </c>
      <c r="G9892" s="14">
        <v>2917.694</v>
      </c>
      <c r="H9892">
        <f t="shared" si="323"/>
        <v>1.309169740945219E-2</v>
      </c>
      <c r="I9892">
        <f t="shared" si="324"/>
        <v>3.2414691310542677E-2</v>
      </c>
    </row>
    <row r="9893" spans="1:9" x14ac:dyDescent="0.3">
      <c r="A9893" s="1">
        <v>40573</v>
      </c>
      <c r="B9893">
        <v>1</v>
      </c>
      <c r="C9893">
        <v>3</v>
      </c>
      <c r="D9893">
        <v>0</v>
      </c>
      <c r="E9893">
        <v>0</v>
      </c>
      <c r="F9893" s="14">
        <v>4562.9139999999998</v>
      </c>
      <c r="G9893" s="14">
        <v>4762.4880000000003</v>
      </c>
      <c r="H9893">
        <f t="shared" si="323"/>
        <v>1.309169740945219E-2</v>
      </c>
      <c r="I9893">
        <f t="shared" si="324"/>
        <v>3.2414691310542677E-2</v>
      </c>
    </row>
    <row r="9894" spans="1:9" x14ac:dyDescent="0.3">
      <c r="A9894" s="1">
        <v>40574</v>
      </c>
      <c r="B9894">
        <v>1</v>
      </c>
      <c r="C9894">
        <v>3</v>
      </c>
      <c r="D9894">
        <v>10.692</v>
      </c>
      <c r="E9894">
        <v>6.2009999999999996</v>
      </c>
      <c r="F9894">
        <v>908.25300000000004</v>
      </c>
      <c r="G9894">
        <v>988.70899999999995</v>
      </c>
      <c r="H9894">
        <f t="shared" si="323"/>
        <v>1.309169740945219E-2</v>
      </c>
      <c r="I9894">
        <f t="shared" si="324"/>
        <v>3.2414691310542677E-2</v>
      </c>
    </row>
    <row r="9895" spans="1:9" x14ac:dyDescent="0.3">
      <c r="A9895" s="1">
        <v>40575</v>
      </c>
      <c r="B9895">
        <v>1</v>
      </c>
      <c r="C9895">
        <v>3</v>
      </c>
      <c r="D9895">
        <v>4.9850000000000003</v>
      </c>
      <c r="E9895">
        <v>17.079000000000001</v>
      </c>
      <c r="F9895" s="14">
        <v>2669.2559999999999</v>
      </c>
      <c r="G9895" s="14">
        <v>2810.9169999999999</v>
      </c>
      <c r="H9895">
        <f t="shared" si="323"/>
        <v>1.309169740945219E-2</v>
      </c>
      <c r="I9895">
        <f t="shared" si="324"/>
        <v>3.2414691310542677E-2</v>
      </c>
    </row>
    <row r="9896" spans="1:9" x14ac:dyDescent="0.3">
      <c r="A9896" s="1">
        <v>40576</v>
      </c>
      <c r="B9896">
        <v>1</v>
      </c>
      <c r="C9896">
        <v>5</v>
      </c>
      <c r="D9896">
        <v>0.191</v>
      </c>
      <c r="E9896">
        <v>0.14099999999999999</v>
      </c>
      <c r="F9896" s="14">
        <v>6307.1909999999998</v>
      </c>
      <c r="G9896" s="14">
        <v>5320.933</v>
      </c>
      <c r="H9896">
        <f t="shared" si="323"/>
        <v>1.309169740945219E-2</v>
      </c>
      <c r="I9896">
        <f t="shared" si="324"/>
        <v>5.4024485517571136E-2</v>
      </c>
    </row>
    <row r="9897" spans="1:9" x14ac:dyDescent="0.3">
      <c r="A9897" s="1">
        <v>40577</v>
      </c>
      <c r="B9897">
        <v>1</v>
      </c>
      <c r="C9897">
        <v>5</v>
      </c>
      <c r="D9897">
        <v>0</v>
      </c>
      <c r="E9897">
        <v>0</v>
      </c>
      <c r="F9897" s="14">
        <v>4192.9840000000004</v>
      </c>
      <c r="G9897" s="14">
        <v>4984.88</v>
      </c>
      <c r="H9897">
        <f t="shared" si="323"/>
        <v>1.309169740945219E-2</v>
      </c>
      <c r="I9897">
        <f t="shared" si="324"/>
        <v>5.4024485517571136E-2</v>
      </c>
    </row>
    <row r="9898" spans="1:9" x14ac:dyDescent="0.3">
      <c r="A9898" s="1">
        <v>40578</v>
      </c>
      <c r="B9898">
        <v>1</v>
      </c>
      <c r="C9898">
        <v>4</v>
      </c>
      <c r="D9898">
        <v>7.1509999999999998</v>
      </c>
      <c r="E9898">
        <v>5.8239999999999998</v>
      </c>
      <c r="F9898" s="14">
        <v>2515.674</v>
      </c>
      <c r="G9898" s="14">
        <v>3737.6619999999998</v>
      </c>
      <c r="H9898">
        <f t="shared" si="323"/>
        <v>1.309169740945219E-2</v>
      </c>
      <c r="I9898">
        <f t="shared" si="324"/>
        <v>4.321958841405691E-2</v>
      </c>
    </row>
    <row r="9899" spans="1:9" x14ac:dyDescent="0.3">
      <c r="A9899" s="1">
        <v>40579</v>
      </c>
      <c r="B9899">
        <v>1</v>
      </c>
      <c r="C9899">
        <v>4</v>
      </c>
      <c r="D9899">
        <v>3.9249999999999998</v>
      </c>
      <c r="E9899">
        <v>5.38</v>
      </c>
      <c r="F9899" s="14">
        <v>3054.9070000000002</v>
      </c>
      <c r="G9899" s="14">
        <v>3540.5349999999999</v>
      </c>
      <c r="H9899">
        <f t="shared" si="323"/>
        <v>1.309169740945219E-2</v>
      </c>
      <c r="I9899">
        <f t="shared" si="324"/>
        <v>4.321958841405691E-2</v>
      </c>
    </row>
    <row r="9900" spans="1:9" x14ac:dyDescent="0.3">
      <c r="A9900" s="1">
        <v>40580</v>
      </c>
      <c r="B9900">
        <v>1</v>
      </c>
      <c r="C9900">
        <v>5</v>
      </c>
      <c r="D9900">
        <v>0</v>
      </c>
      <c r="E9900">
        <v>0</v>
      </c>
      <c r="F9900" s="14">
        <v>4730.9030000000002</v>
      </c>
      <c r="G9900" s="14">
        <v>3785.0010000000002</v>
      </c>
      <c r="H9900">
        <f t="shared" si="323"/>
        <v>1.309169740945219E-2</v>
      </c>
      <c r="I9900">
        <f t="shared" si="324"/>
        <v>5.4024485517571136E-2</v>
      </c>
    </row>
    <row r="9901" spans="1:9" x14ac:dyDescent="0.3">
      <c r="A9901" s="1">
        <v>40581</v>
      </c>
      <c r="B9901">
        <v>1</v>
      </c>
      <c r="C9901">
        <v>5</v>
      </c>
      <c r="D9901">
        <v>0.128</v>
      </c>
      <c r="E9901">
        <v>11.750999999999999</v>
      </c>
      <c r="F9901">
        <v>443.36099999999999</v>
      </c>
      <c r="G9901" s="14">
        <v>1467.1969999999999</v>
      </c>
      <c r="H9901">
        <f t="shared" si="323"/>
        <v>1.309169740945219E-2</v>
      </c>
      <c r="I9901">
        <f t="shared" si="324"/>
        <v>5.4024485517571136E-2</v>
      </c>
    </row>
    <row r="9902" spans="1:9" x14ac:dyDescent="0.3">
      <c r="A9902" s="1">
        <v>40582</v>
      </c>
      <c r="B9902">
        <v>2</v>
      </c>
      <c r="C9902">
        <v>4</v>
      </c>
      <c r="D9902">
        <v>37.591000000000001</v>
      </c>
      <c r="E9902">
        <v>37.981000000000002</v>
      </c>
      <c r="F9902">
        <v>546.98099999999999</v>
      </c>
      <c r="G9902" s="14">
        <v>1759.22</v>
      </c>
      <c r="H9902">
        <f t="shared" si="323"/>
        <v>2.6183394818904381E-2</v>
      </c>
      <c r="I9902">
        <f t="shared" si="324"/>
        <v>4.321958841405691E-2</v>
      </c>
    </row>
    <row r="9903" spans="1:9" x14ac:dyDescent="0.3">
      <c r="A9903" s="1">
        <v>40583</v>
      </c>
      <c r="B9903">
        <v>4</v>
      </c>
      <c r="C9903">
        <v>4</v>
      </c>
      <c r="D9903">
        <v>0</v>
      </c>
      <c r="E9903">
        <v>0</v>
      </c>
      <c r="F9903">
        <v>702.77599999999995</v>
      </c>
      <c r="G9903">
        <v>790.82899999999995</v>
      </c>
      <c r="H9903">
        <f t="shared" si="323"/>
        <v>5.2366789637808761E-2</v>
      </c>
      <c r="I9903">
        <f t="shared" si="324"/>
        <v>4.321958841405691E-2</v>
      </c>
    </row>
    <row r="9904" spans="1:9" x14ac:dyDescent="0.3">
      <c r="A9904" s="1">
        <v>40584</v>
      </c>
      <c r="B9904">
        <v>5</v>
      </c>
      <c r="C9904">
        <v>7</v>
      </c>
      <c r="D9904">
        <v>0</v>
      </c>
      <c r="E9904">
        <v>0</v>
      </c>
      <c r="F9904" s="14">
        <v>1875.761</v>
      </c>
      <c r="G9904" s="14">
        <v>1514.4690000000001</v>
      </c>
      <c r="H9904">
        <f t="shared" si="323"/>
        <v>6.5458487047260955E-2</v>
      </c>
      <c r="I9904">
        <f t="shared" si="324"/>
        <v>7.5634279724599587E-2</v>
      </c>
    </row>
    <row r="9905" spans="1:9" x14ac:dyDescent="0.3">
      <c r="A9905" s="1">
        <v>40585</v>
      </c>
      <c r="B9905">
        <v>5</v>
      </c>
      <c r="C9905">
        <v>9</v>
      </c>
      <c r="D9905">
        <v>0</v>
      </c>
      <c r="E9905">
        <v>0</v>
      </c>
      <c r="F9905" s="14">
        <v>2496.857</v>
      </c>
      <c r="G9905" s="14">
        <v>4141.4160000000002</v>
      </c>
      <c r="H9905">
        <f t="shared" si="323"/>
        <v>6.5458487047260955E-2</v>
      </c>
      <c r="I9905">
        <f t="shared" si="324"/>
        <v>9.7244073931628039E-2</v>
      </c>
    </row>
    <row r="9906" spans="1:9" x14ac:dyDescent="0.3">
      <c r="A9906" s="1">
        <v>40586</v>
      </c>
      <c r="B9906">
        <v>6</v>
      </c>
      <c r="C9906">
        <v>8</v>
      </c>
      <c r="D9906">
        <v>0.13400000000000001</v>
      </c>
      <c r="E9906">
        <v>0</v>
      </c>
      <c r="F9906" s="14">
        <v>1299.395</v>
      </c>
      <c r="G9906">
        <v>672.69500000000005</v>
      </c>
      <c r="H9906">
        <f t="shared" si="323"/>
        <v>7.8550184456713135E-2</v>
      </c>
      <c r="I9906">
        <f t="shared" si="324"/>
        <v>8.643917682811382E-2</v>
      </c>
    </row>
    <row r="9907" spans="1:9" x14ac:dyDescent="0.3">
      <c r="A9907" s="1">
        <v>40587</v>
      </c>
      <c r="B9907">
        <v>7</v>
      </c>
      <c r="C9907">
        <v>6</v>
      </c>
      <c r="D9907">
        <v>0</v>
      </c>
      <c r="E9907">
        <v>0</v>
      </c>
      <c r="F9907" s="14">
        <v>3726.7260000000001</v>
      </c>
      <c r="G9907" s="14">
        <v>5449.53</v>
      </c>
      <c r="H9907">
        <f t="shared" si="323"/>
        <v>9.1641881866165328E-2</v>
      </c>
      <c r="I9907">
        <f t="shared" si="324"/>
        <v>6.4829382621085355E-2</v>
      </c>
    </row>
    <row r="9908" spans="1:9" x14ac:dyDescent="0.3">
      <c r="A9908" s="1">
        <v>40588</v>
      </c>
      <c r="B9908">
        <v>7</v>
      </c>
      <c r="C9908">
        <v>5</v>
      </c>
      <c r="D9908">
        <v>0</v>
      </c>
      <c r="E9908">
        <v>0</v>
      </c>
      <c r="F9908" s="14">
        <v>5216.527</v>
      </c>
      <c r="G9908" s="14">
        <v>5720.8959999999997</v>
      </c>
      <c r="H9908">
        <f t="shared" si="323"/>
        <v>9.1641881866165328E-2</v>
      </c>
      <c r="I9908">
        <f t="shared" si="324"/>
        <v>5.4024485517571136E-2</v>
      </c>
    </row>
    <row r="9909" spans="1:9" x14ac:dyDescent="0.3">
      <c r="A9909" s="1">
        <v>40589</v>
      </c>
      <c r="B9909">
        <v>6</v>
      </c>
      <c r="C9909">
        <v>4</v>
      </c>
      <c r="D9909">
        <v>0</v>
      </c>
      <c r="E9909">
        <v>0</v>
      </c>
      <c r="F9909" s="14">
        <v>6788.3040000000001</v>
      </c>
      <c r="G9909" s="14">
        <v>5846.1210000000001</v>
      </c>
      <c r="H9909">
        <f t="shared" si="323"/>
        <v>7.8550184456713135E-2</v>
      </c>
      <c r="I9909">
        <f t="shared" si="324"/>
        <v>4.321958841405691E-2</v>
      </c>
    </row>
    <row r="9910" spans="1:9" x14ac:dyDescent="0.3">
      <c r="A9910" s="1">
        <v>40590</v>
      </c>
      <c r="B9910">
        <v>5</v>
      </c>
      <c r="C9910">
        <v>5</v>
      </c>
      <c r="D9910">
        <v>0</v>
      </c>
      <c r="E9910">
        <v>0</v>
      </c>
      <c r="F9910" s="14">
        <v>6111.3109999999997</v>
      </c>
      <c r="G9910" s="14">
        <v>3554.7539999999999</v>
      </c>
      <c r="H9910">
        <f t="shared" si="323"/>
        <v>6.5458487047260955E-2</v>
      </c>
      <c r="I9910">
        <f t="shared" si="324"/>
        <v>5.4024485517571136E-2</v>
      </c>
    </row>
    <row r="9911" spans="1:9" x14ac:dyDescent="0.3">
      <c r="A9911" s="1">
        <v>40591</v>
      </c>
      <c r="B9911">
        <v>4</v>
      </c>
      <c r="C9911">
        <v>5</v>
      </c>
      <c r="D9911">
        <v>0</v>
      </c>
      <c r="E9911">
        <v>0</v>
      </c>
      <c r="F9911" s="14">
        <v>3956.1060000000002</v>
      </c>
      <c r="G9911" s="14">
        <v>3340.1030000000001</v>
      </c>
      <c r="H9911">
        <f t="shared" si="323"/>
        <v>5.2366789637808761E-2</v>
      </c>
      <c r="I9911">
        <f t="shared" si="324"/>
        <v>5.4024485517571136E-2</v>
      </c>
    </row>
    <row r="9912" spans="1:9" x14ac:dyDescent="0.3">
      <c r="A9912" s="1">
        <v>40592</v>
      </c>
      <c r="B9912">
        <v>3</v>
      </c>
      <c r="C9912">
        <v>6</v>
      </c>
      <c r="D9912">
        <v>0</v>
      </c>
      <c r="E9912">
        <v>0</v>
      </c>
      <c r="F9912" s="14">
        <v>4031.6759999999999</v>
      </c>
      <c r="G9912" s="14">
        <v>3940.971</v>
      </c>
      <c r="H9912">
        <f t="shared" si="323"/>
        <v>3.9275092228356567E-2</v>
      </c>
      <c r="I9912">
        <f t="shared" si="324"/>
        <v>6.4829382621085355E-2</v>
      </c>
    </row>
    <row r="9913" spans="1:9" x14ac:dyDescent="0.3">
      <c r="A9913" s="1">
        <v>40593</v>
      </c>
      <c r="B9913">
        <v>2</v>
      </c>
      <c r="C9913">
        <v>7</v>
      </c>
      <c r="D9913">
        <v>0</v>
      </c>
      <c r="E9913">
        <v>0</v>
      </c>
      <c r="F9913" s="14">
        <v>4460.4620000000004</v>
      </c>
      <c r="G9913" s="14">
        <v>3195.5880000000002</v>
      </c>
      <c r="H9913">
        <f t="shared" si="323"/>
        <v>2.6183394818904381E-2</v>
      </c>
      <c r="I9913">
        <f t="shared" si="324"/>
        <v>7.5634279724599587E-2</v>
      </c>
    </row>
    <row r="9914" spans="1:9" x14ac:dyDescent="0.3">
      <c r="A9914" s="1">
        <v>40594</v>
      </c>
      <c r="B9914">
        <v>2</v>
      </c>
      <c r="C9914">
        <v>7</v>
      </c>
      <c r="D9914">
        <v>0</v>
      </c>
      <c r="E9914">
        <v>0</v>
      </c>
      <c r="F9914" s="14">
        <v>4153.0069999999996</v>
      </c>
      <c r="G9914" s="14">
        <v>2883.4859999999999</v>
      </c>
      <c r="H9914">
        <f t="shared" si="323"/>
        <v>2.6183394818904381E-2</v>
      </c>
      <c r="I9914">
        <f t="shared" si="324"/>
        <v>7.5634279724599587E-2</v>
      </c>
    </row>
    <row r="9915" spans="1:9" x14ac:dyDescent="0.3">
      <c r="A9915" s="1">
        <v>40595</v>
      </c>
      <c r="B9915">
        <v>2</v>
      </c>
      <c r="C9915">
        <v>5</v>
      </c>
      <c r="D9915">
        <v>3.6240000000000001</v>
      </c>
      <c r="E9915">
        <v>15.76</v>
      </c>
      <c r="F9915" s="14">
        <v>1849.7729999999999</v>
      </c>
      <c r="G9915" s="14">
        <v>2397.9899999999998</v>
      </c>
      <c r="H9915">
        <f t="shared" si="323"/>
        <v>2.6183394818904381E-2</v>
      </c>
      <c r="I9915">
        <f t="shared" si="324"/>
        <v>5.4024485517571136E-2</v>
      </c>
    </row>
    <row r="9916" spans="1:9" x14ac:dyDescent="0.3">
      <c r="A9916" s="1">
        <v>40596</v>
      </c>
      <c r="B9916">
        <v>1</v>
      </c>
      <c r="C9916">
        <v>4</v>
      </c>
      <c r="D9916">
        <v>4.2119999999999997</v>
      </c>
      <c r="E9916">
        <v>0.96199999999999997</v>
      </c>
      <c r="F9916" s="14">
        <v>3623.5680000000002</v>
      </c>
      <c r="G9916" s="14">
        <v>2564.0770000000002</v>
      </c>
      <c r="H9916">
        <f t="shared" si="323"/>
        <v>1.309169740945219E-2</v>
      </c>
      <c r="I9916">
        <f t="shared" si="324"/>
        <v>4.321958841405691E-2</v>
      </c>
    </row>
    <row r="9917" spans="1:9" x14ac:dyDescent="0.3">
      <c r="A9917" s="1">
        <v>40597</v>
      </c>
      <c r="B9917">
        <v>1</v>
      </c>
      <c r="C9917">
        <v>4</v>
      </c>
      <c r="D9917">
        <v>8.2200000000000006</v>
      </c>
      <c r="E9917">
        <v>0.375</v>
      </c>
      <c r="F9917">
        <v>-482.14</v>
      </c>
      <c r="G9917">
        <v>-56.999000000000002</v>
      </c>
      <c r="H9917">
        <f t="shared" si="323"/>
        <v>1.309169740945219E-2</v>
      </c>
      <c r="I9917">
        <f t="shared" si="324"/>
        <v>4.321958841405691E-2</v>
      </c>
    </row>
    <row r="9918" spans="1:9" x14ac:dyDescent="0.3">
      <c r="A9918" s="1">
        <v>40598</v>
      </c>
      <c r="B9918">
        <v>2</v>
      </c>
      <c r="C9918">
        <v>4</v>
      </c>
      <c r="D9918">
        <v>0</v>
      </c>
      <c r="E9918">
        <v>0</v>
      </c>
      <c r="F9918">
        <v>950.10799999999995</v>
      </c>
      <c r="G9918" s="14">
        <v>1274.307</v>
      </c>
      <c r="H9918">
        <f t="shared" si="323"/>
        <v>2.6183394818904381E-2</v>
      </c>
      <c r="I9918">
        <f t="shared" si="324"/>
        <v>4.321958841405691E-2</v>
      </c>
    </row>
    <row r="9919" spans="1:9" x14ac:dyDescent="0.3">
      <c r="A9919" s="1">
        <v>40599</v>
      </c>
      <c r="B9919">
        <v>3</v>
      </c>
      <c r="C9919">
        <v>7</v>
      </c>
      <c r="D9919">
        <v>0</v>
      </c>
      <c r="E9919">
        <v>0</v>
      </c>
      <c r="F9919">
        <v>332.459</v>
      </c>
      <c r="G9919" s="14">
        <v>1931.4559999999999</v>
      </c>
      <c r="H9919">
        <f t="shared" si="323"/>
        <v>3.9275092228356567E-2</v>
      </c>
      <c r="I9919">
        <f t="shared" si="324"/>
        <v>7.5634279724599587E-2</v>
      </c>
    </row>
    <row r="9920" spans="1:9" x14ac:dyDescent="0.3">
      <c r="A9920" s="1">
        <v>40600</v>
      </c>
      <c r="B9920">
        <v>3</v>
      </c>
      <c r="C9920">
        <v>6</v>
      </c>
      <c r="D9920">
        <v>0</v>
      </c>
      <c r="E9920">
        <v>0</v>
      </c>
      <c r="F9920" s="14">
        <v>6460.2160000000003</v>
      </c>
      <c r="G9920" s="14">
        <v>5707.7359999999999</v>
      </c>
      <c r="H9920">
        <f t="shared" si="323"/>
        <v>3.9275092228356567E-2</v>
      </c>
      <c r="I9920">
        <f t="shared" si="324"/>
        <v>6.4829382621085355E-2</v>
      </c>
    </row>
    <row r="9921" spans="1:9" x14ac:dyDescent="0.3">
      <c r="A9921" s="1">
        <v>40601</v>
      </c>
      <c r="B9921">
        <v>3</v>
      </c>
      <c r="C9921">
        <v>5</v>
      </c>
      <c r="D9921">
        <v>0</v>
      </c>
      <c r="E9921">
        <v>0</v>
      </c>
      <c r="F9921" s="14">
        <v>6982.1</v>
      </c>
      <c r="G9921" s="14">
        <v>5894.2730000000001</v>
      </c>
      <c r="H9921">
        <f t="shared" si="323"/>
        <v>3.9275092228356567E-2</v>
      </c>
      <c r="I9921">
        <f t="shared" si="324"/>
        <v>5.4024485517571136E-2</v>
      </c>
    </row>
    <row r="9922" spans="1:9" x14ac:dyDescent="0.3">
      <c r="A9922" s="1">
        <v>40602</v>
      </c>
      <c r="B9922">
        <v>3</v>
      </c>
      <c r="C9922">
        <v>4</v>
      </c>
      <c r="D9922">
        <v>0</v>
      </c>
      <c r="E9922">
        <v>0</v>
      </c>
      <c r="F9922" s="14">
        <v>6653.6970000000001</v>
      </c>
      <c r="G9922" s="14">
        <v>4960.8050000000003</v>
      </c>
      <c r="H9922">
        <f t="shared" ref="H9922:H9985" si="325">(B9922*60*60*24/1000000)/(1000*$N$3/1000000)</f>
        <v>3.9275092228356567E-2</v>
      </c>
      <c r="I9922">
        <f t="shared" ref="I9922:I9985" si="326">(C9922*60*60*24/1000000)/(1000*$N$4/1000000)</f>
        <v>4.321958841405691E-2</v>
      </c>
    </row>
    <row r="9923" spans="1:9" x14ac:dyDescent="0.3">
      <c r="A9923" s="1">
        <v>40603</v>
      </c>
      <c r="B9923">
        <v>3</v>
      </c>
      <c r="C9923">
        <v>4</v>
      </c>
      <c r="D9923">
        <v>0</v>
      </c>
      <c r="E9923">
        <v>0</v>
      </c>
      <c r="F9923" s="14">
        <v>3965.41</v>
      </c>
      <c r="G9923" s="14">
        <v>4073.27</v>
      </c>
      <c r="H9923">
        <f t="shared" si="325"/>
        <v>3.9275092228356567E-2</v>
      </c>
      <c r="I9923">
        <f t="shared" si="326"/>
        <v>4.321958841405691E-2</v>
      </c>
    </row>
    <row r="9924" spans="1:9" x14ac:dyDescent="0.3">
      <c r="A9924" s="1">
        <v>40604</v>
      </c>
      <c r="B9924">
        <v>2</v>
      </c>
      <c r="C9924">
        <v>3</v>
      </c>
      <c r="D9924">
        <v>0</v>
      </c>
      <c r="E9924">
        <v>0</v>
      </c>
      <c r="F9924" s="14">
        <v>4730.8450000000003</v>
      </c>
      <c r="G9924" s="14">
        <v>4724.2730000000001</v>
      </c>
      <c r="H9924">
        <f t="shared" si="325"/>
        <v>2.6183394818904381E-2</v>
      </c>
      <c r="I9924">
        <f t="shared" si="326"/>
        <v>3.2414691310542677E-2</v>
      </c>
    </row>
    <row r="9925" spans="1:9" x14ac:dyDescent="0.3">
      <c r="A9925" s="1">
        <v>40605</v>
      </c>
      <c r="B9925">
        <v>41</v>
      </c>
      <c r="C9925">
        <v>3</v>
      </c>
      <c r="D9925">
        <v>0</v>
      </c>
      <c r="E9925">
        <v>0</v>
      </c>
      <c r="F9925" s="14">
        <v>3753.6260000000002</v>
      </c>
      <c r="G9925" s="14">
        <v>3151.7719999999999</v>
      </c>
      <c r="H9925">
        <f t="shared" si="325"/>
        <v>0.53675959378753979</v>
      </c>
      <c r="I9925">
        <f t="shared" si="326"/>
        <v>3.2414691310542677E-2</v>
      </c>
    </row>
    <row r="9926" spans="1:9" x14ac:dyDescent="0.3">
      <c r="A9926" s="1">
        <v>40606</v>
      </c>
      <c r="B9926">
        <v>3</v>
      </c>
      <c r="C9926">
        <v>3</v>
      </c>
      <c r="D9926">
        <v>0</v>
      </c>
      <c r="E9926">
        <v>0</v>
      </c>
      <c r="F9926" s="14">
        <v>3706.2429999999999</v>
      </c>
      <c r="G9926" s="14">
        <v>3482.06</v>
      </c>
      <c r="H9926">
        <f t="shared" si="325"/>
        <v>3.9275092228356567E-2</v>
      </c>
      <c r="I9926">
        <f t="shared" si="326"/>
        <v>3.2414691310542677E-2</v>
      </c>
    </row>
    <row r="9927" spans="1:9" x14ac:dyDescent="0.3">
      <c r="A9927" s="1">
        <v>40607</v>
      </c>
      <c r="B9927">
        <v>1</v>
      </c>
      <c r="C9927">
        <v>2</v>
      </c>
      <c r="D9927">
        <v>0</v>
      </c>
      <c r="E9927">
        <v>0</v>
      </c>
      <c r="F9927" s="14">
        <v>3152.9169999999999</v>
      </c>
      <c r="G9927" s="14">
        <v>2914.1170000000002</v>
      </c>
      <c r="H9927">
        <f t="shared" si="325"/>
        <v>1.309169740945219E-2</v>
      </c>
      <c r="I9927">
        <f t="shared" si="326"/>
        <v>2.1609794207028455E-2</v>
      </c>
    </row>
    <row r="9928" spans="1:9" x14ac:dyDescent="0.3">
      <c r="A9928" s="1">
        <v>40608</v>
      </c>
      <c r="B9928">
        <v>1</v>
      </c>
      <c r="C9928">
        <v>2</v>
      </c>
      <c r="D9928">
        <v>0</v>
      </c>
      <c r="E9928">
        <v>0</v>
      </c>
      <c r="F9928" s="14">
        <v>3257.7869999999998</v>
      </c>
      <c r="G9928" s="14">
        <v>1810.9059999999999</v>
      </c>
      <c r="H9928">
        <f t="shared" si="325"/>
        <v>1.309169740945219E-2</v>
      </c>
      <c r="I9928">
        <f t="shared" si="326"/>
        <v>2.1609794207028455E-2</v>
      </c>
    </row>
    <row r="9929" spans="1:9" x14ac:dyDescent="0.3">
      <c r="A9929" s="1">
        <v>40609</v>
      </c>
      <c r="B9929">
        <v>1</v>
      </c>
      <c r="C9929">
        <v>2</v>
      </c>
      <c r="D9929">
        <v>0</v>
      </c>
      <c r="E9929">
        <v>0</v>
      </c>
      <c r="F9929" s="14">
        <v>1159.7570000000001</v>
      </c>
      <c r="G9929" s="14">
        <v>1899.6690000000001</v>
      </c>
      <c r="H9929">
        <f t="shared" si="325"/>
        <v>1.309169740945219E-2</v>
      </c>
      <c r="I9929">
        <f t="shared" si="326"/>
        <v>2.1609794207028455E-2</v>
      </c>
    </row>
    <row r="9930" spans="1:9" x14ac:dyDescent="0.3">
      <c r="A9930" s="1">
        <v>40610</v>
      </c>
      <c r="B9930">
        <v>1</v>
      </c>
      <c r="C9930">
        <v>2</v>
      </c>
      <c r="D9930">
        <v>2E-3</v>
      </c>
      <c r="E9930">
        <v>0</v>
      </c>
      <c r="F9930" s="14">
        <v>2856.9479999999999</v>
      </c>
      <c r="G9930" s="14">
        <v>1099.152</v>
      </c>
      <c r="H9930">
        <f t="shared" si="325"/>
        <v>1.309169740945219E-2</v>
      </c>
      <c r="I9930">
        <f t="shared" si="326"/>
        <v>2.1609794207028455E-2</v>
      </c>
    </row>
    <row r="9931" spans="1:9" x14ac:dyDescent="0.3">
      <c r="A9931" s="1">
        <v>40611</v>
      </c>
      <c r="B9931">
        <v>1</v>
      </c>
      <c r="C9931">
        <v>2</v>
      </c>
      <c r="D9931">
        <v>0</v>
      </c>
      <c r="E9931">
        <v>0</v>
      </c>
      <c r="F9931" s="14">
        <v>3213.902</v>
      </c>
      <c r="G9931" s="14">
        <v>2848.3429999999998</v>
      </c>
      <c r="H9931">
        <f t="shared" si="325"/>
        <v>1.309169740945219E-2</v>
      </c>
      <c r="I9931">
        <f t="shared" si="326"/>
        <v>2.1609794207028455E-2</v>
      </c>
    </row>
    <row r="9932" spans="1:9" x14ac:dyDescent="0.3">
      <c r="A9932" s="1">
        <v>40612</v>
      </c>
      <c r="B9932">
        <v>1</v>
      </c>
      <c r="C9932">
        <v>2</v>
      </c>
      <c r="D9932">
        <v>0</v>
      </c>
      <c r="E9932">
        <v>0</v>
      </c>
      <c r="F9932" s="14">
        <v>4625.3950000000004</v>
      </c>
      <c r="G9932" s="14">
        <v>3365.3359999999998</v>
      </c>
      <c r="H9932">
        <f t="shared" si="325"/>
        <v>1.309169740945219E-2</v>
      </c>
      <c r="I9932">
        <f t="shared" si="326"/>
        <v>2.1609794207028455E-2</v>
      </c>
    </row>
    <row r="9933" spans="1:9" x14ac:dyDescent="0.3">
      <c r="A9933" s="1">
        <v>40613</v>
      </c>
      <c r="B9933">
        <v>1</v>
      </c>
      <c r="C9933">
        <v>2</v>
      </c>
      <c r="D9933">
        <v>1.52</v>
      </c>
      <c r="E9933">
        <v>9.4E-2</v>
      </c>
      <c r="F9933" s="14">
        <v>3479.107</v>
      </c>
      <c r="G9933" s="14">
        <v>2374.904</v>
      </c>
      <c r="H9933">
        <f t="shared" si="325"/>
        <v>1.309169740945219E-2</v>
      </c>
      <c r="I9933">
        <f t="shared" si="326"/>
        <v>2.1609794207028455E-2</v>
      </c>
    </row>
    <row r="9934" spans="1:9" x14ac:dyDescent="0.3">
      <c r="A9934" s="1">
        <v>40614</v>
      </c>
      <c r="B9934">
        <v>1</v>
      </c>
      <c r="C9934">
        <v>1</v>
      </c>
      <c r="D9934">
        <v>0</v>
      </c>
      <c r="E9934">
        <v>0</v>
      </c>
      <c r="F9934" s="14">
        <v>4796.1289999999999</v>
      </c>
      <c r="G9934" s="14">
        <v>3085.1790000000001</v>
      </c>
      <c r="H9934">
        <f t="shared" si="325"/>
        <v>1.309169740945219E-2</v>
      </c>
      <c r="I9934">
        <f t="shared" si="326"/>
        <v>1.0804897103514228E-2</v>
      </c>
    </row>
    <row r="9935" spans="1:9" x14ac:dyDescent="0.3">
      <c r="A9935" s="1">
        <v>40615</v>
      </c>
      <c r="B9935">
        <v>1</v>
      </c>
      <c r="C9935">
        <v>1</v>
      </c>
      <c r="D9935">
        <v>0</v>
      </c>
      <c r="E9935">
        <v>0</v>
      </c>
      <c r="F9935" s="14">
        <v>5851.424</v>
      </c>
      <c r="G9935" s="14">
        <v>4738.2659999999996</v>
      </c>
      <c r="H9935">
        <f t="shared" si="325"/>
        <v>1.309169740945219E-2</v>
      </c>
      <c r="I9935">
        <f t="shared" si="326"/>
        <v>1.0804897103514228E-2</v>
      </c>
    </row>
    <row r="9936" spans="1:9" x14ac:dyDescent="0.3">
      <c r="A9936" s="1">
        <v>40616</v>
      </c>
      <c r="B9936">
        <v>1</v>
      </c>
      <c r="C9936">
        <v>1</v>
      </c>
      <c r="D9936">
        <v>0</v>
      </c>
      <c r="E9936">
        <v>0</v>
      </c>
      <c r="F9936" s="14">
        <v>6426.2049999999999</v>
      </c>
      <c r="G9936" s="14">
        <v>5058.7640000000001</v>
      </c>
      <c r="H9936">
        <f t="shared" si="325"/>
        <v>1.309169740945219E-2</v>
      </c>
      <c r="I9936">
        <f t="shared" si="326"/>
        <v>1.0804897103514228E-2</v>
      </c>
    </row>
    <row r="9937" spans="1:9" x14ac:dyDescent="0.3">
      <c r="A9937" s="1">
        <v>40617</v>
      </c>
      <c r="B9937">
        <v>1</v>
      </c>
      <c r="C9937">
        <v>1</v>
      </c>
      <c r="D9937">
        <v>0</v>
      </c>
      <c r="E9937">
        <v>0</v>
      </c>
      <c r="F9937" s="14">
        <v>6205.1689999999999</v>
      </c>
      <c r="G9937" s="14">
        <v>4938.0770000000002</v>
      </c>
      <c r="H9937">
        <f t="shared" si="325"/>
        <v>1.309169740945219E-2</v>
      </c>
      <c r="I9937">
        <f t="shared" si="326"/>
        <v>1.0804897103514228E-2</v>
      </c>
    </row>
    <row r="9938" spans="1:9" x14ac:dyDescent="0.3">
      <c r="A9938" s="1">
        <v>40618</v>
      </c>
      <c r="B9938">
        <v>1</v>
      </c>
      <c r="C9938">
        <v>1</v>
      </c>
      <c r="D9938">
        <v>0</v>
      </c>
      <c r="E9938">
        <v>0</v>
      </c>
      <c r="F9938" s="14">
        <v>4834.2129999999997</v>
      </c>
      <c r="G9938" s="14">
        <v>3900.4180000000001</v>
      </c>
      <c r="H9938">
        <f t="shared" si="325"/>
        <v>1.309169740945219E-2</v>
      </c>
      <c r="I9938">
        <f t="shared" si="326"/>
        <v>1.0804897103514228E-2</v>
      </c>
    </row>
    <row r="9939" spans="1:9" x14ac:dyDescent="0.3">
      <c r="A9939" s="1">
        <v>40619</v>
      </c>
      <c r="B9939">
        <v>1</v>
      </c>
      <c r="C9939">
        <v>1</v>
      </c>
      <c r="D9939">
        <v>4.1130000000000004</v>
      </c>
      <c r="E9939">
        <v>7.6749999999999998</v>
      </c>
      <c r="F9939">
        <v>-231.05199999999999</v>
      </c>
      <c r="G9939">
        <v>407.77800000000002</v>
      </c>
      <c r="H9939">
        <f t="shared" si="325"/>
        <v>1.309169740945219E-2</v>
      </c>
      <c r="I9939">
        <f t="shared" si="326"/>
        <v>1.0804897103514228E-2</v>
      </c>
    </row>
    <row r="9940" spans="1:9" x14ac:dyDescent="0.3">
      <c r="A9940" s="1">
        <v>40620</v>
      </c>
      <c r="B9940">
        <v>1</v>
      </c>
      <c r="C9940">
        <v>1</v>
      </c>
      <c r="D9940">
        <v>0.56699999999999995</v>
      </c>
      <c r="E9940">
        <v>0</v>
      </c>
      <c r="F9940" s="14">
        <v>6025.2929999999997</v>
      </c>
      <c r="G9940" s="14">
        <v>3764.5079999999998</v>
      </c>
      <c r="H9940">
        <f t="shared" si="325"/>
        <v>1.309169740945219E-2</v>
      </c>
      <c r="I9940">
        <f t="shared" si="326"/>
        <v>1.0804897103514228E-2</v>
      </c>
    </row>
    <row r="9941" spans="1:9" x14ac:dyDescent="0.3">
      <c r="A9941" s="1">
        <v>40621</v>
      </c>
      <c r="B9941">
        <v>1</v>
      </c>
      <c r="C9941">
        <v>1</v>
      </c>
      <c r="D9941">
        <v>0</v>
      </c>
      <c r="E9941">
        <v>0</v>
      </c>
      <c r="F9941" s="14">
        <v>6375.259</v>
      </c>
      <c r="G9941" s="14">
        <v>4721.5050000000001</v>
      </c>
      <c r="H9941">
        <f t="shared" si="325"/>
        <v>1.309169740945219E-2</v>
      </c>
      <c r="I9941">
        <f t="shared" si="326"/>
        <v>1.0804897103514228E-2</v>
      </c>
    </row>
    <row r="9942" spans="1:9" x14ac:dyDescent="0.3">
      <c r="A9942" s="1">
        <v>40622</v>
      </c>
      <c r="B9942">
        <v>1</v>
      </c>
      <c r="C9942">
        <v>1</v>
      </c>
      <c r="D9942">
        <v>0</v>
      </c>
      <c r="E9942">
        <v>0</v>
      </c>
      <c r="F9942" s="14">
        <v>6278.9290000000001</v>
      </c>
      <c r="G9942" s="14">
        <v>4675.7460000000001</v>
      </c>
      <c r="H9942">
        <f t="shared" si="325"/>
        <v>1.309169740945219E-2</v>
      </c>
      <c r="I9942">
        <f t="shared" si="326"/>
        <v>1.0804897103514228E-2</v>
      </c>
    </row>
    <row r="9943" spans="1:9" x14ac:dyDescent="0.3">
      <c r="A9943" s="1">
        <v>40623</v>
      </c>
      <c r="B9943">
        <v>1</v>
      </c>
      <c r="C9943">
        <v>1</v>
      </c>
      <c r="D9943">
        <v>0</v>
      </c>
      <c r="E9943">
        <v>0</v>
      </c>
      <c r="F9943" s="14">
        <v>4694.5309999999999</v>
      </c>
      <c r="G9943" s="14">
        <v>4444.4110000000001</v>
      </c>
      <c r="H9943">
        <f t="shared" si="325"/>
        <v>1.309169740945219E-2</v>
      </c>
      <c r="I9943">
        <f t="shared" si="326"/>
        <v>1.0804897103514228E-2</v>
      </c>
    </row>
    <row r="9944" spans="1:9" x14ac:dyDescent="0.3">
      <c r="A9944" s="1">
        <v>40624</v>
      </c>
      <c r="B9944">
        <v>1</v>
      </c>
      <c r="C9944">
        <v>1</v>
      </c>
      <c r="D9944">
        <v>0</v>
      </c>
      <c r="E9944">
        <v>0</v>
      </c>
      <c r="F9944" s="14">
        <v>3019.9520000000002</v>
      </c>
      <c r="G9944" s="14">
        <v>2860.3040000000001</v>
      </c>
      <c r="H9944">
        <f t="shared" si="325"/>
        <v>1.309169740945219E-2</v>
      </c>
      <c r="I9944">
        <f t="shared" si="326"/>
        <v>1.0804897103514228E-2</v>
      </c>
    </row>
    <row r="9945" spans="1:9" x14ac:dyDescent="0.3">
      <c r="A9945" s="1">
        <v>40625</v>
      </c>
      <c r="B9945">
        <v>1</v>
      </c>
      <c r="C9945">
        <v>1</v>
      </c>
      <c r="D9945">
        <v>6.9690000000000003</v>
      </c>
      <c r="E9945">
        <v>5.6829999999999998</v>
      </c>
      <c r="F9945">
        <v>753.87300000000005</v>
      </c>
      <c r="G9945">
        <v>911.27800000000002</v>
      </c>
      <c r="H9945">
        <f t="shared" si="325"/>
        <v>1.309169740945219E-2</v>
      </c>
      <c r="I9945">
        <f t="shared" si="326"/>
        <v>1.0804897103514228E-2</v>
      </c>
    </row>
    <row r="9946" spans="1:9" x14ac:dyDescent="0.3">
      <c r="A9946" s="1">
        <v>40626</v>
      </c>
      <c r="B9946">
        <v>1</v>
      </c>
      <c r="C9946">
        <v>1</v>
      </c>
      <c r="D9946">
        <v>21.907</v>
      </c>
      <c r="E9946">
        <v>2.6760000000000002</v>
      </c>
      <c r="F9946">
        <v>503.17</v>
      </c>
      <c r="G9946">
        <v>693.04700000000003</v>
      </c>
      <c r="H9946">
        <f t="shared" si="325"/>
        <v>1.309169740945219E-2</v>
      </c>
      <c r="I9946">
        <f t="shared" si="326"/>
        <v>1.0804897103514228E-2</v>
      </c>
    </row>
    <row r="9947" spans="1:9" x14ac:dyDescent="0.3">
      <c r="A9947" s="1">
        <v>40627</v>
      </c>
      <c r="B9947">
        <v>1</v>
      </c>
      <c r="C9947">
        <v>2</v>
      </c>
      <c r="D9947">
        <v>26.446000000000002</v>
      </c>
      <c r="E9947">
        <v>30.881</v>
      </c>
      <c r="F9947">
        <v>-124.405</v>
      </c>
      <c r="G9947">
        <v>-139.119</v>
      </c>
      <c r="H9947">
        <f t="shared" si="325"/>
        <v>1.309169740945219E-2</v>
      </c>
      <c r="I9947">
        <f t="shared" si="326"/>
        <v>2.1609794207028455E-2</v>
      </c>
    </row>
    <row r="9948" spans="1:9" x14ac:dyDescent="0.3">
      <c r="A9948" s="1">
        <v>40628</v>
      </c>
      <c r="B9948">
        <v>2</v>
      </c>
      <c r="C9948">
        <v>4</v>
      </c>
      <c r="D9948">
        <v>21.039000000000001</v>
      </c>
      <c r="E9948">
        <v>20.417000000000002</v>
      </c>
      <c r="F9948">
        <v>-211.09700000000001</v>
      </c>
      <c r="G9948">
        <v>515.346</v>
      </c>
      <c r="H9948">
        <f t="shared" si="325"/>
        <v>2.6183394818904381E-2</v>
      </c>
      <c r="I9948">
        <f t="shared" si="326"/>
        <v>4.321958841405691E-2</v>
      </c>
    </row>
    <row r="9949" spans="1:9" x14ac:dyDescent="0.3">
      <c r="A9949" s="1">
        <v>40629</v>
      </c>
      <c r="B9949">
        <v>3</v>
      </c>
      <c r="C9949">
        <v>9</v>
      </c>
      <c r="D9949">
        <v>2.4820000000000002</v>
      </c>
      <c r="E9949">
        <v>0.8</v>
      </c>
      <c r="F9949" s="14">
        <v>1824.7329999999999</v>
      </c>
      <c r="G9949" s="14">
        <v>3889.4549999999999</v>
      </c>
      <c r="H9949">
        <f t="shared" si="325"/>
        <v>3.9275092228356567E-2</v>
      </c>
      <c r="I9949">
        <f t="shared" si="326"/>
        <v>9.7244073931628039E-2</v>
      </c>
    </row>
    <row r="9950" spans="1:9" x14ac:dyDescent="0.3">
      <c r="A9950" s="1">
        <v>40630</v>
      </c>
      <c r="B9950">
        <v>5</v>
      </c>
      <c r="C9950">
        <v>8</v>
      </c>
      <c r="D9950">
        <v>0</v>
      </c>
      <c r="E9950">
        <v>0</v>
      </c>
      <c r="F9950" s="14">
        <v>6402.8050000000003</v>
      </c>
      <c r="G9950" s="14">
        <v>4412.5429999999997</v>
      </c>
      <c r="H9950">
        <f t="shared" si="325"/>
        <v>6.5458487047260955E-2</v>
      </c>
      <c r="I9950">
        <f t="shared" si="326"/>
        <v>8.643917682811382E-2</v>
      </c>
    </row>
    <row r="9951" spans="1:9" x14ac:dyDescent="0.3">
      <c r="A9951" s="1">
        <v>40631</v>
      </c>
      <c r="B9951">
        <v>5</v>
      </c>
      <c r="C9951">
        <v>6</v>
      </c>
      <c r="D9951">
        <v>0</v>
      </c>
      <c r="E9951">
        <v>0</v>
      </c>
      <c r="F9951" s="14">
        <v>6468.1679999999997</v>
      </c>
      <c r="G9951" s="14">
        <v>5061.9160000000002</v>
      </c>
      <c r="H9951">
        <f t="shared" si="325"/>
        <v>6.5458487047260955E-2</v>
      </c>
      <c r="I9951">
        <f t="shared" si="326"/>
        <v>6.4829382621085355E-2</v>
      </c>
    </row>
    <row r="9952" spans="1:9" x14ac:dyDescent="0.3">
      <c r="A9952" s="1">
        <v>40632</v>
      </c>
      <c r="B9952">
        <v>5</v>
      </c>
      <c r="C9952">
        <v>6</v>
      </c>
      <c r="D9952">
        <v>0</v>
      </c>
      <c r="E9952">
        <v>0</v>
      </c>
      <c r="F9952" s="14">
        <v>1628.329</v>
      </c>
      <c r="G9952">
        <v>740.27200000000005</v>
      </c>
      <c r="H9952">
        <f t="shared" si="325"/>
        <v>6.5458487047260955E-2</v>
      </c>
      <c r="I9952">
        <f t="shared" si="326"/>
        <v>6.4829382621085355E-2</v>
      </c>
    </row>
    <row r="9953" spans="1:9" x14ac:dyDescent="0.3">
      <c r="A9953" s="1">
        <v>40633</v>
      </c>
      <c r="B9953">
        <v>4</v>
      </c>
      <c r="C9953">
        <v>5</v>
      </c>
      <c r="D9953">
        <v>0</v>
      </c>
      <c r="E9953">
        <v>0</v>
      </c>
      <c r="F9953" s="14">
        <v>4010.6060000000002</v>
      </c>
      <c r="G9953" s="14">
        <v>2861.634</v>
      </c>
      <c r="H9953">
        <f t="shared" si="325"/>
        <v>5.2366789637808761E-2</v>
      </c>
      <c r="I9953">
        <f t="shared" si="326"/>
        <v>5.4024485517571136E-2</v>
      </c>
    </row>
    <row r="9954" spans="1:9" x14ac:dyDescent="0.3">
      <c r="A9954" s="1">
        <v>40634</v>
      </c>
      <c r="B9954">
        <v>4</v>
      </c>
      <c r="C9954">
        <v>5</v>
      </c>
      <c r="D9954">
        <v>0</v>
      </c>
      <c r="E9954">
        <v>0</v>
      </c>
      <c r="F9954" s="14">
        <v>4362.7879999999996</v>
      </c>
      <c r="G9954" s="14">
        <v>4052.9650000000001</v>
      </c>
      <c r="H9954">
        <f t="shared" si="325"/>
        <v>5.2366789637808761E-2</v>
      </c>
      <c r="I9954">
        <f t="shared" si="326"/>
        <v>5.4024485517571136E-2</v>
      </c>
    </row>
    <row r="9955" spans="1:9" x14ac:dyDescent="0.3">
      <c r="A9955" s="1">
        <v>40635</v>
      </c>
      <c r="B9955">
        <v>3</v>
      </c>
      <c r="C9955">
        <v>5</v>
      </c>
      <c r="D9955">
        <v>0</v>
      </c>
      <c r="E9955">
        <v>0</v>
      </c>
      <c r="F9955" s="14">
        <v>4743.7250000000004</v>
      </c>
      <c r="G9955" s="14">
        <v>3475.45</v>
      </c>
      <c r="H9955">
        <f t="shared" si="325"/>
        <v>3.9275092228356567E-2</v>
      </c>
      <c r="I9955">
        <f t="shared" si="326"/>
        <v>5.4024485517571136E-2</v>
      </c>
    </row>
    <row r="9956" spans="1:9" x14ac:dyDescent="0.3">
      <c r="A9956" s="1">
        <v>40636</v>
      </c>
      <c r="B9956">
        <v>2</v>
      </c>
      <c r="C9956">
        <v>6</v>
      </c>
      <c r="D9956">
        <v>0</v>
      </c>
      <c r="E9956">
        <v>0</v>
      </c>
      <c r="F9956" s="14">
        <v>5551.6629999999996</v>
      </c>
      <c r="G9956" s="14">
        <v>4990.0240000000003</v>
      </c>
      <c r="H9956">
        <f t="shared" si="325"/>
        <v>2.6183394818904381E-2</v>
      </c>
      <c r="I9956">
        <f t="shared" si="326"/>
        <v>6.4829382621085355E-2</v>
      </c>
    </row>
    <row r="9957" spans="1:9" x14ac:dyDescent="0.3">
      <c r="A9957" s="1">
        <v>40637</v>
      </c>
      <c r="B9957">
        <v>2</v>
      </c>
      <c r="C9957">
        <v>7</v>
      </c>
      <c r="D9957">
        <v>2.524</v>
      </c>
      <c r="E9957">
        <v>0</v>
      </c>
      <c r="F9957" s="14">
        <v>6147.3190000000004</v>
      </c>
      <c r="G9957" s="14">
        <v>3616.1210000000001</v>
      </c>
      <c r="H9957">
        <f t="shared" si="325"/>
        <v>2.6183394818904381E-2</v>
      </c>
      <c r="I9957">
        <f t="shared" si="326"/>
        <v>7.5634279724599587E-2</v>
      </c>
    </row>
    <row r="9958" spans="1:9" x14ac:dyDescent="0.3">
      <c r="A9958" s="1">
        <v>40638</v>
      </c>
      <c r="B9958">
        <v>2</v>
      </c>
      <c r="C9958">
        <v>6</v>
      </c>
      <c r="D9958">
        <v>0</v>
      </c>
      <c r="E9958">
        <v>0</v>
      </c>
      <c r="F9958" s="14">
        <v>6287.3919999999998</v>
      </c>
      <c r="G9958" s="14">
        <v>5542.6679999999997</v>
      </c>
      <c r="H9958">
        <f t="shared" si="325"/>
        <v>2.6183394818904381E-2</v>
      </c>
      <c r="I9958">
        <f t="shared" si="326"/>
        <v>6.4829382621085355E-2</v>
      </c>
    </row>
    <row r="9959" spans="1:9" x14ac:dyDescent="0.3">
      <c r="A9959" s="1">
        <v>40639</v>
      </c>
      <c r="B9959">
        <v>2</v>
      </c>
      <c r="C9959">
        <v>5</v>
      </c>
      <c r="D9959">
        <v>0</v>
      </c>
      <c r="E9959">
        <v>0</v>
      </c>
      <c r="F9959" s="14">
        <v>6143.2870000000003</v>
      </c>
      <c r="G9959" s="14">
        <v>5100.027</v>
      </c>
      <c r="H9959">
        <f t="shared" si="325"/>
        <v>2.6183394818904381E-2</v>
      </c>
      <c r="I9959">
        <f t="shared" si="326"/>
        <v>5.4024485517571136E-2</v>
      </c>
    </row>
    <row r="9960" spans="1:9" x14ac:dyDescent="0.3">
      <c r="A9960" s="1">
        <v>40640</v>
      </c>
      <c r="B9960">
        <v>2</v>
      </c>
      <c r="C9960">
        <v>4</v>
      </c>
      <c r="D9960">
        <v>0</v>
      </c>
      <c r="E9960">
        <v>0</v>
      </c>
      <c r="F9960" s="14">
        <v>6205.143</v>
      </c>
      <c r="G9960" s="14">
        <v>4870.0749999999998</v>
      </c>
      <c r="H9960">
        <f t="shared" si="325"/>
        <v>2.6183394818904381E-2</v>
      </c>
      <c r="I9960">
        <f t="shared" si="326"/>
        <v>4.321958841405691E-2</v>
      </c>
    </row>
    <row r="9961" spans="1:9" x14ac:dyDescent="0.3">
      <c r="A9961" s="1">
        <v>40641</v>
      </c>
      <c r="B9961">
        <v>1</v>
      </c>
      <c r="C9961">
        <v>3</v>
      </c>
      <c r="D9961">
        <v>0</v>
      </c>
      <c r="E9961">
        <v>0</v>
      </c>
      <c r="F9961" s="14">
        <v>4215.9849999999997</v>
      </c>
      <c r="G9961" s="14">
        <v>2796.1680000000001</v>
      </c>
      <c r="H9961">
        <f t="shared" si="325"/>
        <v>1.309169740945219E-2</v>
      </c>
      <c r="I9961">
        <f t="shared" si="326"/>
        <v>3.2414691310542677E-2</v>
      </c>
    </row>
    <row r="9962" spans="1:9" x14ac:dyDescent="0.3">
      <c r="A9962" s="1">
        <v>40642</v>
      </c>
      <c r="B9962">
        <v>1</v>
      </c>
      <c r="C9962">
        <v>3</v>
      </c>
      <c r="D9962">
        <v>0</v>
      </c>
      <c r="E9962">
        <v>0</v>
      </c>
      <c r="F9962" s="14">
        <v>3434.348</v>
      </c>
      <c r="G9962" s="14">
        <v>3325.2220000000002</v>
      </c>
      <c r="H9962">
        <f t="shared" si="325"/>
        <v>1.309169740945219E-2</v>
      </c>
      <c r="I9962">
        <f t="shared" si="326"/>
        <v>3.2414691310542677E-2</v>
      </c>
    </row>
    <row r="9963" spans="1:9" x14ac:dyDescent="0.3">
      <c r="A9963" s="1">
        <v>40643</v>
      </c>
      <c r="B9963">
        <v>1</v>
      </c>
      <c r="C9963">
        <v>2</v>
      </c>
      <c r="D9963">
        <v>0</v>
      </c>
      <c r="E9963">
        <v>0</v>
      </c>
      <c r="F9963" s="14">
        <v>4962.3190000000004</v>
      </c>
      <c r="G9963" s="14">
        <v>2462.2579999999998</v>
      </c>
      <c r="H9963">
        <f t="shared" si="325"/>
        <v>1.309169740945219E-2</v>
      </c>
      <c r="I9963">
        <f t="shared" si="326"/>
        <v>2.1609794207028455E-2</v>
      </c>
    </row>
    <row r="9964" spans="1:9" x14ac:dyDescent="0.3">
      <c r="A9964" s="1">
        <v>40644</v>
      </c>
      <c r="B9964">
        <v>1</v>
      </c>
      <c r="C9964">
        <v>2</v>
      </c>
      <c r="D9964">
        <v>0</v>
      </c>
      <c r="E9964">
        <v>0</v>
      </c>
      <c r="F9964" s="14">
        <v>5333.3559999999998</v>
      </c>
      <c r="G9964" s="14">
        <v>3775.1680000000001</v>
      </c>
      <c r="H9964">
        <f t="shared" si="325"/>
        <v>1.309169740945219E-2</v>
      </c>
      <c r="I9964">
        <f t="shared" si="326"/>
        <v>2.1609794207028455E-2</v>
      </c>
    </row>
    <row r="9965" spans="1:9" x14ac:dyDescent="0.3">
      <c r="A9965" s="1">
        <v>40645</v>
      </c>
      <c r="B9965">
        <v>1</v>
      </c>
      <c r="C9965">
        <v>2</v>
      </c>
      <c r="D9965">
        <v>0</v>
      </c>
      <c r="E9965">
        <v>0</v>
      </c>
      <c r="F9965" s="14">
        <v>1417.14</v>
      </c>
      <c r="G9965" s="14">
        <v>2352.857</v>
      </c>
      <c r="H9965">
        <f t="shared" si="325"/>
        <v>1.309169740945219E-2</v>
      </c>
      <c r="I9965">
        <f t="shared" si="326"/>
        <v>2.1609794207028455E-2</v>
      </c>
    </row>
    <row r="9966" spans="1:9" x14ac:dyDescent="0.3">
      <c r="A9966" s="1">
        <v>40646</v>
      </c>
      <c r="B9966">
        <v>1</v>
      </c>
      <c r="C9966">
        <v>1</v>
      </c>
      <c r="D9966">
        <v>0</v>
      </c>
      <c r="E9966">
        <v>0</v>
      </c>
      <c r="F9966" s="14">
        <v>2492.3980000000001</v>
      </c>
      <c r="G9966" s="14">
        <v>3013.1869999999999</v>
      </c>
      <c r="H9966">
        <f t="shared" si="325"/>
        <v>1.309169740945219E-2</v>
      </c>
      <c r="I9966">
        <f t="shared" si="326"/>
        <v>1.0804897103514228E-2</v>
      </c>
    </row>
    <row r="9967" spans="1:9" x14ac:dyDescent="0.3">
      <c r="A9967" s="1">
        <v>40647</v>
      </c>
      <c r="B9967">
        <v>1</v>
      </c>
      <c r="C9967">
        <v>1</v>
      </c>
      <c r="D9967">
        <v>5.3460000000000001</v>
      </c>
      <c r="E9967">
        <v>8.8409999999999993</v>
      </c>
      <c r="F9967">
        <v>495.05700000000002</v>
      </c>
      <c r="G9967" s="14">
        <v>1489.527</v>
      </c>
      <c r="H9967">
        <f t="shared" si="325"/>
        <v>1.309169740945219E-2</v>
      </c>
      <c r="I9967">
        <f t="shared" si="326"/>
        <v>1.0804897103514228E-2</v>
      </c>
    </row>
    <row r="9968" spans="1:9" x14ac:dyDescent="0.3">
      <c r="A9968" s="1">
        <v>40648</v>
      </c>
      <c r="B9968">
        <v>1</v>
      </c>
      <c r="C9968">
        <v>1</v>
      </c>
      <c r="D9968">
        <v>1.395</v>
      </c>
      <c r="E9968">
        <v>0</v>
      </c>
      <c r="F9968">
        <v>-777.62699999999995</v>
      </c>
      <c r="G9968">
        <v>-760.54899999999998</v>
      </c>
      <c r="H9968">
        <f t="shared" si="325"/>
        <v>1.309169740945219E-2</v>
      </c>
      <c r="I9968">
        <f t="shared" si="326"/>
        <v>1.0804897103514228E-2</v>
      </c>
    </row>
    <row r="9969" spans="1:9" x14ac:dyDescent="0.3">
      <c r="A9969" s="1">
        <v>40649</v>
      </c>
      <c r="B9969">
        <v>1</v>
      </c>
      <c r="C9969">
        <v>1</v>
      </c>
      <c r="D9969">
        <v>0.82199999999999995</v>
      </c>
      <c r="E9969">
        <v>0.05</v>
      </c>
      <c r="F9969" s="14">
        <v>1918.9259999999999</v>
      </c>
      <c r="G9969">
        <v>585.22500000000002</v>
      </c>
      <c r="H9969">
        <f t="shared" si="325"/>
        <v>1.309169740945219E-2</v>
      </c>
      <c r="I9969">
        <f t="shared" si="326"/>
        <v>1.0804897103514228E-2</v>
      </c>
    </row>
    <row r="9970" spans="1:9" x14ac:dyDescent="0.3">
      <c r="A9970" s="1">
        <v>40650</v>
      </c>
      <c r="B9970">
        <v>1</v>
      </c>
      <c r="C9970">
        <v>1</v>
      </c>
      <c r="D9970">
        <v>16.224</v>
      </c>
      <c r="E9970">
        <v>14.273999999999999</v>
      </c>
      <c r="F9970">
        <v>185.744</v>
      </c>
      <c r="G9970">
        <v>990.47900000000004</v>
      </c>
      <c r="H9970">
        <f t="shared" si="325"/>
        <v>1.309169740945219E-2</v>
      </c>
      <c r="I9970">
        <f t="shared" si="326"/>
        <v>1.0804897103514228E-2</v>
      </c>
    </row>
    <row r="9971" spans="1:9" x14ac:dyDescent="0.3">
      <c r="A9971" s="1">
        <v>40651</v>
      </c>
      <c r="B9971">
        <v>1</v>
      </c>
      <c r="C9971">
        <v>1</v>
      </c>
      <c r="D9971">
        <v>0</v>
      </c>
      <c r="E9971">
        <v>0</v>
      </c>
      <c r="F9971" s="14">
        <v>6502.5379999999996</v>
      </c>
      <c r="G9971" s="14">
        <v>5742.8109999999997</v>
      </c>
      <c r="H9971">
        <f t="shared" si="325"/>
        <v>1.309169740945219E-2</v>
      </c>
      <c r="I9971">
        <f t="shared" si="326"/>
        <v>1.0804897103514228E-2</v>
      </c>
    </row>
    <row r="9972" spans="1:9" x14ac:dyDescent="0.3">
      <c r="A9972" s="1">
        <v>40652</v>
      </c>
      <c r="B9972">
        <v>1</v>
      </c>
      <c r="C9972">
        <v>2</v>
      </c>
      <c r="D9972">
        <v>0</v>
      </c>
      <c r="E9972">
        <v>0</v>
      </c>
      <c r="F9972" s="14">
        <v>3630.875</v>
      </c>
      <c r="G9972" s="14">
        <v>4571.3230000000003</v>
      </c>
      <c r="H9972">
        <f t="shared" si="325"/>
        <v>1.309169740945219E-2</v>
      </c>
      <c r="I9972">
        <f t="shared" si="326"/>
        <v>2.1609794207028455E-2</v>
      </c>
    </row>
    <row r="9973" spans="1:9" x14ac:dyDescent="0.3">
      <c r="A9973" s="1">
        <v>40653</v>
      </c>
      <c r="B9973">
        <v>2</v>
      </c>
      <c r="C9973">
        <v>2</v>
      </c>
      <c r="D9973">
        <v>31.556000000000001</v>
      </c>
      <c r="E9973">
        <v>35.328000000000003</v>
      </c>
      <c r="F9973">
        <v>-7.984</v>
      </c>
      <c r="G9973">
        <v>143.18199999999999</v>
      </c>
      <c r="H9973">
        <f t="shared" si="325"/>
        <v>2.6183394818904381E-2</v>
      </c>
      <c r="I9973">
        <f t="shared" si="326"/>
        <v>2.1609794207028455E-2</v>
      </c>
    </row>
    <row r="9974" spans="1:9" x14ac:dyDescent="0.3">
      <c r="A9974" s="1">
        <v>40654</v>
      </c>
      <c r="B9974">
        <v>2</v>
      </c>
      <c r="C9974">
        <v>3</v>
      </c>
      <c r="D9974">
        <v>8.6760000000000002</v>
      </c>
      <c r="E9974">
        <v>8.0869999999999997</v>
      </c>
      <c r="F9974">
        <v>365.46699999999998</v>
      </c>
      <c r="G9974">
        <v>236.221</v>
      </c>
      <c r="H9974">
        <f t="shared" si="325"/>
        <v>2.6183394818904381E-2</v>
      </c>
      <c r="I9974">
        <f t="shared" si="326"/>
        <v>3.2414691310542677E-2</v>
      </c>
    </row>
    <row r="9975" spans="1:9" x14ac:dyDescent="0.3">
      <c r="A9975" s="1">
        <v>40655</v>
      </c>
      <c r="B9975">
        <v>3</v>
      </c>
      <c r="C9975">
        <v>3</v>
      </c>
      <c r="D9975">
        <v>7.3769999999999998</v>
      </c>
      <c r="E9975">
        <v>0.17100000000000001</v>
      </c>
      <c r="F9975" s="14">
        <v>2144.904</v>
      </c>
      <c r="G9975" s="14">
        <v>3104.9949999999999</v>
      </c>
      <c r="H9975">
        <f t="shared" si="325"/>
        <v>3.9275092228356567E-2</v>
      </c>
      <c r="I9975">
        <f t="shared" si="326"/>
        <v>3.2414691310542677E-2</v>
      </c>
    </row>
    <row r="9976" spans="1:9" x14ac:dyDescent="0.3">
      <c r="A9976" s="1">
        <v>40656</v>
      </c>
      <c r="B9976">
        <v>4</v>
      </c>
      <c r="C9976">
        <v>8</v>
      </c>
      <c r="D9976">
        <v>8.8040000000000003</v>
      </c>
      <c r="E9976">
        <v>2.069</v>
      </c>
      <c r="F9976" s="14">
        <v>6563.2330000000002</v>
      </c>
      <c r="G9976" s="14">
        <v>6027.076</v>
      </c>
      <c r="H9976">
        <f t="shared" si="325"/>
        <v>5.2366789637808761E-2</v>
      </c>
      <c r="I9976">
        <f t="shared" si="326"/>
        <v>8.643917682811382E-2</v>
      </c>
    </row>
    <row r="9977" spans="1:9" x14ac:dyDescent="0.3">
      <c r="A9977" s="1">
        <v>40657</v>
      </c>
      <c r="B9977">
        <v>6</v>
      </c>
      <c r="C9977">
        <v>21</v>
      </c>
      <c r="D9977">
        <v>0</v>
      </c>
      <c r="E9977">
        <v>0</v>
      </c>
      <c r="F9977" s="14">
        <v>6446.0069999999996</v>
      </c>
      <c r="G9977" s="14">
        <v>5908.0969999999998</v>
      </c>
      <c r="H9977">
        <f t="shared" si="325"/>
        <v>7.8550184456713135E-2</v>
      </c>
      <c r="I9977">
        <f t="shared" si="326"/>
        <v>0.22690283917379875</v>
      </c>
    </row>
    <row r="9978" spans="1:9" x14ac:dyDescent="0.3">
      <c r="A9978" s="1">
        <v>40658</v>
      </c>
      <c r="B9978">
        <v>8</v>
      </c>
      <c r="C9978">
        <v>22</v>
      </c>
      <c r="D9978">
        <v>0</v>
      </c>
      <c r="E9978">
        <v>0</v>
      </c>
      <c r="F9978" s="14">
        <v>5917.0140000000001</v>
      </c>
      <c r="G9978" s="14">
        <v>5394.7740000000003</v>
      </c>
      <c r="H9978">
        <f t="shared" si="325"/>
        <v>0.10473357927561752</v>
      </c>
      <c r="I9978">
        <f t="shared" si="326"/>
        <v>0.23770773627731298</v>
      </c>
    </row>
    <row r="9979" spans="1:9" x14ac:dyDescent="0.3">
      <c r="A9979" s="1">
        <v>40659</v>
      </c>
      <c r="B9979">
        <v>7</v>
      </c>
      <c r="C9979">
        <v>15</v>
      </c>
      <c r="D9979">
        <v>0</v>
      </c>
      <c r="E9979">
        <v>0</v>
      </c>
      <c r="F9979" s="14">
        <v>6298.0609999999997</v>
      </c>
      <c r="G9979" s="14">
        <v>5400.665</v>
      </c>
      <c r="H9979">
        <f t="shared" si="325"/>
        <v>9.1641881866165328E-2</v>
      </c>
      <c r="I9979">
        <f t="shared" si="326"/>
        <v>0.16207345655271341</v>
      </c>
    </row>
    <row r="9980" spans="1:9" x14ac:dyDescent="0.3">
      <c r="A9980" s="1">
        <v>40660</v>
      </c>
      <c r="B9980">
        <v>6</v>
      </c>
      <c r="C9980">
        <v>12</v>
      </c>
      <c r="D9980">
        <v>0</v>
      </c>
      <c r="E9980">
        <v>0</v>
      </c>
      <c r="F9980" s="14">
        <v>6424.0630000000001</v>
      </c>
      <c r="G9980" s="14">
        <v>5700.2790000000005</v>
      </c>
      <c r="H9980">
        <f t="shared" si="325"/>
        <v>7.8550184456713135E-2</v>
      </c>
      <c r="I9980">
        <f t="shared" si="326"/>
        <v>0.12965876524217071</v>
      </c>
    </row>
    <row r="9981" spans="1:9" x14ac:dyDescent="0.3">
      <c r="A9981" s="1">
        <v>40661</v>
      </c>
      <c r="B9981">
        <v>5</v>
      </c>
      <c r="C9981">
        <v>12</v>
      </c>
      <c r="D9981">
        <v>0</v>
      </c>
      <c r="E9981">
        <v>0.112</v>
      </c>
      <c r="F9981" s="14">
        <v>1389.357</v>
      </c>
      <c r="G9981" s="14">
        <v>2859.27</v>
      </c>
      <c r="H9981">
        <f t="shared" si="325"/>
        <v>6.5458487047260955E-2</v>
      </c>
      <c r="I9981">
        <f t="shared" si="326"/>
        <v>0.12965876524217071</v>
      </c>
    </row>
    <row r="9982" spans="1:9" x14ac:dyDescent="0.3">
      <c r="A9982" s="1">
        <v>40662</v>
      </c>
      <c r="B9982">
        <v>4</v>
      </c>
      <c r="C9982">
        <v>12</v>
      </c>
      <c r="D9982">
        <v>0</v>
      </c>
      <c r="E9982">
        <v>0</v>
      </c>
      <c r="F9982" s="14">
        <v>4638.0820000000003</v>
      </c>
      <c r="G9982" s="14">
        <v>5176.6260000000002</v>
      </c>
      <c r="H9982">
        <f t="shared" si="325"/>
        <v>5.2366789637808761E-2</v>
      </c>
      <c r="I9982">
        <f t="shared" si="326"/>
        <v>0.12965876524217071</v>
      </c>
    </row>
    <row r="9983" spans="1:9" x14ac:dyDescent="0.3">
      <c r="A9983" s="1">
        <v>40663</v>
      </c>
      <c r="B9983">
        <v>4</v>
      </c>
      <c r="C9983">
        <v>12</v>
      </c>
      <c r="D9983">
        <v>0.17899999999999999</v>
      </c>
      <c r="E9983">
        <v>1.4930000000000001</v>
      </c>
      <c r="F9983">
        <v>368.70699999999999</v>
      </c>
      <c r="G9983" s="14">
        <v>1338.4290000000001</v>
      </c>
      <c r="H9983">
        <f t="shared" si="325"/>
        <v>5.2366789637808761E-2</v>
      </c>
      <c r="I9983">
        <f t="shared" si="326"/>
        <v>0.12965876524217071</v>
      </c>
    </row>
    <row r="9984" spans="1:9" x14ac:dyDescent="0.3">
      <c r="A9984" s="1">
        <v>40664</v>
      </c>
      <c r="B9984">
        <v>3</v>
      </c>
      <c r="C9984">
        <v>11</v>
      </c>
      <c r="D9984">
        <v>0.18099999999999999</v>
      </c>
      <c r="E9984">
        <v>0</v>
      </c>
      <c r="F9984">
        <v>697.53499999999997</v>
      </c>
      <c r="G9984">
        <v>370.26900000000001</v>
      </c>
      <c r="H9984">
        <f t="shared" si="325"/>
        <v>3.9275092228356567E-2</v>
      </c>
      <c r="I9984">
        <f t="shared" si="326"/>
        <v>0.11885386813865649</v>
      </c>
    </row>
    <row r="9985" spans="1:9" x14ac:dyDescent="0.3">
      <c r="A9985" s="1">
        <v>40665</v>
      </c>
      <c r="B9985">
        <v>3</v>
      </c>
      <c r="C9985">
        <v>10</v>
      </c>
      <c r="D9985">
        <v>0</v>
      </c>
      <c r="E9985">
        <v>0</v>
      </c>
      <c r="F9985" s="14">
        <v>1769.037</v>
      </c>
      <c r="G9985" s="14">
        <v>1270.9100000000001</v>
      </c>
      <c r="H9985">
        <f t="shared" si="325"/>
        <v>3.9275092228356567E-2</v>
      </c>
      <c r="I9985">
        <f t="shared" si="326"/>
        <v>0.10804897103514227</v>
      </c>
    </row>
    <row r="9986" spans="1:9" x14ac:dyDescent="0.3">
      <c r="A9986" s="1">
        <v>40666</v>
      </c>
      <c r="B9986">
        <v>2</v>
      </c>
      <c r="C9986">
        <v>9</v>
      </c>
      <c r="D9986">
        <v>0</v>
      </c>
      <c r="E9986">
        <v>0</v>
      </c>
      <c r="F9986" s="14">
        <v>4349.6170000000002</v>
      </c>
      <c r="G9986" s="14">
        <v>5667.5929999999998</v>
      </c>
      <c r="H9986">
        <f t="shared" ref="H9986:H10049" si="327">(B9986*60*60*24/1000000)/(1000*$N$3/1000000)</f>
        <v>2.6183394818904381E-2</v>
      </c>
      <c r="I9986">
        <f t="shared" ref="I9986:I10049" si="328">(C9986*60*60*24/1000000)/(1000*$N$4/1000000)</f>
        <v>9.7244073931628039E-2</v>
      </c>
    </row>
    <row r="9987" spans="1:9" x14ac:dyDescent="0.3">
      <c r="A9987" s="1">
        <v>40667</v>
      </c>
      <c r="B9987">
        <v>2</v>
      </c>
      <c r="C9987">
        <v>9</v>
      </c>
      <c r="D9987">
        <v>0</v>
      </c>
      <c r="E9987">
        <v>0</v>
      </c>
      <c r="F9987" s="14">
        <v>6238.402</v>
      </c>
      <c r="G9987" s="14">
        <v>5351.616</v>
      </c>
      <c r="H9987">
        <f t="shared" si="327"/>
        <v>2.6183394818904381E-2</v>
      </c>
      <c r="I9987">
        <f t="shared" si="328"/>
        <v>9.7244073931628039E-2</v>
      </c>
    </row>
    <row r="9988" spans="1:9" x14ac:dyDescent="0.3">
      <c r="A9988" s="1">
        <v>40668</v>
      </c>
      <c r="B9988">
        <v>2</v>
      </c>
      <c r="C9988">
        <v>9</v>
      </c>
      <c r="D9988">
        <v>0</v>
      </c>
      <c r="E9988">
        <v>0</v>
      </c>
      <c r="F9988" s="14">
        <v>6064.7529999999997</v>
      </c>
      <c r="G9988" s="14">
        <v>5515.49</v>
      </c>
      <c r="H9988">
        <f t="shared" si="327"/>
        <v>2.6183394818904381E-2</v>
      </c>
      <c r="I9988">
        <f t="shared" si="328"/>
        <v>9.7244073931628039E-2</v>
      </c>
    </row>
    <row r="9989" spans="1:9" x14ac:dyDescent="0.3">
      <c r="A9989" s="1">
        <v>40669</v>
      </c>
      <c r="B9989">
        <v>2</v>
      </c>
      <c r="C9989">
        <v>7</v>
      </c>
      <c r="D9989">
        <v>0</v>
      </c>
      <c r="E9989">
        <v>0</v>
      </c>
      <c r="F9989" s="14">
        <v>6313.4780000000001</v>
      </c>
      <c r="G9989" s="14">
        <v>5873.74</v>
      </c>
      <c r="H9989">
        <f t="shared" si="327"/>
        <v>2.6183394818904381E-2</v>
      </c>
      <c r="I9989">
        <f t="shared" si="328"/>
        <v>7.5634279724599587E-2</v>
      </c>
    </row>
    <row r="9990" spans="1:9" x14ac:dyDescent="0.3">
      <c r="A9990" s="1">
        <v>40670</v>
      </c>
      <c r="B9990">
        <v>2</v>
      </c>
      <c r="C9990">
        <v>6</v>
      </c>
      <c r="D9990">
        <v>0</v>
      </c>
      <c r="E9990">
        <v>0</v>
      </c>
      <c r="F9990" s="14">
        <v>5958.2259999999997</v>
      </c>
      <c r="G9990" s="14">
        <v>5081.4110000000001</v>
      </c>
      <c r="H9990">
        <f t="shared" si="327"/>
        <v>2.6183394818904381E-2</v>
      </c>
      <c r="I9990">
        <f t="shared" si="328"/>
        <v>6.4829382621085355E-2</v>
      </c>
    </row>
    <row r="9991" spans="1:9" x14ac:dyDescent="0.3">
      <c r="A9991" s="1">
        <v>40671</v>
      </c>
      <c r="B9991">
        <v>2</v>
      </c>
      <c r="C9991">
        <v>6</v>
      </c>
      <c r="D9991">
        <v>0</v>
      </c>
      <c r="E9991">
        <v>0</v>
      </c>
      <c r="F9991" s="14">
        <v>4725.8540000000003</v>
      </c>
      <c r="G9991" s="14">
        <v>3959.739</v>
      </c>
      <c r="H9991">
        <f t="shared" si="327"/>
        <v>2.6183394818904381E-2</v>
      </c>
      <c r="I9991">
        <f t="shared" si="328"/>
        <v>6.4829382621085355E-2</v>
      </c>
    </row>
    <row r="9992" spans="1:9" x14ac:dyDescent="0.3">
      <c r="A9992" s="1">
        <v>40672</v>
      </c>
      <c r="B9992">
        <v>2</v>
      </c>
      <c r="C9992">
        <v>6</v>
      </c>
      <c r="D9992">
        <v>1.0860000000000001</v>
      </c>
      <c r="E9992">
        <v>2.25</v>
      </c>
      <c r="F9992" s="14">
        <v>3520.7530000000002</v>
      </c>
      <c r="G9992" s="14">
        <v>5405.259</v>
      </c>
      <c r="H9992">
        <f t="shared" si="327"/>
        <v>2.6183394818904381E-2</v>
      </c>
      <c r="I9992">
        <f t="shared" si="328"/>
        <v>6.4829382621085355E-2</v>
      </c>
    </row>
    <row r="9993" spans="1:9" x14ac:dyDescent="0.3">
      <c r="A9993" s="1">
        <v>40673</v>
      </c>
      <c r="B9993">
        <v>2</v>
      </c>
      <c r="C9993">
        <v>6</v>
      </c>
      <c r="D9993">
        <v>1.0680000000000001</v>
      </c>
      <c r="E9993">
        <v>0.77600000000000002</v>
      </c>
      <c r="F9993" s="14">
        <v>5381.7259999999997</v>
      </c>
      <c r="G9993" s="14">
        <v>5558.6710000000003</v>
      </c>
      <c r="H9993">
        <f t="shared" si="327"/>
        <v>2.6183394818904381E-2</v>
      </c>
      <c r="I9993">
        <f t="shared" si="328"/>
        <v>6.4829382621085355E-2</v>
      </c>
    </row>
    <row r="9994" spans="1:9" x14ac:dyDescent="0.3">
      <c r="A9994" s="1">
        <v>40674</v>
      </c>
      <c r="B9994">
        <v>2</v>
      </c>
      <c r="C9994">
        <v>7</v>
      </c>
      <c r="D9994">
        <v>0.24099999999999999</v>
      </c>
      <c r="E9994">
        <v>4.0000000000000001E-3</v>
      </c>
      <c r="F9994">
        <v>840.65099999999995</v>
      </c>
      <c r="G9994" s="14">
        <v>4729.433</v>
      </c>
      <c r="H9994">
        <f t="shared" si="327"/>
        <v>2.6183394818904381E-2</v>
      </c>
      <c r="I9994">
        <f t="shared" si="328"/>
        <v>7.5634279724599587E-2</v>
      </c>
    </row>
    <row r="9995" spans="1:9" x14ac:dyDescent="0.3">
      <c r="A9995" s="1">
        <v>40675</v>
      </c>
      <c r="B9995">
        <v>1</v>
      </c>
      <c r="C9995">
        <v>6</v>
      </c>
      <c r="D9995">
        <v>0</v>
      </c>
      <c r="E9995">
        <v>0</v>
      </c>
      <c r="F9995" s="14">
        <v>6083.5990000000002</v>
      </c>
      <c r="G9995" s="14">
        <v>5835.0529999999999</v>
      </c>
      <c r="H9995">
        <f t="shared" si="327"/>
        <v>1.309169740945219E-2</v>
      </c>
      <c r="I9995">
        <f t="shared" si="328"/>
        <v>6.4829382621085355E-2</v>
      </c>
    </row>
    <row r="9996" spans="1:9" x14ac:dyDescent="0.3">
      <c r="A9996" s="1">
        <v>40676</v>
      </c>
      <c r="B9996">
        <v>1</v>
      </c>
      <c r="C9996">
        <v>6</v>
      </c>
      <c r="D9996">
        <v>0</v>
      </c>
      <c r="E9996">
        <v>5.1999999999999998E-2</v>
      </c>
      <c r="F9996" s="14">
        <v>1204.2629999999999</v>
      </c>
      <c r="G9996" s="14">
        <v>1158.3219999999999</v>
      </c>
      <c r="H9996">
        <f t="shared" si="327"/>
        <v>1.309169740945219E-2</v>
      </c>
      <c r="I9996">
        <f t="shared" si="328"/>
        <v>6.4829382621085355E-2</v>
      </c>
    </row>
    <row r="9997" spans="1:9" x14ac:dyDescent="0.3">
      <c r="A9997" s="1">
        <v>40677</v>
      </c>
      <c r="B9997">
        <v>1</v>
      </c>
      <c r="C9997">
        <v>5</v>
      </c>
      <c r="D9997">
        <v>6.7770000000000001</v>
      </c>
      <c r="E9997">
        <v>6.3689999999999998</v>
      </c>
      <c r="F9997">
        <v>325.91300000000001</v>
      </c>
      <c r="G9997">
        <v>577.822</v>
      </c>
      <c r="H9997">
        <f t="shared" si="327"/>
        <v>1.309169740945219E-2</v>
      </c>
      <c r="I9997">
        <f t="shared" si="328"/>
        <v>5.4024485517571136E-2</v>
      </c>
    </row>
    <row r="9998" spans="1:9" x14ac:dyDescent="0.3">
      <c r="A9998" s="1">
        <v>40678</v>
      </c>
      <c r="B9998">
        <v>1</v>
      </c>
      <c r="C9998">
        <v>4</v>
      </c>
      <c r="D9998">
        <v>0</v>
      </c>
      <c r="E9998">
        <v>0</v>
      </c>
      <c r="F9998" s="14">
        <v>2917.4319999999998</v>
      </c>
      <c r="G9998" s="14">
        <v>1863.0989999999999</v>
      </c>
      <c r="H9998">
        <f t="shared" si="327"/>
        <v>1.309169740945219E-2</v>
      </c>
      <c r="I9998">
        <f t="shared" si="328"/>
        <v>4.321958841405691E-2</v>
      </c>
    </row>
    <row r="9999" spans="1:9" x14ac:dyDescent="0.3">
      <c r="A9999" s="1">
        <v>40679</v>
      </c>
      <c r="B9999">
        <v>1</v>
      </c>
      <c r="C9999">
        <v>3</v>
      </c>
      <c r="D9999">
        <v>0</v>
      </c>
      <c r="E9999">
        <v>0</v>
      </c>
      <c r="F9999" s="14">
        <v>1859.761</v>
      </c>
      <c r="G9999" s="14">
        <v>2468.2139999999999</v>
      </c>
      <c r="H9999">
        <f t="shared" si="327"/>
        <v>1.309169740945219E-2</v>
      </c>
      <c r="I9999">
        <f t="shared" si="328"/>
        <v>3.2414691310542677E-2</v>
      </c>
    </row>
    <row r="10000" spans="1:9" x14ac:dyDescent="0.3">
      <c r="A10000" s="1">
        <v>40680</v>
      </c>
      <c r="B10000">
        <v>1</v>
      </c>
      <c r="C10000">
        <v>3</v>
      </c>
      <c r="D10000">
        <v>0</v>
      </c>
      <c r="E10000">
        <v>0</v>
      </c>
      <c r="F10000" s="14">
        <v>3916.0709999999999</v>
      </c>
      <c r="G10000" s="14">
        <v>3105.569</v>
      </c>
      <c r="H10000">
        <f t="shared" si="327"/>
        <v>1.309169740945219E-2</v>
      </c>
      <c r="I10000">
        <f t="shared" si="328"/>
        <v>3.2414691310542677E-2</v>
      </c>
    </row>
    <row r="10001" spans="1:9" x14ac:dyDescent="0.3">
      <c r="A10001" s="1">
        <v>40681</v>
      </c>
      <c r="B10001">
        <v>1</v>
      </c>
      <c r="C10001">
        <v>2</v>
      </c>
      <c r="D10001">
        <v>0.24199999999999999</v>
      </c>
      <c r="E10001">
        <v>0.53300000000000003</v>
      </c>
      <c r="F10001" s="14">
        <v>4838.973</v>
      </c>
      <c r="G10001" s="14">
        <v>4232.5</v>
      </c>
      <c r="H10001">
        <f t="shared" si="327"/>
        <v>1.309169740945219E-2</v>
      </c>
      <c r="I10001">
        <f t="shared" si="328"/>
        <v>2.1609794207028455E-2</v>
      </c>
    </row>
    <row r="10002" spans="1:9" x14ac:dyDescent="0.3">
      <c r="A10002" s="1">
        <v>40682</v>
      </c>
      <c r="B10002">
        <v>1</v>
      </c>
      <c r="C10002">
        <v>2</v>
      </c>
      <c r="D10002">
        <v>0</v>
      </c>
      <c r="E10002">
        <v>0</v>
      </c>
      <c r="F10002" s="14">
        <v>5779.3639999999996</v>
      </c>
      <c r="G10002" s="14">
        <v>5516.6880000000001</v>
      </c>
      <c r="H10002">
        <f t="shared" si="327"/>
        <v>1.309169740945219E-2</v>
      </c>
      <c r="I10002">
        <f t="shared" si="328"/>
        <v>2.1609794207028455E-2</v>
      </c>
    </row>
    <row r="10003" spans="1:9" x14ac:dyDescent="0.3">
      <c r="A10003" s="1">
        <v>40683</v>
      </c>
      <c r="B10003">
        <v>1</v>
      </c>
      <c r="C10003">
        <v>2</v>
      </c>
      <c r="D10003">
        <v>0</v>
      </c>
      <c r="E10003">
        <v>0</v>
      </c>
      <c r="F10003" s="14">
        <v>6188.0690000000004</v>
      </c>
      <c r="G10003" s="14">
        <v>5624.915</v>
      </c>
      <c r="H10003">
        <f t="shared" si="327"/>
        <v>1.309169740945219E-2</v>
      </c>
      <c r="I10003">
        <f t="shared" si="328"/>
        <v>2.1609794207028455E-2</v>
      </c>
    </row>
    <row r="10004" spans="1:9" x14ac:dyDescent="0.3">
      <c r="A10004" s="1">
        <v>40684</v>
      </c>
      <c r="B10004">
        <v>1</v>
      </c>
      <c r="C10004">
        <v>2</v>
      </c>
      <c r="D10004">
        <v>0</v>
      </c>
      <c r="E10004">
        <v>0</v>
      </c>
      <c r="F10004" s="14">
        <v>4815.2619999999997</v>
      </c>
      <c r="G10004" s="14">
        <v>4063.5630000000001</v>
      </c>
      <c r="H10004">
        <f t="shared" si="327"/>
        <v>1.309169740945219E-2</v>
      </c>
      <c r="I10004">
        <f t="shared" si="328"/>
        <v>2.1609794207028455E-2</v>
      </c>
    </row>
    <row r="10005" spans="1:9" x14ac:dyDescent="0.3">
      <c r="A10005" s="1">
        <v>40685</v>
      </c>
      <c r="B10005">
        <v>1</v>
      </c>
      <c r="C10005">
        <v>2</v>
      </c>
      <c r="D10005">
        <v>4.048</v>
      </c>
      <c r="E10005">
        <v>1.93</v>
      </c>
      <c r="F10005">
        <v>-40.625</v>
      </c>
      <c r="G10005">
        <v>841.00199999999995</v>
      </c>
      <c r="H10005">
        <f t="shared" si="327"/>
        <v>1.309169740945219E-2</v>
      </c>
      <c r="I10005">
        <f t="shared" si="328"/>
        <v>2.1609794207028455E-2</v>
      </c>
    </row>
    <row r="10006" spans="1:9" x14ac:dyDescent="0.3">
      <c r="A10006" s="1">
        <v>40686</v>
      </c>
      <c r="B10006">
        <v>2</v>
      </c>
      <c r="C10006">
        <v>1</v>
      </c>
      <c r="D10006">
        <v>9.1999999999999998E-2</v>
      </c>
      <c r="E10006">
        <v>0.06</v>
      </c>
      <c r="F10006">
        <v>911.71900000000005</v>
      </c>
      <c r="G10006" s="14">
        <v>1388.423</v>
      </c>
      <c r="H10006">
        <f t="shared" si="327"/>
        <v>2.6183394818904381E-2</v>
      </c>
      <c r="I10006">
        <f t="shared" si="328"/>
        <v>1.0804897103514228E-2</v>
      </c>
    </row>
    <row r="10007" spans="1:9" x14ac:dyDescent="0.3">
      <c r="A10007" s="1">
        <v>40687</v>
      </c>
      <c r="B10007">
        <v>2</v>
      </c>
      <c r="C10007">
        <v>1</v>
      </c>
      <c r="D10007">
        <v>28.245999999999999</v>
      </c>
      <c r="E10007">
        <v>20.881</v>
      </c>
      <c r="F10007">
        <v>-511.76299999999998</v>
      </c>
      <c r="G10007">
        <v>-250.87700000000001</v>
      </c>
      <c r="H10007">
        <f t="shared" si="327"/>
        <v>2.6183394818904381E-2</v>
      </c>
      <c r="I10007">
        <f t="shared" si="328"/>
        <v>1.0804897103514228E-2</v>
      </c>
    </row>
    <row r="10008" spans="1:9" x14ac:dyDescent="0.3">
      <c r="A10008" s="1">
        <v>40688</v>
      </c>
      <c r="B10008">
        <v>11</v>
      </c>
      <c r="C10008">
        <v>43</v>
      </c>
      <c r="D10008">
        <v>27.077999999999999</v>
      </c>
      <c r="E10008">
        <v>27.25</v>
      </c>
      <c r="F10008">
        <v>17.152000000000001</v>
      </c>
      <c r="G10008">
        <v>-31.491</v>
      </c>
      <c r="H10008">
        <f t="shared" si="327"/>
        <v>0.14400867150397409</v>
      </c>
      <c r="I10008">
        <f t="shared" si="328"/>
        <v>0.46461057545111173</v>
      </c>
    </row>
    <row r="10009" spans="1:9" x14ac:dyDescent="0.3">
      <c r="A10009" s="1">
        <v>40689</v>
      </c>
      <c r="B10009">
        <v>29</v>
      </c>
      <c r="C10009">
        <v>127</v>
      </c>
      <c r="D10009">
        <v>0</v>
      </c>
      <c r="E10009">
        <v>0</v>
      </c>
      <c r="F10009" s="14">
        <v>1817.6679999999999</v>
      </c>
      <c r="G10009" s="14">
        <v>1521.3109999999999</v>
      </c>
      <c r="H10009">
        <f t="shared" si="327"/>
        <v>0.37965922487411347</v>
      </c>
      <c r="I10009">
        <f t="shared" si="328"/>
        <v>1.3722219321463067</v>
      </c>
    </row>
    <row r="10010" spans="1:9" x14ac:dyDescent="0.3">
      <c r="A10010" s="1">
        <v>40690</v>
      </c>
      <c r="B10010">
        <v>22</v>
      </c>
      <c r="C10010">
        <v>186</v>
      </c>
      <c r="D10010">
        <v>0</v>
      </c>
      <c r="E10010">
        <v>0</v>
      </c>
      <c r="F10010" s="14">
        <v>2475.4839999999999</v>
      </c>
      <c r="G10010" s="14">
        <v>4445.3559999999998</v>
      </c>
      <c r="H10010">
        <f t="shared" si="327"/>
        <v>0.28801734300794818</v>
      </c>
      <c r="I10010">
        <f t="shared" si="328"/>
        <v>2.0097108612536463</v>
      </c>
    </row>
    <row r="10011" spans="1:9" x14ac:dyDescent="0.3">
      <c r="A10011" s="1">
        <v>40691</v>
      </c>
      <c r="B10011">
        <v>20</v>
      </c>
      <c r="C10011">
        <v>187</v>
      </c>
      <c r="D10011">
        <v>0</v>
      </c>
      <c r="E10011">
        <v>0</v>
      </c>
      <c r="F10011" s="14">
        <v>6112.4139999999998</v>
      </c>
      <c r="G10011" s="14">
        <v>5865.2129999999997</v>
      </c>
      <c r="H10011">
        <f t="shared" si="327"/>
        <v>0.26183394818904382</v>
      </c>
      <c r="I10011">
        <f t="shared" si="328"/>
        <v>2.0205157583571602</v>
      </c>
    </row>
    <row r="10012" spans="1:9" x14ac:dyDescent="0.3">
      <c r="A10012" s="1">
        <v>40692</v>
      </c>
      <c r="B10012">
        <v>20</v>
      </c>
      <c r="C10012">
        <v>147</v>
      </c>
      <c r="D10012">
        <v>0</v>
      </c>
      <c r="E10012">
        <v>0</v>
      </c>
      <c r="F10012" s="14">
        <v>5385.5730000000003</v>
      </c>
      <c r="G10012" s="14">
        <v>3320.1170000000002</v>
      </c>
      <c r="H10012">
        <f t="shared" si="327"/>
        <v>0.26183394818904382</v>
      </c>
      <c r="I10012">
        <f t="shared" si="328"/>
        <v>1.5883198742165912</v>
      </c>
    </row>
    <row r="10013" spans="1:9" x14ac:dyDescent="0.3">
      <c r="A10013" s="1">
        <v>40693</v>
      </c>
      <c r="B10013">
        <v>16</v>
      </c>
      <c r="C10013">
        <v>99</v>
      </c>
      <c r="D10013">
        <v>0</v>
      </c>
      <c r="E10013">
        <v>0</v>
      </c>
      <c r="F10013" s="14">
        <v>3579.241</v>
      </c>
      <c r="G10013" s="14">
        <v>5285.2920000000004</v>
      </c>
      <c r="H10013">
        <f t="shared" si="327"/>
        <v>0.20946715855123504</v>
      </c>
      <c r="I10013">
        <f t="shared" si="328"/>
        <v>1.0696848132479084</v>
      </c>
    </row>
    <row r="10014" spans="1:9" x14ac:dyDescent="0.3">
      <c r="A10014" s="1">
        <v>40694</v>
      </c>
      <c r="B10014">
        <v>12</v>
      </c>
      <c r="C10014">
        <v>61</v>
      </c>
      <c r="D10014">
        <v>0</v>
      </c>
      <c r="E10014">
        <v>0</v>
      </c>
      <c r="F10014" s="14">
        <v>4396.9530000000004</v>
      </c>
      <c r="G10014" s="14">
        <v>4457.518</v>
      </c>
      <c r="H10014">
        <f t="shared" si="327"/>
        <v>0.15710036891342627</v>
      </c>
      <c r="I10014">
        <f t="shared" si="328"/>
        <v>0.65909872331436792</v>
      </c>
    </row>
    <row r="10015" spans="1:9" x14ac:dyDescent="0.3">
      <c r="A10015" s="1">
        <v>40695</v>
      </c>
      <c r="B10015">
        <v>9</v>
      </c>
      <c r="C10015">
        <v>40</v>
      </c>
      <c r="D10015">
        <v>0</v>
      </c>
      <c r="E10015">
        <v>0</v>
      </c>
      <c r="F10015" s="14">
        <v>3558.5740000000001</v>
      </c>
      <c r="G10015" s="14">
        <v>2603.636</v>
      </c>
      <c r="H10015">
        <f t="shared" si="327"/>
        <v>0.1178252766850697</v>
      </c>
      <c r="I10015">
        <f t="shared" si="328"/>
        <v>0.43219588414056909</v>
      </c>
    </row>
    <row r="10016" spans="1:9" x14ac:dyDescent="0.3">
      <c r="A10016" s="1">
        <v>40696</v>
      </c>
      <c r="B10016">
        <v>7</v>
      </c>
      <c r="C10016">
        <v>30</v>
      </c>
      <c r="D10016">
        <v>0</v>
      </c>
      <c r="E10016">
        <v>0</v>
      </c>
      <c r="F10016">
        <v>-398.91800000000001</v>
      </c>
      <c r="G10016" s="14">
        <v>1100.1300000000001</v>
      </c>
      <c r="H10016">
        <f t="shared" si="327"/>
        <v>9.1641881866165328E-2</v>
      </c>
      <c r="I10016">
        <f t="shared" si="328"/>
        <v>0.32414691310542681</v>
      </c>
    </row>
    <row r="10017" spans="1:9" x14ac:dyDescent="0.3">
      <c r="A10017" s="1">
        <v>40697</v>
      </c>
      <c r="B10017">
        <v>6</v>
      </c>
      <c r="C10017">
        <v>24</v>
      </c>
      <c r="D10017">
        <v>0</v>
      </c>
      <c r="E10017">
        <v>0</v>
      </c>
      <c r="F10017">
        <v>631.34299999999996</v>
      </c>
      <c r="G10017">
        <v>540.90700000000004</v>
      </c>
      <c r="H10017">
        <f t="shared" si="327"/>
        <v>7.8550184456713135E-2</v>
      </c>
      <c r="I10017">
        <f t="shared" si="328"/>
        <v>0.25931753048434142</v>
      </c>
    </row>
    <row r="10018" spans="1:9" x14ac:dyDescent="0.3">
      <c r="A10018" s="1">
        <v>40698</v>
      </c>
      <c r="B10018">
        <v>5</v>
      </c>
      <c r="C10018">
        <v>19</v>
      </c>
      <c r="D10018">
        <v>0</v>
      </c>
      <c r="E10018">
        <v>0</v>
      </c>
      <c r="F10018" s="14">
        <v>6088.8810000000003</v>
      </c>
      <c r="G10018" s="14">
        <v>5933.4089999999997</v>
      </c>
      <c r="H10018">
        <f t="shared" si="327"/>
        <v>6.5458487047260955E-2</v>
      </c>
      <c r="I10018">
        <f t="shared" si="328"/>
        <v>0.20529304496677031</v>
      </c>
    </row>
    <row r="10019" spans="1:9" x14ac:dyDescent="0.3">
      <c r="A10019" s="1">
        <v>40699</v>
      </c>
      <c r="B10019">
        <v>4</v>
      </c>
      <c r="C10019">
        <v>15</v>
      </c>
      <c r="D10019">
        <v>0</v>
      </c>
      <c r="E10019">
        <v>0</v>
      </c>
      <c r="F10019" s="14">
        <v>4885.3059999999996</v>
      </c>
      <c r="G10019" s="14">
        <v>5237.2479999999996</v>
      </c>
      <c r="H10019">
        <f t="shared" si="327"/>
        <v>5.2366789637808761E-2</v>
      </c>
      <c r="I10019">
        <f t="shared" si="328"/>
        <v>0.16207345655271341</v>
      </c>
    </row>
    <row r="10020" spans="1:9" x14ac:dyDescent="0.3">
      <c r="A10020" s="1">
        <v>40700</v>
      </c>
      <c r="B10020">
        <v>4</v>
      </c>
      <c r="C10020">
        <v>13</v>
      </c>
      <c r="D10020">
        <v>3.851</v>
      </c>
      <c r="E10020">
        <v>13.702</v>
      </c>
      <c r="F10020">
        <v>14.662000000000001</v>
      </c>
      <c r="G10020">
        <v>387.61799999999999</v>
      </c>
      <c r="H10020">
        <f t="shared" si="327"/>
        <v>5.2366789637808761E-2</v>
      </c>
      <c r="I10020">
        <f t="shared" si="328"/>
        <v>0.14046366234568494</v>
      </c>
    </row>
    <row r="10021" spans="1:9" x14ac:dyDescent="0.3">
      <c r="A10021" s="1">
        <v>40701</v>
      </c>
      <c r="B10021">
        <v>4</v>
      </c>
      <c r="C10021">
        <v>11</v>
      </c>
      <c r="D10021">
        <v>12.624000000000001</v>
      </c>
      <c r="E10021">
        <v>14.471</v>
      </c>
      <c r="F10021">
        <v>-354.14699999999999</v>
      </c>
      <c r="G10021">
        <v>196.01</v>
      </c>
      <c r="H10021">
        <f t="shared" si="327"/>
        <v>5.2366789637808761E-2</v>
      </c>
      <c r="I10021">
        <f t="shared" si="328"/>
        <v>0.11885386813865649</v>
      </c>
    </row>
    <row r="10022" spans="1:9" x14ac:dyDescent="0.3">
      <c r="A10022" s="1">
        <v>40702</v>
      </c>
      <c r="B10022">
        <v>4</v>
      </c>
      <c r="C10022">
        <v>11</v>
      </c>
      <c r="D10022">
        <v>0</v>
      </c>
      <c r="E10022">
        <v>0.81499999999999995</v>
      </c>
      <c r="F10022">
        <v>567.80499999999995</v>
      </c>
      <c r="G10022" s="14">
        <v>2013.855</v>
      </c>
      <c r="H10022">
        <f t="shared" si="327"/>
        <v>5.2366789637808761E-2</v>
      </c>
      <c r="I10022">
        <f t="shared" si="328"/>
        <v>0.11885386813865649</v>
      </c>
    </row>
    <row r="10023" spans="1:9" x14ac:dyDescent="0.3">
      <c r="A10023" s="1">
        <v>40703</v>
      </c>
      <c r="B10023">
        <v>4</v>
      </c>
      <c r="C10023">
        <v>10</v>
      </c>
      <c r="D10023">
        <v>0.96199999999999997</v>
      </c>
      <c r="E10023">
        <v>6.9000000000000006E-2</v>
      </c>
      <c r="F10023" s="14">
        <v>2693.47</v>
      </c>
      <c r="G10023" s="14">
        <v>2537.5459999999998</v>
      </c>
      <c r="H10023">
        <f t="shared" si="327"/>
        <v>5.2366789637808761E-2</v>
      </c>
      <c r="I10023">
        <f t="shared" si="328"/>
        <v>0.10804897103514227</v>
      </c>
    </row>
    <row r="10024" spans="1:9" x14ac:dyDescent="0.3">
      <c r="A10024" s="1">
        <v>40704</v>
      </c>
      <c r="B10024">
        <v>5</v>
      </c>
      <c r="C10024">
        <v>10</v>
      </c>
      <c r="D10024">
        <v>0</v>
      </c>
      <c r="E10024">
        <v>0</v>
      </c>
      <c r="F10024" s="14">
        <v>2940.5479999999998</v>
      </c>
      <c r="G10024" s="14">
        <v>4629.7960000000003</v>
      </c>
      <c r="H10024">
        <f t="shared" si="327"/>
        <v>6.5458487047260955E-2</v>
      </c>
      <c r="I10024">
        <f t="shared" si="328"/>
        <v>0.10804897103514227</v>
      </c>
    </row>
    <row r="10025" spans="1:9" x14ac:dyDescent="0.3">
      <c r="A10025" s="1">
        <v>40705</v>
      </c>
      <c r="B10025">
        <v>6</v>
      </c>
      <c r="C10025">
        <v>9</v>
      </c>
      <c r="D10025">
        <v>1.7999999999999999E-2</v>
      </c>
      <c r="E10025">
        <v>9.2999999999999999E-2</v>
      </c>
      <c r="F10025" s="14">
        <v>5421.3130000000001</v>
      </c>
      <c r="G10025" s="14">
        <v>4756.4350000000004</v>
      </c>
      <c r="H10025">
        <f t="shared" si="327"/>
        <v>7.8550184456713135E-2</v>
      </c>
      <c r="I10025">
        <f t="shared" si="328"/>
        <v>9.7244073931628039E-2</v>
      </c>
    </row>
    <row r="10026" spans="1:9" x14ac:dyDescent="0.3">
      <c r="A10026" s="1">
        <v>40706</v>
      </c>
      <c r="B10026">
        <v>6</v>
      </c>
      <c r="C10026">
        <v>8</v>
      </c>
      <c r="D10026">
        <v>0</v>
      </c>
      <c r="E10026">
        <v>0</v>
      </c>
      <c r="F10026" s="14">
        <v>4002.4079999999999</v>
      </c>
      <c r="G10026" s="14">
        <v>4411.6149999999998</v>
      </c>
      <c r="H10026">
        <f t="shared" si="327"/>
        <v>7.8550184456713135E-2</v>
      </c>
      <c r="I10026">
        <f t="shared" si="328"/>
        <v>8.643917682811382E-2</v>
      </c>
    </row>
    <row r="10027" spans="1:9" x14ac:dyDescent="0.3">
      <c r="A10027" s="1">
        <v>40707</v>
      </c>
      <c r="B10027">
        <v>6</v>
      </c>
      <c r="C10027">
        <v>7</v>
      </c>
      <c r="D10027">
        <v>0</v>
      </c>
      <c r="E10027">
        <v>0</v>
      </c>
      <c r="F10027" s="14">
        <v>3432.3220000000001</v>
      </c>
      <c r="G10027" s="14">
        <v>1507.21</v>
      </c>
      <c r="H10027">
        <f t="shared" si="327"/>
        <v>7.8550184456713135E-2</v>
      </c>
      <c r="I10027">
        <f t="shared" si="328"/>
        <v>7.5634279724599587E-2</v>
      </c>
    </row>
    <row r="10028" spans="1:9" x14ac:dyDescent="0.3">
      <c r="A10028" s="1">
        <v>40708</v>
      </c>
      <c r="B10028">
        <v>6</v>
      </c>
      <c r="C10028">
        <v>6</v>
      </c>
      <c r="D10028">
        <v>0</v>
      </c>
      <c r="E10028">
        <v>0</v>
      </c>
      <c r="F10028" s="14">
        <v>3488.9070000000002</v>
      </c>
      <c r="G10028" s="14">
        <v>3947.33</v>
      </c>
      <c r="H10028">
        <f t="shared" si="327"/>
        <v>7.8550184456713135E-2</v>
      </c>
      <c r="I10028">
        <f t="shared" si="328"/>
        <v>6.4829382621085355E-2</v>
      </c>
    </row>
    <row r="10029" spans="1:9" x14ac:dyDescent="0.3">
      <c r="A10029" s="1">
        <v>40709</v>
      </c>
      <c r="B10029">
        <v>5</v>
      </c>
      <c r="C10029">
        <v>6</v>
      </c>
      <c r="D10029">
        <v>0</v>
      </c>
      <c r="E10029">
        <v>0</v>
      </c>
      <c r="F10029" s="14">
        <v>3690.471</v>
      </c>
      <c r="G10029" s="14">
        <v>3624.1619999999998</v>
      </c>
      <c r="H10029">
        <f t="shared" si="327"/>
        <v>6.5458487047260955E-2</v>
      </c>
      <c r="I10029">
        <f t="shared" si="328"/>
        <v>6.4829382621085355E-2</v>
      </c>
    </row>
    <row r="10030" spans="1:9" x14ac:dyDescent="0.3">
      <c r="A10030" s="1">
        <v>40710</v>
      </c>
      <c r="B10030">
        <v>5</v>
      </c>
      <c r="C10030">
        <v>5</v>
      </c>
      <c r="D10030">
        <v>9.6240000000000006</v>
      </c>
      <c r="E10030">
        <v>11.356999999999999</v>
      </c>
      <c r="F10030">
        <v>418.74599999999998</v>
      </c>
      <c r="G10030" s="14">
        <v>1685.8030000000001</v>
      </c>
      <c r="H10030">
        <f t="shared" si="327"/>
        <v>6.5458487047260955E-2</v>
      </c>
      <c r="I10030">
        <f t="shared" si="328"/>
        <v>5.4024485517571136E-2</v>
      </c>
    </row>
    <row r="10031" spans="1:9" x14ac:dyDescent="0.3">
      <c r="A10031" s="1">
        <v>40711</v>
      </c>
      <c r="B10031">
        <v>6</v>
      </c>
      <c r="C10031">
        <v>11</v>
      </c>
      <c r="D10031">
        <v>33.671999999999997</v>
      </c>
      <c r="E10031">
        <v>15.446</v>
      </c>
      <c r="F10031">
        <v>471.71</v>
      </c>
      <c r="G10031">
        <v>261.916</v>
      </c>
      <c r="H10031">
        <f t="shared" si="327"/>
        <v>7.8550184456713135E-2</v>
      </c>
      <c r="I10031">
        <f t="shared" si="328"/>
        <v>0.11885386813865649</v>
      </c>
    </row>
    <row r="10032" spans="1:9" x14ac:dyDescent="0.3">
      <c r="A10032" s="1">
        <v>40712</v>
      </c>
      <c r="B10032">
        <v>12</v>
      </c>
      <c r="C10032">
        <v>25</v>
      </c>
      <c r="D10032">
        <v>0</v>
      </c>
      <c r="E10032">
        <v>0</v>
      </c>
      <c r="F10032">
        <v>-214.64</v>
      </c>
      <c r="G10032">
        <v>362.69600000000003</v>
      </c>
      <c r="H10032">
        <f t="shared" si="327"/>
        <v>0.15710036891342627</v>
      </c>
      <c r="I10032">
        <f t="shared" si="328"/>
        <v>0.27012242758785571</v>
      </c>
    </row>
    <row r="10033" spans="1:9" x14ac:dyDescent="0.3">
      <c r="A10033" s="1">
        <v>40713</v>
      </c>
      <c r="B10033">
        <v>15</v>
      </c>
      <c r="C10033">
        <v>85</v>
      </c>
      <c r="D10033">
        <v>12.897</v>
      </c>
      <c r="E10033">
        <v>7.3170000000000002</v>
      </c>
      <c r="F10033">
        <v>-557.59799999999996</v>
      </c>
      <c r="G10033">
        <v>-539.59500000000003</v>
      </c>
      <c r="H10033">
        <f t="shared" si="327"/>
        <v>0.19637546114178286</v>
      </c>
      <c r="I10033">
        <f t="shared" si="328"/>
        <v>0.91841625379870928</v>
      </c>
    </row>
    <row r="10034" spans="1:9" x14ac:dyDescent="0.3">
      <c r="A10034" s="1">
        <v>40714</v>
      </c>
      <c r="B10034">
        <v>21</v>
      </c>
      <c r="C10034">
        <v>205</v>
      </c>
      <c r="D10034">
        <v>12.723000000000001</v>
      </c>
      <c r="E10034">
        <v>13.244999999999999</v>
      </c>
      <c r="F10034">
        <v>-587.40599999999995</v>
      </c>
      <c r="G10034">
        <v>-728.90899999999999</v>
      </c>
      <c r="H10034">
        <f t="shared" si="327"/>
        <v>0.27492564559849597</v>
      </c>
      <c r="I10034">
        <f t="shared" si="328"/>
        <v>2.2150039062204163</v>
      </c>
    </row>
    <row r="10035" spans="1:9" x14ac:dyDescent="0.3">
      <c r="A10035" s="1">
        <v>40715</v>
      </c>
      <c r="B10035">
        <v>51</v>
      </c>
      <c r="C10035">
        <v>317</v>
      </c>
      <c r="D10035">
        <v>14.731</v>
      </c>
      <c r="E10035">
        <v>4.9630000000000001</v>
      </c>
      <c r="F10035" s="14">
        <v>2483.2170000000001</v>
      </c>
      <c r="G10035" s="14">
        <v>2776.299</v>
      </c>
      <c r="H10035">
        <f t="shared" si="327"/>
        <v>0.66767656788206164</v>
      </c>
      <c r="I10035">
        <f t="shared" si="328"/>
        <v>3.4251523818140099</v>
      </c>
    </row>
    <row r="10036" spans="1:9" x14ac:dyDescent="0.3">
      <c r="A10036" s="1">
        <v>40716</v>
      </c>
      <c r="B10036">
        <v>72</v>
      </c>
      <c r="C10036">
        <v>358</v>
      </c>
      <c r="D10036">
        <v>0.157</v>
      </c>
      <c r="E10036">
        <v>6.508</v>
      </c>
      <c r="F10036" s="14">
        <v>1511.578</v>
      </c>
      <c r="G10036" s="14">
        <v>3381.8530000000001</v>
      </c>
      <c r="H10036">
        <f t="shared" si="327"/>
        <v>0.94260221348055762</v>
      </c>
      <c r="I10036">
        <f t="shared" si="328"/>
        <v>3.8681531630580932</v>
      </c>
    </row>
    <row r="10037" spans="1:9" x14ac:dyDescent="0.3">
      <c r="A10037" s="1">
        <v>40717</v>
      </c>
      <c r="B10037">
        <v>59</v>
      </c>
      <c r="C10037">
        <v>342</v>
      </c>
      <c r="D10037">
        <v>8.548</v>
      </c>
      <c r="E10037">
        <v>9.1140000000000008</v>
      </c>
      <c r="F10037">
        <v>173.33799999999999</v>
      </c>
      <c r="G10037">
        <v>202.52199999999999</v>
      </c>
      <c r="H10037">
        <f t="shared" si="327"/>
        <v>0.77241014715767919</v>
      </c>
      <c r="I10037">
        <f t="shared" si="328"/>
        <v>3.6952748094018655</v>
      </c>
    </row>
    <row r="10038" spans="1:9" x14ac:dyDescent="0.3">
      <c r="A10038" s="1">
        <v>40718</v>
      </c>
      <c r="B10038">
        <v>56</v>
      </c>
      <c r="C10038">
        <v>316</v>
      </c>
      <c r="D10038">
        <v>0</v>
      </c>
      <c r="E10038">
        <v>0</v>
      </c>
      <c r="F10038" s="14">
        <v>4953.29</v>
      </c>
      <c r="G10038" s="14">
        <v>4757.777</v>
      </c>
      <c r="H10038">
        <f t="shared" si="327"/>
        <v>0.73313505492932263</v>
      </c>
      <c r="I10038">
        <f t="shared" si="328"/>
        <v>3.4143474847104955</v>
      </c>
    </row>
    <row r="10039" spans="1:9" x14ac:dyDescent="0.3">
      <c r="A10039" s="1">
        <v>40719</v>
      </c>
      <c r="B10039">
        <v>55</v>
      </c>
      <c r="C10039">
        <v>292</v>
      </c>
      <c r="D10039">
        <v>0</v>
      </c>
      <c r="E10039">
        <v>0</v>
      </c>
      <c r="F10039">
        <v>865.76499999999999</v>
      </c>
      <c r="G10039">
        <v>800.322</v>
      </c>
      <c r="H10039">
        <f t="shared" si="327"/>
        <v>0.72004335751987036</v>
      </c>
      <c r="I10039">
        <f t="shared" si="328"/>
        <v>3.155029954226154</v>
      </c>
    </row>
    <row r="10040" spans="1:9" x14ac:dyDescent="0.3">
      <c r="A10040" s="1">
        <v>40720</v>
      </c>
      <c r="B10040">
        <v>51</v>
      </c>
      <c r="C10040">
        <v>263</v>
      </c>
      <c r="D10040">
        <v>0</v>
      </c>
      <c r="E10040">
        <v>0</v>
      </c>
      <c r="F10040" s="14">
        <v>3873.136</v>
      </c>
      <c r="G10040">
        <v>575.17100000000005</v>
      </c>
      <c r="H10040">
        <f t="shared" si="327"/>
        <v>0.66767656788206164</v>
      </c>
      <c r="I10040">
        <f t="shared" si="328"/>
        <v>2.8416879382242413</v>
      </c>
    </row>
    <row r="10041" spans="1:9" x14ac:dyDescent="0.3">
      <c r="A10041" s="1">
        <v>40721</v>
      </c>
      <c r="B10041">
        <v>46</v>
      </c>
      <c r="C10041">
        <v>224</v>
      </c>
      <c r="D10041">
        <v>0</v>
      </c>
      <c r="E10041">
        <v>0</v>
      </c>
      <c r="F10041" s="14">
        <v>5778.6379999999999</v>
      </c>
      <c r="G10041" s="14">
        <v>5641.7820000000002</v>
      </c>
      <c r="H10041">
        <f t="shared" si="327"/>
        <v>0.60221808083480077</v>
      </c>
      <c r="I10041">
        <f t="shared" si="328"/>
        <v>2.4202969511871868</v>
      </c>
    </row>
    <row r="10042" spans="1:9" x14ac:dyDescent="0.3">
      <c r="A10042" s="1">
        <v>40722</v>
      </c>
      <c r="B10042">
        <v>40</v>
      </c>
      <c r="C10042">
        <v>184</v>
      </c>
      <c r="D10042">
        <v>0</v>
      </c>
      <c r="E10042">
        <v>0</v>
      </c>
      <c r="F10042" s="14">
        <v>3308.7689999999998</v>
      </c>
      <c r="G10042" s="14">
        <v>4796.0600000000004</v>
      </c>
      <c r="H10042">
        <f t="shared" si="327"/>
        <v>0.52366789637808764</v>
      </c>
      <c r="I10042">
        <f t="shared" si="328"/>
        <v>1.9881010670466177</v>
      </c>
    </row>
    <row r="10043" spans="1:9" x14ac:dyDescent="0.3">
      <c r="A10043" s="1">
        <v>40723</v>
      </c>
      <c r="B10043">
        <v>31</v>
      </c>
      <c r="C10043">
        <v>149</v>
      </c>
      <c r="D10043">
        <v>2.577</v>
      </c>
      <c r="E10043">
        <v>2.29</v>
      </c>
      <c r="F10043" s="14">
        <v>5383.1090000000004</v>
      </c>
      <c r="G10043" s="14">
        <v>4432.0940000000001</v>
      </c>
      <c r="H10043">
        <f t="shared" si="327"/>
        <v>0.40584261969301788</v>
      </c>
      <c r="I10043">
        <f t="shared" si="328"/>
        <v>1.6099296684236197</v>
      </c>
    </row>
    <row r="10044" spans="1:9" x14ac:dyDescent="0.3">
      <c r="A10044" s="1">
        <v>40724</v>
      </c>
      <c r="B10044">
        <v>24</v>
      </c>
      <c r="C10044">
        <v>122</v>
      </c>
      <c r="D10044">
        <v>0</v>
      </c>
      <c r="E10044">
        <v>0</v>
      </c>
      <c r="F10044" s="14">
        <v>4083.4349999999999</v>
      </c>
      <c r="G10044" s="14">
        <v>4241.2730000000001</v>
      </c>
      <c r="H10044">
        <f t="shared" si="327"/>
        <v>0.31420073782685254</v>
      </c>
      <c r="I10044">
        <f t="shared" si="328"/>
        <v>1.3181974466287358</v>
      </c>
    </row>
    <row r="10045" spans="1:9" x14ac:dyDescent="0.3">
      <c r="A10045" s="1">
        <v>40725</v>
      </c>
      <c r="B10045">
        <v>18</v>
      </c>
      <c r="C10045">
        <v>95</v>
      </c>
      <c r="D10045">
        <v>0</v>
      </c>
      <c r="E10045">
        <v>0</v>
      </c>
      <c r="F10045" s="14">
        <v>5449.2479999999996</v>
      </c>
      <c r="G10045" s="14">
        <v>5208.53</v>
      </c>
      <c r="H10045">
        <f t="shared" si="327"/>
        <v>0.2356505533701394</v>
      </c>
      <c r="I10045">
        <f t="shared" si="328"/>
        <v>1.0264652248338515</v>
      </c>
    </row>
    <row r="10046" spans="1:9" x14ac:dyDescent="0.3">
      <c r="A10046" s="1">
        <v>40726</v>
      </c>
      <c r="B10046">
        <v>14</v>
      </c>
      <c r="C10046">
        <v>65</v>
      </c>
      <c r="D10046">
        <v>0</v>
      </c>
      <c r="E10046">
        <v>0</v>
      </c>
      <c r="F10046" s="14">
        <v>5322.643</v>
      </c>
      <c r="G10046" s="14">
        <v>4207.8320000000003</v>
      </c>
      <c r="H10046">
        <f t="shared" si="327"/>
        <v>0.18328376373233066</v>
      </c>
      <c r="I10046">
        <f t="shared" si="328"/>
        <v>0.70231831172842474</v>
      </c>
    </row>
    <row r="10047" spans="1:9" x14ac:dyDescent="0.3">
      <c r="A10047" s="1">
        <v>40727</v>
      </c>
      <c r="B10047">
        <v>11</v>
      </c>
      <c r="C10047">
        <v>40</v>
      </c>
      <c r="D10047">
        <v>0</v>
      </c>
      <c r="E10047">
        <v>0</v>
      </c>
      <c r="F10047" s="14">
        <v>5126.7969999999996</v>
      </c>
      <c r="G10047" s="14">
        <v>5106.6189999999997</v>
      </c>
      <c r="H10047">
        <f t="shared" si="327"/>
        <v>0.14400867150397409</v>
      </c>
      <c r="I10047">
        <f t="shared" si="328"/>
        <v>0.43219588414056909</v>
      </c>
    </row>
    <row r="10048" spans="1:9" x14ac:dyDescent="0.3">
      <c r="A10048" s="1">
        <v>40728</v>
      </c>
      <c r="B10048">
        <v>9</v>
      </c>
      <c r="C10048">
        <v>26</v>
      </c>
      <c r="D10048">
        <v>0</v>
      </c>
      <c r="E10048">
        <v>0</v>
      </c>
      <c r="F10048" s="14">
        <v>5449.4440000000004</v>
      </c>
      <c r="G10048" s="14">
        <v>5295.0690000000004</v>
      </c>
      <c r="H10048">
        <f t="shared" si="327"/>
        <v>0.1178252766850697</v>
      </c>
      <c r="I10048">
        <f t="shared" si="328"/>
        <v>0.28092732469136988</v>
      </c>
    </row>
    <row r="10049" spans="1:9" x14ac:dyDescent="0.3">
      <c r="A10049" s="1">
        <v>40729</v>
      </c>
      <c r="B10049">
        <v>8</v>
      </c>
      <c r="C10049">
        <v>20</v>
      </c>
      <c r="D10049">
        <v>0</v>
      </c>
      <c r="E10049">
        <v>0</v>
      </c>
      <c r="F10049" s="14">
        <v>5006.3609999999999</v>
      </c>
      <c r="G10049" s="14">
        <v>4933.0140000000001</v>
      </c>
      <c r="H10049">
        <f t="shared" si="327"/>
        <v>0.10473357927561752</v>
      </c>
      <c r="I10049">
        <f t="shared" si="328"/>
        <v>0.21609794207028454</v>
      </c>
    </row>
    <row r="10050" spans="1:9" x14ac:dyDescent="0.3">
      <c r="A10050" s="1">
        <v>40730</v>
      </c>
      <c r="B10050">
        <v>7</v>
      </c>
      <c r="C10050">
        <v>17</v>
      </c>
      <c r="D10050">
        <v>0</v>
      </c>
      <c r="E10050">
        <v>0</v>
      </c>
      <c r="F10050" s="14">
        <v>5286.6350000000002</v>
      </c>
      <c r="G10050" s="14">
        <v>4829.0190000000002</v>
      </c>
      <c r="H10050">
        <f t="shared" ref="H10050:H10113" si="329">(B10050*60*60*24/1000000)/(1000*$N$3/1000000)</f>
        <v>9.1641881866165328E-2</v>
      </c>
      <c r="I10050">
        <f t="shared" ref="I10050:I10113" si="330">(C10050*60*60*24/1000000)/(1000*$N$4/1000000)</f>
        <v>0.18368325075974187</v>
      </c>
    </row>
    <row r="10051" spans="1:9" x14ac:dyDescent="0.3">
      <c r="A10051" s="1">
        <v>40731</v>
      </c>
      <c r="B10051">
        <v>6</v>
      </c>
      <c r="C10051">
        <v>14</v>
      </c>
      <c r="D10051">
        <v>0</v>
      </c>
      <c r="E10051">
        <v>0</v>
      </c>
      <c r="F10051" s="14">
        <v>5019.8850000000002</v>
      </c>
      <c r="G10051" s="14">
        <v>4567.6239999999998</v>
      </c>
      <c r="H10051">
        <f t="shared" si="329"/>
        <v>7.8550184456713135E-2</v>
      </c>
      <c r="I10051">
        <f t="shared" si="330"/>
        <v>0.15126855944919917</v>
      </c>
    </row>
    <row r="10052" spans="1:9" x14ac:dyDescent="0.3">
      <c r="A10052" s="1">
        <v>40732</v>
      </c>
      <c r="B10052">
        <v>5</v>
      </c>
      <c r="C10052">
        <v>13</v>
      </c>
      <c r="D10052">
        <v>0</v>
      </c>
      <c r="E10052">
        <v>0</v>
      </c>
      <c r="F10052" s="14">
        <v>3297.7370000000001</v>
      </c>
      <c r="G10052" s="14">
        <v>4301.1180000000004</v>
      </c>
      <c r="H10052">
        <f t="shared" si="329"/>
        <v>6.5458487047260955E-2</v>
      </c>
      <c r="I10052">
        <f t="shared" si="330"/>
        <v>0.14046366234568494</v>
      </c>
    </row>
    <row r="10053" spans="1:9" x14ac:dyDescent="0.3">
      <c r="A10053" s="1">
        <v>40733</v>
      </c>
      <c r="B10053">
        <v>5</v>
      </c>
      <c r="C10053">
        <v>11</v>
      </c>
      <c r="D10053">
        <v>0</v>
      </c>
      <c r="E10053">
        <v>0</v>
      </c>
      <c r="F10053" s="14">
        <v>3610.6779999999999</v>
      </c>
      <c r="G10053" s="14">
        <v>3048.2130000000002</v>
      </c>
      <c r="H10053">
        <f t="shared" si="329"/>
        <v>6.5458487047260955E-2</v>
      </c>
      <c r="I10053">
        <f t="shared" si="330"/>
        <v>0.11885386813865649</v>
      </c>
    </row>
    <row r="10054" spans="1:9" x14ac:dyDescent="0.3">
      <c r="A10054" s="1">
        <v>40734</v>
      </c>
      <c r="B10054">
        <v>4</v>
      </c>
      <c r="C10054">
        <v>10</v>
      </c>
      <c r="D10054">
        <v>4.7149999999999999</v>
      </c>
      <c r="E10054">
        <v>6.2629999999999999</v>
      </c>
      <c r="F10054">
        <v>-152.49700000000001</v>
      </c>
      <c r="G10054">
        <v>-514.35500000000002</v>
      </c>
      <c r="H10054">
        <f t="shared" si="329"/>
        <v>5.2366789637808761E-2</v>
      </c>
      <c r="I10054">
        <f t="shared" si="330"/>
        <v>0.10804897103514227</v>
      </c>
    </row>
    <row r="10055" spans="1:9" x14ac:dyDescent="0.3">
      <c r="A10055" s="1">
        <v>40735</v>
      </c>
      <c r="B10055">
        <v>4</v>
      </c>
      <c r="C10055">
        <v>9</v>
      </c>
      <c r="D10055">
        <v>0</v>
      </c>
      <c r="E10055">
        <v>0</v>
      </c>
      <c r="F10055" s="14">
        <v>1832.816</v>
      </c>
      <c r="G10055" s="14">
        <v>3360.047</v>
      </c>
      <c r="H10055">
        <f t="shared" si="329"/>
        <v>5.2366789637808761E-2</v>
      </c>
      <c r="I10055">
        <f t="shared" si="330"/>
        <v>9.7244073931628039E-2</v>
      </c>
    </row>
    <row r="10056" spans="1:9" x14ac:dyDescent="0.3">
      <c r="A10056" s="1">
        <v>40736</v>
      </c>
      <c r="B10056">
        <v>4</v>
      </c>
      <c r="C10056">
        <v>8</v>
      </c>
      <c r="D10056">
        <v>4.2190000000000003</v>
      </c>
      <c r="E10056">
        <v>12.986000000000001</v>
      </c>
      <c r="F10056">
        <v>460.86399999999998</v>
      </c>
      <c r="G10056">
        <v>726.005</v>
      </c>
      <c r="H10056">
        <f t="shared" si="329"/>
        <v>5.2366789637808761E-2</v>
      </c>
      <c r="I10056">
        <f t="shared" si="330"/>
        <v>8.643917682811382E-2</v>
      </c>
    </row>
    <row r="10057" spans="1:9" x14ac:dyDescent="0.3">
      <c r="A10057" s="1">
        <v>40737</v>
      </c>
      <c r="B10057">
        <v>4</v>
      </c>
      <c r="C10057">
        <v>8</v>
      </c>
      <c r="D10057">
        <v>2.4E-2</v>
      </c>
      <c r="E10057">
        <v>0.114</v>
      </c>
      <c r="F10057" s="14">
        <v>3290.9850000000001</v>
      </c>
      <c r="G10057" s="14">
        <v>4720.1899999999996</v>
      </c>
      <c r="H10057">
        <f t="shared" si="329"/>
        <v>5.2366789637808761E-2</v>
      </c>
      <c r="I10057">
        <f t="shared" si="330"/>
        <v>8.643917682811382E-2</v>
      </c>
    </row>
    <row r="10058" spans="1:9" x14ac:dyDescent="0.3">
      <c r="A10058" s="1">
        <v>40738</v>
      </c>
      <c r="B10058">
        <v>3</v>
      </c>
      <c r="C10058">
        <v>7</v>
      </c>
      <c r="D10058">
        <v>16.023</v>
      </c>
      <c r="E10058">
        <v>22.247</v>
      </c>
      <c r="F10058">
        <v>-147.30199999999999</v>
      </c>
      <c r="G10058">
        <v>-3.5</v>
      </c>
      <c r="H10058">
        <f t="shared" si="329"/>
        <v>3.9275092228356567E-2</v>
      </c>
      <c r="I10058">
        <f t="shared" si="330"/>
        <v>7.5634279724599587E-2</v>
      </c>
    </row>
    <row r="10059" spans="1:9" x14ac:dyDescent="0.3">
      <c r="A10059" s="1">
        <v>40739</v>
      </c>
      <c r="B10059">
        <v>5</v>
      </c>
      <c r="C10059">
        <v>7</v>
      </c>
      <c r="D10059">
        <v>4.5549999999999997</v>
      </c>
      <c r="E10059">
        <v>1.1519999999999999</v>
      </c>
      <c r="F10059" s="14">
        <v>1633.9960000000001</v>
      </c>
      <c r="G10059">
        <v>308.94099999999997</v>
      </c>
      <c r="H10059">
        <f t="shared" si="329"/>
        <v>6.5458487047260955E-2</v>
      </c>
      <c r="I10059">
        <f t="shared" si="330"/>
        <v>7.5634279724599587E-2</v>
      </c>
    </row>
    <row r="10060" spans="1:9" x14ac:dyDescent="0.3">
      <c r="A10060" s="1">
        <v>40740</v>
      </c>
      <c r="B10060">
        <v>9</v>
      </c>
      <c r="C10060">
        <v>12</v>
      </c>
      <c r="D10060">
        <v>3.246</v>
      </c>
      <c r="E10060">
        <v>1.6679999999999999</v>
      </c>
      <c r="F10060" s="14">
        <v>3536.6469999999999</v>
      </c>
      <c r="G10060">
        <v>709.14599999999996</v>
      </c>
      <c r="H10060">
        <f t="shared" si="329"/>
        <v>0.1178252766850697</v>
      </c>
      <c r="I10060">
        <f t="shared" si="330"/>
        <v>0.12965876524217071</v>
      </c>
    </row>
    <row r="10061" spans="1:9" x14ac:dyDescent="0.3">
      <c r="A10061" s="1">
        <v>40741</v>
      </c>
      <c r="B10061">
        <v>37</v>
      </c>
      <c r="C10061">
        <v>36</v>
      </c>
      <c r="D10061">
        <v>0.17599999999999999</v>
      </c>
      <c r="E10061">
        <v>0</v>
      </c>
      <c r="F10061" s="14">
        <v>1453.085</v>
      </c>
      <c r="G10061" s="14">
        <v>1968.152</v>
      </c>
      <c r="H10061">
        <f t="shared" si="329"/>
        <v>0.48439280414973102</v>
      </c>
      <c r="I10061">
        <f t="shared" si="330"/>
        <v>0.38897629572651216</v>
      </c>
    </row>
    <row r="10062" spans="1:9" x14ac:dyDescent="0.3">
      <c r="A10062" s="1">
        <v>40742</v>
      </c>
      <c r="B10062">
        <v>54</v>
      </c>
      <c r="C10062">
        <v>42</v>
      </c>
      <c r="D10062">
        <v>0</v>
      </c>
      <c r="E10062">
        <v>0</v>
      </c>
      <c r="F10062">
        <v>-362.19099999999997</v>
      </c>
      <c r="G10062">
        <v>100.86199999999999</v>
      </c>
      <c r="H10062">
        <f t="shared" si="329"/>
        <v>0.70695166011041832</v>
      </c>
      <c r="I10062">
        <f t="shared" si="330"/>
        <v>0.4538056783475975</v>
      </c>
    </row>
    <row r="10063" spans="1:9" x14ac:dyDescent="0.3">
      <c r="A10063" s="1">
        <v>40743</v>
      </c>
      <c r="B10063">
        <v>61</v>
      </c>
      <c r="C10063">
        <v>37</v>
      </c>
      <c r="D10063">
        <v>0</v>
      </c>
      <c r="E10063">
        <v>0</v>
      </c>
      <c r="F10063" s="14">
        <v>1186.2270000000001</v>
      </c>
      <c r="G10063">
        <v>108.009</v>
      </c>
      <c r="H10063">
        <f t="shared" si="329"/>
        <v>0.79859354197658361</v>
      </c>
      <c r="I10063">
        <f t="shared" si="330"/>
        <v>0.39978119283002639</v>
      </c>
    </row>
    <row r="10064" spans="1:9" x14ac:dyDescent="0.3">
      <c r="A10064" s="1">
        <v>40744</v>
      </c>
      <c r="B10064">
        <v>58</v>
      </c>
      <c r="C10064">
        <v>40</v>
      </c>
      <c r="D10064">
        <v>12.318</v>
      </c>
      <c r="E10064">
        <v>14.472</v>
      </c>
      <c r="F10064">
        <v>-537.00800000000004</v>
      </c>
      <c r="G10064">
        <v>-355.25799999999998</v>
      </c>
      <c r="H10064">
        <f t="shared" si="329"/>
        <v>0.75931844974822693</v>
      </c>
      <c r="I10064">
        <f t="shared" si="330"/>
        <v>0.43219588414056909</v>
      </c>
    </row>
    <row r="10065" spans="1:9" x14ac:dyDescent="0.3">
      <c r="A10065" s="1">
        <v>40745</v>
      </c>
      <c r="B10065">
        <v>47</v>
      </c>
      <c r="C10065">
        <v>44</v>
      </c>
      <c r="D10065">
        <v>3.3610000000000002</v>
      </c>
      <c r="E10065">
        <v>2.9420000000000002</v>
      </c>
      <c r="F10065">
        <v>-368.86900000000003</v>
      </c>
      <c r="G10065">
        <v>-190.22499999999999</v>
      </c>
      <c r="H10065">
        <f t="shared" si="329"/>
        <v>0.61530977824425304</v>
      </c>
      <c r="I10065">
        <f t="shared" si="330"/>
        <v>0.47541547255462596</v>
      </c>
    </row>
    <row r="10066" spans="1:9" x14ac:dyDescent="0.3">
      <c r="A10066" s="1">
        <v>40746</v>
      </c>
      <c r="B10066">
        <v>36</v>
      </c>
      <c r="C10066">
        <v>47</v>
      </c>
      <c r="D10066">
        <v>0</v>
      </c>
      <c r="E10066">
        <v>0</v>
      </c>
      <c r="F10066" s="14">
        <v>3501.1619999999998</v>
      </c>
      <c r="G10066" s="14">
        <v>2205.0410000000002</v>
      </c>
      <c r="H10066">
        <f t="shared" si="329"/>
        <v>0.47130110674027881</v>
      </c>
      <c r="I10066">
        <f t="shared" si="330"/>
        <v>0.50783016386516866</v>
      </c>
    </row>
    <row r="10067" spans="1:9" x14ac:dyDescent="0.3">
      <c r="A10067" s="1">
        <v>40747</v>
      </c>
      <c r="B10067">
        <v>27</v>
      </c>
      <c r="C10067">
        <v>47</v>
      </c>
      <c r="D10067">
        <v>0</v>
      </c>
      <c r="E10067">
        <v>0</v>
      </c>
      <c r="F10067" s="14">
        <v>4296.0600000000004</v>
      </c>
      <c r="G10067" s="14">
        <v>5332.9030000000002</v>
      </c>
      <c r="H10067">
        <f t="shared" si="329"/>
        <v>0.35347583005520916</v>
      </c>
      <c r="I10067">
        <f t="shared" si="330"/>
        <v>0.50783016386516866</v>
      </c>
    </row>
    <row r="10068" spans="1:9" x14ac:dyDescent="0.3">
      <c r="A10068" s="1">
        <v>40748</v>
      </c>
      <c r="B10068">
        <v>21</v>
      </c>
      <c r="C10068">
        <v>42</v>
      </c>
      <c r="D10068">
        <v>0</v>
      </c>
      <c r="E10068">
        <v>0</v>
      </c>
      <c r="F10068" s="14">
        <v>5313.1270000000004</v>
      </c>
      <c r="G10068" s="14">
        <v>5271.02</v>
      </c>
      <c r="H10068">
        <f t="shared" si="329"/>
        <v>0.27492564559849597</v>
      </c>
      <c r="I10068">
        <f t="shared" si="330"/>
        <v>0.4538056783475975</v>
      </c>
    </row>
    <row r="10069" spans="1:9" x14ac:dyDescent="0.3">
      <c r="A10069" s="1">
        <v>40749</v>
      </c>
      <c r="B10069">
        <v>17</v>
      </c>
      <c r="C10069">
        <v>32</v>
      </c>
      <c r="D10069">
        <v>0</v>
      </c>
      <c r="E10069">
        <v>0</v>
      </c>
      <c r="F10069" s="14">
        <v>4974.4570000000003</v>
      </c>
      <c r="G10069" s="14">
        <v>4983.9769999999999</v>
      </c>
      <c r="H10069">
        <f t="shared" si="329"/>
        <v>0.22255885596068725</v>
      </c>
      <c r="I10069">
        <f t="shared" si="330"/>
        <v>0.34575670731245528</v>
      </c>
    </row>
    <row r="10070" spans="1:9" x14ac:dyDescent="0.3">
      <c r="A10070" s="1">
        <v>40750</v>
      </c>
      <c r="B10070">
        <v>14</v>
      </c>
      <c r="C10070">
        <v>23</v>
      </c>
      <c r="D10070">
        <v>3.7210000000000001</v>
      </c>
      <c r="E10070">
        <v>6.3869999999999996</v>
      </c>
      <c r="F10070" s="14">
        <v>5331.85</v>
      </c>
      <c r="G10070" s="14">
        <v>5397.3519999999999</v>
      </c>
      <c r="H10070">
        <f t="shared" si="329"/>
        <v>0.18328376373233066</v>
      </c>
      <c r="I10070">
        <f t="shared" si="330"/>
        <v>0.24851263338082721</v>
      </c>
    </row>
    <row r="10071" spans="1:9" x14ac:dyDescent="0.3">
      <c r="A10071" s="1">
        <v>40751</v>
      </c>
      <c r="B10071">
        <v>12</v>
      </c>
      <c r="C10071">
        <v>18</v>
      </c>
      <c r="D10071">
        <v>1.7000000000000001E-2</v>
      </c>
      <c r="E10071">
        <v>0.312</v>
      </c>
      <c r="F10071" s="14">
        <v>1156.229</v>
      </c>
      <c r="G10071" s="14">
        <v>2398.183</v>
      </c>
      <c r="H10071">
        <f t="shared" si="329"/>
        <v>0.15710036891342627</v>
      </c>
      <c r="I10071">
        <f t="shared" si="330"/>
        <v>0.19448814786325608</v>
      </c>
    </row>
    <row r="10072" spans="1:9" x14ac:dyDescent="0.3">
      <c r="A10072" s="1">
        <v>40752</v>
      </c>
      <c r="B10072">
        <v>11</v>
      </c>
      <c r="C10072">
        <v>16</v>
      </c>
      <c r="D10072">
        <v>28.841000000000001</v>
      </c>
      <c r="E10072">
        <v>17.204000000000001</v>
      </c>
      <c r="F10072">
        <v>188.583</v>
      </c>
      <c r="G10072">
        <v>-219.274</v>
      </c>
      <c r="H10072">
        <f t="shared" si="329"/>
        <v>0.14400867150397409</v>
      </c>
      <c r="I10072">
        <f t="shared" si="330"/>
        <v>0.17287835365622764</v>
      </c>
    </row>
    <row r="10073" spans="1:9" x14ac:dyDescent="0.3">
      <c r="A10073" s="1">
        <v>40753</v>
      </c>
      <c r="B10073">
        <v>11</v>
      </c>
      <c r="C10073">
        <v>44</v>
      </c>
      <c r="D10073">
        <v>20.684000000000001</v>
      </c>
      <c r="E10073">
        <v>17.568000000000001</v>
      </c>
      <c r="F10073">
        <v>-432.70299999999997</v>
      </c>
      <c r="G10073">
        <v>-486.05900000000003</v>
      </c>
      <c r="H10073">
        <f t="shared" si="329"/>
        <v>0.14400867150397409</v>
      </c>
      <c r="I10073">
        <f t="shared" si="330"/>
        <v>0.47541547255462596</v>
      </c>
    </row>
    <row r="10074" spans="1:9" x14ac:dyDescent="0.3">
      <c r="A10074" s="1">
        <v>40754</v>
      </c>
      <c r="B10074">
        <v>15</v>
      </c>
      <c r="C10074">
        <v>77</v>
      </c>
      <c r="D10074">
        <v>1.6E-2</v>
      </c>
      <c r="E10074">
        <v>0</v>
      </c>
      <c r="F10074" s="14">
        <v>1900.4639999999999</v>
      </c>
      <c r="G10074" s="14">
        <v>3567.8290000000002</v>
      </c>
      <c r="H10074">
        <f t="shared" si="329"/>
        <v>0.19637546114178286</v>
      </c>
      <c r="I10074">
        <f t="shared" si="330"/>
        <v>0.83197707697059542</v>
      </c>
    </row>
    <row r="10075" spans="1:9" x14ac:dyDescent="0.3">
      <c r="A10075" s="1">
        <v>40755</v>
      </c>
      <c r="B10075">
        <v>15</v>
      </c>
      <c r="C10075">
        <v>82</v>
      </c>
      <c r="D10075">
        <v>0</v>
      </c>
      <c r="E10075">
        <v>0</v>
      </c>
      <c r="F10075" s="14">
        <v>1122.9559999999999</v>
      </c>
      <c r="G10075" s="14">
        <v>1433.039</v>
      </c>
      <c r="H10075">
        <f t="shared" si="329"/>
        <v>0.19637546114178286</v>
      </c>
      <c r="I10075">
        <f t="shared" si="330"/>
        <v>0.88600156248816664</v>
      </c>
    </row>
    <row r="10076" spans="1:9" x14ac:dyDescent="0.3">
      <c r="A10076" s="1">
        <v>40756</v>
      </c>
      <c r="B10076">
        <v>22</v>
      </c>
      <c r="C10076">
        <v>82</v>
      </c>
      <c r="D10076">
        <v>31.198</v>
      </c>
      <c r="E10076">
        <v>23.638000000000002</v>
      </c>
      <c r="F10076">
        <v>48.792999999999999</v>
      </c>
      <c r="G10076">
        <v>235.03</v>
      </c>
      <c r="H10076">
        <f t="shared" si="329"/>
        <v>0.28801734300794818</v>
      </c>
      <c r="I10076">
        <f t="shared" si="330"/>
        <v>0.88600156248816664</v>
      </c>
    </row>
    <row r="10077" spans="1:9" x14ac:dyDescent="0.3">
      <c r="A10077" s="1">
        <v>40757</v>
      </c>
      <c r="B10077">
        <v>71</v>
      </c>
      <c r="C10077">
        <v>107</v>
      </c>
      <c r="D10077">
        <v>1.9139999999999999</v>
      </c>
      <c r="E10077">
        <v>2.407</v>
      </c>
      <c r="F10077">
        <v>-92.525000000000006</v>
      </c>
      <c r="G10077">
        <v>-19.88</v>
      </c>
      <c r="H10077">
        <f t="shared" si="329"/>
        <v>0.92951051607110557</v>
      </c>
      <c r="I10077">
        <f t="shared" si="330"/>
        <v>1.1561239900760223</v>
      </c>
    </row>
    <row r="10078" spans="1:9" x14ac:dyDescent="0.3">
      <c r="A10078" s="1">
        <v>40758</v>
      </c>
      <c r="B10078">
        <v>121</v>
      </c>
      <c r="C10078">
        <v>160</v>
      </c>
      <c r="D10078">
        <v>0</v>
      </c>
      <c r="E10078">
        <v>0</v>
      </c>
      <c r="F10078">
        <v>793.93799999999999</v>
      </c>
      <c r="G10078">
        <v>251.52699999999999</v>
      </c>
      <c r="H10078">
        <f t="shared" si="329"/>
        <v>1.5840953865437148</v>
      </c>
      <c r="I10078">
        <f t="shared" si="330"/>
        <v>1.7287835365622763</v>
      </c>
    </row>
    <row r="10079" spans="1:9" x14ac:dyDescent="0.3">
      <c r="A10079" s="1">
        <v>40759</v>
      </c>
      <c r="B10079">
        <v>104</v>
      </c>
      <c r="C10079">
        <v>200</v>
      </c>
      <c r="D10079">
        <v>0</v>
      </c>
      <c r="E10079">
        <v>0</v>
      </c>
      <c r="F10079" s="14">
        <v>5267.67</v>
      </c>
      <c r="G10079" s="14">
        <v>4397.1570000000002</v>
      </c>
      <c r="H10079">
        <f t="shared" si="329"/>
        <v>1.3615365305830278</v>
      </c>
      <c r="I10079">
        <f t="shared" si="330"/>
        <v>2.1609794207028457</v>
      </c>
    </row>
    <row r="10080" spans="1:9" x14ac:dyDescent="0.3">
      <c r="A10080" s="1">
        <v>40760</v>
      </c>
      <c r="B10080">
        <v>104</v>
      </c>
      <c r="C10080">
        <v>229</v>
      </c>
      <c r="D10080">
        <v>0</v>
      </c>
      <c r="E10080">
        <v>0</v>
      </c>
      <c r="F10080" s="14">
        <v>5324.2740000000003</v>
      </c>
      <c r="G10080" s="14">
        <v>4689.232</v>
      </c>
      <c r="H10080">
        <f t="shared" si="329"/>
        <v>1.3615365305830278</v>
      </c>
      <c r="I10080">
        <f t="shared" si="330"/>
        <v>2.4743214367047579</v>
      </c>
    </row>
    <row r="10081" spans="1:9" x14ac:dyDescent="0.3">
      <c r="A10081" s="1">
        <v>40761</v>
      </c>
      <c r="B10081">
        <v>111</v>
      </c>
      <c r="C10081">
        <v>237</v>
      </c>
      <c r="D10081">
        <v>0</v>
      </c>
      <c r="E10081">
        <v>0</v>
      </c>
      <c r="F10081" s="14">
        <v>5269.9449999999997</v>
      </c>
      <c r="G10081" s="14">
        <v>5410.7160000000003</v>
      </c>
      <c r="H10081">
        <f t="shared" si="329"/>
        <v>1.4531784124491931</v>
      </c>
      <c r="I10081">
        <f t="shared" si="330"/>
        <v>2.5607606135328718</v>
      </c>
    </row>
    <row r="10082" spans="1:9" x14ac:dyDescent="0.3">
      <c r="A10082" s="1">
        <v>40762</v>
      </c>
      <c r="B10082">
        <v>106</v>
      </c>
      <c r="C10082">
        <v>231</v>
      </c>
      <c r="D10082">
        <v>0</v>
      </c>
      <c r="E10082">
        <v>0</v>
      </c>
      <c r="F10082" s="14">
        <v>3899.2640000000001</v>
      </c>
      <c r="G10082" s="14">
        <v>3572.8150000000001</v>
      </c>
      <c r="H10082">
        <f t="shared" si="329"/>
        <v>1.3877199254019321</v>
      </c>
      <c r="I10082">
        <f t="shared" si="330"/>
        <v>2.4959312309117867</v>
      </c>
    </row>
    <row r="10083" spans="1:9" x14ac:dyDescent="0.3">
      <c r="A10083" s="1">
        <v>40763</v>
      </c>
      <c r="B10083">
        <v>87</v>
      </c>
      <c r="C10083">
        <v>220</v>
      </c>
      <c r="D10083">
        <v>1.502</v>
      </c>
      <c r="E10083">
        <v>0.47199999999999998</v>
      </c>
      <c r="F10083">
        <v>-500.04199999999997</v>
      </c>
      <c r="G10083">
        <v>-434.57900000000001</v>
      </c>
      <c r="H10083">
        <f t="shared" si="329"/>
        <v>1.1389776746223406</v>
      </c>
      <c r="I10083">
        <f t="shared" si="330"/>
        <v>2.3770773627731296</v>
      </c>
    </row>
    <row r="10084" spans="1:9" x14ac:dyDescent="0.3">
      <c r="A10084" s="1">
        <v>40764</v>
      </c>
      <c r="B10084">
        <v>66</v>
      </c>
      <c r="C10084">
        <v>210</v>
      </c>
      <c r="D10084">
        <v>8.2390000000000008</v>
      </c>
      <c r="E10084">
        <v>9.3940000000000001</v>
      </c>
      <c r="F10084">
        <v>-591.89</v>
      </c>
      <c r="G10084">
        <v>-396.25400000000002</v>
      </c>
      <c r="H10084">
        <f t="shared" si="329"/>
        <v>0.86405202902384448</v>
      </c>
      <c r="I10084">
        <f t="shared" si="330"/>
        <v>2.2690283917379874</v>
      </c>
    </row>
    <row r="10085" spans="1:9" x14ac:dyDescent="0.3">
      <c r="A10085" s="1">
        <v>40765</v>
      </c>
      <c r="B10085">
        <v>49</v>
      </c>
      <c r="C10085">
        <v>201</v>
      </c>
      <c r="D10085">
        <v>0</v>
      </c>
      <c r="E10085">
        <v>0</v>
      </c>
      <c r="F10085" s="14">
        <v>5145.4849999999997</v>
      </c>
      <c r="G10085" s="14">
        <v>4587.3549999999996</v>
      </c>
      <c r="H10085">
        <f t="shared" si="329"/>
        <v>0.64149317306315734</v>
      </c>
      <c r="I10085">
        <f t="shared" si="330"/>
        <v>2.1717843178063596</v>
      </c>
    </row>
    <row r="10086" spans="1:9" x14ac:dyDescent="0.3">
      <c r="A10086" s="1">
        <v>40766</v>
      </c>
      <c r="B10086">
        <v>37</v>
      </c>
      <c r="C10086">
        <v>193</v>
      </c>
      <c r="D10086">
        <v>0</v>
      </c>
      <c r="E10086">
        <v>0</v>
      </c>
      <c r="F10086" s="14">
        <v>5444.51</v>
      </c>
      <c r="G10086" s="14">
        <v>5488.027</v>
      </c>
      <c r="H10086">
        <f t="shared" si="329"/>
        <v>0.48439280414973102</v>
      </c>
      <c r="I10086">
        <f t="shared" si="330"/>
        <v>2.0853451409782457</v>
      </c>
    </row>
    <row r="10087" spans="1:9" x14ac:dyDescent="0.3">
      <c r="A10087" s="1">
        <v>40767</v>
      </c>
      <c r="B10087">
        <v>28</v>
      </c>
      <c r="C10087">
        <v>181</v>
      </c>
      <c r="D10087">
        <v>0</v>
      </c>
      <c r="E10087">
        <v>0</v>
      </c>
      <c r="F10087" s="14">
        <v>4649.0640000000003</v>
      </c>
      <c r="G10087" s="14">
        <v>3235.3649999999998</v>
      </c>
      <c r="H10087">
        <f t="shared" si="329"/>
        <v>0.36656752746466131</v>
      </c>
      <c r="I10087">
        <f t="shared" si="330"/>
        <v>1.9556863757360752</v>
      </c>
    </row>
    <row r="10088" spans="1:9" x14ac:dyDescent="0.3">
      <c r="A10088" s="1">
        <v>40768</v>
      </c>
      <c r="B10088">
        <v>23</v>
      </c>
      <c r="C10088">
        <v>158</v>
      </c>
      <c r="D10088">
        <v>0.315</v>
      </c>
      <c r="E10088">
        <v>0</v>
      </c>
      <c r="F10088">
        <v>-13.746</v>
      </c>
      <c r="G10088">
        <v>-80.858999999999995</v>
      </c>
      <c r="H10088">
        <f t="shared" si="329"/>
        <v>0.30110904041740039</v>
      </c>
      <c r="I10088">
        <f t="shared" si="330"/>
        <v>1.7071737423552478</v>
      </c>
    </row>
    <row r="10089" spans="1:9" x14ac:dyDescent="0.3">
      <c r="A10089" s="1">
        <v>40769</v>
      </c>
      <c r="B10089">
        <v>20</v>
      </c>
      <c r="C10089">
        <v>118</v>
      </c>
      <c r="D10089">
        <v>0</v>
      </c>
      <c r="E10089">
        <v>0</v>
      </c>
      <c r="F10089" s="14">
        <v>5073.9380000000001</v>
      </c>
      <c r="G10089" s="14">
        <v>5632.3379999999997</v>
      </c>
      <c r="H10089">
        <f t="shared" si="329"/>
        <v>0.26183394818904382</v>
      </c>
      <c r="I10089">
        <f t="shared" si="330"/>
        <v>1.2749778582146787</v>
      </c>
    </row>
    <row r="10090" spans="1:9" x14ac:dyDescent="0.3">
      <c r="A10090" s="1">
        <v>40770</v>
      </c>
      <c r="B10090">
        <v>19</v>
      </c>
      <c r="C10090">
        <v>69</v>
      </c>
      <c r="D10090">
        <v>0</v>
      </c>
      <c r="E10090">
        <v>0</v>
      </c>
      <c r="F10090">
        <v>-383.20699999999999</v>
      </c>
      <c r="G10090">
        <v>687.03099999999995</v>
      </c>
      <c r="H10090">
        <f t="shared" si="329"/>
        <v>0.24874225077959161</v>
      </c>
      <c r="I10090">
        <f t="shared" si="330"/>
        <v>0.74553790014248156</v>
      </c>
    </row>
    <row r="10091" spans="1:9" x14ac:dyDescent="0.3">
      <c r="A10091" s="1">
        <v>40771</v>
      </c>
      <c r="B10091">
        <v>18</v>
      </c>
      <c r="C10091">
        <v>39</v>
      </c>
      <c r="D10091">
        <v>11.25</v>
      </c>
      <c r="E10091">
        <v>3.5649999999999999</v>
      </c>
      <c r="F10091">
        <v>-345.30099999999999</v>
      </c>
      <c r="G10091">
        <v>-184.583</v>
      </c>
      <c r="H10091">
        <f t="shared" si="329"/>
        <v>0.2356505533701394</v>
      </c>
      <c r="I10091">
        <f t="shared" si="330"/>
        <v>0.42139098703705485</v>
      </c>
    </row>
    <row r="10092" spans="1:9" x14ac:dyDescent="0.3">
      <c r="A10092" s="1">
        <v>40772</v>
      </c>
      <c r="B10092">
        <v>16</v>
      </c>
      <c r="C10092">
        <v>31</v>
      </c>
      <c r="D10092">
        <v>0</v>
      </c>
      <c r="E10092">
        <v>0</v>
      </c>
      <c r="F10092" s="14">
        <v>5542.1030000000001</v>
      </c>
      <c r="G10092" s="14">
        <v>5613.6319999999996</v>
      </c>
      <c r="H10092">
        <f t="shared" si="329"/>
        <v>0.20946715855123504</v>
      </c>
      <c r="I10092">
        <f t="shared" si="330"/>
        <v>0.33495181020894099</v>
      </c>
    </row>
    <row r="10093" spans="1:9" x14ac:dyDescent="0.3">
      <c r="A10093" s="1">
        <v>40773</v>
      </c>
      <c r="B10093">
        <v>16</v>
      </c>
      <c r="C10093">
        <v>32</v>
      </c>
      <c r="D10093">
        <v>14.321999999999999</v>
      </c>
      <c r="E10093">
        <v>9.8680000000000003</v>
      </c>
      <c r="F10093">
        <v>457.66800000000001</v>
      </c>
      <c r="G10093">
        <v>277.94499999999999</v>
      </c>
      <c r="H10093">
        <f t="shared" si="329"/>
        <v>0.20946715855123504</v>
      </c>
      <c r="I10093">
        <f t="shared" si="330"/>
        <v>0.34575670731245528</v>
      </c>
    </row>
    <row r="10094" spans="1:9" x14ac:dyDescent="0.3">
      <c r="A10094" s="1">
        <v>40774</v>
      </c>
      <c r="B10094">
        <v>45</v>
      </c>
      <c r="C10094">
        <v>48</v>
      </c>
      <c r="D10094">
        <v>7.9619999999999997</v>
      </c>
      <c r="E10094">
        <v>0.70299999999999996</v>
      </c>
      <c r="F10094">
        <v>-742.57500000000005</v>
      </c>
      <c r="G10094">
        <v>-667.65099999999995</v>
      </c>
      <c r="H10094">
        <f t="shared" si="329"/>
        <v>0.58912638342534851</v>
      </c>
      <c r="I10094">
        <f t="shared" si="330"/>
        <v>0.51863506096868284</v>
      </c>
    </row>
    <row r="10095" spans="1:9" x14ac:dyDescent="0.3">
      <c r="A10095" s="1">
        <v>40775</v>
      </c>
      <c r="B10095">
        <v>70</v>
      </c>
      <c r="C10095">
        <v>118</v>
      </c>
      <c r="D10095">
        <v>0</v>
      </c>
      <c r="E10095">
        <v>0</v>
      </c>
      <c r="F10095" s="14">
        <v>4712.3140000000003</v>
      </c>
      <c r="G10095" s="14">
        <v>1552.134</v>
      </c>
      <c r="H10095">
        <f t="shared" si="329"/>
        <v>0.91641881866165331</v>
      </c>
      <c r="I10095">
        <f t="shared" si="330"/>
        <v>1.2749778582146787</v>
      </c>
    </row>
    <row r="10096" spans="1:9" x14ac:dyDescent="0.3">
      <c r="A10096" s="1">
        <v>40776</v>
      </c>
      <c r="B10096">
        <v>52</v>
      </c>
      <c r="C10096">
        <v>175</v>
      </c>
      <c r="D10096">
        <v>0</v>
      </c>
      <c r="E10096">
        <v>0</v>
      </c>
      <c r="F10096" s="14">
        <v>3600.5059999999999</v>
      </c>
      <c r="G10096" s="14">
        <v>4189.6149999999998</v>
      </c>
      <c r="H10096">
        <f t="shared" si="329"/>
        <v>0.68076826529151391</v>
      </c>
      <c r="I10096">
        <f t="shared" si="330"/>
        <v>1.8908569931149897</v>
      </c>
    </row>
    <row r="10097" spans="1:9" x14ac:dyDescent="0.3">
      <c r="A10097" s="1">
        <v>40777</v>
      </c>
      <c r="B10097">
        <v>49</v>
      </c>
      <c r="C10097">
        <v>196</v>
      </c>
      <c r="D10097">
        <v>0</v>
      </c>
      <c r="E10097">
        <v>0</v>
      </c>
      <c r="F10097">
        <v>549.86199999999997</v>
      </c>
      <c r="G10097" s="14">
        <v>1905.9960000000001</v>
      </c>
      <c r="H10097">
        <f t="shared" si="329"/>
        <v>0.64149317306315734</v>
      </c>
      <c r="I10097">
        <f t="shared" si="330"/>
        <v>2.1177598322887885</v>
      </c>
    </row>
    <row r="10098" spans="1:9" x14ac:dyDescent="0.3">
      <c r="A10098" s="1">
        <v>40778</v>
      </c>
      <c r="B10098">
        <v>46</v>
      </c>
      <c r="C10098">
        <v>194</v>
      </c>
      <c r="D10098">
        <v>0.17799999999999999</v>
      </c>
      <c r="E10098">
        <v>7.0000000000000001E-3</v>
      </c>
      <c r="F10098">
        <v>485.02100000000002</v>
      </c>
      <c r="G10098" s="14">
        <v>1077.8430000000001</v>
      </c>
      <c r="H10098">
        <f t="shared" si="329"/>
        <v>0.60221808083480077</v>
      </c>
      <c r="I10098">
        <f t="shared" si="330"/>
        <v>2.0961500380817601</v>
      </c>
    </row>
    <row r="10099" spans="1:9" x14ac:dyDescent="0.3">
      <c r="A10099" s="1">
        <v>40779</v>
      </c>
      <c r="B10099">
        <v>39</v>
      </c>
      <c r="C10099">
        <v>171</v>
      </c>
      <c r="D10099">
        <v>0</v>
      </c>
      <c r="E10099">
        <v>0</v>
      </c>
      <c r="F10099" s="14">
        <v>2118.8049999999998</v>
      </c>
      <c r="G10099" s="14">
        <v>2672.748</v>
      </c>
      <c r="H10099">
        <f t="shared" si="329"/>
        <v>0.51057619896863538</v>
      </c>
      <c r="I10099">
        <f t="shared" si="330"/>
        <v>1.8476374047009327</v>
      </c>
    </row>
    <row r="10100" spans="1:9" x14ac:dyDescent="0.3">
      <c r="A10100" s="1">
        <v>40780</v>
      </c>
      <c r="B10100">
        <v>31</v>
      </c>
      <c r="C10100">
        <v>133</v>
      </c>
      <c r="D10100">
        <v>0</v>
      </c>
      <c r="E10100">
        <v>0</v>
      </c>
      <c r="F10100" s="14">
        <v>2790.8389999999999</v>
      </c>
      <c r="G10100" s="14">
        <v>2568.5070000000001</v>
      </c>
      <c r="H10100">
        <f t="shared" si="329"/>
        <v>0.40584261969301788</v>
      </c>
      <c r="I10100">
        <f t="shared" si="330"/>
        <v>1.437051314767392</v>
      </c>
    </row>
    <row r="10101" spans="1:9" x14ac:dyDescent="0.3">
      <c r="A10101" s="1">
        <v>40781</v>
      </c>
      <c r="B10101">
        <v>25</v>
      </c>
      <c r="C10101">
        <v>93</v>
      </c>
      <c r="D10101">
        <v>0</v>
      </c>
      <c r="E10101">
        <v>0</v>
      </c>
      <c r="F10101" s="14">
        <v>5480.6840000000002</v>
      </c>
      <c r="G10101" s="14">
        <v>5648.5259999999998</v>
      </c>
      <c r="H10101">
        <f t="shared" si="329"/>
        <v>0.32729243523630475</v>
      </c>
      <c r="I10101">
        <f t="shared" si="330"/>
        <v>1.0048554306268231</v>
      </c>
    </row>
    <row r="10102" spans="1:9" x14ac:dyDescent="0.3">
      <c r="A10102" s="1">
        <v>40782</v>
      </c>
      <c r="B10102">
        <v>20</v>
      </c>
      <c r="C10102">
        <v>62</v>
      </c>
      <c r="D10102">
        <v>14.305999999999999</v>
      </c>
      <c r="E10102">
        <v>5.8310000000000004</v>
      </c>
      <c r="F10102" s="14">
        <v>1073.5419999999999</v>
      </c>
      <c r="G10102">
        <v>-143.459</v>
      </c>
      <c r="H10102">
        <f t="shared" si="329"/>
        <v>0.26183394818904382</v>
      </c>
      <c r="I10102">
        <f t="shared" si="330"/>
        <v>0.66990362041788198</v>
      </c>
    </row>
    <row r="10103" spans="1:9" x14ac:dyDescent="0.3">
      <c r="A10103" s="1">
        <v>40783</v>
      </c>
      <c r="B10103">
        <v>31</v>
      </c>
      <c r="C10103">
        <v>58</v>
      </c>
      <c r="D10103">
        <v>16.675999999999998</v>
      </c>
      <c r="E10103">
        <v>15.378</v>
      </c>
      <c r="F10103" s="14">
        <v>5092.6859999999997</v>
      </c>
      <c r="G10103" s="14">
        <v>5018.8900000000003</v>
      </c>
      <c r="H10103">
        <f t="shared" si="329"/>
        <v>0.40584261969301788</v>
      </c>
      <c r="I10103">
        <f t="shared" si="330"/>
        <v>0.62668403200382505</v>
      </c>
    </row>
    <row r="10104" spans="1:9" x14ac:dyDescent="0.3">
      <c r="A10104" s="1">
        <v>40784</v>
      </c>
      <c r="B10104">
        <v>55</v>
      </c>
      <c r="C10104">
        <v>76</v>
      </c>
      <c r="D10104">
        <v>0</v>
      </c>
      <c r="E10104">
        <v>0</v>
      </c>
      <c r="F10104" s="14">
        <v>5129.1869999999999</v>
      </c>
      <c r="G10104" s="14">
        <v>5046.7979999999998</v>
      </c>
      <c r="H10104">
        <f t="shared" si="329"/>
        <v>0.72004335751987036</v>
      </c>
      <c r="I10104">
        <f t="shared" si="330"/>
        <v>0.82117217986708124</v>
      </c>
    </row>
    <row r="10105" spans="1:9" x14ac:dyDescent="0.3">
      <c r="A10105" s="1">
        <v>40785</v>
      </c>
      <c r="B10105">
        <v>45</v>
      </c>
      <c r="C10105">
        <v>75</v>
      </c>
      <c r="D10105">
        <v>0</v>
      </c>
      <c r="E10105">
        <v>0</v>
      </c>
      <c r="F10105" s="14">
        <v>5635.88</v>
      </c>
      <c r="G10105" s="14">
        <v>5830.9740000000002</v>
      </c>
      <c r="H10105">
        <f t="shared" si="329"/>
        <v>0.58912638342534851</v>
      </c>
      <c r="I10105">
        <f t="shared" si="330"/>
        <v>0.81036728276356707</v>
      </c>
    </row>
    <row r="10106" spans="1:9" x14ac:dyDescent="0.3">
      <c r="A10106" s="1">
        <v>40786</v>
      </c>
      <c r="B10106">
        <v>45</v>
      </c>
      <c r="C10106">
        <v>72</v>
      </c>
      <c r="D10106">
        <v>0</v>
      </c>
      <c r="E10106">
        <v>0</v>
      </c>
      <c r="F10106" s="14">
        <v>5621.0209999999997</v>
      </c>
      <c r="G10106" s="14">
        <v>5483.9340000000002</v>
      </c>
      <c r="H10106">
        <f t="shared" si="329"/>
        <v>0.58912638342534851</v>
      </c>
      <c r="I10106">
        <f t="shared" si="330"/>
        <v>0.77795259145302431</v>
      </c>
    </row>
    <row r="10107" spans="1:9" x14ac:dyDescent="0.3">
      <c r="A10107" s="1">
        <v>40787</v>
      </c>
      <c r="B10107">
        <v>47</v>
      </c>
      <c r="C10107">
        <v>72</v>
      </c>
      <c r="D10107">
        <v>0</v>
      </c>
      <c r="E10107">
        <v>0</v>
      </c>
      <c r="F10107" s="14">
        <v>5840.277</v>
      </c>
      <c r="G10107" s="14">
        <v>5765.1329999999998</v>
      </c>
      <c r="H10107">
        <f t="shared" si="329"/>
        <v>0.61530977824425304</v>
      </c>
      <c r="I10107">
        <f t="shared" si="330"/>
        <v>0.77795259145302431</v>
      </c>
    </row>
    <row r="10108" spans="1:9" x14ac:dyDescent="0.3">
      <c r="A10108" s="1">
        <v>40788</v>
      </c>
      <c r="B10108">
        <v>46</v>
      </c>
      <c r="C10108">
        <v>73</v>
      </c>
      <c r="D10108">
        <v>0</v>
      </c>
      <c r="E10108">
        <v>0</v>
      </c>
      <c r="F10108" s="14">
        <v>5835.9260000000004</v>
      </c>
      <c r="G10108" s="14">
        <v>5821.5159999999996</v>
      </c>
      <c r="H10108">
        <f t="shared" si="329"/>
        <v>0.60221808083480077</v>
      </c>
      <c r="I10108">
        <f t="shared" si="330"/>
        <v>0.78875748855653849</v>
      </c>
    </row>
    <row r="10109" spans="1:9" x14ac:dyDescent="0.3">
      <c r="A10109" s="1">
        <v>40789</v>
      </c>
      <c r="B10109">
        <v>39</v>
      </c>
      <c r="C10109">
        <v>76</v>
      </c>
      <c r="D10109">
        <v>0</v>
      </c>
      <c r="E10109">
        <v>0</v>
      </c>
      <c r="F10109" s="14">
        <v>3511.94</v>
      </c>
      <c r="G10109" s="14">
        <v>3942.7420000000002</v>
      </c>
      <c r="H10109">
        <f t="shared" si="329"/>
        <v>0.51057619896863538</v>
      </c>
      <c r="I10109">
        <f t="shared" si="330"/>
        <v>0.82117217986708124</v>
      </c>
    </row>
    <row r="10110" spans="1:9" x14ac:dyDescent="0.3">
      <c r="A10110" s="1">
        <v>40790</v>
      </c>
      <c r="B10110">
        <v>29</v>
      </c>
      <c r="C10110">
        <v>80</v>
      </c>
      <c r="D10110">
        <v>5.0679999999999996</v>
      </c>
      <c r="E10110">
        <v>0.747</v>
      </c>
      <c r="F10110">
        <v>-140.096</v>
      </c>
      <c r="G10110">
        <v>139.119</v>
      </c>
      <c r="H10110">
        <f t="shared" si="329"/>
        <v>0.37965922487411347</v>
      </c>
      <c r="I10110">
        <f t="shared" si="330"/>
        <v>0.86439176828113817</v>
      </c>
    </row>
    <row r="10111" spans="1:9" x14ac:dyDescent="0.3">
      <c r="A10111" s="1">
        <v>40791</v>
      </c>
      <c r="B10111">
        <v>21</v>
      </c>
      <c r="C10111">
        <v>82</v>
      </c>
      <c r="D10111">
        <v>16.068999999999999</v>
      </c>
      <c r="E10111">
        <v>14.802</v>
      </c>
      <c r="F10111" s="14">
        <v>5226.5330000000004</v>
      </c>
      <c r="G10111" s="14">
        <v>5083.848</v>
      </c>
      <c r="H10111">
        <f t="shared" si="329"/>
        <v>0.27492564559849597</v>
      </c>
      <c r="I10111">
        <f t="shared" si="330"/>
        <v>0.88600156248816664</v>
      </c>
    </row>
    <row r="10112" spans="1:9" x14ac:dyDescent="0.3">
      <c r="A10112" s="1">
        <v>40792</v>
      </c>
      <c r="B10112">
        <v>19</v>
      </c>
      <c r="C10112">
        <v>78</v>
      </c>
      <c r="D10112">
        <v>0</v>
      </c>
      <c r="E10112">
        <v>0</v>
      </c>
      <c r="F10112" s="14">
        <v>5612.3090000000002</v>
      </c>
      <c r="G10112" s="14">
        <v>5784.7209999999995</v>
      </c>
      <c r="H10112">
        <f t="shared" si="329"/>
        <v>0.24874225077959161</v>
      </c>
      <c r="I10112">
        <f t="shared" si="330"/>
        <v>0.84278197407410971</v>
      </c>
    </row>
    <row r="10113" spans="1:9" x14ac:dyDescent="0.3">
      <c r="A10113" s="1">
        <v>40793</v>
      </c>
      <c r="B10113">
        <v>16</v>
      </c>
      <c r="C10113">
        <v>65</v>
      </c>
      <c r="D10113">
        <v>0</v>
      </c>
      <c r="E10113">
        <v>0</v>
      </c>
      <c r="F10113" s="14">
        <v>2453.8020000000001</v>
      </c>
      <c r="G10113" s="14">
        <v>3895.5839999999998</v>
      </c>
      <c r="H10113">
        <f t="shared" si="329"/>
        <v>0.20946715855123504</v>
      </c>
      <c r="I10113">
        <f t="shared" si="330"/>
        <v>0.70231831172842474</v>
      </c>
    </row>
    <row r="10114" spans="1:9" x14ac:dyDescent="0.3">
      <c r="A10114" s="1">
        <v>40794</v>
      </c>
      <c r="B10114">
        <v>15</v>
      </c>
      <c r="C10114">
        <v>47</v>
      </c>
      <c r="D10114">
        <v>0</v>
      </c>
      <c r="E10114">
        <v>0</v>
      </c>
      <c r="F10114" s="14">
        <v>1302.6189999999999</v>
      </c>
      <c r="G10114" s="14">
        <v>1060.3420000000001</v>
      </c>
      <c r="H10114">
        <f t="shared" ref="H10114:H10177" si="331">(B10114*60*60*24/1000000)/(1000*$N$3/1000000)</f>
        <v>0.19637546114178286</v>
      </c>
      <c r="I10114">
        <f t="shared" ref="I10114:I10177" si="332">(C10114*60*60*24/1000000)/(1000*$N$4/1000000)</f>
        <v>0.50783016386516866</v>
      </c>
    </row>
    <row r="10115" spans="1:9" x14ac:dyDescent="0.3">
      <c r="A10115" s="1">
        <v>40795</v>
      </c>
      <c r="B10115">
        <v>13</v>
      </c>
      <c r="C10115">
        <v>36</v>
      </c>
      <c r="D10115">
        <v>0</v>
      </c>
      <c r="E10115">
        <v>0</v>
      </c>
      <c r="F10115" s="14">
        <v>4522.7449999999999</v>
      </c>
      <c r="G10115" s="14">
        <v>5298.5379999999996</v>
      </c>
      <c r="H10115">
        <f t="shared" si="331"/>
        <v>0.17019206632287848</v>
      </c>
      <c r="I10115">
        <f t="shared" si="332"/>
        <v>0.38897629572651216</v>
      </c>
    </row>
    <row r="10116" spans="1:9" x14ac:dyDescent="0.3">
      <c r="A10116" s="1">
        <v>40796</v>
      </c>
      <c r="B10116">
        <v>12</v>
      </c>
      <c r="C10116">
        <v>33</v>
      </c>
      <c r="D10116">
        <v>1.1619999999999999</v>
      </c>
      <c r="E10116">
        <v>1.6419999999999999</v>
      </c>
      <c r="F10116">
        <v>746.69600000000003</v>
      </c>
      <c r="G10116" s="14">
        <v>1201.6320000000001</v>
      </c>
      <c r="H10116">
        <f t="shared" si="331"/>
        <v>0.15710036891342627</v>
      </c>
      <c r="I10116">
        <f t="shared" si="332"/>
        <v>0.35656160441596946</v>
      </c>
    </row>
    <row r="10117" spans="1:9" x14ac:dyDescent="0.3">
      <c r="A10117" s="1">
        <v>40797</v>
      </c>
      <c r="B10117">
        <v>11</v>
      </c>
      <c r="C10117">
        <v>35</v>
      </c>
      <c r="D10117">
        <v>0</v>
      </c>
      <c r="E10117">
        <v>0</v>
      </c>
      <c r="F10117" s="14">
        <v>5043.2219999999998</v>
      </c>
      <c r="G10117" s="14">
        <v>5735.8389999999999</v>
      </c>
      <c r="H10117">
        <f t="shared" si="331"/>
        <v>0.14400867150397409</v>
      </c>
      <c r="I10117">
        <f t="shared" si="332"/>
        <v>0.37817139862299792</v>
      </c>
    </row>
    <row r="10118" spans="1:9" x14ac:dyDescent="0.3">
      <c r="A10118" s="1">
        <v>40798</v>
      </c>
      <c r="B10118">
        <v>10</v>
      </c>
      <c r="C10118">
        <v>37</v>
      </c>
      <c r="D10118">
        <v>0</v>
      </c>
      <c r="E10118">
        <v>0</v>
      </c>
      <c r="F10118" s="14">
        <v>5554.018</v>
      </c>
      <c r="G10118" s="14">
        <v>5697.674</v>
      </c>
      <c r="H10118">
        <f t="shared" si="331"/>
        <v>0.13091697409452191</v>
      </c>
      <c r="I10118">
        <f t="shared" si="332"/>
        <v>0.39978119283002639</v>
      </c>
    </row>
    <row r="10119" spans="1:9" x14ac:dyDescent="0.3">
      <c r="A10119" s="1">
        <v>40799</v>
      </c>
      <c r="B10119">
        <v>9</v>
      </c>
      <c r="C10119">
        <v>38</v>
      </c>
      <c r="D10119">
        <v>0</v>
      </c>
      <c r="E10119">
        <v>0</v>
      </c>
      <c r="F10119" s="14">
        <v>5245.7169999999996</v>
      </c>
      <c r="G10119" s="14">
        <v>5857.8119999999999</v>
      </c>
      <c r="H10119">
        <f t="shared" si="331"/>
        <v>0.1178252766850697</v>
      </c>
      <c r="I10119">
        <f t="shared" si="332"/>
        <v>0.41058608993354062</v>
      </c>
    </row>
    <row r="10120" spans="1:9" x14ac:dyDescent="0.3">
      <c r="A10120" s="1">
        <v>40800</v>
      </c>
      <c r="B10120">
        <v>8</v>
      </c>
      <c r="C10120">
        <v>34</v>
      </c>
      <c r="D10120">
        <v>0</v>
      </c>
      <c r="E10120">
        <v>0</v>
      </c>
      <c r="F10120" s="14">
        <v>5903.1390000000001</v>
      </c>
      <c r="G10120" s="14">
        <v>6040.5140000000001</v>
      </c>
      <c r="H10120">
        <f t="shared" si="331"/>
        <v>0.10473357927561752</v>
      </c>
      <c r="I10120">
        <f t="shared" si="332"/>
        <v>0.36736650151948375</v>
      </c>
    </row>
    <row r="10121" spans="1:9" x14ac:dyDescent="0.3">
      <c r="A10121" s="1">
        <v>40801</v>
      </c>
      <c r="B10121">
        <v>7</v>
      </c>
      <c r="C10121">
        <v>27</v>
      </c>
      <c r="D10121">
        <v>0</v>
      </c>
      <c r="E10121">
        <v>0</v>
      </c>
      <c r="F10121" s="14">
        <v>4575.4620000000004</v>
      </c>
      <c r="G10121" s="14">
        <v>5118.2979999999998</v>
      </c>
      <c r="H10121">
        <f t="shared" si="331"/>
        <v>9.1641881866165328E-2</v>
      </c>
      <c r="I10121">
        <f t="shared" si="332"/>
        <v>0.29173222179488417</v>
      </c>
    </row>
    <row r="10122" spans="1:9" x14ac:dyDescent="0.3">
      <c r="A10122" s="1">
        <v>40802</v>
      </c>
      <c r="B10122">
        <v>6</v>
      </c>
      <c r="C10122">
        <v>21</v>
      </c>
      <c r="D10122">
        <v>4.9420000000000002</v>
      </c>
      <c r="E10122">
        <v>13.19</v>
      </c>
      <c r="F10122">
        <v>-440.24099999999999</v>
      </c>
      <c r="G10122">
        <v>-62.22</v>
      </c>
      <c r="H10122">
        <f t="shared" si="331"/>
        <v>7.8550184456713135E-2</v>
      </c>
      <c r="I10122">
        <f t="shared" si="332"/>
        <v>0.22690283917379875</v>
      </c>
    </row>
    <row r="10123" spans="1:9" x14ac:dyDescent="0.3">
      <c r="A10123" s="1">
        <v>40803</v>
      </c>
      <c r="B10123">
        <v>8</v>
      </c>
      <c r="C10123">
        <v>23</v>
      </c>
      <c r="D10123">
        <v>36.305999999999997</v>
      </c>
      <c r="E10123">
        <v>48.582000000000001</v>
      </c>
      <c r="F10123">
        <v>-208.964</v>
      </c>
      <c r="G10123">
        <v>-455.411</v>
      </c>
      <c r="H10123">
        <f t="shared" si="331"/>
        <v>0.10473357927561752</v>
      </c>
      <c r="I10123">
        <f t="shared" si="332"/>
        <v>0.24851263338082721</v>
      </c>
    </row>
    <row r="10124" spans="1:9" x14ac:dyDescent="0.3">
      <c r="A10124" s="1">
        <v>40804</v>
      </c>
      <c r="B10124">
        <v>61</v>
      </c>
      <c r="C10124">
        <v>41</v>
      </c>
      <c r="D10124">
        <v>3.1E-2</v>
      </c>
      <c r="E10124">
        <v>0</v>
      </c>
      <c r="F10124">
        <v>297.85599999999999</v>
      </c>
      <c r="G10124">
        <v>243.833</v>
      </c>
      <c r="H10124">
        <f t="shared" si="331"/>
        <v>0.79859354197658361</v>
      </c>
      <c r="I10124">
        <f t="shared" si="332"/>
        <v>0.44300078124408332</v>
      </c>
    </row>
    <row r="10125" spans="1:9" x14ac:dyDescent="0.3">
      <c r="A10125" s="1">
        <v>40805</v>
      </c>
      <c r="B10125">
        <v>102</v>
      </c>
      <c r="C10125">
        <v>58</v>
      </c>
      <c r="D10125">
        <v>8.1530000000000005</v>
      </c>
      <c r="E10125">
        <v>12.125</v>
      </c>
      <c r="F10125">
        <v>553.24199999999996</v>
      </c>
      <c r="G10125">
        <v>742.32</v>
      </c>
      <c r="H10125">
        <f t="shared" si="331"/>
        <v>1.3353531357641233</v>
      </c>
      <c r="I10125">
        <f t="shared" si="332"/>
        <v>0.62668403200382505</v>
      </c>
    </row>
    <row r="10126" spans="1:9" x14ac:dyDescent="0.3">
      <c r="A10126" s="1">
        <v>40806</v>
      </c>
      <c r="B10126">
        <v>146</v>
      </c>
      <c r="C10126">
        <v>57</v>
      </c>
      <c r="D10126">
        <v>0.316</v>
      </c>
      <c r="E10126">
        <v>0</v>
      </c>
      <c r="F10126" s="14">
        <v>6174.19</v>
      </c>
      <c r="G10126" s="14">
        <v>4983.5219999999999</v>
      </c>
      <c r="H10126">
        <f t="shared" si="331"/>
        <v>1.9113878217800198</v>
      </c>
      <c r="I10126">
        <f t="shared" si="332"/>
        <v>0.61587913490031099</v>
      </c>
    </row>
    <row r="10127" spans="1:9" x14ac:dyDescent="0.3">
      <c r="A10127" s="1">
        <v>40807</v>
      </c>
      <c r="B10127">
        <v>202</v>
      </c>
      <c r="C10127">
        <v>54</v>
      </c>
      <c r="D10127">
        <v>0</v>
      </c>
      <c r="E10127">
        <v>0</v>
      </c>
      <c r="F10127" s="14">
        <v>6123.0749999999998</v>
      </c>
      <c r="G10127" s="14">
        <v>6237.674</v>
      </c>
      <c r="H10127">
        <f t="shared" si="331"/>
        <v>2.6445228767093423</v>
      </c>
      <c r="I10127">
        <f t="shared" si="332"/>
        <v>0.58346444358976834</v>
      </c>
    </row>
    <row r="10128" spans="1:9" x14ac:dyDescent="0.3">
      <c r="A10128" s="1">
        <v>40808</v>
      </c>
      <c r="B10128">
        <v>206</v>
      </c>
      <c r="C10128">
        <v>51</v>
      </c>
      <c r="D10128">
        <v>3.5000000000000003E-2</v>
      </c>
      <c r="E10128">
        <v>9.2999999999999999E-2</v>
      </c>
      <c r="F10128" s="14">
        <v>4206.5730000000003</v>
      </c>
      <c r="G10128" s="14">
        <v>2639.5309999999999</v>
      </c>
      <c r="H10128">
        <f t="shared" si="331"/>
        <v>2.6968896663471513</v>
      </c>
      <c r="I10128">
        <f t="shared" si="332"/>
        <v>0.55104975227922548</v>
      </c>
    </row>
    <row r="10129" spans="1:9" x14ac:dyDescent="0.3">
      <c r="A10129" s="1">
        <v>40809</v>
      </c>
      <c r="B10129">
        <v>186</v>
      </c>
      <c r="C10129">
        <v>47</v>
      </c>
      <c r="D10129">
        <v>9.0999999999999998E-2</v>
      </c>
      <c r="E10129">
        <v>0</v>
      </c>
      <c r="F10129" s="14">
        <v>1911.1410000000001</v>
      </c>
      <c r="G10129" s="14">
        <v>2007.598</v>
      </c>
      <c r="H10129">
        <f t="shared" si="331"/>
        <v>2.4350557181581074</v>
      </c>
      <c r="I10129">
        <f t="shared" si="332"/>
        <v>0.50783016386516866</v>
      </c>
    </row>
    <row r="10130" spans="1:9" x14ac:dyDescent="0.3">
      <c r="A10130" s="1">
        <v>40810</v>
      </c>
      <c r="B10130">
        <v>172</v>
      </c>
      <c r="C10130">
        <v>44</v>
      </c>
      <c r="D10130">
        <v>0</v>
      </c>
      <c r="E10130">
        <v>0</v>
      </c>
      <c r="F10130" s="14">
        <v>1803.14</v>
      </c>
      <c r="G10130" s="14">
        <v>2152.1640000000002</v>
      </c>
      <c r="H10130">
        <f t="shared" si="331"/>
        <v>2.2517719544257764</v>
      </c>
      <c r="I10130">
        <f t="shared" si="332"/>
        <v>0.47541547255462596</v>
      </c>
    </row>
    <row r="10131" spans="1:9" x14ac:dyDescent="0.3">
      <c r="A10131" s="1">
        <v>40811</v>
      </c>
      <c r="B10131">
        <v>151</v>
      </c>
      <c r="C10131">
        <v>40</v>
      </c>
      <c r="D10131">
        <v>0</v>
      </c>
      <c r="E10131">
        <v>0</v>
      </c>
      <c r="F10131" s="14">
        <v>5784.125</v>
      </c>
      <c r="G10131" s="14">
        <v>6063.6639999999998</v>
      </c>
      <c r="H10131">
        <f t="shared" si="331"/>
        <v>1.9768463088272807</v>
      </c>
      <c r="I10131">
        <f t="shared" si="332"/>
        <v>0.43219588414056909</v>
      </c>
    </row>
    <row r="10132" spans="1:9" x14ac:dyDescent="0.3">
      <c r="A10132" s="1">
        <v>40812</v>
      </c>
      <c r="B10132">
        <v>115</v>
      </c>
      <c r="C10132">
        <v>34</v>
      </c>
      <c r="D10132">
        <v>7.6999999999999999E-2</v>
      </c>
      <c r="E10132">
        <v>0.69699999999999995</v>
      </c>
      <c r="F10132" s="14">
        <v>1800.95</v>
      </c>
      <c r="G10132" s="14">
        <v>2797.5459999999998</v>
      </c>
      <c r="H10132">
        <f t="shared" si="331"/>
        <v>1.5055452020870019</v>
      </c>
      <c r="I10132">
        <f t="shared" si="332"/>
        <v>0.36736650151948375</v>
      </c>
    </row>
    <row r="10133" spans="1:9" x14ac:dyDescent="0.3">
      <c r="A10133" s="1">
        <v>40813</v>
      </c>
      <c r="B10133">
        <v>71</v>
      </c>
      <c r="C10133">
        <v>29</v>
      </c>
      <c r="D10133">
        <v>0.28799999999999998</v>
      </c>
      <c r="E10133">
        <v>0</v>
      </c>
      <c r="F10133" s="14">
        <v>4584.7929999999997</v>
      </c>
      <c r="G10133" s="14">
        <v>5449.3239999999996</v>
      </c>
      <c r="H10133">
        <f t="shared" si="331"/>
        <v>0.92951051607110557</v>
      </c>
      <c r="I10133">
        <f t="shared" si="332"/>
        <v>0.31334201600191253</v>
      </c>
    </row>
    <row r="10134" spans="1:9" x14ac:dyDescent="0.3">
      <c r="A10134" s="1">
        <v>40814</v>
      </c>
      <c r="B10134">
        <v>46</v>
      </c>
      <c r="C10134">
        <v>24</v>
      </c>
      <c r="D10134">
        <v>0</v>
      </c>
      <c r="E10134">
        <v>0</v>
      </c>
      <c r="F10134" s="14">
        <v>6145.2870000000003</v>
      </c>
      <c r="G10134" s="14">
        <v>6119.4880000000003</v>
      </c>
      <c r="H10134">
        <f t="shared" si="331"/>
        <v>0.60221808083480077</v>
      </c>
      <c r="I10134">
        <f t="shared" si="332"/>
        <v>0.25931753048434142</v>
      </c>
    </row>
    <row r="10135" spans="1:9" x14ac:dyDescent="0.3">
      <c r="A10135" s="1">
        <v>40815</v>
      </c>
      <c r="B10135">
        <v>30</v>
      </c>
      <c r="C10135">
        <v>20</v>
      </c>
      <c r="D10135">
        <v>0</v>
      </c>
      <c r="E10135">
        <v>0</v>
      </c>
      <c r="F10135" s="14">
        <v>2704.76</v>
      </c>
      <c r="G10135" s="14">
        <v>4344.3630000000003</v>
      </c>
      <c r="H10135">
        <f t="shared" si="331"/>
        <v>0.39275092228356573</v>
      </c>
      <c r="I10135">
        <f t="shared" si="332"/>
        <v>0.21609794207028454</v>
      </c>
    </row>
    <row r="10136" spans="1:9" x14ac:dyDescent="0.3">
      <c r="A10136" s="1">
        <v>40816</v>
      </c>
      <c r="B10136">
        <v>23</v>
      </c>
      <c r="C10136">
        <v>15</v>
      </c>
      <c r="D10136">
        <v>19.47</v>
      </c>
      <c r="E10136">
        <v>31.783999999999999</v>
      </c>
      <c r="F10136">
        <v>352.57499999999999</v>
      </c>
      <c r="G10136">
        <v>264.27</v>
      </c>
      <c r="H10136">
        <f t="shared" si="331"/>
        <v>0.30110904041740039</v>
      </c>
      <c r="I10136">
        <f t="shared" si="332"/>
        <v>0.16207345655271341</v>
      </c>
    </row>
    <row r="10137" spans="1:9" x14ac:dyDescent="0.3">
      <c r="A10137" s="1">
        <v>40817</v>
      </c>
      <c r="B10137">
        <v>63</v>
      </c>
      <c r="C10137">
        <v>35</v>
      </c>
      <c r="D10137">
        <v>27.888999999999999</v>
      </c>
      <c r="E10137">
        <v>31.913</v>
      </c>
      <c r="F10137">
        <v>177.13200000000001</v>
      </c>
      <c r="G10137">
        <v>239.761</v>
      </c>
      <c r="H10137">
        <f t="shared" si="331"/>
        <v>0.82477693679548791</v>
      </c>
      <c r="I10137">
        <f t="shared" si="332"/>
        <v>0.37817139862299792</v>
      </c>
    </row>
    <row r="10138" spans="1:9" x14ac:dyDescent="0.3">
      <c r="A10138" s="1">
        <v>40818</v>
      </c>
      <c r="B10138">
        <v>119</v>
      </c>
      <c r="C10138">
        <v>68</v>
      </c>
      <c r="D10138">
        <v>0</v>
      </c>
      <c r="E10138">
        <v>0</v>
      </c>
      <c r="F10138" s="14">
        <v>6211.5219999999999</v>
      </c>
      <c r="G10138" s="14">
        <v>5247.884</v>
      </c>
      <c r="H10138">
        <f t="shared" si="331"/>
        <v>1.5579119917248105</v>
      </c>
      <c r="I10138">
        <f t="shared" si="332"/>
        <v>0.73473300303896749</v>
      </c>
    </row>
    <row r="10139" spans="1:9" x14ac:dyDescent="0.3">
      <c r="A10139" s="1">
        <v>40819</v>
      </c>
      <c r="B10139">
        <v>126</v>
      </c>
      <c r="C10139">
        <v>80</v>
      </c>
      <c r="D10139">
        <v>0</v>
      </c>
      <c r="E10139">
        <v>0</v>
      </c>
      <c r="F10139" s="14">
        <v>5715.6270000000004</v>
      </c>
      <c r="G10139" s="14">
        <v>1794.6130000000001</v>
      </c>
      <c r="H10139">
        <f t="shared" si="331"/>
        <v>1.6495538735909758</v>
      </c>
      <c r="I10139">
        <f t="shared" si="332"/>
        <v>0.86439176828113817</v>
      </c>
    </row>
    <row r="10140" spans="1:9" x14ac:dyDescent="0.3">
      <c r="A10140" s="1">
        <v>40820</v>
      </c>
      <c r="B10140">
        <v>137</v>
      </c>
      <c r="C10140">
        <v>95</v>
      </c>
      <c r="D10140">
        <v>12.689</v>
      </c>
      <c r="E10140">
        <v>17.896999999999998</v>
      </c>
      <c r="F10140">
        <v>-142.738</v>
      </c>
      <c r="G10140">
        <v>-67.227999999999994</v>
      </c>
      <c r="H10140">
        <f t="shared" si="331"/>
        <v>1.7935625450949499</v>
      </c>
      <c r="I10140">
        <f t="shared" si="332"/>
        <v>1.0264652248338515</v>
      </c>
    </row>
    <row r="10141" spans="1:9" x14ac:dyDescent="0.3">
      <c r="A10141" s="1">
        <v>40821</v>
      </c>
      <c r="B10141">
        <v>147</v>
      </c>
      <c r="C10141">
        <v>107</v>
      </c>
      <c r="D10141">
        <v>1.8220000000000001</v>
      </c>
      <c r="E10141">
        <v>8.3000000000000004E-2</v>
      </c>
      <c r="F10141" s="14">
        <v>3747.5610000000001</v>
      </c>
      <c r="G10141" s="14">
        <v>3259.165</v>
      </c>
      <c r="H10141">
        <f t="shared" si="331"/>
        <v>1.9244795191894717</v>
      </c>
      <c r="I10141">
        <f t="shared" si="332"/>
        <v>1.1561239900760223</v>
      </c>
    </row>
    <row r="10142" spans="1:9" x14ac:dyDescent="0.3">
      <c r="A10142" s="1">
        <v>40822</v>
      </c>
      <c r="B10142">
        <v>145</v>
      </c>
      <c r="C10142">
        <v>107</v>
      </c>
      <c r="D10142">
        <v>0</v>
      </c>
      <c r="E10142">
        <v>0</v>
      </c>
      <c r="F10142" s="14">
        <v>5525.9669999999996</v>
      </c>
      <c r="G10142" s="14">
        <v>5883.134</v>
      </c>
      <c r="H10142">
        <f t="shared" si="331"/>
        <v>1.8982961243705676</v>
      </c>
      <c r="I10142">
        <f t="shared" si="332"/>
        <v>1.1561239900760223</v>
      </c>
    </row>
    <row r="10143" spans="1:9" x14ac:dyDescent="0.3">
      <c r="A10143" s="1">
        <v>40823</v>
      </c>
      <c r="B10143">
        <v>138</v>
      </c>
      <c r="C10143">
        <v>107</v>
      </c>
      <c r="D10143">
        <v>25.675000000000001</v>
      </c>
      <c r="E10143">
        <v>19.866</v>
      </c>
      <c r="F10143">
        <v>677.38800000000003</v>
      </c>
      <c r="G10143">
        <v>594.50800000000004</v>
      </c>
      <c r="H10143">
        <f t="shared" si="331"/>
        <v>1.8066542425044021</v>
      </c>
      <c r="I10143">
        <f t="shared" si="332"/>
        <v>1.1561239900760223</v>
      </c>
    </row>
    <row r="10144" spans="1:9" x14ac:dyDescent="0.3">
      <c r="A10144" s="1">
        <v>40824</v>
      </c>
      <c r="B10144">
        <v>149</v>
      </c>
      <c r="C10144">
        <v>140</v>
      </c>
      <c r="D10144">
        <v>29.091999999999999</v>
      </c>
      <c r="E10144">
        <v>23.417000000000002</v>
      </c>
      <c r="F10144" s="14">
        <v>1726.1369999999999</v>
      </c>
      <c r="G10144" s="14">
        <v>2823.4929999999999</v>
      </c>
      <c r="H10144">
        <f t="shared" si="331"/>
        <v>1.9506629140083762</v>
      </c>
      <c r="I10144">
        <f t="shared" si="332"/>
        <v>1.5126855944919917</v>
      </c>
    </row>
    <row r="10145" spans="1:9" x14ac:dyDescent="0.3">
      <c r="A10145" s="1">
        <v>40825</v>
      </c>
      <c r="B10145">
        <v>151</v>
      </c>
      <c r="C10145">
        <v>224</v>
      </c>
      <c r="D10145">
        <v>0.80700000000000005</v>
      </c>
      <c r="E10145">
        <v>0</v>
      </c>
      <c r="F10145" s="14">
        <v>3191.4520000000002</v>
      </c>
      <c r="G10145" s="14">
        <v>3966.2779999999998</v>
      </c>
      <c r="H10145">
        <f t="shared" si="331"/>
        <v>1.9768463088272807</v>
      </c>
      <c r="I10145">
        <f t="shared" si="332"/>
        <v>2.4202969511871868</v>
      </c>
    </row>
    <row r="10146" spans="1:9" x14ac:dyDescent="0.3">
      <c r="A10146" s="1">
        <v>40826</v>
      </c>
      <c r="B10146">
        <v>143</v>
      </c>
      <c r="C10146">
        <v>299</v>
      </c>
      <c r="D10146">
        <v>0</v>
      </c>
      <c r="E10146">
        <v>0</v>
      </c>
      <c r="F10146" s="14">
        <v>4533.7669999999998</v>
      </c>
      <c r="G10146" s="14">
        <v>2814.9079999999999</v>
      </c>
      <c r="H10146">
        <f t="shared" si="331"/>
        <v>1.8721127295516631</v>
      </c>
      <c r="I10146">
        <f t="shared" si="332"/>
        <v>3.2306642339507539</v>
      </c>
    </row>
    <row r="10147" spans="1:9" x14ac:dyDescent="0.3">
      <c r="A10147" s="1">
        <v>40827</v>
      </c>
      <c r="B10147">
        <v>144</v>
      </c>
      <c r="C10147">
        <v>316</v>
      </c>
      <c r="D10147">
        <v>0</v>
      </c>
      <c r="E10147">
        <v>0</v>
      </c>
      <c r="F10147" s="14">
        <v>3352.3110000000001</v>
      </c>
      <c r="G10147" s="14">
        <v>3864.4209999999998</v>
      </c>
      <c r="H10147">
        <f t="shared" si="331"/>
        <v>1.8852044269611152</v>
      </c>
      <c r="I10147">
        <f t="shared" si="332"/>
        <v>3.4143474847104955</v>
      </c>
    </row>
    <row r="10148" spans="1:9" x14ac:dyDescent="0.3">
      <c r="A10148" s="1">
        <v>40828</v>
      </c>
      <c r="B10148">
        <v>149</v>
      </c>
      <c r="C10148">
        <v>304</v>
      </c>
      <c r="D10148">
        <v>5.5650000000000004</v>
      </c>
      <c r="E10148">
        <v>3.016</v>
      </c>
      <c r="F10148">
        <v>49.131999999999998</v>
      </c>
      <c r="G10148">
        <v>424.61900000000003</v>
      </c>
      <c r="H10148">
        <f t="shared" si="331"/>
        <v>1.9506629140083762</v>
      </c>
      <c r="I10148">
        <f t="shared" si="332"/>
        <v>3.284688719468325</v>
      </c>
    </row>
    <row r="10149" spans="1:9" x14ac:dyDescent="0.3">
      <c r="A10149" s="1">
        <v>40829</v>
      </c>
      <c r="B10149">
        <v>164</v>
      </c>
      <c r="C10149">
        <v>307</v>
      </c>
      <c r="D10149">
        <v>4.665</v>
      </c>
      <c r="E10149">
        <v>6.0179999999999998</v>
      </c>
      <c r="F10149" s="14">
        <v>5484.4009999999998</v>
      </c>
      <c r="G10149">
        <v>986.96600000000001</v>
      </c>
      <c r="H10149">
        <f t="shared" si="331"/>
        <v>2.1470383751501592</v>
      </c>
      <c r="I10149">
        <f t="shared" si="332"/>
        <v>3.3171034107788673</v>
      </c>
    </row>
    <row r="10150" spans="1:9" x14ac:dyDescent="0.3">
      <c r="A10150" s="1">
        <v>40830</v>
      </c>
      <c r="B10150">
        <v>198</v>
      </c>
      <c r="C10150">
        <v>325</v>
      </c>
      <c r="D10150">
        <v>0</v>
      </c>
      <c r="E10150">
        <v>0</v>
      </c>
      <c r="F10150" s="14">
        <v>5982.9930000000004</v>
      </c>
      <c r="G10150" s="14">
        <v>5645.5889999999999</v>
      </c>
      <c r="H10150">
        <f t="shared" si="331"/>
        <v>2.5921560870715332</v>
      </c>
      <c r="I10150">
        <f t="shared" si="332"/>
        <v>3.5115915586421234</v>
      </c>
    </row>
    <row r="10151" spans="1:9" x14ac:dyDescent="0.3">
      <c r="A10151" s="1">
        <v>40831</v>
      </c>
      <c r="B10151">
        <v>164</v>
      </c>
      <c r="C10151">
        <v>322</v>
      </c>
      <c r="D10151">
        <v>0</v>
      </c>
      <c r="E10151">
        <v>0</v>
      </c>
      <c r="F10151" s="14">
        <v>2444.4450000000002</v>
      </c>
      <c r="G10151" s="14">
        <v>2517.4270000000001</v>
      </c>
      <c r="H10151">
        <f t="shared" si="331"/>
        <v>2.1470383751501592</v>
      </c>
      <c r="I10151">
        <f t="shared" si="332"/>
        <v>3.4791768673315806</v>
      </c>
    </row>
    <row r="10152" spans="1:9" x14ac:dyDescent="0.3">
      <c r="A10152" s="1">
        <v>40832</v>
      </c>
      <c r="B10152">
        <v>141</v>
      </c>
      <c r="C10152">
        <v>325</v>
      </c>
      <c r="D10152">
        <v>0</v>
      </c>
      <c r="E10152">
        <v>0</v>
      </c>
      <c r="F10152" s="14">
        <v>4886.143</v>
      </c>
      <c r="G10152" s="14">
        <v>5768.0569999999998</v>
      </c>
      <c r="H10152">
        <f t="shared" si="331"/>
        <v>1.8459293347327588</v>
      </c>
      <c r="I10152">
        <f t="shared" si="332"/>
        <v>3.5115915586421234</v>
      </c>
    </row>
    <row r="10153" spans="1:9" x14ac:dyDescent="0.3">
      <c r="A10153" s="1">
        <v>40833</v>
      </c>
      <c r="B10153">
        <v>131</v>
      </c>
      <c r="C10153">
        <v>306</v>
      </c>
      <c r="D10153">
        <v>0</v>
      </c>
      <c r="E10153">
        <v>0</v>
      </c>
      <c r="F10153" s="14">
        <v>4651.4390000000003</v>
      </c>
      <c r="G10153" s="14">
        <v>5017.7650000000003</v>
      </c>
      <c r="H10153">
        <f t="shared" si="331"/>
        <v>1.715012360638237</v>
      </c>
      <c r="I10153">
        <f t="shared" si="332"/>
        <v>3.3062985136753533</v>
      </c>
    </row>
    <row r="10154" spans="1:9" x14ac:dyDescent="0.3">
      <c r="A10154" s="1">
        <v>40834</v>
      </c>
      <c r="B10154">
        <v>118</v>
      </c>
      <c r="C10154">
        <v>266</v>
      </c>
      <c r="D10154">
        <v>0</v>
      </c>
      <c r="E10154">
        <v>0</v>
      </c>
      <c r="F10154" s="14">
        <v>6333.8779999999997</v>
      </c>
      <c r="G10154" s="14">
        <v>6305.9459999999999</v>
      </c>
      <c r="H10154">
        <f t="shared" si="331"/>
        <v>1.5448202943153584</v>
      </c>
      <c r="I10154">
        <f t="shared" si="332"/>
        <v>2.874102629534784</v>
      </c>
    </row>
    <row r="10155" spans="1:9" x14ac:dyDescent="0.3">
      <c r="A10155" s="1">
        <v>40835</v>
      </c>
      <c r="B10155">
        <v>94</v>
      </c>
      <c r="C10155">
        <v>212</v>
      </c>
      <c r="D10155">
        <v>0</v>
      </c>
      <c r="E10155">
        <v>0</v>
      </c>
      <c r="F10155" s="14">
        <v>3346.1579999999999</v>
      </c>
      <c r="G10155" s="14">
        <v>3906.114</v>
      </c>
      <c r="H10155">
        <f t="shared" si="331"/>
        <v>1.2306195564885061</v>
      </c>
      <c r="I10155">
        <f t="shared" si="332"/>
        <v>2.2906381859450162</v>
      </c>
    </row>
    <row r="10156" spans="1:9" x14ac:dyDescent="0.3">
      <c r="A10156" s="1">
        <v>40836</v>
      </c>
      <c r="B10156">
        <v>67</v>
      </c>
      <c r="C10156">
        <v>157</v>
      </c>
      <c r="D10156">
        <v>0</v>
      </c>
      <c r="E10156">
        <v>0</v>
      </c>
      <c r="F10156" s="14">
        <v>3554.56</v>
      </c>
      <c r="G10156" s="14">
        <v>3229.4279999999999</v>
      </c>
      <c r="H10156">
        <f t="shared" si="331"/>
        <v>0.87714372643329674</v>
      </c>
      <c r="I10156">
        <f t="shared" si="332"/>
        <v>1.6963688452517336</v>
      </c>
    </row>
    <row r="10157" spans="1:9" x14ac:dyDescent="0.3">
      <c r="A10157" s="1">
        <v>40837</v>
      </c>
      <c r="B10157">
        <v>48</v>
      </c>
      <c r="C10157">
        <v>109</v>
      </c>
      <c r="D10157">
        <v>0</v>
      </c>
      <c r="E10157">
        <v>0</v>
      </c>
      <c r="F10157" s="14">
        <v>6232.4669999999996</v>
      </c>
      <c r="G10157" s="14">
        <v>6123.2460000000001</v>
      </c>
      <c r="H10157">
        <f t="shared" si="331"/>
        <v>0.62840147565370508</v>
      </c>
      <c r="I10157">
        <f t="shared" si="332"/>
        <v>1.1777337842830506</v>
      </c>
    </row>
    <row r="10158" spans="1:9" x14ac:dyDescent="0.3">
      <c r="A10158" s="1">
        <v>40838</v>
      </c>
      <c r="B10158">
        <v>35</v>
      </c>
      <c r="C10158">
        <v>71</v>
      </c>
      <c r="D10158">
        <v>0.28699999999999998</v>
      </c>
      <c r="E10158">
        <v>2.5870000000000002</v>
      </c>
      <c r="F10158" s="14">
        <v>1244.1559999999999</v>
      </c>
      <c r="G10158" s="14">
        <v>3175.8040000000001</v>
      </c>
      <c r="H10158">
        <f t="shared" si="331"/>
        <v>0.45820940933082666</v>
      </c>
      <c r="I10158">
        <f t="shared" si="332"/>
        <v>0.76714769434951013</v>
      </c>
    </row>
    <row r="10159" spans="1:9" x14ac:dyDescent="0.3">
      <c r="A10159" s="1">
        <v>40839</v>
      </c>
      <c r="B10159">
        <v>37</v>
      </c>
      <c r="C10159">
        <v>47</v>
      </c>
      <c r="D10159">
        <v>3.5310000000000001</v>
      </c>
      <c r="E10159">
        <v>2.492</v>
      </c>
      <c r="F10159">
        <v>-118.946</v>
      </c>
      <c r="G10159">
        <v>68.751999999999995</v>
      </c>
      <c r="H10159">
        <f t="shared" si="331"/>
        <v>0.48439280414973102</v>
      </c>
      <c r="I10159">
        <f t="shared" si="332"/>
        <v>0.50783016386516866</v>
      </c>
    </row>
    <row r="10160" spans="1:9" x14ac:dyDescent="0.3">
      <c r="A10160" s="1">
        <v>40840</v>
      </c>
      <c r="B10160">
        <v>46</v>
      </c>
      <c r="C10160">
        <v>34</v>
      </c>
      <c r="D10160">
        <v>27.777000000000001</v>
      </c>
      <c r="E10160">
        <v>39.347999999999999</v>
      </c>
      <c r="F10160">
        <v>-1.6859999999999999</v>
      </c>
      <c r="G10160">
        <v>-0.33600000000000002</v>
      </c>
      <c r="H10160">
        <f t="shared" si="331"/>
        <v>0.60221808083480077</v>
      </c>
      <c r="I10160">
        <f t="shared" si="332"/>
        <v>0.36736650151948375</v>
      </c>
    </row>
    <row r="10161" spans="1:9" x14ac:dyDescent="0.3">
      <c r="A10161" s="1">
        <v>40841</v>
      </c>
      <c r="B10161">
        <v>61</v>
      </c>
      <c r="C10161">
        <v>29</v>
      </c>
      <c r="D10161">
        <v>0.72199999999999998</v>
      </c>
      <c r="E10161">
        <v>0</v>
      </c>
      <c r="F10161">
        <v>-693.65899999999999</v>
      </c>
      <c r="G10161">
        <v>-512.32100000000003</v>
      </c>
      <c r="H10161">
        <f t="shared" si="331"/>
        <v>0.79859354197658361</v>
      </c>
      <c r="I10161">
        <f t="shared" si="332"/>
        <v>0.31334201600191253</v>
      </c>
    </row>
    <row r="10162" spans="1:9" x14ac:dyDescent="0.3">
      <c r="A10162" s="1">
        <v>40842</v>
      </c>
      <c r="B10162">
        <v>80</v>
      </c>
      <c r="C10162">
        <v>27</v>
      </c>
      <c r="D10162">
        <v>0</v>
      </c>
      <c r="E10162">
        <v>0</v>
      </c>
      <c r="F10162" s="14">
        <v>2401.0830000000001</v>
      </c>
      <c r="G10162" s="14">
        <v>4860.4610000000002</v>
      </c>
      <c r="H10162">
        <f t="shared" si="331"/>
        <v>1.0473357927561753</v>
      </c>
      <c r="I10162">
        <f t="shared" si="332"/>
        <v>0.29173222179488417</v>
      </c>
    </row>
    <row r="10163" spans="1:9" x14ac:dyDescent="0.3">
      <c r="A10163" s="1">
        <v>40843</v>
      </c>
      <c r="B10163">
        <v>82</v>
      </c>
      <c r="C10163">
        <v>27</v>
      </c>
      <c r="D10163">
        <v>0</v>
      </c>
      <c r="E10163">
        <v>0</v>
      </c>
      <c r="F10163" s="14">
        <v>6907.4369999999999</v>
      </c>
      <c r="G10163" s="14">
        <v>6592.2730000000001</v>
      </c>
      <c r="H10163">
        <f t="shared" si="331"/>
        <v>1.0735191875750796</v>
      </c>
      <c r="I10163">
        <f t="shared" si="332"/>
        <v>0.29173222179488417</v>
      </c>
    </row>
    <row r="10164" spans="1:9" x14ac:dyDescent="0.3">
      <c r="A10164" s="1">
        <v>40844</v>
      </c>
      <c r="B10164">
        <v>79</v>
      </c>
      <c r="C10164">
        <v>28</v>
      </c>
      <c r="D10164">
        <v>0</v>
      </c>
      <c r="E10164">
        <v>0</v>
      </c>
      <c r="F10164" s="14">
        <v>6863.5770000000002</v>
      </c>
      <c r="G10164" s="14">
        <v>6568.1459999999997</v>
      </c>
      <c r="H10164">
        <f t="shared" si="331"/>
        <v>1.0342440953467229</v>
      </c>
      <c r="I10164">
        <f t="shared" si="332"/>
        <v>0.30253711889839835</v>
      </c>
    </row>
    <row r="10165" spans="1:9" x14ac:dyDescent="0.3">
      <c r="A10165" s="1">
        <v>40845</v>
      </c>
      <c r="B10165">
        <v>78</v>
      </c>
      <c r="C10165">
        <v>29</v>
      </c>
      <c r="D10165">
        <v>0</v>
      </c>
      <c r="E10165">
        <v>0</v>
      </c>
      <c r="F10165" s="14">
        <v>2067.9580000000001</v>
      </c>
      <c r="G10165">
        <v>642.971</v>
      </c>
      <c r="H10165">
        <f t="shared" si="331"/>
        <v>1.0211523979372708</v>
      </c>
      <c r="I10165">
        <f t="shared" si="332"/>
        <v>0.31334201600191253</v>
      </c>
    </row>
    <row r="10166" spans="1:9" x14ac:dyDescent="0.3">
      <c r="A10166" s="1">
        <v>40846</v>
      </c>
      <c r="B10166">
        <v>79</v>
      </c>
      <c r="C10166">
        <v>30</v>
      </c>
      <c r="D10166">
        <v>0</v>
      </c>
      <c r="E10166">
        <v>0</v>
      </c>
      <c r="F10166" s="14">
        <v>6809.1239999999998</v>
      </c>
      <c r="G10166" s="14">
        <v>6091.6</v>
      </c>
      <c r="H10166">
        <f t="shared" si="331"/>
        <v>1.0342440953467229</v>
      </c>
      <c r="I10166">
        <f t="shared" si="332"/>
        <v>0.32414691310542681</v>
      </c>
    </row>
    <row r="10167" spans="1:9" x14ac:dyDescent="0.3">
      <c r="A10167" s="1">
        <v>40847</v>
      </c>
      <c r="B10167">
        <v>73</v>
      </c>
      <c r="C10167">
        <v>31</v>
      </c>
      <c r="D10167">
        <v>0</v>
      </c>
      <c r="E10167">
        <v>0</v>
      </c>
      <c r="F10167" s="14">
        <v>4658.9359999999997</v>
      </c>
      <c r="G10167" s="14">
        <v>3650.3980000000001</v>
      </c>
      <c r="H10167">
        <f t="shared" si="331"/>
        <v>0.95569391089000988</v>
      </c>
      <c r="I10167">
        <f t="shared" si="332"/>
        <v>0.33495181020894099</v>
      </c>
    </row>
    <row r="10168" spans="1:9" x14ac:dyDescent="0.3">
      <c r="A10168" s="1">
        <v>40848</v>
      </c>
      <c r="B10168">
        <v>62</v>
      </c>
      <c r="C10168">
        <v>33</v>
      </c>
      <c r="D10168">
        <v>0</v>
      </c>
      <c r="E10168">
        <v>0</v>
      </c>
      <c r="F10168" s="14">
        <v>6896.3239999999996</v>
      </c>
      <c r="G10168" s="14">
        <v>5336.3630000000003</v>
      </c>
      <c r="H10168">
        <f t="shared" si="331"/>
        <v>0.81168523938603576</v>
      </c>
      <c r="I10168">
        <f t="shared" si="332"/>
        <v>0.35656160441596946</v>
      </c>
    </row>
    <row r="10169" spans="1:9" x14ac:dyDescent="0.3">
      <c r="A10169" s="1">
        <v>40849</v>
      </c>
      <c r="B10169">
        <v>48</v>
      </c>
      <c r="C10169">
        <v>31</v>
      </c>
      <c r="D10169">
        <v>0</v>
      </c>
      <c r="E10169">
        <v>0</v>
      </c>
      <c r="F10169" s="14">
        <v>1772.3219999999999</v>
      </c>
      <c r="G10169" s="14">
        <v>4914.4430000000002</v>
      </c>
      <c r="H10169">
        <f t="shared" si="331"/>
        <v>0.62840147565370508</v>
      </c>
      <c r="I10169">
        <f t="shared" si="332"/>
        <v>0.33495181020894099</v>
      </c>
    </row>
    <row r="10170" spans="1:9" x14ac:dyDescent="0.3">
      <c r="A10170" s="1">
        <v>40850</v>
      </c>
      <c r="B10170">
        <v>33</v>
      </c>
      <c r="C10170">
        <v>26</v>
      </c>
      <c r="D10170">
        <v>0</v>
      </c>
      <c r="E10170">
        <v>0</v>
      </c>
      <c r="F10170" s="14">
        <v>6420.8549999999996</v>
      </c>
      <c r="G10170" s="14">
        <v>5640.2709999999997</v>
      </c>
      <c r="H10170">
        <f t="shared" si="331"/>
        <v>0.43202601451192224</v>
      </c>
      <c r="I10170">
        <f t="shared" si="332"/>
        <v>0.28092732469136988</v>
      </c>
    </row>
    <row r="10171" spans="1:9" x14ac:dyDescent="0.3">
      <c r="A10171" s="1">
        <v>40851</v>
      </c>
      <c r="B10171">
        <v>23</v>
      </c>
      <c r="C10171">
        <v>20</v>
      </c>
      <c r="D10171">
        <v>0</v>
      </c>
      <c r="E10171">
        <v>0</v>
      </c>
      <c r="F10171" s="14">
        <v>3896.183</v>
      </c>
      <c r="G10171" s="14">
        <v>3271.8760000000002</v>
      </c>
      <c r="H10171">
        <f t="shared" si="331"/>
        <v>0.30110904041740039</v>
      </c>
      <c r="I10171">
        <f t="shared" si="332"/>
        <v>0.21609794207028454</v>
      </c>
    </row>
    <row r="10172" spans="1:9" x14ac:dyDescent="0.3">
      <c r="A10172" s="1">
        <v>40852</v>
      </c>
      <c r="B10172">
        <v>17</v>
      </c>
      <c r="C10172">
        <v>16</v>
      </c>
      <c r="D10172">
        <v>2.6829999999999998</v>
      </c>
      <c r="E10172">
        <v>2.9980000000000002</v>
      </c>
      <c r="F10172" s="14">
        <v>2694.5619999999999</v>
      </c>
      <c r="G10172" s="14">
        <v>3115.3620000000001</v>
      </c>
      <c r="H10172">
        <f t="shared" si="331"/>
        <v>0.22255885596068725</v>
      </c>
      <c r="I10172">
        <f t="shared" si="332"/>
        <v>0.17287835365622764</v>
      </c>
    </row>
    <row r="10173" spans="1:9" x14ac:dyDescent="0.3">
      <c r="A10173" s="1">
        <v>40853</v>
      </c>
      <c r="B10173">
        <v>13</v>
      </c>
      <c r="C10173">
        <v>13</v>
      </c>
      <c r="D10173">
        <v>4.9000000000000002E-2</v>
      </c>
      <c r="E10173">
        <v>0</v>
      </c>
      <c r="F10173" s="14">
        <v>6380.2839999999997</v>
      </c>
      <c r="G10173" s="14">
        <v>6145.2960000000003</v>
      </c>
      <c r="H10173">
        <f t="shared" si="331"/>
        <v>0.17019206632287848</v>
      </c>
      <c r="I10173">
        <f t="shared" si="332"/>
        <v>0.14046366234568494</v>
      </c>
    </row>
    <row r="10174" spans="1:9" x14ac:dyDescent="0.3">
      <c r="A10174" s="1">
        <v>40854</v>
      </c>
      <c r="B10174">
        <v>11</v>
      </c>
      <c r="C10174">
        <v>11</v>
      </c>
      <c r="D10174">
        <v>0</v>
      </c>
      <c r="E10174">
        <v>0</v>
      </c>
      <c r="F10174" s="14">
        <v>6800.384</v>
      </c>
      <c r="G10174" s="14">
        <v>6250.53</v>
      </c>
      <c r="H10174">
        <f t="shared" si="331"/>
        <v>0.14400867150397409</v>
      </c>
      <c r="I10174">
        <f t="shared" si="332"/>
        <v>0.11885386813865649</v>
      </c>
    </row>
    <row r="10175" spans="1:9" x14ac:dyDescent="0.3">
      <c r="A10175" s="1">
        <v>40855</v>
      </c>
      <c r="B10175">
        <v>9</v>
      </c>
      <c r="C10175">
        <v>9</v>
      </c>
      <c r="D10175">
        <v>0</v>
      </c>
      <c r="E10175">
        <v>0</v>
      </c>
      <c r="F10175" s="14">
        <v>5907.8680000000004</v>
      </c>
      <c r="G10175" s="14">
        <v>4739.87</v>
      </c>
      <c r="H10175">
        <f t="shared" si="331"/>
        <v>0.1178252766850697</v>
      </c>
      <c r="I10175">
        <f t="shared" si="332"/>
        <v>9.7244073931628039E-2</v>
      </c>
    </row>
    <row r="10176" spans="1:9" x14ac:dyDescent="0.3">
      <c r="A10176" s="1">
        <v>40856</v>
      </c>
      <c r="B10176">
        <v>8</v>
      </c>
      <c r="C10176">
        <v>8</v>
      </c>
      <c r="D10176">
        <v>20.582000000000001</v>
      </c>
      <c r="E10176">
        <v>23.948</v>
      </c>
      <c r="F10176">
        <v>5.37</v>
      </c>
      <c r="G10176">
        <v>274.99900000000002</v>
      </c>
      <c r="H10176">
        <f t="shared" si="331"/>
        <v>0.10473357927561752</v>
      </c>
      <c r="I10176">
        <f t="shared" si="332"/>
        <v>8.643917682811382E-2</v>
      </c>
    </row>
    <row r="10177" spans="1:9" x14ac:dyDescent="0.3">
      <c r="A10177" s="1">
        <v>40857</v>
      </c>
      <c r="B10177">
        <v>27</v>
      </c>
      <c r="C10177">
        <v>8</v>
      </c>
      <c r="D10177">
        <v>11.084</v>
      </c>
      <c r="E10177">
        <v>9.7110000000000003</v>
      </c>
      <c r="F10177" s="14">
        <v>5871.085</v>
      </c>
      <c r="G10177" s="14">
        <v>5281.4660000000003</v>
      </c>
      <c r="H10177">
        <f t="shared" si="331"/>
        <v>0.35347583005520916</v>
      </c>
      <c r="I10177">
        <f t="shared" si="332"/>
        <v>8.643917682811382E-2</v>
      </c>
    </row>
    <row r="10178" spans="1:9" x14ac:dyDescent="0.3">
      <c r="A10178" s="1">
        <v>40858</v>
      </c>
      <c r="B10178">
        <v>51</v>
      </c>
      <c r="C10178">
        <v>7</v>
      </c>
      <c r="D10178">
        <v>0</v>
      </c>
      <c r="E10178">
        <v>0</v>
      </c>
      <c r="F10178" s="14">
        <v>6694.7160000000003</v>
      </c>
      <c r="G10178" s="14">
        <v>6120.9459999999999</v>
      </c>
      <c r="H10178">
        <f t="shared" ref="H10178:H10241" si="333">(B10178*60*60*24/1000000)/(1000*$N$3/1000000)</f>
        <v>0.66767656788206164</v>
      </c>
      <c r="I10178">
        <f t="shared" ref="I10178:I10241" si="334">(C10178*60*60*24/1000000)/(1000*$N$4/1000000)</f>
        <v>7.5634279724599587E-2</v>
      </c>
    </row>
    <row r="10179" spans="1:9" x14ac:dyDescent="0.3">
      <c r="A10179" s="1">
        <v>40859</v>
      </c>
      <c r="B10179">
        <v>48</v>
      </c>
      <c r="C10179">
        <v>6</v>
      </c>
      <c r="D10179">
        <v>0</v>
      </c>
      <c r="E10179">
        <v>0</v>
      </c>
      <c r="F10179" s="14">
        <v>6580.83</v>
      </c>
      <c r="G10179" s="14">
        <v>6350.058</v>
      </c>
      <c r="H10179">
        <f t="shared" si="333"/>
        <v>0.62840147565370508</v>
      </c>
      <c r="I10179">
        <f t="shared" si="334"/>
        <v>6.4829382621085355E-2</v>
      </c>
    </row>
    <row r="10180" spans="1:9" x14ac:dyDescent="0.3">
      <c r="A10180" s="1">
        <v>40860</v>
      </c>
      <c r="B10180">
        <v>45</v>
      </c>
      <c r="C10180">
        <v>5</v>
      </c>
      <c r="D10180">
        <v>4.5999999999999999E-2</v>
      </c>
      <c r="E10180">
        <v>0.11600000000000001</v>
      </c>
      <c r="F10180" s="14">
        <v>3510.3029999999999</v>
      </c>
      <c r="G10180" s="14">
        <v>5286.3720000000003</v>
      </c>
      <c r="H10180">
        <f t="shared" si="333"/>
        <v>0.58912638342534851</v>
      </c>
      <c r="I10180">
        <f t="shared" si="334"/>
        <v>5.4024485517571136E-2</v>
      </c>
    </row>
    <row r="10181" spans="1:9" x14ac:dyDescent="0.3">
      <c r="A10181" s="1">
        <v>40861</v>
      </c>
      <c r="B10181">
        <v>37</v>
      </c>
      <c r="C10181">
        <v>5</v>
      </c>
      <c r="D10181">
        <v>0</v>
      </c>
      <c r="E10181">
        <v>0.14499999999999999</v>
      </c>
      <c r="F10181" s="14">
        <v>2781.2779999999998</v>
      </c>
      <c r="G10181" s="14">
        <v>2407.3330000000001</v>
      </c>
      <c r="H10181">
        <f t="shared" si="333"/>
        <v>0.48439280414973102</v>
      </c>
      <c r="I10181">
        <f t="shared" si="334"/>
        <v>5.4024485517571136E-2</v>
      </c>
    </row>
    <row r="10182" spans="1:9" x14ac:dyDescent="0.3">
      <c r="A10182" s="1">
        <v>40862</v>
      </c>
      <c r="B10182">
        <v>26</v>
      </c>
      <c r="C10182">
        <v>4</v>
      </c>
      <c r="D10182">
        <v>0.13700000000000001</v>
      </c>
      <c r="E10182">
        <v>0.44600000000000001</v>
      </c>
      <c r="F10182" s="14">
        <v>6753.6890000000003</v>
      </c>
      <c r="G10182" s="14">
        <v>6112.4979999999996</v>
      </c>
      <c r="H10182">
        <f t="shared" si="333"/>
        <v>0.34038413264575695</v>
      </c>
      <c r="I10182">
        <f t="shared" si="334"/>
        <v>4.321958841405691E-2</v>
      </c>
    </row>
    <row r="10183" spans="1:9" x14ac:dyDescent="0.3">
      <c r="A10183" s="1">
        <v>40863</v>
      </c>
      <c r="B10183">
        <v>18</v>
      </c>
      <c r="C10183">
        <v>4</v>
      </c>
      <c r="D10183">
        <v>0</v>
      </c>
      <c r="E10183">
        <v>0</v>
      </c>
      <c r="F10183" s="14">
        <v>6538.7020000000002</v>
      </c>
      <c r="G10183" s="14">
        <v>5766.6769999999997</v>
      </c>
      <c r="H10183">
        <f t="shared" si="333"/>
        <v>0.2356505533701394</v>
      </c>
      <c r="I10183">
        <f t="shared" si="334"/>
        <v>4.321958841405691E-2</v>
      </c>
    </row>
    <row r="10184" spans="1:9" x14ac:dyDescent="0.3">
      <c r="A10184" s="1">
        <v>40864</v>
      </c>
      <c r="B10184">
        <v>13</v>
      </c>
      <c r="C10184">
        <v>6</v>
      </c>
      <c r="D10184">
        <v>0</v>
      </c>
      <c r="E10184">
        <v>0</v>
      </c>
      <c r="F10184" s="14">
        <v>5725.0659999999998</v>
      </c>
      <c r="G10184" s="14">
        <v>4628.7060000000001</v>
      </c>
      <c r="H10184">
        <f t="shared" si="333"/>
        <v>0.17019206632287848</v>
      </c>
      <c r="I10184">
        <f t="shared" si="334"/>
        <v>6.4829382621085355E-2</v>
      </c>
    </row>
    <row r="10185" spans="1:9" x14ac:dyDescent="0.3">
      <c r="A10185" s="1">
        <v>40865</v>
      </c>
      <c r="B10185">
        <v>10</v>
      </c>
      <c r="C10185">
        <v>7</v>
      </c>
      <c r="D10185">
        <v>0</v>
      </c>
      <c r="E10185">
        <v>0</v>
      </c>
      <c r="F10185" s="14">
        <v>6260.6310000000003</v>
      </c>
      <c r="G10185" s="14">
        <v>5464.723</v>
      </c>
      <c r="H10185">
        <f t="shared" si="333"/>
        <v>0.13091697409452191</v>
      </c>
      <c r="I10185">
        <f t="shared" si="334"/>
        <v>7.5634279724599587E-2</v>
      </c>
    </row>
    <row r="10186" spans="1:9" x14ac:dyDescent="0.3">
      <c r="A10186" s="1">
        <v>40866</v>
      </c>
      <c r="B10186">
        <v>8</v>
      </c>
      <c r="C10186">
        <v>7</v>
      </c>
      <c r="D10186">
        <v>0</v>
      </c>
      <c r="E10186">
        <v>0</v>
      </c>
      <c r="F10186" s="14">
        <v>6399.2039999999997</v>
      </c>
      <c r="G10186" s="14">
        <v>5832.6170000000002</v>
      </c>
      <c r="H10186">
        <f t="shared" si="333"/>
        <v>0.10473357927561752</v>
      </c>
      <c r="I10186">
        <f t="shared" si="334"/>
        <v>7.5634279724599587E-2</v>
      </c>
    </row>
    <row r="10187" spans="1:9" x14ac:dyDescent="0.3">
      <c r="A10187" s="1">
        <v>40867</v>
      </c>
      <c r="B10187">
        <v>7</v>
      </c>
      <c r="C10187">
        <v>6</v>
      </c>
      <c r="D10187">
        <v>7.149</v>
      </c>
      <c r="E10187">
        <v>13.183</v>
      </c>
      <c r="F10187">
        <v>-22.533000000000001</v>
      </c>
      <c r="G10187">
        <v>40.478999999999999</v>
      </c>
      <c r="H10187">
        <f t="shared" si="333"/>
        <v>9.1641881866165328E-2</v>
      </c>
      <c r="I10187">
        <f t="shared" si="334"/>
        <v>6.4829382621085355E-2</v>
      </c>
    </row>
    <row r="10188" spans="1:9" x14ac:dyDescent="0.3">
      <c r="A10188" s="1">
        <v>40868</v>
      </c>
      <c r="B10188">
        <v>7</v>
      </c>
      <c r="C10188">
        <v>5</v>
      </c>
      <c r="D10188">
        <v>2.9409999999999998</v>
      </c>
      <c r="E10188">
        <v>5.4630000000000001</v>
      </c>
      <c r="F10188">
        <v>-67.844999999999999</v>
      </c>
      <c r="G10188">
        <v>-78.665000000000006</v>
      </c>
      <c r="H10188">
        <f t="shared" si="333"/>
        <v>9.1641881866165328E-2</v>
      </c>
      <c r="I10188">
        <f t="shared" si="334"/>
        <v>5.4024485517571136E-2</v>
      </c>
    </row>
    <row r="10189" spans="1:9" x14ac:dyDescent="0.3">
      <c r="A10189" s="1">
        <v>40869</v>
      </c>
      <c r="B10189">
        <v>9</v>
      </c>
      <c r="C10189">
        <v>4</v>
      </c>
      <c r="D10189">
        <v>0</v>
      </c>
      <c r="E10189">
        <v>0</v>
      </c>
      <c r="F10189" s="14">
        <v>6026.78</v>
      </c>
      <c r="G10189" s="14">
        <v>3465.1570000000002</v>
      </c>
      <c r="H10189">
        <f t="shared" si="333"/>
        <v>0.1178252766850697</v>
      </c>
      <c r="I10189">
        <f t="shared" si="334"/>
        <v>4.321958841405691E-2</v>
      </c>
    </row>
    <row r="10190" spans="1:9" x14ac:dyDescent="0.3">
      <c r="A10190" s="1">
        <v>40870</v>
      </c>
      <c r="B10190">
        <v>11</v>
      </c>
      <c r="C10190">
        <v>3</v>
      </c>
      <c r="D10190">
        <v>0</v>
      </c>
      <c r="E10190">
        <v>0</v>
      </c>
      <c r="F10190" s="14">
        <v>6570.4740000000002</v>
      </c>
      <c r="G10190" s="14">
        <v>4129.6130000000003</v>
      </c>
      <c r="H10190">
        <f t="shared" si="333"/>
        <v>0.14400867150397409</v>
      </c>
      <c r="I10190">
        <f t="shared" si="334"/>
        <v>3.2414691310542677E-2</v>
      </c>
    </row>
    <row r="10191" spans="1:9" x14ac:dyDescent="0.3">
      <c r="A10191" s="1">
        <v>40871</v>
      </c>
      <c r="B10191">
        <v>11</v>
      </c>
      <c r="C10191">
        <v>2</v>
      </c>
      <c r="D10191">
        <v>0.996</v>
      </c>
      <c r="E10191">
        <v>6.3E-2</v>
      </c>
      <c r="F10191" s="14">
        <v>6678.027</v>
      </c>
      <c r="G10191" s="14">
        <v>5787.3540000000003</v>
      </c>
      <c r="H10191">
        <f t="shared" si="333"/>
        <v>0.14400867150397409</v>
      </c>
      <c r="I10191">
        <f t="shared" si="334"/>
        <v>2.1609794207028455E-2</v>
      </c>
    </row>
    <row r="10192" spans="1:9" x14ac:dyDescent="0.3">
      <c r="A10192" s="1">
        <v>40872</v>
      </c>
      <c r="B10192">
        <v>9</v>
      </c>
      <c r="C10192">
        <v>2</v>
      </c>
      <c r="D10192">
        <v>0</v>
      </c>
      <c r="E10192">
        <v>0</v>
      </c>
      <c r="F10192" s="14">
        <v>6723.58</v>
      </c>
      <c r="G10192" s="14">
        <v>5807.8310000000001</v>
      </c>
      <c r="H10192">
        <f t="shared" si="333"/>
        <v>0.1178252766850697</v>
      </c>
      <c r="I10192">
        <f t="shared" si="334"/>
        <v>2.1609794207028455E-2</v>
      </c>
    </row>
    <row r="10193" spans="1:9" x14ac:dyDescent="0.3">
      <c r="A10193" s="1">
        <v>40873</v>
      </c>
      <c r="B10193">
        <v>8</v>
      </c>
      <c r="C10193">
        <v>1</v>
      </c>
      <c r="D10193">
        <v>0</v>
      </c>
      <c r="E10193">
        <v>0</v>
      </c>
      <c r="F10193" s="14">
        <v>6679.4639999999999</v>
      </c>
      <c r="G10193" s="14">
        <v>5449.3410000000003</v>
      </c>
      <c r="H10193">
        <f t="shared" si="333"/>
        <v>0.10473357927561752</v>
      </c>
      <c r="I10193">
        <f t="shared" si="334"/>
        <v>1.0804897103514228E-2</v>
      </c>
    </row>
    <row r="10194" spans="1:9" x14ac:dyDescent="0.3">
      <c r="A10194" s="1">
        <v>40874</v>
      </c>
      <c r="B10194">
        <v>6</v>
      </c>
      <c r="C10194">
        <v>1</v>
      </c>
      <c r="D10194">
        <v>0</v>
      </c>
      <c r="E10194">
        <v>0</v>
      </c>
      <c r="F10194" s="14">
        <v>6664.643</v>
      </c>
      <c r="G10194" s="14">
        <v>5051.4979999999996</v>
      </c>
      <c r="H10194">
        <f t="shared" si="333"/>
        <v>7.8550184456713135E-2</v>
      </c>
      <c r="I10194">
        <f t="shared" si="334"/>
        <v>1.0804897103514228E-2</v>
      </c>
    </row>
    <row r="10195" spans="1:9" x14ac:dyDescent="0.3">
      <c r="A10195" s="1">
        <v>40875</v>
      </c>
      <c r="B10195">
        <v>5</v>
      </c>
      <c r="C10195">
        <v>1</v>
      </c>
      <c r="D10195">
        <v>2.3E-2</v>
      </c>
      <c r="E10195">
        <v>0.36399999999999999</v>
      </c>
      <c r="F10195" s="14">
        <v>5175.6559999999999</v>
      </c>
      <c r="G10195" s="14">
        <v>4142.55</v>
      </c>
      <c r="H10195">
        <f t="shared" si="333"/>
        <v>6.5458487047260955E-2</v>
      </c>
      <c r="I10195">
        <f t="shared" si="334"/>
        <v>1.0804897103514228E-2</v>
      </c>
    </row>
    <row r="10196" spans="1:9" x14ac:dyDescent="0.3">
      <c r="A10196" s="1">
        <v>40876</v>
      </c>
      <c r="B10196">
        <v>4</v>
      </c>
      <c r="C10196">
        <v>1</v>
      </c>
      <c r="D10196">
        <v>0</v>
      </c>
      <c r="E10196">
        <v>2.827</v>
      </c>
      <c r="F10196" s="14">
        <v>2183.6880000000001</v>
      </c>
      <c r="G10196" s="14">
        <v>5417.3739999999998</v>
      </c>
      <c r="H10196">
        <f t="shared" si="333"/>
        <v>5.2366789637808761E-2</v>
      </c>
      <c r="I10196">
        <f t="shared" si="334"/>
        <v>1.0804897103514228E-2</v>
      </c>
    </row>
    <row r="10197" spans="1:9" x14ac:dyDescent="0.3">
      <c r="A10197" s="1">
        <v>40877</v>
      </c>
      <c r="B10197">
        <v>3</v>
      </c>
      <c r="C10197">
        <v>1</v>
      </c>
      <c r="D10197">
        <v>5.3789999999999996</v>
      </c>
      <c r="E10197">
        <v>6.68</v>
      </c>
      <c r="F10197" s="14">
        <v>6267.1</v>
      </c>
      <c r="G10197" s="14">
        <v>4635.7060000000001</v>
      </c>
      <c r="H10197">
        <f t="shared" si="333"/>
        <v>3.9275092228356567E-2</v>
      </c>
      <c r="I10197">
        <f t="shared" si="334"/>
        <v>1.0804897103514228E-2</v>
      </c>
    </row>
    <row r="10198" spans="1:9" x14ac:dyDescent="0.3">
      <c r="A10198" s="1">
        <v>40878</v>
      </c>
      <c r="B10198">
        <v>3</v>
      </c>
      <c r="C10198">
        <v>0</v>
      </c>
      <c r="D10198">
        <v>0</v>
      </c>
      <c r="E10198">
        <v>0</v>
      </c>
      <c r="F10198" s="14">
        <v>6608.2640000000001</v>
      </c>
      <c r="G10198" s="14">
        <v>5548.3549999999996</v>
      </c>
      <c r="H10198">
        <f t="shared" si="333"/>
        <v>3.9275092228356567E-2</v>
      </c>
      <c r="I10198">
        <f t="shared" si="334"/>
        <v>0</v>
      </c>
    </row>
    <row r="10199" spans="1:9" x14ac:dyDescent="0.3">
      <c r="A10199" s="1">
        <v>40879</v>
      </c>
      <c r="B10199">
        <v>3</v>
      </c>
      <c r="C10199">
        <v>1</v>
      </c>
      <c r="D10199">
        <v>0</v>
      </c>
      <c r="E10199">
        <v>0</v>
      </c>
      <c r="F10199" s="14">
        <v>6443.2529999999997</v>
      </c>
      <c r="G10199" s="14">
        <v>5572.0810000000001</v>
      </c>
      <c r="H10199">
        <f t="shared" si="333"/>
        <v>3.9275092228356567E-2</v>
      </c>
      <c r="I10199">
        <f t="shared" si="334"/>
        <v>1.0804897103514228E-2</v>
      </c>
    </row>
    <row r="10200" spans="1:9" x14ac:dyDescent="0.3">
      <c r="A10200" s="1">
        <v>40880</v>
      </c>
      <c r="B10200">
        <v>2</v>
      </c>
      <c r="C10200">
        <v>1</v>
      </c>
      <c r="D10200">
        <v>0</v>
      </c>
      <c r="E10200">
        <v>0</v>
      </c>
      <c r="F10200" s="14">
        <v>6496.0780000000004</v>
      </c>
      <c r="G10200" s="14">
        <v>5059.7430000000004</v>
      </c>
      <c r="H10200">
        <f t="shared" si="333"/>
        <v>2.6183394818904381E-2</v>
      </c>
      <c r="I10200">
        <f t="shared" si="334"/>
        <v>1.0804897103514228E-2</v>
      </c>
    </row>
    <row r="10201" spans="1:9" x14ac:dyDescent="0.3">
      <c r="A10201" s="1">
        <v>40881</v>
      </c>
      <c r="B10201">
        <v>2</v>
      </c>
      <c r="C10201">
        <v>0</v>
      </c>
      <c r="D10201">
        <v>0</v>
      </c>
      <c r="E10201">
        <v>0</v>
      </c>
      <c r="F10201" s="14">
        <v>6438.1620000000003</v>
      </c>
      <c r="G10201" s="14">
        <v>4241.2579999999998</v>
      </c>
      <c r="H10201">
        <f t="shared" si="333"/>
        <v>2.6183394818904381E-2</v>
      </c>
      <c r="I10201">
        <f t="shared" si="334"/>
        <v>0</v>
      </c>
    </row>
    <row r="10202" spans="1:9" x14ac:dyDescent="0.3">
      <c r="A10202" s="1">
        <v>40882</v>
      </c>
      <c r="B10202">
        <v>2</v>
      </c>
      <c r="C10202">
        <v>0</v>
      </c>
      <c r="D10202">
        <v>2.4940000000000002</v>
      </c>
      <c r="E10202">
        <v>2.5099999999999998</v>
      </c>
      <c r="F10202" s="14">
        <v>2586.6770000000001</v>
      </c>
      <c r="G10202" s="14">
        <v>2483.5189999999998</v>
      </c>
      <c r="H10202">
        <f t="shared" si="333"/>
        <v>2.6183394818904381E-2</v>
      </c>
      <c r="I10202">
        <f t="shared" si="334"/>
        <v>0</v>
      </c>
    </row>
    <row r="10203" spans="1:9" x14ac:dyDescent="0.3">
      <c r="A10203" s="1">
        <v>40883</v>
      </c>
      <c r="B10203">
        <v>2</v>
      </c>
      <c r="C10203">
        <v>0</v>
      </c>
      <c r="D10203">
        <v>5.5990000000000002</v>
      </c>
      <c r="E10203">
        <v>1.147</v>
      </c>
      <c r="F10203" s="14">
        <v>2902.7910000000002</v>
      </c>
      <c r="G10203" s="14">
        <v>2677.04</v>
      </c>
      <c r="H10203">
        <f t="shared" si="333"/>
        <v>2.6183394818904381E-2</v>
      </c>
      <c r="I10203">
        <f t="shared" si="334"/>
        <v>0</v>
      </c>
    </row>
    <row r="10204" spans="1:9" x14ac:dyDescent="0.3">
      <c r="A10204" s="1">
        <v>40884</v>
      </c>
      <c r="B10204">
        <v>2</v>
      </c>
      <c r="C10204">
        <v>0</v>
      </c>
      <c r="D10204">
        <v>0</v>
      </c>
      <c r="E10204">
        <v>0</v>
      </c>
      <c r="F10204" s="14">
        <v>4785.357</v>
      </c>
      <c r="G10204" s="14">
        <v>4774.9359999999997</v>
      </c>
      <c r="H10204">
        <f t="shared" si="333"/>
        <v>2.6183394818904381E-2</v>
      </c>
      <c r="I10204">
        <f t="shared" si="334"/>
        <v>0</v>
      </c>
    </row>
    <row r="10205" spans="1:9" x14ac:dyDescent="0.3">
      <c r="A10205" s="1">
        <v>40885</v>
      </c>
      <c r="B10205">
        <v>2</v>
      </c>
      <c r="C10205">
        <v>0</v>
      </c>
      <c r="D10205">
        <v>0</v>
      </c>
      <c r="E10205">
        <v>0.107</v>
      </c>
      <c r="F10205" s="14">
        <v>4182.9759999999997</v>
      </c>
      <c r="G10205" s="14">
        <v>4873.5249999999996</v>
      </c>
      <c r="H10205">
        <f t="shared" si="333"/>
        <v>2.6183394818904381E-2</v>
      </c>
      <c r="I10205">
        <f t="shared" si="334"/>
        <v>0</v>
      </c>
    </row>
    <row r="10206" spans="1:9" x14ac:dyDescent="0.3">
      <c r="A10206" s="1">
        <v>40886</v>
      </c>
      <c r="B10206">
        <v>2</v>
      </c>
      <c r="C10206">
        <v>0</v>
      </c>
      <c r="D10206">
        <v>4.3999999999999997E-2</v>
      </c>
      <c r="E10206">
        <v>0</v>
      </c>
      <c r="F10206" s="14">
        <v>4961.1149999999998</v>
      </c>
      <c r="G10206" s="14">
        <v>2461.2779999999998</v>
      </c>
      <c r="H10206">
        <f t="shared" si="333"/>
        <v>2.6183394818904381E-2</v>
      </c>
      <c r="I10206">
        <f t="shared" si="334"/>
        <v>0</v>
      </c>
    </row>
    <row r="10207" spans="1:9" x14ac:dyDescent="0.3">
      <c r="A10207" s="1">
        <v>40887</v>
      </c>
      <c r="B10207">
        <v>2</v>
      </c>
      <c r="C10207">
        <v>0</v>
      </c>
      <c r="D10207">
        <v>0</v>
      </c>
      <c r="E10207">
        <v>0</v>
      </c>
      <c r="F10207" s="14">
        <v>5681.3969999999999</v>
      </c>
      <c r="G10207" s="14">
        <v>3172.9940000000001</v>
      </c>
      <c r="H10207">
        <f t="shared" si="333"/>
        <v>2.6183394818904381E-2</v>
      </c>
      <c r="I10207">
        <f t="shared" si="334"/>
        <v>0</v>
      </c>
    </row>
    <row r="10208" spans="1:9" x14ac:dyDescent="0.3">
      <c r="A10208" s="1">
        <v>40888</v>
      </c>
      <c r="B10208">
        <v>1</v>
      </c>
      <c r="C10208">
        <v>0</v>
      </c>
      <c r="D10208">
        <v>0</v>
      </c>
      <c r="E10208">
        <v>0</v>
      </c>
      <c r="F10208" s="14">
        <v>5226.4629999999997</v>
      </c>
      <c r="G10208" s="14">
        <v>3828.8510000000001</v>
      </c>
      <c r="H10208">
        <f t="shared" si="333"/>
        <v>1.309169740945219E-2</v>
      </c>
      <c r="I10208">
        <f t="shared" si="334"/>
        <v>0</v>
      </c>
    </row>
    <row r="10209" spans="1:9" x14ac:dyDescent="0.3">
      <c r="A10209" s="1">
        <v>40889</v>
      </c>
      <c r="B10209">
        <v>1</v>
      </c>
      <c r="C10209">
        <v>0</v>
      </c>
      <c r="D10209">
        <v>0</v>
      </c>
      <c r="E10209">
        <v>0</v>
      </c>
      <c r="F10209" s="14">
        <v>5792.4570000000003</v>
      </c>
      <c r="G10209" s="14">
        <v>2530.6550000000002</v>
      </c>
      <c r="H10209">
        <f t="shared" si="333"/>
        <v>1.309169740945219E-2</v>
      </c>
      <c r="I10209">
        <f t="shared" si="334"/>
        <v>0</v>
      </c>
    </row>
    <row r="10210" spans="1:9" x14ac:dyDescent="0.3">
      <c r="A10210" s="1">
        <v>40890</v>
      </c>
      <c r="B10210">
        <v>1</v>
      </c>
      <c r="C10210">
        <v>0</v>
      </c>
      <c r="D10210">
        <v>0</v>
      </c>
      <c r="E10210">
        <v>0</v>
      </c>
      <c r="F10210" s="14">
        <v>1653.9459999999999</v>
      </c>
      <c r="G10210" s="14">
        <v>1412.067</v>
      </c>
      <c r="H10210">
        <f t="shared" si="333"/>
        <v>1.309169740945219E-2</v>
      </c>
      <c r="I10210">
        <f t="shared" si="334"/>
        <v>0</v>
      </c>
    </row>
    <row r="10211" spans="1:9" x14ac:dyDescent="0.3">
      <c r="A10211" s="1">
        <v>40891</v>
      </c>
      <c r="B10211">
        <v>1</v>
      </c>
      <c r="C10211">
        <v>0</v>
      </c>
      <c r="D10211">
        <v>0.158</v>
      </c>
      <c r="E10211">
        <v>0.40699999999999997</v>
      </c>
      <c r="F10211" s="14">
        <v>2199.4490000000001</v>
      </c>
      <c r="G10211" s="14">
        <v>1050.787</v>
      </c>
      <c r="H10211">
        <f t="shared" si="333"/>
        <v>1.309169740945219E-2</v>
      </c>
      <c r="I10211">
        <f t="shared" si="334"/>
        <v>0</v>
      </c>
    </row>
    <row r="10212" spans="1:9" x14ac:dyDescent="0.3">
      <c r="A10212" s="1">
        <v>40892</v>
      </c>
      <c r="B10212">
        <v>1</v>
      </c>
      <c r="C10212">
        <v>0</v>
      </c>
      <c r="D10212">
        <v>0.34200000000000003</v>
      </c>
      <c r="E10212">
        <v>5.0000000000000001E-3</v>
      </c>
      <c r="F10212" s="14">
        <v>3192.5520000000001</v>
      </c>
      <c r="G10212" s="14">
        <v>1186.9590000000001</v>
      </c>
      <c r="H10212">
        <f t="shared" si="333"/>
        <v>1.309169740945219E-2</v>
      </c>
      <c r="I10212">
        <f t="shared" si="334"/>
        <v>0</v>
      </c>
    </row>
    <row r="10213" spans="1:9" x14ac:dyDescent="0.3">
      <c r="A10213" s="1">
        <v>40893</v>
      </c>
      <c r="B10213">
        <v>1</v>
      </c>
      <c r="C10213">
        <v>0</v>
      </c>
      <c r="D10213">
        <v>4.5919999999999996</v>
      </c>
      <c r="E10213">
        <v>4.2350000000000003</v>
      </c>
      <c r="F10213" s="14">
        <v>2450.261</v>
      </c>
      <c r="G10213" s="14">
        <v>2614.643</v>
      </c>
      <c r="H10213">
        <f t="shared" si="333"/>
        <v>1.309169740945219E-2</v>
      </c>
      <c r="I10213">
        <f t="shared" si="334"/>
        <v>0</v>
      </c>
    </row>
    <row r="10214" spans="1:9" x14ac:dyDescent="0.3">
      <c r="A10214" s="1">
        <v>40894</v>
      </c>
      <c r="B10214">
        <v>1</v>
      </c>
      <c r="C10214">
        <v>0</v>
      </c>
      <c r="D10214">
        <v>2.3450000000000002</v>
      </c>
      <c r="E10214">
        <v>0.105</v>
      </c>
      <c r="F10214" s="14">
        <v>1559.175</v>
      </c>
      <c r="G10214" s="14">
        <v>1559.184</v>
      </c>
      <c r="H10214">
        <f t="shared" si="333"/>
        <v>1.309169740945219E-2</v>
      </c>
      <c r="I10214">
        <f t="shared" si="334"/>
        <v>0</v>
      </c>
    </row>
    <row r="10215" spans="1:9" x14ac:dyDescent="0.3">
      <c r="A10215" s="1">
        <v>40895</v>
      </c>
      <c r="B10215">
        <v>1</v>
      </c>
      <c r="C10215">
        <v>1</v>
      </c>
      <c r="D10215">
        <v>0</v>
      </c>
      <c r="E10215">
        <v>0</v>
      </c>
      <c r="F10215" s="14">
        <v>1270.846</v>
      </c>
      <c r="G10215">
        <v>566.57100000000003</v>
      </c>
      <c r="H10215">
        <f t="shared" si="333"/>
        <v>1.309169740945219E-2</v>
      </c>
      <c r="I10215">
        <f t="shared" si="334"/>
        <v>1.0804897103514228E-2</v>
      </c>
    </row>
    <row r="10216" spans="1:9" x14ac:dyDescent="0.3">
      <c r="A10216" s="1">
        <v>40896</v>
      </c>
      <c r="B10216">
        <v>1</v>
      </c>
      <c r="C10216">
        <v>1</v>
      </c>
      <c r="D10216">
        <v>0</v>
      </c>
      <c r="E10216">
        <v>0</v>
      </c>
      <c r="F10216" s="14">
        <v>5733.134</v>
      </c>
      <c r="G10216" s="14">
        <v>5376.652</v>
      </c>
      <c r="H10216">
        <f t="shared" si="333"/>
        <v>1.309169740945219E-2</v>
      </c>
      <c r="I10216">
        <f t="shared" si="334"/>
        <v>1.0804897103514228E-2</v>
      </c>
    </row>
    <row r="10217" spans="1:9" x14ac:dyDescent="0.3">
      <c r="A10217" s="1">
        <v>40897</v>
      </c>
      <c r="B10217">
        <v>1</v>
      </c>
      <c r="C10217">
        <v>1</v>
      </c>
      <c r="D10217">
        <v>1E-3</v>
      </c>
      <c r="E10217">
        <v>0</v>
      </c>
      <c r="F10217" s="14">
        <v>4373.107</v>
      </c>
      <c r="G10217" s="14">
        <v>5031.9989999999998</v>
      </c>
      <c r="H10217">
        <f t="shared" si="333"/>
        <v>1.309169740945219E-2</v>
      </c>
      <c r="I10217">
        <f t="shared" si="334"/>
        <v>1.0804897103514228E-2</v>
      </c>
    </row>
    <row r="10218" spans="1:9" x14ac:dyDescent="0.3">
      <c r="A10218" s="1">
        <v>40898</v>
      </c>
      <c r="B10218">
        <v>1</v>
      </c>
      <c r="C10218">
        <v>1</v>
      </c>
      <c r="D10218">
        <v>0</v>
      </c>
      <c r="E10218">
        <v>3.2000000000000001E-2</v>
      </c>
      <c r="F10218" s="14">
        <v>5204.0219999999999</v>
      </c>
      <c r="G10218" s="14">
        <v>4778.1310000000003</v>
      </c>
      <c r="H10218">
        <f t="shared" si="333"/>
        <v>1.309169740945219E-2</v>
      </c>
      <c r="I10218">
        <f t="shared" si="334"/>
        <v>1.0804897103514228E-2</v>
      </c>
    </row>
    <row r="10219" spans="1:9" x14ac:dyDescent="0.3">
      <c r="A10219" s="1">
        <v>40899</v>
      </c>
      <c r="B10219">
        <v>1</v>
      </c>
      <c r="C10219">
        <v>1</v>
      </c>
      <c r="D10219">
        <v>12.916</v>
      </c>
      <c r="E10219">
        <v>20.928999999999998</v>
      </c>
      <c r="F10219">
        <v>756.74800000000005</v>
      </c>
      <c r="G10219">
        <v>-478.88299999999998</v>
      </c>
      <c r="H10219">
        <f t="shared" si="333"/>
        <v>1.309169740945219E-2</v>
      </c>
      <c r="I10219">
        <f t="shared" si="334"/>
        <v>1.0804897103514228E-2</v>
      </c>
    </row>
    <row r="10220" spans="1:9" x14ac:dyDescent="0.3">
      <c r="A10220" s="1">
        <v>40900</v>
      </c>
      <c r="B10220">
        <v>1</v>
      </c>
      <c r="C10220">
        <v>1</v>
      </c>
      <c r="D10220">
        <v>19.277999999999999</v>
      </c>
      <c r="E10220">
        <v>26.486999999999998</v>
      </c>
      <c r="F10220">
        <v>608.23299999999995</v>
      </c>
      <c r="G10220">
        <v>758.87599999999998</v>
      </c>
      <c r="H10220">
        <f t="shared" si="333"/>
        <v>1.309169740945219E-2</v>
      </c>
      <c r="I10220">
        <f t="shared" si="334"/>
        <v>1.0804897103514228E-2</v>
      </c>
    </row>
    <row r="10221" spans="1:9" x14ac:dyDescent="0.3">
      <c r="A10221" s="1">
        <v>40901</v>
      </c>
      <c r="B10221">
        <v>1</v>
      </c>
      <c r="C10221">
        <v>1</v>
      </c>
      <c r="D10221">
        <v>1.143</v>
      </c>
      <c r="E10221">
        <v>2.8849999999999998</v>
      </c>
      <c r="F10221">
        <v>725.79200000000003</v>
      </c>
      <c r="G10221">
        <v>629.4</v>
      </c>
      <c r="H10221">
        <f t="shared" si="333"/>
        <v>1.309169740945219E-2</v>
      </c>
      <c r="I10221">
        <f t="shared" si="334"/>
        <v>1.0804897103514228E-2</v>
      </c>
    </row>
    <row r="10222" spans="1:9" x14ac:dyDescent="0.3">
      <c r="A10222" s="1">
        <v>40902</v>
      </c>
      <c r="B10222">
        <v>1</v>
      </c>
      <c r="C10222">
        <v>0</v>
      </c>
      <c r="D10222">
        <v>0</v>
      </c>
      <c r="E10222">
        <v>0</v>
      </c>
      <c r="F10222" s="14">
        <v>2365.9209999999998</v>
      </c>
      <c r="G10222" s="14">
        <v>2471.989</v>
      </c>
      <c r="H10222">
        <f t="shared" si="333"/>
        <v>1.309169740945219E-2</v>
      </c>
      <c r="I10222">
        <f t="shared" si="334"/>
        <v>0</v>
      </c>
    </row>
    <row r="10223" spans="1:9" x14ac:dyDescent="0.3">
      <c r="A10223" s="1">
        <v>40903</v>
      </c>
      <c r="B10223">
        <v>1</v>
      </c>
      <c r="C10223">
        <v>0</v>
      </c>
      <c r="D10223">
        <v>0</v>
      </c>
      <c r="E10223">
        <v>0</v>
      </c>
      <c r="F10223" s="14">
        <v>3521.8939999999998</v>
      </c>
      <c r="G10223" s="14">
        <v>1778.7380000000001</v>
      </c>
      <c r="H10223">
        <f t="shared" si="333"/>
        <v>1.309169740945219E-2</v>
      </c>
      <c r="I10223">
        <f t="shared" si="334"/>
        <v>0</v>
      </c>
    </row>
    <row r="10224" spans="1:9" x14ac:dyDescent="0.3">
      <c r="A10224" s="1">
        <v>40904</v>
      </c>
      <c r="B10224">
        <v>1</v>
      </c>
      <c r="C10224">
        <v>0</v>
      </c>
      <c r="D10224">
        <v>0</v>
      </c>
      <c r="E10224">
        <v>0</v>
      </c>
      <c r="F10224" s="14">
        <v>6047.1750000000002</v>
      </c>
      <c r="G10224" s="14">
        <v>4480.37</v>
      </c>
      <c r="H10224">
        <f t="shared" si="333"/>
        <v>1.309169740945219E-2</v>
      </c>
      <c r="I10224">
        <f t="shared" si="334"/>
        <v>0</v>
      </c>
    </row>
    <row r="10225" spans="1:9" x14ac:dyDescent="0.3">
      <c r="A10225" s="1">
        <v>40905</v>
      </c>
      <c r="B10225">
        <v>1</v>
      </c>
      <c r="C10225">
        <v>0</v>
      </c>
      <c r="D10225">
        <v>0</v>
      </c>
      <c r="E10225">
        <v>0</v>
      </c>
      <c r="F10225" s="14">
        <v>5766.0460000000003</v>
      </c>
      <c r="G10225" s="14">
        <v>5177.7830000000004</v>
      </c>
      <c r="H10225">
        <f t="shared" si="333"/>
        <v>1.309169740945219E-2</v>
      </c>
      <c r="I10225">
        <f t="shared" si="334"/>
        <v>0</v>
      </c>
    </row>
    <row r="10226" spans="1:9" x14ac:dyDescent="0.3">
      <c r="A10226" s="1">
        <v>40906</v>
      </c>
      <c r="B10226">
        <v>1</v>
      </c>
      <c r="C10226">
        <v>0</v>
      </c>
      <c r="D10226">
        <v>0</v>
      </c>
      <c r="E10226">
        <v>0</v>
      </c>
      <c r="F10226" s="14">
        <v>5633.11</v>
      </c>
      <c r="G10226" s="14">
        <v>5219.9369999999999</v>
      </c>
      <c r="H10226">
        <f t="shared" si="333"/>
        <v>1.309169740945219E-2</v>
      </c>
      <c r="I10226">
        <f t="shared" si="334"/>
        <v>0</v>
      </c>
    </row>
    <row r="10227" spans="1:9" x14ac:dyDescent="0.3">
      <c r="A10227" s="1">
        <v>40907</v>
      </c>
      <c r="B10227">
        <v>1</v>
      </c>
      <c r="C10227">
        <v>0</v>
      </c>
      <c r="D10227">
        <v>0.26300000000000001</v>
      </c>
      <c r="E10227">
        <v>0</v>
      </c>
      <c r="F10227" s="14">
        <v>2025.06</v>
      </c>
      <c r="G10227" s="14">
        <v>1681.05</v>
      </c>
      <c r="H10227">
        <f t="shared" si="333"/>
        <v>1.309169740945219E-2</v>
      </c>
      <c r="I10227">
        <f t="shared" si="334"/>
        <v>0</v>
      </c>
    </row>
    <row r="10228" spans="1:9" x14ac:dyDescent="0.3">
      <c r="A10228" s="1">
        <v>40908</v>
      </c>
      <c r="B10228">
        <v>1</v>
      </c>
      <c r="C10228">
        <v>0</v>
      </c>
      <c r="D10228">
        <v>2.5999999999999999E-2</v>
      </c>
      <c r="E10228">
        <v>0.317</v>
      </c>
      <c r="F10228">
        <v>612.66899999999998</v>
      </c>
      <c r="G10228" s="14">
        <v>1395.001</v>
      </c>
      <c r="H10228">
        <f t="shared" si="333"/>
        <v>1.309169740945219E-2</v>
      </c>
      <c r="I10228">
        <f t="shared" si="334"/>
        <v>0</v>
      </c>
    </row>
    <row r="10229" spans="1:9" x14ac:dyDescent="0.3">
      <c r="A10229" s="1">
        <v>40909</v>
      </c>
      <c r="B10229">
        <v>1</v>
      </c>
      <c r="C10229">
        <v>0</v>
      </c>
      <c r="D10229">
        <v>0</v>
      </c>
      <c r="E10229">
        <v>0</v>
      </c>
      <c r="F10229" s="14">
        <v>2395.913</v>
      </c>
      <c r="G10229" s="14">
        <v>2459.067</v>
      </c>
      <c r="H10229">
        <f t="shared" si="333"/>
        <v>1.309169740945219E-2</v>
      </c>
      <c r="I10229">
        <f t="shared" si="334"/>
        <v>0</v>
      </c>
    </row>
    <row r="10230" spans="1:9" x14ac:dyDescent="0.3">
      <c r="A10230" s="1">
        <v>40910</v>
      </c>
      <c r="B10230">
        <v>1</v>
      </c>
      <c r="C10230">
        <v>0</v>
      </c>
      <c r="D10230">
        <v>0</v>
      </c>
      <c r="E10230">
        <v>0</v>
      </c>
      <c r="F10230" s="14">
        <v>5868.433</v>
      </c>
      <c r="G10230" s="14">
        <v>4808.8590000000004</v>
      </c>
      <c r="H10230">
        <f t="shared" si="333"/>
        <v>1.309169740945219E-2</v>
      </c>
      <c r="I10230">
        <f t="shared" si="334"/>
        <v>0</v>
      </c>
    </row>
    <row r="10231" spans="1:9" x14ac:dyDescent="0.3">
      <c r="A10231" s="1">
        <v>40911</v>
      </c>
      <c r="B10231">
        <v>1</v>
      </c>
      <c r="C10231">
        <v>0</v>
      </c>
      <c r="D10231">
        <v>0</v>
      </c>
      <c r="E10231">
        <v>0</v>
      </c>
      <c r="F10231" s="14">
        <v>4905.0820000000003</v>
      </c>
      <c r="G10231" s="14">
        <v>4779.6260000000002</v>
      </c>
      <c r="H10231">
        <f t="shared" si="333"/>
        <v>1.309169740945219E-2</v>
      </c>
      <c r="I10231">
        <f t="shared" si="334"/>
        <v>0</v>
      </c>
    </row>
    <row r="10232" spans="1:9" x14ac:dyDescent="0.3">
      <c r="A10232" s="1">
        <v>40912</v>
      </c>
      <c r="B10232">
        <v>1</v>
      </c>
      <c r="C10232">
        <v>0</v>
      </c>
      <c r="D10232">
        <v>0.437</v>
      </c>
      <c r="E10232">
        <v>0</v>
      </c>
      <c r="F10232" s="14">
        <v>5868.4390000000003</v>
      </c>
      <c r="G10232" s="14">
        <v>4451.8109999999997</v>
      </c>
      <c r="H10232">
        <f t="shared" si="333"/>
        <v>1.309169740945219E-2</v>
      </c>
      <c r="I10232">
        <f t="shared" si="334"/>
        <v>0</v>
      </c>
    </row>
    <row r="10233" spans="1:9" x14ac:dyDescent="0.3">
      <c r="A10233" s="1">
        <v>40913</v>
      </c>
      <c r="B10233">
        <v>1</v>
      </c>
      <c r="C10233">
        <v>0</v>
      </c>
      <c r="D10233">
        <v>0</v>
      </c>
      <c r="E10233">
        <v>0</v>
      </c>
      <c r="F10233" s="14">
        <v>5920.7860000000001</v>
      </c>
      <c r="G10233" s="14">
        <v>4800.335</v>
      </c>
      <c r="H10233">
        <f t="shared" si="333"/>
        <v>1.309169740945219E-2</v>
      </c>
      <c r="I10233">
        <f t="shared" si="334"/>
        <v>0</v>
      </c>
    </row>
    <row r="10234" spans="1:9" x14ac:dyDescent="0.3">
      <c r="A10234" s="1">
        <v>40914</v>
      </c>
      <c r="B10234">
        <v>1</v>
      </c>
      <c r="C10234">
        <v>0</v>
      </c>
      <c r="D10234">
        <v>0</v>
      </c>
      <c r="E10234">
        <v>0</v>
      </c>
      <c r="F10234" s="14">
        <v>5686.1049999999996</v>
      </c>
      <c r="G10234" s="14">
        <v>4758.4880000000003</v>
      </c>
      <c r="H10234">
        <f t="shared" si="333"/>
        <v>1.309169740945219E-2</v>
      </c>
      <c r="I10234">
        <f t="shared" si="334"/>
        <v>0</v>
      </c>
    </row>
    <row r="10235" spans="1:9" x14ac:dyDescent="0.3">
      <c r="A10235" s="1">
        <v>40915</v>
      </c>
      <c r="B10235">
        <v>0</v>
      </c>
      <c r="C10235">
        <v>0</v>
      </c>
      <c r="D10235">
        <v>0.121</v>
      </c>
      <c r="E10235">
        <v>0</v>
      </c>
      <c r="F10235" s="14">
        <v>5610.9309999999996</v>
      </c>
      <c r="G10235" s="14">
        <v>4689.0630000000001</v>
      </c>
      <c r="H10235">
        <f t="shared" si="333"/>
        <v>0</v>
      </c>
      <c r="I10235">
        <f t="shared" si="334"/>
        <v>0</v>
      </c>
    </row>
    <row r="10236" spans="1:9" x14ac:dyDescent="0.3">
      <c r="A10236" s="1">
        <v>40916</v>
      </c>
      <c r="B10236">
        <v>0</v>
      </c>
      <c r="C10236">
        <v>0</v>
      </c>
      <c r="D10236">
        <v>0</v>
      </c>
      <c r="E10236">
        <v>0</v>
      </c>
      <c r="F10236" s="14">
        <v>5020.4549999999999</v>
      </c>
      <c r="G10236" s="14">
        <v>3042.8589999999999</v>
      </c>
      <c r="H10236">
        <f t="shared" si="333"/>
        <v>0</v>
      </c>
      <c r="I10236">
        <f t="shared" si="334"/>
        <v>0</v>
      </c>
    </row>
    <row r="10237" spans="1:9" x14ac:dyDescent="0.3">
      <c r="A10237" s="1">
        <v>40917</v>
      </c>
      <c r="B10237">
        <v>0</v>
      </c>
      <c r="C10237">
        <v>0</v>
      </c>
      <c r="D10237">
        <v>0</v>
      </c>
      <c r="E10237">
        <v>0.14299999999999999</v>
      </c>
      <c r="F10237" s="14">
        <v>4005.5680000000002</v>
      </c>
      <c r="G10237" s="14">
        <v>2557.232</v>
      </c>
      <c r="H10237">
        <f t="shared" si="333"/>
        <v>0</v>
      </c>
      <c r="I10237">
        <f t="shared" si="334"/>
        <v>0</v>
      </c>
    </row>
    <row r="10238" spans="1:9" x14ac:dyDescent="0.3">
      <c r="A10238" s="1">
        <v>40918</v>
      </c>
      <c r="B10238">
        <v>0</v>
      </c>
      <c r="C10238">
        <v>0</v>
      </c>
      <c r="D10238">
        <v>0</v>
      </c>
      <c r="E10238">
        <v>0</v>
      </c>
      <c r="F10238" s="14">
        <v>4040.14</v>
      </c>
      <c r="G10238" s="14">
        <v>3608.2330000000002</v>
      </c>
      <c r="H10238">
        <f t="shared" si="333"/>
        <v>0</v>
      </c>
      <c r="I10238">
        <f t="shared" si="334"/>
        <v>0</v>
      </c>
    </row>
    <row r="10239" spans="1:9" x14ac:dyDescent="0.3">
      <c r="A10239" s="1">
        <v>40919</v>
      </c>
      <c r="B10239">
        <v>0</v>
      </c>
      <c r="C10239">
        <v>0</v>
      </c>
      <c r="D10239">
        <v>0.11</v>
      </c>
      <c r="E10239">
        <v>8.5190000000000001</v>
      </c>
      <c r="F10239" s="14">
        <v>2189.982</v>
      </c>
      <c r="G10239" s="14">
        <v>3122.252</v>
      </c>
      <c r="H10239">
        <f t="shared" si="333"/>
        <v>0</v>
      </c>
      <c r="I10239">
        <f t="shared" si="334"/>
        <v>0</v>
      </c>
    </row>
    <row r="10240" spans="1:9" x14ac:dyDescent="0.3">
      <c r="A10240" s="1">
        <v>40920</v>
      </c>
      <c r="B10240">
        <v>0</v>
      </c>
      <c r="C10240">
        <v>0</v>
      </c>
      <c r="D10240">
        <v>3.093</v>
      </c>
      <c r="E10240">
        <v>5.6230000000000002</v>
      </c>
      <c r="F10240">
        <v>649.58399999999995</v>
      </c>
      <c r="G10240">
        <v>503.98200000000003</v>
      </c>
      <c r="H10240">
        <f t="shared" si="333"/>
        <v>0</v>
      </c>
      <c r="I10240">
        <f t="shared" si="334"/>
        <v>0</v>
      </c>
    </row>
    <row r="10241" spans="1:9" x14ac:dyDescent="0.3">
      <c r="A10241" s="1">
        <v>40921</v>
      </c>
      <c r="B10241">
        <v>1</v>
      </c>
      <c r="C10241">
        <v>0</v>
      </c>
      <c r="D10241">
        <v>0</v>
      </c>
      <c r="E10241">
        <v>0.19900000000000001</v>
      </c>
      <c r="F10241" s="14">
        <v>4783.8180000000002</v>
      </c>
      <c r="G10241" s="14">
        <v>2175.0039999999999</v>
      </c>
      <c r="H10241">
        <f t="shared" si="333"/>
        <v>1.309169740945219E-2</v>
      </c>
      <c r="I10241">
        <f t="shared" si="334"/>
        <v>0</v>
      </c>
    </row>
    <row r="10242" spans="1:9" x14ac:dyDescent="0.3">
      <c r="A10242" s="1">
        <v>40922</v>
      </c>
      <c r="B10242">
        <v>1</v>
      </c>
      <c r="C10242">
        <v>0</v>
      </c>
      <c r="D10242">
        <v>0</v>
      </c>
      <c r="E10242">
        <v>0</v>
      </c>
      <c r="F10242" s="14">
        <v>2248.5700000000002</v>
      </c>
      <c r="G10242" s="14">
        <v>1349.39</v>
      </c>
      <c r="H10242">
        <f t="shared" ref="H10242:H10305" si="335">(B10242*60*60*24/1000000)/(1000*$N$3/1000000)</f>
        <v>1.309169740945219E-2</v>
      </c>
      <c r="I10242">
        <f t="shared" ref="I10242:I10305" si="336">(C10242*60*60*24/1000000)/(1000*$N$4/1000000)</f>
        <v>0</v>
      </c>
    </row>
    <row r="10243" spans="1:9" x14ac:dyDescent="0.3">
      <c r="A10243" s="1">
        <v>40923</v>
      </c>
      <c r="B10243">
        <v>1</v>
      </c>
      <c r="C10243">
        <v>0</v>
      </c>
      <c r="D10243">
        <v>0</v>
      </c>
      <c r="E10243">
        <v>0</v>
      </c>
      <c r="F10243" s="14">
        <v>2442.4009999999998</v>
      </c>
      <c r="G10243" s="14">
        <v>2884.03</v>
      </c>
      <c r="H10243">
        <f t="shared" si="335"/>
        <v>1.309169740945219E-2</v>
      </c>
      <c r="I10243">
        <f t="shared" si="336"/>
        <v>0</v>
      </c>
    </row>
    <row r="10244" spans="1:9" x14ac:dyDescent="0.3">
      <c r="A10244" s="1">
        <v>40924</v>
      </c>
      <c r="B10244">
        <v>1</v>
      </c>
      <c r="C10244">
        <v>0</v>
      </c>
      <c r="D10244">
        <v>0</v>
      </c>
      <c r="E10244">
        <v>0</v>
      </c>
      <c r="F10244" s="14">
        <v>5793.9449999999997</v>
      </c>
      <c r="G10244" s="14">
        <v>4946.9340000000002</v>
      </c>
      <c r="H10244">
        <f t="shared" si="335"/>
        <v>1.309169740945219E-2</v>
      </c>
      <c r="I10244">
        <f t="shared" si="336"/>
        <v>0</v>
      </c>
    </row>
    <row r="10245" spans="1:9" x14ac:dyDescent="0.3">
      <c r="A10245" s="1">
        <v>40925</v>
      </c>
      <c r="B10245">
        <v>1</v>
      </c>
      <c r="C10245">
        <v>0</v>
      </c>
      <c r="D10245">
        <v>0</v>
      </c>
      <c r="E10245">
        <v>0</v>
      </c>
      <c r="F10245" s="14">
        <v>5492.3010000000004</v>
      </c>
      <c r="G10245" s="14">
        <v>4552.0619999999999</v>
      </c>
      <c r="H10245">
        <f t="shared" si="335"/>
        <v>1.309169740945219E-2</v>
      </c>
      <c r="I10245">
        <f t="shared" si="336"/>
        <v>0</v>
      </c>
    </row>
    <row r="10246" spans="1:9" x14ac:dyDescent="0.3">
      <c r="A10246" s="1">
        <v>40926</v>
      </c>
      <c r="B10246">
        <v>1</v>
      </c>
      <c r="C10246">
        <v>0</v>
      </c>
      <c r="D10246">
        <v>0.34300000000000003</v>
      </c>
      <c r="E10246">
        <v>0</v>
      </c>
      <c r="F10246" s="14">
        <v>4345.2669999999998</v>
      </c>
      <c r="G10246" s="14">
        <v>2682.9409999999998</v>
      </c>
      <c r="H10246">
        <f t="shared" si="335"/>
        <v>1.309169740945219E-2</v>
      </c>
      <c r="I10246">
        <f t="shared" si="336"/>
        <v>0</v>
      </c>
    </row>
    <row r="10247" spans="1:9" x14ac:dyDescent="0.3">
      <c r="A10247" s="1">
        <v>40927</v>
      </c>
      <c r="B10247">
        <v>0</v>
      </c>
      <c r="C10247">
        <v>0</v>
      </c>
      <c r="D10247">
        <v>0</v>
      </c>
      <c r="E10247">
        <v>0</v>
      </c>
      <c r="F10247" s="14">
        <v>4181.4470000000001</v>
      </c>
      <c r="G10247" s="14">
        <v>4563.5190000000002</v>
      </c>
      <c r="H10247">
        <f t="shared" si="335"/>
        <v>0</v>
      </c>
      <c r="I10247">
        <f t="shared" si="336"/>
        <v>0</v>
      </c>
    </row>
    <row r="10248" spans="1:9" x14ac:dyDescent="0.3">
      <c r="A10248" s="1">
        <v>40928</v>
      </c>
      <c r="B10248">
        <v>0</v>
      </c>
      <c r="C10248">
        <v>0</v>
      </c>
      <c r="D10248">
        <v>1.3109999999999999</v>
      </c>
      <c r="E10248">
        <v>6.0970000000000004</v>
      </c>
      <c r="F10248" s="14">
        <v>3231.8910000000001</v>
      </c>
      <c r="G10248" s="14">
        <v>3978.2440000000001</v>
      </c>
      <c r="H10248">
        <f t="shared" si="335"/>
        <v>0</v>
      </c>
      <c r="I10248">
        <f t="shared" si="336"/>
        <v>0</v>
      </c>
    </row>
    <row r="10249" spans="1:9" x14ac:dyDescent="0.3">
      <c r="A10249" s="1">
        <v>40929</v>
      </c>
      <c r="B10249">
        <v>0</v>
      </c>
      <c r="C10249">
        <v>0</v>
      </c>
      <c r="D10249">
        <v>5.0510000000000002</v>
      </c>
      <c r="E10249">
        <v>0</v>
      </c>
      <c r="F10249" s="14">
        <v>2427.5740000000001</v>
      </c>
      <c r="G10249" s="14">
        <v>3055.78</v>
      </c>
      <c r="H10249">
        <f t="shared" si="335"/>
        <v>0</v>
      </c>
      <c r="I10249">
        <f t="shared" si="336"/>
        <v>0</v>
      </c>
    </row>
    <row r="10250" spans="1:9" x14ac:dyDescent="0.3">
      <c r="A10250" s="1">
        <v>40930</v>
      </c>
      <c r="B10250">
        <v>0</v>
      </c>
      <c r="C10250">
        <v>0</v>
      </c>
      <c r="D10250">
        <v>0.95199999999999996</v>
      </c>
      <c r="E10250">
        <v>1.835</v>
      </c>
      <c r="F10250" s="14">
        <v>4194.5749999999998</v>
      </c>
      <c r="G10250" s="14">
        <v>2102.19</v>
      </c>
      <c r="H10250">
        <f t="shared" si="335"/>
        <v>0</v>
      </c>
      <c r="I10250">
        <f t="shared" si="336"/>
        <v>0</v>
      </c>
    </row>
    <row r="10251" spans="1:9" x14ac:dyDescent="0.3">
      <c r="A10251" s="1">
        <v>40931</v>
      </c>
      <c r="B10251">
        <v>0</v>
      </c>
      <c r="C10251">
        <v>0</v>
      </c>
      <c r="D10251">
        <v>0.91400000000000003</v>
      </c>
      <c r="E10251">
        <v>0</v>
      </c>
      <c r="F10251" s="14">
        <v>3399.643</v>
      </c>
      <c r="G10251" s="14">
        <v>2735.5450000000001</v>
      </c>
      <c r="H10251">
        <f t="shared" si="335"/>
        <v>0</v>
      </c>
      <c r="I10251">
        <f t="shared" si="336"/>
        <v>0</v>
      </c>
    </row>
    <row r="10252" spans="1:9" x14ac:dyDescent="0.3">
      <c r="A10252" s="1">
        <v>40932</v>
      </c>
      <c r="B10252">
        <v>0</v>
      </c>
      <c r="C10252">
        <v>0</v>
      </c>
      <c r="D10252">
        <v>28.808</v>
      </c>
      <c r="E10252">
        <v>21.391999999999999</v>
      </c>
      <c r="F10252" s="14">
        <v>1194.57</v>
      </c>
      <c r="G10252" s="14">
        <v>3607.319</v>
      </c>
      <c r="H10252">
        <f t="shared" si="335"/>
        <v>0</v>
      </c>
      <c r="I10252">
        <f t="shared" si="336"/>
        <v>0</v>
      </c>
    </row>
    <row r="10253" spans="1:9" x14ac:dyDescent="0.3">
      <c r="A10253" s="1">
        <v>40933</v>
      </c>
      <c r="B10253">
        <v>0</v>
      </c>
      <c r="C10253">
        <v>0</v>
      </c>
      <c r="D10253">
        <v>0</v>
      </c>
      <c r="E10253">
        <v>0</v>
      </c>
      <c r="F10253" s="14">
        <v>3145.8139999999999</v>
      </c>
      <c r="G10253" s="14">
        <v>3026.6179999999999</v>
      </c>
      <c r="H10253">
        <f t="shared" si="335"/>
        <v>0</v>
      </c>
      <c r="I10253">
        <f t="shared" si="336"/>
        <v>0</v>
      </c>
    </row>
    <row r="10254" spans="1:9" x14ac:dyDescent="0.3">
      <c r="A10254" s="1">
        <v>40934</v>
      </c>
      <c r="B10254">
        <v>0</v>
      </c>
      <c r="C10254">
        <v>0</v>
      </c>
      <c r="D10254">
        <v>0.33400000000000002</v>
      </c>
      <c r="E10254">
        <v>0</v>
      </c>
      <c r="F10254" s="14">
        <v>2899.136</v>
      </c>
      <c r="G10254" s="14">
        <v>1753.92</v>
      </c>
      <c r="H10254">
        <f t="shared" si="335"/>
        <v>0</v>
      </c>
      <c r="I10254">
        <f t="shared" si="336"/>
        <v>0</v>
      </c>
    </row>
    <row r="10255" spans="1:9" x14ac:dyDescent="0.3">
      <c r="A10255" s="1">
        <v>40935</v>
      </c>
      <c r="B10255">
        <v>0</v>
      </c>
      <c r="C10255">
        <v>0</v>
      </c>
      <c r="D10255">
        <v>0</v>
      </c>
      <c r="E10255">
        <v>0</v>
      </c>
      <c r="F10255" s="14">
        <v>2080.6990000000001</v>
      </c>
      <c r="G10255" s="14">
        <v>1817.66</v>
      </c>
      <c r="H10255">
        <f t="shared" si="335"/>
        <v>0</v>
      </c>
      <c r="I10255">
        <f t="shared" si="336"/>
        <v>0</v>
      </c>
    </row>
    <row r="10256" spans="1:9" x14ac:dyDescent="0.3">
      <c r="A10256" s="1">
        <v>40936</v>
      </c>
      <c r="B10256">
        <v>0</v>
      </c>
      <c r="C10256">
        <v>0</v>
      </c>
      <c r="D10256">
        <v>0</v>
      </c>
      <c r="E10256">
        <v>0</v>
      </c>
      <c r="F10256" s="14">
        <v>4912.05</v>
      </c>
      <c r="G10256" s="14">
        <v>2710.1889999999999</v>
      </c>
      <c r="H10256">
        <f t="shared" si="335"/>
        <v>0</v>
      </c>
      <c r="I10256">
        <f t="shared" si="336"/>
        <v>0</v>
      </c>
    </row>
    <row r="10257" spans="1:9" x14ac:dyDescent="0.3">
      <c r="A10257" s="1">
        <v>40937</v>
      </c>
      <c r="B10257">
        <v>0</v>
      </c>
      <c r="C10257">
        <v>0</v>
      </c>
      <c r="D10257">
        <v>0</v>
      </c>
      <c r="E10257">
        <v>0</v>
      </c>
      <c r="F10257" s="14">
        <v>5157.13</v>
      </c>
      <c r="G10257" s="14">
        <v>4469.366</v>
      </c>
      <c r="H10257">
        <f t="shared" si="335"/>
        <v>0</v>
      </c>
      <c r="I10257">
        <f t="shared" si="336"/>
        <v>0</v>
      </c>
    </row>
    <row r="10258" spans="1:9" x14ac:dyDescent="0.3">
      <c r="A10258" s="1">
        <v>40938</v>
      </c>
      <c r="B10258">
        <v>0</v>
      </c>
      <c r="C10258">
        <v>0</v>
      </c>
      <c r="D10258">
        <v>0</v>
      </c>
      <c r="E10258">
        <v>0</v>
      </c>
      <c r="F10258" s="14">
        <v>2831.7069999999999</v>
      </c>
      <c r="G10258" s="14">
        <v>2746.0369999999998</v>
      </c>
      <c r="H10258">
        <f t="shared" si="335"/>
        <v>0</v>
      </c>
      <c r="I10258">
        <f t="shared" si="336"/>
        <v>0</v>
      </c>
    </row>
    <row r="10259" spans="1:9" x14ac:dyDescent="0.3">
      <c r="A10259" s="1">
        <v>40939</v>
      </c>
      <c r="B10259">
        <v>0</v>
      </c>
      <c r="C10259">
        <v>0</v>
      </c>
      <c r="D10259">
        <v>0.443</v>
      </c>
      <c r="E10259">
        <v>2.552</v>
      </c>
      <c r="F10259" s="14">
        <v>1564.6479999999999</v>
      </c>
      <c r="G10259" s="14">
        <v>1666.453</v>
      </c>
      <c r="H10259">
        <f t="shared" si="335"/>
        <v>0</v>
      </c>
      <c r="I10259">
        <f t="shared" si="336"/>
        <v>0</v>
      </c>
    </row>
    <row r="10260" spans="1:9" x14ac:dyDescent="0.3">
      <c r="A10260" s="1">
        <v>40940</v>
      </c>
      <c r="B10260">
        <v>0</v>
      </c>
      <c r="C10260">
        <v>0</v>
      </c>
      <c r="D10260">
        <v>0</v>
      </c>
      <c r="E10260">
        <v>0</v>
      </c>
      <c r="F10260">
        <v>675.84299999999996</v>
      </c>
      <c r="G10260">
        <v>697.63900000000001</v>
      </c>
      <c r="H10260">
        <f t="shared" si="335"/>
        <v>0</v>
      </c>
      <c r="I10260">
        <f t="shared" si="336"/>
        <v>0</v>
      </c>
    </row>
    <row r="10261" spans="1:9" x14ac:dyDescent="0.3">
      <c r="A10261" s="1">
        <v>40941</v>
      </c>
      <c r="B10261">
        <v>0</v>
      </c>
      <c r="C10261">
        <v>0</v>
      </c>
      <c r="D10261">
        <v>5.2999999999999999E-2</v>
      </c>
      <c r="E10261">
        <v>0</v>
      </c>
      <c r="F10261">
        <v>378.12700000000001</v>
      </c>
      <c r="G10261">
        <v>521.53800000000001</v>
      </c>
      <c r="H10261">
        <f t="shared" si="335"/>
        <v>0</v>
      </c>
      <c r="I10261">
        <f t="shared" si="336"/>
        <v>0</v>
      </c>
    </row>
    <row r="10262" spans="1:9" x14ac:dyDescent="0.3">
      <c r="A10262" s="1">
        <v>40942</v>
      </c>
      <c r="B10262">
        <v>1</v>
      </c>
      <c r="C10262">
        <v>0</v>
      </c>
      <c r="D10262">
        <v>12.036</v>
      </c>
      <c r="E10262">
        <v>11.516999999999999</v>
      </c>
      <c r="F10262">
        <v>10.529</v>
      </c>
      <c r="G10262">
        <v>330.70699999999999</v>
      </c>
      <c r="H10262">
        <f t="shared" si="335"/>
        <v>1.309169740945219E-2</v>
      </c>
      <c r="I10262">
        <f t="shared" si="336"/>
        <v>0</v>
      </c>
    </row>
    <row r="10263" spans="1:9" x14ac:dyDescent="0.3">
      <c r="A10263" s="1">
        <v>40943</v>
      </c>
      <c r="B10263">
        <v>2</v>
      </c>
      <c r="C10263">
        <v>1</v>
      </c>
      <c r="D10263">
        <v>0</v>
      </c>
      <c r="E10263">
        <v>0</v>
      </c>
      <c r="F10263" s="14">
        <v>3073.9720000000002</v>
      </c>
      <c r="G10263" s="14">
        <v>3447.78</v>
      </c>
      <c r="H10263">
        <f t="shared" si="335"/>
        <v>2.6183394818904381E-2</v>
      </c>
      <c r="I10263">
        <f t="shared" si="336"/>
        <v>1.0804897103514228E-2</v>
      </c>
    </row>
    <row r="10264" spans="1:9" x14ac:dyDescent="0.3">
      <c r="A10264" s="1">
        <v>40944</v>
      </c>
      <c r="B10264">
        <v>2</v>
      </c>
      <c r="C10264">
        <v>1</v>
      </c>
      <c r="D10264">
        <v>14.162000000000001</v>
      </c>
      <c r="E10264">
        <v>23.065000000000001</v>
      </c>
      <c r="F10264">
        <v>0.36699999999999999</v>
      </c>
      <c r="G10264">
        <v>-13.138999999999999</v>
      </c>
      <c r="H10264">
        <f t="shared" si="335"/>
        <v>2.6183394818904381E-2</v>
      </c>
      <c r="I10264">
        <f t="shared" si="336"/>
        <v>1.0804897103514228E-2</v>
      </c>
    </row>
    <row r="10265" spans="1:9" x14ac:dyDescent="0.3">
      <c r="A10265" s="1">
        <v>40945</v>
      </c>
      <c r="B10265">
        <v>4</v>
      </c>
      <c r="C10265">
        <v>2</v>
      </c>
      <c r="D10265">
        <v>23.071000000000002</v>
      </c>
      <c r="E10265">
        <v>7.7789999999999999</v>
      </c>
      <c r="F10265">
        <v>533.42499999999995</v>
      </c>
      <c r="G10265">
        <v>-106.559</v>
      </c>
      <c r="H10265">
        <f t="shared" si="335"/>
        <v>5.2366789637808761E-2</v>
      </c>
      <c r="I10265">
        <f t="shared" si="336"/>
        <v>2.1609794207028455E-2</v>
      </c>
    </row>
    <row r="10266" spans="1:9" x14ac:dyDescent="0.3">
      <c r="A10266" s="1">
        <v>40946</v>
      </c>
      <c r="B10266">
        <v>5</v>
      </c>
      <c r="C10266">
        <v>5</v>
      </c>
      <c r="D10266">
        <v>29.823</v>
      </c>
      <c r="E10266">
        <v>31.905000000000001</v>
      </c>
      <c r="F10266" s="14">
        <v>1165.722</v>
      </c>
      <c r="G10266">
        <v>733.98</v>
      </c>
      <c r="H10266">
        <f t="shared" si="335"/>
        <v>6.5458487047260955E-2</v>
      </c>
      <c r="I10266">
        <f t="shared" si="336"/>
        <v>5.4024485517571136E-2</v>
      </c>
    </row>
    <row r="10267" spans="1:9" x14ac:dyDescent="0.3">
      <c r="A10267" s="1">
        <v>40947</v>
      </c>
      <c r="B10267">
        <v>9</v>
      </c>
      <c r="C10267">
        <v>8</v>
      </c>
      <c r="D10267">
        <v>14.641</v>
      </c>
      <c r="E10267">
        <v>21.890999999999998</v>
      </c>
      <c r="F10267" s="14">
        <v>1682.06</v>
      </c>
      <c r="G10267">
        <v>450.09800000000001</v>
      </c>
      <c r="H10267">
        <f t="shared" si="335"/>
        <v>0.1178252766850697</v>
      </c>
      <c r="I10267">
        <f t="shared" si="336"/>
        <v>8.643917682811382E-2</v>
      </c>
    </row>
    <row r="10268" spans="1:9" x14ac:dyDescent="0.3">
      <c r="A10268" s="1">
        <v>40948</v>
      </c>
      <c r="B10268">
        <v>13</v>
      </c>
      <c r="C10268">
        <v>8</v>
      </c>
      <c r="D10268">
        <v>0</v>
      </c>
      <c r="E10268">
        <v>0</v>
      </c>
      <c r="F10268" s="14">
        <v>3715.9720000000002</v>
      </c>
      <c r="G10268" s="14">
        <v>3256.7570000000001</v>
      </c>
      <c r="H10268">
        <f t="shared" si="335"/>
        <v>0.17019206632287848</v>
      </c>
      <c r="I10268">
        <f t="shared" si="336"/>
        <v>8.643917682811382E-2</v>
      </c>
    </row>
    <row r="10269" spans="1:9" x14ac:dyDescent="0.3">
      <c r="A10269" s="1">
        <v>40949</v>
      </c>
      <c r="B10269">
        <v>17</v>
      </c>
      <c r="C10269">
        <v>6</v>
      </c>
      <c r="D10269">
        <v>0</v>
      </c>
      <c r="E10269">
        <v>0</v>
      </c>
      <c r="F10269" s="14">
        <v>4283.1369999999997</v>
      </c>
      <c r="G10269" s="14">
        <v>4023.4409999999998</v>
      </c>
      <c r="H10269">
        <f t="shared" si="335"/>
        <v>0.22255885596068725</v>
      </c>
      <c r="I10269">
        <f t="shared" si="336"/>
        <v>6.4829382621085355E-2</v>
      </c>
    </row>
    <row r="10270" spans="1:9" x14ac:dyDescent="0.3">
      <c r="A10270" s="1">
        <v>40950</v>
      </c>
      <c r="B10270">
        <v>21</v>
      </c>
      <c r="C10270">
        <v>14</v>
      </c>
      <c r="D10270">
        <v>0</v>
      </c>
      <c r="E10270">
        <v>0</v>
      </c>
      <c r="F10270" s="14">
        <v>6523.2820000000002</v>
      </c>
      <c r="G10270" s="14">
        <v>5762.4629999999997</v>
      </c>
      <c r="H10270">
        <f t="shared" si="335"/>
        <v>0.27492564559849597</v>
      </c>
      <c r="I10270">
        <f t="shared" si="336"/>
        <v>0.15126855944919917</v>
      </c>
    </row>
    <row r="10271" spans="1:9" x14ac:dyDescent="0.3">
      <c r="A10271" s="1">
        <v>40951</v>
      </c>
      <c r="B10271">
        <v>19</v>
      </c>
      <c r="C10271">
        <v>22</v>
      </c>
      <c r="D10271">
        <v>0</v>
      </c>
      <c r="E10271">
        <v>0</v>
      </c>
      <c r="F10271" s="14">
        <v>6434.6980000000003</v>
      </c>
      <c r="G10271" s="14">
        <v>5901.7280000000001</v>
      </c>
      <c r="H10271">
        <f t="shared" si="335"/>
        <v>0.24874225077959161</v>
      </c>
      <c r="I10271">
        <f t="shared" si="336"/>
        <v>0.23770773627731298</v>
      </c>
    </row>
    <row r="10272" spans="1:9" x14ac:dyDescent="0.3">
      <c r="A10272" s="1">
        <v>40952</v>
      </c>
      <c r="B10272">
        <v>13</v>
      </c>
      <c r="C10272">
        <v>24</v>
      </c>
      <c r="D10272">
        <v>0</v>
      </c>
      <c r="E10272">
        <v>0</v>
      </c>
      <c r="F10272" s="14">
        <v>6598.5720000000001</v>
      </c>
      <c r="G10272" s="14">
        <v>6102.1139999999996</v>
      </c>
      <c r="H10272">
        <f t="shared" si="335"/>
        <v>0.17019206632287848</v>
      </c>
      <c r="I10272">
        <f t="shared" si="336"/>
        <v>0.25931753048434142</v>
      </c>
    </row>
    <row r="10273" spans="1:9" x14ac:dyDescent="0.3">
      <c r="A10273" s="1">
        <v>40953</v>
      </c>
      <c r="B10273">
        <v>8</v>
      </c>
      <c r="C10273">
        <v>24</v>
      </c>
      <c r="D10273">
        <v>0</v>
      </c>
      <c r="E10273">
        <v>0</v>
      </c>
      <c r="F10273" s="14">
        <v>5073.5069999999996</v>
      </c>
      <c r="G10273" s="14">
        <v>5105.8630000000003</v>
      </c>
      <c r="H10273">
        <f t="shared" si="335"/>
        <v>0.10473357927561752</v>
      </c>
      <c r="I10273">
        <f t="shared" si="336"/>
        <v>0.25931753048434142</v>
      </c>
    </row>
    <row r="10274" spans="1:9" x14ac:dyDescent="0.3">
      <c r="A10274" s="1">
        <v>40954</v>
      </c>
      <c r="B10274">
        <v>6</v>
      </c>
      <c r="C10274">
        <v>24</v>
      </c>
      <c r="D10274">
        <v>0</v>
      </c>
      <c r="E10274">
        <v>0</v>
      </c>
      <c r="F10274" s="14">
        <v>4754.0969999999998</v>
      </c>
      <c r="G10274" s="14">
        <v>3758.9090000000001</v>
      </c>
      <c r="H10274">
        <f t="shared" si="335"/>
        <v>7.8550184456713135E-2</v>
      </c>
      <c r="I10274">
        <f t="shared" si="336"/>
        <v>0.25931753048434142</v>
      </c>
    </row>
    <row r="10275" spans="1:9" x14ac:dyDescent="0.3">
      <c r="A10275" s="1">
        <v>40955</v>
      </c>
      <c r="B10275">
        <v>5</v>
      </c>
      <c r="C10275">
        <v>20</v>
      </c>
      <c r="D10275">
        <v>0</v>
      </c>
      <c r="E10275">
        <v>2.968</v>
      </c>
      <c r="F10275" s="14">
        <v>2793.2489999999998</v>
      </c>
      <c r="G10275" s="14">
        <v>4514.2809999999999</v>
      </c>
      <c r="H10275">
        <f t="shared" si="335"/>
        <v>6.5458487047260955E-2</v>
      </c>
      <c r="I10275">
        <f t="shared" si="336"/>
        <v>0.21609794207028454</v>
      </c>
    </row>
    <row r="10276" spans="1:9" x14ac:dyDescent="0.3">
      <c r="A10276" s="1">
        <v>40956</v>
      </c>
      <c r="B10276">
        <v>4</v>
      </c>
      <c r="C10276">
        <v>16</v>
      </c>
      <c r="D10276">
        <v>12.9</v>
      </c>
      <c r="E10276">
        <v>16.291</v>
      </c>
      <c r="F10276">
        <v>663.34299999999996</v>
      </c>
      <c r="G10276">
        <v>-205.48599999999999</v>
      </c>
      <c r="H10276">
        <f t="shared" si="335"/>
        <v>5.2366789637808761E-2</v>
      </c>
      <c r="I10276">
        <f t="shared" si="336"/>
        <v>0.17287835365622764</v>
      </c>
    </row>
    <row r="10277" spans="1:9" x14ac:dyDescent="0.3">
      <c r="A10277" s="1">
        <v>40957</v>
      </c>
      <c r="B10277">
        <v>6</v>
      </c>
      <c r="C10277">
        <v>13</v>
      </c>
      <c r="D10277">
        <v>5.4080000000000004</v>
      </c>
      <c r="E10277">
        <v>4.82</v>
      </c>
      <c r="F10277" s="14">
        <v>4674.942</v>
      </c>
      <c r="G10277" s="14">
        <v>5494.0379999999996</v>
      </c>
      <c r="H10277">
        <f t="shared" si="335"/>
        <v>7.8550184456713135E-2</v>
      </c>
      <c r="I10277">
        <f t="shared" si="336"/>
        <v>0.14046366234568494</v>
      </c>
    </row>
    <row r="10278" spans="1:9" x14ac:dyDescent="0.3">
      <c r="A10278" s="1">
        <v>40958</v>
      </c>
      <c r="B10278">
        <v>8</v>
      </c>
      <c r="C10278">
        <v>13</v>
      </c>
      <c r="D10278">
        <v>1.2569999999999999</v>
      </c>
      <c r="E10278">
        <v>2.2029999999999998</v>
      </c>
      <c r="F10278" s="14">
        <v>3831.1669999999999</v>
      </c>
      <c r="G10278" s="14">
        <v>4121.0259999999998</v>
      </c>
      <c r="H10278">
        <f t="shared" si="335"/>
        <v>0.10473357927561752</v>
      </c>
      <c r="I10278">
        <f t="shared" si="336"/>
        <v>0.14046366234568494</v>
      </c>
    </row>
    <row r="10279" spans="1:9" x14ac:dyDescent="0.3">
      <c r="A10279" s="1">
        <v>40959</v>
      </c>
      <c r="B10279">
        <v>6</v>
      </c>
      <c r="C10279">
        <v>11</v>
      </c>
      <c r="D10279">
        <v>3.4820000000000002</v>
      </c>
      <c r="E10279">
        <v>1.4239999999999999</v>
      </c>
      <c r="F10279" s="14">
        <v>1470.453</v>
      </c>
      <c r="G10279" s="14">
        <v>2741.0259999999998</v>
      </c>
      <c r="H10279">
        <f t="shared" si="335"/>
        <v>7.8550184456713135E-2</v>
      </c>
      <c r="I10279">
        <f t="shared" si="336"/>
        <v>0.11885386813865649</v>
      </c>
    </row>
    <row r="10280" spans="1:9" x14ac:dyDescent="0.3">
      <c r="A10280" s="1">
        <v>40960</v>
      </c>
      <c r="B10280">
        <v>12</v>
      </c>
      <c r="C10280">
        <v>9</v>
      </c>
      <c r="D10280">
        <v>16.425999999999998</v>
      </c>
      <c r="E10280">
        <v>28.83</v>
      </c>
      <c r="F10280">
        <v>532.39200000000005</v>
      </c>
      <c r="G10280">
        <v>855.12199999999996</v>
      </c>
      <c r="H10280">
        <f t="shared" si="335"/>
        <v>0.15710036891342627</v>
      </c>
      <c r="I10280">
        <f t="shared" si="336"/>
        <v>9.7244073931628039E-2</v>
      </c>
    </row>
    <row r="10281" spans="1:9" x14ac:dyDescent="0.3">
      <c r="A10281" s="1">
        <v>40961</v>
      </c>
      <c r="B10281">
        <v>51</v>
      </c>
      <c r="C10281">
        <v>11</v>
      </c>
      <c r="D10281">
        <v>0</v>
      </c>
      <c r="E10281">
        <v>0</v>
      </c>
      <c r="F10281" s="14">
        <v>4208.1409999999996</v>
      </c>
      <c r="G10281" s="14">
        <v>4050.5619999999999</v>
      </c>
      <c r="H10281">
        <f t="shared" si="335"/>
        <v>0.66767656788206164</v>
      </c>
      <c r="I10281">
        <f t="shared" si="336"/>
        <v>0.11885386813865649</v>
      </c>
    </row>
    <row r="10282" spans="1:9" x14ac:dyDescent="0.3">
      <c r="A10282" s="1">
        <v>40962</v>
      </c>
      <c r="B10282">
        <v>52</v>
      </c>
      <c r="C10282">
        <v>14</v>
      </c>
      <c r="D10282">
        <v>0</v>
      </c>
      <c r="E10282">
        <v>0</v>
      </c>
      <c r="F10282" s="14">
        <v>4534.2299999999996</v>
      </c>
      <c r="G10282" s="14">
        <v>4394.4449999999997</v>
      </c>
      <c r="H10282">
        <f t="shared" si="335"/>
        <v>0.68076826529151391</v>
      </c>
      <c r="I10282">
        <f t="shared" si="336"/>
        <v>0.15126855944919917</v>
      </c>
    </row>
    <row r="10283" spans="1:9" x14ac:dyDescent="0.3">
      <c r="A10283" s="1">
        <v>40963</v>
      </c>
      <c r="B10283">
        <v>48</v>
      </c>
      <c r="C10283">
        <v>13</v>
      </c>
      <c r="D10283">
        <v>0</v>
      </c>
      <c r="E10283">
        <v>0</v>
      </c>
      <c r="F10283" s="14">
        <v>7059.2870000000003</v>
      </c>
      <c r="G10283" s="14">
        <v>6839.3649999999998</v>
      </c>
      <c r="H10283">
        <f t="shared" si="335"/>
        <v>0.62840147565370508</v>
      </c>
      <c r="I10283">
        <f t="shared" si="336"/>
        <v>0.14046366234568494</v>
      </c>
    </row>
    <row r="10284" spans="1:9" x14ac:dyDescent="0.3">
      <c r="A10284" s="1">
        <v>40964</v>
      </c>
      <c r="B10284">
        <v>47</v>
      </c>
      <c r="C10284">
        <v>11</v>
      </c>
      <c r="D10284">
        <v>0</v>
      </c>
      <c r="E10284">
        <v>0</v>
      </c>
      <c r="F10284">
        <v>253.93100000000001</v>
      </c>
      <c r="G10284">
        <v>809.53200000000004</v>
      </c>
      <c r="H10284">
        <f t="shared" si="335"/>
        <v>0.61530977824425304</v>
      </c>
      <c r="I10284">
        <f t="shared" si="336"/>
        <v>0.11885386813865649</v>
      </c>
    </row>
    <row r="10285" spans="1:9" x14ac:dyDescent="0.3">
      <c r="A10285" s="1">
        <v>40965</v>
      </c>
      <c r="B10285">
        <v>42</v>
      </c>
      <c r="C10285">
        <v>10</v>
      </c>
      <c r="D10285">
        <v>0</v>
      </c>
      <c r="E10285">
        <v>0</v>
      </c>
      <c r="F10285" s="14">
        <v>6651.616</v>
      </c>
      <c r="G10285" s="14">
        <v>6633.6769999999997</v>
      </c>
      <c r="H10285">
        <f t="shared" si="335"/>
        <v>0.54985129119699194</v>
      </c>
      <c r="I10285">
        <f t="shared" si="336"/>
        <v>0.10804897103514227</v>
      </c>
    </row>
    <row r="10286" spans="1:9" x14ac:dyDescent="0.3">
      <c r="A10286" s="1">
        <v>40966</v>
      </c>
      <c r="B10286">
        <v>26</v>
      </c>
      <c r="C10286">
        <v>9</v>
      </c>
      <c r="D10286">
        <v>0</v>
      </c>
      <c r="E10286">
        <v>0</v>
      </c>
      <c r="F10286" s="14">
        <v>7025.9279999999999</v>
      </c>
      <c r="G10286" s="14">
        <v>6802.1030000000001</v>
      </c>
      <c r="H10286">
        <f t="shared" si="335"/>
        <v>0.34038413264575695</v>
      </c>
      <c r="I10286">
        <f t="shared" si="336"/>
        <v>9.7244073931628039E-2</v>
      </c>
    </row>
    <row r="10287" spans="1:9" x14ac:dyDescent="0.3">
      <c r="A10287" s="1">
        <v>40967</v>
      </c>
      <c r="B10287">
        <v>15</v>
      </c>
      <c r="C10287">
        <v>7</v>
      </c>
      <c r="D10287">
        <v>0.33</v>
      </c>
      <c r="E10287">
        <v>1.36</v>
      </c>
      <c r="F10287" s="14">
        <v>1087.623</v>
      </c>
      <c r="G10287" s="14">
        <v>1539.71</v>
      </c>
      <c r="H10287">
        <f t="shared" si="335"/>
        <v>0.19637546114178286</v>
      </c>
      <c r="I10287">
        <f t="shared" si="336"/>
        <v>7.5634279724599587E-2</v>
      </c>
    </row>
    <row r="10288" spans="1:9" x14ac:dyDescent="0.3">
      <c r="A10288" s="1">
        <v>40968</v>
      </c>
      <c r="B10288">
        <v>34</v>
      </c>
      <c r="C10288">
        <v>7</v>
      </c>
      <c r="D10288">
        <v>23.808</v>
      </c>
      <c r="E10288">
        <v>23.303999999999998</v>
      </c>
      <c r="F10288">
        <v>821.65300000000002</v>
      </c>
      <c r="G10288">
        <v>365.09399999999999</v>
      </c>
      <c r="H10288">
        <f t="shared" si="335"/>
        <v>0.4451177119213745</v>
      </c>
      <c r="I10288">
        <f t="shared" si="336"/>
        <v>7.5634279724599587E-2</v>
      </c>
    </row>
    <row r="10289" spans="1:9" x14ac:dyDescent="0.3">
      <c r="A10289" s="1">
        <v>40969</v>
      </c>
      <c r="B10289">
        <v>202</v>
      </c>
      <c r="C10289">
        <v>23</v>
      </c>
      <c r="D10289">
        <v>14.568</v>
      </c>
      <c r="E10289">
        <v>20.634</v>
      </c>
      <c r="F10289" s="14">
        <v>1015.374</v>
      </c>
      <c r="G10289" s="14">
        <v>1565.789</v>
      </c>
      <c r="H10289">
        <f t="shared" si="335"/>
        <v>2.6445228767093423</v>
      </c>
      <c r="I10289">
        <f t="shared" si="336"/>
        <v>0.24851263338082721</v>
      </c>
    </row>
    <row r="10290" spans="1:9" x14ac:dyDescent="0.3">
      <c r="A10290" s="1">
        <v>40970</v>
      </c>
      <c r="B10290">
        <v>277</v>
      </c>
      <c r="C10290">
        <v>48</v>
      </c>
      <c r="D10290">
        <v>0</v>
      </c>
      <c r="E10290">
        <v>0</v>
      </c>
      <c r="F10290" s="14">
        <v>4633.482</v>
      </c>
      <c r="G10290" s="14">
        <v>5525.1869999999999</v>
      </c>
      <c r="H10290">
        <f t="shared" si="335"/>
        <v>3.6264001824182568</v>
      </c>
      <c r="I10290">
        <f t="shared" si="336"/>
        <v>0.51863506096868284</v>
      </c>
    </row>
    <row r="10291" spans="1:9" x14ac:dyDescent="0.3">
      <c r="A10291" s="1">
        <v>40971</v>
      </c>
      <c r="B10291">
        <v>290</v>
      </c>
      <c r="C10291">
        <v>58</v>
      </c>
      <c r="D10291">
        <v>0</v>
      </c>
      <c r="E10291">
        <v>0</v>
      </c>
      <c r="F10291" s="14">
        <v>5682.2749999999996</v>
      </c>
      <c r="G10291" s="14">
        <v>5718.0690000000004</v>
      </c>
      <c r="H10291">
        <f t="shared" si="335"/>
        <v>3.7965922487411352</v>
      </c>
      <c r="I10291">
        <f t="shared" si="336"/>
        <v>0.62668403200382505</v>
      </c>
    </row>
    <row r="10292" spans="1:9" x14ac:dyDescent="0.3">
      <c r="A10292" s="1">
        <v>40972</v>
      </c>
      <c r="B10292">
        <v>290</v>
      </c>
      <c r="C10292">
        <v>51</v>
      </c>
      <c r="D10292">
        <v>0</v>
      </c>
      <c r="E10292">
        <v>0</v>
      </c>
      <c r="F10292" s="14">
        <v>7245.1409999999996</v>
      </c>
      <c r="G10292" s="14">
        <v>7065.8440000000001</v>
      </c>
      <c r="H10292">
        <f t="shared" si="335"/>
        <v>3.7965922487411352</v>
      </c>
      <c r="I10292">
        <f t="shared" si="336"/>
        <v>0.55104975227922548</v>
      </c>
    </row>
    <row r="10293" spans="1:9" x14ac:dyDescent="0.3">
      <c r="A10293" s="1">
        <v>40973</v>
      </c>
      <c r="B10293">
        <v>270</v>
      </c>
      <c r="C10293">
        <v>48</v>
      </c>
      <c r="D10293">
        <v>0</v>
      </c>
      <c r="E10293">
        <v>0</v>
      </c>
      <c r="F10293" s="14">
        <v>6784.09</v>
      </c>
      <c r="G10293" s="14">
        <v>7035.7830000000004</v>
      </c>
      <c r="H10293">
        <f t="shared" si="335"/>
        <v>3.5347583005520913</v>
      </c>
      <c r="I10293">
        <f t="shared" si="336"/>
        <v>0.51863506096868284</v>
      </c>
    </row>
    <row r="10294" spans="1:9" x14ac:dyDescent="0.3">
      <c r="A10294" s="1">
        <v>40974</v>
      </c>
      <c r="B10294">
        <v>233</v>
      </c>
      <c r="C10294">
        <v>51</v>
      </c>
      <c r="D10294">
        <v>2.2210000000000001</v>
      </c>
      <c r="E10294">
        <v>4.2320000000000002</v>
      </c>
      <c r="F10294" s="14">
        <v>1039.0889999999999</v>
      </c>
      <c r="G10294" s="14">
        <v>1377.1610000000001</v>
      </c>
      <c r="H10294">
        <f t="shared" si="335"/>
        <v>3.0503654964023603</v>
      </c>
      <c r="I10294">
        <f t="shared" si="336"/>
        <v>0.55104975227922548</v>
      </c>
    </row>
    <row r="10295" spans="1:9" x14ac:dyDescent="0.3">
      <c r="A10295" s="1">
        <v>40975</v>
      </c>
      <c r="B10295">
        <v>192</v>
      </c>
      <c r="C10295">
        <v>58</v>
      </c>
      <c r="D10295">
        <v>23.681999999999999</v>
      </c>
      <c r="E10295">
        <v>11.154999999999999</v>
      </c>
      <c r="F10295" s="14">
        <v>3973.8560000000002</v>
      </c>
      <c r="G10295" s="14">
        <v>1903.0319999999999</v>
      </c>
      <c r="H10295">
        <f t="shared" si="335"/>
        <v>2.5136059026148203</v>
      </c>
      <c r="I10295">
        <f t="shared" si="336"/>
        <v>0.62668403200382505</v>
      </c>
    </row>
    <row r="10296" spans="1:9" x14ac:dyDescent="0.3">
      <c r="A10296" s="1">
        <v>40976</v>
      </c>
      <c r="B10296">
        <v>157</v>
      </c>
      <c r="C10296">
        <v>64</v>
      </c>
      <c r="D10296">
        <v>0</v>
      </c>
      <c r="E10296">
        <v>0</v>
      </c>
      <c r="F10296" s="14">
        <v>3884.3939999999998</v>
      </c>
      <c r="G10296" s="14">
        <v>3008.0329999999999</v>
      </c>
      <c r="H10296">
        <f t="shared" si="335"/>
        <v>2.0553964932839937</v>
      </c>
      <c r="I10296">
        <f t="shared" si="336"/>
        <v>0.69151341462491056</v>
      </c>
    </row>
    <row r="10297" spans="1:9" x14ac:dyDescent="0.3">
      <c r="A10297" s="1">
        <v>40977</v>
      </c>
      <c r="B10297">
        <v>117</v>
      </c>
      <c r="C10297">
        <v>70</v>
      </c>
      <c r="D10297">
        <v>0</v>
      </c>
      <c r="E10297">
        <v>8.3000000000000004E-2</v>
      </c>
      <c r="F10297" s="14">
        <v>4927.3729999999996</v>
      </c>
      <c r="G10297" s="14">
        <v>4666.3190000000004</v>
      </c>
      <c r="H10297">
        <f t="shared" si="335"/>
        <v>1.5317285969059062</v>
      </c>
      <c r="I10297">
        <f t="shared" si="336"/>
        <v>0.75634279724599585</v>
      </c>
    </row>
    <row r="10298" spans="1:9" x14ac:dyDescent="0.3">
      <c r="A10298" s="1">
        <v>40978</v>
      </c>
      <c r="B10298">
        <v>62</v>
      </c>
      <c r="C10298">
        <v>73</v>
      </c>
      <c r="D10298">
        <v>0</v>
      </c>
      <c r="E10298">
        <v>0</v>
      </c>
      <c r="F10298" s="14">
        <v>5663.4210000000003</v>
      </c>
      <c r="G10298" s="14">
        <v>6029.3159999999998</v>
      </c>
      <c r="H10298">
        <f t="shared" si="335"/>
        <v>0.81168523938603576</v>
      </c>
      <c r="I10298">
        <f t="shared" si="336"/>
        <v>0.78875748855653849</v>
      </c>
    </row>
    <row r="10299" spans="1:9" x14ac:dyDescent="0.3">
      <c r="A10299" s="1">
        <v>40979</v>
      </c>
      <c r="B10299">
        <v>34</v>
      </c>
      <c r="C10299">
        <v>69</v>
      </c>
      <c r="D10299">
        <v>8.9999999999999993E-3</v>
      </c>
      <c r="E10299">
        <v>0</v>
      </c>
      <c r="F10299" s="14">
        <v>6701.2070000000003</v>
      </c>
      <c r="G10299" s="14">
        <v>5681.857</v>
      </c>
      <c r="H10299">
        <f t="shared" si="335"/>
        <v>0.4451177119213745</v>
      </c>
      <c r="I10299">
        <f t="shared" si="336"/>
        <v>0.74553790014248156</v>
      </c>
    </row>
    <row r="10300" spans="1:9" x14ac:dyDescent="0.3">
      <c r="A10300" s="1">
        <v>40980</v>
      </c>
      <c r="B10300">
        <v>23</v>
      </c>
      <c r="C10300">
        <v>54</v>
      </c>
      <c r="D10300">
        <v>0</v>
      </c>
      <c r="E10300">
        <v>0.13500000000000001</v>
      </c>
      <c r="F10300" s="14">
        <v>6064.902</v>
      </c>
      <c r="G10300" s="14">
        <v>6046.4279999999999</v>
      </c>
      <c r="H10300">
        <f t="shared" si="335"/>
        <v>0.30110904041740039</v>
      </c>
      <c r="I10300">
        <f t="shared" si="336"/>
        <v>0.58346444358976834</v>
      </c>
    </row>
    <row r="10301" spans="1:9" x14ac:dyDescent="0.3">
      <c r="A10301" s="1">
        <v>40981</v>
      </c>
      <c r="B10301">
        <v>18</v>
      </c>
      <c r="C10301">
        <v>35</v>
      </c>
      <c r="D10301">
        <v>34.328000000000003</v>
      </c>
      <c r="E10301">
        <v>17.626999999999999</v>
      </c>
      <c r="F10301">
        <v>-96.099000000000004</v>
      </c>
      <c r="G10301">
        <v>135.78399999999999</v>
      </c>
      <c r="H10301">
        <f t="shared" si="335"/>
        <v>0.2356505533701394</v>
      </c>
      <c r="I10301">
        <f t="shared" si="336"/>
        <v>0.37817139862299792</v>
      </c>
    </row>
    <row r="10302" spans="1:9" x14ac:dyDescent="0.3">
      <c r="A10302" s="1">
        <v>40982</v>
      </c>
      <c r="B10302">
        <v>15</v>
      </c>
      <c r="C10302">
        <v>23</v>
      </c>
      <c r="D10302">
        <v>4.0000000000000001E-3</v>
      </c>
      <c r="E10302">
        <v>6.7000000000000004E-2</v>
      </c>
      <c r="F10302" s="14">
        <v>6150.9179999999997</v>
      </c>
      <c r="G10302" s="14">
        <v>5302.1040000000003</v>
      </c>
      <c r="H10302">
        <f t="shared" si="335"/>
        <v>0.19637546114178286</v>
      </c>
      <c r="I10302">
        <f t="shared" si="336"/>
        <v>0.24851263338082721</v>
      </c>
    </row>
    <row r="10303" spans="1:9" x14ac:dyDescent="0.3">
      <c r="A10303" s="1">
        <v>40983</v>
      </c>
      <c r="B10303">
        <v>12</v>
      </c>
      <c r="C10303">
        <v>19</v>
      </c>
      <c r="D10303">
        <v>0</v>
      </c>
      <c r="E10303">
        <v>0</v>
      </c>
      <c r="F10303" s="14">
        <v>2525.3029999999999</v>
      </c>
      <c r="G10303" s="14">
        <v>2374.4009999999998</v>
      </c>
      <c r="H10303">
        <f t="shared" si="335"/>
        <v>0.15710036891342627</v>
      </c>
      <c r="I10303">
        <f t="shared" si="336"/>
        <v>0.20529304496677031</v>
      </c>
    </row>
    <row r="10304" spans="1:9" x14ac:dyDescent="0.3">
      <c r="A10304" s="1">
        <v>40984</v>
      </c>
      <c r="B10304">
        <v>10</v>
      </c>
      <c r="C10304">
        <v>16</v>
      </c>
      <c r="D10304">
        <v>0</v>
      </c>
      <c r="E10304">
        <v>0</v>
      </c>
      <c r="F10304" s="14">
        <v>6897.9250000000002</v>
      </c>
      <c r="G10304" s="14">
        <v>5576.4040000000005</v>
      </c>
      <c r="H10304">
        <f t="shared" si="335"/>
        <v>0.13091697409452191</v>
      </c>
      <c r="I10304">
        <f t="shared" si="336"/>
        <v>0.17287835365622764</v>
      </c>
    </row>
    <row r="10305" spans="1:9" x14ac:dyDescent="0.3">
      <c r="A10305" s="1">
        <v>40985</v>
      </c>
      <c r="B10305">
        <v>8</v>
      </c>
      <c r="C10305">
        <v>13</v>
      </c>
      <c r="D10305">
        <v>0</v>
      </c>
      <c r="E10305">
        <v>0</v>
      </c>
      <c r="F10305" s="14">
        <v>6648.2110000000002</v>
      </c>
      <c r="G10305" s="14">
        <v>5964.6329999999998</v>
      </c>
      <c r="H10305">
        <f t="shared" si="335"/>
        <v>0.10473357927561752</v>
      </c>
      <c r="I10305">
        <f t="shared" si="336"/>
        <v>0.14046366234568494</v>
      </c>
    </row>
    <row r="10306" spans="1:9" x14ac:dyDescent="0.3">
      <c r="A10306" s="1">
        <v>40986</v>
      </c>
      <c r="B10306">
        <v>7</v>
      </c>
      <c r="C10306">
        <v>11</v>
      </c>
      <c r="D10306">
        <v>0</v>
      </c>
      <c r="E10306">
        <v>0</v>
      </c>
      <c r="F10306" s="14">
        <v>6295.8069999999998</v>
      </c>
      <c r="G10306" s="14">
        <v>6905.0309999999999</v>
      </c>
      <c r="H10306">
        <f t="shared" ref="H10306:H10369" si="337">(B10306*60*60*24/1000000)/(1000*$N$3/1000000)</f>
        <v>9.1641881866165328E-2</v>
      </c>
      <c r="I10306">
        <f t="shared" ref="I10306:I10369" si="338">(C10306*60*60*24/1000000)/(1000*$N$4/1000000)</f>
        <v>0.11885386813865649</v>
      </c>
    </row>
    <row r="10307" spans="1:9" x14ac:dyDescent="0.3">
      <c r="A10307" s="1">
        <v>40987</v>
      </c>
      <c r="B10307">
        <v>6</v>
      </c>
      <c r="C10307">
        <v>10</v>
      </c>
      <c r="D10307">
        <v>0</v>
      </c>
      <c r="E10307">
        <v>0</v>
      </c>
      <c r="F10307" s="14">
        <v>5428.4229999999998</v>
      </c>
      <c r="G10307" s="14">
        <v>5858.4260000000004</v>
      </c>
      <c r="H10307">
        <f t="shared" si="337"/>
        <v>7.8550184456713135E-2</v>
      </c>
      <c r="I10307">
        <f t="shared" si="338"/>
        <v>0.10804897103514227</v>
      </c>
    </row>
    <row r="10308" spans="1:9" x14ac:dyDescent="0.3">
      <c r="A10308" s="1">
        <v>40988</v>
      </c>
      <c r="B10308">
        <v>5</v>
      </c>
      <c r="C10308">
        <v>8</v>
      </c>
      <c r="D10308">
        <v>9.2270000000000003</v>
      </c>
      <c r="E10308">
        <v>12.88</v>
      </c>
      <c r="F10308">
        <v>395.08300000000003</v>
      </c>
      <c r="G10308">
        <v>484.50799999999998</v>
      </c>
      <c r="H10308">
        <f t="shared" si="337"/>
        <v>6.5458487047260955E-2</v>
      </c>
      <c r="I10308">
        <f t="shared" si="338"/>
        <v>8.643917682811382E-2</v>
      </c>
    </row>
    <row r="10309" spans="1:9" x14ac:dyDescent="0.3">
      <c r="A10309" s="1">
        <v>40989</v>
      </c>
      <c r="B10309">
        <v>5</v>
      </c>
      <c r="C10309">
        <v>7</v>
      </c>
      <c r="D10309">
        <v>0.222</v>
      </c>
      <c r="E10309">
        <v>5.0990000000000002</v>
      </c>
      <c r="F10309" s="14">
        <v>1155.442</v>
      </c>
      <c r="G10309" s="14">
        <v>1857.915</v>
      </c>
      <c r="H10309">
        <f t="shared" si="337"/>
        <v>6.5458487047260955E-2</v>
      </c>
      <c r="I10309">
        <f t="shared" si="338"/>
        <v>7.5634279724599587E-2</v>
      </c>
    </row>
    <row r="10310" spans="1:9" x14ac:dyDescent="0.3">
      <c r="A10310" s="1">
        <v>40990</v>
      </c>
      <c r="B10310">
        <v>4</v>
      </c>
      <c r="C10310">
        <v>7</v>
      </c>
      <c r="D10310">
        <v>1.0960000000000001</v>
      </c>
      <c r="E10310">
        <v>6.6000000000000003E-2</v>
      </c>
      <c r="F10310" s="14">
        <v>3732.6219999999998</v>
      </c>
      <c r="G10310" s="14">
        <v>4514.6139999999996</v>
      </c>
      <c r="H10310">
        <f t="shared" si="337"/>
        <v>5.2366789637808761E-2</v>
      </c>
      <c r="I10310">
        <f t="shared" si="338"/>
        <v>7.5634279724599587E-2</v>
      </c>
    </row>
    <row r="10311" spans="1:9" x14ac:dyDescent="0.3">
      <c r="A10311" s="1">
        <v>40991</v>
      </c>
      <c r="B10311">
        <v>4</v>
      </c>
      <c r="C10311">
        <v>6</v>
      </c>
      <c r="D10311">
        <v>0</v>
      </c>
      <c r="E10311">
        <v>2.5000000000000001E-2</v>
      </c>
      <c r="F10311" s="14">
        <v>3098.3040000000001</v>
      </c>
      <c r="G10311" s="14">
        <v>3440.4659999999999</v>
      </c>
      <c r="H10311">
        <f t="shared" si="337"/>
        <v>5.2366789637808761E-2</v>
      </c>
      <c r="I10311">
        <f t="shared" si="338"/>
        <v>6.4829382621085355E-2</v>
      </c>
    </row>
    <row r="10312" spans="1:9" x14ac:dyDescent="0.3">
      <c r="A10312" s="1">
        <v>40992</v>
      </c>
      <c r="B10312">
        <v>4</v>
      </c>
      <c r="C10312">
        <v>6</v>
      </c>
      <c r="D10312">
        <v>0</v>
      </c>
      <c r="E10312">
        <v>0</v>
      </c>
      <c r="F10312" s="14">
        <v>6420.3530000000001</v>
      </c>
      <c r="G10312" s="14">
        <v>5985.759</v>
      </c>
      <c r="H10312">
        <f t="shared" si="337"/>
        <v>5.2366789637808761E-2</v>
      </c>
      <c r="I10312">
        <f t="shared" si="338"/>
        <v>6.4829382621085355E-2</v>
      </c>
    </row>
    <row r="10313" spans="1:9" x14ac:dyDescent="0.3">
      <c r="A10313" s="1">
        <v>40993</v>
      </c>
      <c r="B10313">
        <v>3</v>
      </c>
      <c r="C10313">
        <v>5</v>
      </c>
      <c r="D10313">
        <v>4.1870000000000003</v>
      </c>
      <c r="E10313">
        <v>8.7999999999999995E-2</v>
      </c>
      <c r="F10313" s="14">
        <v>3111.7950000000001</v>
      </c>
      <c r="G10313" s="14">
        <v>2800.038</v>
      </c>
      <c r="H10313">
        <f t="shared" si="337"/>
        <v>3.9275092228356567E-2</v>
      </c>
      <c r="I10313">
        <f t="shared" si="338"/>
        <v>5.4024485517571136E-2</v>
      </c>
    </row>
    <row r="10314" spans="1:9" x14ac:dyDescent="0.3">
      <c r="A10314" s="1">
        <v>40994</v>
      </c>
      <c r="B10314">
        <v>3</v>
      </c>
      <c r="C10314">
        <v>5</v>
      </c>
      <c r="D10314">
        <v>12.074</v>
      </c>
      <c r="E10314">
        <v>23.619</v>
      </c>
      <c r="F10314" s="14">
        <v>1627.5640000000001</v>
      </c>
      <c r="G10314">
        <v>453.63200000000001</v>
      </c>
      <c r="H10314">
        <f t="shared" si="337"/>
        <v>3.9275092228356567E-2</v>
      </c>
      <c r="I10314">
        <f t="shared" si="338"/>
        <v>5.4024485517571136E-2</v>
      </c>
    </row>
    <row r="10315" spans="1:9" x14ac:dyDescent="0.3">
      <c r="A10315" s="1">
        <v>40995</v>
      </c>
      <c r="B10315">
        <v>3</v>
      </c>
      <c r="C10315">
        <v>4</v>
      </c>
      <c r="D10315">
        <v>0</v>
      </c>
      <c r="E10315">
        <v>0</v>
      </c>
      <c r="F10315" s="14">
        <v>2472.902</v>
      </c>
      <c r="G10315" s="14">
        <v>2915.848</v>
      </c>
      <c r="H10315">
        <f t="shared" si="337"/>
        <v>3.9275092228356567E-2</v>
      </c>
      <c r="I10315">
        <f t="shared" si="338"/>
        <v>4.321958841405691E-2</v>
      </c>
    </row>
    <row r="10316" spans="1:9" x14ac:dyDescent="0.3">
      <c r="A10316" s="1">
        <v>40996</v>
      </c>
      <c r="B10316">
        <v>3</v>
      </c>
      <c r="C10316">
        <v>4</v>
      </c>
      <c r="D10316">
        <v>0</v>
      </c>
      <c r="E10316">
        <v>0</v>
      </c>
      <c r="F10316" s="14">
        <v>7161.3490000000002</v>
      </c>
      <c r="G10316" s="14">
        <v>6767.134</v>
      </c>
      <c r="H10316">
        <f t="shared" si="337"/>
        <v>3.9275092228356567E-2</v>
      </c>
      <c r="I10316">
        <f t="shared" si="338"/>
        <v>4.321958841405691E-2</v>
      </c>
    </row>
    <row r="10317" spans="1:9" x14ac:dyDescent="0.3">
      <c r="A10317" s="1">
        <v>40997</v>
      </c>
      <c r="B10317">
        <v>3</v>
      </c>
      <c r="C10317">
        <v>4</v>
      </c>
      <c r="D10317">
        <v>0</v>
      </c>
      <c r="E10317">
        <v>0</v>
      </c>
      <c r="F10317" s="14">
        <v>3745.8739999999998</v>
      </c>
      <c r="G10317" s="14">
        <v>4787.7780000000002</v>
      </c>
      <c r="H10317">
        <f t="shared" si="337"/>
        <v>3.9275092228356567E-2</v>
      </c>
      <c r="I10317">
        <f t="shared" si="338"/>
        <v>4.321958841405691E-2</v>
      </c>
    </row>
    <row r="10318" spans="1:9" x14ac:dyDescent="0.3">
      <c r="A10318" s="1">
        <v>40998</v>
      </c>
      <c r="B10318">
        <v>3</v>
      </c>
      <c r="C10318">
        <v>3</v>
      </c>
      <c r="D10318">
        <v>0</v>
      </c>
      <c r="E10318">
        <v>0</v>
      </c>
      <c r="F10318" s="14">
        <v>6893.3530000000001</v>
      </c>
      <c r="G10318" s="14">
        <v>6446.6170000000002</v>
      </c>
      <c r="H10318">
        <f t="shared" si="337"/>
        <v>3.9275092228356567E-2</v>
      </c>
      <c r="I10318">
        <f t="shared" si="338"/>
        <v>3.2414691310542677E-2</v>
      </c>
    </row>
    <row r="10319" spans="1:9" x14ac:dyDescent="0.3">
      <c r="A10319" s="1">
        <v>40999</v>
      </c>
      <c r="B10319">
        <v>2</v>
      </c>
      <c r="C10319">
        <v>3</v>
      </c>
      <c r="D10319">
        <v>0</v>
      </c>
      <c r="E10319">
        <v>0</v>
      </c>
      <c r="F10319" s="14">
        <v>7043.2780000000002</v>
      </c>
      <c r="G10319" s="14">
        <v>6280.3040000000001</v>
      </c>
      <c r="H10319">
        <f t="shared" si="337"/>
        <v>2.6183394818904381E-2</v>
      </c>
      <c r="I10319">
        <f t="shared" si="338"/>
        <v>3.2414691310542677E-2</v>
      </c>
    </row>
    <row r="10320" spans="1:9" x14ac:dyDescent="0.3">
      <c r="A10320" s="1">
        <v>41000</v>
      </c>
      <c r="B10320">
        <v>2</v>
      </c>
      <c r="C10320">
        <v>3</v>
      </c>
      <c r="D10320">
        <v>0</v>
      </c>
      <c r="E10320">
        <v>0</v>
      </c>
      <c r="F10320" s="14">
        <v>6772.43</v>
      </c>
      <c r="G10320" s="14">
        <v>5806.8190000000004</v>
      </c>
      <c r="H10320">
        <f t="shared" si="337"/>
        <v>2.6183394818904381E-2</v>
      </c>
      <c r="I10320">
        <f t="shared" si="338"/>
        <v>3.2414691310542677E-2</v>
      </c>
    </row>
    <row r="10321" spans="1:9" x14ac:dyDescent="0.3">
      <c r="A10321" s="1">
        <v>41001</v>
      </c>
      <c r="B10321">
        <v>2</v>
      </c>
      <c r="C10321">
        <v>2</v>
      </c>
      <c r="D10321">
        <v>0</v>
      </c>
      <c r="E10321">
        <v>0</v>
      </c>
      <c r="F10321" s="14">
        <v>6592.3119999999999</v>
      </c>
      <c r="G10321" s="14">
        <v>6170.2619999999997</v>
      </c>
      <c r="H10321">
        <f t="shared" si="337"/>
        <v>2.6183394818904381E-2</v>
      </c>
      <c r="I10321">
        <f t="shared" si="338"/>
        <v>2.1609794207028455E-2</v>
      </c>
    </row>
    <row r="10322" spans="1:9" x14ac:dyDescent="0.3">
      <c r="A10322" s="1">
        <v>41002</v>
      </c>
      <c r="B10322">
        <v>2</v>
      </c>
      <c r="C10322">
        <v>2</v>
      </c>
      <c r="D10322">
        <v>6.6050000000000004</v>
      </c>
      <c r="E10322">
        <v>1.353</v>
      </c>
      <c r="F10322" s="14">
        <v>1473.318</v>
      </c>
      <c r="G10322">
        <v>165.09200000000001</v>
      </c>
      <c r="H10322">
        <f t="shared" si="337"/>
        <v>2.6183394818904381E-2</v>
      </c>
      <c r="I10322">
        <f t="shared" si="338"/>
        <v>2.1609794207028455E-2</v>
      </c>
    </row>
    <row r="10323" spans="1:9" x14ac:dyDescent="0.3">
      <c r="A10323" s="1">
        <v>41003</v>
      </c>
      <c r="B10323">
        <v>2</v>
      </c>
      <c r="C10323">
        <v>2</v>
      </c>
      <c r="D10323">
        <v>8.2000000000000003E-2</v>
      </c>
      <c r="E10323">
        <v>0</v>
      </c>
      <c r="F10323" s="14">
        <v>4208.509</v>
      </c>
      <c r="G10323" s="14">
        <v>2926.942</v>
      </c>
      <c r="H10323">
        <f t="shared" si="337"/>
        <v>2.6183394818904381E-2</v>
      </c>
      <c r="I10323">
        <f t="shared" si="338"/>
        <v>2.1609794207028455E-2</v>
      </c>
    </row>
    <row r="10324" spans="1:9" x14ac:dyDescent="0.3">
      <c r="A10324" s="1">
        <v>41004</v>
      </c>
      <c r="B10324">
        <v>3</v>
      </c>
      <c r="C10324">
        <v>3</v>
      </c>
      <c r="D10324">
        <v>57.036999999999999</v>
      </c>
      <c r="E10324">
        <v>49.76</v>
      </c>
      <c r="F10324">
        <v>474.43400000000003</v>
      </c>
      <c r="G10324">
        <v>-142.02600000000001</v>
      </c>
      <c r="H10324">
        <f t="shared" si="337"/>
        <v>3.9275092228356567E-2</v>
      </c>
      <c r="I10324">
        <f t="shared" si="338"/>
        <v>3.2414691310542677E-2</v>
      </c>
    </row>
    <row r="10325" spans="1:9" x14ac:dyDescent="0.3">
      <c r="A10325" s="1">
        <v>41005</v>
      </c>
      <c r="B10325">
        <v>8</v>
      </c>
      <c r="C10325">
        <v>4</v>
      </c>
      <c r="D10325">
        <v>0</v>
      </c>
      <c r="E10325">
        <v>0</v>
      </c>
      <c r="F10325" s="14">
        <v>6768.87</v>
      </c>
      <c r="G10325" s="14">
        <v>6289.34</v>
      </c>
      <c r="H10325">
        <f t="shared" si="337"/>
        <v>0.10473357927561752</v>
      </c>
      <c r="I10325">
        <f t="shared" si="338"/>
        <v>4.321958841405691E-2</v>
      </c>
    </row>
    <row r="10326" spans="1:9" x14ac:dyDescent="0.3">
      <c r="A10326" s="1">
        <v>41006</v>
      </c>
      <c r="B10326">
        <v>13</v>
      </c>
      <c r="C10326">
        <v>5</v>
      </c>
      <c r="D10326">
        <v>0</v>
      </c>
      <c r="E10326">
        <v>0</v>
      </c>
      <c r="F10326" s="14">
        <v>6876.7579999999998</v>
      </c>
      <c r="G10326" s="14">
        <v>6206.4549999999999</v>
      </c>
      <c r="H10326">
        <f t="shared" si="337"/>
        <v>0.17019206632287848</v>
      </c>
      <c r="I10326">
        <f t="shared" si="338"/>
        <v>5.4024485517571136E-2</v>
      </c>
    </row>
    <row r="10327" spans="1:9" x14ac:dyDescent="0.3">
      <c r="A10327" s="1">
        <v>41007</v>
      </c>
      <c r="B10327">
        <v>10</v>
      </c>
      <c r="C10327">
        <v>6</v>
      </c>
      <c r="D10327">
        <v>0</v>
      </c>
      <c r="E10327">
        <v>0</v>
      </c>
      <c r="F10327" s="14">
        <v>6226.741</v>
      </c>
      <c r="G10327" s="14">
        <v>4898.8050000000003</v>
      </c>
      <c r="H10327">
        <f t="shared" si="337"/>
        <v>0.13091697409452191</v>
      </c>
      <c r="I10327">
        <f t="shared" si="338"/>
        <v>6.4829382621085355E-2</v>
      </c>
    </row>
    <row r="10328" spans="1:9" x14ac:dyDescent="0.3">
      <c r="A10328" s="1">
        <v>41008</v>
      </c>
      <c r="B10328">
        <v>14</v>
      </c>
      <c r="C10328">
        <v>5</v>
      </c>
      <c r="D10328">
        <v>0</v>
      </c>
      <c r="E10328">
        <v>0</v>
      </c>
      <c r="F10328" s="14">
        <v>4030.4810000000002</v>
      </c>
      <c r="G10328" s="14">
        <v>5217.7820000000002</v>
      </c>
      <c r="H10328">
        <f t="shared" si="337"/>
        <v>0.18328376373233066</v>
      </c>
      <c r="I10328">
        <f t="shared" si="338"/>
        <v>5.4024485517571136E-2</v>
      </c>
    </row>
    <row r="10329" spans="1:9" x14ac:dyDescent="0.3">
      <c r="A10329" s="1">
        <v>41009</v>
      </c>
      <c r="B10329">
        <v>16</v>
      </c>
      <c r="C10329">
        <v>8</v>
      </c>
      <c r="D10329">
        <v>20.931999999999999</v>
      </c>
      <c r="E10329">
        <v>21.998999999999999</v>
      </c>
      <c r="F10329">
        <v>23.931000000000001</v>
      </c>
      <c r="G10329">
        <v>102.79</v>
      </c>
      <c r="H10329">
        <f t="shared" si="337"/>
        <v>0.20946715855123504</v>
      </c>
      <c r="I10329">
        <f t="shared" si="338"/>
        <v>8.643917682811382E-2</v>
      </c>
    </row>
    <row r="10330" spans="1:9" x14ac:dyDescent="0.3">
      <c r="A10330" s="1">
        <v>41010</v>
      </c>
      <c r="B10330">
        <v>16</v>
      </c>
      <c r="C10330">
        <v>12</v>
      </c>
      <c r="D10330">
        <v>0</v>
      </c>
      <c r="E10330">
        <v>0</v>
      </c>
      <c r="F10330">
        <v>527.06500000000005</v>
      </c>
      <c r="G10330">
        <v>794.46199999999999</v>
      </c>
      <c r="H10330">
        <f t="shared" si="337"/>
        <v>0.20946715855123504</v>
      </c>
      <c r="I10330">
        <f t="shared" si="338"/>
        <v>0.12965876524217071</v>
      </c>
    </row>
    <row r="10331" spans="1:9" x14ac:dyDescent="0.3">
      <c r="A10331" s="1">
        <v>41011</v>
      </c>
      <c r="B10331">
        <v>15</v>
      </c>
      <c r="C10331">
        <v>15</v>
      </c>
      <c r="D10331">
        <v>0</v>
      </c>
      <c r="E10331">
        <v>0</v>
      </c>
      <c r="F10331" s="14">
        <v>2422.64</v>
      </c>
      <c r="G10331" s="14">
        <v>1818.12</v>
      </c>
      <c r="H10331">
        <f t="shared" si="337"/>
        <v>0.19637546114178286</v>
      </c>
      <c r="I10331">
        <f t="shared" si="338"/>
        <v>0.16207345655271341</v>
      </c>
    </row>
    <row r="10332" spans="1:9" x14ac:dyDescent="0.3">
      <c r="A10332" s="1">
        <v>41012</v>
      </c>
      <c r="B10332">
        <v>13</v>
      </c>
      <c r="C10332">
        <v>18</v>
      </c>
      <c r="D10332">
        <v>0</v>
      </c>
      <c r="E10332">
        <v>4.657</v>
      </c>
      <c r="F10332">
        <v>-19.454999999999998</v>
      </c>
      <c r="G10332">
        <v>607.86500000000001</v>
      </c>
      <c r="H10332">
        <f t="shared" si="337"/>
        <v>0.17019206632287848</v>
      </c>
      <c r="I10332">
        <f t="shared" si="338"/>
        <v>0.19448814786325608</v>
      </c>
    </row>
    <row r="10333" spans="1:9" x14ac:dyDescent="0.3">
      <c r="A10333" s="1">
        <v>41013</v>
      </c>
      <c r="B10333">
        <v>14</v>
      </c>
      <c r="C10333">
        <v>23</v>
      </c>
      <c r="D10333">
        <v>8.7070000000000007</v>
      </c>
      <c r="E10333">
        <v>8.5760000000000005</v>
      </c>
      <c r="F10333" s="14">
        <v>6519.7020000000002</v>
      </c>
      <c r="G10333" s="14">
        <v>2978.4479999999999</v>
      </c>
      <c r="H10333">
        <f t="shared" si="337"/>
        <v>0.18328376373233066</v>
      </c>
      <c r="I10333">
        <f t="shared" si="338"/>
        <v>0.24851263338082721</v>
      </c>
    </row>
    <row r="10334" spans="1:9" x14ac:dyDescent="0.3">
      <c r="A10334" s="1">
        <v>41014</v>
      </c>
      <c r="B10334">
        <v>17</v>
      </c>
      <c r="C10334">
        <v>23</v>
      </c>
      <c r="D10334">
        <v>0</v>
      </c>
      <c r="E10334">
        <v>0</v>
      </c>
      <c r="F10334" s="14">
        <v>4471.1890000000003</v>
      </c>
      <c r="G10334" s="14">
        <v>2743.913</v>
      </c>
      <c r="H10334">
        <f t="shared" si="337"/>
        <v>0.22255885596068725</v>
      </c>
      <c r="I10334">
        <f t="shared" si="338"/>
        <v>0.24851263338082721</v>
      </c>
    </row>
    <row r="10335" spans="1:9" x14ac:dyDescent="0.3">
      <c r="A10335" s="1">
        <v>41015</v>
      </c>
      <c r="B10335">
        <v>19</v>
      </c>
      <c r="C10335">
        <v>19</v>
      </c>
      <c r="D10335">
        <v>0</v>
      </c>
      <c r="E10335">
        <v>0</v>
      </c>
      <c r="F10335" s="14">
        <v>5480.3180000000002</v>
      </c>
      <c r="G10335" s="14">
        <v>4463.1750000000002</v>
      </c>
      <c r="H10335">
        <f t="shared" si="337"/>
        <v>0.24874225077959161</v>
      </c>
      <c r="I10335">
        <f t="shared" si="338"/>
        <v>0.20529304496677031</v>
      </c>
    </row>
    <row r="10336" spans="1:9" x14ac:dyDescent="0.3">
      <c r="A10336" s="1">
        <v>41016</v>
      </c>
      <c r="B10336">
        <v>20</v>
      </c>
      <c r="C10336">
        <v>16</v>
      </c>
      <c r="D10336">
        <v>0</v>
      </c>
      <c r="E10336">
        <v>0</v>
      </c>
      <c r="F10336" s="14">
        <v>6237.4440000000004</v>
      </c>
      <c r="G10336" s="14">
        <v>4523.1549999999997</v>
      </c>
      <c r="H10336">
        <f t="shared" si="337"/>
        <v>0.26183394818904382</v>
      </c>
      <c r="I10336">
        <f t="shared" si="338"/>
        <v>0.17287835365622764</v>
      </c>
    </row>
    <row r="10337" spans="1:9" x14ac:dyDescent="0.3">
      <c r="A10337" s="1">
        <v>41017</v>
      </c>
      <c r="B10337">
        <v>19</v>
      </c>
      <c r="C10337">
        <v>15</v>
      </c>
      <c r="D10337">
        <v>0</v>
      </c>
      <c r="E10337">
        <v>0</v>
      </c>
      <c r="F10337" s="14">
        <v>6801.0770000000002</v>
      </c>
      <c r="G10337" s="14">
        <v>6165.9449999999997</v>
      </c>
      <c r="H10337">
        <f t="shared" si="337"/>
        <v>0.24874225077959161</v>
      </c>
      <c r="I10337">
        <f t="shared" si="338"/>
        <v>0.16207345655271341</v>
      </c>
    </row>
    <row r="10338" spans="1:9" x14ac:dyDescent="0.3">
      <c r="A10338" s="1">
        <v>41018</v>
      </c>
      <c r="B10338">
        <v>17</v>
      </c>
      <c r="C10338">
        <v>15</v>
      </c>
      <c r="D10338">
        <v>15.105</v>
      </c>
      <c r="E10338">
        <v>17.972999999999999</v>
      </c>
      <c r="F10338" s="14">
        <v>2190.913</v>
      </c>
      <c r="G10338">
        <v>511.18299999999999</v>
      </c>
      <c r="H10338">
        <f t="shared" si="337"/>
        <v>0.22255885596068725</v>
      </c>
      <c r="I10338">
        <f t="shared" si="338"/>
        <v>0.16207345655271341</v>
      </c>
    </row>
    <row r="10339" spans="1:9" x14ac:dyDescent="0.3">
      <c r="A10339" s="1">
        <v>41019</v>
      </c>
      <c r="B10339">
        <v>15</v>
      </c>
      <c r="C10339">
        <v>13</v>
      </c>
      <c r="D10339">
        <v>0</v>
      </c>
      <c r="E10339">
        <v>0</v>
      </c>
      <c r="F10339" s="14">
        <v>6928.7179999999998</v>
      </c>
      <c r="G10339" s="14">
        <v>6306.13</v>
      </c>
      <c r="H10339">
        <f t="shared" si="337"/>
        <v>0.19637546114178286</v>
      </c>
      <c r="I10339">
        <f t="shared" si="338"/>
        <v>0.14046366234568494</v>
      </c>
    </row>
    <row r="10340" spans="1:9" x14ac:dyDescent="0.3">
      <c r="A10340" s="1">
        <v>41020</v>
      </c>
      <c r="B10340">
        <v>14</v>
      </c>
      <c r="C10340">
        <v>11</v>
      </c>
      <c r="D10340">
        <v>0</v>
      </c>
      <c r="E10340">
        <v>0</v>
      </c>
      <c r="F10340" s="14">
        <v>6478.5450000000001</v>
      </c>
      <c r="G10340" s="14">
        <v>5146.652</v>
      </c>
      <c r="H10340">
        <f t="shared" si="337"/>
        <v>0.18328376373233066</v>
      </c>
      <c r="I10340">
        <f t="shared" si="338"/>
        <v>0.11885386813865649</v>
      </c>
    </row>
    <row r="10341" spans="1:9" x14ac:dyDescent="0.3">
      <c r="A10341" s="1">
        <v>41021</v>
      </c>
      <c r="B10341">
        <v>12</v>
      </c>
      <c r="C10341">
        <v>10</v>
      </c>
      <c r="D10341">
        <v>0</v>
      </c>
      <c r="E10341">
        <v>0</v>
      </c>
      <c r="F10341" s="14">
        <v>6230.4430000000002</v>
      </c>
      <c r="G10341" s="14">
        <v>6007.9030000000002</v>
      </c>
      <c r="H10341">
        <f t="shared" si="337"/>
        <v>0.15710036891342627</v>
      </c>
      <c r="I10341">
        <f t="shared" si="338"/>
        <v>0.10804897103514227</v>
      </c>
    </row>
    <row r="10342" spans="1:9" x14ac:dyDescent="0.3">
      <c r="A10342" s="1">
        <v>41022</v>
      </c>
      <c r="B10342">
        <v>12</v>
      </c>
      <c r="C10342">
        <v>8</v>
      </c>
      <c r="D10342">
        <v>0</v>
      </c>
      <c r="E10342">
        <v>0</v>
      </c>
      <c r="F10342" s="14">
        <v>1306.7809999999999</v>
      </c>
      <c r="G10342" s="14">
        <v>2426.3389999999999</v>
      </c>
      <c r="H10342">
        <f t="shared" si="337"/>
        <v>0.15710036891342627</v>
      </c>
      <c r="I10342">
        <f t="shared" si="338"/>
        <v>8.643917682811382E-2</v>
      </c>
    </row>
    <row r="10343" spans="1:9" x14ac:dyDescent="0.3">
      <c r="A10343" s="1">
        <v>41023</v>
      </c>
      <c r="B10343">
        <v>11</v>
      </c>
      <c r="C10343">
        <v>7</v>
      </c>
      <c r="D10343">
        <v>0</v>
      </c>
      <c r="E10343">
        <v>0</v>
      </c>
      <c r="F10343" s="14">
        <v>2144.105</v>
      </c>
      <c r="G10343" s="14">
        <v>1453.67</v>
      </c>
      <c r="H10343">
        <f t="shared" si="337"/>
        <v>0.14400867150397409</v>
      </c>
      <c r="I10343">
        <f t="shared" si="338"/>
        <v>7.5634279724599587E-2</v>
      </c>
    </row>
    <row r="10344" spans="1:9" x14ac:dyDescent="0.3">
      <c r="A10344" s="1">
        <v>41024</v>
      </c>
      <c r="B10344">
        <v>10</v>
      </c>
      <c r="C10344">
        <v>6</v>
      </c>
      <c r="D10344">
        <v>0</v>
      </c>
      <c r="E10344">
        <v>0</v>
      </c>
      <c r="F10344" s="14">
        <v>6327.24</v>
      </c>
      <c r="G10344" s="14">
        <v>5952.4309999999996</v>
      </c>
      <c r="H10344">
        <f t="shared" si="337"/>
        <v>0.13091697409452191</v>
      </c>
      <c r="I10344">
        <f t="shared" si="338"/>
        <v>6.4829382621085355E-2</v>
      </c>
    </row>
    <row r="10345" spans="1:9" x14ac:dyDescent="0.3">
      <c r="A10345" s="1">
        <v>41025</v>
      </c>
      <c r="B10345">
        <v>8</v>
      </c>
      <c r="C10345">
        <v>5</v>
      </c>
      <c r="D10345">
        <v>0</v>
      </c>
      <c r="E10345">
        <v>0.09</v>
      </c>
      <c r="F10345" s="14">
        <v>4376.3059999999996</v>
      </c>
      <c r="G10345" s="14">
        <v>4135.1130000000003</v>
      </c>
      <c r="H10345">
        <f t="shared" si="337"/>
        <v>0.10473357927561752</v>
      </c>
      <c r="I10345">
        <f t="shared" si="338"/>
        <v>5.4024485517571136E-2</v>
      </c>
    </row>
    <row r="10346" spans="1:9" x14ac:dyDescent="0.3">
      <c r="A10346" s="1">
        <v>41026</v>
      </c>
      <c r="B10346">
        <v>7</v>
      </c>
      <c r="C10346">
        <v>4</v>
      </c>
      <c r="D10346">
        <v>0</v>
      </c>
      <c r="E10346">
        <v>0</v>
      </c>
      <c r="F10346" s="14">
        <v>6003.5559999999996</v>
      </c>
      <c r="G10346" s="14">
        <v>3299.098</v>
      </c>
      <c r="H10346">
        <f t="shared" si="337"/>
        <v>9.1641881866165328E-2</v>
      </c>
      <c r="I10346">
        <f t="shared" si="338"/>
        <v>4.321958841405691E-2</v>
      </c>
    </row>
    <row r="10347" spans="1:9" x14ac:dyDescent="0.3">
      <c r="A10347" s="1">
        <v>41027</v>
      </c>
      <c r="B10347">
        <v>7</v>
      </c>
      <c r="C10347">
        <v>3</v>
      </c>
      <c r="D10347">
        <v>0.18</v>
      </c>
      <c r="E10347">
        <v>0.33400000000000002</v>
      </c>
      <c r="F10347">
        <v>207.667</v>
      </c>
      <c r="G10347">
        <v>-17.05</v>
      </c>
      <c r="H10347">
        <f t="shared" si="337"/>
        <v>9.1641881866165328E-2</v>
      </c>
      <c r="I10347">
        <f t="shared" si="338"/>
        <v>3.2414691310542677E-2</v>
      </c>
    </row>
    <row r="10348" spans="1:9" x14ac:dyDescent="0.3">
      <c r="A10348" s="1">
        <v>41028</v>
      </c>
      <c r="B10348">
        <v>6</v>
      </c>
      <c r="C10348">
        <v>3</v>
      </c>
      <c r="D10348">
        <v>0</v>
      </c>
      <c r="E10348">
        <v>0</v>
      </c>
      <c r="F10348">
        <v>160.34899999999999</v>
      </c>
      <c r="G10348">
        <v>556.61900000000003</v>
      </c>
      <c r="H10348">
        <f t="shared" si="337"/>
        <v>7.8550184456713135E-2</v>
      </c>
      <c r="I10348">
        <f t="shared" si="338"/>
        <v>3.2414691310542677E-2</v>
      </c>
    </row>
    <row r="10349" spans="1:9" x14ac:dyDescent="0.3">
      <c r="A10349" s="1">
        <v>41029</v>
      </c>
      <c r="B10349">
        <v>5</v>
      </c>
      <c r="C10349">
        <v>3</v>
      </c>
      <c r="D10349">
        <v>0</v>
      </c>
      <c r="E10349">
        <v>0</v>
      </c>
      <c r="F10349" s="14">
        <v>1466.798</v>
      </c>
      <c r="G10349" s="14">
        <v>2033.6420000000001</v>
      </c>
      <c r="H10349">
        <f t="shared" si="337"/>
        <v>6.5458487047260955E-2</v>
      </c>
      <c r="I10349">
        <f t="shared" si="338"/>
        <v>3.2414691310542677E-2</v>
      </c>
    </row>
    <row r="10350" spans="1:9" x14ac:dyDescent="0.3">
      <c r="A10350" s="1">
        <v>41030</v>
      </c>
      <c r="B10350">
        <v>5</v>
      </c>
      <c r="C10350">
        <v>2</v>
      </c>
      <c r="D10350">
        <v>0</v>
      </c>
      <c r="E10350">
        <v>0</v>
      </c>
      <c r="F10350" s="14">
        <v>6298.0659999999998</v>
      </c>
      <c r="G10350" s="14">
        <v>2084.5349999999999</v>
      </c>
      <c r="H10350">
        <f t="shared" si="337"/>
        <v>6.5458487047260955E-2</v>
      </c>
      <c r="I10350">
        <f t="shared" si="338"/>
        <v>2.1609794207028455E-2</v>
      </c>
    </row>
    <row r="10351" spans="1:9" x14ac:dyDescent="0.3">
      <c r="A10351" s="1">
        <v>41031</v>
      </c>
      <c r="B10351">
        <v>4</v>
      </c>
      <c r="C10351">
        <v>2</v>
      </c>
      <c r="D10351">
        <v>0</v>
      </c>
      <c r="E10351">
        <v>0</v>
      </c>
      <c r="F10351" s="14">
        <v>6406.6369999999997</v>
      </c>
      <c r="G10351" s="14">
        <v>5748.116</v>
      </c>
      <c r="H10351">
        <f t="shared" si="337"/>
        <v>5.2366789637808761E-2</v>
      </c>
      <c r="I10351">
        <f t="shared" si="338"/>
        <v>2.1609794207028455E-2</v>
      </c>
    </row>
    <row r="10352" spans="1:9" x14ac:dyDescent="0.3">
      <c r="A10352" s="1">
        <v>41032</v>
      </c>
      <c r="B10352">
        <v>4</v>
      </c>
      <c r="C10352">
        <v>2</v>
      </c>
      <c r="D10352">
        <v>0</v>
      </c>
      <c r="E10352">
        <v>0</v>
      </c>
      <c r="F10352" s="14">
        <v>6515.009</v>
      </c>
      <c r="G10352" s="14">
        <v>5572.0039999999999</v>
      </c>
      <c r="H10352">
        <f t="shared" si="337"/>
        <v>5.2366789637808761E-2</v>
      </c>
      <c r="I10352">
        <f t="shared" si="338"/>
        <v>2.1609794207028455E-2</v>
      </c>
    </row>
    <row r="10353" spans="1:9" x14ac:dyDescent="0.3">
      <c r="A10353" s="1">
        <v>41033</v>
      </c>
      <c r="B10353">
        <v>4</v>
      </c>
      <c r="C10353">
        <v>2</v>
      </c>
      <c r="D10353">
        <v>0</v>
      </c>
      <c r="E10353">
        <v>0</v>
      </c>
      <c r="F10353" s="14">
        <v>4354.9449999999997</v>
      </c>
      <c r="G10353" s="14">
        <v>4684.1000000000004</v>
      </c>
      <c r="H10353">
        <f t="shared" si="337"/>
        <v>5.2366789637808761E-2</v>
      </c>
      <c r="I10353">
        <f t="shared" si="338"/>
        <v>2.1609794207028455E-2</v>
      </c>
    </row>
    <row r="10354" spans="1:9" x14ac:dyDescent="0.3">
      <c r="A10354" s="1">
        <v>41034</v>
      </c>
      <c r="B10354">
        <v>4</v>
      </c>
      <c r="C10354">
        <v>1</v>
      </c>
      <c r="D10354">
        <v>0</v>
      </c>
      <c r="E10354">
        <v>0</v>
      </c>
      <c r="F10354" s="14">
        <v>3658.1109999999999</v>
      </c>
      <c r="G10354" s="14">
        <v>3404.444</v>
      </c>
      <c r="H10354">
        <f t="shared" si="337"/>
        <v>5.2366789637808761E-2</v>
      </c>
      <c r="I10354">
        <f t="shared" si="338"/>
        <v>1.0804897103514228E-2</v>
      </c>
    </row>
    <row r="10355" spans="1:9" x14ac:dyDescent="0.3">
      <c r="A10355" s="1">
        <v>41035</v>
      </c>
      <c r="B10355">
        <v>4</v>
      </c>
      <c r="C10355">
        <v>1</v>
      </c>
      <c r="D10355">
        <v>0</v>
      </c>
      <c r="E10355">
        <v>0</v>
      </c>
      <c r="F10355" s="14">
        <v>4513.8860000000004</v>
      </c>
      <c r="G10355" s="14">
        <v>2634.7359999999999</v>
      </c>
      <c r="H10355">
        <f t="shared" si="337"/>
        <v>5.2366789637808761E-2</v>
      </c>
      <c r="I10355">
        <f t="shared" si="338"/>
        <v>1.0804897103514228E-2</v>
      </c>
    </row>
    <row r="10356" spans="1:9" x14ac:dyDescent="0.3">
      <c r="A10356" s="1">
        <v>41036</v>
      </c>
      <c r="B10356">
        <v>3</v>
      </c>
      <c r="C10356">
        <v>1</v>
      </c>
      <c r="D10356">
        <v>0</v>
      </c>
      <c r="E10356">
        <v>0</v>
      </c>
      <c r="F10356" s="14">
        <v>4519.9210000000003</v>
      </c>
      <c r="G10356" s="14">
        <v>4170.9970000000003</v>
      </c>
      <c r="H10356">
        <f t="shared" si="337"/>
        <v>3.9275092228356567E-2</v>
      </c>
      <c r="I10356">
        <f t="shared" si="338"/>
        <v>1.0804897103514228E-2</v>
      </c>
    </row>
    <row r="10357" spans="1:9" x14ac:dyDescent="0.3">
      <c r="A10357" s="1">
        <v>41037</v>
      </c>
      <c r="B10357">
        <v>3</v>
      </c>
      <c r="C10357">
        <v>1</v>
      </c>
      <c r="D10357">
        <v>0</v>
      </c>
      <c r="E10357">
        <v>0</v>
      </c>
      <c r="F10357" s="14">
        <v>4935.9750000000004</v>
      </c>
      <c r="G10357" s="14">
        <v>3997.4740000000002</v>
      </c>
      <c r="H10357">
        <f t="shared" si="337"/>
        <v>3.9275092228356567E-2</v>
      </c>
      <c r="I10357">
        <f t="shared" si="338"/>
        <v>1.0804897103514228E-2</v>
      </c>
    </row>
    <row r="10358" spans="1:9" x14ac:dyDescent="0.3">
      <c r="A10358" s="1">
        <v>41038</v>
      </c>
      <c r="B10358">
        <v>3</v>
      </c>
      <c r="C10358">
        <v>1</v>
      </c>
      <c r="D10358">
        <v>0</v>
      </c>
      <c r="E10358">
        <v>0</v>
      </c>
      <c r="F10358" s="14">
        <v>4569.7110000000002</v>
      </c>
      <c r="G10358" s="14">
        <v>4157.0630000000001</v>
      </c>
      <c r="H10358">
        <f t="shared" si="337"/>
        <v>3.9275092228356567E-2</v>
      </c>
      <c r="I10358">
        <f t="shared" si="338"/>
        <v>1.0804897103514228E-2</v>
      </c>
    </row>
    <row r="10359" spans="1:9" x14ac:dyDescent="0.3">
      <c r="A10359" s="1">
        <v>41039</v>
      </c>
      <c r="B10359">
        <v>3</v>
      </c>
      <c r="C10359">
        <v>1</v>
      </c>
      <c r="D10359">
        <v>1.425</v>
      </c>
      <c r="E10359">
        <v>1.0999999999999999E-2</v>
      </c>
      <c r="F10359" s="14">
        <v>4315.7129999999997</v>
      </c>
      <c r="G10359" s="14">
        <v>2283.5889999999999</v>
      </c>
      <c r="H10359">
        <f t="shared" si="337"/>
        <v>3.9275092228356567E-2</v>
      </c>
      <c r="I10359">
        <f t="shared" si="338"/>
        <v>1.0804897103514228E-2</v>
      </c>
    </row>
    <row r="10360" spans="1:9" x14ac:dyDescent="0.3">
      <c r="A10360" s="1">
        <v>41040</v>
      </c>
      <c r="B10360">
        <v>3</v>
      </c>
      <c r="C10360">
        <v>1</v>
      </c>
      <c r="D10360">
        <v>0</v>
      </c>
      <c r="E10360">
        <v>0</v>
      </c>
      <c r="F10360" s="14">
        <v>6031.2309999999998</v>
      </c>
      <c r="G10360" s="14">
        <v>5664.8909999999996</v>
      </c>
      <c r="H10360">
        <f t="shared" si="337"/>
        <v>3.9275092228356567E-2</v>
      </c>
      <c r="I10360">
        <f t="shared" si="338"/>
        <v>1.0804897103514228E-2</v>
      </c>
    </row>
    <row r="10361" spans="1:9" x14ac:dyDescent="0.3">
      <c r="A10361" s="1">
        <v>41041</v>
      </c>
      <c r="B10361">
        <v>3</v>
      </c>
      <c r="C10361">
        <v>1</v>
      </c>
      <c r="D10361">
        <v>9.0999999999999998E-2</v>
      </c>
      <c r="E10361">
        <v>0</v>
      </c>
      <c r="F10361" s="14">
        <v>6305.1319999999996</v>
      </c>
      <c r="G10361" s="14">
        <v>5683.8869999999997</v>
      </c>
      <c r="H10361">
        <f t="shared" si="337"/>
        <v>3.9275092228356567E-2</v>
      </c>
      <c r="I10361">
        <f t="shared" si="338"/>
        <v>1.0804897103514228E-2</v>
      </c>
    </row>
    <row r="10362" spans="1:9" x14ac:dyDescent="0.3">
      <c r="A10362" s="1">
        <v>41042</v>
      </c>
      <c r="B10362">
        <v>2</v>
      </c>
      <c r="C10362">
        <v>1</v>
      </c>
      <c r="D10362">
        <v>0</v>
      </c>
      <c r="E10362">
        <v>0</v>
      </c>
      <c r="F10362" s="14">
        <v>5998.83</v>
      </c>
      <c r="G10362" s="14">
        <v>5741.5860000000002</v>
      </c>
      <c r="H10362">
        <f t="shared" si="337"/>
        <v>2.6183394818904381E-2</v>
      </c>
      <c r="I10362">
        <f t="shared" si="338"/>
        <v>1.0804897103514228E-2</v>
      </c>
    </row>
    <row r="10363" spans="1:9" x14ac:dyDescent="0.3">
      <c r="A10363" s="1">
        <v>41043</v>
      </c>
      <c r="B10363">
        <v>2</v>
      </c>
      <c r="C10363">
        <v>1</v>
      </c>
      <c r="D10363">
        <v>0</v>
      </c>
      <c r="E10363">
        <v>0</v>
      </c>
      <c r="F10363" s="14">
        <v>3883.8989999999999</v>
      </c>
      <c r="G10363" s="14">
        <v>4181.8980000000001</v>
      </c>
      <c r="H10363">
        <f t="shared" si="337"/>
        <v>2.6183394818904381E-2</v>
      </c>
      <c r="I10363">
        <f t="shared" si="338"/>
        <v>1.0804897103514228E-2</v>
      </c>
    </row>
    <row r="10364" spans="1:9" x14ac:dyDescent="0.3">
      <c r="A10364" s="1">
        <v>41044</v>
      </c>
      <c r="B10364">
        <v>2</v>
      </c>
      <c r="C10364">
        <v>0</v>
      </c>
      <c r="D10364">
        <v>0</v>
      </c>
      <c r="E10364">
        <v>0</v>
      </c>
      <c r="F10364" s="14">
        <v>6444.9979999999996</v>
      </c>
      <c r="G10364" s="14">
        <v>5665.3530000000001</v>
      </c>
      <c r="H10364">
        <f t="shared" si="337"/>
        <v>2.6183394818904381E-2</v>
      </c>
      <c r="I10364">
        <f t="shared" si="338"/>
        <v>0</v>
      </c>
    </row>
    <row r="10365" spans="1:9" x14ac:dyDescent="0.3">
      <c r="A10365" s="1">
        <v>41045</v>
      </c>
      <c r="B10365">
        <v>2</v>
      </c>
      <c r="C10365">
        <v>0</v>
      </c>
      <c r="D10365">
        <v>0</v>
      </c>
      <c r="E10365">
        <v>0</v>
      </c>
      <c r="F10365" s="14">
        <v>6368.9639999999999</v>
      </c>
      <c r="G10365" s="14">
        <v>5374.0360000000001</v>
      </c>
      <c r="H10365">
        <f t="shared" si="337"/>
        <v>2.6183394818904381E-2</v>
      </c>
      <c r="I10365">
        <f t="shared" si="338"/>
        <v>0</v>
      </c>
    </row>
    <row r="10366" spans="1:9" x14ac:dyDescent="0.3">
      <c r="A10366" s="1">
        <v>41046</v>
      </c>
      <c r="B10366">
        <v>2</v>
      </c>
      <c r="C10366">
        <v>0</v>
      </c>
      <c r="D10366">
        <v>3.6999999999999998E-2</v>
      </c>
      <c r="E10366">
        <v>0</v>
      </c>
      <c r="F10366" s="14">
        <v>6309.3580000000002</v>
      </c>
      <c r="G10366" s="14">
        <v>4455.3620000000001</v>
      </c>
      <c r="H10366">
        <f t="shared" si="337"/>
        <v>2.6183394818904381E-2</v>
      </c>
      <c r="I10366">
        <f t="shared" si="338"/>
        <v>0</v>
      </c>
    </row>
    <row r="10367" spans="1:9" x14ac:dyDescent="0.3">
      <c r="A10367" s="1">
        <v>41047</v>
      </c>
      <c r="B10367">
        <v>2</v>
      </c>
      <c r="C10367">
        <v>0</v>
      </c>
      <c r="D10367">
        <v>0</v>
      </c>
      <c r="E10367">
        <v>0</v>
      </c>
      <c r="F10367" s="14">
        <v>5104.9650000000001</v>
      </c>
      <c r="G10367" s="14">
        <v>4058.413</v>
      </c>
      <c r="H10367">
        <f t="shared" si="337"/>
        <v>2.6183394818904381E-2</v>
      </c>
      <c r="I10367">
        <f t="shared" si="338"/>
        <v>0</v>
      </c>
    </row>
    <row r="10368" spans="1:9" x14ac:dyDescent="0.3">
      <c r="A10368" s="1">
        <v>41048</v>
      </c>
      <c r="B10368">
        <v>2</v>
      </c>
      <c r="C10368">
        <v>0</v>
      </c>
      <c r="D10368">
        <v>2.48</v>
      </c>
      <c r="E10368">
        <v>4.867</v>
      </c>
      <c r="F10368" s="14">
        <v>3078.634</v>
      </c>
      <c r="G10368">
        <v>846.96900000000005</v>
      </c>
      <c r="H10368">
        <f t="shared" si="337"/>
        <v>2.6183394818904381E-2</v>
      </c>
      <c r="I10368">
        <f t="shared" si="338"/>
        <v>0</v>
      </c>
    </row>
    <row r="10369" spans="1:9" x14ac:dyDescent="0.3">
      <c r="A10369" s="1">
        <v>41049</v>
      </c>
      <c r="B10369">
        <v>2</v>
      </c>
      <c r="C10369">
        <v>0</v>
      </c>
      <c r="D10369">
        <v>0</v>
      </c>
      <c r="E10369">
        <v>0</v>
      </c>
      <c r="F10369" s="14">
        <v>5599.1350000000002</v>
      </c>
      <c r="G10369" s="14">
        <v>5324.4539999999997</v>
      </c>
      <c r="H10369">
        <f t="shared" si="337"/>
        <v>2.6183394818904381E-2</v>
      </c>
      <c r="I10369">
        <f t="shared" si="338"/>
        <v>0</v>
      </c>
    </row>
    <row r="10370" spans="1:9" x14ac:dyDescent="0.3">
      <c r="A10370" s="1">
        <v>41050</v>
      </c>
      <c r="B10370">
        <v>2</v>
      </c>
      <c r="C10370">
        <v>0</v>
      </c>
      <c r="D10370">
        <v>0</v>
      </c>
      <c r="E10370">
        <v>0</v>
      </c>
      <c r="F10370" s="14">
        <v>5810.6360000000004</v>
      </c>
      <c r="G10370" s="14">
        <v>4874.0879999999997</v>
      </c>
      <c r="H10370">
        <f t="shared" ref="H10370:H10433" si="339">(B10370*60*60*24/1000000)/(1000*$N$3/1000000)</f>
        <v>2.6183394818904381E-2</v>
      </c>
      <c r="I10370">
        <f t="shared" ref="I10370:I10433" si="340">(C10370*60*60*24/1000000)/(1000*$N$4/1000000)</f>
        <v>0</v>
      </c>
    </row>
    <row r="10371" spans="1:9" x14ac:dyDescent="0.3">
      <c r="A10371" s="1">
        <v>41051</v>
      </c>
      <c r="B10371">
        <v>2</v>
      </c>
      <c r="C10371">
        <v>0</v>
      </c>
      <c r="D10371">
        <v>0.51400000000000001</v>
      </c>
      <c r="E10371">
        <v>3.5950000000000002</v>
      </c>
      <c r="F10371">
        <v>852.55700000000002</v>
      </c>
      <c r="G10371">
        <v>555.84500000000003</v>
      </c>
      <c r="H10371">
        <f t="shared" si="339"/>
        <v>2.6183394818904381E-2</v>
      </c>
      <c r="I10371">
        <f t="shared" si="340"/>
        <v>0</v>
      </c>
    </row>
    <row r="10372" spans="1:9" x14ac:dyDescent="0.3">
      <c r="A10372" s="1">
        <v>41052</v>
      </c>
      <c r="B10372">
        <v>2</v>
      </c>
      <c r="C10372">
        <v>0</v>
      </c>
      <c r="D10372">
        <v>9.89</v>
      </c>
      <c r="E10372">
        <v>13.21</v>
      </c>
      <c r="F10372">
        <v>572.298</v>
      </c>
      <c r="G10372">
        <v>271.97800000000001</v>
      </c>
      <c r="H10372">
        <f t="shared" si="339"/>
        <v>2.6183394818904381E-2</v>
      </c>
      <c r="I10372">
        <f t="shared" si="340"/>
        <v>0</v>
      </c>
    </row>
    <row r="10373" spans="1:9" x14ac:dyDescent="0.3">
      <c r="A10373" s="1">
        <v>41053</v>
      </c>
      <c r="B10373">
        <v>2</v>
      </c>
      <c r="C10373">
        <v>0</v>
      </c>
      <c r="D10373">
        <v>3.0000000000000001E-3</v>
      </c>
      <c r="E10373">
        <v>0</v>
      </c>
      <c r="F10373">
        <v>-285.42399999999998</v>
      </c>
      <c r="G10373">
        <v>515.97500000000002</v>
      </c>
      <c r="H10373">
        <f t="shared" si="339"/>
        <v>2.6183394818904381E-2</v>
      </c>
      <c r="I10373">
        <f t="shared" si="340"/>
        <v>0</v>
      </c>
    </row>
    <row r="10374" spans="1:9" x14ac:dyDescent="0.3">
      <c r="A10374" s="1">
        <v>41054</v>
      </c>
      <c r="B10374">
        <v>2</v>
      </c>
      <c r="C10374">
        <v>0</v>
      </c>
      <c r="D10374">
        <v>0</v>
      </c>
      <c r="E10374">
        <v>0</v>
      </c>
      <c r="F10374" s="14">
        <v>1954.152</v>
      </c>
      <c r="G10374" s="14">
        <v>2198.623</v>
      </c>
      <c r="H10374">
        <f t="shared" si="339"/>
        <v>2.6183394818904381E-2</v>
      </c>
      <c r="I10374">
        <f t="shared" si="340"/>
        <v>0</v>
      </c>
    </row>
    <row r="10375" spans="1:9" x14ac:dyDescent="0.3">
      <c r="A10375" s="1">
        <v>41055</v>
      </c>
      <c r="B10375">
        <v>2</v>
      </c>
      <c r="C10375">
        <v>0</v>
      </c>
      <c r="D10375">
        <v>0.28899999999999998</v>
      </c>
      <c r="E10375">
        <v>7.1999999999999995E-2</v>
      </c>
      <c r="F10375">
        <v>602.84</v>
      </c>
      <c r="G10375">
        <v>965.298</v>
      </c>
      <c r="H10375">
        <f t="shared" si="339"/>
        <v>2.6183394818904381E-2</v>
      </c>
      <c r="I10375">
        <f t="shared" si="340"/>
        <v>0</v>
      </c>
    </row>
    <row r="10376" spans="1:9" x14ac:dyDescent="0.3">
      <c r="A10376" s="1">
        <v>41056</v>
      </c>
      <c r="B10376">
        <v>3</v>
      </c>
      <c r="C10376">
        <v>0</v>
      </c>
      <c r="D10376">
        <v>1E-3</v>
      </c>
      <c r="E10376">
        <v>0.65800000000000003</v>
      </c>
      <c r="F10376">
        <v>509.97399999999999</v>
      </c>
      <c r="G10376" s="14">
        <v>1777.222</v>
      </c>
      <c r="H10376">
        <f t="shared" si="339"/>
        <v>3.9275092228356567E-2</v>
      </c>
      <c r="I10376">
        <f t="shared" si="340"/>
        <v>0</v>
      </c>
    </row>
    <row r="10377" spans="1:9" x14ac:dyDescent="0.3">
      <c r="A10377" s="1">
        <v>41057</v>
      </c>
      <c r="B10377">
        <v>3</v>
      </c>
      <c r="C10377">
        <v>0</v>
      </c>
      <c r="D10377">
        <v>1.53</v>
      </c>
      <c r="E10377">
        <v>0</v>
      </c>
      <c r="F10377" s="14">
        <v>1204.9359999999999</v>
      </c>
      <c r="G10377">
        <v>957.89400000000001</v>
      </c>
      <c r="H10377">
        <f t="shared" si="339"/>
        <v>3.9275092228356567E-2</v>
      </c>
      <c r="I10377">
        <f t="shared" si="340"/>
        <v>0</v>
      </c>
    </row>
    <row r="10378" spans="1:9" x14ac:dyDescent="0.3">
      <c r="A10378" s="1">
        <v>41058</v>
      </c>
      <c r="B10378">
        <v>3</v>
      </c>
      <c r="C10378">
        <v>0</v>
      </c>
      <c r="D10378">
        <v>1.929</v>
      </c>
      <c r="E10378">
        <v>2.536</v>
      </c>
      <c r="F10378" s="14">
        <v>1236.6780000000001</v>
      </c>
      <c r="G10378">
        <v>506.20299999999997</v>
      </c>
      <c r="H10378">
        <f t="shared" si="339"/>
        <v>3.9275092228356567E-2</v>
      </c>
      <c r="I10378">
        <f t="shared" si="340"/>
        <v>0</v>
      </c>
    </row>
    <row r="10379" spans="1:9" x14ac:dyDescent="0.3">
      <c r="A10379" s="1">
        <v>41059</v>
      </c>
      <c r="B10379">
        <v>3</v>
      </c>
      <c r="C10379">
        <v>0</v>
      </c>
      <c r="D10379">
        <v>0.11700000000000001</v>
      </c>
      <c r="E10379">
        <v>0</v>
      </c>
      <c r="F10379" s="14">
        <v>2990.9740000000002</v>
      </c>
      <c r="G10379" s="14">
        <v>3061.0120000000002</v>
      </c>
      <c r="H10379">
        <f t="shared" si="339"/>
        <v>3.9275092228356567E-2</v>
      </c>
      <c r="I10379">
        <f t="shared" si="340"/>
        <v>0</v>
      </c>
    </row>
    <row r="10380" spans="1:9" x14ac:dyDescent="0.3">
      <c r="A10380" s="1">
        <v>41060</v>
      </c>
      <c r="B10380">
        <v>3</v>
      </c>
      <c r="C10380">
        <v>0</v>
      </c>
      <c r="D10380">
        <v>0.183</v>
      </c>
      <c r="E10380">
        <v>0</v>
      </c>
      <c r="F10380" s="14">
        <v>5515.5569999999998</v>
      </c>
      <c r="G10380" s="14">
        <v>5371.5879999999997</v>
      </c>
      <c r="H10380">
        <f t="shared" si="339"/>
        <v>3.9275092228356567E-2</v>
      </c>
      <c r="I10380">
        <f t="shared" si="340"/>
        <v>0</v>
      </c>
    </row>
    <row r="10381" spans="1:9" x14ac:dyDescent="0.3">
      <c r="A10381" s="1">
        <v>41061</v>
      </c>
      <c r="B10381">
        <v>3</v>
      </c>
      <c r="C10381">
        <v>0</v>
      </c>
      <c r="D10381">
        <v>0</v>
      </c>
      <c r="E10381">
        <v>0</v>
      </c>
      <c r="F10381" s="14">
        <v>5813.8119999999999</v>
      </c>
      <c r="G10381" s="14">
        <v>3780.1869999999999</v>
      </c>
      <c r="H10381">
        <f t="shared" si="339"/>
        <v>3.9275092228356567E-2</v>
      </c>
      <c r="I10381">
        <f t="shared" si="340"/>
        <v>0</v>
      </c>
    </row>
    <row r="10382" spans="1:9" x14ac:dyDescent="0.3">
      <c r="A10382" s="1">
        <v>41062</v>
      </c>
      <c r="B10382">
        <v>3</v>
      </c>
      <c r="C10382">
        <v>0</v>
      </c>
      <c r="D10382">
        <v>0.28399999999999997</v>
      </c>
      <c r="E10382">
        <v>0</v>
      </c>
      <c r="F10382">
        <v>358.59399999999999</v>
      </c>
      <c r="G10382">
        <v>637.72900000000004</v>
      </c>
      <c r="H10382">
        <f t="shared" si="339"/>
        <v>3.9275092228356567E-2</v>
      </c>
      <c r="I10382">
        <f t="shared" si="340"/>
        <v>0</v>
      </c>
    </row>
    <row r="10383" spans="1:9" x14ac:dyDescent="0.3">
      <c r="A10383" s="1">
        <v>41063</v>
      </c>
      <c r="B10383">
        <v>3</v>
      </c>
      <c r="C10383">
        <v>0</v>
      </c>
      <c r="D10383">
        <v>0.36499999999999999</v>
      </c>
      <c r="E10383">
        <v>0</v>
      </c>
      <c r="F10383" s="14">
        <v>5577.78</v>
      </c>
      <c r="G10383" s="14">
        <v>5265.2870000000003</v>
      </c>
      <c r="H10383">
        <f t="shared" si="339"/>
        <v>3.9275092228356567E-2</v>
      </c>
      <c r="I10383">
        <f t="shared" si="340"/>
        <v>0</v>
      </c>
    </row>
    <row r="10384" spans="1:9" x14ac:dyDescent="0.3">
      <c r="A10384" s="1">
        <v>41064</v>
      </c>
      <c r="B10384">
        <v>2</v>
      </c>
      <c r="C10384">
        <v>0</v>
      </c>
      <c r="D10384">
        <v>0</v>
      </c>
      <c r="E10384">
        <v>0</v>
      </c>
      <c r="F10384" s="14">
        <v>1494.7149999999999</v>
      </c>
      <c r="G10384" s="14">
        <v>2407.1970000000001</v>
      </c>
      <c r="H10384">
        <f t="shared" si="339"/>
        <v>2.6183394818904381E-2</v>
      </c>
      <c r="I10384">
        <f t="shared" si="340"/>
        <v>0</v>
      </c>
    </row>
    <row r="10385" spans="1:9" x14ac:dyDescent="0.3">
      <c r="A10385" s="1">
        <v>41065</v>
      </c>
      <c r="B10385">
        <v>2</v>
      </c>
      <c r="C10385">
        <v>0</v>
      </c>
      <c r="D10385">
        <v>0</v>
      </c>
      <c r="E10385">
        <v>0</v>
      </c>
      <c r="F10385">
        <v>971.99599999999998</v>
      </c>
      <c r="G10385" s="14">
        <v>1161.6479999999999</v>
      </c>
      <c r="H10385">
        <f t="shared" si="339"/>
        <v>2.6183394818904381E-2</v>
      </c>
      <c r="I10385">
        <f t="shared" si="340"/>
        <v>0</v>
      </c>
    </row>
    <row r="10386" spans="1:9" x14ac:dyDescent="0.3">
      <c r="A10386" s="1">
        <v>41066</v>
      </c>
      <c r="B10386">
        <v>2</v>
      </c>
      <c r="C10386">
        <v>0</v>
      </c>
      <c r="D10386">
        <v>0</v>
      </c>
      <c r="E10386">
        <v>0</v>
      </c>
      <c r="F10386">
        <v>-165.04900000000001</v>
      </c>
      <c r="G10386">
        <v>-117.684</v>
      </c>
      <c r="H10386">
        <f t="shared" si="339"/>
        <v>2.6183394818904381E-2</v>
      </c>
      <c r="I10386">
        <f t="shared" si="340"/>
        <v>0</v>
      </c>
    </row>
    <row r="10387" spans="1:9" x14ac:dyDescent="0.3">
      <c r="A10387" s="1">
        <v>41067</v>
      </c>
      <c r="B10387">
        <v>2</v>
      </c>
      <c r="C10387">
        <v>0</v>
      </c>
      <c r="D10387">
        <v>0</v>
      </c>
      <c r="E10387">
        <v>0</v>
      </c>
      <c r="F10387" s="14">
        <v>6089.4610000000002</v>
      </c>
      <c r="G10387" s="14">
        <v>5385.7640000000001</v>
      </c>
      <c r="H10387">
        <f t="shared" si="339"/>
        <v>2.6183394818904381E-2</v>
      </c>
      <c r="I10387">
        <f t="shared" si="340"/>
        <v>0</v>
      </c>
    </row>
    <row r="10388" spans="1:9" x14ac:dyDescent="0.3">
      <c r="A10388" s="1">
        <v>41068</v>
      </c>
      <c r="B10388">
        <v>2</v>
      </c>
      <c r="C10388">
        <v>0</v>
      </c>
      <c r="D10388">
        <v>3.6999999999999998E-2</v>
      </c>
      <c r="E10388">
        <v>0</v>
      </c>
      <c r="F10388" s="14">
        <v>5913.2089999999998</v>
      </c>
      <c r="G10388" s="14">
        <v>5173.7659999999996</v>
      </c>
      <c r="H10388">
        <f t="shared" si="339"/>
        <v>2.6183394818904381E-2</v>
      </c>
      <c r="I10388">
        <f t="shared" si="340"/>
        <v>0</v>
      </c>
    </row>
    <row r="10389" spans="1:9" x14ac:dyDescent="0.3">
      <c r="A10389" s="1">
        <v>41069</v>
      </c>
      <c r="B10389">
        <v>2</v>
      </c>
      <c r="C10389">
        <v>0</v>
      </c>
      <c r="D10389">
        <v>0</v>
      </c>
      <c r="E10389">
        <v>2.5000000000000001E-2</v>
      </c>
      <c r="F10389" s="14">
        <v>3233.7890000000002</v>
      </c>
      <c r="G10389" s="14">
        <v>2980.26</v>
      </c>
      <c r="H10389">
        <f t="shared" si="339"/>
        <v>2.6183394818904381E-2</v>
      </c>
      <c r="I10389">
        <f t="shared" si="340"/>
        <v>0</v>
      </c>
    </row>
    <row r="10390" spans="1:9" x14ac:dyDescent="0.3">
      <c r="A10390" s="1">
        <v>41070</v>
      </c>
      <c r="B10390">
        <v>2</v>
      </c>
      <c r="C10390">
        <v>0</v>
      </c>
      <c r="D10390">
        <v>4.78</v>
      </c>
      <c r="E10390">
        <v>1.901</v>
      </c>
      <c r="F10390">
        <v>-95.823999999999998</v>
      </c>
      <c r="G10390">
        <v>-348.37799999999999</v>
      </c>
      <c r="H10390">
        <f t="shared" si="339"/>
        <v>2.6183394818904381E-2</v>
      </c>
      <c r="I10390">
        <f t="shared" si="340"/>
        <v>0</v>
      </c>
    </row>
    <row r="10391" spans="1:9" x14ac:dyDescent="0.3">
      <c r="A10391" s="1">
        <v>41071</v>
      </c>
      <c r="B10391">
        <v>2</v>
      </c>
      <c r="C10391">
        <v>0</v>
      </c>
      <c r="D10391">
        <v>0.219</v>
      </c>
      <c r="E10391">
        <v>0</v>
      </c>
      <c r="F10391" s="14">
        <v>4959.9459999999999</v>
      </c>
      <c r="G10391" s="14">
        <v>4250.0020000000004</v>
      </c>
      <c r="H10391">
        <f t="shared" si="339"/>
        <v>2.6183394818904381E-2</v>
      </c>
      <c r="I10391">
        <f t="shared" si="340"/>
        <v>0</v>
      </c>
    </row>
    <row r="10392" spans="1:9" x14ac:dyDescent="0.3">
      <c r="A10392" s="1">
        <v>41072</v>
      </c>
      <c r="B10392">
        <v>2</v>
      </c>
      <c r="C10392">
        <v>0</v>
      </c>
      <c r="D10392">
        <v>0</v>
      </c>
      <c r="E10392">
        <v>0</v>
      </c>
      <c r="F10392">
        <v>472.03800000000001</v>
      </c>
      <c r="G10392" s="14">
        <v>2945.57</v>
      </c>
      <c r="H10392">
        <f t="shared" si="339"/>
        <v>2.6183394818904381E-2</v>
      </c>
      <c r="I10392">
        <f t="shared" si="340"/>
        <v>0</v>
      </c>
    </row>
    <row r="10393" spans="1:9" x14ac:dyDescent="0.3">
      <c r="A10393" s="1">
        <v>41073</v>
      </c>
      <c r="B10393">
        <v>2</v>
      </c>
      <c r="C10393">
        <v>0</v>
      </c>
      <c r="D10393">
        <v>0.104</v>
      </c>
      <c r="E10393">
        <v>6.2569999999999997</v>
      </c>
      <c r="F10393" s="14">
        <v>1540.5070000000001</v>
      </c>
      <c r="G10393" s="14">
        <v>1732.6569999999999</v>
      </c>
      <c r="H10393">
        <f t="shared" si="339"/>
        <v>2.6183394818904381E-2</v>
      </c>
      <c r="I10393">
        <f t="shared" si="340"/>
        <v>0</v>
      </c>
    </row>
    <row r="10394" spans="1:9" x14ac:dyDescent="0.3">
      <c r="A10394" s="1">
        <v>41074</v>
      </c>
      <c r="B10394">
        <v>2</v>
      </c>
      <c r="C10394">
        <v>2</v>
      </c>
      <c r="D10394">
        <v>6.7949999999999999</v>
      </c>
      <c r="E10394">
        <v>2.8730000000000002</v>
      </c>
      <c r="F10394">
        <v>470.73500000000001</v>
      </c>
      <c r="G10394">
        <v>315.988</v>
      </c>
      <c r="H10394">
        <f t="shared" si="339"/>
        <v>2.6183394818904381E-2</v>
      </c>
      <c r="I10394">
        <f t="shared" si="340"/>
        <v>2.1609794207028455E-2</v>
      </c>
    </row>
    <row r="10395" spans="1:9" x14ac:dyDescent="0.3">
      <c r="A10395" s="1">
        <v>41075</v>
      </c>
      <c r="B10395">
        <v>48</v>
      </c>
      <c r="C10395">
        <v>46</v>
      </c>
      <c r="D10395">
        <v>41.847999999999999</v>
      </c>
      <c r="E10395">
        <v>60.679000000000002</v>
      </c>
      <c r="F10395">
        <v>-579.08199999999999</v>
      </c>
      <c r="G10395">
        <v>-307.58600000000001</v>
      </c>
      <c r="H10395">
        <f t="shared" si="339"/>
        <v>0.62840147565370508</v>
      </c>
      <c r="I10395">
        <f t="shared" si="340"/>
        <v>0.49702526676165443</v>
      </c>
    </row>
    <row r="10396" spans="1:9" x14ac:dyDescent="0.3">
      <c r="A10396" s="1">
        <v>41076</v>
      </c>
      <c r="B10396">
        <v>159</v>
      </c>
      <c r="C10396">
        <v>54</v>
      </c>
      <c r="D10396">
        <v>0.13300000000000001</v>
      </c>
      <c r="E10396">
        <v>0</v>
      </c>
      <c r="F10396" s="14">
        <v>1792.45</v>
      </c>
      <c r="G10396">
        <v>261.09899999999999</v>
      </c>
      <c r="H10396">
        <f t="shared" si="339"/>
        <v>2.0815798881028984</v>
      </c>
      <c r="I10396">
        <f t="shared" si="340"/>
        <v>0.58346444358976834</v>
      </c>
    </row>
    <row r="10397" spans="1:9" x14ac:dyDescent="0.3">
      <c r="A10397" s="1">
        <v>41077</v>
      </c>
      <c r="B10397">
        <v>123</v>
      </c>
      <c r="C10397">
        <v>41</v>
      </c>
      <c r="D10397">
        <v>10.061999999999999</v>
      </c>
      <c r="E10397">
        <v>8.68</v>
      </c>
      <c r="F10397">
        <v>-198.82499999999999</v>
      </c>
      <c r="G10397">
        <v>175.822</v>
      </c>
      <c r="H10397">
        <f t="shared" si="339"/>
        <v>1.6102787813626194</v>
      </c>
      <c r="I10397">
        <f t="shared" si="340"/>
        <v>0.44300078124408332</v>
      </c>
    </row>
    <row r="10398" spans="1:9" x14ac:dyDescent="0.3">
      <c r="A10398" s="1">
        <v>41078</v>
      </c>
      <c r="B10398">
        <v>115</v>
      </c>
      <c r="C10398">
        <v>34</v>
      </c>
      <c r="D10398">
        <v>2.9409999999999998</v>
      </c>
      <c r="E10398">
        <v>0.70499999999999996</v>
      </c>
      <c r="F10398">
        <v>-573.33900000000006</v>
      </c>
      <c r="G10398">
        <v>-703.40099999999995</v>
      </c>
      <c r="H10398">
        <f t="shared" si="339"/>
        <v>1.5055452020870019</v>
      </c>
      <c r="I10398">
        <f t="shared" si="340"/>
        <v>0.36736650151948375</v>
      </c>
    </row>
    <row r="10399" spans="1:9" x14ac:dyDescent="0.3">
      <c r="A10399" s="1">
        <v>41079</v>
      </c>
      <c r="B10399">
        <v>137</v>
      </c>
      <c r="C10399">
        <v>58</v>
      </c>
      <c r="D10399">
        <v>0</v>
      </c>
      <c r="E10399">
        <v>0</v>
      </c>
      <c r="F10399">
        <v>-616.12</v>
      </c>
      <c r="G10399">
        <v>-811.64</v>
      </c>
      <c r="H10399">
        <f t="shared" si="339"/>
        <v>1.7935625450949499</v>
      </c>
      <c r="I10399">
        <f t="shared" si="340"/>
        <v>0.62668403200382505</v>
      </c>
    </row>
    <row r="10400" spans="1:9" x14ac:dyDescent="0.3">
      <c r="A10400" s="1">
        <v>41080</v>
      </c>
      <c r="B10400">
        <v>117</v>
      </c>
      <c r="C10400">
        <v>77</v>
      </c>
      <c r="D10400">
        <v>0</v>
      </c>
      <c r="E10400">
        <v>0</v>
      </c>
      <c r="F10400" s="14">
        <v>5371.058</v>
      </c>
      <c r="G10400" s="14">
        <v>4279.0119999999997</v>
      </c>
      <c r="H10400">
        <f t="shared" si="339"/>
        <v>1.5317285969059062</v>
      </c>
      <c r="I10400">
        <f t="shared" si="340"/>
        <v>0.83197707697059542</v>
      </c>
    </row>
    <row r="10401" spans="1:9" x14ac:dyDescent="0.3">
      <c r="A10401" s="1">
        <v>41081</v>
      </c>
      <c r="B10401">
        <v>81</v>
      </c>
      <c r="C10401">
        <v>86</v>
      </c>
      <c r="D10401">
        <v>0</v>
      </c>
      <c r="E10401">
        <v>0</v>
      </c>
      <c r="F10401">
        <v>437.77</v>
      </c>
      <c r="G10401" s="14">
        <v>2860.83</v>
      </c>
      <c r="H10401">
        <f t="shared" si="339"/>
        <v>1.0604274901656274</v>
      </c>
      <c r="I10401">
        <f t="shared" si="340"/>
        <v>0.92922115090222346</v>
      </c>
    </row>
    <row r="10402" spans="1:9" x14ac:dyDescent="0.3">
      <c r="A10402" s="1">
        <v>41082</v>
      </c>
      <c r="B10402">
        <v>56</v>
      </c>
      <c r="C10402">
        <v>93</v>
      </c>
      <c r="D10402">
        <v>0</v>
      </c>
      <c r="E10402">
        <v>0</v>
      </c>
      <c r="F10402" s="14">
        <v>5229.9229999999998</v>
      </c>
      <c r="G10402" s="14">
        <v>3567.69</v>
      </c>
      <c r="H10402">
        <f t="shared" si="339"/>
        <v>0.73313505492932263</v>
      </c>
      <c r="I10402">
        <f t="shared" si="340"/>
        <v>1.0048554306268231</v>
      </c>
    </row>
    <row r="10403" spans="1:9" x14ac:dyDescent="0.3">
      <c r="A10403" s="1">
        <v>41083</v>
      </c>
      <c r="B10403">
        <v>43</v>
      </c>
      <c r="C10403">
        <v>95</v>
      </c>
      <c r="D10403">
        <v>0</v>
      </c>
      <c r="E10403">
        <v>0</v>
      </c>
      <c r="F10403" s="14">
        <v>5336.5379999999996</v>
      </c>
      <c r="G10403" s="14">
        <v>4293.2780000000002</v>
      </c>
      <c r="H10403">
        <f t="shared" si="339"/>
        <v>0.56294298860644409</v>
      </c>
      <c r="I10403">
        <f t="shared" si="340"/>
        <v>1.0264652248338515</v>
      </c>
    </row>
    <row r="10404" spans="1:9" x14ac:dyDescent="0.3">
      <c r="A10404" s="1">
        <v>41084</v>
      </c>
      <c r="B10404">
        <v>32</v>
      </c>
      <c r="C10404">
        <v>92</v>
      </c>
      <c r="D10404">
        <v>0</v>
      </c>
      <c r="E10404">
        <v>0</v>
      </c>
      <c r="F10404" s="14">
        <v>5236.8159999999998</v>
      </c>
      <c r="G10404" s="14">
        <v>4210.1090000000004</v>
      </c>
      <c r="H10404">
        <f t="shared" si="339"/>
        <v>0.41893431710247009</v>
      </c>
      <c r="I10404">
        <f t="shared" si="340"/>
        <v>0.99405053352330885</v>
      </c>
    </row>
    <row r="10405" spans="1:9" x14ac:dyDescent="0.3">
      <c r="A10405" s="1">
        <v>41085</v>
      </c>
      <c r="B10405">
        <v>25</v>
      </c>
      <c r="C10405">
        <v>80</v>
      </c>
      <c r="D10405">
        <v>0</v>
      </c>
      <c r="E10405">
        <v>0</v>
      </c>
      <c r="F10405" s="14">
        <v>5066.9719999999998</v>
      </c>
      <c r="G10405" s="14">
        <v>4310.1620000000003</v>
      </c>
      <c r="H10405">
        <f t="shared" si="339"/>
        <v>0.32729243523630475</v>
      </c>
      <c r="I10405">
        <f t="shared" si="340"/>
        <v>0.86439176828113817</v>
      </c>
    </row>
    <row r="10406" spans="1:9" x14ac:dyDescent="0.3">
      <c r="A10406" s="1">
        <v>41086</v>
      </c>
      <c r="B10406">
        <v>19</v>
      </c>
      <c r="C10406">
        <v>57</v>
      </c>
      <c r="D10406">
        <v>0</v>
      </c>
      <c r="E10406">
        <v>0</v>
      </c>
      <c r="F10406" s="14">
        <v>5020.1760000000004</v>
      </c>
      <c r="G10406" s="14">
        <v>4161.165</v>
      </c>
      <c r="H10406">
        <f t="shared" si="339"/>
        <v>0.24874225077959161</v>
      </c>
      <c r="I10406">
        <f t="shared" si="340"/>
        <v>0.61587913490031099</v>
      </c>
    </row>
    <row r="10407" spans="1:9" x14ac:dyDescent="0.3">
      <c r="A10407" s="1">
        <v>41087</v>
      </c>
      <c r="B10407">
        <v>15</v>
      </c>
      <c r="C10407">
        <v>32</v>
      </c>
      <c r="D10407">
        <v>0</v>
      </c>
      <c r="E10407">
        <v>0</v>
      </c>
      <c r="F10407" s="14">
        <v>4570.3379999999997</v>
      </c>
      <c r="G10407" s="14">
        <v>3971.2049999999999</v>
      </c>
      <c r="H10407">
        <f t="shared" si="339"/>
        <v>0.19637546114178286</v>
      </c>
      <c r="I10407">
        <f t="shared" si="340"/>
        <v>0.34575670731245528</v>
      </c>
    </row>
    <row r="10408" spans="1:9" x14ac:dyDescent="0.3">
      <c r="A10408" s="1">
        <v>41088</v>
      </c>
      <c r="B10408">
        <v>13</v>
      </c>
      <c r="C10408">
        <v>19</v>
      </c>
      <c r="D10408">
        <v>1.538</v>
      </c>
      <c r="E10408">
        <v>0</v>
      </c>
      <c r="F10408">
        <v>603.38800000000003</v>
      </c>
      <c r="G10408" s="14">
        <v>1043.223</v>
      </c>
      <c r="H10408">
        <f t="shared" si="339"/>
        <v>0.17019206632287848</v>
      </c>
      <c r="I10408">
        <f t="shared" si="340"/>
        <v>0.20529304496677031</v>
      </c>
    </row>
    <row r="10409" spans="1:9" x14ac:dyDescent="0.3">
      <c r="A10409" s="1">
        <v>41089</v>
      </c>
      <c r="B10409">
        <v>11</v>
      </c>
      <c r="C10409">
        <v>13</v>
      </c>
      <c r="D10409">
        <v>32.536999999999999</v>
      </c>
      <c r="E10409">
        <v>13.471</v>
      </c>
      <c r="F10409">
        <v>440.60599999999999</v>
      </c>
      <c r="G10409">
        <v>-592.07100000000003</v>
      </c>
      <c r="H10409">
        <f t="shared" si="339"/>
        <v>0.14400867150397409</v>
      </c>
      <c r="I10409">
        <f t="shared" si="340"/>
        <v>0.14046366234568494</v>
      </c>
    </row>
    <row r="10410" spans="1:9" x14ac:dyDescent="0.3">
      <c r="A10410" s="1">
        <v>41090</v>
      </c>
      <c r="B10410">
        <v>11</v>
      </c>
      <c r="C10410">
        <v>15</v>
      </c>
      <c r="D10410">
        <v>9.5109999999999992</v>
      </c>
      <c r="E10410">
        <v>1.117</v>
      </c>
      <c r="F10410" s="14">
        <v>1989.2909999999999</v>
      </c>
      <c r="G10410">
        <v>564.98900000000003</v>
      </c>
      <c r="H10410">
        <f t="shared" si="339"/>
        <v>0.14400867150397409</v>
      </c>
      <c r="I10410">
        <f t="shared" si="340"/>
        <v>0.16207345655271341</v>
      </c>
    </row>
    <row r="10411" spans="1:9" x14ac:dyDescent="0.3">
      <c r="A10411" s="1">
        <v>41091</v>
      </c>
      <c r="B10411">
        <v>31</v>
      </c>
      <c r="C10411">
        <v>36</v>
      </c>
      <c r="D10411">
        <v>7.0999999999999994E-2</v>
      </c>
      <c r="E10411">
        <v>0</v>
      </c>
      <c r="F10411">
        <v>584.44399999999996</v>
      </c>
      <c r="G10411">
        <v>620.56500000000005</v>
      </c>
      <c r="H10411">
        <f t="shared" si="339"/>
        <v>0.40584261969301788</v>
      </c>
      <c r="I10411">
        <f t="shared" si="340"/>
        <v>0.38897629572651216</v>
      </c>
    </row>
    <row r="10412" spans="1:9" x14ac:dyDescent="0.3">
      <c r="A10412" s="1">
        <v>41092</v>
      </c>
      <c r="B10412">
        <v>31</v>
      </c>
      <c r="C10412">
        <v>47</v>
      </c>
      <c r="D10412">
        <v>5.1870000000000003</v>
      </c>
      <c r="E10412">
        <v>5.7119999999999997</v>
      </c>
      <c r="F10412">
        <v>83.38</v>
      </c>
      <c r="G10412">
        <v>-13.811</v>
      </c>
      <c r="H10412">
        <f t="shared" si="339"/>
        <v>0.40584261969301788</v>
      </c>
      <c r="I10412">
        <f t="shared" si="340"/>
        <v>0.50783016386516866</v>
      </c>
    </row>
    <row r="10413" spans="1:9" x14ac:dyDescent="0.3">
      <c r="A10413" s="1">
        <v>41093</v>
      </c>
      <c r="B10413">
        <v>44</v>
      </c>
      <c r="C10413">
        <v>85</v>
      </c>
      <c r="D10413">
        <v>3.3210000000000002</v>
      </c>
      <c r="E10413">
        <v>8.8230000000000004</v>
      </c>
      <c r="F10413">
        <v>-522.76</v>
      </c>
      <c r="G10413">
        <v>-211.67599999999999</v>
      </c>
      <c r="H10413">
        <f t="shared" si="339"/>
        <v>0.57603468601589636</v>
      </c>
      <c r="I10413">
        <f t="shared" si="340"/>
        <v>0.91841625379870928</v>
      </c>
    </row>
    <row r="10414" spans="1:9" x14ac:dyDescent="0.3">
      <c r="A10414" s="1">
        <v>41094</v>
      </c>
      <c r="B10414">
        <v>65</v>
      </c>
      <c r="C10414">
        <v>152</v>
      </c>
      <c r="D10414">
        <v>13.335000000000001</v>
      </c>
      <c r="E10414">
        <v>8.6170000000000009</v>
      </c>
      <c r="F10414">
        <v>-448.59500000000003</v>
      </c>
      <c r="G10414">
        <v>-262.61399999999998</v>
      </c>
      <c r="H10414">
        <f t="shared" si="339"/>
        <v>0.85096033161439233</v>
      </c>
      <c r="I10414">
        <f t="shared" si="340"/>
        <v>1.6423443597341625</v>
      </c>
    </row>
    <row r="10415" spans="1:9" x14ac:dyDescent="0.3">
      <c r="A10415" s="1">
        <v>41095</v>
      </c>
      <c r="B10415">
        <v>105</v>
      </c>
      <c r="C10415">
        <v>240</v>
      </c>
      <c r="D10415">
        <v>15.512</v>
      </c>
      <c r="E10415">
        <v>5.7220000000000004</v>
      </c>
      <c r="F10415" s="14">
        <v>4830.1279999999997</v>
      </c>
      <c r="G10415" s="14">
        <v>1439.54</v>
      </c>
      <c r="H10415">
        <f t="shared" si="339"/>
        <v>1.3746282279924797</v>
      </c>
      <c r="I10415">
        <f t="shared" si="340"/>
        <v>2.5931753048434145</v>
      </c>
    </row>
    <row r="10416" spans="1:9" x14ac:dyDescent="0.3">
      <c r="A10416" s="1">
        <v>41096</v>
      </c>
      <c r="B10416">
        <v>103</v>
      </c>
      <c r="C10416">
        <v>292</v>
      </c>
      <c r="D10416">
        <v>4.3029999999999999</v>
      </c>
      <c r="E10416">
        <v>0</v>
      </c>
      <c r="F10416" s="14">
        <v>4548.3410000000003</v>
      </c>
      <c r="G10416" s="14">
        <v>1878.2829999999999</v>
      </c>
      <c r="H10416">
        <f t="shared" si="339"/>
        <v>1.3484448331735757</v>
      </c>
      <c r="I10416">
        <f t="shared" si="340"/>
        <v>3.155029954226154</v>
      </c>
    </row>
    <row r="10417" spans="1:9" x14ac:dyDescent="0.3">
      <c r="A10417" s="1">
        <v>41097</v>
      </c>
      <c r="B10417">
        <v>85</v>
      </c>
      <c r="C10417">
        <v>310</v>
      </c>
      <c r="D10417">
        <v>0</v>
      </c>
      <c r="E10417">
        <v>0</v>
      </c>
      <c r="F10417" s="14">
        <v>5421.4679999999998</v>
      </c>
      <c r="G10417" s="14">
        <v>4672.4579999999996</v>
      </c>
      <c r="H10417">
        <f t="shared" si="339"/>
        <v>1.1127942798034363</v>
      </c>
      <c r="I10417">
        <f t="shared" si="340"/>
        <v>3.34951810208941</v>
      </c>
    </row>
    <row r="10418" spans="1:9" x14ac:dyDescent="0.3">
      <c r="A10418" s="1">
        <v>41098</v>
      </c>
      <c r="B10418">
        <v>84</v>
      </c>
      <c r="C10418">
        <v>300</v>
      </c>
      <c r="D10418">
        <v>0</v>
      </c>
      <c r="E10418">
        <v>0</v>
      </c>
      <c r="F10418" s="14">
        <v>5364.759</v>
      </c>
      <c r="G10418" s="14">
        <v>4575.3379999999997</v>
      </c>
      <c r="H10418">
        <f t="shared" si="339"/>
        <v>1.0997025823939839</v>
      </c>
      <c r="I10418">
        <f t="shared" si="340"/>
        <v>3.2414691310542683</v>
      </c>
    </row>
    <row r="10419" spans="1:9" x14ac:dyDescent="0.3">
      <c r="A10419" s="1">
        <v>41099</v>
      </c>
      <c r="B10419">
        <v>76</v>
      </c>
      <c r="C10419">
        <v>275</v>
      </c>
      <c r="D10419">
        <v>0</v>
      </c>
      <c r="E10419">
        <v>0</v>
      </c>
      <c r="F10419" s="14">
        <v>2828.4859999999999</v>
      </c>
      <c r="G10419" s="14">
        <v>3794.8519999999999</v>
      </c>
      <c r="H10419">
        <f t="shared" si="339"/>
        <v>0.99496900311836645</v>
      </c>
      <c r="I10419">
        <f t="shared" si="340"/>
        <v>2.9713467034664127</v>
      </c>
    </row>
    <row r="10420" spans="1:9" x14ac:dyDescent="0.3">
      <c r="A10420" s="1">
        <v>41100</v>
      </c>
      <c r="B10420">
        <v>59</v>
      </c>
      <c r="C10420">
        <v>246</v>
      </c>
      <c r="D10420">
        <v>0.498</v>
      </c>
      <c r="E10420">
        <v>1.867</v>
      </c>
      <c r="F10420" s="14">
        <v>2034.4870000000001</v>
      </c>
      <c r="G10420">
        <v>823.32100000000003</v>
      </c>
      <c r="H10420">
        <f t="shared" si="339"/>
        <v>0.77241014715767919</v>
      </c>
      <c r="I10420">
        <f t="shared" si="340"/>
        <v>2.6580046874644996</v>
      </c>
    </row>
    <row r="10421" spans="1:9" x14ac:dyDescent="0.3">
      <c r="A10421" s="1">
        <v>41101</v>
      </c>
      <c r="B10421">
        <v>45</v>
      </c>
      <c r="C10421">
        <v>222</v>
      </c>
      <c r="D10421">
        <v>0</v>
      </c>
      <c r="E10421">
        <v>1.2090000000000001</v>
      </c>
      <c r="F10421" s="14">
        <v>5299.7269999999999</v>
      </c>
      <c r="G10421" s="14">
        <v>4650.3419999999996</v>
      </c>
      <c r="H10421">
        <f t="shared" si="339"/>
        <v>0.58912638342534851</v>
      </c>
      <c r="I10421">
        <f t="shared" si="340"/>
        <v>2.3986871569801584</v>
      </c>
    </row>
    <row r="10422" spans="1:9" x14ac:dyDescent="0.3">
      <c r="A10422" s="1">
        <v>41102</v>
      </c>
      <c r="B10422">
        <v>34</v>
      </c>
      <c r="C10422">
        <v>205</v>
      </c>
      <c r="D10422">
        <v>0.48599999999999999</v>
      </c>
      <c r="E10422">
        <v>0</v>
      </c>
      <c r="F10422" s="14">
        <v>4212.7139999999999</v>
      </c>
      <c r="G10422" s="14">
        <v>3880.462</v>
      </c>
      <c r="H10422">
        <f t="shared" si="339"/>
        <v>0.4451177119213745</v>
      </c>
      <c r="I10422">
        <f t="shared" si="340"/>
        <v>2.2150039062204163</v>
      </c>
    </row>
    <row r="10423" spans="1:9" x14ac:dyDescent="0.3">
      <c r="A10423" s="1">
        <v>41103</v>
      </c>
      <c r="B10423">
        <v>26</v>
      </c>
      <c r="C10423">
        <v>194</v>
      </c>
      <c r="D10423">
        <v>0</v>
      </c>
      <c r="E10423">
        <v>0</v>
      </c>
      <c r="F10423" s="14">
        <v>4901.0219999999999</v>
      </c>
      <c r="G10423" s="14">
        <v>4064.7510000000002</v>
      </c>
      <c r="H10423">
        <f t="shared" si="339"/>
        <v>0.34038413264575695</v>
      </c>
      <c r="I10423">
        <f t="shared" si="340"/>
        <v>2.0961500380817601</v>
      </c>
    </row>
    <row r="10424" spans="1:9" x14ac:dyDescent="0.3">
      <c r="A10424" s="1">
        <v>41104</v>
      </c>
      <c r="B10424">
        <v>21</v>
      </c>
      <c r="C10424">
        <v>184</v>
      </c>
      <c r="D10424">
        <v>0</v>
      </c>
      <c r="E10424">
        <v>0</v>
      </c>
      <c r="F10424" s="14">
        <v>4695.8119999999999</v>
      </c>
      <c r="G10424" s="14">
        <v>4601.7389999999996</v>
      </c>
      <c r="H10424">
        <f t="shared" si="339"/>
        <v>0.27492564559849597</v>
      </c>
      <c r="I10424">
        <f t="shared" si="340"/>
        <v>1.9881010670466177</v>
      </c>
    </row>
    <row r="10425" spans="1:9" x14ac:dyDescent="0.3">
      <c r="A10425" s="1">
        <v>41105</v>
      </c>
      <c r="B10425">
        <v>16</v>
      </c>
      <c r="C10425">
        <v>169</v>
      </c>
      <c r="D10425">
        <v>0</v>
      </c>
      <c r="E10425">
        <v>0</v>
      </c>
      <c r="F10425" s="14">
        <v>4889.1049999999996</v>
      </c>
      <c r="G10425" s="14">
        <v>3349.9389999999999</v>
      </c>
      <c r="H10425">
        <f t="shared" si="339"/>
        <v>0.20946715855123504</v>
      </c>
      <c r="I10425">
        <f t="shared" si="340"/>
        <v>1.8260276104939042</v>
      </c>
    </row>
    <row r="10426" spans="1:9" x14ac:dyDescent="0.3">
      <c r="A10426" s="1">
        <v>41106</v>
      </c>
      <c r="B10426">
        <v>13</v>
      </c>
      <c r="C10426">
        <v>141</v>
      </c>
      <c r="D10426">
        <v>0</v>
      </c>
      <c r="E10426">
        <v>0.129</v>
      </c>
      <c r="F10426">
        <v>578.55700000000002</v>
      </c>
      <c r="G10426">
        <v>836.96600000000001</v>
      </c>
      <c r="H10426">
        <f t="shared" si="339"/>
        <v>0.17019206632287848</v>
      </c>
      <c r="I10426">
        <f t="shared" si="340"/>
        <v>1.5234904915955059</v>
      </c>
    </row>
    <row r="10427" spans="1:9" x14ac:dyDescent="0.3">
      <c r="A10427" s="1">
        <v>41107</v>
      </c>
      <c r="B10427">
        <v>11</v>
      </c>
      <c r="C10427">
        <v>96</v>
      </c>
      <c r="D10427">
        <v>0</v>
      </c>
      <c r="E10427">
        <v>0</v>
      </c>
      <c r="F10427" s="14">
        <v>2420.922</v>
      </c>
      <c r="G10427" s="14">
        <v>3337.069</v>
      </c>
      <c r="H10427">
        <f t="shared" si="339"/>
        <v>0.14400867150397409</v>
      </c>
      <c r="I10427">
        <f t="shared" si="340"/>
        <v>1.0372701219373657</v>
      </c>
    </row>
    <row r="10428" spans="1:9" x14ac:dyDescent="0.3">
      <c r="A10428" s="1">
        <v>41108</v>
      </c>
      <c r="B10428">
        <v>10</v>
      </c>
      <c r="C10428">
        <v>49</v>
      </c>
      <c r="D10428">
        <v>0</v>
      </c>
      <c r="E10428">
        <v>0</v>
      </c>
      <c r="F10428" s="14">
        <v>4469.7719999999999</v>
      </c>
      <c r="G10428" s="14">
        <v>4128.6329999999998</v>
      </c>
      <c r="H10428">
        <f t="shared" si="339"/>
        <v>0.13091697409452191</v>
      </c>
      <c r="I10428">
        <f t="shared" si="340"/>
        <v>0.52943995807219713</v>
      </c>
    </row>
    <row r="10429" spans="1:9" x14ac:dyDescent="0.3">
      <c r="A10429" s="1">
        <v>41109</v>
      </c>
      <c r="B10429">
        <v>9</v>
      </c>
      <c r="C10429">
        <v>26</v>
      </c>
      <c r="D10429">
        <v>0</v>
      </c>
      <c r="E10429">
        <v>0</v>
      </c>
      <c r="F10429" s="14">
        <v>5074.5060000000003</v>
      </c>
      <c r="G10429" s="14">
        <v>4376.1270000000004</v>
      </c>
      <c r="H10429">
        <f t="shared" si="339"/>
        <v>0.1178252766850697</v>
      </c>
      <c r="I10429">
        <f t="shared" si="340"/>
        <v>0.28092732469136988</v>
      </c>
    </row>
    <row r="10430" spans="1:9" x14ac:dyDescent="0.3">
      <c r="A10430" s="1">
        <v>41110</v>
      </c>
      <c r="B10430">
        <v>8</v>
      </c>
      <c r="C10430">
        <v>18</v>
      </c>
      <c r="D10430">
        <v>0</v>
      </c>
      <c r="E10430">
        <v>0</v>
      </c>
      <c r="F10430" s="14">
        <v>4922.277</v>
      </c>
      <c r="G10430" s="14">
        <v>4207.41</v>
      </c>
      <c r="H10430">
        <f t="shared" si="339"/>
        <v>0.10473357927561752</v>
      </c>
      <c r="I10430">
        <f t="shared" si="340"/>
        <v>0.19448814786325608</v>
      </c>
    </row>
    <row r="10431" spans="1:9" x14ac:dyDescent="0.3">
      <c r="A10431" s="1">
        <v>41111</v>
      </c>
      <c r="B10431">
        <v>7</v>
      </c>
      <c r="C10431">
        <v>15</v>
      </c>
      <c r="D10431">
        <v>0</v>
      </c>
      <c r="E10431">
        <v>0</v>
      </c>
      <c r="F10431" s="14">
        <v>3055.3969999999999</v>
      </c>
      <c r="G10431" s="14">
        <v>3105.88</v>
      </c>
      <c r="H10431">
        <f t="shared" si="339"/>
        <v>9.1641881866165328E-2</v>
      </c>
      <c r="I10431">
        <f t="shared" si="340"/>
        <v>0.16207345655271341</v>
      </c>
    </row>
    <row r="10432" spans="1:9" x14ac:dyDescent="0.3">
      <c r="A10432" s="1">
        <v>41112</v>
      </c>
      <c r="B10432">
        <v>7</v>
      </c>
      <c r="C10432">
        <v>13</v>
      </c>
      <c r="D10432">
        <v>0</v>
      </c>
      <c r="E10432">
        <v>0</v>
      </c>
      <c r="F10432" s="14">
        <v>5110.8370000000004</v>
      </c>
      <c r="G10432" s="14">
        <v>4526.5410000000002</v>
      </c>
      <c r="H10432">
        <f t="shared" si="339"/>
        <v>9.1641881866165328E-2</v>
      </c>
      <c r="I10432">
        <f t="shared" si="340"/>
        <v>0.14046366234568494</v>
      </c>
    </row>
    <row r="10433" spans="1:9" x14ac:dyDescent="0.3">
      <c r="A10433" s="1">
        <v>41113</v>
      </c>
      <c r="B10433">
        <v>6</v>
      </c>
      <c r="C10433">
        <v>12</v>
      </c>
      <c r="D10433">
        <v>0</v>
      </c>
      <c r="E10433">
        <v>0</v>
      </c>
      <c r="F10433" s="14">
        <v>2916.8789999999999</v>
      </c>
      <c r="G10433" s="14">
        <v>2526.5459999999998</v>
      </c>
      <c r="H10433">
        <f t="shared" si="339"/>
        <v>7.8550184456713135E-2</v>
      </c>
      <c r="I10433">
        <f t="shared" si="340"/>
        <v>0.12965876524217071</v>
      </c>
    </row>
    <row r="10434" spans="1:9" x14ac:dyDescent="0.3">
      <c r="A10434" s="1">
        <v>41114</v>
      </c>
      <c r="B10434">
        <v>6</v>
      </c>
      <c r="C10434">
        <v>10</v>
      </c>
      <c r="D10434">
        <v>0.625</v>
      </c>
      <c r="E10434">
        <v>3.746</v>
      </c>
      <c r="F10434" s="14">
        <v>4816.1409999999996</v>
      </c>
      <c r="G10434" s="14">
        <v>3734.5439999999999</v>
      </c>
      <c r="H10434">
        <f t="shared" ref="H10434:H10497" si="341">(B10434*60*60*24/1000000)/(1000*$N$3/1000000)</f>
        <v>7.8550184456713135E-2</v>
      </c>
      <c r="I10434">
        <f t="shared" ref="I10434:I10497" si="342">(C10434*60*60*24/1000000)/(1000*$N$4/1000000)</f>
        <v>0.10804897103514227</v>
      </c>
    </row>
    <row r="10435" spans="1:9" x14ac:dyDescent="0.3">
      <c r="A10435" s="1">
        <v>41115</v>
      </c>
      <c r="B10435">
        <v>5</v>
      </c>
      <c r="C10435">
        <v>9</v>
      </c>
      <c r="D10435">
        <v>0</v>
      </c>
      <c r="E10435">
        <v>0</v>
      </c>
      <c r="F10435" s="14">
        <v>5274.3829999999998</v>
      </c>
      <c r="G10435" s="14">
        <v>4651.7939999999999</v>
      </c>
      <c r="H10435">
        <f t="shared" si="341"/>
        <v>6.5458487047260955E-2</v>
      </c>
      <c r="I10435">
        <f t="shared" si="342"/>
        <v>9.7244073931628039E-2</v>
      </c>
    </row>
    <row r="10436" spans="1:9" x14ac:dyDescent="0.3">
      <c r="A10436" s="1">
        <v>41116</v>
      </c>
      <c r="B10436">
        <v>5</v>
      </c>
      <c r="C10436">
        <v>8</v>
      </c>
      <c r="D10436">
        <v>0</v>
      </c>
      <c r="E10436">
        <v>0</v>
      </c>
      <c r="F10436" s="14">
        <v>3763.4180000000001</v>
      </c>
      <c r="G10436" s="14">
        <v>3687.4059999999999</v>
      </c>
      <c r="H10436">
        <f t="shared" si="341"/>
        <v>6.5458487047260955E-2</v>
      </c>
      <c r="I10436">
        <f t="shared" si="342"/>
        <v>8.643917682811382E-2</v>
      </c>
    </row>
    <row r="10437" spans="1:9" x14ac:dyDescent="0.3">
      <c r="A10437" s="1">
        <v>41117</v>
      </c>
      <c r="B10437">
        <v>5</v>
      </c>
      <c r="C10437">
        <v>8</v>
      </c>
      <c r="D10437">
        <v>0</v>
      </c>
      <c r="E10437">
        <v>0</v>
      </c>
      <c r="F10437" s="14">
        <v>4976.8429999999998</v>
      </c>
      <c r="G10437" s="14">
        <v>4168.2160000000003</v>
      </c>
      <c r="H10437">
        <f t="shared" si="341"/>
        <v>6.5458487047260955E-2</v>
      </c>
      <c r="I10437">
        <f t="shared" si="342"/>
        <v>8.643917682811382E-2</v>
      </c>
    </row>
    <row r="10438" spans="1:9" x14ac:dyDescent="0.3">
      <c r="A10438" s="1">
        <v>41118</v>
      </c>
      <c r="B10438">
        <v>4</v>
      </c>
      <c r="C10438">
        <v>7</v>
      </c>
      <c r="D10438">
        <v>0</v>
      </c>
      <c r="E10438">
        <v>0</v>
      </c>
      <c r="F10438" s="14">
        <v>3803.6979999999999</v>
      </c>
      <c r="G10438" s="14">
        <v>2912.529</v>
      </c>
      <c r="H10438">
        <f t="shared" si="341"/>
        <v>5.2366789637808761E-2</v>
      </c>
      <c r="I10438">
        <f t="shared" si="342"/>
        <v>7.5634279724599587E-2</v>
      </c>
    </row>
    <row r="10439" spans="1:9" x14ac:dyDescent="0.3">
      <c r="A10439" s="1">
        <v>41119</v>
      </c>
      <c r="B10439">
        <v>4</v>
      </c>
      <c r="C10439">
        <v>6</v>
      </c>
      <c r="D10439">
        <v>2.1320000000000001</v>
      </c>
      <c r="E10439">
        <v>0.112</v>
      </c>
      <c r="F10439" s="14">
        <v>4884.5540000000001</v>
      </c>
      <c r="G10439" s="14">
        <v>4096.66</v>
      </c>
      <c r="H10439">
        <f t="shared" si="341"/>
        <v>5.2366789637808761E-2</v>
      </c>
      <c r="I10439">
        <f t="shared" si="342"/>
        <v>6.4829382621085355E-2</v>
      </c>
    </row>
    <row r="10440" spans="1:9" x14ac:dyDescent="0.3">
      <c r="A10440" s="1">
        <v>41120</v>
      </c>
      <c r="B10440">
        <v>4</v>
      </c>
      <c r="C10440">
        <v>6</v>
      </c>
      <c r="D10440">
        <v>0</v>
      </c>
      <c r="E10440">
        <v>0</v>
      </c>
      <c r="F10440" s="14">
        <v>5171.1530000000002</v>
      </c>
      <c r="G10440" s="14">
        <v>4532.6270000000004</v>
      </c>
      <c r="H10440">
        <f t="shared" si="341"/>
        <v>5.2366789637808761E-2</v>
      </c>
      <c r="I10440">
        <f t="shared" si="342"/>
        <v>6.4829382621085355E-2</v>
      </c>
    </row>
    <row r="10441" spans="1:9" x14ac:dyDescent="0.3">
      <c r="A10441" s="1">
        <v>41121</v>
      </c>
      <c r="B10441">
        <v>4</v>
      </c>
      <c r="C10441">
        <v>5</v>
      </c>
      <c r="D10441">
        <v>16.774000000000001</v>
      </c>
      <c r="E10441">
        <v>14.765000000000001</v>
      </c>
      <c r="F10441">
        <v>-317.63200000000001</v>
      </c>
      <c r="G10441">
        <v>-376.19</v>
      </c>
      <c r="H10441">
        <f t="shared" si="341"/>
        <v>5.2366789637808761E-2</v>
      </c>
      <c r="I10441">
        <f t="shared" si="342"/>
        <v>5.4024485517571136E-2</v>
      </c>
    </row>
    <row r="10442" spans="1:9" x14ac:dyDescent="0.3">
      <c r="A10442" s="1">
        <v>41122</v>
      </c>
      <c r="B10442">
        <v>5</v>
      </c>
      <c r="C10442">
        <v>7</v>
      </c>
      <c r="D10442">
        <v>2.8210000000000002</v>
      </c>
      <c r="E10442">
        <v>0.50600000000000001</v>
      </c>
      <c r="F10442">
        <v>-73.552999999999997</v>
      </c>
      <c r="G10442" s="14">
        <v>1133.4939999999999</v>
      </c>
      <c r="H10442">
        <f t="shared" si="341"/>
        <v>6.5458487047260955E-2</v>
      </c>
      <c r="I10442">
        <f t="shared" si="342"/>
        <v>7.5634279724599587E-2</v>
      </c>
    </row>
    <row r="10443" spans="1:9" x14ac:dyDescent="0.3">
      <c r="A10443" s="1">
        <v>41123</v>
      </c>
      <c r="B10443">
        <v>5</v>
      </c>
      <c r="C10443">
        <v>12</v>
      </c>
      <c r="D10443">
        <v>0</v>
      </c>
      <c r="E10443">
        <v>0</v>
      </c>
      <c r="F10443" s="14">
        <v>2651.8919999999998</v>
      </c>
      <c r="G10443" s="14">
        <v>2019.193</v>
      </c>
      <c r="H10443">
        <f t="shared" si="341"/>
        <v>6.5458487047260955E-2</v>
      </c>
      <c r="I10443">
        <f t="shared" si="342"/>
        <v>0.12965876524217071</v>
      </c>
    </row>
    <row r="10444" spans="1:9" x14ac:dyDescent="0.3">
      <c r="A10444" s="1">
        <v>41124</v>
      </c>
      <c r="B10444">
        <v>6</v>
      </c>
      <c r="C10444">
        <v>14</v>
      </c>
      <c r="D10444">
        <v>6.9029999999999996</v>
      </c>
      <c r="E10444">
        <v>3.0569999999999999</v>
      </c>
      <c r="F10444">
        <v>251.821</v>
      </c>
      <c r="G10444">
        <v>-90.623999999999995</v>
      </c>
      <c r="H10444">
        <f t="shared" si="341"/>
        <v>7.8550184456713135E-2</v>
      </c>
      <c r="I10444">
        <f t="shared" si="342"/>
        <v>0.15126855944919917</v>
      </c>
    </row>
    <row r="10445" spans="1:9" x14ac:dyDescent="0.3">
      <c r="A10445" s="1">
        <v>41125</v>
      </c>
      <c r="B10445">
        <v>6</v>
      </c>
      <c r="C10445">
        <v>15</v>
      </c>
      <c r="D10445">
        <v>2.9430000000000001</v>
      </c>
      <c r="E10445">
        <v>1.76</v>
      </c>
      <c r="F10445">
        <v>-502.32799999999997</v>
      </c>
      <c r="G10445">
        <v>-446.30599999999998</v>
      </c>
      <c r="H10445">
        <f t="shared" si="341"/>
        <v>7.8550184456713135E-2</v>
      </c>
      <c r="I10445">
        <f t="shared" si="342"/>
        <v>0.16207345655271341</v>
      </c>
    </row>
    <row r="10446" spans="1:9" x14ac:dyDescent="0.3">
      <c r="A10446" s="1">
        <v>41126</v>
      </c>
      <c r="B10446">
        <v>6</v>
      </c>
      <c r="C10446">
        <v>16</v>
      </c>
      <c r="D10446">
        <v>0</v>
      </c>
      <c r="E10446">
        <v>0</v>
      </c>
      <c r="F10446" s="14">
        <v>3353.6889999999999</v>
      </c>
      <c r="G10446" s="14">
        <v>3583.2750000000001</v>
      </c>
      <c r="H10446">
        <f t="shared" si="341"/>
        <v>7.8550184456713135E-2</v>
      </c>
      <c r="I10446">
        <f t="shared" si="342"/>
        <v>0.17287835365622764</v>
      </c>
    </row>
    <row r="10447" spans="1:9" x14ac:dyDescent="0.3">
      <c r="A10447" s="1">
        <v>41127</v>
      </c>
      <c r="B10447">
        <v>6</v>
      </c>
      <c r="C10447">
        <v>16</v>
      </c>
      <c r="D10447">
        <v>0</v>
      </c>
      <c r="E10447">
        <v>0</v>
      </c>
      <c r="F10447" s="14">
        <v>4480.509</v>
      </c>
      <c r="G10447" s="14">
        <v>3337.3110000000001</v>
      </c>
      <c r="H10447">
        <f t="shared" si="341"/>
        <v>7.8550184456713135E-2</v>
      </c>
      <c r="I10447">
        <f t="shared" si="342"/>
        <v>0.17287835365622764</v>
      </c>
    </row>
    <row r="10448" spans="1:9" x14ac:dyDescent="0.3">
      <c r="A10448" s="1">
        <v>41128</v>
      </c>
      <c r="B10448">
        <v>6</v>
      </c>
      <c r="C10448">
        <v>20</v>
      </c>
      <c r="D10448">
        <v>3.8109999999999999</v>
      </c>
      <c r="E10448">
        <v>0.96399999999999997</v>
      </c>
      <c r="F10448" s="14">
        <v>4528.4120000000003</v>
      </c>
      <c r="G10448" s="14">
        <v>3719.82</v>
      </c>
      <c r="H10448">
        <f t="shared" si="341"/>
        <v>7.8550184456713135E-2</v>
      </c>
      <c r="I10448">
        <f t="shared" si="342"/>
        <v>0.21609794207028454</v>
      </c>
    </row>
    <row r="10449" spans="1:9" x14ac:dyDescent="0.3">
      <c r="A10449" s="1">
        <v>41129</v>
      </c>
      <c r="B10449">
        <v>5</v>
      </c>
      <c r="C10449">
        <v>24</v>
      </c>
      <c r="D10449">
        <v>6.5000000000000002E-2</v>
      </c>
      <c r="E10449">
        <v>7.2999999999999995E-2</v>
      </c>
      <c r="F10449">
        <v>429.822</v>
      </c>
      <c r="G10449">
        <v>796.79899999999998</v>
      </c>
      <c r="H10449">
        <f t="shared" si="341"/>
        <v>6.5458487047260955E-2</v>
      </c>
      <c r="I10449">
        <f t="shared" si="342"/>
        <v>0.25931753048434142</v>
      </c>
    </row>
    <row r="10450" spans="1:9" x14ac:dyDescent="0.3">
      <c r="A10450" s="1">
        <v>41130</v>
      </c>
      <c r="B10450">
        <v>5</v>
      </c>
      <c r="C10450">
        <v>25</v>
      </c>
      <c r="D10450">
        <v>0</v>
      </c>
      <c r="E10450">
        <v>0</v>
      </c>
      <c r="F10450" s="14">
        <v>4227.1840000000002</v>
      </c>
      <c r="G10450" s="14">
        <v>2905.4</v>
      </c>
      <c r="H10450">
        <f t="shared" si="341"/>
        <v>6.5458487047260955E-2</v>
      </c>
      <c r="I10450">
        <f t="shared" si="342"/>
        <v>0.27012242758785571</v>
      </c>
    </row>
    <row r="10451" spans="1:9" x14ac:dyDescent="0.3">
      <c r="A10451" s="1">
        <v>41131</v>
      </c>
      <c r="B10451">
        <v>5</v>
      </c>
      <c r="C10451">
        <v>21</v>
      </c>
      <c r="D10451">
        <v>0</v>
      </c>
      <c r="E10451">
        <v>0.184</v>
      </c>
      <c r="F10451" s="14">
        <v>3292.069</v>
      </c>
      <c r="G10451" s="14">
        <v>2837.8609999999999</v>
      </c>
      <c r="H10451">
        <f t="shared" si="341"/>
        <v>6.5458487047260955E-2</v>
      </c>
      <c r="I10451">
        <f t="shared" si="342"/>
        <v>0.22690283917379875</v>
      </c>
    </row>
    <row r="10452" spans="1:9" x14ac:dyDescent="0.3">
      <c r="A10452" s="1">
        <v>41132</v>
      </c>
      <c r="B10452">
        <v>5</v>
      </c>
      <c r="C10452">
        <v>17</v>
      </c>
      <c r="D10452">
        <v>0.33600000000000002</v>
      </c>
      <c r="E10452">
        <v>0</v>
      </c>
      <c r="F10452" s="14">
        <v>3754.1030000000001</v>
      </c>
      <c r="G10452" s="14">
        <v>4181.4809999999998</v>
      </c>
      <c r="H10452">
        <f t="shared" si="341"/>
        <v>6.5458487047260955E-2</v>
      </c>
      <c r="I10452">
        <f t="shared" si="342"/>
        <v>0.18368325075974187</v>
      </c>
    </row>
    <row r="10453" spans="1:9" x14ac:dyDescent="0.3">
      <c r="A10453" s="1">
        <v>41133</v>
      </c>
      <c r="B10453">
        <v>5</v>
      </c>
      <c r="C10453">
        <v>13</v>
      </c>
      <c r="D10453">
        <v>11.494</v>
      </c>
      <c r="E10453">
        <v>11.866</v>
      </c>
      <c r="F10453">
        <v>-60.042000000000002</v>
      </c>
      <c r="G10453">
        <v>-67.727000000000004</v>
      </c>
      <c r="H10453">
        <f t="shared" si="341"/>
        <v>6.5458487047260955E-2</v>
      </c>
      <c r="I10453">
        <f t="shared" si="342"/>
        <v>0.14046366234568494</v>
      </c>
    </row>
    <row r="10454" spans="1:9" x14ac:dyDescent="0.3">
      <c r="A10454" s="1">
        <v>41134</v>
      </c>
      <c r="B10454">
        <v>7</v>
      </c>
      <c r="C10454">
        <v>12</v>
      </c>
      <c r="D10454">
        <v>15.898</v>
      </c>
      <c r="E10454">
        <v>6.7949999999999999</v>
      </c>
      <c r="F10454" s="14">
        <v>5144.3919999999998</v>
      </c>
      <c r="G10454" s="14">
        <v>5264.9880000000003</v>
      </c>
      <c r="H10454">
        <f t="shared" si="341"/>
        <v>9.1641881866165328E-2</v>
      </c>
      <c r="I10454">
        <f t="shared" si="342"/>
        <v>0.12965876524217071</v>
      </c>
    </row>
    <row r="10455" spans="1:9" x14ac:dyDescent="0.3">
      <c r="A10455" s="1">
        <v>41135</v>
      </c>
      <c r="B10455">
        <v>15</v>
      </c>
      <c r="C10455">
        <v>10</v>
      </c>
      <c r="D10455">
        <v>0.78400000000000003</v>
      </c>
      <c r="E10455">
        <v>0</v>
      </c>
      <c r="F10455" s="14">
        <v>2019.56</v>
      </c>
      <c r="G10455" s="14">
        <v>2774.4409999999998</v>
      </c>
      <c r="H10455">
        <f t="shared" si="341"/>
        <v>0.19637546114178286</v>
      </c>
      <c r="I10455">
        <f t="shared" si="342"/>
        <v>0.10804897103514227</v>
      </c>
    </row>
    <row r="10456" spans="1:9" x14ac:dyDescent="0.3">
      <c r="A10456" s="1">
        <v>41136</v>
      </c>
      <c r="B10456">
        <v>15</v>
      </c>
      <c r="C10456">
        <v>10</v>
      </c>
      <c r="D10456">
        <v>0</v>
      </c>
      <c r="E10456">
        <v>2.7E-2</v>
      </c>
      <c r="F10456">
        <v>501.21499999999997</v>
      </c>
      <c r="G10456" s="14">
        <v>1408.627</v>
      </c>
      <c r="H10456">
        <f t="shared" si="341"/>
        <v>0.19637546114178286</v>
      </c>
      <c r="I10456">
        <f t="shared" si="342"/>
        <v>0.10804897103514227</v>
      </c>
    </row>
    <row r="10457" spans="1:9" x14ac:dyDescent="0.3">
      <c r="A10457" s="1">
        <v>41137</v>
      </c>
      <c r="B10457">
        <v>16</v>
      </c>
      <c r="C10457">
        <v>9</v>
      </c>
      <c r="D10457">
        <v>5.5229999999999997</v>
      </c>
      <c r="E10457">
        <v>7.9980000000000002</v>
      </c>
      <c r="F10457" s="14">
        <v>1617.135</v>
      </c>
      <c r="G10457">
        <v>-50.079000000000001</v>
      </c>
      <c r="H10457">
        <f t="shared" si="341"/>
        <v>0.20946715855123504</v>
      </c>
      <c r="I10457">
        <f t="shared" si="342"/>
        <v>9.7244073931628039E-2</v>
      </c>
    </row>
    <row r="10458" spans="1:9" x14ac:dyDescent="0.3">
      <c r="A10458" s="1">
        <v>41138</v>
      </c>
      <c r="B10458">
        <v>17</v>
      </c>
      <c r="C10458">
        <v>9</v>
      </c>
      <c r="D10458">
        <v>10.964</v>
      </c>
      <c r="E10458">
        <v>16.216999999999999</v>
      </c>
      <c r="F10458">
        <v>-149.434</v>
      </c>
      <c r="G10458">
        <v>42.406999999999996</v>
      </c>
      <c r="H10458">
        <f t="shared" si="341"/>
        <v>0.22255885596068725</v>
      </c>
      <c r="I10458">
        <f t="shared" si="342"/>
        <v>9.7244073931628039E-2</v>
      </c>
    </row>
    <row r="10459" spans="1:9" x14ac:dyDescent="0.3">
      <c r="A10459" s="1">
        <v>41139</v>
      </c>
      <c r="B10459">
        <v>37</v>
      </c>
      <c r="C10459">
        <v>10</v>
      </c>
      <c r="D10459">
        <v>10.829000000000001</v>
      </c>
      <c r="E10459">
        <v>8.2720000000000002</v>
      </c>
      <c r="F10459">
        <v>-51.119</v>
      </c>
      <c r="G10459">
        <v>342.77600000000001</v>
      </c>
      <c r="H10459">
        <f t="shared" si="341"/>
        <v>0.48439280414973102</v>
      </c>
      <c r="I10459">
        <f t="shared" si="342"/>
        <v>0.10804897103514227</v>
      </c>
    </row>
    <row r="10460" spans="1:9" x14ac:dyDescent="0.3">
      <c r="A10460" s="1">
        <v>41140</v>
      </c>
      <c r="B10460">
        <v>51</v>
      </c>
      <c r="C10460">
        <v>12</v>
      </c>
      <c r="D10460">
        <v>2.677</v>
      </c>
      <c r="E10460">
        <v>0.217</v>
      </c>
      <c r="F10460">
        <v>2.9390000000000001</v>
      </c>
      <c r="G10460">
        <v>726.76300000000003</v>
      </c>
      <c r="H10460">
        <f t="shared" si="341"/>
        <v>0.66767656788206164</v>
      </c>
      <c r="I10460">
        <f t="shared" si="342"/>
        <v>0.12965876524217071</v>
      </c>
    </row>
    <row r="10461" spans="1:9" x14ac:dyDescent="0.3">
      <c r="A10461" s="1">
        <v>41141</v>
      </c>
      <c r="B10461">
        <v>87</v>
      </c>
      <c r="C10461">
        <v>25</v>
      </c>
      <c r="D10461">
        <v>19.521000000000001</v>
      </c>
      <c r="E10461">
        <v>33.411999999999999</v>
      </c>
      <c r="F10461">
        <v>-173.02799999999999</v>
      </c>
      <c r="G10461">
        <v>-152.04900000000001</v>
      </c>
      <c r="H10461">
        <f t="shared" si="341"/>
        <v>1.1389776746223406</v>
      </c>
      <c r="I10461">
        <f t="shared" si="342"/>
        <v>0.27012242758785571</v>
      </c>
    </row>
    <row r="10462" spans="1:9" x14ac:dyDescent="0.3">
      <c r="A10462" s="1">
        <v>41142</v>
      </c>
      <c r="B10462">
        <v>227</v>
      </c>
      <c r="C10462">
        <v>103</v>
      </c>
      <c r="D10462">
        <v>0.77600000000000002</v>
      </c>
      <c r="E10462">
        <v>0.17100000000000001</v>
      </c>
      <c r="F10462" s="14">
        <v>5779.0240000000003</v>
      </c>
      <c r="G10462" s="14">
        <v>4943.7460000000001</v>
      </c>
      <c r="H10462">
        <f t="shared" si="341"/>
        <v>2.971815311945647</v>
      </c>
      <c r="I10462">
        <f t="shared" si="342"/>
        <v>1.1129044016619654</v>
      </c>
    </row>
    <row r="10463" spans="1:9" x14ac:dyDescent="0.3">
      <c r="A10463" s="1">
        <v>41143</v>
      </c>
      <c r="B10463">
        <v>234</v>
      </c>
      <c r="C10463">
        <v>179</v>
      </c>
      <c r="D10463">
        <v>0</v>
      </c>
      <c r="E10463">
        <v>0</v>
      </c>
      <c r="F10463" s="14">
        <v>4265.1019999999999</v>
      </c>
      <c r="G10463" s="14">
        <v>4393.7190000000001</v>
      </c>
      <c r="H10463">
        <f t="shared" si="341"/>
        <v>3.0634571938118125</v>
      </c>
      <c r="I10463">
        <f t="shared" si="342"/>
        <v>1.9340765815290466</v>
      </c>
    </row>
    <row r="10464" spans="1:9" x14ac:dyDescent="0.3">
      <c r="A10464" s="1">
        <v>41144</v>
      </c>
      <c r="B10464">
        <v>260</v>
      </c>
      <c r="C10464">
        <v>220</v>
      </c>
      <c r="D10464">
        <v>0</v>
      </c>
      <c r="E10464">
        <v>0</v>
      </c>
      <c r="F10464" s="14">
        <v>5366.4780000000001</v>
      </c>
      <c r="G10464" s="14">
        <v>5379.5280000000002</v>
      </c>
      <c r="H10464">
        <f t="shared" si="341"/>
        <v>3.4038413264575693</v>
      </c>
      <c r="I10464">
        <f t="shared" si="342"/>
        <v>2.3770773627731296</v>
      </c>
    </row>
    <row r="10465" spans="1:9" x14ac:dyDescent="0.3">
      <c r="A10465" s="1">
        <v>41145</v>
      </c>
      <c r="B10465">
        <v>302</v>
      </c>
      <c r="C10465">
        <v>226</v>
      </c>
      <c r="D10465">
        <v>0</v>
      </c>
      <c r="E10465">
        <v>0</v>
      </c>
      <c r="F10465">
        <v>384.37700000000001</v>
      </c>
      <c r="G10465" s="14">
        <v>2703.7460000000001</v>
      </c>
      <c r="H10465">
        <f t="shared" si="341"/>
        <v>3.9536926176545615</v>
      </c>
      <c r="I10465">
        <f t="shared" si="342"/>
        <v>2.4419067453942152</v>
      </c>
    </row>
    <row r="10466" spans="1:9" x14ac:dyDescent="0.3">
      <c r="A10466" s="1">
        <v>41146</v>
      </c>
      <c r="B10466">
        <v>302</v>
      </c>
      <c r="C10466">
        <v>222</v>
      </c>
      <c r="D10466">
        <v>10.272</v>
      </c>
      <c r="E10466">
        <v>17.795000000000002</v>
      </c>
      <c r="F10466" s="14">
        <v>3628.2460000000001</v>
      </c>
      <c r="G10466" s="14">
        <v>2748.0990000000002</v>
      </c>
      <c r="H10466">
        <f t="shared" si="341"/>
        <v>3.9536926176545615</v>
      </c>
      <c r="I10466">
        <f t="shared" si="342"/>
        <v>2.3986871569801584</v>
      </c>
    </row>
    <row r="10467" spans="1:9" x14ac:dyDescent="0.3">
      <c r="A10467" s="1">
        <v>41147</v>
      </c>
      <c r="B10467">
        <v>278</v>
      </c>
      <c r="C10467">
        <v>212</v>
      </c>
      <c r="D10467">
        <v>0</v>
      </c>
      <c r="E10467">
        <v>0</v>
      </c>
      <c r="F10467" s="14">
        <v>1271.3109999999999</v>
      </c>
      <c r="G10467">
        <v>828.16499999999996</v>
      </c>
      <c r="H10467">
        <f t="shared" si="341"/>
        <v>3.6394918798277089</v>
      </c>
      <c r="I10467">
        <f t="shared" si="342"/>
        <v>2.2906381859450162</v>
      </c>
    </row>
    <row r="10468" spans="1:9" x14ac:dyDescent="0.3">
      <c r="A10468" s="1">
        <v>41148</v>
      </c>
      <c r="B10468">
        <v>242</v>
      </c>
      <c r="C10468">
        <v>198</v>
      </c>
      <c r="D10468">
        <v>0</v>
      </c>
      <c r="E10468">
        <v>0</v>
      </c>
      <c r="F10468" s="14">
        <v>2676.4760000000001</v>
      </c>
      <c r="G10468" s="14">
        <v>2831.4140000000002</v>
      </c>
      <c r="H10468">
        <f t="shared" si="341"/>
        <v>3.1681907730874297</v>
      </c>
      <c r="I10468">
        <f t="shared" si="342"/>
        <v>2.1393696264958169</v>
      </c>
    </row>
    <row r="10469" spans="1:9" x14ac:dyDescent="0.3">
      <c r="A10469" s="1">
        <v>41149</v>
      </c>
      <c r="B10469">
        <v>203</v>
      </c>
      <c r="C10469">
        <v>186</v>
      </c>
      <c r="D10469">
        <v>0</v>
      </c>
      <c r="E10469">
        <v>0</v>
      </c>
      <c r="F10469" s="14">
        <v>3534.172</v>
      </c>
      <c r="G10469" s="14">
        <v>2906.1190000000001</v>
      </c>
      <c r="H10469">
        <f t="shared" si="341"/>
        <v>2.6576145741187949</v>
      </c>
      <c r="I10469">
        <f t="shared" si="342"/>
        <v>2.0097108612536463</v>
      </c>
    </row>
    <row r="10470" spans="1:9" x14ac:dyDescent="0.3">
      <c r="A10470" s="1">
        <v>41150</v>
      </c>
      <c r="B10470">
        <v>157</v>
      </c>
      <c r="C10470">
        <v>176</v>
      </c>
      <c r="D10470">
        <v>0</v>
      </c>
      <c r="E10470">
        <v>0</v>
      </c>
      <c r="F10470" s="14">
        <v>1895.912</v>
      </c>
      <c r="G10470" s="14">
        <v>2529.4119999999998</v>
      </c>
      <c r="H10470">
        <f t="shared" si="341"/>
        <v>2.0553964932839937</v>
      </c>
      <c r="I10470">
        <f t="shared" si="342"/>
        <v>1.9016618902185038</v>
      </c>
    </row>
    <row r="10471" spans="1:9" x14ac:dyDescent="0.3">
      <c r="A10471" s="1">
        <v>41151</v>
      </c>
      <c r="B10471">
        <v>118</v>
      </c>
      <c r="C10471">
        <v>162</v>
      </c>
      <c r="D10471">
        <v>0</v>
      </c>
      <c r="E10471">
        <v>0</v>
      </c>
      <c r="F10471" s="14">
        <v>5993.8549999999996</v>
      </c>
      <c r="G10471" s="14">
        <v>5845.5659999999998</v>
      </c>
      <c r="H10471">
        <f t="shared" si="341"/>
        <v>1.5448202943153584</v>
      </c>
      <c r="I10471">
        <f t="shared" si="342"/>
        <v>1.7503933307693047</v>
      </c>
    </row>
    <row r="10472" spans="1:9" x14ac:dyDescent="0.3">
      <c r="A10472" s="1">
        <v>41152</v>
      </c>
      <c r="B10472">
        <v>81</v>
      </c>
      <c r="C10472">
        <v>140</v>
      </c>
      <c r="D10472">
        <v>0.22</v>
      </c>
      <c r="E10472">
        <v>0.873</v>
      </c>
      <c r="F10472" s="14">
        <v>1678.011</v>
      </c>
      <c r="G10472" s="14">
        <v>4290.0550000000003</v>
      </c>
      <c r="H10472">
        <f t="shared" si="341"/>
        <v>1.0604274901656274</v>
      </c>
      <c r="I10472">
        <f t="shared" si="342"/>
        <v>1.5126855944919917</v>
      </c>
    </row>
    <row r="10473" spans="1:9" x14ac:dyDescent="0.3">
      <c r="A10473" s="1">
        <v>41153</v>
      </c>
      <c r="B10473">
        <v>56</v>
      </c>
      <c r="C10473">
        <v>107</v>
      </c>
      <c r="D10473">
        <v>0</v>
      </c>
      <c r="E10473">
        <v>0.13300000000000001</v>
      </c>
      <c r="F10473" s="14">
        <v>5151.027</v>
      </c>
      <c r="G10473" s="14">
        <v>5432.567</v>
      </c>
      <c r="H10473">
        <f t="shared" si="341"/>
        <v>0.73313505492932263</v>
      </c>
      <c r="I10473">
        <f t="shared" si="342"/>
        <v>1.1561239900760223</v>
      </c>
    </row>
    <row r="10474" spans="1:9" x14ac:dyDescent="0.3">
      <c r="A10474" s="1">
        <v>41154</v>
      </c>
      <c r="B10474">
        <v>44</v>
      </c>
      <c r="C10474">
        <v>70</v>
      </c>
      <c r="D10474">
        <v>0</v>
      </c>
      <c r="E10474">
        <v>0</v>
      </c>
      <c r="F10474" s="14">
        <v>4954.2510000000002</v>
      </c>
      <c r="G10474" s="14">
        <v>5074.9629999999997</v>
      </c>
      <c r="H10474">
        <f t="shared" si="341"/>
        <v>0.57603468601589636</v>
      </c>
      <c r="I10474">
        <f t="shared" si="342"/>
        <v>0.75634279724599585</v>
      </c>
    </row>
    <row r="10475" spans="1:9" x14ac:dyDescent="0.3">
      <c r="A10475" s="1">
        <v>41155</v>
      </c>
      <c r="B10475">
        <v>34</v>
      </c>
      <c r="C10475">
        <v>42</v>
      </c>
      <c r="D10475">
        <v>0</v>
      </c>
      <c r="E10475">
        <v>0</v>
      </c>
      <c r="F10475" s="14">
        <v>3761.518</v>
      </c>
      <c r="G10475" s="14">
        <v>4952.9610000000002</v>
      </c>
      <c r="H10475">
        <f t="shared" si="341"/>
        <v>0.4451177119213745</v>
      </c>
      <c r="I10475">
        <f t="shared" si="342"/>
        <v>0.4538056783475975</v>
      </c>
    </row>
    <row r="10476" spans="1:9" x14ac:dyDescent="0.3">
      <c r="A10476" s="1">
        <v>41156</v>
      </c>
      <c r="B10476">
        <v>26</v>
      </c>
      <c r="C10476">
        <v>27</v>
      </c>
      <c r="D10476">
        <v>0</v>
      </c>
      <c r="E10476">
        <v>0</v>
      </c>
      <c r="F10476" s="14">
        <v>2511.3620000000001</v>
      </c>
      <c r="G10476" s="14">
        <v>3000.1019999999999</v>
      </c>
      <c r="H10476">
        <f t="shared" si="341"/>
        <v>0.34038413264575695</v>
      </c>
      <c r="I10476">
        <f t="shared" si="342"/>
        <v>0.29173222179488417</v>
      </c>
    </row>
    <row r="10477" spans="1:9" x14ac:dyDescent="0.3">
      <c r="A10477" s="1">
        <v>41157</v>
      </c>
      <c r="B10477">
        <v>22</v>
      </c>
      <c r="C10477">
        <v>20</v>
      </c>
      <c r="D10477">
        <v>5.1639999999999997</v>
      </c>
      <c r="E10477">
        <v>6.226</v>
      </c>
      <c r="F10477">
        <v>63.276000000000003</v>
      </c>
      <c r="G10477">
        <v>64.992000000000004</v>
      </c>
      <c r="H10477">
        <f t="shared" si="341"/>
        <v>0.28801734300794818</v>
      </c>
      <c r="I10477">
        <f t="shared" si="342"/>
        <v>0.21609794207028454</v>
      </c>
    </row>
    <row r="10478" spans="1:9" x14ac:dyDescent="0.3">
      <c r="A10478" s="1">
        <v>41158</v>
      </c>
      <c r="B10478">
        <v>19</v>
      </c>
      <c r="C10478">
        <v>17</v>
      </c>
      <c r="D10478">
        <v>8.0180000000000007</v>
      </c>
      <c r="E10478">
        <v>25.446999999999999</v>
      </c>
      <c r="F10478">
        <v>99.736000000000004</v>
      </c>
      <c r="G10478">
        <v>509.36500000000001</v>
      </c>
      <c r="H10478">
        <f t="shared" si="341"/>
        <v>0.24874225077959161</v>
      </c>
      <c r="I10478">
        <f t="shared" si="342"/>
        <v>0.18368325075974187</v>
      </c>
    </row>
    <row r="10479" spans="1:9" x14ac:dyDescent="0.3">
      <c r="A10479" s="1">
        <v>41159</v>
      </c>
      <c r="B10479">
        <v>23</v>
      </c>
      <c r="C10479">
        <v>16</v>
      </c>
      <c r="D10479">
        <v>15.8</v>
      </c>
      <c r="E10479">
        <v>9.68</v>
      </c>
      <c r="F10479">
        <v>-2.5019999999999998</v>
      </c>
      <c r="G10479">
        <v>736.49400000000003</v>
      </c>
      <c r="H10479">
        <f t="shared" si="341"/>
        <v>0.30110904041740039</v>
      </c>
      <c r="I10479">
        <f t="shared" si="342"/>
        <v>0.17287835365622764</v>
      </c>
    </row>
    <row r="10480" spans="1:9" x14ac:dyDescent="0.3">
      <c r="A10480" s="1">
        <v>41160</v>
      </c>
      <c r="B10480">
        <v>45</v>
      </c>
      <c r="C10480">
        <v>17</v>
      </c>
      <c r="D10480">
        <v>0</v>
      </c>
      <c r="E10480">
        <v>0</v>
      </c>
      <c r="F10480">
        <v>-163.41399999999999</v>
      </c>
      <c r="G10480">
        <v>250.91200000000001</v>
      </c>
      <c r="H10480">
        <f t="shared" si="341"/>
        <v>0.58912638342534851</v>
      </c>
      <c r="I10480">
        <f t="shared" si="342"/>
        <v>0.18368325075974187</v>
      </c>
    </row>
    <row r="10481" spans="1:9" x14ac:dyDescent="0.3">
      <c r="A10481" s="1">
        <v>41161</v>
      </c>
      <c r="B10481">
        <v>54</v>
      </c>
      <c r="C10481">
        <v>19</v>
      </c>
      <c r="D10481">
        <v>0</v>
      </c>
      <c r="E10481">
        <v>0</v>
      </c>
      <c r="F10481" s="14">
        <v>1838.5940000000001</v>
      </c>
      <c r="G10481" s="14">
        <v>1819.098</v>
      </c>
      <c r="H10481">
        <f t="shared" si="341"/>
        <v>0.70695166011041832</v>
      </c>
      <c r="I10481">
        <f t="shared" si="342"/>
        <v>0.20529304496677031</v>
      </c>
    </row>
    <row r="10482" spans="1:9" x14ac:dyDescent="0.3">
      <c r="A10482" s="1">
        <v>41162</v>
      </c>
      <c r="B10482">
        <v>52</v>
      </c>
      <c r="C10482">
        <v>18</v>
      </c>
      <c r="D10482">
        <v>0</v>
      </c>
      <c r="E10482">
        <v>0</v>
      </c>
      <c r="F10482">
        <v>572.976</v>
      </c>
      <c r="G10482" s="14">
        <v>1073.499</v>
      </c>
      <c r="H10482">
        <f t="shared" si="341"/>
        <v>0.68076826529151391</v>
      </c>
      <c r="I10482">
        <f t="shared" si="342"/>
        <v>0.19448814786325608</v>
      </c>
    </row>
    <row r="10483" spans="1:9" x14ac:dyDescent="0.3">
      <c r="A10483" s="1">
        <v>41163</v>
      </c>
      <c r="B10483">
        <v>51</v>
      </c>
      <c r="C10483">
        <v>16</v>
      </c>
      <c r="D10483">
        <v>0</v>
      </c>
      <c r="E10483">
        <v>0</v>
      </c>
      <c r="F10483">
        <v>-225.233</v>
      </c>
      <c r="G10483" s="14">
        <v>1002.855</v>
      </c>
      <c r="H10483">
        <f t="shared" si="341"/>
        <v>0.66767656788206164</v>
      </c>
      <c r="I10483">
        <f t="shared" si="342"/>
        <v>0.17287835365622764</v>
      </c>
    </row>
    <row r="10484" spans="1:9" x14ac:dyDescent="0.3">
      <c r="A10484" s="1">
        <v>41164</v>
      </c>
      <c r="B10484">
        <v>47</v>
      </c>
      <c r="C10484">
        <v>15</v>
      </c>
      <c r="D10484">
        <v>0</v>
      </c>
      <c r="E10484">
        <v>0</v>
      </c>
      <c r="F10484" s="14">
        <v>3290.7359999999999</v>
      </c>
      <c r="G10484" s="14">
        <v>2334.5239999999999</v>
      </c>
      <c r="H10484">
        <f t="shared" si="341"/>
        <v>0.61530977824425304</v>
      </c>
      <c r="I10484">
        <f t="shared" si="342"/>
        <v>0.16207345655271341</v>
      </c>
    </row>
    <row r="10485" spans="1:9" x14ac:dyDescent="0.3">
      <c r="A10485" s="1">
        <v>41165</v>
      </c>
      <c r="B10485">
        <v>41</v>
      </c>
      <c r="C10485">
        <v>14</v>
      </c>
      <c r="D10485">
        <v>0</v>
      </c>
      <c r="E10485">
        <v>0</v>
      </c>
      <c r="F10485" s="14">
        <v>6127.1980000000003</v>
      </c>
      <c r="G10485" s="14">
        <v>5080.84</v>
      </c>
      <c r="H10485">
        <f t="shared" si="341"/>
        <v>0.53675959378753979</v>
      </c>
      <c r="I10485">
        <f t="shared" si="342"/>
        <v>0.15126855944919917</v>
      </c>
    </row>
    <row r="10486" spans="1:9" x14ac:dyDescent="0.3">
      <c r="A10486" s="1">
        <v>41166</v>
      </c>
      <c r="B10486">
        <v>33</v>
      </c>
      <c r="C10486">
        <v>13</v>
      </c>
      <c r="D10486">
        <v>0</v>
      </c>
      <c r="E10486">
        <v>0</v>
      </c>
      <c r="F10486" s="14">
        <v>6154.8239999999996</v>
      </c>
      <c r="G10486" s="14">
        <v>6155.1959999999999</v>
      </c>
      <c r="H10486">
        <f t="shared" si="341"/>
        <v>0.43202601451192224</v>
      </c>
      <c r="I10486">
        <f t="shared" si="342"/>
        <v>0.14046366234568494</v>
      </c>
    </row>
    <row r="10487" spans="1:9" x14ac:dyDescent="0.3">
      <c r="A10487" s="1">
        <v>41167</v>
      </c>
      <c r="B10487">
        <v>27</v>
      </c>
      <c r="C10487">
        <v>13</v>
      </c>
      <c r="D10487">
        <v>6.3209999999999997</v>
      </c>
      <c r="E10487">
        <v>6.5190000000000001</v>
      </c>
      <c r="F10487">
        <v>362.75599999999997</v>
      </c>
      <c r="G10487">
        <v>213.12899999999999</v>
      </c>
      <c r="H10487">
        <f t="shared" si="341"/>
        <v>0.35347583005520916</v>
      </c>
      <c r="I10487">
        <f t="shared" si="342"/>
        <v>0.14046366234568494</v>
      </c>
    </row>
    <row r="10488" spans="1:9" x14ac:dyDescent="0.3">
      <c r="A10488" s="1">
        <v>41168</v>
      </c>
      <c r="B10488">
        <v>24</v>
      </c>
      <c r="C10488">
        <v>13</v>
      </c>
      <c r="D10488">
        <v>17.893000000000001</v>
      </c>
      <c r="E10488">
        <v>11.131</v>
      </c>
      <c r="F10488" s="14">
        <v>3888.3690000000001</v>
      </c>
      <c r="G10488" s="14">
        <v>2979.3130000000001</v>
      </c>
      <c r="H10488">
        <f t="shared" si="341"/>
        <v>0.31420073782685254</v>
      </c>
      <c r="I10488">
        <f t="shared" si="342"/>
        <v>0.14046366234568494</v>
      </c>
    </row>
    <row r="10489" spans="1:9" x14ac:dyDescent="0.3">
      <c r="A10489" s="1">
        <v>41169</v>
      </c>
      <c r="B10489">
        <v>23</v>
      </c>
      <c r="C10489">
        <v>12</v>
      </c>
      <c r="D10489">
        <v>19.815999999999999</v>
      </c>
      <c r="E10489">
        <v>9.093</v>
      </c>
      <c r="F10489" s="14">
        <v>1905.383</v>
      </c>
      <c r="G10489">
        <v>56.039000000000001</v>
      </c>
      <c r="H10489">
        <f t="shared" si="341"/>
        <v>0.30110904041740039</v>
      </c>
      <c r="I10489">
        <f t="shared" si="342"/>
        <v>0.12965876524217071</v>
      </c>
    </row>
    <row r="10490" spans="1:9" x14ac:dyDescent="0.3">
      <c r="A10490" s="1">
        <v>41170</v>
      </c>
      <c r="B10490">
        <v>46</v>
      </c>
      <c r="C10490">
        <v>16</v>
      </c>
      <c r="D10490">
        <v>41.582999999999998</v>
      </c>
      <c r="E10490">
        <v>51.500999999999998</v>
      </c>
      <c r="F10490">
        <v>-91.655000000000001</v>
      </c>
      <c r="G10490">
        <v>50.381</v>
      </c>
      <c r="H10490">
        <f t="shared" si="341"/>
        <v>0.60221808083480077</v>
      </c>
      <c r="I10490">
        <f t="shared" si="342"/>
        <v>0.17287835365622764</v>
      </c>
    </row>
    <row r="10491" spans="1:9" x14ac:dyDescent="0.3">
      <c r="A10491" s="1">
        <v>41171</v>
      </c>
      <c r="B10491">
        <v>161</v>
      </c>
      <c r="C10491">
        <v>47</v>
      </c>
      <c r="D10491">
        <v>6.9550000000000001</v>
      </c>
      <c r="E10491">
        <v>8.8710000000000004</v>
      </c>
      <c r="F10491">
        <v>-113.596</v>
      </c>
      <c r="G10491">
        <v>-200.34</v>
      </c>
      <c r="H10491">
        <f t="shared" si="341"/>
        <v>2.1077632829218023</v>
      </c>
      <c r="I10491">
        <f t="shared" si="342"/>
        <v>0.50783016386516866</v>
      </c>
    </row>
    <row r="10492" spans="1:9" x14ac:dyDescent="0.3">
      <c r="A10492" s="1">
        <v>41172</v>
      </c>
      <c r="B10492">
        <v>219</v>
      </c>
      <c r="C10492">
        <v>87</v>
      </c>
      <c r="D10492">
        <v>0.113</v>
      </c>
      <c r="E10492">
        <v>0</v>
      </c>
      <c r="F10492" s="14">
        <v>3891.7510000000002</v>
      </c>
      <c r="G10492" s="14">
        <v>3230.2060000000001</v>
      </c>
      <c r="H10492">
        <f t="shared" si="341"/>
        <v>2.8670817326700297</v>
      </c>
      <c r="I10492">
        <f t="shared" si="342"/>
        <v>0.94002604800573775</v>
      </c>
    </row>
    <row r="10493" spans="1:9" x14ac:dyDescent="0.3">
      <c r="A10493" s="1">
        <v>41173</v>
      </c>
      <c r="B10493">
        <v>329</v>
      </c>
      <c r="C10493">
        <v>113</v>
      </c>
      <c r="D10493">
        <v>0</v>
      </c>
      <c r="E10493">
        <v>0</v>
      </c>
      <c r="F10493" s="14">
        <v>5327.616</v>
      </c>
      <c r="G10493" s="14">
        <v>3621.17</v>
      </c>
      <c r="H10493">
        <f t="shared" si="341"/>
        <v>4.3071684477097705</v>
      </c>
      <c r="I10493">
        <f t="shared" si="342"/>
        <v>1.2209533726971076</v>
      </c>
    </row>
    <row r="10494" spans="1:9" x14ac:dyDescent="0.3">
      <c r="A10494" s="1">
        <v>41174</v>
      </c>
      <c r="B10494">
        <v>376</v>
      </c>
      <c r="C10494">
        <v>136</v>
      </c>
      <c r="D10494">
        <v>0</v>
      </c>
      <c r="E10494">
        <v>0</v>
      </c>
      <c r="F10494" s="14">
        <v>6491.2269999999999</v>
      </c>
      <c r="G10494" s="14">
        <v>5868.8549999999996</v>
      </c>
      <c r="H10494">
        <f t="shared" si="341"/>
        <v>4.9224782259540243</v>
      </c>
      <c r="I10494">
        <f t="shared" si="342"/>
        <v>1.469466006077935</v>
      </c>
    </row>
    <row r="10495" spans="1:9" x14ac:dyDescent="0.3">
      <c r="A10495" s="1">
        <v>41175</v>
      </c>
      <c r="B10495">
        <v>346</v>
      </c>
      <c r="C10495">
        <v>158</v>
      </c>
      <c r="D10495">
        <v>0</v>
      </c>
      <c r="E10495">
        <v>0</v>
      </c>
      <c r="F10495" s="14">
        <v>6083.4809999999998</v>
      </c>
      <c r="G10495" s="14">
        <v>5923.0240000000003</v>
      </c>
      <c r="H10495">
        <f t="shared" si="341"/>
        <v>4.5297273036704579</v>
      </c>
      <c r="I10495">
        <f t="shared" si="342"/>
        <v>1.7071737423552478</v>
      </c>
    </row>
    <row r="10496" spans="1:9" x14ac:dyDescent="0.3">
      <c r="A10496" s="1">
        <v>41176</v>
      </c>
      <c r="B10496">
        <v>279</v>
      </c>
      <c r="C10496">
        <v>184</v>
      </c>
      <c r="D10496">
        <v>0.88300000000000001</v>
      </c>
      <c r="E10496">
        <v>2.5329999999999999</v>
      </c>
      <c r="F10496" s="14">
        <v>1794.11</v>
      </c>
      <c r="G10496" s="14">
        <v>3459.1840000000002</v>
      </c>
      <c r="H10496">
        <f t="shared" si="341"/>
        <v>3.6525835772371607</v>
      </c>
      <c r="I10496">
        <f t="shared" si="342"/>
        <v>1.9881010670466177</v>
      </c>
    </row>
    <row r="10497" spans="1:9" x14ac:dyDescent="0.3">
      <c r="A10497" s="1">
        <v>41177</v>
      </c>
      <c r="B10497">
        <v>205</v>
      </c>
      <c r="C10497">
        <v>225</v>
      </c>
      <c r="D10497">
        <v>0.99</v>
      </c>
      <c r="E10497">
        <v>0.47799999999999998</v>
      </c>
      <c r="F10497" s="14">
        <v>2231.3530000000001</v>
      </c>
      <c r="G10497" s="14">
        <v>2008.462</v>
      </c>
      <c r="H10497">
        <f t="shared" si="341"/>
        <v>2.6837979689376987</v>
      </c>
      <c r="I10497">
        <f t="shared" si="342"/>
        <v>2.4311018482907012</v>
      </c>
    </row>
    <row r="10498" spans="1:9" x14ac:dyDescent="0.3">
      <c r="A10498" s="1">
        <v>41178</v>
      </c>
      <c r="B10498">
        <v>141</v>
      </c>
      <c r="C10498">
        <v>271</v>
      </c>
      <c r="D10498">
        <v>0</v>
      </c>
      <c r="E10498">
        <v>0</v>
      </c>
      <c r="F10498" s="14">
        <v>6489.3990000000003</v>
      </c>
      <c r="G10498" s="14">
        <v>6029.7629999999999</v>
      </c>
      <c r="H10498">
        <f t="shared" ref="H10498:H10561" si="343">(B10498*60*60*24/1000000)/(1000*$N$3/1000000)</f>
        <v>1.8459293347327588</v>
      </c>
      <c r="I10498">
        <f t="shared" ref="I10498:I10561" si="344">(C10498*60*60*24/1000000)/(1000*$N$4/1000000)</f>
        <v>2.9281271150523556</v>
      </c>
    </row>
    <row r="10499" spans="1:9" x14ac:dyDescent="0.3">
      <c r="A10499" s="1">
        <v>41179</v>
      </c>
      <c r="B10499">
        <v>93</v>
      </c>
      <c r="C10499">
        <v>307</v>
      </c>
      <c r="D10499">
        <v>0</v>
      </c>
      <c r="E10499">
        <v>0</v>
      </c>
      <c r="F10499" s="14">
        <v>4344.893</v>
      </c>
      <c r="G10499" s="14">
        <v>3342.2150000000001</v>
      </c>
      <c r="H10499">
        <f t="shared" si="343"/>
        <v>1.2175278590790537</v>
      </c>
      <c r="I10499">
        <f t="shared" si="344"/>
        <v>3.3171034107788673</v>
      </c>
    </row>
    <row r="10500" spans="1:9" x14ac:dyDescent="0.3">
      <c r="A10500" s="1">
        <v>41180</v>
      </c>
      <c r="B10500">
        <v>58</v>
      </c>
      <c r="C10500">
        <v>329</v>
      </c>
      <c r="D10500">
        <v>0.47499999999999998</v>
      </c>
      <c r="E10500">
        <v>1.4810000000000001</v>
      </c>
      <c r="F10500" s="14">
        <v>5024.6940000000004</v>
      </c>
      <c r="G10500" s="14">
        <v>4433.5169999999998</v>
      </c>
      <c r="H10500">
        <f t="shared" si="343"/>
        <v>0.75931844974822693</v>
      </c>
      <c r="I10500">
        <f t="shared" si="344"/>
        <v>3.5548111470561805</v>
      </c>
    </row>
    <row r="10501" spans="1:9" x14ac:dyDescent="0.3">
      <c r="A10501" s="1">
        <v>41181</v>
      </c>
      <c r="B10501">
        <v>42</v>
      </c>
      <c r="C10501">
        <v>331</v>
      </c>
      <c r="D10501">
        <v>11.13</v>
      </c>
      <c r="E10501">
        <v>7.6849999999999996</v>
      </c>
      <c r="F10501">
        <v>-341.21699999999998</v>
      </c>
      <c r="G10501">
        <v>-111.958</v>
      </c>
      <c r="H10501">
        <f t="shared" si="343"/>
        <v>0.54985129119699194</v>
      </c>
      <c r="I10501">
        <f t="shared" si="344"/>
        <v>3.5764209412632093</v>
      </c>
    </row>
    <row r="10502" spans="1:9" x14ac:dyDescent="0.3">
      <c r="A10502" s="1">
        <v>41182</v>
      </c>
      <c r="B10502">
        <v>30</v>
      </c>
      <c r="C10502">
        <v>314</v>
      </c>
      <c r="D10502">
        <v>0</v>
      </c>
      <c r="E10502">
        <v>0.247</v>
      </c>
      <c r="F10502" s="14">
        <v>5283.4470000000001</v>
      </c>
      <c r="G10502" s="14">
        <v>4626.5919999999996</v>
      </c>
      <c r="H10502">
        <f t="shared" si="343"/>
        <v>0.39275092228356573</v>
      </c>
      <c r="I10502">
        <f t="shared" si="344"/>
        <v>3.3927376905034672</v>
      </c>
    </row>
    <row r="10503" spans="1:9" x14ac:dyDescent="0.3">
      <c r="A10503" s="1">
        <v>41183</v>
      </c>
      <c r="B10503">
        <v>24</v>
      </c>
      <c r="C10503">
        <v>268</v>
      </c>
      <c r="D10503">
        <v>4.8419999999999996</v>
      </c>
      <c r="E10503">
        <v>8.0269999999999992</v>
      </c>
      <c r="F10503" s="14">
        <v>2189.0659999999998</v>
      </c>
      <c r="G10503" s="14">
        <v>2174.049</v>
      </c>
      <c r="H10503">
        <f t="shared" si="343"/>
        <v>0.31420073782685254</v>
      </c>
      <c r="I10503">
        <f t="shared" si="344"/>
        <v>2.8957124237418128</v>
      </c>
    </row>
    <row r="10504" spans="1:9" x14ac:dyDescent="0.3">
      <c r="A10504" s="1">
        <v>41184</v>
      </c>
      <c r="B10504">
        <v>20</v>
      </c>
      <c r="C10504">
        <v>188</v>
      </c>
      <c r="D10504">
        <v>8.2170000000000005</v>
      </c>
      <c r="E10504">
        <v>11.74</v>
      </c>
      <c r="F10504">
        <v>330.12</v>
      </c>
      <c r="G10504">
        <v>331.36500000000001</v>
      </c>
      <c r="H10504">
        <f t="shared" si="343"/>
        <v>0.26183394818904382</v>
      </c>
      <c r="I10504">
        <f t="shared" si="344"/>
        <v>2.0313206554606746</v>
      </c>
    </row>
    <row r="10505" spans="1:9" x14ac:dyDescent="0.3">
      <c r="A10505" s="1">
        <v>41185</v>
      </c>
      <c r="B10505">
        <v>18</v>
      </c>
      <c r="C10505">
        <v>97</v>
      </c>
      <c r="D10505">
        <v>9.5890000000000004</v>
      </c>
      <c r="E10505">
        <v>9.8989999999999991</v>
      </c>
      <c r="F10505">
        <v>194.23400000000001</v>
      </c>
      <c r="G10505">
        <v>133.22499999999999</v>
      </c>
      <c r="H10505">
        <f t="shared" si="343"/>
        <v>0.2356505533701394</v>
      </c>
      <c r="I10505">
        <f t="shared" si="344"/>
        <v>1.0480750190408801</v>
      </c>
    </row>
    <row r="10506" spans="1:9" x14ac:dyDescent="0.3">
      <c r="A10506" s="1">
        <v>41186</v>
      </c>
      <c r="B10506">
        <v>20</v>
      </c>
      <c r="C10506">
        <v>40</v>
      </c>
      <c r="D10506">
        <v>0</v>
      </c>
      <c r="E10506">
        <v>0</v>
      </c>
      <c r="F10506" s="14">
        <v>5266.85</v>
      </c>
      <c r="G10506" s="14">
        <v>3869.2559999999999</v>
      </c>
      <c r="H10506">
        <f t="shared" si="343"/>
        <v>0.26183394818904382</v>
      </c>
      <c r="I10506">
        <f t="shared" si="344"/>
        <v>0.43219588414056909</v>
      </c>
    </row>
    <row r="10507" spans="1:9" x14ac:dyDescent="0.3">
      <c r="A10507" s="1">
        <v>41187</v>
      </c>
      <c r="B10507">
        <v>24</v>
      </c>
      <c r="C10507">
        <v>24</v>
      </c>
      <c r="D10507">
        <v>0</v>
      </c>
      <c r="E10507">
        <v>0</v>
      </c>
      <c r="F10507" s="14">
        <v>6429.2510000000002</v>
      </c>
      <c r="G10507" s="14">
        <v>5841.1180000000004</v>
      </c>
      <c r="H10507">
        <f t="shared" si="343"/>
        <v>0.31420073782685254</v>
      </c>
      <c r="I10507">
        <f t="shared" si="344"/>
        <v>0.25931753048434142</v>
      </c>
    </row>
    <row r="10508" spans="1:9" x14ac:dyDescent="0.3">
      <c r="A10508" s="1">
        <v>41188</v>
      </c>
      <c r="B10508">
        <v>32</v>
      </c>
      <c r="C10508">
        <v>20</v>
      </c>
      <c r="D10508">
        <v>20.859000000000002</v>
      </c>
      <c r="E10508">
        <v>31.013999999999999</v>
      </c>
      <c r="F10508">
        <v>0</v>
      </c>
      <c r="G10508">
        <v>1.9550000000000001</v>
      </c>
      <c r="H10508">
        <f t="shared" si="343"/>
        <v>0.41893431710247009</v>
      </c>
      <c r="I10508">
        <f t="shared" si="344"/>
        <v>0.21609794207028454</v>
      </c>
    </row>
    <row r="10509" spans="1:9" x14ac:dyDescent="0.3">
      <c r="A10509" s="1">
        <v>41189</v>
      </c>
      <c r="B10509">
        <v>90</v>
      </c>
      <c r="C10509">
        <v>25</v>
      </c>
      <c r="D10509">
        <v>32.551000000000002</v>
      </c>
      <c r="E10509">
        <v>46.378</v>
      </c>
      <c r="H10509">
        <f t="shared" si="343"/>
        <v>1.178252766850697</v>
      </c>
      <c r="I10509">
        <f t="shared" si="344"/>
        <v>0.27012242758785571</v>
      </c>
    </row>
    <row r="10510" spans="1:9" x14ac:dyDescent="0.3">
      <c r="A10510" s="1">
        <v>41190</v>
      </c>
      <c r="B10510">
        <v>307</v>
      </c>
      <c r="C10510">
        <v>72</v>
      </c>
      <c r="D10510">
        <v>25.21</v>
      </c>
      <c r="E10510">
        <v>41.902999999999999</v>
      </c>
      <c r="F10510">
        <v>-121.762</v>
      </c>
      <c r="G10510">
        <v>-1.76</v>
      </c>
      <c r="H10510">
        <f t="shared" si="343"/>
        <v>4.0191511047018222</v>
      </c>
      <c r="I10510">
        <f t="shared" si="344"/>
        <v>0.77795259145302431</v>
      </c>
    </row>
    <row r="10511" spans="1:9" x14ac:dyDescent="0.3">
      <c r="A10511" s="1">
        <v>41191</v>
      </c>
      <c r="B10511">
        <v>554</v>
      </c>
      <c r="C10511">
        <v>207</v>
      </c>
      <c r="D10511">
        <v>30.286999999999999</v>
      </c>
      <c r="E10511">
        <v>36.628999999999998</v>
      </c>
      <c r="F10511">
        <v>-11.022</v>
      </c>
      <c r="G10511">
        <v>-52.177</v>
      </c>
      <c r="H10511">
        <f t="shared" si="343"/>
        <v>7.2528003648365136</v>
      </c>
      <c r="I10511">
        <f t="shared" si="344"/>
        <v>2.2366137004274447</v>
      </c>
    </row>
    <row r="10512" spans="1:9" x14ac:dyDescent="0.3">
      <c r="A10512" s="1">
        <v>41192</v>
      </c>
      <c r="B10512">
        <v>1029</v>
      </c>
      <c r="C10512">
        <v>320</v>
      </c>
      <c r="D10512">
        <v>7.4999999999999997E-2</v>
      </c>
      <c r="E10512">
        <v>0.158</v>
      </c>
      <c r="F10512">
        <v>-288.34399999999999</v>
      </c>
      <c r="G10512">
        <v>42.735999999999997</v>
      </c>
      <c r="H10512">
        <f t="shared" si="343"/>
        <v>13.471356634326304</v>
      </c>
      <c r="I10512">
        <f t="shared" si="344"/>
        <v>3.4575670731245527</v>
      </c>
    </row>
    <row r="10513" spans="1:9" x14ac:dyDescent="0.3">
      <c r="A10513" s="1">
        <v>41193</v>
      </c>
      <c r="B10513">
        <v>1472</v>
      </c>
      <c r="C10513">
        <v>401</v>
      </c>
      <c r="D10513">
        <v>0</v>
      </c>
      <c r="E10513">
        <v>0</v>
      </c>
      <c r="F10513" s="14">
        <v>2467.2539999999999</v>
      </c>
      <c r="G10513" s="14">
        <v>2349.846</v>
      </c>
      <c r="H10513">
        <f t="shared" si="343"/>
        <v>19.270978586713625</v>
      </c>
      <c r="I10513">
        <f t="shared" si="344"/>
        <v>4.3327637385092048</v>
      </c>
    </row>
    <row r="10514" spans="1:9" x14ac:dyDescent="0.3">
      <c r="A10514" s="1">
        <v>41194</v>
      </c>
      <c r="B10514">
        <v>2014</v>
      </c>
      <c r="C10514">
        <v>432</v>
      </c>
      <c r="D10514">
        <v>0</v>
      </c>
      <c r="E10514">
        <v>0</v>
      </c>
      <c r="F10514" s="14">
        <v>3978.3679999999999</v>
      </c>
      <c r="G10514" s="14">
        <v>3188.0160000000001</v>
      </c>
      <c r="H10514">
        <f t="shared" si="343"/>
        <v>26.366678582636712</v>
      </c>
      <c r="I10514">
        <f t="shared" si="344"/>
        <v>4.6677155487181468</v>
      </c>
    </row>
    <row r="10515" spans="1:9" x14ac:dyDescent="0.3">
      <c r="A10515" s="1">
        <v>41195</v>
      </c>
      <c r="B10515">
        <v>1704</v>
      </c>
      <c r="C10515">
        <v>442</v>
      </c>
      <c r="D10515">
        <v>0</v>
      </c>
      <c r="E10515">
        <v>0</v>
      </c>
      <c r="F10515" s="14">
        <v>5960.9629999999997</v>
      </c>
      <c r="G10515" s="14">
        <v>5413.5789999999997</v>
      </c>
      <c r="H10515">
        <f t="shared" si="343"/>
        <v>22.308252385706528</v>
      </c>
      <c r="I10515">
        <f t="shared" si="344"/>
        <v>4.7757645197532881</v>
      </c>
    </row>
    <row r="10516" spans="1:9" x14ac:dyDescent="0.3">
      <c r="A10516" s="1">
        <v>41196</v>
      </c>
      <c r="B10516">
        <v>1279</v>
      </c>
      <c r="C10516">
        <v>618</v>
      </c>
      <c r="D10516">
        <v>0</v>
      </c>
      <c r="E10516">
        <v>0</v>
      </c>
      <c r="F10516" s="14">
        <v>6576.8419999999996</v>
      </c>
      <c r="G10516" s="14">
        <v>6080.5079999999998</v>
      </c>
      <c r="H10516">
        <f t="shared" si="343"/>
        <v>16.74428098668935</v>
      </c>
      <c r="I10516">
        <f t="shared" si="344"/>
        <v>6.6774264099717922</v>
      </c>
    </row>
    <row r="10517" spans="1:9" x14ac:dyDescent="0.3">
      <c r="A10517" s="1">
        <v>41197</v>
      </c>
      <c r="B10517">
        <v>1013</v>
      </c>
      <c r="C10517">
        <v>875</v>
      </c>
      <c r="D10517">
        <v>4.2009999999999996</v>
      </c>
      <c r="E10517">
        <v>3.6070000000000002</v>
      </c>
      <c r="F10517">
        <v>236.87</v>
      </c>
      <c r="G10517">
        <v>950.40300000000002</v>
      </c>
      <c r="H10517">
        <f t="shared" si="343"/>
        <v>13.261889475775069</v>
      </c>
      <c r="I10517">
        <f t="shared" si="344"/>
        <v>9.4542849655749475</v>
      </c>
    </row>
    <row r="10518" spans="1:9" x14ac:dyDescent="0.3">
      <c r="A10518" s="1">
        <v>41198</v>
      </c>
      <c r="B10518">
        <v>843</v>
      </c>
      <c r="C10518">
        <v>847</v>
      </c>
      <c r="D10518">
        <v>3.3980000000000001</v>
      </c>
      <c r="E10518">
        <v>0.51900000000000002</v>
      </c>
      <c r="F10518" s="14">
        <v>1909.192</v>
      </c>
      <c r="G10518" s="14">
        <v>1539.7</v>
      </c>
      <c r="H10518">
        <f t="shared" si="343"/>
        <v>11.036300916168196</v>
      </c>
      <c r="I10518">
        <f t="shared" si="344"/>
        <v>9.1517478466765514</v>
      </c>
    </row>
    <row r="10519" spans="1:9" x14ac:dyDescent="0.3">
      <c r="A10519" s="1">
        <v>41199</v>
      </c>
      <c r="B10519">
        <v>689</v>
      </c>
      <c r="C10519">
        <v>728</v>
      </c>
      <c r="D10519">
        <v>0</v>
      </c>
      <c r="E10519">
        <v>2E-3</v>
      </c>
      <c r="F10519" s="14">
        <v>1519.3389999999999</v>
      </c>
      <c r="G10519" s="14">
        <v>1408.0340000000001</v>
      </c>
      <c r="H10519">
        <f t="shared" si="343"/>
        <v>9.0201795151125594</v>
      </c>
      <c r="I10519">
        <f t="shared" si="344"/>
        <v>7.8659650913583574</v>
      </c>
    </row>
    <row r="10520" spans="1:9" x14ac:dyDescent="0.3">
      <c r="A10520" s="1">
        <v>41200</v>
      </c>
      <c r="B10520">
        <v>555</v>
      </c>
      <c r="C10520">
        <v>628</v>
      </c>
      <c r="D10520">
        <v>0</v>
      </c>
      <c r="E10520">
        <v>0</v>
      </c>
      <c r="F10520" s="14">
        <v>6307.5789999999997</v>
      </c>
      <c r="G10520" s="14">
        <v>5910.9709999999995</v>
      </c>
      <c r="H10520">
        <f t="shared" si="343"/>
        <v>7.2658920622459648</v>
      </c>
      <c r="I10520">
        <f t="shared" si="344"/>
        <v>6.7854753810069344</v>
      </c>
    </row>
    <row r="10521" spans="1:9" x14ac:dyDescent="0.3">
      <c r="A10521" s="1">
        <v>41201</v>
      </c>
      <c r="B10521">
        <v>436</v>
      </c>
      <c r="C10521">
        <v>540</v>
      </c>
      <c r="D10521">
        <v>0</v>
      </c>
      <c r="E10521">
        <v>0</v>
      </c>
      <c r="F10521" s="14">
        <v>1317.76</v>
      </c>
      <c r="G10521" s="14">
        <v>2802.3919999999998</v>
      </c>
      <c r="H10521">
        <f t="shared" si="343"/>
        <v>5.7079800705211552</v>
      </c>
      <c r="I10521">
        <f t="shared" si="344"/>
        <v>5.8346444358976823</v>
      </c>
    </row>
    <row r="10522" spans="1:9" x14ac:dyDescent="0.3">
      <c r="A10522" s="1">
        <v>41202</v>
      </c>
      <c r="B10522">
        <v>352</v>
      </c>
      <c r="C10522">
        <v>450</v>
      </c>
      <c r="D10522">
        <v>5.9219999999999997</v>
      </c>
      <c r="E10522">
        <v>10.103</v>
      </c>
      <c r="F10522">
        <v>625.55799999999999</v>
      </c>
      <c r="G10522">
        <v>309.33</v>
      </c>
      <c r="H10522">
        <f t="shared" si="343"/>
        <v>4.6082774881271709</v>
      </c>
      <c r="I10522">
        <f t="shared" si="344"/>
        <v>4.8622036965814024</v>
      </c>
    </row>
    <row r="10523" spans="1:9" x14ac:dyDescent="0.3">
      <c r="A10523" s="1">
        <v>41203</v>
      </c>
      <c r="B10523">
        <v>228</v>
      </c>
      <c r="C10523">
        <v>392</v>
      </c>
      <c r="D10523">
        <v>2.2149999999999999</v>
      </c>
      <c r="E10523">
        <v>2.0510000000000002</v>
      </c>
      <c r="F10523" s="14">
        <v>5151.183</v>
      </c>
      <c r="G10523" s="14">
        <v>5512.4390000000003</v>
      </c>
      <c r="H10523">
        <f t="shared" si="343"/>
        <v>2.9849070093550996</v>
      </c>
      <c r="I10523">
        <f t="shared" si="344"/>
        <v>4.235519664577577</v>
      </c>
    </row>
    <row r="10524" spans="1:9" x14ac:dyDescent="0.3">
      <c r="A10524" s="1">
        <v>41204</v>
      </c>
      <c r="B10524">
        <v>104</v>
      </c>
      <c r="C10524">
        <v>344</v>
      </c>
      <c r="D10524">
        <v>12.622</v>
      </c>
      <c r="E10524">
        <v>13.313000000000001</v>
      </c>
      <c r="F10524" s="14">
        <v>4078.1889999999999</v>
      </c>
      <c r="G10524">
        <v>476.81799999999998</v>
      </c>
      <c r="H10524">
        <f t="shared" si="343"/>
        <v>1.3615365305830278</v>
      </c>
      <c r="I10524">
        <f t="shared" si="344"/>
        <v>3.7168846036088938</v>
      </c>
    </row>
    <row r="10525" spans="1:9" x14ac:dyDescent="0.3">
      <c r="A10525" s="1">
        <v>41205</v>
      </c>
      <c r="B10525">
        <v>67</v>
      </c>
      <c r="C10525">
        <v>274</v>
      </c>
      <c r="D10525">
        <v>0</v>
      </c>
      <c r="E10525">
        <v>0</v>
      </c>
      <c r="F10525" s="14">
        <v>1434.65</v>
      </c>
      <c r="G10525" s="14">
        <v>1875.537</v>
      </c>
      <c r="H10525">
        <f t="shared" si="343"/>
        <v>0.87714372643329674</v>
      </c>
      <c r="I10525">
        <f t="shared" si="344"/>
        <v>2.9605418063628983</v>
      </c>
    </row>
    <row r="10526" spans="1:9" x14ac:dyDescent="0.3">
      <c r="A10526" s="1">
        <v>41206</v>
      </c>
      <c r="B10526">
        <v>60</v>
      </c>
      <c r="C10526">
        <v>180</v>
      </c>
      <c r="D10526">
        <v>0</v>
      </c>
      <c r="E10526">
        <v>0</v>
      </c>
      <c r="F10526" s="14">
        <v>5873.9570000000003</v>
      </c>
      <c r="G10526" s="14">
        <v>5953.8310000000001</v>
      </c>
      <c r="H10526">
        <f t="shared" si="343"/>
        <v>0.78550184456713146</v>
      </c>
      <c r="I10526">
        <f t="shared" si="344"/>
        <v>1.9448814786325608</v>
      </c>
    </row>
    <row r="10527" spans="1:9" x14ac:dyDescent="0.3">
      <c r="A10527" s="1">
        <v>41207</v>
      </c>
      <c r="B10527">
        <v>58</v>
      </c>
      <c r="C10527">
        <v>91</v>
      </c>
      <c r="D10527">
        <v>0</v>
      </c>
      <c r="E10527">
        <v>0</v>
      </c>
      <c r="F10527" s="14">
        <v>6767.8429999999998</v>
      </c>
      <c r="G10527" s="14">
        <v>6164.1229999999996</v>
      </c>
      <c r="H10527">
        <f t="shared" si="343"/>
        <v>0.75931844974822693</v>
      </c>
      <c r="I10527">
        <f t="shared" si="344"/>
        <v>0.98324563641979468</v>
      </c>
    </row>
    <row r="10528" spans="1:9" x14ac:dyDescent="0.3">
      <c r="A10528" s="1">
        <v>41208</v>
      </c>
      <c r="B10528">
        <v>56</v>
      </c>
      <c r="C10528">
        <v>41</v>
      </c>
      <c r="D10528">
        <v>0</v>
      </c>
      <c r="E10528">
        <v>0</v>
      </c>
      <c r="F10528" s="14">
        <v>6573.8149999999996</v>
      </c>
      <c r="G10528" s="14">
        <v>6032.665</v>
      </c>
      <c r="H10528">
        <f t="shared" si="343"/>
        <v>0.73313505492932263</v>
      </c>
      <c r="I10528">
        <f t="shared" si="344"/>
        <v>0.44300078124408332</v>
      </c>
    </row>
    <row r="10529" spans="1:9" x14ac:dyDescent="0.3">
      <c r="A10529" s="1">
        <v>41209</v>
      </c>
      <c r="B10529">
        <v>54</v>
      </c>
      <c r="C10529">
        <v>26</v>
      </c>
      <c r="D10529">
        <v>0</v>
      </c>
      <c r="E10529">
        <v>0</v>
      </c>
      <c r="F10529" s="14">
        <v>3284.011</v>
      </c>
      <c r="G10529" s="14">
        <v>4948.7690000000002</v>
      </c>
      <c r="H10529">
        <f t="shared" si="343"/>
        <v>0.70695166011041832</v>
      </c>
      <c r="I10529">
        <f t="shared" si="344"/>
        <v>0.28092732469136988</v>
      </c>
    </row>
    <row r="10530" spans="1:9" x14ac:dyDescent="0.3">
      <c r="A10530" s="1">
        <v>41210</v>
      </c>
      <c r="B10530">
        <v>52</v>
      </c>
      <c r="C10530">
        <v>23</v>
      </c>
      <c r="D10530">
        <v>8.1110000000000007</v>
      </c>
      <c r="E10530">
        <v>13.738</v>
      </c>
      <c r="F10530">
        <v>-117.56</v>
      </c>
      <c r="G10530">
        <v>70.259</v>
      </c>
      <c r="H10530">
        <f t="shared" si="343"/>
        <v>0.68076826529151391</v>
      </c>
      <c r="I10530">
        <f t="shared" si="344"/>
        <v>0.24851263338082721</v>
      </c>
    </row>
    <row r="10531" spans="1:9" x14ac:dyDescent="0.3">
      <c r="A10531" s="1">
        <v>41211</v>
      </c>
      <c r="B10531">
        <v>49</v>
      </c>
      <c r="C10531">
        <v>24</v>
      </c>
      <c r="D10531">
        <v>8.077</v>
      </c>
      <c r="E10531">
        <v>8.125</v>
      </c>
      <c r="F10531">
        <v>-216.93600000000001</v>
      </c>
      <c r="G10531">
        <v>-121.794</v>
      </c>
      <c r="H10531">
        <f t="shared" si="343"/>
        <v>0.64149317306315734</v>
      </c>
      <c r="I10531">
        <f t="shared" si="344"/>
        <v>0.25931753048434142</v>
      </c>
    </row>
    <row r="10532" spans="1:9" x14ac:dyDescent="0.3">
      <c r="A10532" s="1">
        <v>41212</v>
      </c>
      <c r="B10532">
        <v>46</v>
      </c>
      <c r="C10532">
        <v>27</v>
      </c>
      <c r="D10532">
        <v>1.2729999999999999</v>
      </c>
      <c r="E10532">
        <v>1.796</v>
      </c>
      <c r="F10532" s="14">
        <v>3061.4290000000001</v>
      </c>
      <c r="G10532" s="14">
        <v>2800.7530000000002</v>
      </c>
      <c r="H10532">
        <f t="shared" si="343"/>
        <v>0.60221808083480077</v>
      </c>
      <c r="I10532">
        <f t="shared" si="344"/>
        <v>0.29173222179488417</v>
      </c>
    </row>
    <row r="10533" spans="1:9" x14ac:dyDescent="0.3">
      <c r="A10533" s="1">
        <v>41213</v>
      </c>
      <c r="B10533">
        <v>43</v>
      </c>
      <c r="C10533">
        <v>27</v>
      </c>
      <c r="D10533">
        <v>0</v>
      </c>
      <c r="E10533">
        <v>0</v>
      </c>
      <c r="F10533" s="14">
        <v>3660.277</v>
      </c>
      <c r="G10533" s="14">
        <v>2611.8229999999999</v>
      </c>
      <c r="H10533">
        <f t="shared" si="343"/>
        <v>0.56294298860644409</v>
      </c>
      <c r="I10533">
        <f t="shared" si="344"/>
        <v>0.29173222179488417</v>
      </c>
    </row>
    <row r="10534" spans="1:9" x14ac:dyDescent="0.3">
      <c r="A10534" s="1">
        <v>41214</v>
      </c>
      <c r="B10534">
        <v>40</v>
      </c>
      <c r="C10534">
        <v>24</v>
      </c>
      <c r="D10534">
        <v>0</v>
      </c>
      <c r="E10534">
        <v>0</v>
      </c>
      <c r="F10534" s="14">
        <v>6929.232</v>
      </c>
      <c r="G10534" s="14">
        <v>6133.6019999999999</v>
      </c>
      <c r="H10534">
        <f t="shared" si="343"/>
        <v>0.52366789637808764</v>
      </c>
      <c r="I10534">
        <f t="shared" si="344"/>
        <v>0.25931753048434142</v>
      </c>
    </row>
    <row r="10535" spans="1:9" x14ac:dyDescent="0.3">
      <c r="A10535" s="1">
        <v>41215</v>
      </c>
      <c r="B10535">
        <v>36</v>
      </c>
      <c r="C10535">
        <v>19</v>
      </c>
      <c r="D10535">
        <v>0</v>
      </c>
      <c r="E10535">
        <v>0</v>
      </c>
      <c r="F10535" s="14">
        <v>6924.5410000000002</v>
      </c>
      <c r="G10535" s="14">
        <v>6216.8890000000001</v>
      </c>
      <c r="H10535">
        <f t="shared" si="343"/>
        <v>0.47130110674027881</v>
      </c>
      <c r="I10535">
        <f t="shared" si="344"/>
        <v>0.20529304496677031</v>
      </c>
    </row>
    <row r="10536" spans="1:9" x14ac:dyDescent="0.3">
      <c r="A10536" s="1">
        <v>41216</v>
      </c>
      <c r="B10536">
        <v>32</v>
      </c>
      <c r="C10536">
        <v>16</v>
      </c>
      <c r="D10536">
        <v>0</v>
      </c>
      <c r="E10536">
        <v>0</v>
      </c>
      <c r="F10536" s="14">
        <v>6994.1909999999998</v>
      </c>
      <c r="G10536" s="14">
        <v>6133.759</v>
      </c>
      <c r="H10536">
        <f t="shared" si="343"/>
        <v>0.41893431710247009</v>
      </c>
      <c r="I10536">
        <f t="shared" si="344"/>
        <v>0.17287835365622764</v>
      </c>
    </row>
    <row r="10537" spans="1:9" x14ac:dyDescent="0.3">
      <c r="A10537" s="1">
        <v>41217</v>
      </c>
      <c r="B10537">
        <v>29</v>
      </c>
      <c r="C10537">
        <v>16</v>
      </c>
      <c r="D10537">
        <v>0</v>
      </c>
      <c r="E10537">
        <v>0</v>
      </c>
      <c r="F10537" s="14">
        <v>5933.3019999999997</v>
      </c>
      <c r="G10537" s="14">
        <v>3900.8389999999999</v>
      </c>
      <c r="H10537">
        <f t="shared" si="343"/>
        <v>0.37965922487411347</v>
      </c>
      <c r="I10537">
        <f t="shared" si="344"/>
        <v>0.17287835365622764</v>
      </c>
    </row>
    <row r="10538" spans="1:9" x14ac:dyDescent="0.3">
      <c r="A10538" s="1">
        <v>41218</v>
      </c>
      <c r="B10538">
        <v>25</v>
      </c>
      <c r="C10538">
        <v>15</v>
      </c>
      <c r="D10538">
        <v>0</v>
      </c>
      <c r="E10538">
        <v>0</v>
      </c>
      <c r="F10538" s="14">
        <v>6556.8339999999998</v>
      </c>
      <c r="G10538" s="14">
        <v>5758.808</v>
      </c>
      <c r="H10538">
        <f t="shared" si="343"/>
        <v>0.32729243523630475</v>
      </c>
      <c r="I10538">
        <f t="shared" si="344"/>
        <v>0.16207345655271341</v>
      </c>
    </row>
    <row r="10539" spans="1:9" x14ac:dyDescent="0.3">
      <c r="A10539" s="1">
        <v>41219</v>
      </c>
      <c r="B10539">
        <v>21</v>
      </c>
      <c r="C10539">
        <v>14</v>
      </c>
      <c r="D10539">
        <v>0</v>
      </c>
      <c r="E10539">
        <v>0</v>
      </c>
      <c r="F10539" s="14">
        <v>6223.22</v>
      </c>
      <c r="G10539" s="14">
        <v>4333.2169999999996</v>
      </c>
      <c r="H10539">
        <f t="shared" si="343"/>
        <v>0.27492564559849597</v>
      </c>
      <c r="I10539">
        <f t="shared" si="344"/>
        <v>0.15126855944919917</v>
      </c>
    </row>
    <row r="10540" spans="1:9" x14ac:dyDescent="0.3">
      <c r="A10540" s="1">
        <v>41220</v>
      </c>
      <c r="B10540">
        <v>18</v>
      </c>
      <c r="C10540">
        <v>13</v>
      </c>
      <c r="D10540">
        <v>0</v>
      </c>
      <c r="E10540">
        <v>0</v>
      </c>
      <c r="F10540" s="14">
        <v>1318.0889999999999</v>
      </c>
      <c r="G10540" s="14">
        <v>1782.835</v>
      </c>
      <c r="H10540">
        <f t="shared" si="343"/>
        <v>0.2356505533701394</v>
      </c>
      <c r="I10540">
        <f t="shared" si="344"/>
        <v>0.14046366234568494</v>
      </c>
    </row>
    <row r="10541" spans="1:9" x14ac:dyDescent="0.3">
      <c r="A10541" s="1">
        <v>41221</v>
      </c>
      <c r="B10541">
        <v>16</v>
      </c>
      <c r="C10541">
        <v>11</v>
      </c>
      <c r="D10541">
        <v>8.0000000000000002E-3</v>
      </c>
      <c r="E10541">
        <v>0</v>
      </c>
      <c r="F10541" s="14">
        <v>5283.6980000000003</v>
      </c>
      <c r="G10541" s="14">
        <v>4957.9889999999996</v>
      </c>
      <c r="H10541">
        <f t="shared" si="343"/>
        <v>0.20946715855123504</v>
      </c>
      <c r="I10541">
        <f t="shared" si="344"/>
        <v>0.11885386813865649</v>
      </c>
    </row>
    <row r="10542" spans="1:9" x14ac:dyDescent="0.3">
      <c r="A10542" s="1">
        <v>41222</v>
      </c>
      <c r="B10542">
        <v>13</v>
      </c>
      <c r="C10542">
        <v>10</v>
      </c>
      <c r="D10542">
        <v>0</v>
      </c>
      <c r="E10542">
        <v>0.61499999999999999</v>
      </c>
      <c r="F10542" s="14">
        <v>4536.1329999999998</v>
      </c>
      <c r="G10542" s="14">
        <v>4489.9570000000003</v>
      </c>
      <c r="H10542">
        <f t="shared" si="343"/>
        <v>0.17019206632287848</v>
      </c>
      <c r="I10542">
        <f t="shared" si="344"/>
        <v>0.10804897103514227</v>
      </c>
    </row>
    <row r="10543" spans="1:9" x14ac:dyDescent="0.3">
      <c r="A10543" s="1">
        <v>41223</v>
      </c>
      <c r="B10543">
        <v>14</v>
      </c>
      <c r="C10543">
        <v>8</v>
      </c>
      <c r="D10543">
        <v>5.4039999999999999</v>
      </c>
      <c r="E10543">
        <v>8.9920000000000009</v>
      </c>
      <c r="F10543">
        <v>552.41999999999996</v>
      </c>
      <c r="G10543">
        <v>509.41199999999998</v>
      </c>
      <c r="H10543">
        <f t="shared" si="343"/>
        <v>0.18328376373233066</v>
      </c>
      <c r="I10543">
        <f t="shared" si="344"/>
        <v>8.643917682811382E-2</v>
      </c>
    </row>
    <row r="10544" spans="1:9" x14ac:dyDescent="0.3">
      <c r="A10544" s="1">
        <v>41224</v>
      </c>
      <c r="B10544">
        <v>31</v>
      </c>
      <c r="C10544">
        <v>7</v>
      </c>
      <c r="D10544">
        <v>0</v>
      </c>
      <c r="E10544">
        <v>0</v>
      </c>
      <c r="F10544">
        <v>689.07600000000002</v>
      </c>
      <c r="G10544" s="14">
        <v>1094.6210000000001</v>
      </c>
      <c r="H10544">
        <f t="shared" si="343"/>
        <v>0.40584261969301788</v>
      </c>
      <c r="I10544">
        <f t="shared" si="344"/>
        <v>7.5634279724599587E-2</v>
      </c>
    </row>
    <row r="10545" spans="1:9" x14ac:dyDescent="0.3">
      <c r="A10545" s="1">
        <v>41225</v>
      </c>
      <c r="B10545">
        <v>49</v>
      </c>
      <c r="C10545">
        <v>6</v>
      </c>
      <c r="D10545">
        <v>0</v>
      </c>
      <c r="E10545">
        <v>0</v>
      </c>
      <c r="F10545" s="14">
        <v>1229.5139999999999</v>
      </c>
      <c r="G10545" s="14">
        <v>1355.098</v>
      </c>
      <c r="H10545">
        <f t="shared" si="343"/>
        <v>0.64149317306315734</v>
      </c>
      <c r="I10545">
        <f t="shared" si="344"/>
        <v>6.4829382621085355E-2</v>
      </c>
    </row>
    <row r="10546" spans="1:9" x14ac:dyDescent="0.3">
      <c r="A10546" s="1">
        <v>41226</v>
      </c>
      <c r="B10546">
        <v>50</v>
      </c>
      <c r="C10546">
        <v>5</v>
      </c>
      <c r="D10546">
        <v>0</v>
      </c>
      <c r="E10546">
        <v>0</v>
      </c>
      <c r="F10546" s="14">
        <v>2144.7159999999999</v>
      </c>
      <c r="G10546" s="14">
        <v>2018.3240000000001</v>
      </c>
      <c r="H10546">
        <f t="shared" si="343"/>
        <v>0.65458487047260949</v>
      </c>
      <c r="I10546">
        <f t="shared" si="344"/>
        <v>5.4024485517571136E-2</v>
      </c>
    </row>
    <row r="10547" spans="1:9" x14ac:dyDescent="0.3">
      <c r="A10547" s="1">
        <v>41227</v>
      </c>
      <c r="B10547">
        <v>52</v>
      </c>
      <c r="C10547">
        <v>5</v>
      </c>
      <c r="D10547">
        <v>0</v>
      </c>
      <c r="E10547">
        <v>0</v>
      </c>
      <c r="F10547" s="14">
        <v>3165.59</v>
      </c>
      <c r="G10547" s="14">
        <v>1838.337</v>
      </c>
      <c r="H10547">
        <f t="shared" si="343"/>
        <v>0.68076826529151391</v>
      </c>
      <c r="I10547">
        <f t="shared" si="344"/>
        <v>5.4024485517571136E-2</v>
      </c>
    </row>
    <row r="10548" spans="1:9" x14ac:dyDescent="0.3">
      <c r="A10548" s="1">
        <v>41228</v>
      </c>
      <c r="B10548">
        <v>54</v>
      </c>
      <c r="C10548">
        <v>4</v>
      </c>
      <c r="D10548">
        <v>0</v>
      </c>
      <c r="E10548">
        <v>0</v>
      </c>
      <c r="F10548" s="14">
        <v>4380.7529999999997</v>
      </c>
      <c r="G10548" s="14">
        <v>3591.6010000000001</v>
      </c>
      <c r="H10548">
        <f t="shared" si="343"/>
        <v>0.70695166011041832</v>
      </c>
      <c r="I10548">
        <f t="shared" si="344"/>
        <v>4.321958841405691E-2</v>
      </c>
    </row>
    <row r="10549" spans="1:9" x14ac:dyDescent="0.3">
      <c r="A10549" s="1">
        <v>41229</v>
      </c>
      <c r="B10549">
        <v>54</v>
      </c>
      <c r="C10549">
        <v>4</v>
      </c>
      <c r="D10549">
        <v>0</v>
      </c>
      <c r="E10549">
        <v>0</v>
      </c>
      <c r="F10549" s="14">
        <v>5846.8710000000001</v>
      </c>
      <c r="G10549" s="14">
        <v>3619.4929999999999</v>
      </c>
      <c r="H10549">
        <f t="shared" si="343"/>
        <v>0.70695166011041832</v>
      </c>
      <c r="I10549">
        <f t="shared" si="344"/>
        <v>4.321958841405691E-2</v>
      </c>
    </row>
    <row r="10550" spans="1:9" x14ac:dyDescent="0.3">
      <c r="A10550" s="1">
        <v>41230</v>
      </c>
      <c r="B10550">
        <v>48</v>
      </c>
      <c r="C10550">
        <v>6</v>
      </c>
      <c r="D10550">
        <v>0</v>
      </c>
      <c r="E10550">
        <v>0</v>
      </c>
      <c r="F10550" s="14">
        <v>5093.4279999999999</v>
      </c>
      <c r="G10550" s="14">
        <v>5194.8869999999997</v>
      </c>
      <c r="H10550">
        <f t="shared" si="343"/>
        <v>0.62840147565370508</v>
      </c>
      <c r="I10550">
        <f t="shared" si="344"/>
        <v>6.4829382621085355E-2</v>
      </c>
    </row>
    <row r="10551" spans="1:9" x14ac:dyDescent="0.3">
      <c r="A10551" s="1">
        <v>41231</v>
      </c>
      <c r="B10551">
        <v>38</v>
      </c>
      <c r="C10551">
        <v>13</v>
      </c>
      <c r="D10551">
        <v>0</v>
      </c>
      <c r="E10551">
        <v>0</v>
      </c>
      <c r="F10551" s="14">
        <v>6549.3370000000004</v>
      </c>
      <c r="G10551" s="14">
        <v>5244.5259999999998</v>
      </c>
      <c r="H10551">
        <f t="shared" si="343"/>
        <v>0.49748450155918322</v>
      </c>
      <c r="I10551">
        <f t="shared" si="344"/>
        <v>0.14046366234568494</v>
      </c>
    </row>
    <row r="10552" spans="1:9" x14ac:dyDescent="0.3">
      <c r="A10552" s="1">
        <v>41232</v>
      </c>
      <c r="B10552">
        <v>26</v>
      </c>
      <c r="C10552">
        <v>15</v>
      </c>
      <c r="D10552">
        <v>18.873000000000001</v>
      </c>
      <c r="E10552">
        <v>21.58</v>
      </c>
      <c r="F10552" s="14">
        <v>4245.88</v>
      </c>
      <c r="G10552" s="14">
        <v>4289.8549999999996</v>
      </c>
      <c r="H10552">
        <f t="shared" si="343"/>
        <v>0.34038413264575695</v>
      </c>
      <c r="I10552">
        <f t="shared" si="344"/>
        <v>0.16207345655271341</v>
      </c>
    </row>
    <row r="10553" spans="1:9" x14ac:dyDescent="0.3">
      <c r="A10553" s="1">
        <v>41233</v>
      </c>
      <c r="B10553">
        <v>19</v>
      </c>
      <c r="C10553">
        <v>13</v>
      </c>
      <c r="D10553">
        <v>0</v>
      </c>
      <c r="E10553">
        <v>0</v>
      </c>
      <c r="F10553" s="14">
        <v>5146.6170000000002</v>
      </c>
      <c r="G10553" s="14">
        <v>3556.2460000000001</v>
      </c>
      <c r="H10553">
        <f t="shared" si="343"/>
        <v>0.24874225077959161</v>
      </c>
      <c r="I10553">
        <f t="shared" si="344"/>
        <v>0.14046366234568494</v>
      </c>
    </row>
    <row r="10554" spans="1:9" x14ac:dyDescent="0.3">
      <c r="A10554" s="1">
        <v>41234</v>
      </c>
      <c r="B10554">
        <v>14</v>
      </c>
      <c r="C10554">
        <v>10</v>
      </c>
      <c r="D10554">
        <v>0</v>
      </c>
      <c r="E10554">
        <v>0</v>
      </c>
      <c r="F10554" s="14">
        <v>7035.3329999999996</v>
      </c>
      <c r="G10554" s="14">
        <v>5847.5770000000002</v>
      </c>
      <c r="H10554">
        <f t="shared" si="343"/>
        <v>0.18328376373233066</v>
      </c>
      <c r="I10554">
        <f t="shared" si="344"/>
        <v>0.10804897103514227</v>
      </c>
    </row>
    <row r="10555" spans="1:9" x14ac:dyDescent="0.3">
      <c r="A10555" s="1">
        <v>41235</v>
      </c>
      <c r="B10555">
        <v>13</v>
      </c>
      <c r="C10555">
        <v>7</v>
      </c>
      <c r="D10555">
        <v>9.907</v>
      </c>
      <c r="E10555">
        <v>17.353999999999999</v>
      </c>
      <c r="F10555">
        <v>504.435</v>
      </c>
      <c r="G10555" s="14">
        <v>2573.308</v>
      </c>
      <c r="H10555">
        <f t="shared" si="343"/>
        <v>0.17019206632287848</v>
      </c>
      <c r="I10555">
        <f t="shared" si="344"/>
        <v>7.5634279724599587E-2</v>
      </c>
    </row>
    <row r="10556" spans="1:9" x14ac:dyDescent="0.3">
      <c r="A10556" s="1">
        <v>41236</v>
      </c>
      <c r="B10556">
        <v>15</v>
      </c>
      <c r="C10556">
        <v>5</v>
      </c>
      <c r="D10556">
        <v>0.30599999999999999</v>
      </c>
      <c r="E10556">
        <v>1.83</v>
      </c>
      <c r="F10556">
        <v>390.39400000000001</v>
      </c>
      <c r="G10556">
        <v>426.23500000000001</v>
      </c>
      <c r="H10556">
        <f t="shared" si="343"/>
        <v>0.19637546114178286</v>
      </c>
      <c r="I10556">
        <f t="shared" si="344"/>
        <v>5.4024485517571136E-2</v>
      </c>
    </row>
    <row r="10557" spans="1:9" x14ac:dyDescent="0.3">
      <c r="A10557" s="1">
        <v>41237</v>
      </c>
      <c r="B10557">
        <v>16</v>
      </c>
      <c r="C10557">
        <v>4</v>
      </c>
      <c r="D10557">
        <v>0</v>
      </c>
      <c r="E10557">
        <v>0</v>
      </c>
      <c r="F10557" s="14">
        <v>6871.4709999999995</v>
      </c>
      <c r="G10557" s="14">
        <v>5469.4740000000002</v>
      </c>
      <c r="H10557">
        <f t="shared" si="343"/>
        <v>0.20946715855123504</v>
      </c>
      <c r="I10557">
        <f t="shared" si="344"/>
        <v>4.321958841405691E-2</v>
      </c>
    </row>
    <row r="10558" spans="1:9" x14ac:dyDescent="0.3">
      <c r="A10558" s="1">
        <v>41238</v>
      </c>
      <c r="B10558">
        <v>15</v>
      </c>
      <c r="C10558">
        <v>3</v>
      </c>
      <c r="D10558">
        <v>0</v>
      </c>
      <c r="E10558">
        <v>0</v>
      </c>
      <c r="F10558" s="14">
        <v>6638.0529999999999</v>
      </c>
      <c r="G10558" s="14">
        <v>5589.0870000000004</v>
      </c>
      <c r="H10558">
        <f t="shared" si="343"/>
        <v>0.19637546114178286</v>
      </c>
      <c r="I10558">
        <f t="shared" si="344"/>
        <v>3.2414691310542677E-2</v>
      </c>
    </row>
    <row r="10559" spans="1:9" x14ac:dyDescent="0.3">
      <c r="A10559" s="1">
        <v>41239</v>
      </c>
      <c r="B10559">
        <v>14</v>
      </c>
      <c r="C10559">
        <v>2</v>
      </c>
      <c r="D10559">
        <v>0</v>
      </c>
      <c r="E10559">
        <v>0</v>
      </c>
      <c r="F10559" s="14">
        <v>6328.49</v>
      </c>
      <c r="G10559" s="14">
        <v>5291.402</v>
      </c>
      <c r="H10559">
        <f t="shared" si="343"/>
        <v>0.18328376373233066</v>
      </c>
      <c r="I10559">
        <f t="shared" si="344"/>
        <v>2.1609794207028455E-2</v>
      </c>
    </row>
    <row r="10560" spans="1:9" x14ac:dyDescent="0.3">
      <c r="A10560" s="1">
        <v>41240</v>
      </c>
      <c r="B10560">
        <v>14</v>
      </c>
      <c r="C10560">
        <v>2</v>
      </c>
      <c r="D10560">
        <v>0</v>
      </c>
      <c r="E10560">
        <v>0</v>
      </c>
      <c r="F10560" s="14">
        <v>6100.0309999999999</v>
      </c>
      <c r="G10560" s="14">
        <v>5144.2730000000001</v>
      </c>
      <c r="H10560">
        <f t="shared" si="343"/>
        <v>0.18328376373233066</v>
      </c>
      <c r="I10560">
        <f t="shared" si="344"/>
        <v>2.1609794207028455E-2</v>
      </c>
    </row>
    <row r="10561" spans="1:9" x14ac:dyDescent="0.3">
      <c r="A10561" s="1">
        <v>41241</v>
      </c>
      <c r="B10561">
        <v>13</v>
      </c>
      <c r="C10561">
        <v>2</v>
      </c>
      <c r="D10561">
        <v>8.1000000000000003E-2</v>
      </c>
      <c r="E10561">
        <v>0</v>
      </c>
      <c r="F10561" s="14">
        <v>5978.2960000000003</v>
      </c>
      <c r="G10561" s="14">
        <v>3196.788</v>
      </c>
      <c r="H10561">
        <f t="shared" si="343"/>
        <v>0.17019206632287848</v>
      </c>
      <c r="I10561">
        <f t="shared" si="344"/>
        <v>2.1609794207028455E-2</v>
      </c>
    </row>
    <row r="10562" spans="1:9" x14ac:dyDescent="0.3">
      <c r="A10562" s="1">
        <v>41242</v>
      </c>
      <c r="B10562">
        <v>11</v>
      </c>
      <c r="C10562">
        <v>3</v>
      </c>
      <c r="D10562">
        <v>8.6769999999999996</v>
      </c>
      <c r="E10562">
        <v>13.118</v>
      </c>
      <c r="F10562" s="14">
        <v>5021.7520000000004</v>
      </c>
      <c r="G10562" s="14">
        <v>3876.694</v>
      </c>
      <c r="H10562">
        <f t="shared" ref="H10562:H10625" si="345">(B10562*60*60*24/1000000)/(1000*$N$3/1000000)</f>
        <v>0.14400867150397409</v>
      </c>
      <c r="I10562">
        <f t="shared" ref="I10562:I10625" si="346">(C10562*60*60*24/1000000)/(1000*$N$4/1000000)</f>
        <v>3.2414691310542677E-2</v>
      </c>
    </row>
    <row r="10563" spans="1:9" x14ac:dyDescent="0.3">
      <c r="A10563" s="1">
        <v>41243</v>
      </c>
      <c r="B10563">
        <v>9</v>
      </c>
      <c r="C10563">
        <v>2</v>
      </c>
      <c r="D10563">
        <v>0.124</v>
      </c>
      <c r="E10563">
        <v>0</v>
      </c>
      <c r="F10563" s="14">
        <v>1825.9159999999999</v>
      </c>
      <c r="G10563" s="14">
        <v>1876.673</v>
      </c>
      <c r="H10563">
        <f t="shared" si="345"/>
        <v>0.1178252766850697</v>
      </c>
      <c r="I10563">
        <f t="shared" si="346"/>
        <v>2.1609794207028455E-2</v>
      </c>
    </row>
    <row r="10564" spans="1:9" x14ac:dyDescent="0.3">
      <c r="A10564" s="1">
        <v>41244</v>
      </c>
      <c r="B10564">
        <v>8</v>
      </c>
      <c r="C10564">
        <v>3</v>
      </c>
      <c r="D10564">
        <v>0</v>
      </c>
      <c r="E10564">
        <v>0</v>
      </c>
      <c r="F10564" s="14">
        <v>3881.79</v>
      </c>
      <c r="G10564" s="14">
        <v>3733.0569999999998</v>
      </c>
      <c r="H10564">
        <f t="shared" si="345"/>
        <v>0.10473357927561752</v>
      </c>
      <c r="I10564">
        <f t="shared" si="346"/>
        <v>3.2414691310542677E-2</v>
      </c>
    </row>
    <row r="10565" spans="1:9" x14ac:dyDescent="0.3">
      <c r="A10565" s="1">
        <v>41245</v>
      </c>
      <c r="B10565">
        <v>6</v>
      </c>
      <c r="C10565">
        <v>3</v>
      </c>
      <c r="D10565">
        <v>0</v>
      </c>
      <c r="E10565">
        <v>0</v>
      </c>
      <c r="F10565" s="14">
        <v>6815.8540000000003</v>
      </c>
      <c r="G10565" s="14">
        <v>5390.2520000000004</v>
      </c>
      <c r="H10565">
        <f t="shared" si="345"/>
        <v>7.8550184456713135E-2</v>
      </c>
      <c r="I10565">
        <f t="shared" si="346"/>
        <v>3.2414691310542677E-2</v>
      </c>
    </row>
    <row r="10566" spans="1:9" x14ac:dyDescent="0.3">
      <c r="A10566" s="1">
        <v>41246</v>
      </c>
      <c r="B10566">
        <v>6</v>
      </c>
      <c r="C10566">
        <v>3</v>
      </c>
      <c r="D10566">
        <v>0</v>
      </c>
      <c r="E10566">
        <v>0.14599999999999999</v>
      </c>
      <c r="F10566" s="14">
        <v>5957.1639999999998</v>
      </c>
      <c r="G10566" s="14">
        <v>5216.415</v>
      </c>
      <c r="H10566">
        <f t="shared" si="345"/>
        <v>7.8550184456713135E-2</v>
      </c>
      <c r="I10566">
        <f t="shared" si="346"/>
        <v>3.2414691310542677E-2</v>
      </c>
    </row>
    <row r="10567" spans="1:9" x14ac:dyDescent="0.3">
      <c r="A10567" s="1">
        <v>41247</v>
      </c>
      <c r="B10567">
        <v>5</v>
      </c>
      <c r="C10567">
        <v>2</v>
      </c>
      <c r="D10567">
        <v>4.8369999999999997</v>
      </c>
      <c r="E10567">
        <v>11.755000000000001</v>
      </c>
      <c r="F10567">
        <v>-228.601</v>
      </c>
      <c r="G10567">
        <v>-15.614000000000001</v>
      </c>
      <c r="H10567">
        <f t="shared" si="345"/>
        <v>6.5458487047260955E-2</v>
      </c>
      <c r="I10567">
        <f t="shared" si="346"/>
        <v>2.1609794207028455E-2</v>
      </c>
    </row>
    <row r="10568" spans="1:9" x14ac:dyDescent="0.3">
      <c r="A10568" s="1">
        <v>41248</v>
      </c>
      <c r="B10568">
        <v>5</v>
      </c>
      <c r="C10568">
        <v>2</v>
      </c>
      <c r="D10568">
        <v>0</v>
      </c>
      <c r="E10568">
        <v>0</v>
      </c>
      <c r="F10568" s="14">
        <v>4772.2830000000004</v>
      </c>
      <c r="G10568" s="14">
        <v>2555.5410000000002</v>
      </c>
      <c r="H10568">
        <f t="shared" si="345"/>
        <v>6.5458487047260955E-2</v>
      </c>
      <c r="I10568">
        <f t="shared" si="346"/>
        <v>2.1609794207028455E-2</v>
      </c>
    </row>
    <row r="10569" spans="1:9" x14ac:dyDescent="0.3">
      <c r="A10569" s="1">
        <v>41249</v>
      </c>
      <c r="B10569">
        <v>6</v>
      </c>
      <c r="C10569">
        <v>2</v>
      </c>
      <c r="D10569">
        <v>17.463000000000001</v>
      </c>
      <c r="E10569">
        <v>24.210999999999999</v>
      </c>
      <c r="F10569" s="14">
        <v>2030.075</v>
      </c>
      <c r="G10569">
        <v>-567.46500000000003</v>
      </c>
      <c r="H10569">
        <f t="shared" si="345"/>
        <v>7.8550184456713135E-2</v>
      </c>
      <c r="I10569">
        <f t="shared" si="346"/>
        <v>2.1609794207028455E-2</v>
      </c>
    </row>
    <row r="10570" spans="1:9" x14ac:dyDescent="0.3">
      <c r="A10570" s="1">
        <v>41250</v>
      </c>
      <c r="B10570">
        <v>19</v>
      </c>
      <c r="C10570">
        <v>4</v>
      </c>
      <c r="D10570">
        <v>17.29</v>
      </c>
      <c r="E10570">
        <v>23.695</v>
      </c>
      <c r="F10570" s="14">
        <v>1958.981</v>
      </c>
      <c r="G10570" s="14">
        <v>2629.5439999999999</v>
      </c>
      <c r="H10570">
        <f t="shared" si="345"/>
        <v>0.24874225077959161</v>
      </c>
      <c r="I10570">
        <f t="shared" si="346"/>
        <v>4.321958841405691E-2</v>
      </c>
    </row>
    <row r="10571" spans="1:9" x14ac:dyDescent="0.3">
      <c r="A10571" s="1">
        <v>41251</v>
      </c>
      <c r="B10571">
        <v>44</v>
      </c>
      <c r="C10571">
        <v>9</v>
      </c>
      <c r="D10571">
        <v>0</v>
      </c>
      <c r="E10571">
        <v>0</v>
      </c>
      <c r="F10571" s="14">
        <v>6833.6639999999998</v>
      </c>
      <c r="G10571" s="14">
        <v>5615.7780000000002</v>
      </c>
      <c r="H10571">
        <f t="shared" si="345"/>
        <v>0.57603468601589636</v>
      </c>
      <c r="I10571">
        <f t="shared" si="346"/>
        <v>9.7244073931628039E-2</v>
      </c>
    </row>
    <row r="10572" spans="1:9" x14ac:dyDescent="0.3">
      <c r="A10572" s="1">
        <v>41252</v>
      </c>
      <c r="B10572">
        <v>34</v>
      </c>
      <c r="C10572">
        <v>10</v>
      </c>
      <c r="D10572">
        <v>0</v>
      </c>
      <c r="E10572">
        <v>0</v>
      </c>
      <c r="F10572" s="14">
        <v>6858.22</v>
      </c>
      <c r="G10572" s="14">
        <v>5589.0290000000005</v>
      </c>
      <c r="H10572">
        <f t="shared" si="345"/>
        <v>0.4451177119213745</v>
      </c>
      <c r="I10572">
        <f t="shared" si="346"/>
        <v>0.10804897103514227</v>
      </c>
    </row>
    <row r="10573" spans="1:9" x14ac:dyDescent="0.3">
      <c r="A10573" s="1">
        <v>41253</v>
      </c>
      <c r="B10573">
        <v>24</v>
      </c>
      <c r="C10573">
        <v>7</v>
      </c>
      <c r="D10573">
        <v>4.8000000000000001E-2</v>
      </c>
      <c r="E10573">
        <v>3.4140000000000001</v>
      </c>
      <c r="F10573" s="14">
        <v>6758.4780000000001</v>
      </c>
      <c r="G10573" s="14">
        <v>5131.5600000000004</v>
      </c>
      <c r="H10573">
        <f t="shared" si="345"/>
        <v>0.31420073782685254</v>
      </c>
      <c r="I10573">
        <f t="shared" si="346"/>
        <v>7.5634279724599587E-2</v>
      </c>
    </row>
    <row r="10574" spans="1:9" x14ac:dyDescent="0.3">
      <c r="A10574" s="1">
        <v>41254</v>
      </c>
      <c r="B10574">
        <v>57</v>
      </c>
      <c r="C10574">
        <v>7</v>
      </c>
      <c r="D10574">
        <v>14.021000000000001</v>
      </c>
      <c r="E10574">
        <v>13.352</v>
      </c>
      <c r="F10574" s="14">
        <v>6135.1469999999999</v>
      </c>
      <c r="G10574" s="14">
        <v>5450.4040000000005</v>
      </c>
      <c r="H10574">
        <f t="shared" si="345"/>
        <v>0.74622675233877489</v>
      </c>
      <c r="I10574">
        <f t="shared" si="346"/>
        <v>7.5634279724599587E-2</v>
      </c>
    </row>
    <row r="10575" spans="1:9" x14ac:dyDescent="0.3">
      <c r="A10575" s="1">
        <v>41255</v>
      </c>
      <c r="B10575">
        <v>89</v>
      </c>
      <c r="C10575">
        <v>20</v>
      </c>
      <c r="D10575">
        <v>7.2779999999999996</v>
      </c>
      <c r="E10575">
        <v>13.728</v>
      </c>
      <c r="F10575">
        <v>715.04899999999998</v>
      </c>
      <c r="G10575" s="14">
        <v>2499.9160000000002</v>
      </c>
      <c r="H10575">
        <f t="shared" si="345"/>
        <v>1.1651610694412449</v>
      </c>
      <c r="I10575">
        <f t="shared" si="346"/>
        <v>0.21609794207028454</v>
      </c>
    </row>
    <row r="10576" spans="1:9" x14ac:dyDescent="0.3">
      <c r="A10576" s="1">
        <v>41256</v>
      </c>
      <c r="B10576">
        <v>86</v>
      </c>
      <c r="C10576">
        <v>21</v>
      </c>
      <c r="D10576">
        <v>17.282</v>
      </c>
      <c r="E10576">
        <v>20.318000000000001</v>
      </c>
      <c r="F10576" s="14">
        <v>4155.0320000000002</v>
      </c>
      <c r="G10576" s="14">
        <v>3842.2339999999999</v>
      </c>
      <c r="H10576">
        <f t="shared" si="345"/>
        <v>1.1258859772128882</v>
      </c>
      <c r="I10576">
        <f t="shared" si="346"/>
        <v>0.22690283917379875</v>
      </c>
    </row>
    <row r="10577" spans="1:9" x14ac:dyDescent="0.3">
      <c r="A10577" s="1">
        <v>41257</v>
      </c>
      <c r="B10577">
        <v>78</v>
      </c>
      <c r="C10577">
        <v>14</v>
      </c>
      <c r="D10577">
        <v>0</v>
      </c>
      <c r="E10577">
        <v>0</v>
      </c>
      <c r="F10577" s="14">
        <v>6429.4849999999997</v>
      </c>
      <c r="G10577" s="14">
        <v>5743.7839999999997</v>
      </c>
      <c r="H10577">
        <f t="shared" si="345"/>
        <v>1.0211523979372708</v>
      </c>
      <c r="I10577">
        <f t="shared" si="346"/>
        <v>0.15126855944919917</v>
      </c>
    </row>
    <row r="10578" spans="1:9" x14ac:dyDescent="0.3">
      <c r="A10578" s="1">
        <v>41258</v>
      </c>
      <c r="B10578">
        <v>73</v>
      </c>
      <c r="C10578">
        <v>10</v>
      </c>
      <c r="D10578">
        <v>0</v>
      </c>
      <c r="E10578">
        <v>0</v>
      </c>
      <c r="F10578" s="14">
        <v>5730.5870000000004</v>
      </c>
      <c r="G10578" s="14">
        <v>5376.2470000000003</v>
      </c>
      <c r="H10578">
        <f t="shared" si="345"/>
        <v>0.95569391089000988</v>
      </c>
      <c r="I10578">
        <f t="shared" si="346"/>
        <v>0.10804897103514227</v>
      </c>
    </row>
    <row r="10579" spans="1:9" x14ac:dyDescent="0.3">
      <c r="A10579" s="1">
        <v>41259</v>
      </c>
      <c r="B10579">
        <v>74</v>
      </c>
      <c r="C10579">
        <v>9</v>
      </c>
      <c r="D10579">
        <v>2.8039999999999998</v>
      </c>
      <c r="E10579">
        <v>3.5640000000000001</v>
      </c>
      <c r="F10579" s="14">
        <v>4811.7470000000003</v>
      </c>
      <c r="G10579" s="14">
        <v>4721.9430000000002</v>
      </c>
      <c r="H10579">
        <f t="shared" si="345"/>
        <v>0.96878560829946203</v>
      </c>
      <c r="I10579">
        <f t="shared" si="346"/>
        <v>9.7244073931628039E-2</v>
      </c>
    </row>
    <row r="10580" spans="1:9" x14ac:dyDescent="0.3">
      <c r="A10580" s="1">
        <v>41260</v>
      </c>
      <c r="B10580">
        <v>80</v>
      </c>
      <c r="C10580">
        <v>9</v>
      </c>
      <c r="D10580">
        <v>3.645</v>
      </c>
      <c r="E10580">
        <v>3.5990000000000002</v>
      </c>
      <c r="F10580" s="14">
        <v>2134.6930000000002</v>
      </c>
      <c r="G10580" s="14">
        <v>1377.924</v>
      </c>
      <c r="H10580">
        <f t="shared" si="345"/>
        <v>1.0473357927561753</v>
      </c>
      <c r="I10580">
        <f t="shared" si="346"/>
        <v>9.7244073931628039E-2</v>
      </c>
    </row>
    <row r="10581" spans="1:9" x14ac:dyDescent="0.3">
      <c r="A10581" s="1">
        <v>41261</v>
      </c>
      <c r="B10581">
        <v>87</v>
      </c>
      <c r="C10581">
        <v>10</v>
      </c>
      <c r="D10581">
        <v>1.4</v>
      </c>
      <c r="E10581">
        <v>8.1069999999999993</v>
      </c>
      <c r="F10581" s="14">
        <v>1159.7280000000001</v>
      </c>
      <c r="G10581" s="14">
        <v>1462.4590000000001</v>
      </c>
      <c r="H10581">
        <f t="shared" si="345"/>
        <v>1.1389776746223406</v>
      </c>
      <c r="I10581">
        <f t="shared" si="346"/>
        <v>0.10804897103514227</v>
      </c>
    </row>
    <row r="10582" spans="1:9" x14ac:dyDescent="0.3">
      <c r="A10582" s="1">
        <v>41262</v>
      </c>
      <c r="B10582">
        <v>89</v>
      </c>
      <c r="C10582">
        <v>11</v>
      </c>
      <c r="D10582">
        <v>1.4219999999999999</v>
      </c>
      <c r="E10582">
        <v>2.9620000000000002</v>
      </c>
      <c r="F10582" s="14">
        <v>1428.0160000000001</v>
      </c>
      <c r="G10582" s="14">
        <v>1164.3409999999999</v>
      </c>
      <c r="H10582">
        <f t="shared" si="345"/>
        <v>1.1651610694412449</v>
      </c>
      <c r="I10582">
        <f t="shared" si="346"/>
        <v>0.11885386813865649</v>
      </c>
    </row>
    <row r="10583" spans="1:9" x14ac:dyDescent="0.3">
      <c r="A10583" s="1">
        <v>41263</v>
      </c>
      <c r="B10583">
        <v>79</v>
      </c>
      <c r="C10583">
        <v>14</v>
      </c>
      <c r="D10583">
        <v>10.085000000000001</v>
      </c>
      <c r="E10583">
        <v>13.141</v>
      </c>
      <c r="F10583">
        <v>265.42099999999999</v>
      </c>
      <c r="G10583">
        <v>463.74599999999998</v>
      </c>
      <c r="H10583">
        <f t="shared" si="345"/>
        <v>1.0342440953467229</v>
      </c>
      <c r="I10583">
        <f t="shared" si="346"/>
        <v>0.15126855944919917</v>
      </c>
    </row>
    <row r="10584" spans="1:9" x14ac:dyDescent="0.3">
      <c r="A10584" s="1">
        <v>41264</v>
      </c>
      <c r="B10584">
        <v>58</v>
      </c>
      <c r="C10584">
        <v>15</v>
      </c>
      <c r="D10584">
        <v>12.766</v>
      </c>
      <c r="E10584">
        <v>13.058</v>
      </c>
      <c r="F10584" s="14">
        <v>2372.4549999999999</v>
      </c>
      <c r="G10584" s="14">
        <v>2781.84</v>
      </c>
      <c r="H10584">
        <f t="shared" si="345"/>
        <v>0.75931844974822693</v>
      </c>
      <c r="I10584">
        <f t="shared" si="346"/>
        <v>0.16207345655271341</v>
      </c>
    </row>
    <row r="10585" spans="1:9" x14ac:dyDescent="0.3">
      <c r="A10585" s="1">
        <v>41265</v>
      </c>
      <c r="B10585">
        <v>39</v>
      </c>
      <c r="C10585">
        <v>13</v>
      </c>
      <c r="D10585">
        <v>0</v>
      </c>
      <c r="E10585">
        <v>1.2999999999999999E-2</v>
      </c>
      <c r="F10585" s="14">
        <v>7235.8509999999997</v>
      </c>
      <c r="G10585" s="14">
        <v>6396.2439999999997</v>
      </c>
      <c r="H10585">
        <f t="shared" si="345"/>
        <v>0.51057619896863538</v>
      </c>
      <c r="I10585">
        <f t="shared" si="346"/>
        <v>0.14046366234568494</v>
      </c>
    </row>
    <row r="10586" spans="1:9" x14ac:dyDescent="0.3">
      <c r="A10586" s="1">
        <v>41266</v>
      </c>
      <c r="B10586">
        <v>28</v>
      </c>
      <c r="C10586">
        <v>10</v>
      </c>
      <c r="D10586">
        <v>0</v>
      </c>
      <c r="E10586">
        <v>0</v>
      </c>
      <c r="F10586" s="14">
        <v>3069.4989999999998</v>
      </c>
      <c r="G10586" s="14">
        <v>2647.9209999999998</v>
      </c>
      <c r="H10586">
        <f t="shared" si="345"/>
        <v>0.36656752746466131</v>
      </c>
      <c r="I10586">
        <f t="shared" si="346"/>
        <v>0.10804897103514227</v>
      </c>
    </row>
    <row r="10587" spans="1:9" x14ac:dyDescent="0.3">
      <c r="A10587" s="1">
        <v>41267</v>
      </c>
      <c r="B10587">
        <v>23</v>
      </c>
      <c r="C10587">
        <v>7</v>
      </c>
      <c r="D10587">
        <v>0</v>
      </c>
      <c r="E10587">
        <v>0</v>
      </c>
      <c r="F10587" s="14">
        <v>4591.5290000000005</v>
      </c>
      <c r="G10587" s="14">
        <v>4832.8379999999997</v>
      </c>
      <c r="H10587">
        <f t="shared" si="345"/>
        <v>0.30110904041740039</v>
      </c>
      <c r="I10587">
        <f t="shared" si="346"/>
        <v>7.5634279724599587E-2</v>
      </c>
    </row>
    <row r="10588" spans="1:9" x14ac:dyDescent="0.3">
      <c r="A10588" s="1">
        <v>41268</v>
      </c>
      <c r="B10588">
        <v>21</v>
      </c>
      <c r="C10588">
        <v>5</v>
      </c>
      <c r="D10588">
        <v>5.1559999999999997</v>
      </c>
      <c r="E10588">
        <v>2.3330000000000002</v>
      </c>
      <c r="F10588" s="14">
        <v>3108.9180000000001</v>
      </c>
      <c r="G10588" s="14">
        <v>2356.616</v>
      </c>
      <c r="H10588">
        <f t="shared" si="345"/>
        <v>0.27492564559849597</v>
      </c>
      <c r="I10588">
        <f t="shared" si="346"/>
        <v>5.4024485517571136E-2</v>
      </c>
    </row>
    <row r="10589" spans="1:9" x14ac:dyDescent="0.3">
      <c r="A10589" s="1">
        <v>41269</v>
      </c>
      <c r="B10589">
        <v>20</v>
      </c>
      <c r="C10589">
        <v>5</v>
      </c>
      <c r="D10589">
        <v>24.693000000000001</v>
      </c>
      <c r="E10589">
        <v>19.553999999999998</v>
      </c>
      <c r="F10589" s="14">
        <v>1147.6759999999999</v>
      </c>
      <c r="G10589">
        <v>892.55200000000002</v>
      </c>
      <c r="H10589">
        <f t="shared" si="345"/>
        <v>0.26183394818904382</v>
      </c>
      <c r="I10589">
        <f t="shared" si="346"/>
        <v>5.4024485517571136E-2</v>
      </c>
    </row>
    <row r="10590" spans="1:9" x14ac:dyDescent="0.3">
      <c r="A10590" s="1">
        <v>41270</v>
      </c>
      <c r="B10590">
        <v>22</v>
      </c>
      <c r="C10590">
        <v>4</v>
      </c>
      <c r="D10590">
        <v>0.58899999999999997</v>
      </c>
      <c r="E10590">
        <v>0</v>
      </c>
      <c r="F10590" s="14">
        <v>1408.248</v>
      </c>
      <c r="G10590" s="14">
        <v>1531.722</v>
      </c>
      <c r="H10590">
        <f t="shared" si="345"/>
        <v>0.28801734300794818</v>
      </c>
      <c r="I10590">
        <f t="shared" si="346"/>
        <v>4.321958841405691E-2</v>
      </c>
    </row>
    <row r="10591" spans="1:9" x14ac:dyDescent="0.3">
      <c r="A10591" s="1">
        <v>41271</v>
      </c>
      <c r="B10591">
        <v>21</v>
      </c>
      <c r="C10591">
        <v>4</v>
      </c>
      <c r="D10591">
        <v>0</v>
      </c>
      <c r="E10591">
        <v>0</v>
      </c>
      <c r="F10591" s="14">
        <v>5324.7349999999997</v>
      </c>
      <c r="G10591" s="14">
        <v>4256.1350000000002</v>
      </c>
      <c r="H10591">
        <f t="shared" si="345"/>
        <v>0.27492564559849597</v>
      </c>
      <c r="I10591">
        <f t="shared" si="346"/>
        <v>4.321958841405691E-2</v>
      </c>
    </row>
    <row r="10592" spans="1:9" x14ac:dyDescent="0.3">
      <c r="A10592" s="1">
        <v>41272</v>
      </c>
      <c r="B10592">
        <v>18</v>
      </c>
      <c r="C10592">
        <v>3</v>
      </c>
      <c r="D10592">
        <v>0</v>
      </c>
      <c r="E10592">
        <v>0</v>
      </c>
      <c r="F10592" s="14">
        <v>6617.8239999999996</v>
      </c>
      <c r="G10592" s="14">
        <v>5347.5050000000001</v>
      </c>
      <c r="H10592">
        <f t="shared" si="345"/>
        <v>0.2356505533701394</v>
      </c>
      <c r="I10592">
        <f t="shared" si="346"/>
        <v>3.2414691310542677E-2</v>
      </c>
    </row>
    <row r="10593" spans="1:9" x14ac:dyDescent="0.3">
      <c r="A10593" s="1">
        <v>41273</v>
      </c>
      <c r="B10593">
        <v>16</v>
      </c>
      <c r="C10593">
        <v>3</v>
      </c>
      <c r="D10593">
        <v>0</v>
      </c>
      <c r="E10593">
        <v>0</v>
      </c>
      <c r="F10593" s="14">
        <v>5090.0460000000003</v>
      </c>
      <c r="G10593" s="14">
        <v>5886.9489999999996</v>
      </c>
      <c r="H10593">
        <f t="shared" si="345"/>
        <v>0.20946715855123504</v>
      </c>
      <c r="I10593">
        <f t="shared" si="346"/>
        <v>3.2414691310542677E-2</v>
      </c>
    </row>
    <row r="10594" spans="1:9" x14ac:dyDescent="0.3">
      <c r="A10594" s="1">
        <v>41274</v>
      </c>
      <c r="B10594">
        <v>16</v>
      </c>
      <c r="C10594">
        <v>3</v>
      </c>
      <c r="D10594">
        <v>10.468</v>
      </c>
      <c r="E10594">
        <v>7.4089999999999998</v>
      </c>
      <c r="F10594" s="14">
        <v>3960.4789999999998</v>
      </c>
      <c r="G10594" s="14">
        <v>1198.932</v>
      </c>
      <c r="H10594">
        <f t="shared" si="345"/>
        <v>0.20946715855123504</v>
      </c>
      <c r="I10594">
        <f t="shared" si="346"/>
        <v>3.2414691310542677E-2</v>
      </c>
    </row>
    <row r="10595" spans="1:9" x14ac:dyDescent="0.3">
      <c r="A10595" s="1">
        <v>41275</v>
      </c>
      <c r="B10595">
        <v>37</v>
      </c>
      <c r="C10595">
        <v>16</v>
      </c>
      <c r="D10595">
        <v>15.824</v>
      </c>
      <c r="E10595">
        <v>15.303000000000001</v>
      </c>
      <c r="F10595" s="14">
        <v>6483.3090000000002</v>
      </c>
      <c r="G10595" s="14">
        <v>5767.8879999999999</v>
      </c>
      <c r="H10595">
        <f t="shared" si="345"/>
        <v>0.48439280414973102</v>
      </c>
      <c r="I10595">
        <f t="shared" si="346"/>
        <v>0.17287835365622764</v>
      </c>
    </row>
    <row r="10596" spans="1:9" x14ac:dyDescent="0.3">
      <c r="A10596" s="1">
        <v>41276</v>
      </c>
      <c r="B10596">
        <v>63</v>
      </c>
      <c r="C10596">
        <v>44</v>
      </c>
      <c r="D10596">
        <v>0</v>
      </c>
      <c r="E10596">
        <v>0</v>
      </c>
      <c r="F10596" s="14">
        <v>2060.038</v>
      </c>
      <c r="G10596" s="14">
        <v>3385.3969999999999</v>
      </c>
      <c r="H10596">
        <f t="shared" si="345"/>
        <v>0.82477693679548791</v>
      </c>
      <c r="I10596">
        <f t="shared" si="346"/>
        <v>0.47541547255462596</v>
      </c>
    </row>
    <row r="10597" spans="1:9" x14ac:dyDescent="0.3">
      <c r="A10597" s="1">
        <v>41277</v>
      </c>
      <c r="B10597">
        <v>68</v>
      </c>
      <c r="C10597">
        <v>54</v>
      </c>
      <c r="D10597">
        <v>0</v>
      </c>
      <c r="E10597">
        <v>0</v>
      </c>
      <c r="F10597" s="14">
        <v>6793.7719999999999</v>
      </c>
      <c r="G10597" s="14">
        <v>6242.835</v>
      </c>
      <c r="H10597">
        <f t="shared" si="345"/>
        <v>0.89023542384274901</v>
      </c>
      <c r="I10597">
        <f t="shared" si="346"/>
        <v>0.58346444358976834</v>
      </c>
    </row>
    <row r="10598" spans="1:9" x14ac:dyDescent="0.3">
      <c r="A10598" s="1">
        <v>41278</v>
      </c>
      <c r="B10598">
        <v>69</v>
      </c>
      <c r="C10598">
        <v>47</v>
      </c>
      <c r="D10598">
        <v>8.5000000000000006E-2</v>
      </c>
      <c r="E10598">
        <v>0</v>
      </c>
      <c r="F10598" s="14">
        <v>6121.4080000000004</v>
      </c>
      <c r="G10598" s="14">
        <v>5685.6549999999997</v>
      </c>
      <c r="H10598">
        <f t="shared" si="345"/>
        <v>0.90332712125220105</v>
      </c>
      <c r="I10598">
        <f t="shared" si="346"/>
        <v>0.50783016386516866</v>
      </c>
    </row>
    <row r="10599" spans="1:9" x14ac:dyDescent="0.3">
      <c r="A10599" s="1">
        <v>41279</v>
      </c>
      <c r="B10599">
        <v>71</v>
      </c>
      <c r="C10599">
        <v>41</v>
      </c>
      <c r="D10599">
        <v>26.071000000000002</v>
      </c>
      <c r="E10599">
        <v>26.794</v>
      </c>
      <c r="F10599">
        <v>793.25800000000004</v>
      </c>
      <c r="G10599">
        <v>872.84900000000005</v>
      </c>
      <c r="H10599">
        <f t="shared" si="345"/>
        <v>0.92951051607110557</v>
      </c>
      <c r="I10599">
        <f t="shared" si="346"/>
        <v>0.44300078124408332</v>
      </c>
    </row>
    <row r="10600" spans="1:9" x14ac:dyDescent="0.3">
      <c r="A10600" s="1">
        <v>41280</v>
      </c>
      <c r="B10600">
        <v>71</v>
      </c>
      <c r="C10600">
        <v>38</v>
      </c>
      <c r="D10600">
        <v>10.87</v>
      </c>
      <c r="E10600">
        <v>14.516999999999999</v>
      </c>
      <c r="F10600" s="14">
        <v>1813.405</v>
      </c>
      <c r="G10600" s="14">
        <v>1603.7249999999999</v>
      </c>
      <c r="H10600">
        <f t="shared" si="345"/>
        <v>0.92951051607110557</v>
      </c>
      <c r="I10600">
        <f t="shared" si="346"/>
        <v>0.41058608993354062</v>
      </c>
    </row>
    <row r="10601" spans="1:9" x14ac:dyDescent="0.3">
      <c r="A10601" s="1">
        <v>41281</v>
      </c>
      <c r="B10601">
        <v>61</v>
      </c>
      <c r="C10601">
        <v>37</v>
      </c>
      <c r="D10601">
        <v>27.661000000000001</v>
      </c>
      <c r="E10601">
        <v>20.082999999999998</v>
      </c>
      <c r="F10601">
        <v>303.68900000000002</v>
      </c>
      <c r="G10601">
        <v>352.83499999999998</v>
      </c>
      <c r="H10601">
        <f t="shared" si="345"/>
        <v>0.79859354197658361</v>
      </c>
      <c r="I10601">
        <f t="shared" si="346"/>
        <v>0.39978119283002639</v>
      </c>
    </row>
    <row r="10602" spans="1:9" x14ac:dyDescent="0.3">
      <c r="A10602" s="1">
        <v>41282</v>
      </c>
      <c r="B10602">
        <v>48</v>
      </c>
      <c r="C10602">
        <v>38</v>
      </c>
      <c r="D10602">
        <v>0</v>
      </c>
      <c r="E10602">
        <v>0</v>
      </c>
      <c r="F10602" s="14">
        <v>4946.3609999999999</v>
      </c>
      <c r="G10602" s="14">
        <v>4333.4629999999997</v>
      </c>
      <c r="H10602">
        <f t="shared" si="345"/>
        <v>0.62840147565370508</v>
      </c>
      <c r="I10602">
        <f t="shared" si="346"/>
        <v>0.41058608993354062</v>
      </c>
    </row>
    <row r="10603" spans="1:9" x14ac:dyDescent="0.3">
      <c r="A10603" s="1">
        <v>41283</v>
      </c>
      <c r="B10603">
        <v>37</v>
      </c>
      <c r="C10603">
        <v>40</v>
      </c>
      <c r="D10603">
        <v>0.36399999999999999</v>
      </c>
      <c r="E10603">
        <v>0.16800000000000001</v>
      </c>
      <c r="F10603" s="14">
        <v>6312.1480000000001</v>
      </c>
      <c r="G10603" s="14">
        <v>5255.1049999999996</v>
      </c>
      <c r="H10603">
        <f t="shared" si="345"/>
        <v>0.48439280414973102</v>
      </c>
      <c r="I10603">
        <f t="shared" si="346"/>
        <v>0.43219588414056909</v>
      </c>
    </row>
    <row r="10604" spans="1:9" x14ac:dyDescent="0.3">
      <c r="A10604" s="1">
        <v>41284</v>
      </c>
      <c r="B10604">
        <v>31</v>
      </c>
      <c r="C10604">
        <v>39</v>
      </c>
      <c r="D10604">
        <v>0</v>
      </c>
      <c r="E10604">
        <v>0</v>
      </c>
      <c r="F10604" s="14">
        <v>7215.16</v>
      </c>
      <c r="G10604" s="14">
        <v>6658.9260000000004</v>
      </c>
      <c r="H10604">
        <f t="shared" si="345"/>
        <v>0.40584261969301788</v>
      </c>
      <c r="I10604">
        <f t="shared" si="346"/>
        <v>0.42139098703705485</v>
      </c>
    </row>
    <row r="10605" spans="1:9" x14ac:dyDescent="0.3">
      <c r="A10605" s="1">
        <v>41285</v>
      </c>
      <c r="B10605">
        <v>32</v>
      </c>
      <c r="C10605">
        <v>33</v>
      </c>
      <c r="D10605">
        <v>0</v>
      </c>
      <c r="E10605">
        <v>0</v>
      </c>
      <c r="F10605" s="14">
        <v>7078.5529999999999</v>
      </c>
      <c r="G10605" s="14">
        <v>6796.0190000000002</v>
      </c>
      <c r="H10605">
        <f t="shared" si="345"/>
        <v>0.41893431710247009</v>
      </c>
      <c r="I10605">
        <f t="shared" si="346"/>
        <v>0.35656160441596946</v>
      </c>
    </row>
    <row r="10606" spans="1:9" x14ac:dyDescent="0.3">
      <c r="A10606" s="1">
        <v>41286</v>
      </c>
      <c r="B10606">
        <v>35</v>
      </c>
      <c r="C10606">
        <v>27</v>
      </c>
      <c r="D10606">
        <v>0</v>
      </c>
      <c r="E10606">
        <v>0</v>
      </c>
      <c r="F10606" s="14">
        <v>6574.3559999999998</v>
      </c>
      <c r="G10606" s="14">
        <v>5417.2309999999998</v>
      </c>
      <c r="H10606">
        <f t="shared" si="345"/>
        <v>0.45820940933082666</v>
      </c>
      <c r="I10606">
        <f t="shared" si="346"/>
        <v>0.29173222179488417</v>
      </c>
    </row>
    <row r="10607" spans="1:9" x14ac:dyDescent="0.3">
      <c r="A10607" s="1">
        <v>41287</v>
      </c>
      <c r="B10607">
        <v>37</v>
      </c>
      <c r="C10607">
        <v>26</v>
      </c>
      <c r="D10607">
        <v>0</v>
      </c>
      <c r="E10607">
        <v>0</v>
      </c>
      <c r="F10607" s="14">
        <v>6726.9380000000001</v>
      </c>
      <c r="G10607" s="14">
        <v>5144.366</v>
      </c>
      <c r="H10607">
        <f t="shared" si="345"/>
        <v>0.48439280414973102</v>
      </c>
      <c r="I10607">
        <f t="shared" si="346"/>
        <v>0.28092732469136988</v>
      </c>
    </row>
    <row r="10608" spans="1:9" x14ac:dyDescent="0.3">
      <c r="A10608" s="1">
        <v>41288</v>
      </c>
      <c r="B10608">
        <v>36</v>
      </c>
      <c r="C10608">
        <v>27</v>
      </c>
      <c r="D10608">
        <v>0</v>
      </c>
      <c r="E10608">
        <v>0</v>
      </c>
      <c r="F10608" s="14">
        <v>4799.1989999999996</v>
      </c>
      <c r="G10608" s="14">
        <v>5205.299</v>
      </c>
      <c r="H10608">
        <f t="shared" si="345"/>
        <v>0.47130110674027881</v>
      </c>
      <c r="I10608">
        <f t="shared" si="346"/>
        <v>0.29173222179488417</v>
      </c>
    </row>
    <row r="10609" spans="1:9" x14ac:dyDescent="0.3">
      <c r="A10609" s="1">
        <v>41289</v>
      </c>
      <c r="B10609">
        <v>32</v>
      </c>
      <c r="C10609">
        <v>31</v>
      </c>
      <c r="D10609">
        <v>0</v>
      </c>
      <c r="E10609">
        <v>0</v>
      </c>
      <c r="F10609" s="14">
        <v>4557.402</v>
      </c>
      <c r="G10609" s="14">
        <v>4494.5940000000001</v>
      </c>
      <c r="H10609">
        <f t="shared" si="345"/>
        <v>0.41893431710247009</v>
      </c>
      <c r="I10609">
        <f t="shared" si="346"/>
        <v>0.33495181020894099</v>
      </c>
    </row>
    <row r="10610" spans="1:9" x14ac:dyDescent="0.3">
      <c r="A10610" s="1">
        <v>41290</v>
      </c>
      <c r="B10610">
        <v>24</v>
      </c>
      <c r="C10610">
        <v>34</v>
      </c>
      <c r="D10610">
        <v>0</v>
      </c>
      <c r="E10610">
        <v>0</v>
      </c>
      <c r="F10610" s="14">
        <v>3647.3130000000001</v>
      </c>
      <c r="G10610" s="14">
        <v>4701.9809999999998</v>
      </c>
      <c r="H10610">
        <f t="shared" si="345"/>
        <v>0.31420073782685254</v>
      </c>
      <c r="I10610">
        <f t="shared" si="346"/>
        <v>0.36736650151948375</v>
      </c>
    </row>
    <row r="10611" spans="1:9" x14ac:dyDescent="0.3">
      <c r="A10611" s="1">
        <v>41291</v>
      </c>
      <c r="B10611">
        <v>18</v>
      </c>
      <c r="C10611">
        <v>37</v>
      </c>
      <c r="D10611">
        <v>4.9459999999999997</v>
      </c>
      <c r="E10611">
        <v>5.6280000000000001</v>
      </c>
      <c r="F10611">
        <v>575.97199999999998</v>
      </c>
      <c r="G10611">
        <v>308.59500000000003</v>
      </c>
      <c r="H10611">
        <f t="shared" si="345"/>
        <v>0.2356505533701394</v>
      </c>
      <c r="I10611">
        <f t="shared" si="346"/>
        <v>0.39978119283002639</v>
      </c>
    </row>
    <row r="10612" spans="1:9" x14ac:dyDescent="0.3">
      <c r="A10612" s="1">
        <v>41292</v>
      </c>
      <c r="B10612">
        <v>14</v>
      </c>
      <c r="C10612">
        <v>36</v>
      </c>
      <c r="D10612">
        <v>0</v>
      </c>
      <c r="E10612">
        <v>0</v>
      </c>
      <c r="F10612" s="14">
        <v>5282.7659999999996</v>
      </c>
      <c r="G10612" s="14">
        <v>4245.3980000000001</v>
      </c>
      <c r="H10612">
        <f t="shared" si="345"/>
        <v>0.18328376373233066</v>
      </c>
      <c r="I10612">
        <f t="shared" si="346"/>
        <v>0.38897629572651216</v>
      </c>
    </row>
    <row r="10613" spans="1:9" x14ac:dyDescent="0.3">
      <c r="A10613" s="1">
        <v>41293</v>
      </c>
      <c r="B10613">
        <v>11</v>
      </c>
      <c r="C10613">
        <v>26</v>
      </c>
      <c r="D10613">
        <v>0</v>
      </c>
      <c r="E10613">
        <v>0</v>
      </c>
      <c r="F10613" s="14">
        <v>2926.402</v>
      </c>
      <c r="G10613" s="14">
        <v>2200.5279999999998</v>
      </c>
      <c r="H10613">
        <f t="shared" si="345"/>
        <v>0.14400867150397409</v>
      </c>
      <c r="I10613">
        <f t="shared" si="346"/>
        <v>0.28092732469136988</v>
      </c>
    </row>
    <row r="10614" spans="1:9" x14ac:dyDescent="0.3">
      <c r="A10614" s="1">
        <v>41294</v>
      </c>
      <c r="B10614">
        <v>14</v>
      </c>
      <c r="C10614">
        <v>19</v>
      </c>
      <c r="D10614">
        <v>0</v>
      </c>
      <c r="E10614">
        <v>0</v>
      </c>
      <c r="F10614" s="14">
        <v>2211.2420000000002</v>
      </c>
      <c r="G10614" s="14">
        <v>2497.5810000000001</v>
      </c>
      <c r="H10614">
        <f t="shared" si="345"/>
        <v>0.18328376373233066</v>
      </c>
      <c r="I10614">
        <f t="shared" si="346"/>
        <v>0.20529304496677031</v>
      </c>
    </row>
    <row r="10615" spans="1:9" x14ac:dyDescent="0.3">
      <c r="A10615" s="1">
        <v>41295</v>
      </c>
      <c r="B10615">
        <v>18</v>
      </c>
      <c r="C10615">
        <v>14</v>
      </c>
      <c r="D10615">
        <v>0</v>
      </c>
      <c r="E10615">
        <v>0</v>
      </c>
      <c r="F10615" s="14">
        <v>5272.2659999999996</v>
      </c>
      <c r="G10615" s="14">
        <v>5103.7529999999997</v>
      </c>
      <c r="H10615">
        <f t="shared" si="345"/>
        <v>0.2356505533701394</v>
      </c>
      <c r="I10615">
        <f t="shared" si="346"/>
        <v>0.15126855944919917</v>
      </c>
    </row>
    <row r="10616" spans="1:9" x14ac:dyDescent="0.3">
      <c r="A10616" s="1">
        <v>41296</v>
      </c>
      <c r="B10616">
        <v>14</v>
      </c>
      <c r="C10616">
        <v>11</v>
      </c>
      <c r="D10616">
        <v>0</v>
      </c>
      <c r="E10616">
        <v>0</v>
      </c>
      <c r="F10616" s="14">
        <v>3932.4409999999998</v>
      </c>
      <c r="G10616" s="14">
        <v>3208.6640000000002</v>
      </c>
      <c r="H10616">
        <f t="shared" si="345"/>
        <v>0.18328376373233066</v>
      </c>
      <c r="I10616">
        <f t="shared" si="346"/>
        <v>0.11885386813865649</v>
      </c>
    </row>
    <row r="10617" spans="1:9" x14ac:dyDescent="0.3">
      <c r="A10617" s="1">
        <v>41297</v>
      </c>
      <c r="B10617">
        <v>11</v>
      </c>
      <c r="C10617">
        <v>9</v>
      </c>
      <c r="D10617">
        <v>4.7E-2</v>
      </c>
      <c r="E10617">
        <v>1.3480000000000001</v>
      </c>
      <c r="F10617" s="14">
        <v>3536.1709999999998</v>
      </c>
      <c r="G10617" s="14">
        <v>5868.9009999999998</v>
      </c>
      <c r="H10617">
        <f t="shared" si="345"/>
        <v>0.14400867150397409</v>
      </c>
      <c r="I10617">
        <f t="shared" si="346"/>
        <v>9.7244073931628039E-2</v>
      </c>
    </row>
    <row r="10618" spans="1:9" x14ac:dyDescent="0.3">
      <c r="A10618" s="1">
        <v>41298</v>
      </c>
      <c r="B10618">
        <v>11</v>
      </c>
      <c r="C10618">
        <v>12</v>
      </c>
      <c r="D10618">
        <v>18.669</v>
      </c>
      <c r="E10618">
        <v>17.908000000000001</v>
      </c>
      <c r="F10618" s="14">
        <v>2294.328</v>
      </c>
      <c r="G10618" s="14">
        <v>1698.3320000000001</v>
      </c>
      <c r="H10618">
        <f t="shared" si="345"/>
        <v>0.14400867150397409</v>
      </c>
      <c r="I10618">
        <f t="shared" si="346"/>
        <v>0.12965876524217071</v>
      </c>
    </row>
    <row r="10619" spans="1:9" x14ac:dyDescent="0.3">
      <c r="A10619" s="1">
        <v>41299</v>
      </c>
      <c r="B10619">
        <v>11</v>
      </c>
      <c r="C10619">
        <v>19</v>
      </c>
      <c r="D10619">
        <v>0.96499999999999997</v>
      </c>
      <c r="E10619">
        <v>1.3069999999999999</v>
      </c>
      <c r="F10619" s="14">
        <v>4889.0860000000002</v>
      </c>
      <c r="G10619" s="14">
        <v>4008.663</v>
      </c>
      <c r="H10619">
        <f t="shared" si="345"/>
        <v>0.14400867150397409</v>
      </c>
      <c r="I10619">
        <f t="shared" si="346"/>
        <v>0.20529304496677031</v>
      </c>
    </row>
    <row r="10620" spans="1:9" x14ac:dyDescent="0.3">
      <c r="A10620" s="1">
        <v>41300</v>
      </c>
      <c r="B10620">
        <v>10</v>
      </c>
      <c r="C10620">
        <v>22</v>
      </c>
      <c r="D10620">
        <v>0</v>
      </c>
      <c r="E10620">
        <v>0</v>
      </c>
      <c r="F10620" s="14">
        <v>7060.93</v>
      </c>
      <c r="G10620" s="14">
        <v>4767.2</v>
      </c>
      <c r="H10620">
        <f t="shared" si="345"/>
        <v>0.13091697409452191</v>
      </c>
      <c r="I10620">
        <f t="shared" si="346"/>
        <v>0.23770773627731298</v>
      </c>
    </row>
    <row r="10621" spans="1:9" x14ac:dyDescent="0.3">
      <c r="A10621" s="1">
        <v>41301</v>
      </c>
      <c r="B10621">
        <v>10</v>
      </c>
      <c r="C10621">
        <v>22</v>
      </c>
      <c r="D10621">
        <v>0</v>
      </c>
      <c r="E10621">
        <v>0</v>
      </c>
      <c r="F10621" s="14">
        <v>7243.4530000000004</v>
      </c>
      <c r="G10621" s="14">
        <v>7003.442</v>
      </c>
      <c r="H10621">
        <f t="shared" si="345"/>
        <v>0.13091697409452191</v>
      </c>
      <c r="I10621">
        <f t="shared" si="346"/>
        <v>0.23770773627731298</v>
      </c>
    </row>
    <row r="10622" spans="1:9" x14ac:dyDescent="0.3">
      <c r="A10622" s="1">
        <v>41302</v>
      </c>
      <c r="B10622">
        <v>12</v>
      </c>
      <c r="C10622">
        <v>18</v>
      </c>
      <c r="D10622">
        <v>0</v>
      </c>
      <c r="E10622">
        <v>0</v>
      </c>
      <c r="F10622" s="14">
        <v>7169.1549999999997</v>
      </c>
      <c r="G10622" s="14">
        <v>7013.87</v>
      </c>
      <c r="H10622">
        <f t="shared" si="345"/>
        <v>0.15710036891342627</v>
      </c>
      <c r="I10622">
        <f t="shared" si="346"/>
        <v>0.19448814786325608</v>
      </c>
    </row>
    <row r="10623" spans="1:9" x14ac:dyDescent="0.3">
      <c r="A10623" s="1">
        <v>41303</v>
      </c>
      <c r="B10623">
        <v>12</v>
      </c>
      <c r="C10623">
        <v>13</v>
      </c>
      <c r="D10623">
        <v>0</v>
      </c>
      <c r="E10623">
        <v>0</v>
      </c>
      <c r="F10623" s="14">
        <v>6877.058</v>
      </c>
      <c r="G10623" s="14">
        <v>6818.2929999999997</v>
      </c>
      <c r="H10623">
        <f t="shared" si="345"/>
        <v>0.15710036891342627</v>
      </c>
      <c r="I10623">
        <f t="shared" si="346"/>
        <v>0.14046366234568494</v>
      </c>
    </row>
    <row r="10624" spans="1:9" x14ac:dyDescent="0.3">
      <c r="A10624" s="1">
        <v>41304</v>
      </c>
      <c r="B10624">
        <v>13</v>
      </c>
      <c r="C10624">
        <v>11</v>
      </c>
      <c r="D10624">
        <v>0</v>
      </c>
      <c r="E10624">
        <v>0</v>
      </c>
      <c r="F10624" s="14">
        <v>6032.3850000000002</v>
      </c>
      <c r="G10624" s="14">
        <v>6455.6120000000001</v>
      </c>
      <c r="H10624">
        <f t="shared" si="345"/>
        <v>0.17019206632287848</v>
      </c>
      <c r="I10624">
        <f t="shared" si="346"/>
        <v>0.11885386813865649</v>
      </c>
    </row>
    <row r="10625" spans="1:9" x14ac:dyDescent="0.3">
      <c r="A10625" s="1">
        <v>41305</v>
      </c>
      <c r="B10625">
        <v>10</v>
      </c>
      <c r="C10625">
        <v>10</v>
      </c>
      <c r="D10625">
        <v>4.2880000000000003</v>
      </c>
      <c r="E10625">
        <v>4.1070000000000002</v>
      </c>
      <c r="F10625" s="14">
        <v>2434.835</v>
      </c>
      <c r="G10625" s="14">
        <v>4679.4489999999996</v>
      </c>
      <c r="H10625">
        <f t="shared" si="345"/>
        <v>0.13091697409452191</v>
      </c>
      <c r="I10625">
        <f t="shared" si="346"/>
        <v>0.10804897103514227</v>
      </c>
    </row>
    <row r="10626" spans="1:9" x14ac:dyDescent="0.3">
      <c r="A10626" s="1">
        <v>41306</v>
      </c>
      <c r="B10626">
        <v>8</v>
      </c>
      <c r="C10626">
        <v>11</v>
      </c>
      <c r="D10626">
        <v>0</v>
      </c>
      <c r="E10626">
        <v>0</v>
      </c>
      <c r="F10626" s="14">
        <v>5599.6319999999996</v>
      </c>
      <c r="G10626" s="14">
        <v>4429.5720000000001</v>
      </c>
      <c r="H10626">
        <f t="shared" ref="H10626:H10689" si="347">(B10626*60*60*24/1000000)/(1000*$N$3/1000000)</f>
        <v>0.10473357927561752</v>
      </c>
      <c r="I10626">
        <f t="shared" ref="I10626:I10689" si="348">(C10626*60*60*24/1000000)/(1000*$N$4/1000000)</f>
        <v>0.11885386813865649</v>
      </c>
    </row>
    <row r="10627" spans="1:9" x14ac:dyDescent="0.3">
      <c r="A10627" s="1">
        <v>41307</v>
      </c>
      <c r="B10627">
        <v>6</v>
      </c>
      <c r="C10627">
        <v>11</v>
      </c>
      <c r="D10627">
        <v>20.103999999999999</v>
      </c>
      <c r="E10627">
        <v>27.613</v>
      </c>
      <c r="F10627" s="14">
        <v>3630.8490000000002</v>
      </c>
      <c r="G10627" s="14">
        <v>4197.183</v>
      </c>
      <c r="H10627">
        <f t="shared" si="347"/>
        <v>7.8550184456713135E-2</v>
      </c>
      <c r="I10627">
        <f t="shared" si="348"/>
        <v>0.11885386813865649</v>
      </c>
    </row>
    <row r="10628" spans="1:9" x14ac:dyDescent="0.3">
      <c r="A10628" s="1">
        <v>41308</v>
      </c>
      <c r="B10628">
        <v>6</v>
      </c>
      <c r="C10628">
        <v>10</v>
      </c>
      <c r="D10628">
        <v>0</v>
      </c>
      <c r="E10628">
        <v>0</v>
      </c>
      <c r="F10628" s="14">
        <v>5768.0450000000001</v>
      </c>
      <c r="G10628" s="14">
        <v>4805.7659999999996</v>
      </c>
      <c r="H10628">
        <f t="shared" si="347"/>
        <v>7.8550184456713135E-2</v>
      </c>
      <c r="I10628">
        <f t="shared" si="348"/>
        <v>0.10804897103514227</v>
      </c>
    </row>
    <row r="10629" spans="1:9" x14ac:dyDescent="0.3">
      <c r="A10629" s="1">
        <v>41309</v>
      </c>
      <c r="B10629">
        <v>5</v>
      </c>
      <c r="C10629">
        <v>9</v>
      </c>
      <c r="D10629">
        <v>0</v>
      </c>
      <c r="E10629">
        <v>0</v>
      </c>
      <c r="F10629" s="14">
        <v>7038.9430000000002</v>
      </c>
      <c r="G10629" s="14">
        <v>5343.0209999999997</v>
      </c>
      <c r="H10629">
        <f t="shared" si="347"/>
        <v>6.5458487047260955E-2</v>
      </c>
      <c r="I10629">
        <f t="shared" si="348"/>
        <v>9.7244073931628039E-2</v>
      </c>
    </row>
    <row r="10630" spans="1:9" x14ac:dyDescent="0.3">
      <c r="A10630" s="1">
        <v>41310</v>
      </c>
      <c r="B10630">
        <v>4</v>
      </c>
      <c r="C10630">
        <v>8</v>
      </c>
      <c r="D10630">
        <v>0</v>
      </c>
      <c r="E10630">
        <v>0</v>
      </c>
      <c r="F10630" s="14">
        <v>5731.34</v>
      </c>
      <c r="G10630" s="14">
        <v>4010.473</v>
      </c>
      <c r="H10630">
        <f t="shared" si="347"/>
        <v>5.2366789637808761E-2</v>
      </c>
      <c r="I10630">
        <f t="shared" si="348"/>
        <v>8.643917682811382E-2</v>
      </c>
    </row>
    <row r="10631" spans="1:9" x14ac:dyDescent="0.3">
      <c r="A10631" s="1">
        <v>41311</v>
      </c>
      <c r="B10631">
        <v>4</v>
      </c>
      <c r="C10631">
        <v>7</v>
      </c>
      <c r="D10631">
        <v>0</v>
      </c>
      <c r="E10631">
        <v>0</v>
      </c>
      <c r="F10631" s="14">
        <v>3225.2669999999998</v>
      </c>
      <c r="G10631" s="14">
        <v>3580.3829999999998</v>
      </c>
      <c r="H10631">
        <f t="shared" si="347"/>
        <v>5.2366789637808761E-2</v>
      </c>
      <c r="I10631">
        <f t="shared" si="348"/>
        <v>7.5634279724599587E-2</v>
      </c>
    </row>
    <row r="10632" spans="1:9" x14ac:dyDescent="0.3">
      <c r="A10632" s="1">
        <v>41312</v>
      </c>
      <c r="B10632">
        <v>3</v>
      </c>
      <c r="C10632">
        <v>5</v>
      </c>
      <c r="D10632">
        <v>0</v>
      </c>
      <c r="E10632">
        <v>0</v>
      </c>
      <c r="F10632" s="14">
        <v>3668.4389999999999</v>
      </c>
      <c r="G10632" s="14">
        <v>3993.6889999999999</v>
      </c>
      <c r="H10632">
        <f t="shared" si="347"/>
        <v>3.9275092228356567E-2</v>
      </c>
      <c r="I10632">
        <f t="shared" si="348"/>
        <v>5.4024485517571136E-2</v>
      </c>
    </row>
    <row r="10633" spans="1:9" x14ac:dyDescent="0.3">
      <c r="A10633" s="1">
        <v>41313</v>
      </c>
      <c r="B10633">
        <v>3</v>
      </c>
      <c r="C10633">
        <v>4</v>
      </c>
      <c r="D10633">
        <v>0</v>
      </c>
      <c r="E10633">
        <v>0</v>
      </c>
      <c r="F10633" s="14">
        <v>6339.973</v>
      </c>
      <c r="G10633" s="14">
        <v>6148.7349999999997</v>
      </c>
      <c r="H10633">
        <f t="shared" si="347"/>
        <v>3.9275092228356567E-2</v>
      </c>
      <c r="I10633">
        <f t="shared" si="348"/>
        <v>4.321958841405691E-2</v>
      </c>
    </row>
    <row r="10634" spans="1:9" x14ac:dyDescent="0.3">
      <c r="A10634" s="1">
        <v>41314</v>
      </c>
      <c r="B10634">
        <v>3</v>
      </c>
      <c r="C10634">
        <v>4</v>
      </c>
      <c r="D10634">
        <v>0</v>
      </c>
      <c r="E10634">
        <v>0</v>
      </c>
      <c r="F10634" s="14">
        <v>3422.6460000000002</v>
      </c>
      <c r="G10634" s="14">
        <v>2904.009</v>
      </c>
      <c r="H10634">
        <f t="shared" si="347"/>
        <v>3.9275092228356567E-2</v>
      </c>
      <c r="I10634">
        <f t="shared" si="348"/>
        <v>4.321958841405691E-2</v>
      </c>
    </row>
    <row r="10635" spans="1:9" x14ac:dyDescent="0.3">
      <c r="A10635" s="1">
        <v>41315</v>
      </c>
      <c r="B10635">
        <v>2</v>
      </c>
      <c r="C10635">
        <v>4</v>
      </c>
      <c r="D10635">
        <v>0.91700000000000004</v>
      </c>
      <c r="E10635">
        <v>0.34</v>
      </c>
      <c r="F10635" s="14">
        <v>3772.5990000000002</v>
      </c>
      <c r="G10635" s="14">
        <v>3027.1489999999999</v>
      </c>
      <c r="H10635">
        <f t="shared" si="347"/>
        <v>2.6183394818904381E-2</v>
      </c>
      <c r="I10635">
        <f t="shared" si="348"/>
        <v>4.321958841405691E-2</v>
      </c>
    </row>
    <row r="10636" spans="1:9" x14ac:dyDescent="0.3">
      <c r="A10636" s="1">
        <v>41316</v>
      </c>
      <c r="B10636">
        <v>2</v>
      </c>
      <c r="C10636">
        <v>4</v>
      </c>
      <c r="D10636">
        <v>19.779</v>
      </c>
      <c r="E10636">
        <v>15.83</v>
      </c>
      <c r="F10636" s="14">
        <v>1761.653</v>
      </c>
      <c r="G10636" s="14">
        <v>3412.7</v>
      </c>
      <c r="H10636">
        <f t="shared" si="347"/>
        <v>2.6183394818904381E-2</v>
      </c>
      <c r="I10636">
        <f t="shared" si="348"/>
        <v>4.321958841405691E-2</v>
      </c>
    </row>
    <row r="10637" spans="1:9" x14ac:dyDescent="0.3">
      <c r="A10637" s="1">
        <v>41317</v>
      </c>
      <c r="B10637">
        <v>3</v>
      </c>
      <c r="C10637">
        <v>4</v>
      </c>
      <c r="D10637">
        <v>0.60699999999999998</v>
      </c>
      <c r="E10637">
        <v>1.6479999999999999</v>
      </c>
      <c r="F10637" s="14">
        <v>4016.8150000000001</v>
      </c>
      <c r="G10637" s="14">
        <v>3587.24</v>
      </c>
      <c r="H10637">
        <f t="shared" si="347"/>
        <v>3.9275092228356567E-2</v>
      </c>
      <c r="I10637">
        <f t="shared" si="348"/>
        <v>4.321958841405691E-2</v>
      </c>
    </row>
    <row r="10638" spans="1:9" x14ac:dyDescent="0.3">
      <c r="A10638" s="1">
        <v>41318</v>
      </c>
      <c r="B10638">
        <v>4</v>
      </c>
      <c r="C10638">
        <v>5</v>
      </c>
      <c r="D10638">
        <v>0</v>
      </c>
      <c r="E10638">
        <v>2.2869999999999999</v>
      </c>
      <c r="F10638" s="14">
        <v>3646.5079999999998</v>
      </c>
      <c r="G10638" s="14">
        <v>5084.33</v>
      </c>
      <c r="H10638">
        <f t="shared" si="347"/>
        <v>5.2366789637808761E-2</v>
      </c>
      <c r="I10638">
        <f t="shared" si="348"/>
        <v>5.4024485517571136E-2</v>
      </c>
    </row>
    <row r="10639" spans="1:9" x14ac:dyDescent="0.3">
      <c r="A10639" s="1">
        <v>41319</v>
      </c>
      <c r="B10639">
        <v>3</v>
      </c>
      <c r="C10639">
        <v>8</v>
      </c>
      <c r="D10639">
        <v>4.1340000000000003</v>
      </c>
      <c r="E10639">
        <v>0.46300000000000002</v>
      </c>
      <c r="F10639">
        <v>891.73400000000004</v>
      </c>
      <c r="G10639" s="14">
        <v>1357.577</v>
      </c>
      <c r="H10639">
        <f t="shared" si="347"/>
        <v>3.9275092228356567E-2</v>
      </c>
      <c r="I10639">
        <f t="shared" si="348"/>
        <v>8.643917682811382E-2</v>
      </c>
    </row>
    <row r="10640" spans="1:9" x14ac:dyDescent="0.3">
      <c r="A10640" s="1">
        <v>41320</v>
      </c>
      <c r="B10640">
        <v>3</v>
      </c>
      <c r="C10640">
        <v>19</v>
      </c>
      <c r="D10640">
        <v>0</v>
      </c>
      <c r="E10640">
        <v>0</v>
      </c>
      <c r="F10640" s="14">
        <v>4020.9969999999998</v>
      </c>
      <c r="G10640" s="14">
        <v>4148.9030000000002</v>
      </c>
      <c r="H10640">
        <f t="shared" si="347"/>
        <v>3.9275092228356567E-2</v>
      </c>
      <c r="I10640">
        <f t="shared" si="348"/>
        <v>0.20529304496677031</v>
      </c>
    </row>
    <row r="10641" spans="1:9" x14ac:dyDescent="0.3">
      <c r="A10641" s="1">
        <v>41321</v>
      </c>
      <c r="B10641">
        <v>3</v>
      </c>
      <c r="C10641">
        <v>41</v>
      </c>
      <c r="D10641">
        <v>0</v>
      </c>
      <c r="E10641">
        <v>0</v>
      </c>
      <c r="F10641" s="14">
        <v>5247.308</v>
      </c>
      <c r="G10641" s="14">
        <v>3992.9279999999999</v>
      </c>
      <c r="H10641">
        <f t="shared" si="347"/>
        <v>3.9275092228356567E-2</v>
      </c>
      <c r="I10641">
        <f t="shared" si="348"/>
        <v>0.44300078124408332</v>
      </c>
    </row>
    <row r="10642" spans="1:9" x14ac:dyDescent="0.3">
      <c r="A10642" s="1">
        <v>41322</v>
      </c>
      <c r="B10642">
        <v>3</v>
      </c>
      <c r="C10642">
        <v>41</v>
      </c>
      <c r="D10642">
        <v>0.17100000000000001</v>
      </c>
      <c r="E10642">
        <v>11.073</v>
      </c>
      <c r="F10642">
        <v>-368.45100000000002</v>
      </c>
      <c r="G10642">
        <v>511.40499999999997</v>
      </c>
      <c r="H10642">
        <f t="shared" si="347"/>
        <v>3.9275092228356567E-2</v>
      </c>
      <c r="I10642">
        <f t="shared" si="348"/>
        <v>0.44300078124408332</v>
      </c>
    </row>
    <row r="10643" spans="1:9" x14ac:dyDescent="0.3">
      <c r="A10643" s="1">
        <v>41323</v>
      </c>
      <c r="B10643">
        <v>4</v>
      </c>
      <c r="C10643">
        <v>27</v>
      </c>
      <c r="D10643">
        <v>6.6000000000000003E-2</v>
      </c>
      <c r="E10643">
        <v>0</v>
      </c>
      <c r="F10643">
        <v>-26.498999999999999</v>
      </c>
      <c r="G10643">
        <v>323.08800000000002</v>
      </c>
      <c r="H10643">
        <f t="shared" si="347"/>
        <v>5.2366789637808761E-2</v>
      </c>
      <c r="I10643">
        <f t="shared" si="348"/>
        <v>0.29173222179488417</v>
      </c>
    </row>
    <row r="10644" spans="1:9" x14ac:dyDescent="0.3">
      <c r="A10644" s="1">
        <v>41324</v>
      </c>
      <c r="B10644">
        <v>5</v>
      </c>
      <c r="C10644">
        <v>19</v>
      </c>
      <c r="D10644">
        <v>0</v>
      </c>
      <c r="E10644">
        <v>0</v>
      </c>
      <c r="F10644">
        <v>-50.854999999999997</v>
      </c>
      <c r="G10644">
        <v>-705.30499999999995</v>
      </c>
      <c r="H10644">
        <f t="shared" si="347"/>
        <v>6.5458487047260955E-2</v>
      </c>
      <c r="I10644">
        <f t="shared" si="348"/>
        <v>0.20529304496677031</v>
      </c>
    </row>
    <row r="10645" spans="1:9" x14ac:dyDescent="0.3">
      <c r="A10645" s="1">
        <v>41325</v>
      </c>
      <c r="B10645">
        <v>4</v>
      </c>
      <c r="C10645">
        <v>17</v>
      </c>
      <c r="D10645">
        <v>30.402999999999999</v>
      </c>
      <c r="E10645">
        <v>29.003</v>
      </c>
      <c r="F10645">
        <v>698.41200000000003</v>
      </c>
      <c r="G10645">
        <v>523.88400000000001</v>
      </c>
      <c r="H10645">
        <f t="shared" si="347"/>
        <v>5.2366789637808761E-2</v>
      </c>
      <c r="I10645">
        <f t="shared" si="348"/>
        <v>0.18368325075974187</v>
      </c>
    </row>
    <row r="10646" spans="1:9" x14ac:dyDescent="0.3">
      <c r="A10646" s="1">
        <v>41326</v>
      </c>
      <c r="B10646">
        <v>29</v>
      </c>
      <c r="C10646">
        <v>59</v>
      </c>
      <c r="D10646">
        <v>6.6180000000000003</v>
      </c>
      <c r="E10646">
        <v>1.0649999999999999</v>
      </c>
      <c r="F10646" s="14">
        <v>2920.3620000000001</v>
      </c>
      <c r="G10646" s="14">
        <v>2227.9430000000002</v>
      </c>
      <c r="H10646">
        <f t="shared" si="347"/>
        <v>0.37965922487411347</v>
      </c>
      <c r="I10646">
        <f t="shared" si="348"/>
        <v>0.63748892910733934</v>
      </c>
    </row>
    <row r="10647" spans="1:9" x14ac:dyDescent="0.3">
      <c r="A10647" s="1">
        <v>41327</v>
      </c>
      <c r="B10647">
        <v>78</v>
      </c>
      <c r="C10647">
        <v>139</v>
      </c>
      <c r="D10647">
        <v>0</v>
      </c>
      <c r="E10647">
        <v>0</v>
      </c>
      <c r="F10647" s="14">
        <v>3879.433</v>
      </c>
      <c r="G10647" s="14">
        <v>5679.3280000000004</v>
      </c>
      <c r="H10647">
        <f t="shared" si="347"/>
        <v>1.0211523979372708</v>
      </c>
      <c r="I10647">
        <f t="shared" si="348"/>
        <v>1.5018806973884775</v>
      </c>
    </row>
    <row r="10648" spans="1:9" x14ac:dyDescent="0.3">
      <c r="A10648" s="1">
        <v>41328</v>
      </c>
      <c r="B10648">
        <v>68</v>
      </c>
      <c r="C10648">
        <v>154</v>
      </c>
      <c r="D10648">
        <v>0</v>
      </c>
      <c r="E10648">
        <v>0</v>
      </c>
      <c r="F10648" s="14">
        <v>5973.2719999999999</v>
      </c>
      <c r="G10648" s="14">
        <v>4870.2619999999997</v>
      </c>
      <c r="H10648">
        <f t="shared" si="347"/>
        <v>0.89023542384274901</v>
      </c>
      <c r="I10648">
        <f t="shared" si="348"/>
        <v>1.6639541539411908</v>
      </c>
    </row>
    <row r="10649" spans="1:9" x14ac:dyDescent="0.3">
      <c r="A10649" s="1">
        <v>41329</v>
      </c>
      <c r="B10649">
        <v>62</v>
      </c>
      <c r="C10649">
        <v>144</v>
      </c>
      <c r="D10649">
        <v>25.568999999999999</v>
      </c>
      <c r="E10649">
        <v>38.950000000000003</v>
      </c>
      <c r="F10649">
        <v>72.197000000000003</v>
      </c>
      <c r="G10649">
        <v>436.995</v>
      </c>
      <c r="H10649">
        <f t="shared" si="347"/>
        <v>0.81168523938603576</v>
      </c>
      <c r="I10649">
        <f t="shared" si="348"/>
        <v>1.5559051829060486</v>
      </c>
    </row>
    <row r="10650" spans="1:9" x14ac:dyDescent="0.3">
      <c r="A10650" s="1">
        <v>41330</v>
      </c>
      <c r="B10650">
        <v>86</v>
      </c>
      <c r="C10650">
        <v>127</v>
      </c>
      <c r="D10650">
        <v>11.583</v>
      </c>
      <c r="E10650">
        <v>15.505000000000001</v>
      </c>
      <c r="F10650" s="14">
        <v>6048.95</v>
      </c>
      <c r="G10650" s="14">
        <v>5412.7790000000005</v>
      </c>
      <c r="H10650">
        <f t="shared" si="347"/>
        <v>1.1258859772128882</v>
      </c>
      <c r="I10650">
        <f t="shared" si="348"/>
        <v>1.3722219321463067</v>
      </c>
    </row>
    <row r="10651" spans="1:9" x14ac:dyDescent="0.3">
      <c r="A10651" s="1">
        <v>41331</v>
      </c>
      <c r="B10651">
        <v>103</v>
      </c>
      <c r="C10651">
        <v>109</v>
      </c>
      <c r="D10651">
        <v>0</v>
      </c>
      <c r="E10651">
        <v>0</v>
      </c>
      <c r="F10651" s="14">
        <v>6979.6239999999998</v>
      </c>
      <c r="G10651" s="14">
        <v>7018.3450000000003</v>
      </c>
      <c r="H10651">
        <f t="shared" si="347"/>
        <v>1.3484448331735757</v>
      </c>
      <c r="I10651">
        <f t="shared" si="348"/>
        <v>1.1777337842830506</v>
      </c>
    </row>
    <row r="10652" spans="1:9" x14ac:dyDescent="0.3">
      <c r="A10652" s="1">
        <v>41332</v>
      </c>
      <c r="B10652">
        <v>84</v>
      </c>
      <c r="C10652">
        <v>88</v>
      </c>
      <c r="D10652">
        <v>0</v>
      </c>
      <c r="E10652">
        <v>0</v>
      </c>
      <c r="F10652" s="14">
        <v>6864.0959999999995</v>
      </c>
      <c r="G10652" s="14">
        <v>6878.44</v>
      </c>
      <c r="H10652">
        <f t="shared" si="347"/>
        <v>1.0997025823939839</v>
      </c>
      <c r="I10652">
        <f t="shared" si="348"/>
        <v>0.95083094510925192</v>
      </c>
    </row>
    <row r="10653" spans="1:9" x14ac:dyDescent="0.3">
      <c r="A10653" s="1">
        <v>41333</v>
      </c>
      <c r="B10653">
        <v>71</v>
      </c>
      <c r="C10653">
        <v>69</v>
      </c>
      <c r="D10653">
        <v>0</v>
      </c>
      <c r="E10653">
        <v>0</v>
      </c>
      <c r="F10653" s="14">
        <v>6692.4709999999995</v>
      </c>
      <c r="G10653" s="14">
        <v>6543.7460000000001</v>
      </c>
      <c r="H10653">
        <f t="shared" si="347"/>
        <v>0.92951051607110557</v>
      </c>
      <c r="I10653">
        <f t="shared" si="348"/>
        <v>0.74553790014248156</v>
      </c>
    </row>
    <row r="10654" spans="1:9" x14ac:dyDescent="0.3">
      <c r="A10654" s="1">
        <v>41334</v>
      </c>
      <c r="B10654">
        <v>64</v>
      </c>
      <c r="C10654">
        <v>59</v>
      </c>
      <c r="D10654">
        <v>0</v>
      </c>
      <c r="E10654">
        <v>0</v>
      </c>
      <c r="F10654" s="14">
        <v>6801.1750000000002</v>
      </c>
      <c r="G10654" s="14">
        <v>6716.3530000000001</v>
      </c>
      <c r="H10654">
        <f t="shared" si="347"/>
        <v>0.83786863420494018</v>
      </c>
      <c r="I10654">
        <f t="shared" si="348"/>
        <v>0.63748892910733934</v>
      </c>
    </row>
    <row r="10655" spans="1:9" x14ac:dyDescent="0.3">
      <c r="A10655" s="1">
        <v>41335</v>
      </c>
      <c r="B10655">
        <v>52</v>
      </c>
      <c r="C10655">
        <v>52</v>
      </c>
      <c r="D10655">
        <v>19.916</v>
      </c>
      <c r="E10655">
        <v>24.533999999999999</v>
      </c>
      <c r="F10655">
        <v>727.82600000000002</v>
      </c>
      <c r="G10655">
        <v>422.31200000000001</v>
      </c>
      <c r="H10655">
        <f t="shared" si="347"/>
        <v>0.68076826529151391</v>
      </c>
      <c r="I10655">
        <f t="shared" si="348"/>
        <v>0.56185464938273977</v>
      </c>
    </row>
    <row r="10656" spans="1:9" x14ac:dyDescent="0.3">
      <c r="A10656" s="1">
        <v>41336</v>
      </c>
      <c r="B10656">
        <v>35</v>
      </c>
      <c r="C10656">
        <v>43</v>
      </c>
      <c r="D10656">
        <v>0</v>
      </c>
      <c r="E10656">
        <v>0</v>
      </c>
      <c r="F10656" s="14">
        <v>3737.8380000000002</v>
      </c>
      <c r="G10656" s="14">
        <v>2686.527</v>
      </c>
      <c r="H10656">
        <f t="shared" si="347"/>
        <v>0.45820940933082666</v>
      </c>
      <c r="I10656">
        <f t="shared" si="348"/>
        <v>0.46461057545111173</v>
      </c>
    </row>
    <row r="10657" spans="1:9" x14ac:dyDescent="0.3">
      <c r="A10657" s="1">
        <v>41337</v>
      </c>
      <c r="B10657">
        <v>21</v>
      </c>
      <c r="C10657">
        <v>31</v>
      </c>
      <c r="D10657">
        <v>0.31900000000000001</v>
      </c>
      <c r="E10657">
        <v>0.56000000000000005</v>
      </c>
      <c r="F10657" s="14">
        <v>2771.0529999999999</v>
      </c>
      <c r="G10657" s="14">
        <v>4298.6779999999999</v>
      </c>
      <c r="H10657">
        <f t="shared" si="347"/>
        <v>0.27492564559849597</v>
      </c>
      <c r="I10657">
        <f t="shared" si="348"/>
        <v>0.33495181020894099</v>
      </c>
    </row>
    <row r="10658" spans="1:9" x14ac:dyDescent="0.3">
      <c r="A10658" s="1">
        <v>41338</v>
      </c>
      <c r="B10658">
        <v>16</v>
      </c>
      <c r="C10658">
        <v>22</v>
      </c>
      <c r="D10658">
        <v>0</v>
      </c>
      <c r="E10658">
        <v>0</v>
      </c>
      <c r="F10658" s="14">
        <v>3513.8449999999998</v>
      </c>
      <c r="G10658" s="14">
        <v>3125.7</v>
      </c>
      <c r="H10658">
        <f t="shared" si="347"/>
        <v>0.20946715855123504</v>
      </c>
      <c r="I10658">
        <f t="shared" si="348"/>
        <v>0.23770773627731298</v>
      </c>
    </row>
    <row r="10659" spans="1:9" x14ac:dyDescent="0.3">
      <c r="A10659" s="1">
        <v>41339</v>
      </c>
      <c r="B10659">
        <v>13</v>
      </c>
      <c r="C10659">
        <v>16</v>
      </c>
      <c r="D10659">
        <v>0</v>
      </c>
      <c r="E10659">
        <v>0</v>
      </c>
      <c r="F10659" s="14">
        <v>7133.0709999999999</v>
      </c>
      <c r="G10659" s="14">
        <v>6149.1049999999996</v>
      </c>
      <c r="H10659">
        <f t="shared" si="347"/>
        <v>0.17019206632287848</v>
      </c>
      <c r="I10659">
        <f t="shared" si="348"/>
        <v>0.17287835365622764</v>
      </c>
    </row>
    <row r="10660" spans="1:9" x14ac:dyDescent="0.3">
      <c r="A10660" s="1">
        <v>41340</v>
      </c>
      <c r="B10660">
        <v>10</v>
      </c>
      <c r="C10660">
        <v>13</v>
      </c>
      <c r="D10660">
        <v>0</v>
      </c>
      <c r="E10660">
        <v>0</v>
      </c>
      <c r="F10660" s="14">
        <v>6925.5609999999997</v>
      </c>
      <c r="G10660" s="14">
        <v>6688.7730000000001</v>
      </c>
      <c r="H10660">
        <f t="shared" si="347"/>
        <v>0.13091697409452191</v>
      </c>
      <c r="I10660">
        <f t="shared" si="348"/>
        <v>0.14046366234568494</v>
      </c>
    </row>
    <row r="10661" spans="1:9" x14ac:dyDescent="0.3">
      <c r="A10661" s="1">
        <v>41341</v>
      </c>
      <c r="B10661">
        <v>8</v>
      </c>
      <c r="C10661">
        <v>11</v>
      </c>
      <c r="D10661">
        <v>0.38900000000000001</v>
      </c>
      <c r="E10661">
        <v>11.38</v>
      </c>
      <c r="F10661" s="14">
        <v>4677.7190000000001</v>
      </c>
      <c r="G10661" s="14">
        <v>4562.2719999999999</v>
      </c>
      <c r="H10661">
        <f t="shared" si="347"/>
        <v>0.10473357927561752</v>
      </c>
      <c r="I10661">
        <f t="shared" si="348"/>
        <v>0.11885386813865649</v>
      </c>
    </row>
    <row r="10662" spans="1:9" x14ac:dyDescent="0.3">
      <c r="A10662" s="1">
        <v>41342</v>
      </c>
      <c r="B10662">
        <v>7</v>
      </c>
      <c r="C10662">
        <v>10</v>
      </c>
      <c r="D10662">
        <v>9.4209999999999994</v>
      </c>
      <c r="E10662">
        <v>7.2590000000000003</v>
      </c>
      <c r="F10662" s="14">
        <v>2194.085</v>
      </c>
      <c r="G10662" s="14">
        <v>3415.68</v>
      </c>
      <c r="H10662">
        <f t="shared" si="347"/>
        <v>9.1641881866165328E-2</v>
      </c>
      <c r="I10662">
        <f t="shared" si="348"/>
        <v>0.10804897103514227</v>
      </c>
    </row>
    <row r="10663" spans="1:9" x14ac:dyDescent="0.3">
      <c r="A10663" s="1">
        <v>41343</v>
      </c>
      <c r="B10663">
        <v>7</v>
      </c>
      <c r="C10663">
        <v>9</v>
      </c>
      <c r="D10663">
        <v>0</v>
      </c>
      <c r="E10663">
        <v>0</v>
      </c>
      <c r="F10663" s="14">
        <v>3356.84</v>
      </c>
      <c r="G10663" s="14">
        <v>3521.694</v>
      </c>
      <c r="H10663">
        <f t="shared" si="347"/>
        <v>9.1641881866165328E-2</v>
      </c>
      <c r="I10663">
        <f t="shared" si="348"/>
        <v>9.7244073931628039E-2</v>
      </c>
    </row>
    <row r="10664" spans="1:9" x14ac:dyDescent="0.3">
      <c r="A10664" s="1">
        <v>41344</v>
      </c>
      <c r="B10664">
        <v>8</v>
      </c>
      <c r="C10664">
        <v>8</v>
      </c>
      <c r="D10664">
        <v>0</v>
      </c>
      <c r="E10664">
        <v>0</v>
      </c>
      <c r="F10664" s="14">
        <v>5530.79</v>
      </c>
      <c r="G10664" s="14">
        <v>5769.0339999999997</v>
      </c>
      <c r="H10664">
        <f t="shared" si="347"/>
        <v>0.10473357927561752</v>
      </c>
      <c r="I10664">
        <f t="shared" si="348"/>
        <v>8.643917682811382E-2</v>
      </c>
    </row>
    <row r="10665" spans="1:9" x14ac:dyDescent="0.3">
      <c r="A10665" s="1">
        <v>41345</v>
      </c>
      <c r="B10665">
        <v>9</v>
      </c>
      <c r="C10665">
        <v>7</v>
      </c>
      <c r="D10665">
        <v>17.471</v>
      </c>
      <c r="E10665">
        <v>17.727</v>
      </c>
      <c r="F10665" s="14">
        <v>1764.3869999999999</v>
      </c>
      <c r="G10665">
        <v>799.11599999999999</v>
      </c>
      <c r="H10665">
        <f t="shared" si="347"/>
        <v>0.1178252766850697</v>
      </c>
      <c r="I10665">
        <f t="shared" si="348"/>
        <v>7.5634279724599587E-2</v>
      </c>
    </row>
    <row r="10666" spans="1:9" x14ac:dyDescent="0.3">
      <c r="A10666" s="1">
        <v>41346</v>
      </c>
      <c r="B10666">
        <v>9</v>
      </c>
      <c r="C10666">
        <v>7</v>
      </c>
      <c r="D10666">
        <v>0</v>
      </c>
      <c r="E10666">
        <v>0</v>
      </c>
      <c r="F10666" s="14">
        <v>7155.4560000000001</v>
      </c>
      <c r="G10666" s="14">
        <v>6444.0529999999999</v>
      </c>
      <c r="H10666">
        <f t="shared" si="347"/>
        <v>0.1178252766850697</v>
      </c>
      <c r="I10666">
        <f t="shared" si="348"/>
        <v>7.5634279724599587E-2</v>
      </c>
    </row>
    <row r="10667" spans="1:9" x14ac:dyDescent="0.3">
      <c r="A10667" s="1">
        <v>41347</v>
      </c>
      <c r="B10667">
        <v>10</v>
      </c>
      <c r="C10667">
        <v>6</v>
      </c>
      <c r="D10667">
        <v>0</v>
      </c>
      <c r="E10667">
        <v>0</v>
      </c>
      <c r="F10667" s="14">
        <v>1204.0350000000001</v>
      </c>
      <c r="G10667" s="14">
        <v>2158.0479999999998</v>
      </c>
      <c r="H10667">
        <f t="shared" si="347"/>
        <v>0.13091697409452191</v>
      </c>
      <c r="I10667">
        <f t="shared" si="348"/>
        <v>6.4829382621085355E-2</v>
      </c>
    </row>
    <row r="10668" spans="1:9" x14ac:dyDescent="0.3">
      <c r="A10668" s="1">
        <v>41348</v>
      </c>
      <c r="B10668">
        <v>10</v>
      </c>
      <c r="C10668">
        <v>5</v>
      </c>
      <c r="D10668">
        <v>0</v>
      </c>
      <c r="E10668">
        <v>0</v>
      </c>
      <c r="F10668" s="14">
        <v>3911.8789999999999</v>
      </c>
      <c r="G10668" s="14">
        <v>2475.1410000000001</v>
      </c>
      <c r="H10668">
        <f t="shared" si="347"/>
        <v>0.13091697409452191</v>
      </c>
      <c r="I10668">
        <f t="shared" si="348"/>
        <v>5.4024485517571136E-2</v>
      </c>
    </row>
    <row r="10669" spans="1:9" x14ac:dyDescent="0.3">
      <c r="A10669" s="1">
        <v>41349</v>
      </c>
      <c r="B10669">
        <v>9</v>
      </c>
      <c r="C10669">
        <v>5</v>
      </c>
      <c r="D10669">
        <v>0</v>
      </c>
      <c r="E10669">
        <v>0</v>
      </c>
      <c r="F10669" s="14">
        <v>2659.6970000000001</v>
      </c>
      <c r="G10669" s="14">
        <v>2724.4780000000001</v>
      </c>
      <c r="H10669">
        <f t="shared" si="347"/>
        <v>0.1178252766850697</v>
      </c>
      <c r="I10669">
        <f t="shared" si="348"/>
        <v>5.4024485517571136E-2</v>
      </c>
    </row>
    <row r="10670" spans="1:9" x14ac:dyDescent="0.3">
      <c r="A10670" s="1">
        <v>41350</v>
      </c>
      <c r="B10670">
        <v>9</v>
      </c>
      <c r="C10670">
        <v>5</v>
      </c>
      <c r="D10670">
        <v>0</v>
      </c>
      <c r="E10670">
        <v>0</v>
      </c>
      <c r="F10670" s="14">
        <v>6881.6750000000002</v>
      </c>
      <c r="G10670" s="14">
        <v>6462.2650000000003</v>
      </c>
      <c r="H10670">
        <f t="shared" si="347"/>
        <v>0.1178252766850697</v>
      </c>
      <c r="I10670">
        <f t="shared" si="348"/>
        <v>5.4024485517571136E-2</v>
      </c>
    </row>
    <row r="10671" spans="1:9" x14ac:dyDescent="0.3">
      <c r="A10671" s="1">
        <v>41351</v>
      </c>
      <c r="B10671">
        <v>8</v>
      </c>
      <c r="C10671">
        <v>5</v>
      </c>
      <c r="D10671">
        <v>0.16300000000000001</v>
      </c>
      <c r="E10671">
        <v>0.77700000000000002</v>
      </c>
      <c r="F10671">
        <v>46.247999999999998</v>
      </c>
      <c r="G10671">
        <v>-247.69</v>
      </c>
      <c r="H10671">
        <f t="shared" si="347"/>
        <v>0.10473357927561752</v>
      </c>
      <c r="I10671">
        <f t="shared" si="348"/>
        <v>5.4024485517571136E-2</v>
      </c>
    </row>
    <row r="10672" spans="1:9" x14ac:dyDescent="0.3">
      <c r="A10672" s="1">
        <v>41352</v>
      </c>
      <c r="B10672">
        <v>7</v>
      </c>
      <c r="C10672">
        <v>5</v>
      </c>
      <c r="D10672">
        <v>10.19</v>
      </c>
      <c r="E10672">
        <v>10.586</v>
      </c>
      <c r="F10672">
        <v>231.30099999999999</v>
      </c>
      <c r="G10672">
        <v>107.955</v>
      </c>
      <c r="H10672">
        <f t="shared" si="347"/>
        <v>9.1641881866165328E-2</v>
      </c>
      <c r="I10672">
        <f t="shared" si="348"/>
        <v>5.4024485517571136E-2</v>
      </c>
    </row>
    <row r="10673" spans="1:9" x14ac:dyDescent="0.3">
      <c r="A10673" s="1">
        <v>41353</v>
      </c>
      <c r="B10673">
        <v>6</v>
      </c>
      <c r="C10673">
        <v>5</v>
      </c>
      <c r="D10673">
        <v>19.417999999999999</v>
      </c>
      <c r="E10673">
        <v>16.847000000000001</v>
      </c>
      <c r="F10673">
        <v>930.98099999999999</v>
      </c>
      <c r="G10673">
        <v>806.48400000000004</v>
      </c>
      <c r="H10673">
        <f t="shared" si="347"/>
        <v>7.8550184456713135E-2</v>
      </c>
      <c r="I10673">
        <f t="shared" si="348"/>
        <v>5.4024485517571136E-2</v>
      </c>
    </row>
    <row r="10674" spans="1:9" x14ac:dyDescent="0.3">
      <c r="A10674" s="1">
        <v>41354</v>
      </c>
      <c r="B10674">
        <v>7</v>
      </c>
      <c r="C10674">
        <v>6</v>
      </c>
      <c r="D10674">
        <v>0</v>
      </c>
      <c r="E10674">
        <v>0</v>
      </c>
      <c r="F10674" s="14">
        <v>2705.46</v>
      </c>
      <c r="G10674" s="14">
        <v>2285.0709999999999</v>
      </c>
      <c r="H10674">
        <f t="shared" si="347"/>
        <v>9.1641881866165328E-2</v>
      </c>
      <c r="I10674">
        <f t="shared" si="348"/>
        <v>6.4829382621085355E-2</v>
      </c>
    </row>
    <row r="10675" spans="1:9" x14ac:dyDescent="0.3">
      <c r="A10675" s="1">
        <v>41355</v>
      </c>
      <c r="B10675">
        <v>9</v>
      </c>
      <c r="C10675">
        <v>6</v>
      </c>
      <c r="D10675">
        <v>0</v>
      </c>
      <c r="E10675">
        <v>0</v>
      </c>
      <c r="F10675" s="14">
        <v>6429.0349999999999</v>
      </c>
      <c r="G10675" s="14">
        <v>6266.9449999999997</v>
      </c>
      <c r="H10675">
        <f t="shared" si="347"/>
        <v>0.1178252766850697</v>
      </c>
      <c r="I10675">
        <f t="shared" si="348"/>
        <v>6.4829382621085355E-2</v>
      </c>
    </row>
    <row r="10676" spans="1:9" x14ac:dyDescent="0.3">
      <c r="A10676" s="1">
        <v>41356</v>
      </c>
      <c r="B10676">
        <v>16</v>
      </c>
      <c r="C10676">
        <v>7</v>
      </c>
      <c r="D10676">
        <v>0</v>
      </c>
      <c r="E10676">
        <v>0</v>
      </c>
      <c r="F10676" s="14">
        <v>6163.2089999999998</v>
      </c>
      <c r="G10676" s="14">
        <v>6362.5940000000001</v>
      </c>
      <c r="H10676">
        <f t="shared" si="347"/>
        <v>0.20946715855123504</v>
      </c>
      <c r="I10676">
        <f t="shared" si="348"/>
        <v>7.5634279724599587E-2</v>
      </c>
    </row>
    <row r="10677" spans="1:9" x14ac:dyDescent="0.3">
      <c r="A10677" s="1">
        <v>41357</v>
      </c>
      <c r="B10677">
        <v>24</v>
      </c>
      <c r="C10677">
        <v>6</v>
      </c>
      <c r="D10677">
        <v>0</v>
      </c>
      <c r="E10677">
        <v>0</v>
      </c>
      <c r="F10677" s="14">
        <v>6921.6509999999998</v>
      </c>
      <c r="G10677" s="14">
        <v>5611.9120000000003</v>
      </c>
      <c r="H10677">
        <f t="shared" si="347"/>
        <v>0.31420073782685254</v>
      </c>
      <c r="I10677">
        <f t="shared" si="348"/>
        <v>6.4829382621085355E-2</v>
      </c>
    </row>
    <row r="10678" spans="1:9" x14ac:dyDescent="0.3">
      <c r="A10678" s="1">
        <v>41358</v>
      </c>
      <c r="B10678">
        <v>22</v>
      </c>
      <c r="C10678">
        <v>5</v>
      </c>
      <c r="D10678">
        <v>0</v>
      </c>
      <c r="E10678">
        <v>0</v>
      </c>
      <c r="F10678" s="14">
        <v>5517.1120000000001</v>
      </c>
      <c r="G10678" s="14">
        <v>5419.0209999999997</v>
      </c>
      <c r="H10678">
        <f t="shared" si="347"/>
        <v>0.28801734300794818</v>
      </c>
      <c r="I10678">
        <f t="shared" si="348"/>
        <v>5.4024485517571136E-2</v>
      </c>
    </row>
    <row r="10679" spans="1:9" x14ac:dyDescent="0.3">
      <c r="A10679" s="1">
        <v>41359</v>
      </c>
      <c r="B10679">
        <v>16</v>
      </c>
      <c r="C10679">
        <v>5</v>
      </c>
      <c r="D10679">
        <v>0</v>
      </c>
      <c r="E10679">
        <v>0</v>
      </c>
      <c r="F10679" s="14">
        <v>4347.6360000000004</v>
      </c>
      <c r="G10679" s="14">
        <v>5026.53</v>
      </c>
      <c r="H10679">
        <f t="shared" si="347"/>
        <v>0.20946715855123504</v>
      </c>
      <c r="I10679">
        <f t="shared" si="348"/>
        <v>5.4024485517571136E-2</v>
      </c>
    </row>
    <row r="10680" spans="1:9" x14ac:dyDescent="0.3">
      <c r="A10680" s="1">
        <v>41360</v>
      </c>
      <c r="B10680">
        <v>12</v>
      </c>
      <c r="C10680">
        <v>4</v>
      </c>
      <c r="D10680">
        <v>0</v>
      </c>
      <c r="E10680">
        <v>0</v>
      </c>
      <c r="F10680" s="14">
        <v>6096.2349999999997</v>
      </c>
      <c r="G10680" s="14">
        <v>3966.607</v>
      </c>
      <c r="H10680">
        <f t="shared" si="347"/>
        <v>0.15710036891342627</v>
      </c>
      <c r="I10680">
        <f t="shared" si="348"/>
        <v>4.321958841405691E-2</v>
      </c>
    </row>
    <row r="10681" spans="1:9" x14ac:dyDescent="0.3">
      <c r="A10681" s="1">
        <v>41361</v>
      </c>
      <c r="B10681">
        <v>9</v>
      </c>
      <c r="C10681">
        <v>4</v>
      </c>
      <c r="D10681">
        <v>0</v>
      </c>
      <c r="E10681">
        <v>0</v>
      </c>
      <c r="F10681" s="14">
        <v>5967.4629999999997</v>
      </c>
      <c r="G10681" s="14">
        <v>5168.0720000000001</v>
      </c>
      <c r="H10681">
        <f t="shared" si="347"/>
        <v>0.1178252766850697</v>
      </c>
      <c r="I10681">
        <f t="shared" si="348"/>
        <v>4.321958841405691E-2</v>
      </c>
    </row>
    <row r="10682" spans="1:9" x14ac:dyDescent="0.3">
      <c r="A10682" s="1">
        <v>41362</v>
      </c>
      <c r="B10682">
        <v>7</v>
      </c>
      <c r="C10682">
        <v>4</v>
      </c>
      <c r="D10682">
        <v>0</v>
      </c>
      <c r="E10682">
        <v>0</v>
      </c>
      <c r="F10682" s="14">
        <v>6882.3469999999998</v>
      </c>
      <c r="G10682" s="14">
        <v>6129.1459999999997</v>
      </c>
      <c r="H10682">
        <f t="shared" si="347"/>
        <v>9.1641881866165328E-2</v>
      </c>
      <c r="I10682">
        <f t="shared" si="348"/>
        <v>4.321958841405691E-2</v>
      </c>
    </row>
    <row r="10683" spans="1:9" x14ac:dyDescent="0.3">
      <c r="A10683" s="1">
        <v>41363</v>
      </c>
      <c r="B10683">
        <v>6</v>
      </c>
      <c r="C10683">
        <v>4</v>
      </c>
      <c r="D10683">
        <v>0</v>
      </c>
      <c r="E10683">
        <v>0</v>
      </c>
      <c r="F10683" s="14">
        <v>4044.5929999999998</v>
      </c>
      <c r="G10683" s="14">
        <v>3437.6610000000001</v>
      </c>
      <c r="H10683">
        <f t="shared" si="347"/>
        <v>7.8550184456713135E-2</v>
      </c>
      <c r="I10683">
        <f t="shared" si="348"/>
        <v>4.321958841405691E-2</v>
      </c>
    </row>
    <row r="10684" spans="1:9" x14ac:dyDescent="0.3">
      <c r="A10684" s="1">
        <v>41364</v>
      </c>
      <c r="B10684">
        <v>5</v>
      </c>
      <c r="C10684">
        <v>4</v>
      </c>
      <c r="D10684">
        <v>0</v>
      </c>
      <c r="E10684">
        <v>0</v>
      </c>
      <c r="F10684" s="14">
        <v>4500.78</v>
      </c>
      <c r="G10684" s="14">
        <v>3991.6329999999998</v>
      </c>
      <c r="H10684">
        <f t="shared" si="347"/>
        <v>6.5458487047260955E-2</v>
      </c>
      <c r="I10684">
        <f t="shared" si="348"/>
        <v>4.321958841405691E-2</v>
      </c>
    </row>
    <row r="10685" spans="1:9" x14ac:dyDescent="0.3">
      <c r="A10685" s="1">
        <v>41365</v>
      </c>
      <c r="B10685">
        <v>4</v>
      </c>
      <c r="C10685">
        <v>3</v>
      </c>
      <c r="D10685">
        <v>33.536000000000001</v>
      </c>
      <c r="E10685">
        <v>22.25</v>
      </c>
      <c r="F10685">
        <v>97.156000000000006</v>
      </c>
      <c r="G10685">
        <v>413.17899999999997</v>
      </c>
      <c r="H10685">
        <f t="shared" si="347"/>
        <v>5.2366789637808761E-2</v>
      </c>
      <c r="I10685">
        <f t="shared" si="348"/>
        <v>3.2414691310542677E-2</v>
      </c>
    </row>
    <row r="10686" spans="1:9" x14ac:dyDescent="0.3">
      <c r="A10686" s="1">
        <v>41366</v>
      </c>
      <c r="B10686">
        <v>4</v>
      </c>
      <c r="C10686">
        <v>3</v>
      </c>
      <c r="D10686">
        <v>4.1669999999999998</v>
      </c>
      <c r="E10686">
        <v>0</v>
      </c>
      <c r="F10686" s="14">
        <v>1038.31</v>
      </c>
      <c r="G10686" s="14">
        <v>1390.1669999999999</v>
      </c>
      <c r="H10686">
        <f t="shared" si="347"/>
        <v>5.2366789637808761E-2</v>
      </c>
      <c r="I10686">
        <f t="shared" si="348"/>
        <v>3.2414691310542677E-2</v>
      </c>
    </row>
    <row r="10687" spans="1:9" x14ac:dyDescent="0.3">
      <c r="A10687" s="1">
        <v>41367</v>
      </c>
      <c r="B10687">
        <v>4</v>
      </c>
      <c r="C10687">
        <v>3</v>
      </c>
      <c r="D10687">
        <v>11.691000000000001</v>
      </c>
      <c r="E10687">
        <v>8.2780000000000005</v>
      </c>
      <c r="F10687">
        <v>-5.31</v>
      </c>
      <c r="G10687">
        <v>176.21700000000001</v>
      </c>
      <c r="H10687">
        <f t="shared" si="347"/>
        <v>5.2366789637808761E-2</v>
      </c>
      <c r="I10687">
        <f t="shared" si="348"/>
        <v>3.2414691310542677E-2</v>
      </c>
    </row>
    <row r="10688" spans="1:9" x14ac:dyDescent="0.3">
      <c r="A10688" s="1">
        <v>41368</v>
      </c>
      <c r="B10688">
        <v>4</v>
      </c>
      <c r="C10688">
        <v>5</v>
      </c>
      <c r="D10688">
        <v>30.672000000000001</v>
      </c>
      <c r="E10688">
        <v>21.577000000000002</v>
      </c>
      <c r="F10688">
        <v>7.9850000000000003</v>
      </c>
      <c r="G10688">
        <v>-3.1179999999999999</v>
      </c>
      <c r="H10688">
        <f t="shared" si="347"/>
        <v>5.2366789637808761E-2</v>
      </c>
      <c r="I10688">
        <f t="shared" si="348"/>
        <v>5.4024485517571136E-2</v>
      </c>
    </row>
    <row r="10689" spans="1:9" x14ac:dyDescent="0.3">
      <c r="A10689" s="1">
        <v>41369</v>
      </c>
      <c r="B10689">
        <v>22</v>
      </c>
      <c r="C10689">
        <v>9</v>
      </c>
      <c r="D10689">
        <v>6.3E-2</v>
      </c>
      <c r="E10689">
        <v>0</v>
      </c>
      <c r="F10689" s="14">
        <v>3502.4920000000002</v>
      </c>
      <c r="G10689" s="14">
        <v>3041.4290000000001</v>
      </c>
      <c r="H10689">
        <f t="shared" si="347"/>
        <v>0.28801734300794818</v>
      </c>
      <c r="I10689">
        <f t="shared" si="348"/>
        <v>9.7244073931628039E-2</v>
      </c>
    </row>
    <row r="10690" spans="1:9" x14ac:dyDescent="0.3">
      <c r="A10690" s="1">
        <v>41370</v>
      </c>
      <c r="B10690">
        <v>42</v>
      </c>
      <c r="C10690">
        <v>28</v>
      </c>
      <c r="D10690">
        <v>0</v>
      </c>
      <c r="E10690">
        <v>0</v>
      </c>
      <c r="F10690" s="14">
        <v>2940.5419999999999</v>
      </c>
      <c r="G10690" s="14">
        <v>5531.8059999999996</v>
      </c>
      <c r="H10690">
        <f t="shared" ref="H10690:H10753" si="349">(B10690*60*60*24/1000000)/(1000*$N$3/1000000)</f>
        <v>0.54985129119699194</v>
      </c>
      <c r="I10690">
        <f t="shared" ref="I10690:I10753" si="350">(C10690*60*60*24/1000000)/(1000*$N$4/1000000)</f>
        <v>0.30253711889839835</v>
      </c>
    </row>
    <row r="10691" spans="1:9" x14ac:dyDescent="0.3">
      <c r="A10691" s="1">
        <v>41371</v>
      </c>
      <c r="B10691">
        <v>36</v>
      </c>
      <c r="C10691">
        <v>45</v>
      </c>
      <c r="D10691">
        <v>0</v>
      </c>
      <c r="E10691">
        <v>0</v>
      </c>
      <c r="F10691" s="14">
        <v>6776.6729999999998</v>
      </c>
      <c r="G10691" s="14">
        <v>5797.9049999999997</v>
      </c>
      <c r="H10691">
        <f t="shared" si="349"/>
        <v>0.47130110674027881</v>
      </c>
      <c r="I10691">
        <f t="shared" si="350"/>
        <v>0.48622036965814019</v>
      </c>
    </row>
    <row r="10692" spans="1:9" x14ac:dyDescent="0.3">
      <c r="A10692" s="1">
        <v>41372</v>
      </c>
      <c r="B10692">
        <v>32</v>
      </c>
      <c r="C10692">
        <v>56</v>
      </c>
      <c r="D10692">
        <v>0</v>
      </c>
      <c r="E10692">
        <v>0</v>
      </c>
      <c r="F10692" s="14">
        <v>6736.8270000000002</v>
      </c>
      <c r="G10692" s="14">
        <v>5893.8029999999999</v>
      </c>
      <c r="H10692">
        <f t="shared" si="349"/>
        <v>0.41893431710247009</v>
      </c>
      <c r="I10692">
        <f t="shared" si="350"/>
        <v>0.6050742377967967</v>
      </c>
    </row>
    <row r="10693" spans="1:9" x14ac:dyDescent="0.3">
      <c r="A10693" s="1">
        <v>41373</v>
      </c>
      <c r="B10693">
        <v>26</v>
      </c>
      <c r="C10693">
        <v>67</v>
      </c>
      <c r="D10693">
        <v>0</v>
      </c>
      <c r="E10693">
        <v>0</v>
      </c>
      <c r="F10693" s="14">
        <v>6771.2269999999999</v>
      </c>
      <c r="G10693" s="14">
        <v>5475.0789999999997</v>
      </c>
      <c r="H10693">
        <f t="shared" si="349"/>
        <v>0.34038413264575695</v>
      </c>
      <c r="I10693">
        <f t="shared" si="350"/>
        <v>0.7239281059354532</v>
      </c>
    </row>
    <row r="10694" spans="1:9" x14ac:dyDescent="0.3">
      <c r="A10694" s="1">
        <v>41374</v>
      </c>
      <c r="B10694">
        <v>22</v>
      </c>
      <c r="C10694">
        <v>69</v>
      </c>
      <c r="D10694">
        <v>0</v>
      </c>
      <c r="E10694">
        <v>0</v>
      </c>
      <c r="F10694" s="14">
        <v>6187.165</v>
      </c>
      <c r="G10694" s="14">
        <v>3452.2550000000001</v>
      </c>
      <c r="H10694">
        <f t="shared" si="349"/>
        <v>0.28801734300794818</v>
      </c>
      <c r="I10694">
        <f t="shared" si="350"/>
        <v>0.74553790014248156</v>
      </c>
    </row>
    <row r="10695" spans="1:9" x14ac:dyDescent="0.3">
      <c r="A10695" s="1">
        <v>41375</v>
      </c>
      <c r="B10695">
        <v>20</v>
      </c>
      <c r="C10695">
        <v>64</v>
      </c>
      <c r="D10695">
        <v>27.327000000000002</v>
      </c>
      <c r="E10695">
        <v>32.195</v>
      </c>
      <c r="F10695">
        <v>0.873</v>
      </c>
      <c r="G10695">
        <v>-3.5419999999999998</v>
      </c>
      <c r="H10695">
        <f t="shared" si="349"/>
        <v>0.26183394818904382</v>
      </c>
      <c r="I10695">
        <f t="shared" si="350"/>
        <v>0.69151341462491056</v>
      </c>
    </row>
    <row r="10696" spans="1:9" x14ac:dyDescent="0.3">
      <c r="A10696" s="1">
        <v>41376</v>
      </c>
      <c r="B10696">
        <v>40</v>
      </c>
      <c r="C10696">
        <v>65</v>
      </c>
      <c r="D10696">
        <v>20.617000000000001</v>
      </c>
      <c r="E10696">
        <v>16.702999999999999</v>
      </c>
      <c r="F10696">
        <v>920.86199999999997</v>
      </c>
      <c r="G10696">
        <v>226.751</v>
      </c>
      <c r="H10696">
        <f t="shared" si="349"/>
        <v>0.52366789637808764</v>
      </c>
      <c r="I10696">
        <f t="shared" si="350"/>
        <v>0.70231831172842474</v>
      </c>
    </row>
    <row r="10697" spans="1:9" x14ac:dyDescent="0.3">
      <c r="A10697" s="1">
        <v>41377</v>
      </c>
      <c r="B10697">
        <v>61</v>
      </c>
      <c r="C10697">
        <v>71</v>
      </c>
      <c r="D10697">
        <v>0</v>
      </c>
      <c r="E10697">
        <v>0</v>
      </c>
      <c r="F10697" s="14">
        <v>6785.0879999999997</v>
      </c>
      <c r="G10697" s="14">
        <v>6050.7139999999999</v>
      </c>
      <c r="H10697">
        <f t="shared" si="349"/>
        <v>0.79859354197658361</v>
      </c>
      <c r="I10697">
        <f t="shared" si="350"/>
        <v>0.76714769434951013</v>
      </c>
    </row>
    <row r="10698" spans="1:9" x14ac:dyDescent="0.3">
      <c r="A10698" s="1">
        <v>41378</v>
      </c>
      <c r="B10698">
        <v>71</v>
      </c>
      <c r="C10698">
        <v>70</v>
      </c>
      <c r="D10698">
        <v>0</v>
      </c>
      <c r="E10698">
        <v>0</v>
      </c>
      <c r="F10698" s="14">
        <v>6595.125</v>
      </c>
      <c r="G10698" s="14">
        <v>5831.8580000000002</v>
      </c>
      <c r="H10698">
        <f t="shared" si="349"/>
        <v>0.92951051607110557</v>
      </c>
      <c r="I10698">
        <f t="shared" si="350"/>
        <v>0.75634279724599585</v>
      </c>
    </row>
    <row r="10699" spans="1:9" x14ac:dyDescent="0.3">
      <c r="A10699" s="1">
        <v>41379</v>
      </c>
      <c r="B10699">
        <v>79</v>
      </c>
      <c r="C10699">
        <v>60</v>
      </c>
      <c r="D10699">
        <v>0</v>
      </c>
      <c r="E10699">
        <v>0</v>
      </c>
      <c r="F10699" s="14">
        <v>5297.1989999999996</v>
      </c>
      <c r="G10699" s="14">
        <v>4773.84</v>
      </c>
      <c r="H10699">
        <f t="shared" si="349"/>
        <v>1.0342440953467229</v>
      </c>
      <c r="I10699">
        <f t="shared" si="350"/>
        <v>0.64829382621085363</v>
      </c>
    </row>
    <row r="10700" spans="1:9" x14ac:dyDescent="0.3">
      <c r="A10700" s="1">
        <v>41380</v>
      </c>
      <c r="B10700">
        <v>84</v>
      </c>
      <c r="C10700">
        <v>49</v>
      </c>
      <c r="D10700">
        <v>0</v>
      </c>
      <c r="E10700">
        <v>0</v>
      </c>
      <c r="F10700" s="14">
        <v>6616.9309999999996</v>
      </c>
      <c r="G10700" s="14">
        <v>5211.4809999999998</v>
      </c>
      <c r="H10700">
        <f t="shared" si="349"/>
        <v>1.0997025823939839</v>
      </c>
      <c r="I10700">
        <f t="shared" si="350"/>
        <v>0.52943995807219713</v>
      </c>
    </row>
    <row r="10701" spans="1:9" x14ac:dyDescent="0.3">
      <c r="A10701" s="1">
        <v>41381</v>
      </c>
      <c r="B10701">
        <v>82</v>
      </c>
      <c r="C10701">
        <v>42</v>
      </c>
      <c r="D10701">
        <v>0</v>
      </c>
      <c r="E10701">
        <v>0</v>
      </c>
      <c r="F10701" s="14">
        <v>6587.2820000000002</v>
      </c>
      <c r="G10701" s="14">
        <v>5563.6350000000002</v>
      </c>
      <c r="H10701">
        <f t="shared" si="349"/>
        <v>1.0735191875750796</v>
      </c>
      <c r="I10701">
        <f t="shared" si="350"/>
        <v>0.4538056783475975</v>
      </c>
    </row>
    <row r="10702" spans="1:9" x14ac:dyDescent="0.3">
      <c r="A10702" s="1">
        <v>41382</v>
      </c>
      <c r="B10702">
        <v>74</v>
      </c>
      <c r="C10702">
        <v>36</v>
      </c>
      <c r="D10702">
        <v>0</v>
      </c>
      <c r="E10702">
        <v>0</v>
      </c>
      <c r="F10702" s="14">
        <v>6625.3789999999999</v>
      </c>
      <c r="G10702" s="14">
        <v>5647.3090000000002</v>
      </c>
      <c r="H10702">
        <f t="shared" si="349"/>
        <v>0.96878560829946203</v>
      </c>
      <c r="I10702">
        <f t="shared" si="350"/>
        <v>0.38897629572651216</v>
      </c>
    </row>
    <row r="10703" spans="1:9" x14ac:dyDescent="0.3">
      <c r="A10703" s="1">
        <v>41383</v>
      </c>
      <c r="B10703">
        <v>62</v>
      </c>
      <c r="C10703">
        <v>33</v>
      </c>
      <c r="D10703">
        <v>0</v>
      </c>
      <c r="E10703">
        <v>0</v>
      </c>
      <c r="F10703" s="14">
        <v>6640.8109999999997</v>
      </c>
      <c r="G10703" s="14">
        <v>5656.973</v>
      </c>
      <c r="H10703">
        <f t="shared" si="349"/>
        <v>0.81168523938603576</v>
      </c>
      <c r="I10703">
        <f t="shared" si="350"/>
        <v>0.35656160441596946</v>
      </c>
    </row>
    <row r="10704" spans="1:9" x14ac:dyDescent="0.3">
      <c r="A10704" s="1">
        <v>41384</v>
      </c>
      <c r="B10704">
        <v>47</v>
      </c>
      <c r="C10704">
        <v>29</v>
      </c>
      <c r="D10704">
        <v>0</v>
      </c>
      <c r="E10704">
        <v>0</v>
      </c>
      <c r="F10704" s="14">
        <v>6621.5290000000005</v>
      </c>
      <c r="G10704" s="14">
        <v>5674.4309999999996</v>
      </c>
      <c r="H10704">
        <f t="shared" si="349"/>
        <v>0.61530977824425304</v>
      </c>
      <c r="I10704">
        <f t="shared" si="350"/>
        <v>0.31334201600191253</v>
      </c>
    </row>
    <row r="10705" spans="1:9" x14ac:dyDescent="0.3">
      <c r="A10705" s="1">
        <v>41385</v>
      </c>
      <c r="B10705">
        <v>31</v>
      </c>
      <c r="C10705">
        <v>25</v>
      </c>
      <c r="D10705">
        <v>0</v>
      </c>
      <c r="E10705">
        <v>0</v>
      </c>
      <c r="F10705" s="14">
        <v>6687.1930000000002</v>
      </c>
      <c r="G10705" s="14">
        <v>5728.8890000000001</v>
      </c>
      <c r="H10705">
        <f t="shared" si="349"/>
        <v>0.40584261969301788</v>
      </c>
      <c r="I10705">
        <f t="shared" si="350"/>
        <v>0.27012242758785571</v>
      </c>
    </row>
    <row r="10706" spans="1:9" x14ac:dyDescent="0.3">
      <c r="A10706" s="1">
        <v>41386</v>
      </c>
      <c r="B10706">
        <v>21</v>
      </c>
      <c r="C10706">
        <v>20</v>
      </c>
      <c r="D10706">
        <v>0</v>
      </c>
      <c r="E10706">
        <v>0</v>
      </c>
      <c r="F10706" s="14">
        <v>6464.3239999999996</v>
      </c>
      <c r="G10706" s="14">
        <v>5568.8969999999999</v>
      </c>
      <c r="H10706">
        <f t="shared" si="349"/>
        <v>0.27492564559849597</v>
      </c>
      <c r="I10706">
        <f t="shared" si="350"/>
        <v>0.21609794207028454</v>
      </c>
    </row>
    <row r="10707" spans="1:9" x14ac:dyDescent="0.3">
      <c r="A10707" s="1">
        <v>41387</v>
      </c>
      <c r="B10707">
        <v>15</v>
      </c>
      <c r="C10707">
        <v>16</v>
      </c>
      <c r="D10707">
        <v>0</v>
      </c>
      <c r="E10707">
        <v>0</v>
      </c>
      <c r="F10707" s="14">
        <v>6274.5940000000001</v>
      </c>
      <c r="G10707" s="14">
        <v>5539.4170000000004</v>
      </c>
      <c r="H10707">
        <f t="shared" si="349"/>
        <v>0.19637546114178286</v>
      </c>
      <c r="I10707">
        <f t="shared" si="350"/>
        <v>0.17287835365622764</v>
      </c>
    </row>
    <row r="10708" spans="1:9" x14ac:dyDescent="0.3">
      <c r="A10708" s="1">
        <v>41388</v>
      </c>
      <c r="B10708">
        <v>11</v>
      </c>
      <c r="C10708">
        <v>13</v>
      </c>
      <c r="D10708">
        <v>6.2E-2</v>
      </c>
      <c r="E10708">
        <v>0</v>
      </c>
      <c r="F10708" s="14">
        <v>2601.3200000000002</v>
      </c>
      <c r="G10708" s="14">
        <v>3232.5909999999999</v>
      </c>
      <c r="H10708">
        <f t="shared" si="349"/>
        <v>0.14400867150397409</v>
      </c>
      <c r="I10708">
        <f t="shared" si="350"/>
        <v>0.14046366234568494</v>
      </c>
    </row>
    <row r="10709" spans="1:9" x14ac:dyDescent="0.3">
      <c r="A10709" s="1">
        <v>41389</v>
      </c>
      <c r="B10709">
        <v>9</v>
      </c>
      <c r="C10709">
        <v>11</v>
      </c>
      <c r="D10709">
        <v>0</v>
      </c>
      <c r="E10709">
        <v>1.2E-2</v>
      </c>
      <c r="F10709" s="14">
        <v>2886.3389999999999</v>
      </c>
      <c r="G10709" s="14">
        <v>3812.5279999999998</v>
      </c>
      <c r="H10709">
        <f t="shared" si="349"/>
        <v>0.1178252766850697</v>
      </c>
      <c r="I10709">
        <f t="shared" si="350"/>
        <v>0.11885386813865649</v>
      </c>
    </row>
    <row r="10710" spans="1:9" x14ac:dyDescent="0.3">
      <c r="A10710" s="1">
        <v>41390</v>
      </c>
      <c r="B10710">
        <v>8</v>
      </c>
      <c r="C10710">
        <v>9</v>
      </c>
      <c r="D10710">
        <v>0</v>
      </c>
      <c r="E10710">
        <v>0</v>
      </c>
      <c r="F10710" s="14">
        <v>2019.2360000000001</v>
      </c>
      <c r="G10710" s="14">
        <v>2851.7649999999999</v>
      </c>
      <c r="H10710">
        <f t="shared" si="349"/>
        <v>0.10473357927561752</v>
      </c>
      <c r="I10710">
        <f t="shared" si="350"/>
        <v>9.7244073931628039E-2</v>
      </c>
    </row>
    <row r="10711" spans="1:9" x14ac:dyDescent="0.3">
      <c r="A10711" s="1">
        <v>41391</v>
      </c>
      <c r="B10711">
        <v>6</v>
      </c>
      <c r="C10711">
        <v>8</v>
      </c>
      <c r="D10711">
        <v>0</v>
      </c>
      <c r="E10711">
        <v>0</v>
      </c>
      <c r="F10711" s="14">
        <v>5898.98</v>
      </c>
      <c r="G10711" s="14">
        <v>4919.3620000000001</v>
      </c>
      <c r="H10711">
        <f t="shared" si="349"/>
        <v>7.8550184456713135E-2</v>
      </c>
      <c r="I10711">
        <f t="shared" si="350"/>
        <v>8.643917682811382E-2</v>
      </c>
    </row>
    <row r="10712" spans="1:9" x14ac:dyDescent="0.3">
      <c r="A10712" s="1">
        <v>41392</v>
      </c>
      <c r="B10712">
        <v>6</v>
      </c>
      <c r="C10712">
        <v>7</v>
      </c>
      <c r="D10712">
        <v>9.7810000000000006</v>
      </c>
      <c r="E10712">
        <v>7.556</v>
      </c>
      <c r="F10712" s="14">
        <v>1810.7829999999999</v>
      </c>
      <c r="G10712">
        <v>893.13400000000001</v>
      </c>
      <c r="H10712">
        <f t="shared" si="349"/>
        <v>7.8550184456713135E-2</v>
      </c>
      <c r="I10712">
        <f t="shared" si="350"/>
        <v>7.5634279724599587E-2</v>
      </c>
    </row>
    <row r="10713" spans="1:9" x14ac:dyDescent="0.3">
      <c r="A10713" s="1">
        <v>41393</v>
      </c>
      <c r="B10713">
        <v>5</v>
      </c>
      <c r="C10713">
        <v>6</v>
      </c>
      <c r="D10713">
        <v>11.682</v>
      </c>
      <c r="E10713">
        <v>4.1079999999999997</v>
      </c>
      <c r="F10713" s="14">
        <v>6568.9669999999996</v>
      </c>
      <c r="G10713" s="14">
        <v>4636.3230000000003</v>
      </c>
      <c r="H10713">
        <f t="shared" si="349"/>
        <v>6.5458487047260955E-2</v>
      </c>
      <c r="I10713">
        <f t="shared" si="350"/>
        <v>6.4829382621085355E-2</v>
      </c>
    </row>
    <row r="10714" spans="1:9" x14ac:dyDescent="0.3">
      <c r="A10714" s="1">
        <v>41394</v>
      </c>
      <c r="B10714">
        <v>8</v>
      </c>
      <c r="C10714">
        <v>9</v>
      </c>
      <c r="D10714">
        <v>0</v>
      </c>
      <c r="E10714">
        <v>0</v>
      </c>
      <c r="F10714" s="14">
        <v>6430.5309999999999</v>
      </c>
      <c r="G10714" s="14">
        <v>5334.6149999999998</v>
      </c>
      <c r="H10714">
        <f t="shared" si="349"/>
        <v>0.10473357927561752</v>
      </c>
      <c r="I10714">
        <f t="shared" si="350"/>
        <v>9.7244073931628039E-2</v>
      </c>
    </row>
    <row r="10715" spans="1:9" x14ac:dyDescent="0.3">
      <c r="A10715" s="1">
        <v>41395</v>
      </c>
      <c r="B10715">
        <v>12</v>
      </c>
      <c r="C10715">
        <v>16</v>
      </c>
      <c r="D10715">
        <v>17.04</v>
      </c>
      <c r="E10715">
        <v>26.099</v>
      </c>
      <c r="F10715">
        <v>-49.348999999999997</v>
      </c>
      <c r="G10715">
        <v>-84.022000000000006</v>
      </c>
      <c r="H10715">
        <f t="shared" si="349"/>
        <v>0.15710036891342627</v>
      </c>
      <c r="I10715">
        <f t="shared" si="350"/>
        <v>0.17287835365622764</v>
      </c>
    </row>
    <row r="10716" spans="1:9" x14ac:dyDescent="0.3">
      <c r="A10716" s="1">
        <v>41396</v>
      </c>
      <c r="B10716">
        <v>18</v>
      </c>
      <c r="C10716">
        <v>18</v>
      </c>
      <c r="D10716">
        <v>26.576000000000001</v>
      </c>
      <c r="E10716">
        <v>31.734999999999999</v>
      </c>
      <c r="F10716">
        <v>-33.677999999999997</v>
      </c>
      <c r="G10716">
        <v>-35.328000000000003</v>
      </c>
      <c r="H10716">
        <f t="shared" si="349"/>
        <v>0.2356505533701394</v>
      </c>
      <c r="I10716">
        <f t="shared" si="350"/>
        <v>0.19448814786325608</v>
      </c>
    </row>
    <row r="10717" spans="1:9" x14ac:dyDescent="0.3">
      <c r="A10717" s="1">
        <v>41397</v>
      </c>
      <c r="B10717">
        <v>92</v>
      </c>
      <c r="C10717">
        <v>26</v>
      </c>
      <c r="D10717">
        <v>27.555</v>
      </c>
      <c r="E10717">
        <v>34.037999999999997</v>
      </c>
      <c r="F10717">
        <v>-501.33800000000002</v>
      </c>
      <c r="G10717">
        <v>-379.76400000000001</v>
      </c>
      <c r="H10717">
        <f t="shared" si="349"/>
        <v>1.2044361616696015</v>
      </c>
      <c r="I10717">
        <f t="shared" si="350"/>
        <v>0.28092732469136988</v>
      </c>
    </row>
    <row r="10718" spans="1:9" x14ac:dyDescent="0.3">
      <c r="A10718" s="1">
        <v>41398</v>
      </c>
      <c r="B10718">
        <v>318</v>
      </c>
      <c r="C10718">
        <v>76</v>
      </c>
      <c r="D10718">
        <v>0</v>
      </c>
      <c r="E10718">
        <v>0</v>
      </c>
      <c r="F10718" s="14">
        <v>1202.424</v>
      </c>
      <c r="G10718" s="14">
        <v>3212.9470000000001</v>
      </c>
      <c r="H10718">
        <f t="shared" si="349"/>
        <v>4.1631597762057968</v>
      </c>
      <c r="I10718">
        <f t="shared" si="350"/>
        <v>0.82117217986708124</v>
      </c>
    </row>
    <row r="10719" spans="1:9" x14ac:dyDescent="0.3">
      <c r="A10719" s="1">
        <v>41399</v>
      </c>
      <c r="B10719">
        <v>354</v>
      </c>
      <c r="C10719">
        <v>144</v>
      </c>
      <c r="D10719">
        <v>0</v>
      </c>
      <c r="E10719">
        <v>0</v>
      </c>
      <c r="F10719" s="14">
        <v>3842.6970000000001</v>
      </c>
      <c r="G10719" s="14">
        <v>2918.9279999999999</v>
      </c>
      <c r="H10719">
        <f t="shared" si="349"/>
        <v>4.6344608829460752</v>
      </c>
      <c r="I10719">
        <f t="shared" si="350"/>
        <v>1.5559051829060486</v>
      </c>
    </row>
    <row r="10720" spans="1:9" x14ac:dyDescent="0.3">
      <c r="A10720" s="1">
        <v>41400</v>
      </c>
      <c r="B10720">
        <v>517</v>
      </c>
      <c r="C10720">
        <v>188</v>
      </c>
      <c r="D10720">
        <v>0</v>
      </c>
      <c r="E10720">
        <v>0</v>
      </c>
      <c r="F10720" s="14">
        <v>6085.5190000000002</v>
      </c>
      <c r="G10720" s="14">
        <v>4992.884</v>
      </c>
      <c r="H10720">
        <f t="shared" si="349"/>
        <v>6.7684075606867822</v>
      </c>
      <c r="I10720">
        <f t="shared" si="350"/>
        <v>2.0313206554606746</v>
      </c>
    </row>
    <row r="10721" spans="1:9" x14ac:dyDescent="0.3">
      <c r="A10721" s="1">
        <v>41401</v>
      </c>
      <c r="B10721">
        <v>549</v>
      </c>
      <c r="C10721">
        <v>224</v>
      </c>
      <c r="D10721">
        <v>0.14399999999999999</v>
      </c>
      <c r="E10721">
        <v>0</v>
      </c>
      <c r="F10721" s="14">
        <v>6235.6239999999998</v>
      </c>
      <c r="G10721" s="14">
        <v>5599.3040000000001</v>
      </c>
      <c r="H10721">
        <f t="shared" si="349"/>
        <v>7.1873418777892519</v>
      </c>
      <c r="I10721">
        <f t="shared" si="350"/>
        <v>2.4202969511871868</v>
      </c>
    </row>
    <row r="10722" spans="1:9" x14ac:dyDescent="0.3">
      <c r="A10722" s="1">
        <v>41402</v>
      </c>
      <c r="B10722">
        <v>444</v>
      </c>
      <c r="C10722">
        <v>252</v>
      </c>
      <c r="D10722">
        <v>3.1E-2</v>
      </c>
      <c r="E10722">
        <v>0</v>
      </c>
      <c r="F10722" s="14">
        <v>6389.5020000000004</v>
      </c>
      <c r="G10722" s="14">
        <v>5349.616</v>
      </c>
      <c r="H10722">
        <f t="shared" si="349"/>
        <v>5.8127136497967724</v>
      </c>
      <c r="I10722">
        <f t="shared" si="350"/>
        <v>2.7228340700855851</v>
      </c>
    </row>
    <row r="10723" spans="1:9" x14ac:dyDescent="0.3">
      <c r="A10723" s="1">
        <v>41403</v>
      </c>
      <c r="B10723">
        <v>380</v>
      </c>
      <c r="C10723">
        <v>277</v>
      </c>
      <c r="D10723">
        <v>0</v>
      </c>
      <c r="E10723">
        <v>0</v>
      </c>
      <c r="F10723" s="14">
        <v>6471.0230000000001</v>
      </c>
      <c r="G10723" s="14">
        <v>5617.7889999999998</v>
      </c>
      <c r="H10723">
        <f t="shared" si="349"/>
        <v>4.974845015591832</v>
      </c>
      <c r="I10723">
        <f t="shared" si="350"/>
        <v>2.9929564976734406</v>
      </c>
    </row>
    <row r="10724" spans="1:9" x14ac:dyDescent="0.3">
      <c r="A10724" s="1">
        <v>41404</v>
      </c>
      <c r="B10724">
        <v>351</v>
      </c>
      <c r="C10724">
        <v>298</v>
      </c>
      <c r="D10724">
        <v>0</v>
      </c>
      <c r="E10724">
        <v>0</v>
      </c>
      <c r="F10724" s="14">
        <v>6321.049</v>
      </c>
      <c r="G10724" s="14">
        <v>5240.009</v>
      </c>
      <c r="H10724">
        <f t="shared" si="349"/>
        <v>4.5951857907177187</v>
      </c>
      <c r="I10724">
        <f t="shared" si="350"/>
        <v>3.2198593368472395</v>
      </c>
    </row>
    <row r="10725" spans="1:9" x14ac:dyDescent="0.3">
      <c r="A10725" s="1">
        <v>41405</v>
      </c>
      <c r="B10725">
        <v>325</v>
      </c>
      <c r="C10725">
        <v>319</v>
      </c>
      <c r="D10725">
        <v>10.276999999999999</v>
      </c>
      <c r="E10725">
        <v>13.071999999999999</v>
      </c>
      <c r="F10725">
        <v>-265.44</v>
      </c>
      <c r="G10725">
        <v>-75.105999999999995</v>
      </c>
      <c r="H10725">
        <f t="shared" si="349"/>
        <v>4.2548016580719619</v>
      </c>
      <c r="I10725">
        <f t="shared" si="350"/>
        <v>3.4467621760210383</v>
      </c>
    </row>
    <row r="10726" spans="1:9" x14ac:dyDescent="0.3">
      <c r="A10726" s="1">
        <v>41406</v>
      </c>
      <c r="B10726">
        <v>294</v>
      </c>
      <c r="C10726">
        <v>338</v>
      </c>
      <c r="D10726">
        <v>9.9770000000000003</v>
      </c>
      <c r="E10726">
        <v>9.1359999999999992</v>
      </c>
      <c r="F10726">
        <v>-436.92399999999998</v>
      </c>
      <c r="G10726">
        <v>64.483999999999995</v>
      </c>
      <c r="H10726">
        <f t="shared" si="349"/>
        <v>3.8489590383789434</v>
      </c>
      <c r="I10726">
        <f t="shared" si="350"/>
        <v>3.6520552209878083</v>
      </c>
    </row>
    <row r="10727" spans="1:9" x14ac:dyDescent="0.3">
      <c r="A10727" s="1">
        <v>41407</v>
      </c>
      <c r="B10727">
        <v>246</v>
      </c>
      <c r="C10727">
        <v>347</v>
      </c>
      <c r="D10727">
        <v>0</v>
      </c>
      <c r="E10727">
        <v>0</v>
      </c>
      <c r="F10727">
        <v>887.98199999999997</v>
      </c>
      <c r="G10727" s="14">
        <v>1607.03</v>
      </c>
      <c r="H10727">
        <f t="shared" si="349"/>
        <v>3.2205575627252387</v>
      </c>
      <c r="I10727">
        <f t="shared" si="350"/>
        <v>3.7492992949194366</v>
      </c>
    </row>
    <row r="10728" spans="1:9" x14ac:dyDescent="0.3">
      <c r="A10728" s="1">
        <v>41408</v>
      </c>
      <c r="B10728">
        <v>167</v>
      </c>
      <c r="C10728">
        <v>345</v>
      </c>
      <c r="D10728">
        <v>0</v>
      </c>
      <c r="E10728">
        <v>0</v>
      </c>
      <c r="F10728" s="14">
        <v>3037.2159999999999</v>
      </c>
      <c r="G10728" s="14">
        <v>2775.6550000000002</v>
      </c>
      <c r="H10728">
        <f t="shared" si="349"/>
        <v>2.1863134673785156</v>
      </c>
      <c r="I10728">
        <f t="shared" si="350"/>
        <v>3.7276895007124082</v>
      </c>
    </row>
    <row r="10729" spans="1:9" x14ac:dyDescent="0.3">
      <c r="A10729" s="1">
        <v>41409</v>
      </c>
      <c r="B10729">
        <v>105</v>
      </c>
      <c r="C10729">
        <v>331</v>
      </c>
      <c r="D10729">
        <v>0</v>
      </c>
      <c r="E10729">
        <v>0</v>
      </c>
      <c r="F10729" s="14">
        <v>3189.5859999999998</v>
      </c>
      <c r="G10729" s="14">
        <v>1113.595</v>
      </c>
      <c r="H10729">
        <f t="shared" si="349"/>
        <v>1.3746282279924797</v>
      </c>
      <c r="I10729">
        <f t="shared" si="350"/>
        <v>3.5764209412632093</v>
      </c>
    </row>
    <row r="10730" spans="1:9" x14ac:dyDescent="0.3">
      <c r="A10730" s="1">
        <v>41410</v>
      </c>
      <c r="B10730">
        <v>72</v>
      </c>
      <c r="C10730">
        <v>298</v>
      </c>
      <c r="D10730">
        <v>0</v>
      </c>
      <c r="E10730">
        <v>0</v>
      </c>
      <c r="F10730" s="14">
        <v>6463.8</v>
      </c>
      <c r="G10730" s="14">
        <v>5652.1949999999997</v>
      </c>
      <c r="H10730">
        <f t="shared" si="349"/>
        <v>0.94260221348055762</v>
      </c>
      <c r="I10730">
        <f t="shared" si="350"/>
        <v>3.2198593368472395</v>
      </c>
    </row>
    <row r="10731" spans="1:9" x14ac:dyDescent="0.3">
      <c r="A10731" s="1">
        <v>41411</v>
      </c>
      <c r="B10731">
        <v>56</v>
      </c>
      <c r="C10731">
        <v>237</v>
      </c>
      <c r="D10731">
        <v>0</v>
      </c>
      <c r="E10731">
        <v>0</v>
      </c>
      <c r="F10731" s="14">
        <v>5979.317</v>
      </c>
      <c r="G10731" s="14">
        <v>5418.7370000000001</v>
      </c>
      <c r="H10731">
        <f t="shared" si="349"/>
        <v>0.73313505492932263</v>
      </c>
      <c r="I10731">
        <f t="shared" si="350"/>
        <v>2.5607606135328718</v>
      </c>
    </row>
    <row r="10732" spans="1:9" x14ac:dyDescent="0.3">
      <c r="A10732" s="1">
        <v>41412</v>
      </c>
      <c r="B10732">
        <v>48</v>
      </c>
      <c r="C10732">
        <v>153</v>
      </c>
      <c r="D10732">
        <v>3.044</v>
      </c>
      <c r="E10732">
        <v>4.9729999999999999</v>
      </c>
      <c r="F10732">
        <v>13.388999999999999</v>
      </c>
      <c r="G10732">
        <v>659.24199999999996</v>
      </c>
      <c r="H10732">
        <f t="shared" si="349"/>
        <v>0.62840147565370508</v>
      </c>
      <c r="I10732">
        <f t="shared" si="350"/>
        <v>1.6531492568376767</v>
      </c>
    </row>
    <row r="10733" spans="1:9" x14ac:dyDescent="0.3">
      <c r="A10733" s="1">
        <v>41413</v>
      </c>
      <c r="B10733">
        <v>42</v>
      </c>
      <c r="C10733">
        <v>74</v>
      </c>
      <c r="D10733">
        <v>2.0870000000000002</v>
      </c>
      <c r="E10733">
        <v>5.7779999999999996</v>
      </c>
      <c r="F10733">
        <v>-560.899</v>
      </c>
      <c r="G10733">
        <v>-304.77300000000002</v>
      </c>
      <c r="H10733">
        <f t="shared" si="349"/>
        <v>0.54985129119699194</v>
      </c>
      <c r="I10733">
        <f t="shared" si="350"/>
        <v>0.79956238566005278</v>
      </c>
    </row>
    <row r="10734" spans="1:9" x14ac:dyDescent="0.3">
      <c r="A10734" s="1">
        <v>41414</v>
      </c>
      <c r="B10734">
        <v>41</v>
      </c>
      <c r="C10734">
        <v>36</v>
      </c>
      <c r="D10734">
        <v>0</v>
      </c>
      <c r="E10734">
        <v>0</v>
      </c>
      <c r="F10734">
        <v>-397.37200000000001</v>
      </c>
      <c r="G10734">
        <v>-253.255</v>
      </c>
      <c r="H10734">
        <f t="shared" si="349"/>
        <v>0.53675959378753979</v>
      </c>
      <c r="I10734">
        <f t="shared" si="350"/>
        <v>0.38897629572651216</v>
      </c>
    </row>
    <row r="10735" spans="1:9" x14ac:dyDescent="0.3">
      <c r="A10735" s="1">
        <v>41415</v>
      </c>
      <c r="B10735">
        <v>47</v>
      </c>
      <c r="C10735">
        <v>26</v>
      </c>
      <c r="D10735">
        <v>0</v>
      </c>
      <c r="E10735">
        <v>0</v>
      </c>
      <c r="F10735" s="14">
        <v>4157.59</v>
      </c>
      <c r="G10735">
        <v>274.46199999999999</v>
      </c>
      <c r="H10735">
        <f t="shared" si="349"/>
        <v>0.61530977824425304</v>
      </c>
      <c r="I10735">
        <f t="shared" si="350"/>
        <v>0.28092732469136988</v>
      </c>
    </row>
    <row r="10736" spans="1:9" x14ac:dyDescent="0.3">
      <c r="A10736" s="1">
        <v>41416</v>
      </c>
      <c r="B10736">
        <v>50</v>
      </c>
      <c r="C10736">
        <v>25</v>
      </c>
      <c r="D10736">
        <v>0</v>
      </c>
      <c r="E10736">
        <v>0</v>
      </c>
      <c r="F10736">
        <v>-353.53300000000002</v>
      </c>
      <c r="G10736">
        <v>-395.779</v>
      </c>
      <c r="H10736">
        <f t="shared" si="349"/>
        <v>0.65458487047260949</v>
      </c>
      <c r="I10736">
        <f t="shared" si="350"/>
        <v>0.27012242758785571</v>
      </c>
    </row>
    <row r="10737" spans="1:9" x14ac:dyDescent="0.3">
      <c r="A10737" s="1">
        <v>41417</v>
      </c>
      <c r="B10737">
        <v>52</v>
      </c>
      <c r="C10737">
        <v>25</v>
      </c>
      <c r="D10737">
        <v>0</v>
      </c>
      <c r="E10737">
        <v>0</v>
      </c>
      <c r="F10737">
        <v>913.24900000000002</v>
      </c>
      <c r="G10737" s="14">
        <v>1171.768</v>
      </c>
      <c r="H10737">
        <f t="shared" si="349"/>
        <v>0.68076826529151391</v>
      </c>
      <c r="I10737">
        <f t="shared" si="350"/>
        <v>0.27012242758785571</v>
      </c>
    </row>
    <row r="10738" spans="1:9" x14ac:dyDescent="0.3">
      <c r="A10738" s="1">
        <v>41418</v>
      </c>
      <c r="B10738">
        <v>54</v>
      </c>
      <c r="C10738">
        <v>26</v>
      </c>
      <c r="D10738">
        <v>0</v>
      </c>
      <c r="E10738">
        <v>0</v>
      </c>
      <c r="F10738" s="14">
        <v>2395.8420000000001</v>
      </c>
      <c r="G10738" s="14">
        <v>3151.2269999999999</v>
      </c>
      <c r="H10738">
        <f t="shared" si="349"/>
        <v>0.70695166011041832</v>
      </c>
      <c r="I10738">
        <f t="shared" si="350"/>
        <v>0.28092732469136988</v>
      </c>
    </row>
    <row r="10739" spans="1:9" x14ac:dyDescent="0.3">
      <c r="A10739" s="1">
        <v>41419</v>
      </c>
      <c r="B10739">
        <v>55</v>
      </c>
      <c r="C10739">
        <v>28</v>
      </c>
      <c r="D10739">
        <v>0</v>
      </c>
      <c r="E10739">
        <v>0</v>
      </c>
      <c r="F10739" s="14">
        <v>3631.2040000000002</v>
      </c>
      <c r="G10739" s="14">
        <v>1493.6880000000001</v>
      </c>
      <c r="H10739">
        <f t="shared" si="349"/>
        <v>0.72004335751987036</v>
      </c>
      <c r="I10739">
        <f t="shared" si="350"/>
        <v>0.30253711889839835</v>
      </c>
    </row>
    <row r="10740" spans="1:9" x14ac:dyDescent="0.3">
      <c r="A10740" s="1">
        <v>41420</v>
      </c>
      <c r="B10740">
        <v>54</v>
      </c>
      <c r="C10740">
        <v>31</v>
      </c>
      <c r="D10740">
        <v>0</v>
      </c>
      <c r="E10740">
        <v>0</v>
      </c>
      <c r="F10740" s="14">
        <v>3977.8539999999998</v>
      </c>
      <c r="G10740" s="14">
        <v>3195.3629999999998</v>
      </c>
      <c r="H10740">
        <f t="shared" si="349"/>
        <v>0.70695166011041832</v>
      </c>
      <c r="I10740">
        <f t="shared" si="350"/>
        <v>0.33495181020894099</v>
      </c>
    </row>
    <row r="10741" spans="1:9" x14ac:dyDescent="0.3">
      <c r="A10741" s="1">
        <v>41421</v>
      </c>
      <c r="B10741">
        <v>49</v>
      </c>
      <c r="C10741">
        <v>33</v>
      </c>
      <c r="D10741">
        <v>0</v>
      </c>
      <c r="E10741">
        <v>0</v>
      </c>
      <c r="F10741" s="14">
        <v>4129.7240000000002</v>
      </c>
      <c r="G10741" s="14">
        <v>3227.8809999999999</v>
      </c>
      <c r="H10741">
        <f t="shared" si="349"/>
        <v>0.64149317306315734</v>
      </c>
      <c r="I10741">
        <f t="shared" si="350"/>
        <v>0.35656160441596946</v>
      </c>
    </row>
    <row r="10742" spans="1:9" x14ac:dyDescent="0.3">
      <c r="A10742" s="1">
        <v>41422</v>
      </c>
      <c r="B10742">
        <v>43</v>
      </c>
      <c r="C10742">
        <v>33</v>
      </c>
      <c r="D10742">
        <v>7.093</v>
      </c>
      <c r="E10742">
        <v>6.5529999999999999</v>
      </c>
      <c r="F10742">
        <v>-226.696</v>
      </c>
      <c r="G10742" s="14">
        <v>3524.1179999999999</v>
      </c>
      <c r="H10742">
        <f t="shared" si="349"/>
        <v>0.56294298860644409</v>
      </c>
      <c r="I10742">
        <f t="shared" si="350"/>
        <v>0.35656160441596946</v>
      </c>
    </row>
    <row r="10743" spans="1:9" x14ac:dyDescent="0.3">
      <c r="A10743" s="1">
        <v>41423</v>
      </c>
      <c r="B10743">
        <v>47</v>
      </c>
      <c r="C10743">
        <v>31</v>
      </c>
      <c r="D10743">
        <v>15.000999999999999</v>
      </c>
      <c r="E10743">
        <v>10.378</v>
      </c>
      <c r="F10743">
        <v>-209.91499999999999</v>
      </c>
      <c r="G10743">
        <v>299.23500000000001</v>
      </c>
      <c r="H10743">
        <f t="shared" si="349"/>
        <v>0.61530977824425304</v>
      </c>
      <c r="I10743">
        <f t="shared" si="350"/>
        <v>0.33495181020894099</v>
      </c>
    </row>
    <row r="10744" spans="1:9" x14ac:dyDescent="0.3">
      <c r="A10744" s="1">
        <v>41424</v>
      </c>
      <c r="B10744">
        <v>85</v>
      </c>
      <c r="C10744">
        <v>28</v>
      </c>
      <c r="D10744">
        <v>0</v>
      </c>
      <c r="E10744">
        <v>0</v>
      </c>
      <c r="F10744" s="14">
        <v>6143.2539999999999</v>
      </c>
      <c r="G10744" s="14">
        <v>5484.1480000000001</v>
      </c>
      <c r="H10744">
        <f t="shared" si="349"/>
        <v>1.1127942798034363</v>
      </c>
      <c r="I10744">
        <f t="shared" si="350"/>
        <v>0.30253711889839835</v>
      </c>
    </row>
    <row r="10745" spans="1:9" x14ac:dyDescent="0.3">
      <c r="A10745" s="1">
        <v>41425</v>
      </c>
      <c r="B10745">
        <v>71</v>
      </c>
      <c r="C10745">
        <v>29</v>
      </c>
      <c r="D10745">
        <v>9.2750000000000004</v>
      </c>
      <c r="E10745">
        <v>10.542</v>
      </c>
      <c r="F10745">
        <v>248.06700000000001</v>
      </c>
      <c r="G10745">
        <v>697.69</v>
      </c>
      <c r="H10745">
        <f t="shared" si="349"/>
        <v>0.92951051607110557</v>
      </c>
      <c r="I10745">
        <f t="shared" si="350"/>
        <v>0.31334201600191253</v>
      </c>
    </row>
    <row r="10746" spans="1:9" x14ac:dyDescent="0.3">
      <c r="A10746" s="1">
        <v>41426</v>
      </c>
      <c r="B10746">
        <v>55</v>
      </c>
      <c r="C10746">
        <v>31</v>
      </c>
      <c r="D10746">
        <v>6.6239999999999997</v>
      </c>
      <c r="E10746">
        <v>7.8520000000000003</v>
      </c>
      <c r="F10746" s="14">
        <v>5205.8289999999997</v>
      </c>
      <c r="G10746" s="14">
        <v>3631.181</v>
      </c>
      <c r="H10746">
        <f t="shared" si="349"/>
        <v>0.72004335751987036</v>
      </c>
      <c r="I10746">
        <f t="shared" si="350"/>
        <v>0.33495181020894099</v>
      </c>
    </row>
    <row r="10747" spans="1:9" x14ac:dyDescent="0.3">
      <c r="A10747" s="1">
        <v>41427</v>
      </c>
      <c r="B10747">
        <v>48</v>
      </c>
      <c r="C10747">
        <v>34</v>
      </c>
      <c r="D10747">
        <v>1.337</v>
      </c>
      <c r="E10747">
        <v>1.901</v>
      </c>
      <c r="F10747" s="14">
        <v>2765.567</v>
      </c>
      <c r="G10747" s="14">
        <v>2740.422</v>
      </c>
      <c r="H10747">
        <f t="shared" si="349"/>
        <v>0.62840147565370508</v>
      </c>
      <c r="I10747">
        <f t="shared" si="350"/>
        <v>0.36736650151948375</v>
      </c>
    </row>
    <row r="10748" spans="1:9" x14ac:dyDescent="0.3">
      <c r="A10748" s="1">
        <v>41428</v>
      </c>
      <c r="B10748">
        <v>43</v>
      </c>
      <c r="C10748">
        <v>40</v>
      </c>
      <c r="D10748">
        <v>0.24099999999999999</v>
      </c>
      <c r="E10748">
        <v>0.25900000000000001</v>
      </c>
      <c r="F10748" s="14">
        <v>6042.1030000000001</v>
      </c>
      <c r="G10748" s="14">
        <v>5421.9790000000003</v>
      </c>
      <c r="H10748">
        <f t="shared" si="349"/>
        <v>0.56294298860644409</v>
      </c>
      <c r="I10748">
        <f t="shared" si="350"/>
        <v>0.43219588414056909</v>
      </c>
    </row>
    <row r="10749" spans="1:9" x14ac:dyDescent="0.3">
      <c r="A10749" s="1">
        <v>41429</v>
      </c>
      <c r="B10749">
        <v>40</v>
      </c>
      <c r="C10749">
        <v>47</v>
      </c>
      <c r="D10749">
        <v>1.129</v>
      </c>
      <c r="E10749">
        <v>2.1000000000000001E-2</v>
      </c>
      <c r="F10749" s="14">
        <v>4583.2079999999996</v>
      </c>
      <c r="G10749" s="14">
        <v>2361.473</v>
      </c>
      <c r="H10749">
        <f t="shared" si="349"/>
        <v>0.52366789637808764</v>
      </c>
      <c r="I10749">
        <f t="shared" si="350"/>
        <v>0.50783016386516866</v>
      </c>
    </row>
    <row r="10750" spans="1:9" x14ac:dyDescent="0.3">
      <c r="A10750" s="1">
        <v>41430</v>
      </c>
      <c r="B10750">
        <v>37</v>
      </c>
      <c r="C10750">
        <v>55</v>
      </c>
      <c r="D10750">
        <v>0.22500000000000001</v>
      </c>
      <c r="E10750">
        <v>0</v>
      </c>
      <c r="F10750" s="14">
        <v>4788.1170000000002</v>
      </c>
      <c r="G10750" s="14">
        <v>4291.6049999999996</v>
      </c>
      <c r="H10750">
        <f t="shared" si="349"/>
        <v>0.48439280414973102</v>
      </c>
      <c r="I10750">
        <f t="shared" si="350"/>
        <v>0.59426934069328241</v>
      </c>
    </row>
    <row r="10751" spans="1:9" x14ac:dyDescent="0.3">
      <c r="A10751" s="1">
        <v>41431</v>
      </c>
      <c r="B10751">
        <v>34</v>
      </c>
      <c r="C10751">
        <v>64</v>
      </c>
      <c r="D10751">
        <v>0</v>
      </c>
      <c r="E10751">
        <v>0</v>
      </c>
      <c r="F10751" s="14">
        <v>5583.4660000000003</v>
      </c>
      <c r="G10751" s="14">
        <v>1873.2280000000001</v>
      </c>
      <c r="H10751">
        <f t="shared" si="349"/>
        <v>0.4451177119213745</v>
      </c>
      <c r="I10751">
        <f t="shared" si="350"/>
        <v>0.69151341462491056</v>
      </c>
    </row>
    <row r="10752" spans="1:9" x14ac:dyDescent="0.3">
      <c r="A10752" s="1">
        <v>41432</v>
      </c>
      <c r="B10752">
        <v>30</v>
      </c>
      <c r="C10752">
        <v>72</v>
      </c>
      <c r="D10752">
        <v>0</v>
      </c>
      <c r="E10752">
        <v>0</v>
      </c>
      <c r="F10752" s="14">
        <v>5985.4309999999996</v>
      </c>
      <c r="G10752" s="14">
        <v>5451.1329999999998</v>
      </c>
      <c r="H10752">
        <f t="shared" si="349"/>
        <v>0.39275092228356573</v>
      </c>
      <c r="I10752">
        <f t="shared" si="350"/>
        <v>0.77795259145302431</v>
      </c>
    </row>
    <row r="10753" spans="1:9" x14ac:dyDescent="0.3">
      <c r="A10753" s="1">
        <v>41433</v>
      </c>
      <c r="B10753">
        <v>26</v>
      </c>
      <c r="C10753">
        <v>76</v>
      </c>
      <c r="D10753">
        <v>0</v>
      </c>
      <c r="E10753">
        <v>0</v>
      </c>
      <c r="F10753" s="14">
        <v>5136.1540000000005</v>
      </c>
      <c r="G10753" s="14">
        <v>5013.652</v>
      </c>
      <c r="H10753">
        <f t="shared" si="349"/>
        <v>0.34038413264575695</v>
      </c>
      <c r="I10753">
        <f t="shared" si="350"/>
        <v>0.82117217986708124</v>
      </c>
    </row>
    <row r="10754" spans="1:9" x14ac:dyDescent="0.3">
      <c r="A10754" s="1">
        <v>41434</v>
      </c>
      <c r="B10754">
        <v>22</v>
      </c>
      <c r="C10754">
        <v>74</v>
      </c>
      <c r="D10754">
        <v>0</v>
      </c>
      <c r="E10754">
        <v>6.0000000000000001E-3</v>
      </c>
      <c r="F10754" s="14">
        <v>2807.7139999999999</v>
      </c>
      <c r="G10754" s="14">
        <v>3683.585</v>
      </c>
      <c r="H10754">
        <f t="shared" ref="H10754:H10817" si="351">(B10754*60*60*24/1000000)/(1000*$N$3/1000000)</f>
        <v>0.28801734300794818</v>
      </c>
      <c r="I10754">
        <f t="shared" ref="I10754:I10817" si="352">(C10754*60*60*24/1000000)/(1000*$N$4/1000000)</f>
        <v>0.79956238566005278</v>
      </c>
    </row>
    <row r="10755" spans="1:9" x14ac:dyDescent="0.3">
      <c r="A10755" s="1">
        <v>41435</v>
      </c>
      <c r="B10755">
        <v>19</v>
      </c>
      <c r="C10755">
        <v>61</v>
      </c>
      <c r="D10755">
        <v>0</v>
      </c>
      <c r="E10755">
        <v>1.2999999999999999E-2</v>
      </c>
      <c r="F10755" s="14">
        <v>5551.8729999999996</v>
      </c>
      <c r="G10755" s="14">
        <v>4909.6670000000004</v>
      </c>
      <c r="H10755">
        <f t="shared" si="351"/>
        <v>0.24874225077959161</v>
      </c>
      <c r="I10755">
        <f t="shared" si="352"/>
        <v>0.65909872331436792</v>
      </c>
    </row>
    <row r="10756" spans="1:9" x14ac:dyDescent="0.3">
      <c r="A10756" s="1">
        <v>41436</v>
      </c>
      <c r="B10756">
        <v>16</v>
      </c>
      <c r="C10756">
        <v>42</v>
      </c>
      <c r="D10756">
        <v>0</v>
      </c>
      <c r="E10756">
        <v>0</v>
      </c>
      <c r="F10756" s="14">
        <v>5713.9790000000003</v>
      </c>
      <c r="G10756" s="14">
        <v>1990.97</v>
      </c>
      <c r="H10756">
        <f t="shared" si="351"/>
        <v>0.20946715855123504</v>
      </c>
      <c r="I10756">
        <f t="shared" si="352"/>
        <v>0.4538056783475975</v>
      </c>
    </row>
    <row r="10757" spans="1:9" x14ac:dyDescent="0.3">
      <c r="A10757" s="1">
        <v>41437</v>
      </c>
      <c r="B10757">
        <v>14</v>
      </c>
      <c r="C10757">
        <v>27</v>
      </c>
      <c r="D10757">
        <v>0</v>
      </c>
      <c r="E10757">
        <v>0</v>
      </c>
      <c r="F10757" s="14">
        <v>5782.1450000000004</v>
      </c>
      <c r="G10757" s="14">
        <v>2185.9580000000001</v>
      </c>
      <c r="H10757">
        <f t="shared" si="351"/>
        <v>0.18328376373233066</v>
      </c>
      <c r="I10757">
        <f t="shared" si="352"/>
        <v>0.29173222179488417</v>
      </c>
    </row>
    <row r="10758" spans="1:9" x14ac:dyDescent="0.3">
      <c r="A10758" s="1">
        <v>41438</v>
      </c>
      <c r="B10758">
        <v>13</v>
      </c>
      <c r="C10758">
        <v>20</v>
      </c>
      <c r="D10758">
        <v>0</v>
      </c>
      <c r="E10758">
        <v>0</v>
      </c>
      <c r="F10758" s="14">
        <v>4500.3040000000001</v>
      </c>
      <c r="G10758" s="14">
        <v>4632.4790000000003</v>
      </c>
      <c r="H10758">
        <f t="shared" si="351"/>
        <v>0.17019206632287848</v>
      </c>
      <c r="I10758">
        <f t="shared" si="352"/>
        <v>0.21609794207028454</v>
      </c>
    </row>
    <row r="10759" spans="1:9" x14ac:dyDescent="0.3">
      <c r="A10759" s="1">
        <v>41439</v>
      </c>
      <c r="B10759">
        <v>12</v>
      </c>
      <c r="C10759">
        <v>17</v>
      </c>
      <c r="D10759">
        <v>0</v>
      </c>
      <c r="E10759">
        <v>0.69899999999999995</v>
      </c>
      <c r="F10759">
        <v>275.94799999999998</v>
      </c>
      <c r="G10759" s="14">
        <v>1404.5409999999999</v>
      </c>
      <c r="H10759">
        <f t="shared" si="351"/>
        <v>0.15710036891342627</v>
      </c>
      <c r="I10759">
        <f t="shared" si="352"/>
        <v>0.18368325075974187</v>
      </c>
    </row>
    <row r="10760" spans="1:9" x14ac:dyDescent="0.3">
      <c r="A10760" s="1">
        <v>41440</v>
      </c>
      <c r="B10760">
        <v>11</v>
      </c>
      <c r="C10760">
        <v>15</v>
      </c>
      <c r="D10760">
        <v>0</v>
      </c>
      <c r="E10760">
        <v>0</v>
      </c>
      <c r="F10760" s="14">
        <v>5724.9229999999998</v>
      </c>
      <c r="G10760" s="14">
        <v>5203.665</v>
      </c>
      <c r="H10760">
        <f t="shared" si="351"/>
        <v>0.14400867150397409</v>
      </c>
      <c r="I10760">
        <f t="shared" si="352"/>
        <v>0.16207345655271341</v>
      </c>
    </row>
    <row r="10761" spans="1:9" x14ac:dyDescent="0.3">
      <c r="A10761" s="1">
        <v>41441</v>
      </c>
      <c r="B10761">
        <v>10</v>
      </c>
      <c r="C10761">
        <v>13</v>
      </c>
      <c r="D10761">
        <v>0</v>
      </c>
      <c r="E10761">
        <v>0</v>
      </c>
      <c r="F10761" s="14">
        <v>2591.0189999999998</v>
      </c>
      <c r="G10761" s="14">
        <v>1293.3420000000001</v>
      </c>
      <c r="H10761">
        <f t="shared" si="351"/>
        <v>0.13091697409452191</v>
      </c>
      <c r="I10761">
        <f t="shared" si="352"/>
        <v>0.14046366234568494</v>
      </c>
    </row>
    <row r="10762" spans="1:9" x14ac:dyDescent="0.3">
      <c r="A10762" s="1">
        <v>41442</v>
      </c>
      <c r="B10762">
        <v>9</v>
      </c>
      <c r="C10762">
        <v>12</v>
      </c>
      <c r="D10762">
        <v>0</v>
      </c>
      <c r="E10762">
        <v>0</v>
      </c>
      <c r="F10762" s="14">
        <v>1676.9570000000001</v>
      </c>
      <c r="G10762" s="14">
        <v>2857.2719999999999</v>
      </c>
      <c r="H10762">
        <f t="shared" si="351"/>
        <v>0.1178252766850697</v>
      </c>
      <c r="I10762">
        <f t="shared" si="352"/>
        <v>0.12965876524217071</v>
      </c>
    </row>
    <row r="10763" spans="1:9" x14ac:dyDescent="0.3">
      <c r="A10763" s="1">
        <v>41443</v>
      </c>
      <c r="B10763">
        <v>9</v>
      </c>
      <c r="C10763">
        <v>11</v>
      </c>
      <c r="D10763">
        <v>0</v>
      </c>
      <c r="E10763">
        <v>0</v>
      </c>
      <c r="F10763">
        <v>-547.18399999999997</v>
      </c>
      <c r="G10763">
        <v>-376.91300000000001</v>
      </c>
      <c r="H10763">
        <f t="shared" si="351"/>
        <v>0.1178252766850697</v>
      </c>
      <c r="I10763">
        <f t="shared" si="352"/>
        <v>0.11885386813865649</v>
      </c>
    </row>
    <row r="10764" spans="1:9" x14ac:dyDescent="0.3">
      <c r="A10764" s="1">
        <v>41444</v>
      </c>
      <c r="B10764">
        <v>8</v>
      </c>
      <c r="C10764">
        <v>10</v>
      </c>
      <c r="D10764">
        <v>0</v>
      </c>
      <c r="E10764">
        <v>0</v>
      </c>
      <c r="F10764" s="14">
        <v>5631.8630000000003</v>
      </c>
      <c r="G10764" s="14">
        <v>5068.9880000000003</v>
      </c>
      <c r="H10764">
        <f t="shared" si="351"/>
        <v>0.10473357927561752</v>
      </c>
      <c r="I10764">
        <f t="shared" si="352"/>
        <v>0.10804897103514227</v>
      </c>
    </row>
    <row r="10765" spans="1:9" x14ac:dyDescent="0.3">
      <c r="A10765" s="1">
        <v>41445</v>
      </c>
      <c r="B10765">
        <v>8</v>
      </c>
      <c r="C10765">
        <v>9</v>
      </c>
      <c r="D10765">
        <v>6.7000000000000004E-2</v>
      </c>
      <c r="E10765">
        <v>0.26200000000000001</v>
      </c>
      <c r="F10765">
        <v>428.41699999999997</v>
      </c>
      <c r="G10765" s="14">
        <v>1973.5650000000001</v>
      </c>
      <c r="H10765">
        <f t="shared" si="351"/>
        <v>0.10473357927561752</v>
      </c>
      <c r="I10765">
        <f t="shared" si="352"/>
        <v>9.7244073931628039E-2</v>
      </c>
    </row>
    <row r="10766" spans="1:9" x14ac:dyDescent="0.3">
      <c r="A10766" s="1">
        <v>41446</v>
      </c>
      <c r="B10766">
        <v>9</v>
      </c>
      <c r="C10766">
        <v>9</v>
      </c>
      <c r="D10766">
        <v>38.420999999999999</v>
      </c>
      <c r="E10766">
        <v>28.581</v>
      </c>
      <c r="F10766">
        <v>-389.72699999999998</v>
      </c>
      <c r="G10766">
        <v>-192.49299999999999</v>
      </c>
      <c r="H10766">
        <f t="shared" si="351"/>
        <v>0.1178252766850697</v>
      </c>
      <c r="I10766">
        <f t="shared" si="352"/>
        <v>9.7244073931628039E-2</v>
      </c>
    </row>
    <row r="10767" spans="1:9" x14ac:dyDescent="0.3">
      <c r="A10767" s="1">
        <v>41447</v>
      </c>
      <c r="B10767">
        <v>15</v>
      </c>
      <c r="C10767">
        <v>10</v>
      </c>
      <c r="D10767">
        <v>0</v>
      </c>
      <c r="E10767">
        <v>0</v>
      </c>
      <c r="F10767" s="14">
        <v>5655.41</v>
      </c>
      <c r="G10767" s="14">
        <v>5272.2889999999998</v>
      </c>
      <c r="H10767">
        <f t="shared" si="351"/>
        <v>0.19637546114178286</v>
      </c>
      <c r="I10767">
        <f t="shared" si="352"/>
        <v>0.10804897103514227</v>
      </c>
    </row>
    <row r="10768" spans="1:9" x14ac:dyDescent="0.3">
      <c r="A10768" s="1">
        <v>41448</v>
      </c>
      <c r="B10768">
        <v>32</v>
      </c>
      <c r="C10768">
        <v>20</v>
      </c>
      <c r="D10768">
        <v>0</v>
      </c>
      <c r="E10768">
        <v>0</v>
      </c>
      <c r="F10768" s="14">
        <v>5829.5370000000003</v>
      </c>
      <c r="G10768" s="14">
        <v>5285.0619999999999</v>
      </c>
      <c r="H10768">
        <f t="shared" si="351"/>
        <v>0.41893431710247009</v>
      </c>
      <c r="I10768">
        <f t="shared" si="352"/>
        <v>0.21609794207028454</v>
      </c>
    </row>
    <row r="10769" spans="1:9" x14ac:dyDescent="0.3">
      <c r="A10769" s="1">
        <v>41449</v>
      </c>
      <c r="B10769">
        <v>38</v>
      </c>
      <c r="C10769">
        <v>28</v>
      </c>
      <c r="D10769">
        <v>1.407</v>
      </c>
      <c r="E10769">
        <v>0</v>
      </c>
      <c r="F10769">
        <v>-300.267</v>
      </c>
      <c r="G10769">
        <v>196.108</v>
      </c>
      <c r="H10769">
        <f t="shared" si="351"/>
        <v>0.49748450155918322</v>
      </c>
      <c r="I10769">
        <f t="shared" si="352"/>
        <v>0.30253711889839835</v>
      </c>
    </row>
    <row r="10770" spans="1:9" x14ac:dyDescent="0.3">
      <c r="A10770" s="1">
        <v>41450</v>
      </c>
      <c r="B10770">
        <v>41</v>
      </c>
      <c r="C10770">
        <v>34</v>
      </c>
      <c r="D10770">
        <v>0</v>
      </c>
      <c r="E10770">
        <v>0</v>
      </c>
      <c r="F10770">
        <v>-416.09199999999998</v>
      </c>
      <c r="G10770">
        <v>-277.791</v>
      </c>
      <c r="H10770">
        <f t="shared" si="351"/>
        <v>0.53675959378753979</v>
      </c>
      <c r="I10770">
        <f t="shared" si="352"/>
        <v>0.36736650151948375</v>
      </c>
    </row>
    <row r="10771" spans="1:9" x14ac:dyDescent="0.3">
      <c r="A10771" s="1">
        <v>41451</v>
      </c>
      <c r="B10771">
        <v>43</v>
      </c>
      <c r="C10771">
        <v>46</v>
      </c>
      <c r="D10771">
        <v>0</v>
      </c>
      <c r="E10771">
        <v>0</v>
      </c>
      <c r="F10771" s="14">
        <v>3391.9229999999998</v>
      </c>
      <c r="G10771" s="14">
        <v>2451.6460000000002</v>
      </c>
      <c r="H10771">
        <f t="shared" si="351"/>
        <v>0.56294298860644409</v>
      </c>
      <c r="I10771">
        <f t="shared" si="352"/>
        <v>0.49702526676165443</v>
      </c>
    </row>
    <row r="10772" spans="1:9" x14ac:dyDescent="0.3">
      <c r="A10772" s="1">
        <v>41452</v>
      </c>
      <c r="B10772">
        <v>41</v>
      </c>
      <c r="C10772">
        <v>60</v>
      </c>
      <c r="D10772">
        <v>0</v>
      </c>
      <c r="E10772">
        <v>0</v>
      </c>
      <c r="F10772" s="14">
        <v>5826.1819999999998</v>
      </c>
      <c r="G10772" s="14">
        <v>5134.9679999999998</v>
      </c>
      <c r="H10772">
        <f t="shared" si="351"/>
        <v>0.53675959378753979</v>
      </c>
      <c r="I10772">
        <f t="shared" si="352"/>
        <v>0.64829382621085363</v>
      </c>
    </row>
    <row r="10773" spans="1:9" x14ac:dyDescent="0.3">
      <c r="A10773" s="1">
        <v>41453</v>
      </c>
      <c r="B10773">
        <v>36</v>
      </c>
      <c r="C10773">
        <v>71</v>
      </c>
      <c r="D10773">
        <v>6.9660000000000002</v>
      </c>
      <c r="E10773">
        <v>14.266999999999999</v>
      </c>
      <c r="F10773">
        <v>-407.07400000000001</v>
      </c>
      <c r="G10773">
        <v>256.52699999999999</v>
      </c>
      <c r="H10773">
        <f t="shared" si="351"/>
        <v>0.47130110674027881</v>
      </c>
      <c r="I10773">
        <f t="shared" si="352"/>
        <v>0.76714769434951013</v>
      </c>
    </row>
    <row r="10774" spans="1:9" x14ac:dyDescent="0.3">
      <c r="A10774" s="1">
        <v>41454</v>
      </c>
      <c r="B10774">
        <v>33</v>
      </c>
      <c r="C10774">
        <v>89</v>
      </c>
      <c r="D10774">
        <v>11.866</v>
      </c>
      <c r="E10774">
        <v>2.0830000000000002</v>
      </c>
      <c r="F10774" s="14">
        <v>5448.6080000000002</v>
      </c>
      <c r="G10774" s="14">
        <v>5077.2219999999998</v>
      </c>
      <c r="H10774">
        <f t="shared" si="351"/>
        <v>0.43202601451192224</v>
      </c>
      <c r="I10774">
        <f t="shared" si="352"/>
        <v>0.96163584221276621</v>
      </c>
    </row>
    <row r="10775" spans="1:9" x14ac:dyDescent="0.3">
      <c r="A10775" s="1">
        <v>41455</v>
      </c>
      <c r="B10775">
        <v>37</v>
      </c>
      <c r="C10775">
        <v>113</v>
      </c>
      <c r="D10775">
        <v>0</v>
      </c>
      <c r="E10775">
        <v>0</v>
      </c>
      <c r="F10775" s="14">
        <v>5846.9260000000004</v>
      </c>
      <c r="G10775" s="14">
        <v>5340.1059999999998</v>
      </c>
      <c r="H10775">
        <f t="shared" si="351"/>
        <v>0.48439280414973102</v>
      </c>
      <c r="I10775">
        <f t="shared" si="352"/>
        <v>1.2209533726971076</v>
      </c>
    </row>
    <row r="10776" spans="1:9" x14ac:dyDescent="0.3">
      <c r="A10776" s="1">
        <v>41456</v>
      </c>
      <c r="B10776">
        <v>34</v>
      </c>
      <c r="C10776">
        <v>126</v>
      </c>
      <c r="D10776">
        <v>0</v>
      </c>
      <c r="E10776">
        <v>0</v>
      </c>
      <c r="F10776" s="14">
        <v>5824.0379999999996</v>
      </c>
      <c r="G10776" s="14">
        <v>5311.6270000000004</v>
      </c>
      <c r="H10776">
        <f t="shared" si="351"/>
        <v>0.4451177119213745</v>
      </c>
      <c r="I10776">
        <f t="shared" si="352"/>
        <v>1.3614170350427925</v>
      </c>
    </row>
    <row r="10777" spans="1:9" x14ac:dyDescent="0.3">
      <c r="A10777" s="1">
        <v>41457</v>
      </c>
      <c r="B10777">
        <v>41</v>
      </c>
      <c r="C10777">
        <v>131</v>
      </c>
      <c r="D10777">
        <v>0</v>
      </c>
      <c r="E10777">
        <v>0</v>
      </c>
      <c r="F10777" s="14">
        <v>5415.1610000000001</v>
      </c>
      <c r="G10777" s="14">
        <v>5174.3980000000001</v>
      </c>
      <c r="H10777">
        <f t="shared" si="351"/>
        <v>0.53675959378753979</v>
      </c>
      <c r="I10777">
        <f t="shared" si="352"/>
        <v>1.4154415205603637</v>
      </c>
    </row>
    <row r="10778" spans="1:9" x14ac:dyDescent="0.3">
      <c r="A10778" s="1">
        <v>41458</v>
      </c>
      <c r="B10778">
        <v>49</v>
      </c>
      <c r="C10778">
        <v>121</v>
      </c>
      <c r="D10778">
        <v>0</v>
      </c>
      <c r="E10778">
        <v>0</v>
      </c>
      <c r="F10778" s="14">
        <v>5610.2749999999996</v>
      </c>
      <c r="G10778" s="14">
        <v>5266.1750000000002</v>
      </c>
      <c r="H10778">
        <f t="shared" si="351"/>
        <v>0.64149317306315734</v>
      </c>
      <c r="I10778">
        <f t="shared" si="352"/>
        <v>1.3073925495252214</v>
      </c>
    </row>
    <row r="10779" spans="1:9" x14ac:dyDescent="0.3">
      <c r="A10779" s="1">
        <v>41459</v>
      </c>
      <c r="B10779">
        <v>55</v>
      </c>
      <c r="C10779">
        <v>98</v>
      </c>
      <c r="D10779">
        <v>1.0529999999999999</v>
      </c>
      <c r="E10779">
        <v>4.3600000000000003</v>
      </c>
      <c r="F10779">
        <v>-394.40699999999998</v>
      </c>
      <c r="G10779">
        <v>-254.04300000000001</v>
      </c>
      <c r="H10779">
        <f t="shared" si="351"/>
        <v>0.72004335751987036</v>
      </c>
      <c r="I10779">
        <f t="shared" si="352"/>
        <v>1.0588799161443943</v>
      </c>
    </row>
    <row r="10780" spans="1:9" x14ac:dyDescent="0.3">
      <c r="A10780" s="1">
        <v>41460</v>
      </c>
      <c r="B10780">
        <v>71</v>
      </c>
      <c r="C10780">
        <v>88</v>
      </c>
      <c r="D10780">
        <v>2.7E-2</v>
      </c>
      <c r="E10780">
        <v>0</v>
      </c>
      <c r="F10780">
        <v>-240.37700000000001</v>
      </c>
      <c r="G10780">
        <v>-54.32</v>
      </c>
      <c r="H10780">
        <f t="shared" si="351"/>
        <v>0.92951051607110557</v>
      </c>
      <c r="I10780">
        <f t="shared" si="352"/>
        <v>0.95083094510925192</v>
      </c>
    </row>
    <row r="10781" spans="1:9" x14ac:dyDescent="0.3">
      <c r="A10781" s="1">
        <v>41461</v>
      </c>
      <c r="B10781">
        <v>89</v>
      </c>
      <c r="C10781">
        <v>99</v>
      </c>
      <c r="D10781">
        <v>3.0209999999999999</v>
      </c>
      <c r="E10781">
        <v>4.5</v>
      </c>
      <c r="F10781">
        <v>-571.29300000000001</v>
      </c>
      <c r="G10781">
        <v>-563.59400000000005</v>
      </c>
      <c r="H10781">
        <f t="shared" si="351"/>
        <v>1.1651610694412449</v>
      </c>
      <c r="I10781">
        <f t="shared" si="352"/>
        <v>1.0696848132479084</v>
      </c>
    </row>
    <row r="10782" spans="1:9" x14ac:dyDescent="0.3">
      <c r="A10782" s="1">
        <v>41462</v>
      </c>
      <c r="B10782">
        <v>91</v>
      </c>
      <c r="C10782">
        <v>119</v>
      </c>
      <c r="D10782">
        <v>0</v>
      </c>
      <c r="E10782">
        <v>0</v>
      </c>
      <c r="F10782">
        <v>541.37099999999998</v>
      </c>
      <c r="G10782">
        <v>493.08199999999999</v>
      </c>
      <c r="H10782">
        <f t="shared" si="351"/>
        <v>1.1913444642601494</v>
      </c>
      <c r="I10782">
        <f t="shared" si="352"/>
        <v>1.2857827553181929</v>
      </c>
    </row>
    <row r="10783" spans="1:9" x14ac:dyDescent="0.3">
      <c r="A10783" s="1">
        <v>41463</v>
      </c>
      <c r="B10783">
        <v>101</v>
      </c>
      <c r="C10783">
        <v>139</v>
      </c>
      <c r="D10783">
        <v>0</v>
      </c>
      <c r="E10783">
        <v>0</v>
      </c>
      <c r="F10783" s="14">
        <v>4014.7750000000001</v>
      </c>
      <c r="G10783">
        <v>953.49</v>
      </c>
      <c r="H10783">
        <f t="shared" si="351"/>
        <v>1.3222614383546711</v>
      </c>
      <c r="I10783">
        <f t="shared" si="352"/>
        <v>1.5018806973884775</v>
      </c>
    </row>
    <row r="10784" spans="1:9" x14ac:dyDescent="0.3">
      <c r="A10784" s="1">
        <v>41464</v>
      </c>
      <c r="B10784">
        <v>114</v>
      </c>
      <c r="C10784">
        <v>173</v>
      </c>
      <c r="D10784">
        <v>4.4450000000000003</v>
      </c>
      <c r="E10784">
        <v>1.865</v>
      </c>
      <c r="F10784">
        <v>-163.71799999999999</v>
      </c>
      <c r="G10784">
        <v>925.44899999999996</v>
      </c>
      <c r="H10784">
        <f t="shared" si="351"/>
        <v>1.4924535046775498</v>
      </c>
      <c r="I10784">
        <f t="shared" si="352"/>
        <v>1.8692471989079613</v>
      </c>
    </row>
    <row r="10785" spans="1:9" x14ac:dyDescent="0.3">
      <c r="A10785" s="1">
        <v>41465</v>
      </c>
      <c r="B10785">
        <v>119</v>
      </c>
      <c r="C10785">
        <v>197</v>
      </c>
      <c r="D10785">
        <v>0.113</v>
      </c>
      <c r="E10785">
        <v>1.234</v>
      </c>
      <c r="F10785" s="14">
        <v>3736.0819999999999</v>
      </c>
      <c r="G10785" s="14">
        <v>3391.5659999999998</v>
      </c>
      <c r="H10785">
        <f t="shared" si="351"/>
        <v>1.5579119917248105</v>
      </c>
      <c r="I10785">
        <f t="shared" si="352"/>
        <v>2.1285647293923029</v>
      </c>
    </row>
    <row r="10786" spans="1:9" x14ac:dyDescent="0.3">
      <c r="A10786" s="1">
        <v>41466</v>
      </c>
      <c r="B10786">
        <v>114</v>
      </c>
      <c r="C10786">
        <v>199</v>
      </c>
      <c r="D10786">
        <v>0</v>
      </c>
      <c r="E10786">
        <v>0</v>
      </c>
      <c r="F10786" s="14">
        <v>3685.4639999999999</v>
      </c>
      <c r="G10786" s="14">
        <v>3706.4940000000001</v>
      </c>
      <c r="H10786">
        <f t="shared" si="351"/>
        <v>1.4924535046775498</v>
      </c>
      <c r="I10786">
        <f t="shared" si="352"/>
        <v>2.1501745235993313</v>
      </c>
    </row>
    <row r="10787" spans="1:9" x14ac:dyDescent="0.3">
      <c r="A10787" s="1">
        <v>41467</v>
      </c>
      <c r="B10787">
        <v>100</v>
      </c>
      <c r="C10787">
        <v>189</v>
      </c>
      <c r="D10787">
        <v>32.959000000000003</v>
      </c>
      <c r="E10787">
        <v>32.744</v>
      </c>
      <c r="F10787">
        <v>-360.99799999999999</v>
      </c>
      <c r="G10787">
        <v>-150.767</v>
      </c>
      <c r="H10787">
        <f t="shared" si="351"/>
        <v>1.309169740945219</v>
      </c>
      <c r="I10787">
        <f t="shared" si="352"/>
        <v>2.0421255525641886</v>
      </c>
    </row>
    <row r="10788" spans="1:9" x14ac:dyDescent="0.3">
      <c r="A10788" s="1">
        <v>41468</v>
      </c>
      <c r="B10788">
        <v>85</v>
      </c>
      <c r="C10788">
        <v>182</v>
      </c>
      <c r="D10788">
        <v>11.6</v>
      </c>
      <c r="E10788">
        <v>12.285</v>
      </c>
      <c r="F10788">
        <v>207.71700000000001</v>
      </c>
      <c r="G10788">
        <v>217.68</v>
      </c>
      <c r="H10788">
        <f t="shared" si="351"/>
        <v>1.1127942798034363</v>
      </c>
      <c r="I10788">
        <f t="shared" si="352"/>
        <v>1.9664912728395894</v>
      </c>
    </row>
    <row r="10789" spans="1:9" x14ac:dyDescent="0.3">
      <c r="A10789" s="1">
        <v>41469</v>
      </c>
      <c r="B10789">
        <v>75</v>
      </c>
      <c r="C10789">
        <v>176</v>
      </c>
      <c r="D10789">
        <v>0</v>
      </c>
      <c r="E10789">
        <v>0</v>
      </c>
      <c r="F10789" s="14">
        <v>1485.7329999999999</v>
      </c>
      <c r="G10789" s="14">
        <v>1420.7729999999999</v>
      </c>
      <c r="H10789">
        <f t="shared" si="351"/>
        <v>0.98187730570891429</v>
      </c>
      <c r="I10789">
        <f t="shared" si="352"/>
        <v>1.9016618902185038</v>
      </c>
    </row>
    <row r="10790" spans="1:9" x14ac:dyDescent="0.3">
      <c r="A10790" s="1">
        <v>41470</v>
      </c>
      <c r="B10790">
        <v>69</v>
      </c>
      <c r="C10790">
        <v>169</v>
      </c>
      <c r="D10790">
        <v>0</v>
      </c>
      <c r="E10790">
        <v>0</v>
      </c>
      <c r="F10790" s="14">
        <v>6056.0770000000002</v>
      </c>
      <c r="G10790" s="14">
        <v>5789.29</v>
      </c>
      <c r="H10790">
        <f t="shared" si="351"/>
        <v>0.90332712125220105</v>
      </c>
      <c r="I10790">
        <f t="shared" si="352"/>
        <v>1.8260276104939042</v>
      </c>
    </row>
    <row r="10791" spans="1:9" x14ac:dyDescent="0.3">
      <c r="A10791" s="1">
        <v>41471</v>
      </c>
      <c r="B10791">
        <v>66</v>
      </c>
      <c r="C10791">
        <v>156</v>
      </c>
      <c r="D10791">
        <v>0</v>
      </c>
      <c r="E10791">
        <v>0</v>
      </c>
      <c r="F10791" s="14">
        <v>5869.2879999999996</v>
      </c>
      <c r="G10791" s="14">
        <v>5553.076</v>
      </c>
      <c r="H10791">
        <f t="shared" si="351"/>
        <v>0.86405202902384448</v>
      </c>
      <c r="I10791">
        <f t="shared" si="352"/>
        <v>1.6855639481482194</v>
      </c>
    </row>
    <row r="10792" spans="1:9" x14ac:dyDescent="0.3">
      <c r="A10792" s="1">
        <v>41472</v>
      </c>
      <c r="B10792">
        <v>62</v>
      </c>
      <c r="C10792">
        <v>132</v>
      </c>
      <c r="D10792">
        <v>0</v>
      </c>
      <c r="E10792">
        <v>0</v>
      </c>
      <c r="F10792" s="14">
        <v>5367.848</v>
      </c>
      <c r="G10792" s="14">
        <v>5142.7730000000001</v>
      </c>
      <c r="H10792">
        <f t="shared" si="351"/>
        <v>0.81168523938603576</v>
      </c>
      <c r="I10792">
        <f t="shared" si="352"/>
        <v>1.4262464176638778</v>
      </c>
    </row>
    <row r="10793" spans="1:9" x14ac:dyDescent="0.3">
      <c r="A10793" s="1">
        <v>41473</v>
      </c>
      <c r="B10793">
        <v>56</v>
      </c>
      <c r="C10793">
        <v>102</v>
      </c>
      <c r="D10793">
        <v>2.8170000000000002</v>
      </c>
      <c r="E10793">
        <v>4.0060000000000002</v>
      </c>
      <c r="F10793">
        <v>-122.845</v>
      </c>
      <c r="G10793">
        <v>-726.68700000000001</v>
      </c>
      <c r="H10793">
        <f t="shared" si="351"/>
        <v>0.73313505492932263</v>
      </c>
      <c r="I10793">
        <f t="shared" si="352"/>
        <v>1.102099504558451</v>
      </c>
    </row>
    <row r="10794" spans="1:9" x14ac:dyDescent="0.3">
      <c r="A10794" s="1">
        <v>41474</v>
      </c>
      <c r="B10794">
        <v>48</v>
      </c>
      <c r="C10794">
        <v>76</v>
      </c>
      <c r="D10794">
        <v>0</v>
      </c>
      <c r="E10794">
        <v>0</v>
      </c>
      <c r="F10794" s="14">
        <v>5066.2520000000004</v>
      </c>
      <c r="G10794" s="14">
        <v>4361.9629999999997</v>
      </c>
      <c r="H10794">
        <f t="shared" si="351"/>
        <v>0.62840147565370508</v>
      </c>
      <c r="I10794">
        <f t="shared" si="352"/>
        <v>0.82117217986708124</v>
      </c>
    </row>
    <row r="10795" spans="1:9" x14ac:dyDescent="0.3">
      <c r="A10795" s="1">
        <v>41475</v>
      </c>
      <c r="B10795">
        <v>42</v>
      </c>
      <c r="C10795">
        <v>63</v>
      </c>
      <c r="D10795">
        <v>2.9289999999999998</v>
      </c>
      <c r="E10795">
        <v>6.2990000000000004</v>
      </c>
      <c r="F10795">
        <v>-99.403000000000006</v>
      </c>
      <c r="G10795">
        <v>-112.459</v>
      </c>
      <c r="H10795">
        <f t="shared" si="351"/>
        <v>0.54985129119699194</v>
      </c>
      <c r="I10795">
        <f t="shared" si="352"/>
        <v>0.68070851752139627</v>
      </c>
    </row>
    <row r="10796" spans="1:9" x14ac:dyDescent="0.3">
      <c r="A10796" s="1">
        <v>41476</v>
      </c>
      <c r="B10796">
        <v>35</v>
      </c>
      <c r="C10796">
        <v>55</v>
      </c>
      <c r="D10796">
        <v>0</v>
      </c>
      <c r="E10796">
        <v>0</v>
      </c>
      <c r="F10796" s="14">
        <v>5756.482</v>
      </c>
      <c r="G10796" s="14">
        <v>4199.18</v>
      </c>
      <c r="H10796">
        <f t="shared" si="351"/>
        <v>0.45820940933082666</v>
      </c>
      <c r="I10796">
        <f t="shared" si="352"/>
        <v>0.59426934069328241</v>
      </c>
    </row>
    <row r="10797" spans="1:9" x14ac:dyDescent="0.3">
      <c r="A10797" s="1">
        <v>41477</v>
      </c>
      <c r="B10797">
        <v>30</v>
      </c>
      <c r="C10797">
        <v>47</v>
      </c>
      <c r="D10797">
        <v>0</v>
      </c>
      <c r="E10797">
        <v>0</v>
      </c>
      <c r="F10797" s="14">
        <v>2933.0549999999998</v>
      </c>
      <c r="G10797" s="14">
        <v>1878.5920000000001</v>
      </c>
      <c r="H10797">
        <f t="shared" si="351"/>
        <v>0.39275092228356573</v>
      </c>
      <c r="I10797">
        <f t="shared" si="352"/>
        <v>0.50783016386516866</v>
      </c>
    </row>
    <row r="10798" spans="1:9" x14ac:dyDescent="0.3">
      <c r="A10798" s="1">
        <v>41478</v>
      </c>
      <c r="B10798">
        <v>25</v>
      </c>
      <c r="C10798">
        <v>40</v>
      </c>
      <c r="D10798">
        <v>5.7000000000000002E-2</v>
      </c>
      <c r="E10798">
        <v>0</v>
      </c>
      <c r="F10798" s="14">
        <v>2366.366</v>
      </c>
      <c r="G10798">
        <v>302.53899999999999</v>
      </c>
      <c r="H10798">
        <f t="shared" si="351"/>
        <v>0.32729243523630475</v>
      </c>
      <c r="I10798">
        <f t="shared" si="352"/>
        <v>0.43219588414056909</v>
      </c>
    </row>
    <row r="10799" spans="1:9" x14ac:dyDescent="0.3">
      <c r="A10799" s="1">
        <v>41479</v>
      </c>
      <c r="B10799">
        <v>21</v>
      </c>
      <c r="C10799">
        <v>35</v>
      </c>
      <c r="D10799">
        <v>0</v>
      </c>
      <c r="E10799">
        <v>0</v>
      </c>
      <c r="F10799" s="14">
        <v>3711.511</v>
      </c>
      <c r="G10799" s="14">
        <v>4525.8549999999996</v>
      </c>
      <c r="H10799">
        <f t="shared" si="351"/>
        <v>0.27492564559849597</v>
      </c>
      <c r="I10799">
        <f t="shared" si="352"/>
        <v>0.37817139862299792</v>
      </c>
    </row>
    <row r="10800" spans="1:9" x14ac:dyDescent="0.3">
      <c r="A10800" s="1">
        <v>41480</v>
      </c>
      <c r="B10800">
        <v>18</v>
      </c>
      <c r="C10800">
        <v>32</v>
      </c>
      <c r="D10800">
        <v>0</v>
      </c>
      <c r="E10800">
        <v>0</v>
      </c>
      <c r="F10800" s="14">
        <v>5603.8270000000002</v>
      </c>
      <c r="G10800" s="14">
        <v>5339.3819999999996</v>
      </c>
      <c r="H10800">
        <f t="shared" si="351"/>
        <v>0.2356505533701394</v>
      </c>
      <c r="I10800">
        <f t="shared" si="352"/>
        <v>0.34575670731245528</v>
      </c>
    </row>
    <row r="10801" spans="1:9" x14ac:dyDescent="0.3">
      <c r="A10801" s="1">
        <v>41481</v>
      </c>
      <c r="B10801">
        <v>16</v>
      </c>
      <c r="C10801">
        <v>28</v>
      </c>
      <c r="D10801">
        <v>6.5000000000000002E-2</v>
      </c>
      <c r="E10801">
        <v>0</v>
      </c>
      <c r="F10801" s="14">
        <v>2713.7809999999999</v>
      </c>
      <c r="G10801" s="14">
        <v>3082.6640000000002</v>
      </c>
      <c r="H10801">
        <f t="shared" si="351"/>
        <v>0.20946715855123504</v>
      </c>
      <c r="I10801">
        <f t="shared" si="352"/>
        <v>0.30253711889839835</v>
      </c>
    </row>
    <row r="10802" spans="1:9" x14ac:dyDescent="0.3">
      <c r="A10802" s="1">
        <v>41482</v>
      </c>
      <c r="B10802">
        <v>14</v>
      </c>
      <c r="C10802">
        <v>24</v>
      </c>
      <c r="D10802">
        <v>2.5999999999999999E-2</v>
      </c>
      <c r="E10802">
        <v>0</v>
      </c>
      <c r="F10802" s="14">
        <v>2023.154</v>
      </c>
      <c r="G10802" s="14">
        <v>2608.39</v>
      </c>
      <c r="H10802">
        <f t="shared" si="351"/>
        <v>0.18328376373233066</v>
      </c>
      <c r="I10802">
        <f t="shared" si="352"/>
        <v>0.25931753048434142</v>
      </c>
    </row>
    <row r="10803" spans="1:9" x14ac:dyDescent="0.3">
      <c r="A10803" s="1">
        <v>41483</v>
      </c>
      <c r="B10803">
        <v>13</v>
      </c>
      <c r="C10803">
        <v>21</v>
      </c>
      <c r="D10803">
        <v>0</v>
      </c>
      <c r="E10803">
        <v>0</v>
      </c>
      <c r="F10803" s="14">
        <v>5429.5079999999998</v>
      </c>
      <c r="G10803" s="14">
        <v>4860.067</v>
      </c>
      <c r="H10803">
        <f t="shared" si="351"/>
        <v>0.17019206632287848</v>
      </c>
      <c r="I10803">
        <f t="shared" si="352"/>
        <v>0.22690283917379875</v>
      </c>
    </row>
    <row r="10804" spans="1:9" x14ac:dyDescent="0.3">
      <c r="A10804" s="1">
        <v>41484</v>
      </c>
      <c r="B10804">
        <v>11</v>
      </c>
      <c r="C10804">
        <v>18</v>
      </c>
      <c r="D10804">
        <v>0</v>
      </c>
      <c r="E10804">
        <v>0</v>
      </c>
      <c r="F10804" s="14">
        <v>4783.0550000000003</v>
      </c>
      <c r="G10804" s="14">
        <v>4738.5219999999999</v>
      </c>
      <c r="H10804">
        <f t="shared" si="351"/>
        <v>0.14400867150397409</v>
      </c>
      <c r="I10804">
        <f t="shared" si="352"/>
        <v>0.19448814786325608</v>
      </c>
    </row>
    <row r="10805" spans="1:9" x14ac:dyDescent="0.3">
      <c r="A10805" s="1">
        <v>41485</v>
      </c>
      <c r="B10805">
        <v>11</v>
      </c>
      <c r="C10805">
        <v>16</v>
      </c>
      <c r="D10805">
        <v>2.5910000000000002</v>
      </c>
      <c r="E10805">
        <v>0</v>
      </c>
      <c r="F10805" s="14">
        <v>3861.9279999999999</v>
      </c>
      <c r="G10805" s="14">
        <v>3088.4589999999998</v>
      </c>
      <c r="H10805">
        <f t="shared" si="351"/>
        <v>0.14400867150397409</v>
      </c>
      <c r="I10805">
        <f t="shared" si="352"/>
        <v>0.17287835365622764</v>
      </c>
    </row>
    <row r="10806" spans="1:9" x14ac:dyDescent="0.3">
      <c r="A10806" s="1">
        <v>41486</v>
      </c>
      <c r="B10806">
        <v>10</v>
      </c>
      <c r="C10806">
        <v>14</v>
      </c>
      <c r="D10806">
        <v>11.529</v>
      </c>
      <c r="E10806">
        <v>16.739000000000001</v>
      </c>
      <c r="F10806" s="14">
        <v>2225.1750000000002</v>
      </c>
      <c r="G10806" s="14">
        <v>1994.347</v>
      </c>
      <c r="H10806">
        <f t="shared" si="351"/>
        <v>0.13091697409452191</v>
      </c>
      <c r="I10806">
        <f t="shared" si="352"/>
        <v>0.15126855944919917</v>
      </c>
    </row>
    <row r="10807" spans="1:9" x14ac:dyDescent="0.3">
      <c r="A10807" s="1">
        <v>41487</v>
      </c>
      <c r="B10807">
        <v>9</v>
      </c>
      <c r="C10807">
        <v>12</v>
      </c>
      <c r="D10807">
        <v>3.4279999999999999</v>
      </c>
      <c r="E10807">
        <v>3.2519999999999998</v>
      </c>
      <c r="F10807">
        <v>365.428</v>
      </c>
      <c r="G10807" s="14">
        <v>1240.606</v>
      </c>
      <c r="H10807">
        <f t="shared" si="351"/>
        <v>0.1178252766850697</v>
      </c>
      <c r="I10807">
        <f t="shared" si="352"/>
        <v>0.12965876524217071</v>
      </c>
    </row>
    <row r="10808" spans="1:9" x14ac:dyDescent="0.3">
      <c r="A10808" s="1">
        <v>41488</v>
      </c>
      <c r="B10808">
        <v>10</v>
      </c>
      <c r="C10808">
        <v>13</v>
      </c>
      <c r="D10808">
        <v>19.434999999999999</v>
      </c>
      <c r="E10808">
        <v>14.026999999999999</v>
      </c>
      <c r="F10808">
        <v>-584.69799999999998</v>
      </c>
      <c r="G10808">
        <v>-729.02099999999996</v>
      </c>
      <c r="H10808">
        <f t="shared" si="351"/>
        <v>0.13091697409452191</v>
      </c>
      <c r="I10808">
        <f t="shared" si="352"/>
        <v>0.14046366234568494</v>
      </c>
    </row>
    <row r="10809" spans="1:9" x14ac:dyDescent="0.3">
      <c r="A10809" s="1">
        <v>41489</v>
      </c>
      <c r="B10809">
        <v>16</v>
      </c>
      <c r="C10809">
        <v>27</v>
      </c>
      <c r="D10809">
        <v>0</v>
      </c>
      <c r="E10809">
        <v>0.68500000000000005</v>
      </c>
      <c r="F10809">
        <v>-300.23500000000001</v>
      </c>
      <c r="G10809">
        <v>-279.97000000000003</v>
      </c>
      <c r="H10809">
        <f t="shared" si="351"/>
        <v>0.20946715855123504</v>
      </c>
      <c r="I10809">
        <f t="shared" si="352"/>
        <v>0.29173222179488417</v>
      </c>
    </row>
    <row r="10810" spans="1:9" x14ac:dyDescent="0.3">
      <c r="A10810" s="1">
        <v>41490</v>
      </c>
      <c r="B10810">
        <v>25</v>
      </c>
      <c r="C10810">
        <v>50</v>
      </c>
      <c r="D10810">
        <v>0.08</v>
      </c>
      <c r="E10810">
        <v>0</v>
      </c>
      <c r="F10810" s="14">
        <v>5582.0460000000003</v>
      </c>
      <c r="G10810" s="14">
        <v>5099.9110000000001</v>
      </c>
      <c r="H10810">
        <f t="shared" si="351"/>
        <v>0.32729243523630475</v>
      </c>
      <c r="I10810">
        <f t="shared" si="352"/>
        <v>0.54024485517571141</v>
      </c>
    </row>
    <row r="10811" spans="1:9" x14ac:dyDescent="0.3">
      <c r="A10811" s="1">
        <v>41491</v>
      </c>
      <c r="B10811">
        <v>25</v>
      </c>
      <c r="C10811">
        <v>58</v>
      </c>
      <c r="D10811">
        <v>0</v>
      </c>
      <c r="E10811">
        <v>0</v>
      </c>
      <c r="F10811" s="14">
        <v>5439.08</v>
      </c>
      <c r="G10811" s="14">
        <v>5153.3270000000002</v>
      </c>
      <c r="H10811">
        <f t="shared" si="351"/>
        <v>0.32729243523630475</v>
      </c>
      <c r="I10811">
        <f t="shared" si="352"/>
        <v>0.62668403200382505</v>
      </c>
    </row>
    <row r="10812" spans="1:9" x14ac:dyDescent="0.3">
      <c r="A10812" s="1">
        <v>41492</v>
      </c>
      <c r="B10812">
        <v>32</v>
      </c>
      <c r="C10812">
        <v>64</v>
      </c>
      <c r="D10812">
        <v>0</v>
      </c>
      <c r="E10812">
        <v>0</v>
      </c>
      <c r="F10812" s="14">
        <v>5609.1779999999999</v>
      </c>
      <c r="G10812" s="14">
        <v>5244.7089999999998</v>
      </c>
      <c r="H10812">
        <f t="shared" si="351"/>
        <v>0.41893431710247009</v>
      </c>
      <c r="I10812">
        <f t="shared" si="352"/>
        <v>0.69151341462491056</v>
      </c>
    </row>
    <row r="10813" spans="1:9" x14ac:dyDescent="0.3">
      <c r="A10813" s="1">
        <v>41493</v>
      </c>
      <c r="B10813">
        <v>38</v>
      </c>
      <c r="C10813">
        <v>77</v>
      </c>
      <c r="D10813">
        <v>7.1669999999999998</v>
      </c>
      <c r="E10813">
        <v>6.6769999999999996</v>
      </c>
      <c r="F10813" s="14">
        <v>4569.8270000000002</v>
      </c>
      <c r="G10813" s="14">
        <v>1588.364</v>
      </c>
      <c r="H10813">
        <f t="shared" si="351"/>
        <v>0.49748450155918322</v>
      </c>
      <c r="I10813">
        <f t="shared" si="352"/>
        <v>0.83197707697059542</v>
      </c>
    </row>
    <row r="10814" spans="1:9" x14ac:dyDescent="0.3">
      <c r="A10814" s="1">
        <v>41494</v>
      </c>
      <c r="B10814">
        <v>37</v>
      </c>
      <c r="C10814">
        <v>85</v>
      </c>
      <c r="D10814">
        <v>11.106999999999999</v>
      </c>
      <c r="E10814">
        <v>13.59</v>
      </c>
      <c r="F10814">
        <v>-28.327999999999999</v>
      </c>
      <c r="G10814">
        <v>-91.638999999999996</v>
      </c>
      <c r="H10814">
        <f t="shared" si="351"/>
        <v>0.48439280414973102</v>
      </c>
      <c r="I10814">
        <f t="shared" si="352"/>
        <v>0.91841625379870928</v>
      </c>
    </row>
    <row r="10815" spans="1:9" x14ac:dyDescent="0.3">
      <c r="A10815" s="1">
        <v>41495</v>
      </c>
      <c r="B10815">
        <v>34</v>
      </c>
      <c r="C10815">
        <v>95</v>
      </c>
      <c r="D10815">
        <v>0.48899999999999999</v>
      </c>
      <c r="E10815">
        <v>1.855</v>
      </c>
      <c r="F10815">
        <v>801.39700000000005</v>
      </c>
      <c r="G10815">
        <v>997.27700000000004</v>
      </c>
      <c r="H10815">
        <f t="shared" si="351"/>
        <v>0.4451177119213745</v>
      </c>
      <c r="I10815">
        <f t="shared" si="352"/>
        <v>1.0264652248338515</v>
      </c>
    </row>
    <row r="10816" spans="1:9" x14ac:dyDescent="0.3">
      <c r="A10816" s="1">
        <v>41496</v>
      </c>
      <c r="B10816">
        <v>29</v>
      </c>
      <c r="C10816">
        <v>106</v>
      </c>
      <c r="D10816">
        <v>0</v>
      </c>
      <c r="E10816">
        <v>0</v>
      </c>
      <c r="F10816" s="14">
        <v>5843.5360000000001</v>
      </c>
      <c r="G10816" s="14">
        <v>4004.366</v>
      </c>
      <c r="H10816">
        <f t="shared" si="351"/>
        <v>0.37965922487411347</v>
      </c>
      <c r="I10816">
        <f t="shared" si="352"/>
        <v>1.1453190929725081</v>
      </c>
    </row>
    <row r="10817" spans="1:9" x14ac:dyDescent="0.3">
      <c r="A10817" s="1">
        <v>41497</v>
      </c>
      <c r="B10817">
        <v>29</v>
      </c>
      <c r="C10817">
        <v>112</v>
      </c>
      <c r="D10817">
        <v>0</v>
      </c>
      <c r="E10817">
        <v>3.0000000000000001E-3</v>
      </c>
      <c r="F10817" s="14">
        <v>5019.1859999999997</v>
      </c>
      <c r="G10817" s="14">
        <v>1764.2639999999999</v>
      </c>
      <c r="H10817">
        <f t="shared" si="351"/>
        <v>0.37965922487411347</v>
      </c>
      <c r="I10817">
        <f t="shared" si="352"/>
        <v>1.2101484755935934</v>
      </c>
    </row>
    <row r="10818" spans="1:9" x14ac:dyDescent="0.3">
      <c r="A10818" s="1">
        <v>41498</v>
      </c>
      <c r="B10818">
        <v>31</v>
      </c>
      <c r="C10818">
        <v>112</v>
      </c>
      <c r="D10818">
        <v>9.2379999999999995</v>
      </c>
      <c r="E10818">
        <v>3.165</v>
      </c>
      <c r="F10818" s="14">
        <v>3702.732</v>
      </c>
      <c r="G10818" s="14">
        <v>1583.2829999999999</v>
      </c>
      <c r="H10818">
        <f t="shared" ref="H10818:H10881" si="353">(B10818*60*60*24/1000000)/(1000*$N$3/1000000)</f>
        <v>0.40584261969301788</v>
      </c>
      <c r="I10818">
        <f t="shared" ref="I10818:I10881" si="354">(C10818*60*60*24/1000000)/(1000*$N$4/1000000)</f>
        <v>1.2101484755935934</v>
      </c>
    </row>
    <row r="10819" spans="1:9" x14ac:dyDescent="0.3">
      <c r="A10819" s="1">
        <v>41499</v>
      </c>
      <c r="B10819">
        <v>31</v>
      </c>
      <c r="C10819">
        <v>103</v>
      </c>
      <c r="D10819">
        <v>6.9619999999999997</v>
      </c>
      <c r="E10819">
        <v>2.3330000000000002</v>
      </c>
      <c r="F10819">
        <v>-334.82</v>
      </c>
      <c r="G10819">
        <v>248.16300000000001</v>
      </c>
      <c r="H10819">
        <f t="shared" si="353"/>
        <v>0.40584261969301788</v>
      </c>
      <c r="I10819">
        <f t="shared" si="354"/>
        <v>1.1129044016619654</v>
      </c>
    </row>
    <row r="10820" spans="1:9" x14ac:dyDescent="0.3">
      <c r="A10820" s="1">
        <v>41500</v>
      </c>
      <c r="B10820">
        <v>28</v>
      </c>
      <c r="C10820">
        <v>89</v>
      </c>
      <c r="D10820">
        <v>0</v>
      </c>
      <c r="E10820">
        <v>0</v>
      </c>
      <c r="F10820" s="14">
        <v>5413.7179999999998</v>
      </c>
      <c r="G10820" s="14">
        <v>5098.098</v>
      </c>
      <c r="H10820">
        <f t="shared" si="353"/>
        <v>0.36656752746466131</v>
      </c>
      <c r="I10820">
        <f t="shared" si="354"/>
        <v>0.96163584221276621</v>
      </c>
    </row>
    <row r="10821" spans="1:9" x14ac:dyDescent="0.3">
      <c r="A10821" s="1">
        <v>41501</v>
      </c>
      <c r="B10821">
        <v>25</v>
      </c>
      <c r="C10821">
        <v>79</v>
      </c>
      <c r="D10821">
        <v>0</v>
      </c>
      <c r="E10821">
        <v>0</v>
      </c>
      <c r="F10821" s="14">
        <v>5674.7060000000001</v>
      </c>
      <c r="G10821" s="14">
        <v>5140.683</v>
      </c>
      <c r="H10821">
        <f t="shared" si="353"/>
        <v>0.32729243523630475</v>
      </c>
      <c r="I10821">
        <f t="shared" si="354"/>
        <v>0.85358687117762388</v>
      </c>
    </row>
    <row r="10822" spans="1:9" x14ac:dyDescent="0.3">
      <c r="A10822" s="1">
        <v>41502</v>
      </c>
      <c r="B10822">
        <v>20</v>
      </c>
      <c r="C10822">
        <v>74</v>
      </c>
      <c r="D10822">
        <v>0</v>
      </c>
      <c r="E10822">
        <v>0</v>
      </c>
      <c r="F10822" s="14">
        <v>5355.01</v>
      </c>
      <c r="G10822" s="14">
        <v>5082.1229999999996</v>
      </c>
      <c r="H10822">
        <f t="shared" si="353"/>
        <v>0.26183394818904382</v>
      </c>
      <c r="I10822">
        <f t="shared" si="354"/>
        <v>0.79956238566005278</v>
      </c>
    </row>
    <row r="10823" spans="1:9" x14ac:dyDescent="0.3">
      <c r="A10823" s="1">
        <v>41503</v>
      </c>
      <c r="B10823">
        <v>16</v>
      </c>
      <c r="C10823">
        <v>73</v>
      </c>
      <c r="D10823">
        <v>0</v>
      </c>
      <c r="E10823">
        <v>0</v>
      </c>
      <c r="F10823" s="14">
        <v>5453.143</v>
      </c>
      <c r="G10823" s="14">
        <v>5167.7070000000003</v>
      </c>
      <c r="H10823">
        <f t="shared" si="353"/>
        <v>0.20946715855123504</v>
      </c>
      <c r="I10823">
        <f t="shared" si="354"/>
        <v>0.78875748855653849</v>
      </c>
    </row>
    <row r="10824" spans="1:9" x14ac:dyDescent="0.3">
      <c r="A10824" s="1">
        <v>41504</v>
      </c>
      <c r="B10824">
        <v>13</v>
      </c>
      <c r="C10824">
        <v>67</v>
      </c>
      <c r="D10824">
        <v>0</v>
      </c>
      <c r="E10824">
        <v>0</v>
      </c>
      <c r="F10824" s="14">
        <v>5490.902</v>
      </c>
      <c r="G10824" s="14">
        <v>5101.4459999999999</v>
      </c>
      <c r="H10824">
        <f t="shared" si="353"/>
        <v>0.17019206632287848</v>
      </c>
      <c r="I10824">
        <f t="shared" si="354"/>
        <v>0.7239281059354532</v>
      </c>
    </row>
    <row r="10825" spans="1:9" x14ac:dyDescent="0.3">
      <c r="A10825" s="1">
        <v>41505</v>
      </c>
      <c r="B10825">
        <v>11</v>
      </c>
      <c r="C10825">
        <v>55</v>
      </c>
      <c r="D10825">
        <v>0</v>
      </c>
      <c r="E10825">
        <v>0</v>
      </c>
      <c r="F10825" s="14">
        <v>5592.0640000000003</v>
      </c>
      <c r="G10825" s="14">
        <v>5239.6409999999996</v>
      </c>
      <c r="H10825">
        <f t="shared" si="353"/>
        <v>0.14400867150397409</v>
      </c>
      <c r="I10825">
        <f t="shared" si="354"/>
        <v>0.59426934069328241</v>
      </c>
    </row>
    <row r="10826" spans="1:9" x14ac:dyDescent="0.3">
      <c r="A10826" s="1">
        <v>41506</v>
      </c>
      <c r="B10826">
        <v>10</v>
      </c>
      <c r="C10826">
        <v>40</v>
      </c>
      <c r="D10826">
        <v>0</v>
      </c>
      <c r="E10826">
        <v>0</v>
      </c>
      <c r="F10826" s="14">
        <v>3227.3589999999999</v>
      </c>
      <c r="G10826" s="14">
        <v>4600.2969999999996</v>
      </c>
      <c r="H10826">
        <f t="shared" si="353"/>
        <v>0.13091697409452191</v>
      </c>
      <c r="I10826">
        <f t="shared" si="354"/>
        <v>0.43219588414056909</v>
      </c>
    </row>
    <row r="10827" spans="1:9" x14ac:dyDescent="0.3">
      <c r="A10827" s="1">
        <v>41507</v>
      </c>
      <c r="B10827">
        <v>8</v>
      </c>
      <c r="C10827">
        <v>28</v>
      </c>
      <c r="D10827">
        <v>7.3840000000000003</v>
      </c>
      <c r="E10827">
        <v>5.3579999999999997</v>
      </c>
      <c r="F10827">
        <v>716.93799999999999</v>
      </c>
      <c r="G10827">
        <v>-96.444000000000003</v>
      </c>
      <c r="H10827">
        <f t="shared" si="353"/>
        <v>0.10473357927561752</v>
      </c>
      <c r="I10827">
        <f t="shared" si="354"/>
        <v>0.30253711889839835</v>
      </c>
    </row>
    <row r="10828" spans="1:9" x14ac:dyDescent="0.3">
      <c r="A10828" s="1">
        <v>41508</v>
      </c>
      <c r="B10828">
        <v>9</v>
      </c>
      <c r="C10828">
        <v>26</v>
      </c>
      <c r="D10828">
        <v>15.952999999999999</v>
      </c>
      <c r="E10828">
        <v>10.566000000000001</v>
      </c>
      <c r="F10828">
        <v>-265.53399999999999</v>
      </c>
      <c r="G10828">
        <v>-28.706</v>
      </c>
      <c r="H10828">
        <f t="shared" si="353"/>
        <v>0.1178252766850697</v>
      </c>
      <c r="I10828">
        <f t="shared" si="354"/>
        <v>0.28092732469136988</v>
      </c>
    </row>
    <row r="10829" spans="1:9" x14ac:dyDescent="0.3">
      <c r="A10829" s="1">
        <v>41509</v>
      </c>
      <c r="B10829">
        <v>11</v>
      </c>
      <c r="C10829">
        <v>34</v>
      </c>
      <c r="D10829">
        <v>0</v>
      </c>
      <c r="E10829">
        <v>2.5999999999999999E-2</v>
      </c>
      <c r="F10829">
        <v>399.88600000000002</v>
      </c>
      <c r="G10829">
        <v>461.36900000000003</v>
      </c>
      <c r="H10829">
        <f t="shared" si="353"/>
        <v>0.14400867150397409</v>
      </c>
      <c r="I10829">
        <f t="shared" si="354"/>
        <v>0.36736650151948375</v>
      </c>
    </row>
    <row r="10830" spans="1:9" x14ac:dyDescent="0.3">
      <c r="A10830" s="1">
        <v>41510</v>
      </c>
      <c r="B10830">
        <v>20</v>
      </c>
      <c r="C10830">
        <v>59</v>
      </c>
      <c r="D10830">
        <v>1.169</v>
      </c>
      <c r="E10830">
        <v>0.42499999999999999</v>
      </c>
      <c r="F10830">
        <v>-109.378</v>
      </c>
      <c r="G10830">
        <v>-714.62</v>
      </c>
      <c r="H10830">
        <f t="shared" si="353"/>
        <v>0.26183394818904382</v>
      </c>
      <c r="I10830">
        <f t="shared" si="354"/>
        <v>0.63748892910733934</v>
      </c>
    </row>
    <row r="10831" spans="1:9" x14ac:dyDescent="0.3">
      <c r="A10831" s="1">
        <v>41511</v>
      </c>
      <c r="B10831">
        <v>33</v>
      </c>
      <c r="C10831">
        <v>75</v>
      </c>
      <c r="D10831">
        <v>9.9280000000000008</v>
      </c>
      <c r="E10831">
        <v>8.2029999999999994</v>
      </c>
      <c r="F10831">
        <v>537.27300000000002</v>
      </c>
      <c r="G10831">
        <v>243.28399999999999</v>
      </c>
      <c r="H10831">
        <f t="shared" si="353"/>
        <v>0.43202601451192224</v>
      </c>
      <c r="I10831">
        <f t="shared" si="354"/>
        <v>0.81036728276356707</v>
      </c>
    </row>
    <row r="10832" spans="1:9" x14ac:dyDescent="0.3">
      <c r="A10832" s="1">
        <v>41512</v>
      </c>
      <c r="B10832">
        <v>43</v>
      </c>
      <c r="C10832">
        <v>70</v>
      </c>
      <c r="D10832">
        <v>2.9910000000000001</v>
      </c>
      <c r="E10832">
        <v>0</v>
      </c>
      <c r="F10832" s="14">
        <v>1278.2850000000001</v>
      </c>
      <c r="G10832">
        <v>855.41399999999999</v>
      </c>
      <c r="H10832">
        <f t="shared" si="353"/>
        <v>0.56294298860644409</v>
      </c>
      <c r="I10832">
        <f t="shared" si="354"/>
        <v>0.75634279724599585</v>
      </c>
    </row>
    <row r="10833" spans="1:9" x14ac:dyDescent="0.3">
      <c r="A10833" s="1">
        <v>41513</v>
      </c>
      <c r="B10833">
        <v>45</v>
      </c>
      <c r="C10833">
        <v>59</v>
      </c>
      <c r="D10833">
        <v>0</v>
      </c>
      <c r="E10833">
        <v>3.0000000000000001E-3</v>
      </c>
      <c r="F10833">
        <v>978.06899999999996</v>
      </c>
      <c r="G10833">
        <v>799.46500000000003</v>
      </c>
      <c r="H10833">
        <f t="shared" si="353"/>
        <v>0.58912638342534851</v>
      </c>
      <c r="I10833">
        <f t="shared" si="354"/>
        <v>0.63748892910733934</v>
      </c>
    </row>
    <row r="10834" spans="1:9" x14ac:dyDescent="0.3">
      <c r="A10834" s="1">
        <v>41514</v>
      </c>
      <c r="B10834">
        <v>42</v>
      </c>
      <c r="C10834">
        <v>51</v>
      </c>
      <c r="D10834">
        <v>0</v>
      </c>
      <c r="E10834">
        <v>0</v>
      </c>
      <c r="F10834" s="14">
        <v>5579.6279999999997</v>
      </c>
      <c r="G10834" s="14">
        <v>5282.3959999999997</v>
      </c>
      <c r="H10834">
        <f t="shared" si="353"/>
        <v>0.54985129119699194</v>
      </c>
      <c r="I10834">
        <f t="shared" si="354"/>
        <v>0.55104975227922548</v>
      </c>
    </row>
    <row r="10835" spans="1:9" x14ac:dyDescent="0.3">
      <c r="A10835" s="1">
        <v>41515</v>
      </c>
      <c r="B10835">
        <v>35</v>
      </c>
      <c r="C10835">
        <v>51</v>
      </c>
      <c r="D10835">
        <v>0</v>
      </c>
      <c r="E10835">
        <v>0</v>
      </c>
      <c r="F10835" s="14">
        <v>5637.5219999999999</v>
      </c>
      <c r="G10835" s="14">
        <v>5421.8860000000004</v>
      </c>
      <c r="H10835">
        <f t="shared" si="353"/>
        <v>0.45820940933082666</v>
      </c>
      <c r="I10835">
        <f t="shared" si="354"/>
        <v>0.55104975227922548</v>
      </c>
    </row>
    <row r="10836" spans="1:9" x14ac:dyDescent="0.3">
      <c r="A10836" s="1">
        <v>41516</v>
      </c>
      <c r="B10836">
        <v>26</v>
      </c>
      <c r="C10836">
        <v>52</v>
      </c>
      <c r="D10836">
        <v>0</v>
      </c>
      <c r="E10836">
        <v>0</v>
      </c>
      <c r="F10836" s="14">
        <v>3363.4549999999999</v>
      </c>
      <c r="G10836" s="14">
        <v>4738.6409999999996</v>
      </c>
      <c r="H10836">
        <f t="shared" si="353"/>
        <v>0.34038413264575695</v>
      </c>
      <c r="I10836">
        <f t="shared" si="354"/>
        <v>0.56185464938273977</v>
      </c>
    </row>
    <row r="10837" spans="1:9" x14ac:dyDescent="0.3">
      <c r="A10837" s="1">
        <v>41517</v>
      </c>
      <c r="B10837">
        <v>20</v>
      </c>
      <c r="C10837">
        <v>50</v>
      </c>
      <c r="D10837">
        <v>0.14599999999999999</v>
      </c>
      <c r="E10837">
        <v>0</v>
      </c>
      <c r="F10837" s="14">
        <v>4750.42</v>
      </c>
      <c r="G10837" s="14">
        <v>1655.742</v>
      </c>
      <c r="H10837">
        <f t="shared" si="353"/>
        <v>0.26183394818904382</v>
      </c>
      <c r="I10837">
        <f t="shared" si="354"/>
        <v>0.54024485517571141</v>
      </c>
    </row>
    <row r="10838" spans="1:9" x14ac:dyDescent="0.3">
      <c r="A10838" s="1">
        <v>41518</v>
      </c>
      <c r="B10838">
        <v>16</v>
      </c>
      <c r="C10838">
        <v>44</v>
      </c>
      <c r="D10838">
        <v>0</v>
      </c>
      <c r="E10838">
        <v>0</v>
      </c>
      <c r="F10838" s="14">
        <v>4226.741</v>
      </c>
      <c r="G10838" s="14">
        <v>3695.67</v>
      </c>
      <c r="H10838">
        <f t="shared" si="353"/>
        <v>0.20946715855123504</v>
      </c>
      <c r="I10838">
        <f t="shared" si="354"/>
        <v>0.47541547255462596</v>
      </c>
    </row>
    <row r="10839" spans="1:9" x14ac:dyDescent="0.3">
      <c r="A10839" s="1">
        <v>41519</v>
      </c>
      <c r="B10839">
        <v>12</v>
      </c>
      <c r="C10839">
        <v>35</v>
      </c>
      <c r="D10839">
        <v>0</v>
      </c>
      <c r="E10839">
        <v>0</v>
      </c>
      <c r="F10839" s="14">
        <v>2332.0659999999998</v>
      </c>
      <c r="G10839" s="14">
        <v>1093.3389999999999</v>
      </c>
      <c r="H10839">
        <f t="shared" si="353"/>
        <v>0.15710036891342627</v>
      </c>
      <c r="I10839">
        <f t="shared" si="354"/>
        <v>0.37817139862299792</v>
      </c>
    </row>
    <row r="10840" spans="1:9" x14ac:dyDescent="0.3">
      <c r="A10840" s="1">
        <v>41520</v>
      </c>
      <c r="B10840">
        <v>11</v>
      </c>
      <c r="C10840">
        <v>27</v>
      </c>
      <c r="D10840">
        <v>1.9990000000000001</v>
      </c>
      <c r="E10840">
        <v>1.306</v>
      </c>
      <c r="F10840" s="14">
        <v>5145.643</v>
      </c>
      <c r="G10840" s="14">
        <v>3505.645</v>
      </c>
      <c r="H10840">
        <f t="shared" si="353"/>
        <v>0.14400867150397409</v>
      </c>
      <c r="I10840">
        <f t="shared" si="354"/>
        <v>0.29173222179488417</v>
      </c>
    </row>
    <row r="10841" spans="1:9" x14ac:dyDescent="0.3">
      <c r="A10841" s="1">
        <v>41521</v>
      </c>
      <c r="B10841">
        <v>9</v>
      </c>
      <c r="C10841">
        <v>22</v>
      </c>
      <c r="D10841">
        <v>0</v>
      </c>
      <c r="E10841">
        <v>0</v>
      </c>
      <c r="F10841" s="14">
        <v>5681.585</v>
      </c>
      <c r="G10841" s="14">
        <v>5314.2150000000001</v>
      </c>
      <c r="H10841">
        <f t="shared" si="353"/>
        <v>0.1178252766850697</v>
      </c>
      <c r="I10841">
        <f t="shared" si="354"/>
        <v>0.23770773627731298</v>
      </c>
    </row>
    <row r="10842" spans="1:9" x14ac:dyDescent="0.3">
      <c r="A10842" s="1">
        <v>41522</v>
      </c>
      <c r="B10842">
        <v>8</v>
      </c>
      <c r="C10842">
        <v>18</v>
      </c>
      <c r="D10842">
        <v>7.0000000000000007E-2</v>
      </c>
      <c r="E10842">
        <v>0</v>
      </c>
      <c r="F10842" s="14">
        <v>3914.8989999999999</v>
      </c>
      <c r="G10842" s="14">
        <v>5139.683</v>
      </c>
      <c r="H10842">
        <f t="shared" si="353"/>
        <v>0.10473357927561752</v>
      </c>
      <c r="I10842">
        <f t="shared" si="354"/>
        <v>0.19448814786325608</v>
      </c>
    </row>
    <row r="10843" spans="1:9" x14ac:dyDescent="0.3">
      <c r="A10843" s="1">
        <v>41523</v>
      </c>
      <c r="B10843">
        <v>7</v>
      </c>
      <c r="C10843">
        <v>15</v>
      </c>
      <c r="D10843">
        <v>0.54200000000000004</v>
      </c>
      <c r="E10843">
        <v>0.17299999999999999</v>
      </c>
      <c r="F10843" s="14">
        <v>4412.8450000000003</v>
      </c>
      <c r="G10843" s="14">
        <v>4531.2950000000001</v>
      </c>
      <c r="H10843">
        <f t="shared" si="353"/>
        <v>9.1641881866165328E-2</v>
      </c>
      <c r="I10843">
        <f t="shared" si="354"/>
        <v>0.16207345655271341</v>
      </c>
    </row>
    <row r="10844" spans="1:9" x14ac:dyDescent="0.3">
      <c r="A10844" s="1">
        <v>41524</v>
      </c>
      <c r="B10844">
        <v>7</v>
      </c>
      <c r="C10844">
        <v>13</v>
      </c>
      <c r="D10844">
        <v>1.381</v>
      </c>
      <c r="E10844">
        <v>0</v>
      </c>
      <c r="F10844" s="14">
        <v>3321.7660000000001</v>
      </c>
      <c r="G10844" s="14">
        <v>3331.252</v>
      </c>
      <c r="H10844">
        <f t="shared" si="353"/>
        <v>9.1641881866165328E-2</v>
      </c>
      <c r="I10844">
        <f t="shared" si="354"/>
        <v>0.14046366234568494</v>
      </c>
    </row>
    <row r="10845" spans="1:9" x14ac:dyDescent="0.3">
      <c r="A10845" s="1">
        <v>41525</v>
      </c>
      <c r="B10845">
        <v>8</v>
      </c>
      <c r="C10845">
        <v>12</v>
      </c>
      <c r="D10845">
        <v>13.308</v>
      </c>
      <c r="E10845">
        <v>12.619</v>
      </c>
      <c r="F10845" s="14">
        <v>5942.5050000000001</v>
      </c>
      <c r="G10845" s="14">
        <v>5575.2430000000004</v>
      </c>
      <c r="H10845">
        <f t="shared" si="353"/>
        <v>0.10473357927561752</v>
      </c>
      <c r="I10845">
        <f t="shared" si="354"/>
        <v>0.12965876524217071</v>
      </c>
    </row>
    <row r="10846" spans="1:9" x14ac:dyDescent="0.3">
      <c r="A10846" s="1">
        <v>41526</v>
      </c>
      <c r="B10846">
        <v>11</v>
      </c>
      <c r="C10846">
        <v>12</v>
      </c>
      <c r="D10846">
        <v>9.4E-2</v>
      </c>
      <c r="E10846">
        <v>7.5999999999999998E-2</v>
      </c>
      <c r="F10846" s="14">
        <v>4028.7710000000002</v>
      </c>
      <c r="G10846" s="14">
        <v>2626.9639999999999</v>
      </c>
      <c r="H10846">
        <f t="shared" si="353"/>
        <v>0.14400867150397409</v>
      </c>
      <c r="I10846">
        <f t="shared" si="354"/>
        <v>0.12965876524217071</v>
      </c>
    </row>
    <row r="10847" spans="1:9" x14ac:dyDescent="0.3">
      <c r="A10847" s="1">
        <v>41527</v>
      </c>
      <c r="B10847">
        <v>12</v>
      </c>
      <c r="C10847">
        <v>11</v>
      </c>
      <c r="D10847">
        <v>0</v>
      </c>
      <c r="E10847">
        <v>0</v>
      </c>
      <c r="F10847" s="14">
        <v>5402.0870000000004</v>
      </c>
      <c r="G10847" s="14">
        <v>5175.26</v>
      </c>
      <c r="H10847">
        <f t="shared" si="353"/>
        <v>0.15710036891342627</v>
      </c>
      <c r="I10847">
        <f t="shared" si="354"/>
        <v>0.11885386813865649</v>
      </c>
    </row>
    <row r="10848" spans="1:9" x14ac:dyDescent="0.3">
      <c r="A10848" s="1">
        <v>41528</v>
      </c>
      <c r="B10848">
        <v>11</v>
      </c>
      <c r="C10848">
        <v>10</v>
      </c>
      <c r="D10848">
        <v>0</v>
      </c>
      <c r="E10848">
        <v>0</v>
      </c>
      <c r="F10848" s="14">
        <v>5272.1750000000002</v>
      </c>
      <c r="G10848" s="14">
        <v>5194.0950000000003</v>
      </c>
      <c r="H10848">
        <f t="shared" si="353"/>
        <v>0.14400867150397409</v>
      </c>
      <c r="I10848">
        <f t="shared" si="354"/>
        <v>0.10804897103514227</v>
      </c>
    </row>
    <row r="10849" spans="1:9" x14ac:dyDescent="0.3">
      <c r="A10849" s="1">
        <v>41529</v>
      </c>
      <c r="B10849">
        <v>10</v>
      </c>
      <c r="C10849">
        <v>10</v>
      </c>
      <c r="D10849">
        <v>0</v>
      </c>
      <c r="E10849">
        <v>0</v>
      </c>
      <c r="F10849" s="14">
        <v>5585.3869999999997</v>
      </c>
      <c r="G10849" s="14">
        <v>5324.0010000000002</v>
      </c>
      <c r="H10849">
        <f t="shared" si="353"/>
        <v>0.13091697409452191</v>
      </c>
      <c r="I10849">
        <f t="shared" si="354"/>
        <v>0.10804897103514227</v>
      </c>
    </row>
    <row r="10850" spans="1:9" x14ac:dyDescent="0.3">
      <c r="A10850" s="1">
        <v>41530</v>
      </c>
      <c r="B10850">
        <v>9</v>
      </c>
      <c r="C10850">
        <v>10</v>
      </c>
      <c r="D10850">
        <v>17.131</v>
      </c>
      <c r="E10850">
        <v>10.474</v>
      </c>
      <c r="F10850">
        <v>-197.601</v>
      </c>
      <c r="G10850">
        <v>271.005</v>
      </c>
      <c r="H10850">
        <f t="shared" si="353"/>
        <v>0.1178252766850697</v>
      </c>
      <c r="I10850">
        <f t="shared" si="354"/>
        <v>0.10804897103514227</v>
      </c>
    </row>
    <row r="10851" spans="1:9" x14ac:dyDescent="0.3">
      <c r="A10851" s="1">
        <v>41531</v>
      </c>
      <c r="B10851">
        <v>75</v>
      </c>
      <c r="C10851">
        <v>122</v>
      </c>
      <c r="D10851">
        <v>47.871000000000002</v>
      </c>
      <c r="E10851">
        <v>45.887999999999998</v>
      </c>
      <c r="F10851">
        <v>-1.1970000000000001</v>
      </c>
      <c r="G10851">
        <v>135.47300000000001</v>
      </c>
      <c r="H10851">
        <f t="shared" si="353"/>
        <v>0.98187730570891429</v>
      </c>
      <c r="I10851">
        <f t="shared" si="354"/>
        <v>1.3181974466287358</v>
      </c>
    </row>
    <row r="10852" spans="1:9" x14ac:dyDescent="0.3">
      <c r="A10852" s="1">
        <v>41532</v>
      </c>
      <c r="B10852">
        <v>482</v>
      </c>
      <c r="C10852">
        <v>563</v>
      </c>
      <c r="D10852">
        <v>95.578000000000003</v>
      </c>
      <c r="E10852">
        <v>69.119</v>
      </c>
      <c r="F10852">
        <v>-195.58799999999999</v>
      </c>
      <c r="G10852">
        <v>21.401</v>
      </c>
      <c r="H10852">
        <f t="shared" si="353"/>
        <v>6.3101981513559551</v>
      </c>
      <c r="I10852">
        <f t="shared" si="354"/>
        <v>6.08315706927851</v>
      </c>
    </row>
    <row r="10853" spans="1:9" x14ac:dyDescent="0.3">
      <c r="A10853" s="1">
        <v>41533</v>
      </c>
      <c r="B10853">
        <v>610</v>
      </c>
      <c r="C10853">
        <v>1037</v>
      </c>
      <c r="D10853">
        <v>0.55100000000000005</v>
      </c>
      <c r="E10853">
        <v>1.2789999999999999</v>
      </c>
      <c r="F10853">
        <v>376.25</v>
      </c>
      <c r="G10853">
        <v>305.91800000000001</v>
      </c>
      <c r="H10853">
        <f t="shared" si="353"/>
        <v>7.9859354197658359</v>
      </c>
      <c r="I10853">
        <f t="shared" si="354"/>
        <v>11.204678296344253</v>
      </c>
    </row>
    <row r="10854" spans="1:9" x14ac:dyDescent="0.3">
      <c r="A10854" s="1">
        <v>41534</v>
      </c>
      <c r="B10854">
        <v>820</v>
      </c>
      <c r="C10854">
        <v>910</v>
      </c>
      <c r="D10854">
        <v>1.7999999999999999E-2</v>
      </c>
      <c r="E10854">
        <v>0</v>
      </c>
      <c r="F10854" s="14">
        <v>1051.0540000000001</v>
      </c>
      <c r="G10854">
        <v>517.99599999999998</v>
      </c>
      <c r="H10854">
        <f t="shared" si="353"/>
        <v>10.735191875750795</v>
      </c>
      <c r="I10854">
        <f t="shared" si="354"/>
        <v>9.8324563641979452</v>
      </c>
    </row>
    <row r="10855" spans="1:9" x14ac:dyDescent="0.3">
      <c r="A10855" s="1">
        <v>41535</v>
      </c>
      <c r="B10855">
        <v>796</v>
      </c>
      <c r="C10855">
        <v>738</v>
      </c>
      <c r="D10855">
        <v>0</v>
      </c>
      <c r="E10855">
        <v>1.4999999999999999E-2</v>
      </c>
      <c r="F10855" s="14">
        <v>3164.5050000000001</v>
      </c>
      <c r="G10855" s="14">
        <v>1581.0329999999999</v>
      </c>
      <c r="H10855">
        <f t="shared" si="353"/>
        <v>10.420991137923943</v>
      </c>
      <c r="I10855">
        <f t="shared" si="354"/>
        <v>7.9740140623934987</v>
      </c>
    </row>
    <row r="10856" spans="1:9" x14ac:dyDescent="0.3">
      <c r="A10856" s="1">
        <v>41536</v>
      </c>
      <c r="B10856">
        <v>687</v>
      </c>
      <c r="C10856">
        <v>714</v>
      </c>
      <c r="D10856">
        <v>0</v>
      </c>
      <c r="E10856">
        <v>0</v>
      </c>
      <c r="F10856" s="14">
        <v>6012.0540000000001</v>
      </c>
      <c r="G10856" s="14">
        <v>5816.7179999999998</v>
      </c>
      <c r="H10856">
        <f t="shared" si="353"/>
        <v>8.9939961202936551</v>
      </c>
      <c r="I10856">
        <f t="shared" si="354"/>
        <v>7.7146965319091576</v>
      </c>
    </row>
    <row r="10857" spans="1:9" x14ac:dyDescent="0.3">
      <c r="A10857" s="1">
        <v>41537</v>
      </c>
      <c r="B10857">
        <v>619</v>
      </c>
      <c r="C10857">
        <v>812</v>
      </c>
      <c r="D10857">
        <v>0</v>
      </c>
      <c r="E10857">
        <v>0</v>
      </c>
      <c r="F10857" s="14">
        <v>4300.5630000000001</v>
      </c>
      <c r="G10857">
        <v>613.57600000000002</v>
      </c>
      <c r="H10857">
        <f t="shared" si="353"/>
        <v>8.1037606964509052</v>
      </c>
      <c r="I10857">
        <f t="shared" si="354"/>
        <v>8.7735764480535519</v>
      </c>
    </row>
    <row r="10858" spans="1:9" x14ac:dyDescent="0.3">
      <c r="A10858" s="1">
        <v>41538</v>
      </c>
      <c r="B10858">
        <v>504</v>
      </c>
      <c r="C10858">
        <v>885</v>
      </c>
      <c r="D10858">
        <v>1.371</v>
      </c>
      <c r="E10858">
        <v>0</v>
      </c>
      <c r="F10858" s="14">
        <v>5964.8339999999998</v>
      </c>
      <c r="G10858" s="14">
        <v>5649.277</v>
      </c>
      <c r="H10858">
        <f t="shared" si="353"/>
        <v>6.5982154943639033</v>
      </c>
      <c r="I10858">
        <f t="shared" si="354"/>
        <v>9.5623339366100897</v>
      </c>
    </row>
    <row r="10859" spans="1:9" x14ac:dyDescent="0.3">
      <c r="A10859" s="1">
        <v>41539</v>
      </c>
      <c r="B10859">
        <v>402</v>
      </c>
      <c r="C10859">
        <v>831</v>
      </c>
      <c r="D10859">
        <v>0.29799999999999999</v>
      </c>
      <c r="E10859">
        <v>0</v>
      </c>
      <c r="F10859">
        <v>939.04499999999996</v>
      </c>
      <c r="G10859">
        <v>415.726</v>
      </c>
      <c r="H10859">
        <f t="shared" si="353"/>
        <v>5.2628623585997802</v>
      </c>
      <c r="I10859">
        <f t="shared" si="354"/>
        <v>8.9788694930203228</v>
      </c>
    </row>
    <row r="10860" spans="1:9" x14ac:dyDescent="0.3">
      <c r="A10860" s="1">
        <v>41540</v>
      </c>
      <c r="B10860">
        <v>342</v>
      </c>
      <c r="C10860">
        <v>721</v>
      </c>
      <c r="D10860">
        <v>0</v>
      </c>
      <c r="E10860">
        <v>0</v>
      </c>
      <c r="F10860">
        <v>355.11099999999999</v>
      </c>
      <c r="G10860">
        <v>262.90300000000002</v>
      </c>
      <c r="H10860">
        <f t="shared" si="353"/>
        <v>4.4773605140326493</v>
      </c>
      <c r="I10860">
        <f t="shared" si="354"/>
        <v>7.7903308116337575</v>
      </c>
    </row>
    <row r="10861" spans="1:9" x14ac:dyDescent="0.3">
      <c r="A10861" s="1">
        <v>41541</v>
      </c>
      <c r="B10861">
        <v>250</v>
      </c>
      <c r="C10861">
        <v>634</v>
      </c>
      <c r="D10861">
        <v>0</v>
      </c>
      <c r="E10861">
        <v>0</v>
      </c>
      <c r="F10861">
        <v>667.31600000000003</v>
      </c>
      <c r="G10861">
        <v>973.12400000000002</v>
      </c>
      <c r="H10861">
        <f t="shared" si="353"/>
        <v>3.2729243523630478</v>
      </c>
      <c r="I10861">
        <f t="shared" si="354"/>
        <v>6.8503047636280199</v>
      </c>
    </row>
    <row r="10862" spans="1:9" x14ac:dyDescent="0.3">
      <c r="A10862" s="1">
        <v>41542</v>
      </c>
      <c r="B10862">
        <v>128</v>
      </c>
      <c r="C10862">
        <v>546</v>
      </c>
      <c r="D10862">
        <v>0</v>
      </c>
      <c r="E10862">
        <v>0</v>
      </c>
      <c r="F10862" s="14">
        <v>4367.4930000000004</v>
      </c>
      <c r="G10862" s="14">
        <v>3863.0450000000001</v>
      </c>
      <c r="H10862">
        <f t="shared" si="353"/>
        <v>1.6757372684098804</v>
      </c>
      <c r="I10862">
        <f t="shared" si="354"/>
        <v>5.8994738185187678</v>
      </c>
    </row>
    <row r="10863" spans="1:9" x14ac:dyDescent="0.3">
      <c r="A10863" s="1">
        <v>41543</v>
      </c>
      <c r="B10863">
        <v>65</v>
      </c>
      <c r="C10863">
        <v>456</v>
      </c>
      <c r="D10863">
        <v>0</v>
      </c>
      <c r="E10863">
        <v>0</v>
      </c>
      <c r="F10863" s="14">
        <v>6337.6949999999997</v>
      </c>
      <c r="G10863" s="14">
        <v>6003.6850000000004</v>
      </c>
      <c r="H10863">
        <f t="shared" si="353"/>
        <v>0.85096033161439233</v>
      </c>
      <c r="I10863">
        <f t="shared" si="354"/>
        <v>4.9270330792024879</v>
      </c>
    </row>
    <row r="10864" spans="1:9" x14ac:dyDescent="0.3">
      <c r="A10864" s="1">
        <v>41544</v>
      </c>
      <c r="B10864">
        <v>46</v>
      </c>
      <c r="C10864">
        <v>397</v>
      </c>
      <c r="D10864">
        <v>0.23400000000000001</v>
      </c>
      <c r="E10864">
        <v>1.01</v>
      </c>
      <c r="F10864">
        <v>550.31500000000005</v>
      </c>
      <c r="G10864" s="14">
        <v>1168.4860000000001</v>
      </c>
      <c r="H10864">
        <f t="shared" si="353"/>
        <v>0.60221808083480077</v>
      </c>
      <c r="I10864">
        <f t="shared" si="354"/>
        <v>4.2895441500951481</v>
      </c>
    </row>
    <row r="10865" spans="1:9" x14ac:dyDescent="0.3">
      <c r="A10865" s="1">
        <v>41545</v>
      </c>
      <c r="B10865">
        <v>38</v>
      </c>
      <c r="C10865">
        <v>354</v>
      </c>
      <c r="D10865">
        <v>8.9079999999999995</v>
      </c>
      <c r="E10865">
        <v>2.3380000000000001</v>
      </c>
      <c r="F10865" s="14">
        <v>1044.723</v>
      </c>
      <c r="G10865" s="14">
        <v>1110.2909999999999</v>
      </c>
      <c r="H10865">
        <f t="shared" si="353"/>
        <v>0.49748450155918322</v>
      </c>
      <c r="I10865">
        <f t="shared" si="354"/>
        <v>3.824933574644036</v>
      </c>
    </row>
    <row r="10866" spans="1:9" x14ac:dyDescent="0.3">
      <c r="A10866" s="1">
        <v>41546</v>
      </c>
      <c r="B10866">
        <v>32</v>
      </c>
      <c r="C10866">
        <v>298</v>
      </c>
      <c r="D10866">
        <v>0.125</v>
      </c>
      <c r="E10866">
        <v>1.3480000000000001</v>
      </c>
      <c r="F10866" s="14">
        <v>1182.702</v>
      </c>
      <c r="G10866">
        <v>847.90800000000002</v>
      </c>
      <c r="H10866">
        <f t="shared" si="353"/>
        <v>0.41893431710247009</v>
      </c>
      <c r="I10866">
        <f t="shared" si="354"/>
        <v>3.2198593368472395</v>
      </c>
    </row>
    <row r="10867" spans="1:9" x14ac:dyDescent="0.3">
      <c r="A10867" s="1">
        <v>41547</v>
      </c>
      <c r="B10867">
        <v>27</v>
      </c>
      <c r="C10867">
        <v>232</v>
      </c>
      <c r="D10867">
        <v>1.0920000000000001</v>
      </c>
      <c r="E10867">
        <v>2.7989999999999999</v>
      </c>
      <c r="F10867" s="14">
        <v>2996.1709999999998</v>
      </c>
      <c r="G10867">
        <v>-268.11799999999999</v>
      </c>
      <c r="H10867">
        <f t="shared" si="353"/>
        <v>0.35347583005520916</v>
      </c>
      <c r="I10867">
        <f t="shared" si="354"/>
        <v>2.5067361280153002</v>
      </c>
    </row>
    <row r="10868" spans="1:9" x14ac:dyDescent="0.3">
      <c r="A10868" s="1">
        <v>41548</v>
      </c>
      <c r="B10868">
        <v>24</v>
      </c>
      <c r="C10868">
        <v>171</v>
      </c>
      <c r="D10868">
        <v>0</v>
      </c>
      <c r="E10868">
        <v>0</v>
      </c>
      <c r="F10868" s="14">
        <v>5126.9359999999997</v>
      </c>
      <c r="G10868" s="14">
        <v>2798.8339999999998</v>
      </c>
      <c r="H10868">
        <f t="shared" si="353"/>
        <v>0.31420073782685254</v>
      </c>
      <c r="I10868">
        <f t="shared" si="354"/>
        <v>1.8476374047009327</v>
      </c>
    </row>
    <row r="10869" spans="1:9" x14ac:dyDescent="0.3">
      <c r="A10869" s="1">
        <v>41549</v>
      </c>
      <c r="B10869">
        <v>21</v>
      </c>
      <c r="C10869">
        <v>131</v>
      </c>
      <c r="D10869">
        <v>0</v>
      </c>
      <c r="E10869">
        <v>0</v>
      </c>
      <c r="F10869" s="14">
        <v>6267.7139999999999</v>
      </c>
      <c r="G10869" s="14">
        <v>5614.1639999999998</v>
      </c>
      <c r="H10869">
        <f t="shared" si="353"/>
        <v>0.27492564559849597</v>
      </c>
      <c r="I10869">
        <f t="shared" si="354"/>
        <v>1.4154415205603637</v>
      </c>
    </row>
    <row r="10870" spans="1:9" x14ac:dyDescent="0.3">
      <c r="A10870" s="1">
        <v>41550</v>
      </c>
      <c r="B10870">
        <v>19</v>
      </c>
      <c r="C10870">
        <v>111</v>
      </c>
      <c r="D10870">
        <v>0</v>
      </c>
      <c r="E10870">
        <v>0</v>
      </c>
      <c r="F10870" s="14">
        <v>1500.261</v>
      </c>
      <c r="G10870" s="14">
        <v>3057.558</v>
      </c>
      <c r="H10870">
        <f t="shared" si="353"/>
        <v>0.24874225077959161</v>
      </c>
      <c r="I10870">
        <f t="shared" si="354"/>
        <v>1.1993435784900792</v>
      </c>
    </row>
    <row r="10871" spans="1:9" x14ac:dyDescent="0.3">
      <c r="A10871" s="1">
        <v>41551</v>
      </c>
      <c r="B10871">
        <v>17</v>
      </c>
      <c r="C10871">
        <v>103</v>
      </c>
      <c r="D10871">
        <v>0</v>
      </c>
      <c r="E10871">
        <v>0</v>
      </c>
      <c r="F10871" s="14">
        <v>2744.3240000000001</v>
      </c>
      <c r="G10871" s="14">
        <v>1281.421</v>
      </c>
      <c r="H10871">
        <f t="shared" si="353"/>
        <v>0.22255885596068725</v>
      </c>
      <c r="I10871">
        <f t="shared" si="354"/>
        <v>1.1129044016619654</v>
      </c>
    </row>
    <row r="10872" spans="1:9" x14ac:dyDescent="0.3">
      <c r="A10872" s="1">
        <v>41552</v>
      </c>
      <c r="B10872">
        <v>16</v>
      </c>
      <c r="C10872">
        <v>93</v>
      </c>
      <c r="D10872">
        <v>0</v>
      </c>
      <c r="E10872">
        <v>0</v>
      </c>
      <c r="F10872" s="14">
        <v>3175.9380000000001</v>
      </c>
      <c r="G10872" s="14">
        <v>1638.018</v>
      </c>
      <c r="H10872">
        <f t="shared" si="353"/>
        <v>0.20946715855123504</v>
      </c>
      <c r="I10872">
        <f t="shared" si="354"/>
        <v>1.0048554306268231</v>
      </c>
    </row>
    <row r="10873" spans="1:9" x14ac:dyDescent="0.3">
      <c r="A10873" s="1">
        <v>41553</v>
      </c>
      <c r="B10873">
        <v>14</v>
      </c>
      <c r="C10873">
        <v>75</v>
      </c>
      <c r="D10873">
        <v>0</v>
      </c>
      <c r="E10873">
        <v>0</v>
      </c>
      <c r="F10873" s="14">
        <v>6262.9690000000001</v>
      </c>
      <c r="G10873" s="14">
        <v>6193.9759999999997</v>
      </c>
      <c r="H10873">
        <f t="shared" si="353"/>
        <v>0.18328376373233066</v>
      </c>
      <c r="I10873">
        <f t="shared" si="354"/>
        <v>0.81036728276356707</v>
      </c>
    </row>
    <row r="10874" spans="1:9" x14ac:dyDescent="0.3">
      <c r="A10874" s="1">
        <v>41554</v>
      </c>
      <c r="B10874">
        <v>13</v>
      </c>
      <c r="C10874">
        <v>51</v>
      </c>
      <c r="D10874">
        <v>0</v>
      </c>
      <c r="E10874">
        <v>0</v>
      </c>
      <c r="F10874" s="14">
        <v>6344.4949999999999</v>
      </c>
      <c r="G10874" s="14">
        <v>6084.36</v>
      </c>
      <c r="H10874">
        <f t="shared" si="353"/>
        <v>0.17019206632287848</v>
      </c>
      <c r="I10874">
        <f t="shared" si="354"/>
        <v>0.55104975227922548</v>
      </c>
    </row>
    <row r="10875" spans="1:9" x14ac:dyDescent="0.3">
      <c r="A10875" s="1">
        <v>41555</v>
      </c>
      <c r="B10875">
        <v>12</v>
      </c>
      <c r="C10875">
        <v>35</v>
      </c>
      <c r="D10875">
        <v>0</v>
      </c>
      <c r="E10875">
        <v>0</v>
      </c>
      <c r="F10875" s="14">
        <v>5857.0460000000003</v>
      </c>
      <c r="G10875" s="14">
        <v>5866.6180000000004</v>
      </c>
      <c r="H10875">
        <f t="shared" si="353"/>
        <v>0.15710036891342627</v>
      </c>
      <c r="I10875">
        <f t="shared" si="354"/>
        <v>0.37817139862299792</v>
      </c>
    </row>
    <row r="10876" spans="1:9" x14ac:dyDescent="0.3">
      <c r="A10876" s="1">
        <v>41556</v>
      </c>
      <c r="B10876">
        <v>11</v>
      </c>
      <c r="C10876">
        <v>27</v>
      </c>
      <c r="D10876">
        <v>0</v>
      </c>
      <c r="E10876">
        <v>0</v>
      </c>
      <c r="F10876" s="14">
        <v>4660.3969999999999</v>
      </c>
      <c r="G10876" s="14">
        <v>5437.6149999999998</v>
      </c>
      <c r="H10876">
        <f t="shared" si="353"/>
        <v>0.14400867150397409</v>
      </c>
      <c r="I10876">
        <f t="shared" si="354"/>
        <v>0.29173222179488417</v>
      </c>
    </row>
    <row r="10877" spans="1:9" x14ac:dyDescent="0.3">
      <c r="A10877" s="1">
        <v>41557</v>
      </c>
      <c r="B10877">
        <v>11</v>
      </c>
      <c r="C10877">
        <v>23</v>
      </c>
      <c r="D10877">
        <v>4.1050000000000004</v>
      </c>
      <c r="E10877">
        <v>7.6740000000000004</v>
      </c>
      <c r="F10877" s="14">
        <v>2487.4479999999999</v>
      </c>
      <c r="G10877" s="14">
        <v>1606.211</v>
      </c>
      <c r="H10877">
        <f t="shared" si="353"/>
        <v>0.14400867150397409</v>
      </c>
      <c r="I10877">
        <f t="shared" si="354"/>
        <v>0.24851263338082721</v>
      </c>
    </row>
    <row r="10878" spans="1:9" x14ac:dyDescent="0.3">
      <c r="A10878" s="1">
        <v>41558</v>
      </c>
      <c r="B10878">
        <v>12</v>
      </c>
      <c r="C10878">
        <v>35</v>
      </c>
      <c r="D10878">
        <v>20.263000000000002</v>
      </c>
      <c r="E10878">
        <v>20.678999999999998</v>
      </c>
      <c r="F10878" s="14">
        <v>1349.519</v>
      </c>
      <c r="G10878" s="14">
        <v>2477.0920000000001</v>
      </c>
      <c r="H10878">
        <f t="shared" si="353"/>
        <v>0.15710036891342627</v>
      </c>
      <c r="I10878">
        <f t="shared" si="354"/>
        <v>0.37817139862299792</v>
      </c>
    </row>
    <row r="10879" spans="1:9" x14ac:dyDescent="0.3">
      <c r="A10879" s="1">
        <v>41559</v>
      </c>
      <c r="B10879">
        <v>27</v>
      </c>
      <c r="C10879">
        <v>33</v>
      </c>
      <c r="D10879">
        <v>8.9749999999999996</v>
      </c>
      <c r="E10879">
        <v>9.8209999999999997</v>
      </c>
      <c r="F10879">
        <v>207.13800000000001</v>
      </c>
      <c r="G10879">
        <v>309.38099999999997</v>
      </c>
      <c r="H10879">
        <f t="shared" si="353"/>
        <v>0.35347583005520916</v>
      </c>
      <c r="I10879">
        <f t="shared" si="354"/>
        <v>0.35656160441596946</v>
      </c>
    </row>
    <row r="10880" spans="1:9" x14ac:dyDescent="0.3">
      <c r="A10880" s="1">
        <v>41560</v>
      </c>
      <c r="B10880">
        <v>52</v>
      </c>
      <c r="C10880">
        <v>29</v>
      </c>
      <c r="D10880">
        <v>0.97299999999999998</v>
      </c>
      <c r="E10880">
        <v>0</v>
      </c>
      <c r="F10880" s="14">
        <v>2198.67</v>
      </c>
      <c r="G10880" s="14">
        <v>2979.9029999999998</v>
      </c>
      <c r="H10880">
        <f t="shared" si="353"/>
        <v>0.68076826529151391</v>
      </c>
      <c r="I10880">
        <f t="shared" si="354"/>
        <v>0.31334201600191253</v>
      </c>
    </row>
    <row r="10881" spans="1:9" x14ac:dyDescent="0.3">
      <c r="A10881" s="1">
        <v>41561</v>
      </c>
      <c r="B10881">
        <v>71</v>
      </c>
      <c r="C10881">
        <v>26</v>
      </c>
      <c r="D10881">
        <v>0</v>
      </c>
      <c r="E10881">
        <v>0</v>
      </c>
      <c r="F10881" s="14">
        <v>3731.998</v>
      </c>
      <c r="G10881" s="14">
        <v>4991.8159999999998</v>
      </c>
      <c r="H10881">
        <f t="shared" si="353"/>
        <v>0.92951051607110557</v>
      </c>
      <c r="I10881">
        <f t="shared" si="354"/>
        <v>0.28092732469136988</v>
      </c>
    </row>
    <row r="10882" spans="1:9" x14ac:dyDescent="0.3">
      <c r="A10882" s="1">
        <v>41562</v>
      </c>
      <c r="B10882">
        <v>90</v>
      </c>
      <c r="C10882">
        <v>26</v>
      </c>
      <c r="D10882">
        <v>0</v>
      </c>
      <c r="E10882">
        <v>0</v>
      </c>
      <c r="F10882" s="14">
        <v>6578.7420000000002</v>
      </c>
      <c r="G10882" s="14">
        <v>6135.4459999999999</v>
      </c>
      <c r="H10882">
        <f t="shared" ref="H10882:H10945" si="355">(B10882*60*60*24/1000000)/(1000*$N$3/1000000)</f>
        <v>1.178252766850697</v>
      </c>
      <c r="I10882">
        <f t="shared" ref="I10882:I10945" si="356">(C10882*60*60*24/1000000)/(1000*$N$4/1000000)</f>
        <v>0.28092732469136988</v>
      </c>
    </row>
    <row r="10883" spans="1:9" x14ac:dyDescent="0.3">
      <c r="A10883" s="1">
        <v>41563</v>
      </c>
      <c r="B10883">
        <v>107</v>
      </c>
      <c r="C10883">
        <v>31</v>
      </c>
      <c r="D10883">
        <v>5.1139999999999999</v>
      </c>
      <c r="E10883">
        <v>8.8260000000000005</v>
      </c>
      <c r="F10883">
        <v>268.54899999999998</v>
      </c>
      <c r="G10883">
        <v>526.65499999999997</v>
      </c>
      <c r="H10883">
        <f t="shared" si="355"/>
        <v>1.4008116228113843</v>
      </c>
      <c r="I10883">
        <f t="shared" si="356"/>
        <v>0.33495181020894099</v>
      </c>
    </row>
    <row r="10884" spans="1:9" x14ac:dyDescent="0.3">
      <c r="A10884" s="1">
        <v>41564</v>
      </c>
      <c r="B10884">
        <v>122</v>
      </c>
      <c r="C10884">
        <v>39</v>
      </c>
      <c r="D10884">
        <v>0.373</v>
      </c>
      <c r="E10884">
        <v>0</v>
      </c>
      <c r="F10884" s="14">
        <v>2969.2069999999999</v>
      </c>
      <c r="G10884" s="14">
        <v>3155.1419999999998</v>
      </c>
      <c r="H10884">
        <f t="shared" si="355"/>
        <v>1.5971870839531672</v>
      </c>
      <c r="I10884">
        <f t="shared" si="356"/>
        <v>0.42139098703705485</v>
      </c>
    </row>
    <row r="10885" spans="1:9" x14ac:dyDescent="0.3">
      <c r="A10885" s="1">
        <v>41565</v>
      </c>
      <c r="B10885">
        <v>131</v>
      </c>
      <c r="C10885">
        <v>47</v>
      </c>
      <c r="D10885">
        <v>0</v>
      </c>
      <c r="E10885">
        <v>0</v>
      </c>
      <c r="F10885" s="14">
        <v>5350.57</v>
      </c>
      <c r="G10885" s="14">
        <v>2469.12</v>
      </c>
      <c r="H10885">
        <f t="shared" si="355"/>
        <v>1.715012360638237</v>
      </c>
      <c r="I10885">
        <f t="shared" si="356"/>
        <v>0.50783016386516866</v>
      </c>
    </row>
    <row r="10886" spans="1:9" x14ac:dyDescent="0.3">
      <c r="A10886" s="1">
        <v>41566</v>
      </c>
      <c r="B10886">
        <v>128</v>
      </c>
      <c r="C10886">
        <v>55</v>
      </c>
      <c r="D10886">
        <v>0</v>
      </c>
      <c r="E10886">
        <v>0</v>
      </c>
      <c r="F10886" s="14">
        <v>6553.6570000000002</v>
      </c>
      <c r="G10886" s="14">
        <v>5551.5020000000004</v>
      </c>
      <c r="H10886">
        <f t="shared" si="355"/>
        <v>1.6757372684098804</v>
      </c>
      <c r="I10886">
        <f t="shared" si="356"/>
        <v>0.59426934069328241</v>
      </c>
    </row>
    <row r="10887" spans="1:9" x14ac:dyDescent="0.3">
      <c r="A10887" s="1">
        <v>41567</v>
      </c>
      <c r="B10887">
        <v>100</v>
      </c>
      <c r="C10887">
        <v>63</v>
      </c>
      <c r="D10887">
        <v>2.093</v>
      </c>
      <c r="E10887">
        <v>2.7919999999999998</v>
      </c>
      <c r="F10887" s="14">
        <v>2144.203</v>
      </c>
      <c r="G10887" s="14">
        <v>1914.75</v>
      </c>
      <c r="H10887">
        <f t="shared" si="355"/>
        <v>1.309169740945219</v>
      </c>
      <c r="I10887">
        <f t="shared" si="356"/>
        <v>0.68070851752139627</v>
      </c>
    </row>
    <row r="10888" spans="1:9" x14ac:dyDescent="0.3">
      <c r="A10888" s="1">
        <v>41568</v>
      </c>
      <c r="B10888">
        <v>63</v>
      </c>
      <c r="C10888">
        <v>72</v>
      </c>
      <c r="D10888">
        <v>23.931999999999999</v>
      </c>
      <c r="E10888">
        <v>24.977</v>
      </c>
      <c r="F10888" s="14">
        <v>4541.2849999999999</v>
      </c>
      <c r="G10888" s="14">
        <v>3252.95</v>
      </c>
      <c r="H10888">
        <f t="shared" si="355"/>
        <v>0.82477693679548791</v>
      </c>
      <c r="I10888">
        <f t="shared" si="356"/>
        <v>0.77795259145302431</v>
      </c>
    </row>
    <row r="10889" spans="1:9" x14ac:dyDescent="0.3">
      <c r="A10889" s="1">
        <v>41569</v>
      </c>
      <c r="B10889">
        <v>51</v>
      </c>
      <c r="C10889">
        <v>75</v>
      </c>
      <c r="D10889">
        <v>0</v>
      </c>
      <c r="E10889">
        <v>0</v>
      </c>
      <c r="F10889" s="14">
        <v>6461.2</v>
      </c>
      <c r="G10889" s="14">
        <v>6306.7560000000003</v>
      </c>
      <c r="H10889">
        <f t="shared" si="355"/>
        <v>0.66767656788206164</v>
      </c>
      <c r="I10889">
        <f t="shared" si="356"/>
        <v>0.81036728276356707</v>
      </c>
    </row>
    <row r="10890" spans="1:9" x14ac:dyDescent="0.3">
      <c r="A10890" s="1">
        <v>41570</v>
      </c>
      <c r="B10890">
        <v>66</v>
      </c>
      <c r="C10890">
        <v>72</v>
      </c>
      <c r="D10890">
        <v>10.503</v>
      </c>
      <c r="E10890">
        <v>6.359</v>
      </c>
      <c r="F10890" s="14">
        <v>1232.913</v>
      </c>
      <c r="G10890">
        <v>693.06899999999996</v>
      </c>
      <c r="H10890">
        <f t="shared" si="355"/>
        <v>0.86405202902384448</v>
      </c>
      <c r="I10890">
        <f t="shared" si="356"/>
        <v>0.77795259145302431</v>
      </c>
    </row>
    <row r="10891" spans="1:9" x14ac:dyDescent="0.3">
      <c r="A10891" s="1">
        <v>41571</v>
      </c>
      <c r="B10891">
        <v>191</v>
      </c>
      <c r="C10891">
        <v>62</v>
      </c>
      <c r="D10891">
        <v>11.092000000000001</v>
      </c>
      <c r="E10891">
        <v>7.8650000000000002</v>
      </c>
      <c r="F10891" s="14">
        <v>5581.46</v>
      </c>
      <c r="G10891" s="14">
        <v>4576.326</v>
      </c>
      <c r="H10891">
        <f t="shared" si="355"/>
        <v>2.5005142052053686</v>
      </c>
      <c r="I10891">
        <f t="shared" si="356"/>
        <v>0.66990362041788198</v>
      </c>
    </row>
    <row r="10892" spans="1:9" x14ac:dyDescent="0.3">
      <c r="A10892" s="1">
        <v>41572</v>
      </c>
      <c r="B10892">
        <v>236</v>
      </c>
      <c r="C10892">
        <v>62</v>
      </c>
      <c r="D10892">
        <v>3.93</v>
      </c>
      <c r="E10892">
        <v>5.9539999999999997</v>
      </c>
      <c r="F10892">
        <v>104.755</v>
      </c>
      <c r="G10892" s="14">
        <v>1030.1890000000001</v>
      </c>
      <c r="H10892">
        <f t="shared" si="355"/>
        <v>3.0896405886307168</v>
      </c>
      <c r="I10892">
        <f t="shared" si="356"/>
        <v>0.66990362041788198</v>
      </c>
    </row>
    <row r="10893" spans="1:9" x14ac:dyDescent="0.3">
      <c r="A10893" s="1">
        <v>41573</v>
      </c>
      <c r="B10893">
        <v>350</v>
      </c>
      <c r="C10893">
        <v>106</v>
      </c>
      <c r="D10893">
        <v>27.190999999999999</v>
      </c>
      <c r="E10893">
        <v>15.651999999999999</v>
      </c>
      <c r="F10893">
        <v>-17.997</v>
      </c>
      <c r="G10893">
        <v>-300.214</v>
      </c>
      <c r="H10893">
        <f t="shared" si="355"/>
        <v>4.5820940933082666</v>
      </c>
      <c r="I10893">
        <f t="shared" si="356"/>
        <v>1.1453190929725081</v>
      </c>
    </row>
    <row r="10894" spans="1:9" x14ac:dyDescent="0.3">
      <c r="A10894" s="1">
        <v>41574</v>
      </c>
      <c r="B10894">
        <v>544</v>
      </c>
      <c r="C10894">
        <v>221</v>
      </c>
      <c r="D10894">
        <v>0</v>
      </c>
      <c r="E10894">
        <v>0</v>
      </c>
      <c r="F10894" s="14">
        <v>6505.4030000000002</v>
      </c>
      <c r="G10894" s="14">
        <v>5783.2669999999998</v>
      </c>
      <c r="H10894">
        <f t="shared" si="355"/>
        <v>7.1218833907419921</v>
      </c>
      <c r="I10894">
        <f t="shared" si="356"/>
        <v>2.387882259876644</v>
      </c>
    </row>
    <row r="10895" spans="1:9" x14ac:dyDescent="0.3">
      <c r="A10895" s="1">
        <v>41575</v>
      </c>
      <c r="B10895">
        <v>519</v>
      </c>
      <c r="C10895">
        <v>306</v>
      </c>
      <c r="D10895">
        <v>0</v>
      </c>
      <c r="E10895">
        <v>0</v>
      </c>
      <c r="F10895" s="14">
        <v>6663.6779999999999</v>
      </c>
      <c r="G10895" s="14">
        <v>5831.2969999999996</v>
      </c>
      <c r="H10895">
        <f t="shared" si="355"/>
        <v>6.7945909555056865</v>
      </c>
      <c r="I10895">
        <f t="shared" si="356"/>
        <v>3.3062985136753533</v>
      </c>
    </row>
    <row r="10896" spans="1:9" x14ac:dyDescent="0.3">
      <c r="A10896" s="1">
        <v>41576</v>
      </c>
      <c r="B10896">
        <v>516</v>
      </c>
      <c r="C10896">
        <v>383</v>
      </c>
      <c r="D10896">
        <v>0</v>
      </c>
      <c r="E10896">
        <v>0</v>
      </c>
      <c r="F10896" s="14">
        <v>5235.893</v>
      </c>
      <c r="G10896" s="14">
        <v>5388.201</v>
      </c>
      <c r="H10896">
        <f t="shared" si="355"/>
        <v>6.75531586327733</v>
      </c>
      <c r="I10896">
        <f t="shared" si="356"/>
        <v>4.1382755906459492</v>
      </c>
    </row>
    <row r="10897" spans="1:9" x14ac:dyDescent="0.3">
      <c r="A10897" s="1">
        <v>41577</v>
      </c>
      <c r="B10897">
        <v>489</v>
      </c>
      <c r="C10897">
        <v>577</v>
      </c>
      <c r="D10897">
        <v>0</v>
      </c>
      <c r="E10897">
        <v>0</v>
      </c>
      <c r="F10897" s="14">
        <v>6147.2120000000004</v>
      </c>
      <c r="G10897" s="14">
        <v>5787.3159999999998</v>
      </c>
      <c r="H10897">
        <f t="shared" si="355"/>
        <v>6.401840033222121</v>
      </c>
      <c r="I10897">
        <f t="shared" si="356"/>
        <v>6.2344256287277089</v>
      </c>
    </row>
    <row r="10898" spans="1:9" x14ac:dyDescent="0.3">
      <c r="A10898" s="1">
        <v>41578</v>
      </c>
      <c r="B10898">
        <v>407</v>
      </c>
      <c r="C10898">
        <v>823</v>
      </c>
      <c r="D10898">
        <v>30.518999999999998</v>
      </c>
      <c r="E10898">
        <v>32.435000000000002</v>
      </c>
      <c r="F10898">
        <v>566.51900000000001</v>
      </c>
      <c r="G10898" s="14">
        <v>1199.828</v>
      </c>
      <c r="H10898">
        <f t="shared" si="355"/>
        <v>5.328320845647041</v>
      </c>
      <c r="I10898">
        <f t="shared" si="356"/>
        <v>8.8924303161922094</v>
      </c>
    </row>
    <row r="10899" spans="1:9" x14ac:dyDescent="0.3">
      <c r="A10899" s="1">
        <v>41579</v>
      </c>
      <c r="B10899">
        <v>349</v>
      </c>
      <c r="C10899">
        <v>910</v>
      </c>
      <c r="D10899">
        <v>16.893000000000001</v>
      </c>
      <c r="E10899">
        <v>40.777000000000001</v>
      </c>
      <c r="F10899" s="14">
        <v>1223.0319999999999</v>
      </c>
      <c r="G10899" s="14">
        <v>1563.7080000000001</v>
      </c>
      <c r="H10899">
        <f t="shared" si="355"/>
        <v>4.5690023958988144</v>
      </c>
      <c r="I10899">
        <f t="shared" si="356"/>
        <v>9.8324563641979452</v>
      </c>
    </row>
    <row r="10900" spans="1:9" x14ac:dyDescent="0.3">
      <c r="A10900" s="1">
        <v>41580</v>
      </c>
      <c r="B10900">
        <v>327</v>
      </c>
      <c r="C10900">
        <v>875</v>
      </c>
      <c r="D10900">
        <v>16.085000000000001</v>
      </c>
      <c r="E10900">
        <v>28.353999999999999</v>
      </c>
      <c r="F10900">
        <v>-43.956000000000003</v>
      </c>
      <c r="G10900">
        <v>81.738</v>
      </c>
      <c r="H10900">
        <f t="shared" si="355"/>
        <v>4.2809850528908662</v>
      </c>
      <c r="I10900">
        <f t="shared" si="356"/>
        <v>9.4542849655749475</v>
      </c>
    </row>
    <row r="10901" spans="1:9" x14ac:dyDescent="0.3">
      <c r="A10901" s="1">
        <v>41581</v>
      </c>
      <c r="B10901">
        <v>411</v>
      </c>
      <c r="C10901">
        <v>827</v>
      </c>
      <c r="D10901">
        <v>0</v>
      </c>
      <c r="E10901">
        <v>0</v>
      </c>
      <c r="F10901" s="14">
        <v>3777.6729999999998</v>
      </c>
      <c r="G10901" s="14">
        <v>2376.1489999999999</v>
      </c>
      <c r="H10901">
        <f t="shared" si="355"/>
        <v>5.3806876352848496</v>
      </c>
      <c r="I10901">
        <f t="shared" si="356"/>
        <v>8.9356499046062652</v>
      </c>
    </row>
    <row r="10902" spans="1:9" x14ac:dyDescent="0.3">
      <c r="A10902" s="1">
        <v>41582</v>
      </c>
      <c r="B10902">
        <v>394</v>
      </c>
      <c r="C10902">
        <v>731</v>
      </c>
      <c r="D10902">
        <v>0</v>
      </c>
      <c r="E10902">
        <v>0</v>
      </c>
      <c r="F10902" s="14">
        <v>5096.6059999999998</v>
      </c>
      <c r="G10902" s="14">
        <v>1934.9960000000001</v>
      </c>
      <c r="H10902">
        <f t="shared" si="355"/>
        <v>5.158128779324163</v>
      </c>
      <c r="I10902">
        <f t="shared" si="356"/>
        <v>7.8983797826688997</v>
      </c>
    </row>
    <row r="10903" spans="1:9" x14ac:dyDescent="0.3">
      <c r="A10903" s="1">
        <v>41583</v>
      </c>
      <c r="B10903">
        <v>435</v>
      </c>
      <c r="C10903">
        <v>640</v>
      </c>
      <c r="D10903">
        <v>0</v>
      </c>
      <c r="E10903">
        <v>0</v>
      </c>
      <c r="F10903" s="14">
        <v>6314.1350000000002</v>
      </c>
      <c r="G10903" s="14">
        <v>5796.8909999999996</v>
      </c>
      <c r="H10903">
        <f t="shared" si="355"/>
        <v>5.694888373111703</v>
      </c>
      <c r="I10903">
        <f t="shared" si="356"/>
        <v>6.9151341462491054</v>
      </c>
    </row>
    <row r="10904" spans="1:9" x14ac:dyDescent="0.3">
      <c r="A10904" s="1">
        <v>41584</v>
      </c>
      <c r="B10904">
        <v>481</v>
      </c>
      <c r="C10904">
        <v>562</v>
      </c>
      <c r="D10904">
        <v>0</v>
      </c>
      <c r="E10904">
        <v>0</v>
      </c>
      <c r="F10904" s="14">
        <v>6636.4549999999999</v>
      </c>
      <c r="G10904" s="14">
        <v>5773.1180000000004</v>
      </c>
      <c r="H10904">
        <f t="shared" si="355"/>
        <v>6.2971064539465029</v>
      </c>
      <c r="I10904">
        <f t="shared" si="356"/>
        <v>6.0723521721749956</v>
      </c>
    </row>
    <row r="10905" spans="1:9" x14ac:dyDescent="0.3">
      <c r="A10905" s="1">
        <v>41585</v>
      </c>
      <c r="B10905">
        <v>441</v>
      </c>
      <c r="C10905">
        <v>476</v>
      </c>
      <c r="D10905">
        <v>0</v>
      </c>
      <c r="E10905">
        <v>0</v>
      </c>
      <c r="F10905" s="14">
        <v>6310.1689999999999</v>
      </c>
      <c r="G10905" s="14">
        <v>5830.2629999999999</v>
      </c>
      <c r="H10905">
        <f t="shared" si="355"/>
        <v>5.773438557568416</v>
      </c>
      <c r="I10905">
        <f t="shared" si="356"/>
        <v>5.1431310212727714</v>
      </c>
    </row>
    <row r="10906" spans="1:9" x14ac:dyDescent="0.3">
      <c r="A10906" s="1">
        <v>41586</v>
      </c>
      <c r="B10906">
        <v>391</v>
      </c>
      <c r="C10906">
        <v>405</v>
      </c>
      <c r="D10906">
        <v>0.09</v>
      </c>
      <c r="E10906">
        <v>0.25600000000000001</v>
      </c>
      <c r="F10906" s="14">
        <v>1401.6</v>
      </c>
      <c r="G10906" s="14">
        <v>2284.4699999999998</v>
      </c>
      <c r="H10906">
        <f t="shared" si="355"/>
        <v>5.1188536870958066</v>
      </c>
      <c r="I10906">
        <f t="shared" si="356"/>
        <v>4.3759833269232615</v>
      </c>
    </row>
    <row r="10907" spans="1:9" x14ac:dyDescent="0.3">
      <c r="A10907" s="1">
        <v>41587</v>
      </c>
      <c r="B10907">
        <v>370</v>
      </c>
      <c r="C10907">
        <v>363</v>
      </c>
      <c r="D10907">
        <v>4.3120000000000003</v>
      </c>
      <c r="E10907">
        <v>14.757999999999999</v>
      </c>
      <c r="F10907">
        <v>801.98500000000001</v>
      </c>
      <c r="G10907">
        <v>420.97300000000001</v>
      </c>
      <c r="H10907">
        <f t="shared" si="355"/>
        <v>4.8439280414973105</v>
      </c>
      <c r="I10907">
        <f t="shared" si="356"/>
        <v>3.9221776485756643</v>
      </c>
    </row>
    <row r="10908" spans="1:9" x14ac:dyDescent="0.3">
      <c r="A10908" s="1">
        <v>41588</v>
      </c>
      <c r="B10908">
        <v>361</v>
      </c>
      <c r="C10908">
        <v>322</v>
      </c>
      <c r="D10908">
        <v>9.4589999999999996</v>
      </c>
      <c r="E10908">
        <v>21.911999999999999</v>
      </c>
      <c r="F10908">
        <v>16.492999999999999</v>
      </c>
      <c r="G10908">
        <v>109.26300000000001</v>
      </c>
      <c r="H10908">
        <f t="shared" si="355"/>
        <v>4.7261027648122402</v>
      </c>
      <c r="I10908">
        <f t="shared" si="356"/>
        <v>3.4791768673315806</v>
      </c>
    </row>
    <row r="10909" spans="1:9" x14ac:dyDescent="0.3">
      <c r="A10909" s="1">
        <v>41589</v>
      </c>
      <c r="B10909">
        <v>382</v>
      </c>
      <c r="C10909">
        <v>302</v>
      </c>
      <c r="D10909">
        <v>47.911999999999999</v>
      </c>
      <c r="E10909">
        <v>61.841000000000001</v>
      </c>
      <c r="F10909">
        <v>703.077</v>
      </c>
      <c r="G10909">
        <v>753.82399999999996</v>
      </c>
      <c r="H10909">
        <f t="shared" si="355"/>
        <v>5.0010284104107372</v>
      </c>
      <c r="I10909">
        <f t="shared" si="356"/>
        <v>3.2630789252612966</v>
      </c>
    </row>
    <row r="10910" spans="1:9" x14ac:dyDescent="0.3">
      <c r="A10910" s="1">
        <v>41590</v>
      </c>
      <c r="B10910">
        <v>436</v>
      </c>
      <c r="C10910">
        <v>339</v>
      </c>
      <c r="D10910">
        <v>0</v>
      </c>
      <c r="E10910">
        <v>0</v>
      </c>
      <c r="F10910" s="14">
        <v>5969.6109999999999</v>
      </c>
      <c r="G10910" s="14">
        <v>4118.63</v>
      </c>
      <c r="H10910">
        <f t="shared" si="355"/>
        <v>5.7079800705211552</v>
      </c>
      <c r="I10910">
        <f t="shared" si="356"/>
        <v>3.6628601180913227</v>
      </c>
    </row>
    <row r="10911" spans="1:9" x14ac:dyDescent="0.3">
      <c r="A10911" s="1">
        <v>41591</v>
      </c>
      <c r="B10911">
        <v>476</v>
      </c>
      <c r="C10911">
        <v>353</v>
      </c>
      <c r="D10911">
        <v>0</v>
      </c>
      <c r="E10911">
        <v>0</v>
      </c>
      <c r="F10911" s="14">
        <v>6701.2640000000001</v>
      </c>
      <c r="G10911" s="14">
        <v>6015.1459999999997</v>
      </c>
      <c r="H10911">
        <f t="shared" si="355"/>
        <v>6.2316479668992422</v>
      </c>
      <c r="I10911">
        <f t="shared" si="356"/>
        <v>3.8141286775405217</v>
      </c>
    </row>
    <row r="10912" spans="1:9" x14ac:dyDescent="0.3">
      <c r="A10912" s="1">
        <v>41592</v>
      </c>
      <c r="B10912">
        <v>557</v>
      </c>
      <c r="C10912">
        <v>372</v>
      </c>
      <c r="D10912">
        <v>0</v>
      </c>
      <c r="E10912">
        <v>0</v>
      </c>
      <c r="F10912" s="14">
        <v>6679.34</v>
      </c>
      <c r="G10912" s="14">
        <v>5934.7820000000002</v>
      </c>
      <c r="H10912">
        <f t="shared" si="355"/>
        <v>7.29207545706487</v>
      </c>
      <c r="I10912">
        <f t="shared" si="356"/>
        <v>4.0194217225072926</v>
      </c>
    </row>
    <row r="10913" spans="1:9" x14ac:dyDescent="0.3">
      <c r="A10913" s="1">
        <v>41593</v>
      </c>
      <c r="B10913">
        <v>603</v>
      </c>
      <c r="C10913">
        <v>376</v>
      </c>
      <c r="D10913">
        <v>20.324000000000002</v>
      </c>
      <c r="E10913">
        <v>28.978000000000002</v>
      </c>
      <c r="F10913">
        <v>10.199</v>
      </c>
      <c r="G10913">
        <v>-27.277999999999999</v>
      </c>
      <c r="H10913">
        <f t="shared" si="355"/>
        <v>7.8942935378996708</v>
      </c>
      <c r="I10913">
        <f t="shared" si="356"/>
        <v>4.0626413109213493</v>
      </c>
    </row>
    <row r="10914" spans="1:9" x14ac:dyDescent="0.3">
      <c r="A10914" s="1">
        <v>41594</v>
      </c>
      <c r="B10914">
        <v>822</v>
      </c>
      <c r="C10914">
        <v>376</v>
      </c>
      <c r="D10914">
        <v>0</v>
      </c>
      <c r="E10914">
        <v>0</v>
      </c>
      <c r="F10914" s="14">
        <v>6973.4470000000001</v>
      </c>
      <c r="G10914" s="14">
        <v>5656.4690000000001</v>
      </c>
      <c r="H10914">
        <f t="shared" si="355"/>
        <v>10.761375270569699</v>
      </c>
      <c r="I10914">
        <f t="shared" si="356"/>
        <v>4.0626413109213493</v>
      </c>
    </row>
    <row r="10915" spans="1:9" x14ac:dyDescent="0.3">
      <c r="A10915" s="1">
        <v>41595</v>
      </c>
      <c r="B10915">
        <v>822</v>
      </c>
      <c r="C10915">
        <v>379</v>
      </c>
      <c r="D10915">
        <v>0</v>
      </c>
      <c r="E10915">
        <v>0</v>
      </c>
      <c r="F10915" s="14">
        <v>7007.8710000000001</v>
      </c>
      <c r="G10915" s="14">
        <v>6199.2529999999997</v>
      </c>
      <c r="H10915">
        <f t="shared" si="355"/>
        <v>10.761375270569699</v>
      </c>
      <c r="I10915">
        <f t="shared" si="356"/>
        <v>4.0950560022318925</v>
      </c>
    </row>
    <row r="10916" spans="1:9" x14ac:dyDescent="0.3">
      <c r="A10916" s="1">
        <v>41596</v>
      </c>
      <c r="B10916">
        <v>707</v>
      </c>
      <c r="C10916">
        <v>400</v>
      </c>
      <c r="D10916">
        <v>0</v>
      </c>
      <c r="E10916">
        <v>0</v>
      </c>
      <c r="F10916" s="14">
        <v>6472.5879999999997</v>
      </c>
      <c r="G10916" s="14">
        <v>5380.43</v>
      </c>
      <c r="H10916">
        <f t="shared" si="355"/>
        <v>9.2558300684826982</v>
      </c>
      <c r="I10916">
        <f t="shared" si="356"/>
        <v>4.3219588414056913</v>
      </c>
    </row>
    <row r="10917" spans="1:9" x14ac:dyDescent="0.3">
      <c r="A10917" s="1">
        <v>41597</v>
      </c>
      <c r="B10917">
        <v>601</v>
      </c>
      <c r="C10917">
        <v>514</v>
      </c>
      <c r="D10917">
        <v>41.63</v>
      </c>
      <c r="E10917">
        <v>38.542999999999999</v>
      </c>
      <c r="F10917">
        <v>364.76299999999998</v>
      </c>
      <c r="G10917">
        <v>312.55</v>
      </c>
      <c r="H10917">
        <f t="shared" si="355"/>
        <v>7.8681101430807665</v>
      </c>
      <c r="I10917">
        <f t="shared" si="356"/>
        <v>5.5537171112063124</v>
      </c>
    </row>
    <row r="10918" spans="1:9" x14ac:dyDescent="0.3">
      <c r="A10918" s="1">
        <v>41598</v>
      </c>
      <c r="B10918">
        <v>521</v>
      </c>
      <c r="C10918">
        <v>605</v>
      </c>
      <c r="D10918">
        <v>0.46800000000000003</v>
      </c>
      <c r="E10918">
        <v>0</v>
      </c>
      <c r="F10918">
        <v>756.56200000000001</v>
      </c>
      <c r="G10918">
        <v>553.19600000000003</v>
      </c>
      <c r="H10918">
        <f t="shared" si="355"/>
        <v>6.8207743503245908</v>
      </c>
      <c r="I10918">
        <f t="shared" si="356"/>
        <v>6.5369627476261067</v>
      </c>
    </row>
    <row r="10919" spans="1:9" x14ac:dyDescent="0.3">
      <c r="A10919" s="1">
        <v>41599</v>
      </c>
      <c r="B10919">
        <v>437</v>
      </c>
      <c r="C10919">
        <v>614</v>
      </c>
      <c r="D10919">
        <v>0</v>
      </c>
      <c r="E10919">
        <v>0</v>
      </c>
      <c r="F10919" s="14">
        <v>2226.8229999999999</v>
      </c>
      <c r="G10919" s="14">
        <v>2360.9499999999998</v>
      </c>
      <c r="H10919">
        <f t="shared" si="355"/>
        <v>5.7210717679306065</v>
      </c>
      <c r="I10919">
        <f t="shared" si="356"/>
        <v>6.6342068215577346</v>
      </c>
    </row>
    <row r="10920" spans="1:9" x14ac:dyDescent="0.3">
      <c r="A10920" s="1">
        <v>41600</v>
      </c>
      <c r="B10920">
        <v>368</v>
      </c>
      <c r="C10920">
        <v>566</v>
      </c>
      <c r="D10920">
        <v>0</v>
      </c>
      <c r="E10920">
        <v>0</v>
      </c>
      <c r="F10920" s="14">
        <v>6632.2460000000001</v>
      </c>
      <c r="G10920" s="14">
        <v>5014.9539999999997</v>
      </c>
      <c r="H10920">
        <f t="shared" si="355"/>
        <v>4.8177446466784062</v>
      </c>
      <c r="I10920">
        <f t="shared" si="356"/>
        <v>6.1155717605890523</v>
      </c>
    </row>
    <row r="10921" spans="1:9" x14ac:dyDescent="0.3">
      <c r="A10921" s="1">
        <v>41601</v>
      </c>
      <c r="B10921">
        <v>286</v>
      </c>
      <c r="C10921">
        <v>490</v>
      </c>
      <c r="D10921">
        <v>0</v>
      </c>
      <c r="E10921">
        <v>0</v>
      </c>
      <c r="F10921" s="14">
        <v>6520.14</v>
      </c>
      <c r="G10921" s="14">
        <v>5890.6850000000004</v>
      </c>
      <c r="H10921">
        <f t="shared" si="355"/>
        <v>3.7442254591033262</v>
      </c>
      <c r="I10921">
        <f t="shared" si="356"/>
        <v>5.2943995807219713</v>
      </c>
    </row>
    <row r="10922" spans="1:9" x14ac:dyDescent="0.3">
      <c r="A10922" s="1">
        <v>41602</v>
      </c>
      <c r="B10922">
        <v>188</v>
      </c>
      <c r="C10922">
        <v>424</v>
      </c>
      <c r="D10922">
        <v>0</v>
      </c>
      <c r="E10922">
        <v>0</v>
      </c>
      <c r="F10922" s="14">
        <v>6484.4859999999999</v>
      </c>
      <c r="G10922" s="14">
        <v>5897.5240000000003</v>
      </c>
      <c r="H10922">
        <f t="shared" si="355"/>
        <v>2.4612391129770121</v>
      </c>
      <c r="I10922">
        <f t="shared" si="356"/>
        <v>4.5812763718900325</v>
      </c>
    </row>
    <row r="10923" spans="1:9" x14ac:dyDescent="0.3">
      <c r="A10923" s="1">
        <v>41603</v>
      </c>
      <c r="B10923">
        <v>125</v>
      </c>
      <c r="C10923">
        <v>386</v>
      </c>
      <c r="D10923">
        <v>1.1970000000000001</v>
      </c>
      <c r="E10923">
        <v>3.21</v>
      </c>
      <c r="F10923" s="14">
        <v>3195.8180000000002</v>
      </c>
      <c r="G10923" s="14">
        <v>2363.7150000000001</v>
      </c>
      <c r="H10923">
        <f t="shared" si="355"/>
        <v>1.6364621761815239</v>
      </c>
      <c r="I10923">
        <f t="shared" si="356"/>
        <v>4.1706902819564915</v>
      </c>
    </row>
    <row r="10924" spans="1:9" x14ac:dyDescent="0.3">
      <c r="A10924" s="1">
        <v>41604</v>
      </c>
      <c r="B10924">
        <v>93</v>
      </c>
      <c r="C10924">
        <v>352</v>
      </c>
      <c r="D10924">
        <v>0.99399999999999999</v>
      </c>
      <c r="E10924">
        <v>8.0820000000000007</v>
      </c>
      <c r="F10924" s="14">
        <v>1683.5820000000001</v>
      </c>
      <c r="G10924" s="14">
        <v>1792.538</v>
      </c>
      <c r="H10924">
        <f t="shared" si="355"/>
        <v>1.2175278590790537</v>
      </c>
      <c r="I10924">
        <f t="shared" si="356"/>
        <v>3.8033237804370077</v>
      </c>
    </row>
    <row r="10925" spans="1:9" x14ac:dyDescent="0.3">
      <c r="A10925" s="1">
        <v>41605</v>
      </c>
      <c r="B10925">
        <v>69</v>
      </c>
      <c r="C10925">
        <v>312</v>
      </c>
      <c r="D10925">
        <v>8.0239999999999991</v>
      </c>
      <c r="E10925">
        <v>7.6369999999999996</v>
      </c>
      <c r="F10925" s="14">
        <v>2856.8820000000001</v>
      </c>
      <c r="G10925" s="14">
        <v>2459.5639999999999</v>
      </c>
      <c r="H10925">
        <f t="shared" si="355"/>
        <v>0.90332712125220105</v>
      </c>
      <c r="I10925">
        <f t="shared" si="356"/>
        <v>3.3711278962964388</v>
      </c>
    </row>
    <row r="10926" spans="1:9" x14ac:dyDescent="0.3">
      <c r="A10926" s="1">
        <v>41606</v>
      </c>
      <c r="B10926">
        <v>58</v>
      </c>
      <c r="C10926">
        <v>266</v>
      </c>
      <c r="D10926">
        <v>0</v>
      </c>
      <c r="E10926">
        <v>0</v>
      </c>
      <c r="F10926" s="14">
        <v>5167.6790000000001</v>
      </c>
      <c r="G10926" s="14">
        <v>4787.0929999999998</v>
      </c>
      <c r="H10926">
        <f t="shared" si="355"/>
        <v>0.75931844974822693</v>
      </c>
      <c r="I10926">
        <f t="shared" si="356"/>
        <v>2.874102629534784</v>
      </c>
    </row>
    <row r="10927" spans="1:9" x14ac:dyDescent="0.3">
      <c r="A10927" s="1">
        <v>41607</v>
      </c>
      <c r="B10927">
        <v>54</v>
      </c>
      <c r="C10927">
        <v>216</v>
      </c>
      <c r="D10927">
        <v>0</v>
      </c>
      <c r="E10927">
        <v>0</v>
      </c>
      <c r="F10927" s="14">
        <v>6482.8969999999999</v>
      </c>
      <c r="G10927" s="14">
        <v>5071.6000000000004</v>
      </c>
      <c r="H10927">
        <f t="shared" si="355"/>
        <v>0.70695166011041832</v>
      </c>
      <c r="I10927">
        <f t="shared" si="356"/>
        <v>2.3338577743590734</v>
      </c>
    </row>
    <row r="10928" spans="1:9" x14ac:dyDescent="0.3">
      <c r="A10928" s="1">
        <v>41608</v>
      </c>
      <c r="B10928">
        <v>46</v>
      </c>
      <c r="C10928">
        <v>167</v>
      </c>
      <c r="D10928">
        <v>0</v>
      </c>
      <c r="E10928">
        <v>0</v>
      </c>
      <c r="F10928" s="14">
        <v>7119.6760000000004</v>
      </c>
      <c r="G10928" s="14">
        <v>5839.9629999999997</v>
      </c>
      <c r="H10928">
        <f t="shared" si="355"/>
        <v>0.60221808083480077</v>
      </c>
      <c r="I10928">
        <f t="shared" si="356"/>
        <v>1.804417816286876</v>
      </c>
    </row>
    <row r="10929" spans="1:9" x14ac:dyDescent="0.3">
      <c r="A10929" s="1">
        <v>41609</v>
      </c>
      <c r="B10929">
        <v>38</v>
      </c>
      <c r="C10929">
        <v>120</v>
      </c>
      <c r="D10929">
        <v>0.51600000000000001</v>
      </c>
      <c r="E10929">
        <v>1.5780000000000001</v>
      </c>
      <c r="F10929">
        <v>617.68299999999999</v>
      </c>
      <c r="G10929" s="14">
        <v>1134.713</v>
      </c>
      <c r="H10929">
        <f t="shared" si="355"/>
        <v>0.49748450155918322</v>
      </c>
      <c r="I10929">
        <f t="shared" si="356"/>
        <v>1.2965876524217073</v>
      </c>
    </row>
    <row r="10930" spans="1:9" x14ac:dyDescent="0.3">
      <c r="A10930" s="1">
        <v>41610</v>
      </c>
      <c r="B10930">
        <v>30</v>
      </c>
      <c r="C10930">
        <v>78</v>
      </c>
      <c r="D10930">
        <v>0</v>
      </c>
      <c r="E10930">
        <v>0</v>
      </c>
      <c r="F10930" s="14">
        <v>5042.1620000000003</v>
      </c>
      <c r="G10930" s="14">
        <v>3972.0590000000002</v>
      </c>
      <c r="H10930">
        <f t="shared" si="355"/>
        <v>0.39275092228356573</v>
      </c>
      <c r="I10930">
        <f t="shared" si="356"/>
        <v>0.84278197407410971</v>
      </c>
    </row>
    <row r="10931" spans="1:9" x14ac:dyDescent="0.3">
      <c r="A10931" s="1">
        <v>41611</v>
      </c>
      <c r="B10931">
        <v>24</v>
      </c>
      <c r="C10931">
        <v>60</v>
      </c>
      <c r="D10931">
        <v>0</v>
      </c>
      <c r="E10931">
        <v>0</v>
      </c>
      <c r="F10931" s="14">
        <v>6698.4759999999997</v>
      </c>
      <c r="G10931" s="14">
        <v>5671.26</v>
      </c>
      <c r="H10931">
        <f t="shared" si="355"/>
        <v>0.31420073782685254</v>
      </c>
      <c r="I10931">
        <f t="shared" si="356"/>
        <v>0.64829382621085363</v>
      </c>
    </row>
    <row r="10932" spans="1:9" x14ac:dyDescent="0.3">
      <c r="A10932" s="1">
        <v>41612</v>
      </c>
      <c r="B10932">
        <v>20</v>
      </c>
      <c r="C10932">
        <v>75</v>
      </c>
      <c r="D10932">
        <v>0</v>
      </c>
      <c r="E10932">
        <v>0</v>
      </c>
      <c r="F10932" s="14">
        <v>6321.3720000000003</v>
      </c>
      <c r="G10932" s="14">
        <v>5956.5469999999996</v>
      </c>
      <c r="H10932">
        <f t="shared" si="355"/>
        <v>0.26183394818904382</v>
      </c>
      <c r="I10932">
        <f t="shared" si="356"/>
        <v>0.81036728276356707</v>
      </c>
    </row>
    <row r="10933" spans="1:9" x14ac:dyDescent="0.3">
      <c r="A10933" s="1">
        <v>41613</v>
      </c>
      <c r="B10933">
        <v>17</v>
      </c>
      <c r="C10933">
        <v>76</v>
      </c>
      <c r="D10933">
        <v>13.833</v>
      </c>
      <c r="E10933">
        <v>6.577</v>
      </c>
      <c r="F10933" s="14">
        <v>7004.3450000000003</v>
      </c>
      <c r="G10933" s="14">
        <v>6137.9489999999996</v>
      </c>
      <c r="H10933">
        <f t="shared" si="355"/>
        <v>0.22255885596068725</v>
      </c>
      <c r="I10933">
        <f t="shared" si="356"/>
        <v>0.82117217986708124</v>
      </c>
    </row>
    <row r="10934" spans="1:9" x14ac:dyDescent="0.3">
      <c r="A10934" s="1">
        <v>41614</v>
      </c>
      <c r="B10934">
        <v>14</v>
      </c>
      <c r="C10934">
        <v>66</v>
      </c>
      <c r="D10934">
        <v>0</v>
      </c>
      <c r="E10934">
        <v>0</v>
      </c>
      <c r="F10934" s="14">
        <v>4177.2359999999999</v>
      </c>
      <c r="G10934" s="14">
        <v>4314.9840000000004</v>
      </c>
      <c r="H10934">
        <f t="shared" si="355"/>
        <v>0.18328376373233066</v>
      </c>
      <c r="I10934">
        <f t="shared" si="356"/>
        <v>0.71312320883193892</v>
      </c>
    </row>
    <row r="10935" spans="1:9" x14ac:dyDescent="0.3">
      <c r="A10935" s="1">
        <v>41615</v>
      </c>
      <c r="B10935">
        <v>12</v>
      </c>
      <c r="C10935">
        <v>48</v>
      </c>
      <c r="D10935">
        <v>0</v>
      </c>
      <c r="E10935">
        <v>0</v>
      </c>
      <c r="F10935" s="14">
        <v>6625.0370000000003</v>
      </c>
      <c r="G10935" s="14">
        <v>6108.1419999999998</v>
      </c>
      <c r="H10935">
        <f t="shared" si="355"/>
        <v>0.15710036891342627</v>
      </c>
      <c r="I10935">
        <f t="shared" si="356"/>
        <v>0.51863506096868284</v>
      </c>
    </row>
    <row r="10936" spans="1:9" x14ac:dyDescent="0.3">
      <c r="A10936" s="1">
        <v>41616</v>
      </c>
      <c r="B10936">
        <v>10</v>
      </c>
      <c r="C10936">
        <v>37</v>
      </c>
      <c r="D10936">
        <v>0</v>
      </c>
      <c r="E10936">
        <v>0</v>
      </c>
      <c r="F10936" s="14">
        <v>7013.66</v>
      </c>
      <c r="G10936" s="14">
        <v>6112.2960000000003</v>
      </c>
      <c r="H10936">
        <f t="shared" si="355"/>
        <v>0.13091697409452191</v>
      </c>
      <c r="I10936">
        <f t="shared" si="356"/>
        <v>0.39978119283002639</v>
      </c>
    </row>
    <row r="10937" spans="1:9" x14ac:dyDescent="0.3">
      <c r="A10937" s="1">
        <v>41617</v>
      </c>
      <c r="B10937">
        <v>8</v>
      </c>
      <c r="C10937">
        <v>40</v>
      </c>
      <c r="D10937">
        <v>8.5879999999999992</v>
      </c>
      <c r="E10937">
        <v>13.65</v>
      </c>
      <c r="F10937">
        <v>952.55899999999997</v>
      </c>
      <c r="G10937">
        <v>813.50400000000002</v>
      </c>
      <c r="H10937">
        <f t="shared" si="355"/>
        <v>0.10473357927561752</v>
      </c>
      <c r="I10937">
        <f t="shared" si="356"/>
        <v>0.43219588414056909</v>
      </c>
    </row>
    <row r="10938" spans="1:9" x14ac:dyDescent="0.3">
      <c r="A10938" s="1">
        <v>41618</v>
      </c>
      <c r="B10938">
        <v>7</v>
      </c>
      <c r="C10938">
        <v>46</v>
      </c>
      <c r="D10938">
        <v>0</v>
      </c>
      <c r="E10938">
        <v>0</v>
      </c>
      <c r="F10938" s="14">
        <v>3185.127</v>
      </c>
      <c r="G10938" s="14">
        <v>2615.1089999999999</v>
      </c>
      <c r="H10938">
        <f t="shared" si="355"/>
        <v>9.1641881866165328E-2</v>
      </c>
      <c r="I10938">
        <f t="shared" si="356"/>
        <v>0.49702526676165443</v>
      </c>
    </row>
    <row r="10939" spans="1:9" x14ac:dyDescent="0.3">
      <c r="A10939" s="1">
        <v>41619</v>
      </c>
      <c r="B10939">
        <v>7</v>
      </c>
      <c r="C10939">
        <v>49</v>
      </c>
      <c r="D10939">
        <v>0</v>
      </c>
      <c r="E10939">
        <v>0</v>
      </c>
      <c r="F10939" s="14">
        <v>6805.7340000000004</v>
      </c>
      <c r="G10939" s="14">
        <v>6038.3890000000001</v>
      </c>
      <c r="H10939">
        <f t="shared" si="355"/>
        <v>9.1641881866165328E-2</v>
      </c>
      <c r="I10939">
        <f t="shared" si="356"/>
        <v>0.52943995807219713</v>
      </c>
    </row>
    <row r="10940" spans="1:9" x14ac:dyDescent="0.3">
      <c r="A10940" s="1">
        <v>41620</v>
      </c>
      <c r="B10940">
        <v>6</v>
      </c>
      <c r="C10940">
        <v>50</v>
      </c>
      <c r="D10940">
        <v>0</v>
      </c>
      <c r="E10940">
        <v>0</v>
      </c>
      <c r="F10940" s="14">
        <v>6659.3490000000002</v>
      </c>
      <c r="G10940" s="14">
        <v>5514.0940000000001</v>
      </c>
      <c r="H10940">
        <f t="shared" si="355"/>
        <v>7.8550184456713135E-2</v>
      </c>
      <c r="I10940">
        <f t="shared" si="356"/>
        <v>0.54024485517571141</v>
      </c>
    </row>
    <row r="10941" spans="1:9" x14ac:dyDescent="0.3">
      <c r="A10941" s="1">
        <v>41621</v>
      </c>
      <c r="B10941">
        <v>5</v>
      </c>
      <c r="C10941">
        <v>48</v>
      </c>
      <c r="D10941">
        <v>0.27500000000000002</v>
      </c>
      <c r="E10941">
        <v>5.3999999999999999E-2</v>
      </c>
      <c r="F10941" s="14">
        <v>3678.393</v>
      </c>
      <c r="G10941" s="14">
        <v>2389.415</v>
      </c>
      <c r="H10941">
        <f t="shared" si="355"/>
        <v>6.5458487047260955E-2</v>
      </c>
      <c r="I10941">
        <f t="shared" si="356"/>
        <v>0.51863506096868284</v>
      </c>
    </row>
    <row r="10942" spans="1:9" x14ac:dyDescent="0.3">
      <c r="A10942" s="1">
        <v>41622</v>
      </c>
      <c r="B10942">
        <v>5</v>
      </c>
      <c r="C10942">
        <v>42</v>
      </c>
      <c r="D10942">
        <v>0</v>
      </c>
      <c r="E10942">
        <v>0</v>
      </c>
      <c r="F10942" s="14">
        <v>4708.7380000000003</v>
      </c>
      <c r="G10942" s="14">
        <v>4911.4620000000004</v>
      </c>
      <c r="H10942">
        <f t="shared" si="355"/>
        <v>6.5458487047260955E-2</v>
      </c>
      <c r="I10942">
        <f t="shared" si="356"/>
        <v>0.4538056783475975</v>
      </c>
    </row>
    <row r="10943" spans="1:9" x14ac:dyDescent="0.3">
      <c r="A10943" s="1">
        <v>41623</v>
      </c>
      <c r="B10943">
        <v>4</v>
      </c>
      <c r="C10943">
        <v>31</v>
      </c>
      <c r="D10943">
        <v>0</v>
      </c>
      <c r="E10943">
        <v>0</v>
      </c>
      <c r="F10943" s="14">
        <v>4471.357</v>
      </c>
      <c r="G10943" s="14">
        <v>4623.8940000000002</v>
      </c>
      <c r="H10943">
        <f t="shared" si="355"/>
        <v>5.2366789637808761E-2</v>
      </c>
      <c r="I10943">
        <f t="shared" si="356"/>
        <v>0.33495181020894099</v>
      </c>
    </row>
    <row r="10944" spans="1:9" x14ac:dyDescent="0.3">
      <c r="A10944" s="1">
        <v>41624</v>
      </c>
      <c r="B10944">
        <v>4</v>
      </c>
      <c r="C10944">
        <v>20</v>
      </c>
      <c r="D10944">
        <v>0</v>
      </c>
      <c r="E10944">
        <v>0</v>
      </c>
      <c r="F10944" s="14">
        <v>5945.1289999999999</v>
      </c>
      <c r="G10944" s="14">
        <v>5653.6220000000003</v>
      </c>
      <c r="H10944">
        <f t="shared" si="355"/>
        <v>5.2366789637808761E-2</v>
      </c>
      <c r="I10944">
        <f t="shared" si="356"/>
        <v>0.21609794207028454</v>
      </c>
    </row>
    <row r="10945" spans="1:9" x14ac:dyDescent="0.3">
      <c r="A10945" s="1">
        <v>41625</v>
      </c>
      <c r="B10945">
        <v>4</v>
      </c>
      <c r="C10945">
        <v>15</v>
      </c>
      <c r="D10945">
        <v>0</v>
      </c>
      <c r="E10945">
        <v>0</v>
      </c>
      <c r="F10945" s="14">
        <v>6643.3180000000002</v>
      </c>
      <c r="G10945" s="14">
        <v>5842.6710000000003</v>
      </c>
      <c r="H10945">
        <f t="shared" si="355"/>
        <v>5.2366789637808761E-2</v>
      </c>
      <c r="I10945">
        <f t="shared" si="356"/>
        <v>0.16207345655271341</v>
      </c>
    </row>
    <row r="10946" spans="1:9" x14ac:dyDescent="0.3">
      <c r="A10946" s="1">
        <v>41626</v>
      </c>
      <c r="B10946">
        <v>3</v>
      </c>
      <c r="C10946">
        <v>12</v>
      </c>
      <c r="D10946">
        <v>0</v>
      </c>
      <c r="E10946">
        <v>0</v>
      </c>
      <c r="F10946" s="14">
        <v>5702.2370000000001</v>
      </c>
      <c r="G10946" s="14">
        <v>5507.165</v>
      </c>
      <c r="H10946">
        <f t="shared" ref="H10946:H11009" si="357">(B10946*60*60*24/1000000)/(1000*$N$3/1000000)</f>
        <v>3.9275092228356567E-2</v>
      </c>
      <c r="I10946">
        <f t="shared" ref="I10946:I11009" si="358">(C10946*60*60*24/1000000)/(1000*$N$4/1000000)</f>
        <v>0.12965876524217071</v>
      </c>
    </row>
    <row r="10947" spans="1:9" x14ac:dyDescent="0.3">
      <c r="A10947" s="1">
        <v>41627</v>
      </c>
      <c r="B10947">
        <v>3</v>
      </c>
      <c r="C10947">
        <v>10</v>
      </c>
      <c r="D10947">
        <v>0</v>
      </c>
      <c r="E10947">
        <v>0</v>
      </c>
      <c r="F10947">
        <v>899.71699999999998</v>
      </c>
      <c r="G10947" s="14">
        <v>4056.8339999999998</v>
      </c>
      <c r="H10947">
        <f t="shared" si="357"/>
        <v>3.9275092228356567E-2</v>
      </c>
      <c r="I10947">
        <f t="shared" si="358"/>
        <v>0.10804897103514227</v>
      </c>
    </row>
    <row r="10948" spans="1:9" x14ac:dyDescent="0.3">
      <c r="A10948" s="1">
        <v>41628</v>
      </c>
      <c r="B10948">
        <v>3</v>
      </c>
      <c r="C10948">
        <v>8</v>
      </c>
      <c r="D10948">
        <v>0</v>
      </c>
      <c r="E10948">
        <v>0</v>
      </c>
      <c r="F10948" s="14">
        <v>5317.7550000000001</v>
      </c>
      <c r="G10948" s="14">
        <v>3450.2359999999999</v>
      </c>
      <c r="H10948">
        <f t="shared" si="357"/>
        <v>3.9275092228356567E-2</v>
      </c>
      <c r="I10948">
        <f t="shared" si="358"/>
        <v>8.643917682811382E-2</v>
      </c>
    </row>
    <row r="10949" spans="1:9" x14ac:dyDescent="0.3">
      <c r="A10949" s="1">
        <v>41629</v>
      </c>
      <c r="B10949">
        <v>2</v>
      </c>
      <c r="C10949">
        <v>7</v>
      </c>
      <c r="D10949">
        <v>0</v>
      </c>
      <c r="E10949">
        <v>0</v>
      </c>
      <c r="F10949" s="14">
        <v>5953.1710000000003</v>
      </c>
      <c r="G10949" s="14">
        <v>5643.7749999999996</v>
      </c>
      <c r="H10949">
        <f t="shared" si="357"/>
        <v>2.6183394818904381E-2</v>
      </c>
      <c r="I10949">
        <f t="shared" si="358"/>
        <v>7.5634279724599587E-2</v>
      </c>
    </row>
    <row r="10950" spans="1:9" x14ac:dyDescent="0.3">
      <c r="A10950" s="1">
        <v>41630</v>
      </c>
      <c r="B10950">
        <v>2</v>
      </c>
      <c r="C10950">
        <v>6</v>
      </c>
      <c r="D10950">
        <v>0</v>
      </c>
      <c r="E10950">
        <v>0</v>
      </c>
      <c r="F10950" s="14">
        <v>6257.2929999999997</v>
      </c>
      <c r="G10950" s="14">
        <v>5398.4430000000002</v>
      </c>
      <c r="H10950">
        <f t="shared" si="357"/>
        <v>2.6183394818904381E-2</v>
      </c>
      <c r="I10950">
        <f t="shared" si="358"/>
        <v>6.4829382621085355E-2</v>
      </c>
    </row>
    <row r="10951" spans="1:9" x14ac:dyDescent="0.3">
      <c r="A10951" s="1">
        <v>41631</v>
      </c>
      <c r="B10951">
        <v>2</v>
      </c>
      <c r="C10951">
        <v>5</v>
      </c>
      <c r="D10951">
        <v>0</v>
      </c>
      <c r="E10951">
        <v>0</v>
      </c>
      <c r="F10951" s="14">
        <v>6306.3010000000004</v>
      </c>
      <c r="G10951" s="14">
        <v>5487.6360000000004</v>
      </c>
      <c r="H10951">
        <f t="shared" si="357"/>
        <v>2.6183394818904381E-2</v>
      </c>
      <c r="I10951">
        <f t="shared" si="358"/>
        <v>5.4024485517571136E-2</v>
      </c>
    </row>
    <row r="10952" spans="1:9" x14ac:dyDescent="0.3">
      <c r="A10952" s="1">
        <v>41632</v>
      </c>
      <c r="B10952">
        <v>2</v>
      </c>
      <c r="C10952">
        <v>5</v>
      </c>
      <c r="D10952">
        <v>0</v>
      </c>
      <c r="E10952">
        <v>0</v>
      </c>
      <c r="F10952" s="14">
        <v>6123.5460000000003</v>
      </c>
      <c r="G10952" s="14">
        <v>5288.8739999999998</v>
      </c>
      <c r="H10952">
        <f t="shared" si="357"/>
        <v>2.6183394818904381E-2</v>
      </c>
      <c r="I10952">
        <f t="shared" si="358"/>
        <v>5.4024485517571136E-2</v>
      </c>
    </row>
    <row r="10953" spans="1:9" x14ac:dyDescent="0.3">
      <c r="A10953" s="1">
        <v>41633</v>
      </c>
      <c r="B10953">
        <v>2</v>
      </c>
      <c r="C10953">
        <v>4</v>
      </c>
      <c r="D10953">
        <v>0</v>
      </c>
      <c r="E10953">
        <v>0</v>
      </c>
      <c r="F10953" s="14">
        <v>5485.5469999999996</v>
      </c>
      <c r="G10953" s="14">
        <v>4962.1809999999996</v>
      </c>
      <c r="H10953">
        <f t="shared" si="357"/>
        <v>2.6183394818904381E-2</v>
      </c>
      <c r="I10953">
        <f t="shared" si="358"/>
        <v>4.321958841405691E-2</v>
      </c>
    </row>
    <row r="10954" spans="1:9" x14ac:dyDescent="0.3">
      <c r="A10954" s="1">
        <v>41634</v>
      </c>
      <c r="B10954">
        <v>2</v>
      </c>
      <c r="C10954">
        <v>3</v>
      </c>
      <c r="D10954">
        <v>0</v>
      </c>
      <c r="E10954">
        <v>0</v>
      </c>
      <c r="F10954" s="14">
        <v>3602.4830000000002</v>
      </c>
      <c r="G10954" s="14">
        <v>4329.4409999999998</v>
      </c>
      <c r="H10954">
        <f t="shared" si="357"/>
        <v>2.6183394818904381E-2</v>
      </c>
      <c r="I10954">
        <f t="shared" si="358"/>
        <v>3.2414691310542677E-2</v>
      </c>
    </row>
    <row r="10955" spans="1:9" x14ac:dyDescent="0.3">
      <c r="A10955" s="1">
        <v>41635</v>
      </c>
      <c r="B10955">
        <v>2</v>
      </c>
      <c r="C10955">
        <v>3</v>
      </c>
      <c r="D10955">
        <v>2.4300000000000002</v>
      </c>
      <c r="E10955">
        <v>4.1879999999999997</v>
      </c>
      <c r="F10955" s="14">
        <v>1069.941</v>
      </c>
      <c r="G10955" s="14">
        <v>1993.46</v>
      </c>
      <c r="H10955">
        <f t="shared" si="357"/>
        <v>2.6183394818904381E-2</v>
      </c>
      <c r="I10955">
        <f t="shared" si="358"/>
        <v>3.2414691310542677E-2</v>
      </c>
    </row>
    <row r="10956" spans="1:9" x14ac:dyDescent="0.3">
      <c r="A10956" s="1">
        <v>41636</v>
      </c>
      <c r="B10956">
        <v>2</v>
      </c>
      <c r="C10956">
        <v>3</v>
      </c>
      <c r="D10956">
        <v>2.3109999999999999</v>
      </c>
      <c r="E10956">
        <v>0.27500000000000002</v>
      </c>
      <c r="F10956" s="14">
        <v>4411.2160000000003</v>
      </c>
      <c r="G10956" s="14">
        <v>4260.99</v>
      </c>
      <c r="H10956">
        <f t="shared" si="357"/>
        <v>2.6183394818904381E-2</v>
      </c>
      <c r="I10956">
        <f t="shared" si="358"/>
        <v>3.2414691310542677E-2</v>
      </c>
    </row>
    <row r="10957" spans="1:9" x14ac:dyDescent="0.3">
      <c r="A10957" s="1">
        <v>41637</v>
      </c>
      <c r="B10957">
        <v>1</v>
      </c>
      <c r="C10957">
        <v>2</v>
      </c>
      <c r="D10957">
        <v>12.781000000000001</v>
      </c>
      <c r="E10957">
        <v>6.1040000000000001</v>
      </c>
      <c r="F10957" s="14">
        <v>1846.5050000000001</v>
      </c>
      <c r="G10957">
        <v>632.476</v>
      </c>
      <c r="H10957">
        <f t="shared" si="357"/>
        <v>1.309169740945219E-2</v>
      </c>
      <c r="I10957">
        <f t="shared" si="358"/>
        <v>2.1609794207028455E-2</v>
      </c>
    </row>
    <row r="10958" spans="1:9" x14ac:dyDescent="0.3">
      <c r="A10958" s="1">
        <v>41638</v>
      </c>
      <c r="B10958">
        <v>2</v>
      </c>
      <c r="C10958">
        <v>2</v>
      </c>
      <c r="D10958">
        <v>5.1970000000000001</v>
      </c>
      <c r="E10958">
        <v>9.1999999999999998E-2</v>
      </c>
      <c r="F10958" s="14">
        <v>3856.625</v>
      </c>
      <c r="G10958" s="14">
        <v>1281.45</v>
      </c>
      <c r="H10958">
        <f t="shared" si="357"/>
        <v>2.6183394818904381E-2</v>
      </c>
      <c r="I10958">
        <f t="shared" si="358"/>
        <v>2.1609794207028455E-2</v>
      </c>
    </row>
    <row r="10959" spans="1:9" x14ac:dyDescent="0.3">
      <c r="A10959" s="1">
        <v>41639</v>
      </c>
      <c r="B10959">
        <v>2</v>
      </c>
      <c r="C10959">
        <v>3</v>
      </c>
      <c r="D10959">
        <v>13.247</v>
      </c>
      <c r="E10959">
        <v>12.612</v>
      </c>
      <c r="F10959">
        <v>516.93799999999999</v>
      </c>
      <c r="G10959" s="14">
        <v>4664.9709999999995</v>
      </c>
      <c r="H10959">
        <f t="shared" si="357"/>
        <v>2.6183394818904381E-2</v>
      </c>
      <c r="I10959">
        <f t="shared" si="358"/>
        <v>3.2414691310542677E-2</v>
      </c>
    </row>
    <row r="10960" spans="1:9" x14ac:dyDescent="0.3">
      <c r="A10960" s="1">
        <v>41640</v>
      </c>
      <c r="B10960">
        <v>4</v>
      </c>
      <c r="C10960">
        <v>4</v>
      </c>
      <c r="D10960">
        <v>0.105</v>
      </c>
      <c r="E10960">
        <v>1.2410000000000001</v>
      </c>
      <c r="F10960" s="14">
        <v>4593.5079999999998</v>
      </c>
      <c r="G10960" s="14">
        <v>4308.1959999999999</v>
      </c>
      <c r="H10960">
        <f t="shared" si="357"/>
        <v>5.2366789637808761E-2</v>
      </c>
      <c r="I10960">
        <f t="shared" si="358"/>
        <v>4.321958841405691E-2</v>
      </c>
    </row>
    <row r="10961" spans="1:9" x14ac:dyDescent="0.3">
      <c r="A10961" s="1">
        <v>41641</v>
      </c>
      <c r="B10961">
        <v>3</v>
      </c>
      <c r="C10961">
        <v>4</v>
      </c>
      <c r="D10961">
        <v>0.57199999999999995</v>
      </c>
      <c r="E10961">
        <v>0</v>
      </c>
      <c r="F10961" s="14">
        <v>1775.261</v>
      </c>
      <c r="G10961" s="14">
        <v>1558.067</v>
      </c>
      <c r="H10961">
        <f t="shared" si="357"/>
        <v>3.9275092228356567E-2</v>
      </c>
      <c r="I10961">
        <f t="shared" si="358"/>
        <v>4.321958841405691E-2</v>
      </c>
    </row>
    <row r="10962" spans="1:9" x14ac:dyDescent="0.3">
      <c r="A10962" s="1">
        <v>41642</v>
      </c>
      <c r="B10962">
        <v>3</v>
      </c>
      <c r="C10962">
        <v>5</v>
      </c>
      <c r="D10962">
        <v>0.48799999999999999</v>
      </c>
      <c r="E10962">
        <v>3.42</v>
      </c>
      <c r="F10962" s="14">
        <v>3911.2449999999999</v>
      </c>
      <c r="G10962" s="14">
        <v>3159.8490000000002</v>
      </c>
      <c r="H10962">
        <f t="shared" si="357"/>
        <v>3.9275092228356567E-2</v>
      </c>
      <c r="I10962">
        <f t="shared" si="358"/>
        <v>5.4024485517571136E-2</v>
      </c>
    </row>
    <row r="10963" spans="1:9" x14ac:dyDescent="0.3">
      <c r="A10963" s="1">
        <v>41643</v>
      </c>
      <c r="B10963">
        <v>3</v>
      </c>
      <c r="C10963">
        <v>9</v>
      </c>
      <c r="D10963">
        <v>0</v>
      </c>
      <c r="E10963">
        <v>0</v>
      </c>
      <c r="F10963" s="14">
        <v>6383.2330000000002</v>
      </c>
      <c r="G10963" s="14">
        <v>5724.1610000000001</v>
      </c>
      <c r="H10963">
        <f t="shared" si="357"/>
        <v>3.9275092228356567E-2</v>
      </c>
      <c r="I10963">
        <f t="shared" si="358"/>
        <v>9.7244073931628039E-2</v>
      </c>
    </row>
    <row r="10964" spans="1:9" x14ac:dyDescent="0.3">
      <c r="A10964" s="1">
        <v>41644</v>
      </c>
      <c r="B10964">
        <v>3</v>
      </c>
      <c r="C10964">
        <v>16</v>
      </c>
      <c r="D10964">
        <v>0</v>
      </c>
      <c r="E10964">
        <v>0</v>
      </c>
      <c r="F10964" s="14">
        <v>6336.3419999999996</v>
      </c>
      <c r="G10964" s="14">
        <v>5764.3890000000001</v>
      </c>
      <c r="H10964">
        <f t="shared" si="357"/>
        <v>3.9275092228356567E-2</v>
      </c>
      <c r="I10964">
        <f t="shared" si="358"/>
        <v>0.17287835365622764</v>
      </c>
    </row>
    <row r="10965" spans="1:9" x14ac:dyDescent="0.3">
      <c r="A10965" s="1">
        <v>41645</v>
      </c>
      <c r="B10965">
        <v>2</v>
      </c>
      <c r="C10965">
        <v>19</v>
      </c>
      <c r="D10965">
        <v>0</v>
      </c>
      <c r="E10965">
        <v>0</v>
      </c>
      <c r="F10965" s="14">
        <v>5817.0839999999998</v>
      </c>
      <c r="G10965" s="14">
        <v>5777.3209999999999</v>
      </c>
      <c r="H10965">
        <f t="shared" si="357"/>
        <v>2.6183394818904381E-2</v>
      </c>
      <c r="I10965">
        <f t="shared" si="358"/>
        <v>0.20529304496677031</v>
      </c>
    </row>
    <row r="10966" spans="1:9" x14ac:dyDescent="0.3">
      <c r="A10966" s="1">
        <v>41646</v>
      </c>
      <c r="B10966">
        <v>3</v>
      </c>
      <c r="C10966">
        <v>19</v>
      </c>
      <c r="D10966">
        <v>18.677</v>
      </c>
      <c r="E10966">
        <v>12.085000000000001</v>
      </c>
      <c r="F10966" s="14">
        <v>2149.3629999999998</v>
      </c>
      <c r="G10966" s="14">
        <v>2915.6819999999998</v>
      </c>
      <c r="H10966">
        <f t="shared" si="357"/>
        <v>3.9275092228356567E-2</v>
      </c>
      <c r="I10966">
        <f t="shared" si="358"/>
        <v>0.20529304496677031</v>
      </c>
    </row>
    <row r="10967" spans="1:9" x14ac:dyDescent="0.3">
      <c r="A10967" s="1">
        <v>41647</v>
      </c>
      <c r="B10967">
        <v>5</v>
      </c>
      <c r="C10967">
        <v>18</v>
      </c>
      <c r="D10967">
        <v>12.974</v>
      </c>
      <c r="E10967">
        <v>10.462999999999999</v>
      </c>
      <c r="F10967" s="14">
        <v>5233.4859999999999</v>
      </c>
      <c r="G10967" s="14">
        <v>5354.6390000000001</v>
      </c>
      <c r="H10967">
        <f t="shared" si="357"/>
        <v>6.5458487047260955E-2</v>
      </c>
      <c r="I10967">
        <f t="shared" si="358"/>
        <v>0.19448814786325608</v>
      </c>
    </row>
    <row r="10968" spans="1:9" x14ac:dyDescent="0.3">
      <c r="A10968" s="1">
        <v>41648</v>
      </c>
      <c r="B10968">
        <v>7</v>
      </c>
      <c r="C10968">
        <v>26</v>
      </c>
      <c r="D10968">
        <v>0</v>
      </c>
      <c r="E10968">
        <v>0</v>
      </c>
      <c r="F10968" s="14">
        <v>4853.7719999999999</v>
      </c>
      <c r="G10968" s="14">
        <v>5026.9830000000002</v>
      </c>
      <c r="H10968">
        <f t="shared" si="357"/>
        <v>9.1641881866165328E-2</v>
      </c>
      <c r="I10968">
        <f t="shared" si="358"/>
        <v>0.28092732469136988</v>
      </c>
    </row>
    <row r="10969" spans="1:9" x14ac:dyDescent="0.3">
      <c r="A10969" s="1">
        <v>41649</v>
      </c>
      <c r="B10969">
        <v>5</v>
      </c>
      <c r="C10969">
        <v>34</v>
      </c>
      <c r="D10969">
        <v>37.850999999999999</v>
      </c>
      <c r="E10969">
        <v>30.943999999999999</v>
      </c>
      <c r="F10969">
        <v>614.43799999999999</v>
      </c>
      <c r="G10969">
        <v>327.06200000000001</v>
      </c>
      <c r="H10969">
        <f t="shared" si="357"/>
        <v>6.5458487047260955E-2</v>
      </c>
      <c r="I10969">
        <f t="shared" si="358"/>
        <v>0.36736650151948375</v>
      </c>
    </row>
    <row r="10970" spans="1:9" x14ac:dyDescent="0.3">
      <c r="A10970" s="1">
        <v>41650</v>
      </c>
      <c r="B10970">
        <v>6</v>
      </c>
      <c r="C10970">
        <v>37</v>
      </c>
      <c r="D10970">
        <v>33.42</v>
      </c>
      <c r="E10970">
        <v>42.713999999999999</v>
      </c>
      <c r="F10970" s="14">
        <v>1045.9159999999999</v>
      </c>
      <c r="G10970">
        <v>926.83299999999997</v>
      </c>
      <c r="H10970">
        <f t="shared" si="357"/>
        <v>7.8550184456713135E-2</v>
      </c>
      <c r="I10970">
        <f t="shared" si="358"/>
        <v>0.39978119283002639</v>
      </c>
    </row>
    <row r="10971" spans="1:9" x14ac:dyDescent="0.3">
      <c r="A10971" s="1">
        <v>41651</v>
      </c>
      <c r="B10971">
        <v>6</v>
      </c>
      <c r="C10971">
        <v>47</v>
      </c>
      <c r="D10971">
        <v>2.5569999999999999</v>
      </c>
      <c r="E10971">
        <v>0</v>
      </c>
      <c r="F10971" s="14">
        <v>1874.7850000000001</v>
      </c>
      <c r="G10971" s="14">
        <v>1061.953</v>
      </c>
      <c r="H10971">
        <f t="shared" si="357"/>
        <v>7.8550184456713135E-2</v>
      </c>
      <c r="I10971">
        <f t="shared" si="358"/>
        <v>0.50783016386516866</v>
      </c>
    </row>
    <row r="10972" spans="1:9" x14ac:dyDescent="0.3">
      <c r="A10972" s="1">
        <v>41652</v>
      </c>
      <c r="B10972">
        <v>13</v>
      </c>
      <c r="C10972">
        <v>59</v>
      </c>
      <c r="D10972">
        <v>0.92100000000000004</v>
      </c>
      <c r="E10972">
        <v>0</v>
      </c>
      <c r="F10972" s="14">
        <v>1736.1790000000001</v>
      </c>
      <c r="G10972" s="14">
        <v>1725.183</v>
      </c>
      <c r="H10972">
        <f t="shared" si="357"/>
        <v>0.17019206632287848</v>
      </c>
      <c r="I10972">
        <f t="shared" si="358"/>
        <v>0.63748892910733934</v>
      </c>
    </row>
    <row r="10973" spans="1:9" x14ac:dyDescent="0.3">
      <c r="A10973" s="1">
        <v>41653</v>
      </c>
      <c r="B10973">
        <v>17</v>
      </c>
      <c r="C10973">
        <v>66</v>
      </c>
      <c r="D10973">
        <v>6.093</v>
      </c>
      <c r="E10973">
        <v>9.5000000000000001E-2</v>
      </c>
      <c r="F10973" s="14">
        <v>1899.6869999999999</v>
      </c>
      <c r="G10973" s="14">
        <v>1595.0029999999999</v>
      </c>
      <c r="H10973">
        <f t="shared" si="357"/>
        <v>0.22255885596068725</v>
      </c>
      <c r="I10973">
        <f t="shared" si="358"/>
        <v>0.71312320883193892</v>
      </c>
    </row>
    <row r="10974" spans="1:9" x14ac:dyDescent="0.3">
      <c r="A10974" s="1">
        <v>41654</v>
      </c>
      <c r="B10974">
        <v>15</v>
      </c>
      <c r="C10974">
        <v>70</v>
      </c>
      <c r="D10974">
        <v>0</v>
      </c>
      <c r="E10974">
        <v>0</v>
      </c>
      <c r="F10974" s="14">
        <v>5621.317</v>
      </c>
      <c r="G10974" s="14">
        <v>5347.1689999999999</v>
      </c>
      <c r="H10974">
        <f t="shared" si="357"/>
        <v>0.19637546114178286</v>
      </c>
      <c r="I10974">
        <f t="shared" si="358"/>
        <v>0.75634279724599585</v>
      </c>
    </row>
    <row r="10975" spans="1:9" x14ac:dyDescent="0.3">
      <c r="A10975" s="1">
        <v>41655</v>
      </c>
      <c r="B10975">
        <v>20</v>
      </c>
      <c r="C10975">
        <v>72</v>
      </c>
      <c r="D10975">
        <v>0</v>
      </c>
      <c r="E10975">
        <v>0</v>
      </c>
      <c r="F10975" s="14">
        <v>5373.6989999999996</v>
      </c>
      <c r="G10975" s="14">
        <v>5244.6229999999996</v>
      </c>
      <c r="H10975">
        <f t="shared" si="357"/>
        <v>0.26183394818904382</v>
      </c>
      <c r="I10975">
        <f t="shared" si="358"/>
        <v>0.77795259145302431</v>
      </c>
    </row>
    <row r="10976" spans="1:9" x14ac:dyDescent="0.3">
      <c r="A10976" s="1">
        <v>41656</v>
      </c>
      <c r="B10976">
        <v>26</v>
      </c>
      <c r="C10976">
        <v>76</v>
      </c>
      <c r="D10976">
        <v>0</v>
      </c>
      <c r="E10976">
        <v>0</v>
      </c>
      <c r="H10976">
        <f t="shared" si="357"/>
        <v>0.34038413264575695</v>
      </c>
      <c r="I10976">
        <f t="shared" si="358"/>
        <v>0.82117217986708124</v>
      </c>
    </row>
    <row r="10977" spans="1:9" x14ac:dyDescent="0.3">
      <c r="A10977" s="1">
        <v>41657</v>
      </c>
      <c r="B10977">
        <v>22</v>
      </c>
      <c r="C10977">
        <v>81</v>
      </c>
      <c r="D10977">
        <v>0</v>
      </c>
      <c r="E10977">
        <v>0</v>
      </c>
      <c r="F10977" s="14">
        <v>4475.8180000000002</v>
      </c>
      <c r="G10977" s="14">
        <v>5903.82</v>
      </c>
      <c r="H10977">
        <f t="shared" si="357"/>
        <v>0.28801734300794818</v>
      </c>
      <c r="I10977">
        <f t="shared" si="358"/>
        <v>0.87519666538465235</v>
      </c>
    </row>
    <row r="10978" spans="1:9" x14ac:dyDescent="0.3">
      <c r="A10978" s="1">
        <v>41658</v>
      </c>
      <c r="B10978">
        <v>16</v>
      </c>
      <c r="C10978">
        <v>87</v>
      </c>
      <c r="D10978">
        <v>0.96699999999999997</v>
      </c>
      <c r="E10978">
        <v>0.13300000000000001</v>
      </c>
      <c r="H10978">
        <f t="shared" si="357"/>
        <v>0.20946715855123504</v>
      </c>
      <c r="I10978">
        <f t="shared" si="358"/>
        <v>0.94002604800573775</v>
      </c>
    </row>
    <row r="10979" spans="1:9" x14ac:dyDescent="0.3">
      <c r="A10979" s="1">
        <v>41659</v>
      </c>
      <c r="B10979">
        <v>11</v>
      </c>
      <c r="C10979">
        <v>93</v>
      </c>
      <c r="D10979">
        <v>0</v>
      </c>
      <c r="E10979">
        <v>0.91</v>
      </c>
      <c r="F10979" s="14">
        <v>3176.393</v>
      </c>
      <c r="G10979" s="14">
        <v>6033.1490000000003</v>
      </c>
      <c r="H10979">
        <f t="shared" si="357"/>
        <v>0.14400867150397409</v>
      </c>
      <c r="I10979">
        <f t="shared" si="358"/>
        <v>1.0048554306268231</v>
      </c>
    </row>
    <row r="10980" spans="1:9" x14ac:dyDescent="0.3">
      <c r="A10980" s="1">
        <v>41660</v>
      </c>
      <c r="B10980">
        <v>8</v>
      </c>
      <c r="C10980">
        <v>101</v>
      </c>
      <c r="D10980">
        <v>1.849</v>
      </c>
      <c r="E10980">
        <v>0</v>
      </c>
      <c r="F10980" s="14">
        <v>4908.4620000000004</v>
      </c>
      <c r="G10980" s="14">
        <v>3832.8580000000002</v>
      </c>
      <c r="H10980">
        <f t="shared" si="357"/>
        <v>0.10473357927561752</v>
      </c>
      <c r="I10980">
        <f t="shared" si="358"/>
        <v>1.0912946074549368</v>
      </c>
    </row>
    <row r="10981" spans="1:9" x14ac:dyDescent="0.3">
      <c r="A10981" s="1">
        <v>41661</v>
      </c>
      <c r="B10981">
        <v>7</v>
      </c>
      <c r="C10981">
        <v>112</v>
      </c>
      <c r="D10981">
        <v>22.617000000000001</v>
      </c>
      <c r="E10981">
        <v>15.645</v>
      </c>
      <c r="F10981" s="14">
        <v>5440.1390000000001</v>
      </c>
      <c r="G10981" s="14">
        <v>4342.3320000000003</v>
      </c>
      <c r="H10981">
        <f t="shared" si="357"/>
        <v>9.1641881866165328E-2</v>
      </c>
      <c r="I10981">
        <f t="shared" si="358"/>
        <v>1.2101484755935934</v>
      </c>
    </row>
    <row r="10982" spans="1:9" x14ac:dyDescent="0.3">
      <c r="A10982" s="1">
        <v>41662</v>
      </c>
      <c r="B10982">
        <v>7</v>
      </c>
      <c r="C10982">
        <v>126</v>
      </c>
      <c r="D10982">
        <v>0.80900000000000005</v>
      </c>
      <c r="E10982">
        <v>0</v>
      </c>
      <c r="F10982" s="14">
        <v>5071.6660000000002</v>
      </c>
      <c r="G10982" s="14">
        <v>2506.777</v>
      </c>
      <c r="H10982">
        <f t="shared" si="357"/>
        <v>9.1641881866165328E-2</v>
      </c>
      <c r="I10982">
        <f t="shared" si="358"/>
        <v>1.3614170350427925</v>
      </c>
    </row>
    <row r="10983" spans="1:9" x14ac:dyDescent="0.3">
      <c r="A10983" s="1">
        <v>41663</v>
      </c>
      <c r="B10983">
        <v>9</v>
      </c>
      <c r="C10983">
        <v>141</v>
      </c>
      <c r="D10983">
        <v>13.198</v>
      </c>
      <c r="E10983">
        <v>19.468</v>
      </c>
      <c r="F10983">
        <v>114.893</v>
      </c>
      <c r="G10983">
        <v>309.89600000000002</v>
      </c>
      <c r="H10983">
        <f t="shared" si="357"/>
        <v>0.1178252766850697</v>
      </c>
      <c r="I10983">
        <f t="shared" si="358"/>
        <v>1.5234904915955059</v>
      </c>
    </row>
    <row r="10984" spans="1:9" x14ac:dyDescent="0.3">
      <c r="A10984" s="1">
        <v>41664</v>
      </c>
      <c r="B10984">
        <v>9</v>
      </c>
      <c r="C10984">
        <v>151</v>
      </c>
      <c r="D10984">
        <v>0</v>
      </c>
      <c r="E10984">
        <v>0</v>
      </c>
      <c r="F10984" s="14">
        <v>3972.9009999999998</v>
      </c>
      <c r="G10984" s="14">
        <v>3592.9009999999998</v>
      </c>
      <c r="H10984">
        <f t="shared" si="357"/>
        <v>0.1178252766850697</v>
      </c>
      <c r="I10984">
        <f t="shared" si="358"/>
        <v>1.6315394626306483</v>
      </c>
    </row>
    <row r="10985" spans="1:9" x14ac:dyDescent="0.3">
      <c r="A10985" s="1">
        <v>41665</v>
      </c>
      <c r="B10985">
        <v>7</v>
      </c>
      <c r="C10985">
        <v>153</v>
      </c>
      <c r="D10985">
        <v>0</v>
      </c>
      <c r="E10985">
        <v>0</v>
      </c>
      <c r="F10985">
        <v>-427.81</v>
      </c>
      <c r="G10985">
        <v>-168.81299999999999</v>
      </c>
      <c r="H10985">
        <f t="shared" si="357"/>
        <v>9.1641881866165328E-2</v>
      </c>
      <c r="I10985">
        <f t="shared" si="358"/>
        <v>1.6531492568376767</v>
      </c>
    </row>
    <row r="10986" spans="1:9" x14ac:dyDescent="0.3">
      <c r="A10986" s="1">
        <v>41666</v>
      </c>
      <c r="B10986">
        <v>5</v>
      </c>
      <c r="C10986">
        <v>140</v>
      </c>
      <c r="D10986">
        <v>23.619</v>
      </c>
      <c r="E10986">
        <v>12.303000000000001</v>
      </c>
      <c r="F10986">
        <v>922.24</v>
      </c>
      <c r="G10986" s="14">
        <v>1655.297</v>
      </c>
      <c r="H10986">
        <f t="shared" si="357"/>
        <v>6.5458487047260955E-2</v>
      </c>
      <c r="I10986">
        <f t="shared" si="358"/>
        <v>1.5126855944919917</v>
      </c>
    </row>
    <row r="10987" spans="1:9" x14ac:dyDescent="0.3">
      <c r="A10987" s="1">
        <v>41667</v>
      </c>
      <c r="B10987">
        <v>8</v>
      </c>
      <c r="C10987">
        <v>111</v>
      </c>
      <c r="D10987">
        <v>2.339</v>
      </c>
      <c r="E10987">
        <v>3.552</v>
      </c>
      <c r="F10987" s="14">
        <v>3012.7510000000002</v>
      </c>
      <c r="G10987" s="14">
        <v>4080.5340000000001</v>
      </c>
      <c r="H10987">
        <f t="shared" si="357"/>
        <v>0.10473357927561752</v>
      </c>
      <c r="I10987">
        <f t="shared" si="358"/>
        <v>1.1993435784900792</v>
      </c>
    </row>
    <row r="10988" spans="1:9" x14ac:dyDescent="0.3">
      <c r="A10988" s="1">
        <v>41668</v>
      </c>
      <c r="B10988">
        <v>40</v>
      </c>
      <c r="C10988">
        <v>83</v>
      </c>
      <c r="D10988">
        <v>7.7919999999999998</v>
      </c>
      <c r="E10988">
        <v>8.9250000000000007</v>
      </c>
      <c r="F10988" s="14">
        <v>2710.2080000000001</v>
      </c>
      <c r="G10988" s="14">
        <v>3574.0439999999999</v>
      </c>
      <c r="H10988">
        <f t="shared" si="357"/>
        <v>0.52366789637808764</v>
      </c>
      <c r="I10988">
        <f t="shared" si="358"/>
        <v>0.89680645959168082</v>
      </c>
    </row>
    <row r="10989" spans="1:9" x14ac:dyDescent="0.3">
      <c r="A10989" s="1">
        <v>41669</v>
      </c>
      <c r="B10989">
        <v>65</v>
      </c>
      <c r="C10989">
        <v>79</v>
      </c>
      <c r="D10989">
        <v>15.782999999999999</v>
      </c>
      <c r="E10989">
        <v>20.707000000000001</v>
      </c>
      <c r="F10989" s="14">
        <v>1884.1</v>
      </c>
      <c r="G10989" s="14">
        <v>2440.7539999999999</v>
      </c>
      <c r="H10989">
        <f t="shared" si="357"/>
        <v>0.85096033161439233</v>
      </c>
      <c r="I10989">
        <f t="shared" si="358"/>
        <v>0.85358687117762388</v>
      </c>
    </row>
    <row r="10990" spans="1:9" x14ac:dyDescent="0.3">
      <c r="A10990" s="1">
        <v>41670</v>
      </c>
      <c r="B10990">
        <v>90</v>
      </c>
      <c r="C10990">
        <v>104</v>
      </c>
      <c r="D10990">
        <v>6.569</v>
      </c>
      <c r="E10990">
        <v>0.53200000000000003</v>
      </c>
      <c r="F10990">
        <v>739.35400000000004</v>
      </c>
      <c r="G10990">
        <v>796.94799999999998</v>
      </c>
      <c r="H10990">
        <f t="shared" si="357"/>
        <v>1.178252766850697</v>
      </c>
      <c r="I10990">
        <f t="shared" si="358"/>
        <v>1.1237092987654795</v>
      </c>
    </row>
    <row r="10991" spans="1:9" x14ac:dyDescent="0.3">
      <c r="A10991" s="1">
        <v>41671</v>
      </c>
      <c r="B10991">
        <v>122</v>
      </c>
      <c r="C10991">
        <v>124</v>
      </c>
      <c r="D10991">
        <v>23.960999999999999</v>
      </c>
      <c r="E10991">
        <v>24.916</v>
      </c>
      <c r="F10991" s="14">
        <v>4215.71</v>
      </c>
      <c r="G10991" s="14">
        <v>1541.6079999999999</v>
      </c>
      <c r="H10991">
        <f t="shared" si="357"/>
        <v>1.5971870839531672</v>
      </c>
      <c r="I10991">
        <f t="shared" si="358"/>
        <v>1.339807240835764</v>
      </c>
    </row>
    <row r="10992" spans="1:9" x14ac:dyDescent="0.3">
      <c r="A10992" s="1">
        <v>41672</v>
      </c>
      <c r="B10992">
        <v>242</v>
      </c>
      <c r="C10992">
        <v>156</v>
      </c>
      <c r="D10992">
        <v>19.946000000000002</v>
      </c>
      <c r="E10992">
        <v>5.1100000000000003</v>
      </c>
      <c r="F10992" s="14">
        <v>5369.4449999999997</v>
      </c>
      <c r="G10992" s="14">
        <v>5539.7330000000002</v>
      </c>
      <c r="H10992">
        <f t="shared" si="357"/>
        <v>3.1681907730874297</v>
      </c>
      <c r="I10992">
        <f t="shared" si="358"/>
        <v>1.6855639481482194</v>
      </c>
    </row>
    <row r="10993" spans="1:9" x14ac:dyDescent="0.3">
      <c r="A10993" s="1">
        <v>41673</v>
      </c>
      <c r="B10993">
        <v>312</v>
      </c>
      <c r="C10993">
        <v>218</v>
      </c>
      <c r="D10993">
        <v>18.175000000000001</v>
      </c>
      <c r="E10993">
        <v>22.617000000000001</v>
      </c>
      <c r="F10993" s="14">
        <v>2755.24</v>
      </c>
      <c r="G10993" s="14">
        <v>4189.2370000000001</v>
      </c>
      <c r="H10993">
        <f t="shared" si="357"/>
        <v>4.084609591749083</v>
      </c>
      <c r="I10993">
        <f t="shared" si="358"/>
        <v>2.3554675685661013</v>
      </c>
    </row>
    <row r="10994" spans="1:9" x14ac:dyDescent="0.3">
      <c r="A10994" s="1">
        <v>41674</v>
      </c>
      <c r="B10994">
        <v>375</v>
      </c>
      <c r="C10994">
        <v>289</v>
      </c>
      <c r="D10994">
        <v>16.507999999999999</v>
      </c>
      <c r="E10994">
        <v>33.529000000000003</v>
      </c>
      <c r="F10994">
        <v>704.88400000000001</v>
      </c>
      <c r="G10994" s="14">
        <v>2948.7649999999999</v>
      </c>
      <c r="H10994">
        <f t="shared" si="357"/>
        <v>4.9093865285445712</v>
      </c>
      <c r="I10994">
        <f t="shared" si="358"/>
        <v>3.1226152629156116</v>
      </c>
    </row>
    <row r="10995" spans="1:9" x14ac:dyDescent="0.3">
      <c r="A10995" s="1">
        <v>41675</v>
      </c>
      <c r="B10995">
        <v>476</v>
      </c>
      <c r="C10995">
        <v>348</v>
      </c>
      <c r="D10995">
        <v>4.3150000000000004</v>
      </c>
      <c r="E10995">
        <v>0</v>
      </c>
      <c r="F10995" s="14">
        <v>6662.5529999999999</v>
      </c>
      <c r="G10995" s="14">
        <v>6674.6779999999999</v>
      </c>
      <c r="H10995">
        <f t="shared" si="357"/>
        <v>6.2316479668992422</v>
      </c>
      <c r="I10995">
        <f t="shared" si="358"/>
        <v>3.760104192022951</v>
      </c>
    </row>
    <row r="10996" spans="1:9" x14ac:dyDescent="0.3">
      <c r="A10996" s="1">
        <v>41676</v>
      </c>
      <c r="B10996">
        <v>436</v>
      </c>
      <c r="C10996">
        <v>386</v>
      </c>
      <c r="D10996">
        <v>4.4690000000000003</v>
      </c>
      <c r="E10996">
        <v>13.55</v>
      </c>
      <c r="F10996" s="14">
        <v>1571.6110000000001</v>
      </c>
      <c r="G10996" s="14">
        <v>3741.9609999999998</v>
      </c>
      <c r="H10996">
        <f t="shared" si="357"/>
        <v>5.7079800705211552</v>
      </c>
      <c r="I10996">
        <f t="shared" si="358"/>
        <v>4.1706902819564915</v>
      </c>
    </row>
    <row r="10997" spans="1:9" x14ac:dyDescent="0.3">
      <c r="A10997" s="1">
        <v>41677</v>
      </c>
      <c r="B10997">
        <v>369</v>
      </c>
      <c r="C10997">
        <v>405</v>
      </c>
      <c r="D10997">
        <v>0.317</v>
      </c>
      <c r="E10997">
        <v>1.502</v>
      </c>
      <c r="F10997" s="14">
        <v>7061.1149999999998</v>
      </c>
      <c r="G10997" s="14">
        <v>6712.433</v>
      </c>
      <c r="H10997">
        <f t="shared" si="357"/>
        <v>4.8308363440878574</v>
      </c>
      <c r="I10997">
        <f t="shared" si="358"/>
        <v>4.3759833269232615</v>
      </c>
    </row>
    <row r="10998" spans="1:9" x14ac:dyDescent="0.3">
      <c r="A10998" s="1">
        <v>41678</v>
      </c>
      <c r="B10998">
        <v>323</v>
      </c>
      <c r="C10998">
        <v>419</v>
      </c>
      <c r="D10998">
        <v>0.48499999999999999</v>
      </c>
      <c r="E10998">
        <v>0</v>
      </c>
      <c r="F10998" s="14">
        <v>6903.27</v>
      </c>
      <c r="G10998" s="14">
        <v>6891.3209999999999</v>
      </c>
      <c r="H10998">
        <f t="shared" si="357"/>
        <v>4.2286182632530576</v>
      </c>
      <c r="I10998">
        <f t="shared" si="358"/>
        <v>4.5272518863724605</v>
      </c>
    </row>
    <row r="10999" spans="1:9" x14ac:dyDescent="0.3">
      <c r="A10999" s="1">
        <v>41679</v>
      </c>
      <c r="B10999">
        <v>285</v>
      </c>
      <c r="C10999">
        <v>453</v>
      </c>
      <c r="D10999">
        <v>1.2190000000000001</v>
      </c>
      <c r="E10999">
        <v>0</v>
      </c>
      <c r="H10999">
        <f t="shared" si="357"/>
        <v>3.731133761693874</v>
      </c>
      <c r="I10999">
        <f t="shared" si="358"/>
        <v>4.8946183878919447</v>
      </c>
    </row>
    <row r="11000" spans="1:9" x14ac:dyDescent="0.3">
      <c r="A11000" s="1">
        <v>41680</v>
      </c>
      <c r="B11000">
        <v>244</v>
      </c>
      <c r="C11000">
        <v>480</v>
      </c>
      <c r="D11000">
        <v>3.262</v>
      </c>
      <c r="E11000">
        <v>3.89</v>
      </c>
      <c r="F11000" s="14">
        <v>4893.9269999999997</v>
      </c>
      <c r="G11000" s="14">
        <v>3482.8409999999999</v>
      </c>
      <c r="H11000">
        <f t="shared" si="357"/>
        <v>3.1943741679063344</v>
      </c>
      <c r="I11000">
        <f t="shared" si="358"/>
        <v>5.186350609686829</v>
      </c>
    </row>
    <row r="11001" spans="1:9" x14ac:dyDescent="0.3">
      <c r="A11001" s="1">
        <v>41681</v>
      </c>
      <c r="B11001">
        <v>180</v>
      </c>
      <c r="C11001">
        <v>490</v>
      </c>
      <c r="D11001">
        <v>19.78</v>
      </c>
      <c r="E11001">
        <v>14.805999999999999</v>
      </c>
      <c r="F11001" s="14">
        <v>6865.491</v>
      </c>
      <c r="G11001" s="14">
        <v>7333.0649999999996</v>
      </c>
      <c r="H11001">
        <f t="shared" si="357"/>
        <v>2.356505533701394</v>
      </c>
      <c r="I11001">
        <f t="shared" si="358"/>
        <v>5.2943995807219713</v>
      </c>
    </row>
    <row r="11002" spans="1:9" x14ac:dyDescent="0.3">
      <c r="A11002" s="1">
        <v>41682</v>
      </c>
      <c r="B11002">
        <v>110</v>
      </c>
      <c r="C11002">
        <v>490</v>
      </c>
      <c r="D11002">
        <v>37.860999999999997</v>
      </c>
      <c r="E11002">
        <v>14.05</v>
      </c>
      <c r="F11002">
        <v>135.852</v>
      </c>
      <c r="G11002">
        <v>80.037000000000006</v>
      </c>
      <c r="H11002">
        <f t="shared" si="357"/>
        <v>1.4400867150397407</v>
      </c>
      <c r="I11002">
        <f t="shared" si="358"/>
        <v>5.2943995807219713</v>
      </c>
    </row>
    <row r="11003" spans="1:9" x14ac:dyDescent="0.3">
      <c r="A11003" s="1">
        <v>41683</v>
      </c>
      <c r="B11003">
        <v>57</v>
      </c>
      <c r="C11003">
        <v>468</v>
      </c>
      <c r="D11003">
        <v>0</v>
      </c>
      <c r="E11003">
        <v>4.1660000000000004</v>
      </c>
      <c r="F11003">
        <v>-39.35</v>
      </c>
      <c r="G11003">
        <v>-252.43600000000001</v>
      </c>
      <c r="H11003">
        <f t="shared" si="357"/>
        <v>0.74622675233877489</v>
      </c>
      <c r="I11003">
        <f t="shared" si="358"/>
        <v>5.056691844444658</v>
      </c>
    </row>
    <row r="11004" spans="1:9" x14ac:dyDescent="0.3">
      <c r="A11004" s="1">
        <v>41684</v>
      </c>
      <c r="B11004">
        <v>38</v>
      </c>
      <c r="C11004">
        <v>430</v>
      </c>
      <c r="D11004">
        <v>0</v>
      </c>
      <c r="E11004">
        <v>0</v>
      </c>
      <c r="F11004" s="14">
        <v>3727.924</v>
      </c>
      <c r="G11004" s="14">
        <v>3458.6680000000001</v>
      </c>
      <c r="H11004">
        <f t="shared" si="357"/>
        <v>0.49748450155918322</v>
      </c>
      <c r="I11004">
        <f t="shared" si="358"/>
        <v>4.646105754511118</v>
      </c>
    </row>
    <row r="11005" spans="1:9" x14ac:dyDescent="0.3">
      <c r="A11005" s="1">
        <v>41685</v>
      </c>
      <c r="B11005">
        <v>29</v>
      </c>
      <c r="C11005">
        <v>404</v>
      </c>
      <c r="D11005">
        <v>0</v>
      </c>
      <c r="E11005">
        <v>0</v>
      </c>
      <c r="F11005">
        <v>971.298</v>
      </c>
      <c r="G11005" s="14">
        <v>4220.7389999999996</v>
      </c>
      <c r="H11005">
        <f t="shared" si="357"/>
        <v>0.37965922487411347</v>
      </c>
      <c r="I11005">
        <f t="shared" si="358"/>
        <v>4.3651784298197471</v>
      </c>
    </row>
    <row r="11006" spans="1:9" x14ac:dyDescent="0.3">
      <c r="A11006" s="1">
        <v>41686</v>
      </c>
      <c r="B11006">
        <v>24</v>
      </c>
      <c r="C11006">
        <v>384</v>
      </c>
      <c r="D11006">
        <v>0</v>
      </c>
      <c r="E11006">
        <v>0</v>
      </c>
      <c r="F11006" s="14">
        <v>5285.8230000000003</v>
      </c>
      <c r="G11006" s="14">
        <v>5438.5860000000002</v>
      </c>
      <c r="H11006">
        <f t="shared" si="357"/>
        <v>0.31420073782685254</v>
      </c>
      <c r="I11006">
        <f t="shared" si="358"/>
        <v>4.1490804877494627</v>
      </c>
    </row>
    <row r="11007" spans="1:9" x14ac:dyDescent="0.3">
      <c r="A11007" s="1">
        <v>41687</v>
      </c>
      <c r="B11007">
        <v>24</v>
      </c>
      <c r="C11007">
        <v>349</v>
      </c>
      <c r="D11007">
        <v>0</v>
      </c>
      <c r="E11007">
        <v>0</v>
      </c>
      <c r="F11007" s="14">
        <v>4715.2610000000004</v>
      </c>
      <c r="G11007" s="14">
        <v>5062.0450000000001</v>
      </c>
      <c r="H11007">
        <f t="shared" si="357"/>
        <v>0.31420073782685254</v>
      </c>
      <c r="I11007">
        <f t="shared" si="358"/>
        <v>3.7709090891264654</v>
      </c>
    </row>
    <row r="11008" spans="1:9" x14ac:dyDescent="0.3">
      <c r="A11008" s="1">
        <v>41688</v>
      </c>
      <c r="B11008">
        <v>23</v>
      </c>
      <c r="C11008">
        <v>290</v>
      </c>
      <c r="D11008">
        <v>1.4E-2</v>
      </c>
      <c r="E11008">
        <v>0</v>
      </c>
      <c r="F11008" s="14">
        <v>4943.9650000000001</v>
      </c>
      <c r="G11008" s="14">
        <v>6990.1</v>
      </c>
      <c r="H11008">
        <f t="shared" si="357"/>
        <v>0.30110904041740039</v>
      </c>
      <c r="I11008">
        <f t="shared" si="358"/>
        <v>3.133420160019126</v>
      </c>
    </row>
    <row r="11009" spans="1:9" x14ac:dyDescent="0.3">
      <c r="A11009" s="1">
        <v>41689</v>
      </c>
      <c r="B11009">
        <v>20</v>
      </c>
      <c r="C11009">
        <v>218</v>
      </c>
      <c r="D11009">
        <v>6.1159999999999997</v>
      </c>
      <c r="E11009">
        <v>12.689</v>
      </c>
      <c r="F11009" s="14">
        <v>2834.9780000000001</v>
      </c>
      <c r="G11009" s="14">
        <v>5937.4120000000003</v>
      </c>
      <c r="H11009">
        <f t="shared" si="357"/>
        <v>0.26183394818904382</v>
      </c>
      <c r="I11009">
        <f t="shared" si="358"/>
        <v>2.3554675685661013</v>
      </c>
    </row>
    <row r="11010" spans="1:9" x14ac:dyDescent="0.3">
      <c r="A11010" s="1">
        <v>41690</v>
      </c>
      <c r="B11010">
        <v>27</v>
      </c>
      <c r="C11010">
        <v>160</v>
      </c>
      <c r="D11010">
        <v>12.111000000000001</v>
      </c>
      <c r="E11010">
        <v>14.781000000000001</v>
      </c>
      <c r="F11010">
        <v>871.29399999999998</v>
      </c>
      <c r="G11010" s="14">
        <v>1707.3340000000001</v>
      </c>
      <c r="H11010">
        <f t="shared" ref="H11010:H11073" si="359">(B11010*60*60*24/1000000)/(1000*$N$3/1000000)</f>
        <v>0.35347583005520916</v>
      </c>
      <c r="I11010">
        <f t="shared" ref="I11010:I11073" si="360">(C11010*60*60*24/1000000)/(1000*$N$4/1000000)</f>
        <v>1.7287835365622763</v>
      </c>
    </row>
    <row r="11011" spans="1:9" x14ac:dyDescent="0.3">
      <c r="A11011" s="1">
        <v>41691</v>
      </c>
      <c r="B11011">
        <v>46</v>
      </c>
      <c r="C11011">
        <v>130</v>
      </c>
      <c r="D11011">
        <v>0</v>
      </c>
      <c r="E11011">
        <v>0</v>
      </c>
      <c r="F11011" s="14">
        <v>5357.884</v>
      </c>
      <c r="G11011" s="14">
        <v>5875.74</v>
      </c>
      <c r="H11011">
        <f t="shared" si="359"/>
        <v>0.60221808083480077</v>
      </c>
      <c r="I11011">
        <f t="shared" si="360"/>
        <v>1.4046366234568495</v>
      </c>
    </row>
    <row r="11012" spans="1:9" x14ac:dyDescent="0.3">
      <c r="A11012" s="1">
        <v>41692</v>
      </c>
      <c r="B11012">
        <v>50</v>
      </c>
      <c r="C11012">
        <v>109</v>
      </c>
      <c r="D11012">
        <v>15.134</v>
      </c>
      <c r="E11012">
        <v>10.210000000000001</v>
      </c>
      <c r="F11012" s="14">
        <v>5089.72</v>
      </c>
      <c r="G11012" s="14">
        <v>4651.2269999999999</v>
      </c>
      <c r="H11012">
        <f t="shared" si="359"/>
        <v>0.65458487047260949</v>
      </c>
      <c r="I11012">
        <f t="shared" si="360"/>
        <v>1.1777337842830506</v>
      </c>
    </row>
    <row r="11013" spans="1:9" x14ac:dyDescent="0.3">
      <c r="A11013" s="1">
        <v>41693</v>
      </c>
      <c r="B11013">
        <v>137</v>
      </c>
      <c r="C11013">
        <v>102</v>
      </c>
      <c r="D11013">
        <v>22.56</v>
      </c>
      <c r="E11013">
        <v>25.742000000000001</v>
      </c>
      <c r="F11013" s="14">
        <v>2735.0819999999999</v>
      </c>
      <c r="G11013" s="14">
        <v>3380.7689999999998</v>
      </c>
      <c r="H11013">
        <f t="shared" si="359"/>
        <v>1.7935625450949499</v>
      </c>
      <c r="I11013">
        <f t="shared" si="360"/>
        <v>1.102099504558451</v>
      </c>
    </row>
    <row r="11014" spans="1:9" x14ac:dyDescent="0.3">
      <c r="A11014" s="1">
        <v>41694</v>
      </c>
      <c r="B11014">
        <v>142</v>
      </c>
      <c r="C11014">
        <v>106</v>
      </c>
      <c r="D11014">
        <v>0</v>
      </c>
      <c r="E11014">
        <v>0</v>
      </c>
      <c r="F11014" s="14">
        <v>5536.893</v>
      </c>
      <c r="G11014" s="14">
        <v>5066.5029999999997</v>
      </c>
      <c r="H11014">
        <f t="shared" si="359"/>
        <v>1.8590210321422111</v>
      </c>
      <c r="I11014">
        <f t="shared" si="360"/>
        <v>1.1453190929725081</v>
      </c>
    </row>
    <row r="11015" spans="1:9" x14ac:dyDescent="0.3">
      <c r="A11015" s="1">
        <v>41695</v>
      </c>
      <c r="B11015">
        <v>97</v>
      </c>
      <c r="C11015">
        <v>120</v>
      </c>
      <c r="D11015">
        <v>35.11</v>
      </c>
      <c r="E11015">
        <v>44.759</v>
      </c>
      <c r="F11015">
        <v>170.601</v>
      </c>
      <c r="G11015">
        <v>109.32599999999999</v>
      </c>
      <c r="H11015">
        <f t="shared" si="359"/>
        <v>1.2698946487168625</v>
      </c>
      <c r="I11015">
        <f t="shared" si="360"/>
        <v>1.2965876524217073</v>
      </c>
    </row>
    <row r="11016" spans="1:9" x14ac:dyDescent="0.3">
      <c r="A11016" s="1">
        <v>41696</v>
      </c>
      <c r="B11016">
        <v>87</v>
      </c>
      <c r="C11016">
        <v>132</v>
      </c>
      <c r="D11016">
        <v>4.4999999999999998E-2</v>
      </c>
      <c r="E11016">
        <v>1.6E-2</v>
      </c>
      <c r="F11016">
        <v>439.26600000000002</v>
      </c>
      <c r="G11016">
        <v>206.608</v>
      </c>
      <c r="H11016">
        <f t="shared" si="359"/>
        <v>1.1389776746223406</v>
      </c>
      <c r="I11016">
        <f t="shared" si="360"/>
        <v>1.4262464176638778</v>
      </c>
    </row>
    <row r="11017" spans="1:9" x14ac:dyDescent="0.3">
      <c r="A11017" s="1">
        <v>41697</v>
      </c>
      <c r="B11017">
        <v>113</v>
      </c>
      <c r="C11017">
        <v>149</v>
      </c>
      <c r="D11017">
        <v>0.255</v>
      </c>
      <c r="E11017">
        <v>0</v>
      </c>
      <c r="F11017" s="14">
        <v>3880.076</v>
      </c>
      <c r="G11017" s="14">
        <v>3243.5859999999998</v>
      </c>
      <c r="H11017">
        <f t="shared" si="359"/>
        <v>1.4793618072680974</v>
      </c>
      <c r="I11017">
        <f t="shared" si="360"/>
        <v>1.6099296684236197</v>
      </c>
    </row>
    <row r="11018" spans="1:9" x14ac:dyDescent="0.3">
      <c r="A11018" s="1">
        <v>41698</v>
      </c>
      <c r="B11018">
        <v>132</v>
      </c>
      <c r="C11018">
        <v>173</v>
      </c>
      <c r="D11018">
        <v>0</v>
      </c>
      <c r="E11018">
        <v>0</v>
      </c>
      <c r="F11018" s="14">
        <v>4058.212</v>
      </c>
      <c r="G11018" s="14">
        <v>4339.415</v>
      </c>
      <c r="H11018">
        <f t="shared" si="359"/>
        <v>1.728104058047689</v>
      </c>
      <c r="I11018">
        <f t="shared" si="360"/>
        <v>1.8692471989079613</v>
      </c>
    </row>
    <row r="11019" spans="1:9" x14ac:dyDescent="0.3">
      <c r="A11019" s="1">
        <v>41699</v>
      </c>
      <c r="B11019">
        <v>117</v>
      </c>
      <c r="C11019">
        <v>196</v>
      </c>
      <c r="D11019">
        <v>0</v>
      </c>
      <c r="E11019">
        <v>0</v>
      </c>
      <c r="F11019" s="14">
        <v>4288.1170000000002</v>
      </c>
      <c r="G11019" s="14">
        <v>5568.8810000000003</v>
      </c>
      <c r="H11019">
        <f t="shared" si="359"/>
        <v>1.5317285969059062</v>
      </c>
      <c r="I11019">
        <f t="shared" si="360"/>
        <v>2.1177598322887885</v>
      </c>
    </row>
    <row r="11020" spans="1:9" x14ac:dyDescent="0.3">
      <c r="A11020" s="1">
        <v>41700</v>
      </c>
      <c r="B11020">
        <v>107</v>
      </c>
      <c r="C11020">
        <v>209</v>
      </c>
      <c r="D11020">
        <v>0</v>
      </c>
      <c r="E11020">
        <v>0</v>
      </c>
      <c r="F11020" s="14">
        <v>2974.0050000000001</v>
      </c>
      <c r="G11020" s="14">
        <v>3897.6210000000001</v>
      </c>
      <c r="H11020">
        <f t="shared" si="359"/>
        <v>1.4008116228113843</v>
      </c>
      <c r="I11020">
        <f t="shared" si="360"/>
        <v>2.2582234946344735</v>
      </c>
    </row>
    <row r="11021" spans="1:9" x14ac:dyDescent="0.3">
      <c r="A11021" s="1">
        <v>41701</v>
      </c>
      <c r="B11021">
        <v>104</v>
      </c>
      <c r="C11021">
        <v>213</v>
      </c>
      <c r="D11021">
        <v>1.0029999999999999</v>
      </c>
      <c r="E11021">
        <v>5.8999999999999997E-2</v>
      </c>
      <c r="F11021">
        <v>-37.055</v>
      </c>
      <c r="G11021">
        <v>724.21100000000001</v>
      </c>
      <c r="H11021">
        <f t="shared" si="359"/>
        <v>1.3615365305830278</v>
      </c>
      <c r="I11021">
        <f t="shared" si="360"/>
        <v>2.3014430830485302</v>
      </c>
    </row>
    <row r="11022" spans="1:9" x14ac:dyDescent="0.3">
      <c r="A11022" s="1">
        <v>41702</v>
      </c>
      <c r="B11022">
        <v>112</v>
      </c>
      <c r="C11022">
        <v>213</v>
      </c>
      <c r="D11022">
        <v>29.266999999999999</v>
      </c>
      <c r="E11022">
        <v>17.97</v>
      </c>
      <c r="F11022" s="14">
        <v>3317.808</v>
      </c>
      <c r="G11022" s="14">
        <v>3752.855</v>
      </c>
      <c r="H11022">
        <f t="shared" si="359"/>
        <v>1.4662701098586453</v>
      </c>
      <c r="I11022">
        <f t="shared" si="360"/>
        <v>2.3014430830485302</v>
      </c>
    </row>
    <row r="11023" spans="1:9" x14ac:dyDescent="0.3">
      <c r="A11023" s="1">
        <v>41703</v>
      </c>
      <c r="B11023">
        <v>131</v>
      </c>
      <c r="C11023">
        <v>214</v>
      </c>
      <c r="D11023">
        <v>0</v>
      </c>
      <c r="E11023">
        <v>0</v>
      </c>
      <c r="F11023" s="14">
        <v>3855.69</v>
      </c>
      <c r="G11023" s="14">
        <v>4112.0730000000003</v>
      </c>
      <c r="H11023">
        <f t="shared" si="359"/>
        <v>1.715012360638237</v>
      </c>
      <c r="I11023">
        <f t="shared" si="360"/>
        <v>2.3122479801520446</v>
      </c>
    </row>
    <row r="11024" spans="1:9" x14ac:dyDescent="0.3">
      <c r="A11024" s="1">
        <v>41704</v>
      </c>
      <c r="B11024">
        <v>136</v>
      </c>
      <c r="C11024">
        <v>223</v>
      </c>
      <c r="D11024">
        <v>0</v>
      </c>
      <c r="E11024">
        <v>0</v>
      </c>
      <c r="F11024" s="14">
        <v>6287.3090000000002</v>
      </c>
      <c r="G11024" s="14">
        <v>4857.9359999999997</v>
      </c>
      <c r="H11024">
        <f t="shared" si="359"/>
        <v>1.780470847685498</v>
      </c>
      <c r="I11024">
        <f t="shared" si="360"/>
        <v>2.4094920540836724</v>
      </c>
    </row>
    <row r="11025" spans="1:9" x14ac:dyDescent="0.3">
      <c r="A11025" s="1">
        <v>41705</v>
      </c>
      <c r="B11025">
        <v>125</v>
      </c>
      <c r="C11025">
        <v>231</v>
      </c>
      <c r="D11025">
        <v>0</v>
      </c>
      <c r="E11025">
        <v>0</v>
      </c>
      <c r="F11025" s="14">
        <v>4703.2830000000004</v>
      </c>
      <c r="G11025" s="14">
        <v>3913.0819999999999</v>
      </c>
      <c r="H11025">
        <f t="shared" si="359"/>
        <v>1.6364621761815239</v>
      </c>
      <c r="I11025">
        <f t="shared" si="360"/>
        <v>2.4959312309117867</v>
      </c>
    </row>
    <row r="11026" spans="1:9" x14ac:dyDescent="0.3">
      <c r="A11026" s="1">
        <v>41706</v>
      </c>
      <c r="B11026">
        <v>116</v>
      </c>
      <c r="C11026">
        <v>234</v>
      </c>
      <c r="D11026">
        <v>0</v>
      </c>
      <c r="E11026">
        <v>0</v>
      </c>
      <c r="F11026" s="14">
        <v>7028.6869999999999</v>
      </c>
      <c r="G11026" s="14">
        <v>6217.0730000000003</v>
      </c>
      <c r="H11026">
        <f t="shared" si="359"/>
        <v>1.5186368994964539</v>
      </c>
      <c r="I11026">
        <f t="shared" si="360"/>
        <v>2.528345922222329</v>
      </c>
    </row>
    <row r="11027" spans="1:9" x14ac:dyDescent="0.3">
      <c r="A11027" s="1">
        <v>41707</v>
      </c>
      <c r="B11027">
        <v>104</v>
      </c>
      <c r="C11027">
        <v>236</v>
      </c>
      <c r="D11027">
        <v>0</v>
      </c>
      <c r="E11027">
        <v>0</v>
      </c>
      <c r="F11027" s="14">
        <v>6313.3050000000003</v>
      </c>
      <c r="G11027" s="14">
        <v>6542.1620000000003</v>
      </c>
      <c r="H11027">
        <f t="shared" si="359"/>
        <v>1.3615365305830278</v>
      </c>
      <c r="I11027">
        <f t="shared" si="360"/>
        <v>2.5499557164293574</v>
      </c>
    </row>
    <row r="11028" spans="1:9" x14ac:dyDescent="0.3">
      <c r="A11028" s="1">
        <v>41708</v>
      </c>
      <c r="B11028">
        <v>79</v>
      </c>
      <c r="C11028">
        <v>237</v>
      </c>
      <c r="D11028">
        <v>8.875</v>
      </c>
      <c r="E11028">
        <v>6.452</v>
      </c>
      <c r="F11028" s="14">
        <v>3558.0439999999999</v>
      </c>
      <c r="G11028" s="14">
        <v>4215.5940000000001</v>
      </c>
      <c r="H11028">
        <f t="shared" si="359"/>
        <v>1.0342440953467229</v>
      </c>
      <c r="I11028">
        <f t="shared" si="360"/>
        <v>2.5607606135328718</v>
      </c>
    </row>
    <row r="11029" spans="1:9" x14ac:dyDescent="0.3">
      <c r="A11029" s="1">
        <v>41709</v>
      </c>
      <c r="B11029">
        <v>55</v>
      </c>
      <c r="C11029">
        <v>232</v>
      </c>
      <c r="D11029">
        <v>0</v>
      </c>
      <c r="E11029">
        <v>0</v>
      </c>
      <c r="F11029" s="14">
        <v>7451.799</v>
      </c>
      <c r="G11029" s="14">
        <v>7031.558</v>
      </c>
      <c r="H11029">
        <f t="shared" si="359"/>
        <v>0.72004335751987036</v>
      </c>
      <c r="I11029">
        <f t="shared" si="360"/>
        <v>2.5067361280153002</v>
      </c>
    </row>
    <row r="11030" spans="1:9" x14ac:dyDescent="0.3">
      <c r="A11030" s="1">
        <v>41710</v>
      </c>
      <c r="B11030">
        <v>40</v>
      </c>
      <c r="C11030">
        <v>222</v>
      </c>
      <c r="D11030">
        <v>0</v>
      </c>
      <c r="E11030">
        <v>0</v>
      </c>
      <c r="F11030" s="14">
        <v>7358.6130000000003</v>
      </c>
      <c r="G11030" s="14">
        <v>7183.5</v>
      </c>
      <c r="H11030">
        <f t="shared" si="359"/>
        <v>0.52366789637808764</v>
      </c>
      <c r="I11030">
        <f t="shared" si="360"/>
        <v>2.3986871569801584</v>
      </c>
    </row>
    <row r="11031" spans="1:9" x14ac:dyDescent="0.3">
      <c r="A11031" s="1">
        <v>41711</v>
      </c>
      <c r="B11031">
        <v>29</v>
      </c>
      <c r="C11031">
        <v>209</v>
      </c>
      <c r="D11031">
        <v>0</v>
      </c>
      <c r="E11031">
        <v>0</v>
      </c>
      <c r="F11031" s="14">
        <v>6263.2259999999997</v>
      </c>
      <c r="G11031" s="14">
        <v>3821.7130000000002</v>
      </c>
      <c r="H11031">
        <f t="shared" si="359"/>
        <v>0.37965922487411347</v>
      </c>
      <c r="I11031">
        <f t="shared" si="360"/>
        <v>2.2582234946344735</v>
      </c>
    </row>
    <row r="11032" spans="1:9" x14ac:dyDescent="0.3">
      <c r="A11032" s="1">
        <v>41712</v>
      </c>
      <c r="B11032">
        <v>21</v>
      </c>
      <c r="C11032">
        <v>191</v>
      </c>
      <c r="D11032">
        <v>0</v>
      </c>
      <c r="E11032">
        <v>1.0089999999999999</v>
      </c>
      <c r="F11032" s="14">
        <v>4106.607</v>
      </c>
      <c r="G11032" s="14">
        <v>6238.9409999999998</v>
      </c>
      <c r="H11032">
        <f t="shared" si="359"/>
        <v>0.27492564559849597</v>
      </c>
      <c r="I11032">
        <f t="shared" si="360"/>
        <v>2.0637353467712174</v>
      </c>
    </row>
    <row r="11033" spans="1:9" x14ac:dyDescent="0.3">
      <c r="A11033" s="1">
        <v>41713</v>
      </c>
      <c r="B11033">
        <v>21</v>
      </c>
      <c r="C11033">
        <v>172</v>
      </c>
      <c r="D11033">
        <v>26.9</v>
      </c>
      <c r="E11033">
        <v>23.89</v>
      </c>
      <c r="F11033" s="14">
        <v>6644.5249999999996</v>
      </c>
      <c r="G11033" s="14">
        <v>6513.6670000000004</v>
      </c>
      <c r="H11033">
        <f t="shared" si="359"/>
        <v>0.27492564559849597</v>
      </c>
      <c r="I11033">
        <f t="shared" si="360"/>
        <v>1.8584423018044469</v>
      </c>
    </row>
    <row r="11034" spans="1:9" x14ac:dyDescent="0.3">
      <c r="A11034" s="1">
        <v>41714</v>
      </c>
      <c r="B11034">
        <v>28</v>
      </c>
      <c r="C11034">
        <v>144</v>
      </c>
      <c r="D11034">
        <v>24.943999999999999</v>
      </c>
      <c r="E11034">
        <v>35.954000000000001</v>
      </c>
      <c r="F11034">
        <v>252.19900000000001</v>
      </c>
      <c r="G11034">
        <v>358.29599999999999</v>
      </c>
      <c r="H11034">
        <f t="shared" si="359"/>
        <v>0.36656752746466131</v>
      </c>
      <c r="I11034">
        <f t="shared" si="360"/>
        <v>1.5559051829060486</v>
      </c>
    </row>
    <row r="11035" spans="1:9" x14ac:dyDescent="0.3">
      <c r="A11035" s="1">
        <v>41715</v>
      </c>
      <c r="B11035">
        <v>38</v>
      </c>
      <c r="C11035">
        <v>117</v>
      </c>
      <c r="D11035">
        <v>38.22</v>
      </c>
      <c r="E11035">
        <v>30.122</v>
      </c>
      <c r="F11035" s="14">
        <v>1432.4380000000001</v>
      </c>
      <c r="G11035" s="14">
        <v>1005.182</v>
      </c>
      <c r="H11035">
        <f t="shared" si="359"/>
        <v>0.49748450155918322</v>
      </c>
      <c r="I11035">
        <f t="shared" si="360"/>
        <v>1.2641729611111645</v>
      </c>
    </row>
    <row r="11036" spans="1:9" x14ac:dyDescent="0.3">
      <c r="A11036" s="1">
        <v>41716</v>
      </c>
      <c r="B11036">
        <v>51</v>
      </c>
      <c r="C11036">
        <v>106</v>
      </c>
      <c r="D11036">
        <v>9.73</v>
      </c>
      <c r="E11036">
        <v>7.0750000000000002</v>
      </c>
      <c r="F11036" s="14">
        <v>1215.6220000000001</v>
      </c>
      <c r="G11036" s="14">
        <v>1829.14</v>
      </c>
      <c r="H11036">
        <f t="shared" si="359"/>
        <v>0.66767656788206164</v>
      </c>
      <c r="I11036">
        <f t="shared" si="360"/>
        <v>1.1453190929725081</v>
      </c>
    </row>
    <row r="11037" spans="1:9" x14ac:dyDescent="0.3">
      <c r="A11037" s="1">
        <v>41717</v>
      </c>
      <c r="B11037">
        <v>56</v>
      </c>
      <c r="C11037">
        <v>113</v>
      </c>
      <c r="D11037">
        <v>4.1349999999999998</v>
      </c>
      <c r="E11037">
        <v>0.22800000000000001</v>
      </c>
      <c r="F11037">
        <v>-153.01400000000001</v>
      </c>
      <c r="G11037">
        <v>-98.536000000000001</v>
      </c>
      <c r="H11037">
        <f t="shared" si="359"/>
        <v>0.73313505492932263</v>
      </c>
      <c r="I11037">
        <f t="shared" si="360"/>
        <v>1.2209533726971076</v>
      </c>
    </row>
    <row r="11038" spans="1:9" x14ac:dyDescent="0.3">
      <c r="A11038" s="1">
        <v>41718</v>
      </c>
      <c r="B11038">
        <v>66</v>
      </c>
      <c r="C11038">
        <v>128</v>
      </c>
      <c r="D11038">
        <v>0</v>
      </c>
      <c r="E11038">
        <v>0</v>
      </c>
      <c r="F11038" s="14">
        <v>1423.4749999999999</v>
      </c>
      <c r="G11038">
        <v>925.96100000000001</v>
      </c>
      <c r="H11038">
        <f t="shared" si="359"/>
        <v>0.86405202902384448</v>
      </c>
      <c r="I11038">
        <f t="shared" si="360"/>
        <v>1.3830268292498211</v>
      </c>
    </row>
    <row r="11039" spans="1:9" x14ac:dyDescent="0.3">
      <c r="A11039" s="1">
        <v>41719</v>
      </c>
      <c r="B11039">
        <v>82</v>
      </c>
      <c r="C11039">
        <v>150</v>
      </c>
      <c r="D11039">
        <v>0</v>
      </c>
      <c r="E11039">
        <v>0</v>
      </c>
      <c r="F11039" s="14">
        <v>4407.4859999999999</v>
      </c>
      <c r="G11039" s="14">
        <v>3986.346</v>
      </c>
      <c r="H11039">
        <f t="shared" si="359"/>
        <v>1.0735191875750796</v>
      </c>
      <c r="I11039">
        <f t="shared" si="360"/>
        <v>1.6207345655271341</v>
      </c>
    </row>
    <row r="11040" spans="1:9" x14ac:dyDescent="0.3">
      <c r="A11040" s="1">
        <v>41720</v>
      </c>
      <c r="B11040">
        <v>91</v>
      </c>
      <c r="C11040">
        <v>171</v>
      </c>
      <c r="D11040">
        <v>0</v>
      </c>
      <c r="E11040">
        <v>0</v>
      </c>
      <c r="F11040" s="14">
        <v>7201.4759999999997</v>
      </c>
      <c r="G11040" s="14">
        <v>5507.1450000000004</v>
      </c>
      <c r="H11040">
        <f t="shared" si="359"/>
        <v>1.1913444642601494</v>
      </c>
      <c r="I11040">
        <f t="shared" si="360"/>
        <v>1.8476374047009327</v>
      </c>
    </row>
    <row r="11041" spans="1:9" x14ac:dyDescent="0.3">
      <c r="A11041" s="1">
        <v>41721</v>
      </c>
      <c r="B11041">
        <v>90</v>
      </c>
      <c r="C11041">
        <v>186</v>
      </c>
      <c r="D11041">
        <v>0</v>
      </c>
      <c r="E11041">
        <v>0</v>
      </c>
      <c r="F11041" s="14">
        <v>6912.3540000000003</v>
      </c>
      <c r="G11041" s="14">
        <v>6721.5519999999997</v>
      </c>
      <c r="H11041">
        <f t="shared" si="359"/>
        <v>1.178252766850697</v>
      </c>
      <c r="I11041">
        <f t="shared" si="360"/>
        <v>2.0097108612536463</v>
      </c>
    </row>
    <row r="11042" spans="1:9" x14ac:dyDescent="0.3">
      <c r="A11042" s="1">
        <v>41722</v>
      </c>
      <c r="B11042">
        <v>88</v>
      </c>
      <c r="C11042">
        <v>202</v>
      </c>
      <c r="D11042">
        <v>0</v>
      </c>
      <c r="E11042">
        <v>0</v>
      </c>
      <c r="F11042" s="14">
        <v>6299.9970000000003</v>
      </c>
      <c r="G11042" s="14">
        <v>6333.6369999999997</v>
      </c>
      <c r="H11042">
        <f t="shared" si="359"/>
        <v>1.1520693720317927</v>
      </c>
      <c r="I11042">
        <f t="shared" si="360"/>
        <v>2.1825892149098736</v>
      </c>
    </row>
    <row r="11043" spans="1:9" x14ac:dyDescent="0.3">
      <c r="A11043" s="1">
        <v>41723</v>
      </c>
      <c r="B11043">
        <v>83</v>
      </c>
      <c r="C11043">
        <v>223</v>
      </c>
      <c r="D11043">
        <v>0</v>
      </c>
      <c r="E11043">
        <v>0</v>
      </c>
      <c r="F11043" s="14">
        <v>5023.7629999999999</v>
      </c>
      <c r="G11043" s="14">
        <v>4440.5519999999997</v>
      </c>
      <c r="H11043">
        <f t="shared" si="359"/>
        <v>1.0866108849845317</v>
      </c>
      <c r="I11043">
        <f t="shared" si="360"/>
        <v>2.4094920540836724</v>
      </c>
    </row>
    <row r="11044" spans="1:9" x14ac:dyDescent="0.3">
      <c r="A11044" s="1">
        <v>41724</v>
      </c>
      <c r="B11044">
        <v>73</v>
      </c>
      <c r="C11044">
        <v>251</v>
      </c>
      <c r="D11044">
        <v>0</v>
      </c>
      <c r="E11044">
        <v>0.16800000000000001</v>
      </c>
      <c r="F11044" s="14">
        <v>3212.962</v>
      </c>
      <c r="G11044" s="14">
        <v>4092.2049999999999</v>
      </c>
      <c r="H11044">
        <f t="shared" si="359"/>
        <v>0.95569391089000988</v>
      </c>
      <c r="I11044">
        <f t="shared" si="360"/>
        <v>2.7120291729820707</v>
      </c>
    </row>
    <row r="11045" spans="1:9" x14ac:dyDescent="0.3">
      <c r="A11045" s="1">
        <v>41725</v>
      </c>
      <c r="B11045">
        <v>63</v>
      </c>
      <c r="C11045">
        <v>279</v>
      </c>
      <c r="D11045">
        <v>0</v>
      </c>
      <c r="E11045">
        <v>0</v>
      </c>
      <c r="F11045" s="14">
        <v>6503.04</v>
      </c>
      <c r="G11045" s="14">
        <v>4372.5429999999997</v>
      </c>
      <c r="H11045">
        <f t="shared" si="359"/>
        <v>0.82477693679548791</v>
      </c>
      <c r="I11045">
        <f t="shared" si="360"/>
        <v>3.014566291880469</v>
      </c>
    </row>
    <row r="11046" spans="1:9" x14ac:dyDescent="0.3">
      <c r="A11046" s="1">
        <v>41726</v>
      </c>
      <c r="B11046">
        <v>53</v>
      </c>
      <c r="C11046">
        <v>301</v>
      </c>
      <c r="D11046">
        <v>31.324000000000002</v>
      </c>
      <c r="E11046">
        <v>35.865000000000002</v>
      </c>
      <c r="F11046">
        <v>536.40300000000002</v>
      </c>
      <c r="G11046" s="14">
        <v>1225.8910000000001</v>
      </c>
      <c r="H11046">
        <f t="shared" si="359"/>
        <v>0.69385996270096606</v>
      </c>
      <c r="I11046">
        <f t="shared" si="360"/>
        <v>3.2522740281577822</v>
      </c>
    </row>
    <row r="11047" spans="1:9" x14ac:dyDescent="0.3">
      <c r="A11047" s="1">
        <v>41727</v>
      </c>
      <c r="B11047">
        <v>46</v>
      </c>
      <c r="C11047">
        <v>317</v>
      </c>
      <c r="D11047">
        <v>0.38</v>
      </c>
      <c r="E11047">
        <v>0</v>
      </c>
      <c r="F11047" s="14">
        <v>4969.0219999999999</v>
      </c>
      <c r="G11047" s="14">
        <v>5307.66</v>
      </c>
      <c r="H11047">
        <f t="shared" si="359"/>
        <v>0.60221808083480077</v>
      </c>
      <c r="I11047">
        <f t="shared" si="360"/>
        <v>3.4251523818140099</v>
      </c>
    </row>
    <row r="11048" spans="1:9" x14ac:dyDescent="0.3">
      <c r="A11048" s="1">
        <v>41728</v>
      </c>
      <c r="B11048">
        <v>61</v>
      </c>
      <c r="C11048">
        <v>321</v>
      </c>
      <c r="D11048">
        <v>11.010999999999999</v>
      </c>
      <c r="E11048">
        <v>21.2</v>
      </c>
      <c r="F11048">
        <v>-373.55900000000003</v>
      </c>
      <c r="G11048">
        <v>791.28499999999997</v>
      </c>
      <c r="H11048">
        <f t="shared" si="359"/>
        <v>0.79859354197658361</v>
      </c>
      <c r="I11048">
        <f t="shared" si="360"/>
        <v>3.4683719702280666</v>
      </c>
    </row>
    <row r="11049" spans="1:9" x14ac:dyDescent="0.3">
      <c r="A11049" s="1">
        <v>41729</v>
      </c>
      <c r="B11049">
        <v>61</v>
      </c>
      <c r="C11049">
        <v>315</v>
      </c>
      <c r="D11049">
        <v>0</v>
      </c>
      <c r="E11049">
        <v>0</v>
      </c>
      <c r="F11049">
        <v>-267.75900000000001</v>
      </c>
      <c r="G11049">
        <v>124.066</v>
      </c>
      <c r="H11049">
        <f t="shared" si="359"/>
        <v>0.79859354197658361</v>
      </c>
      <c r="I11049">
        <f t="shared" si="360"/>
        <v>3.4035425876069816</v>
      </c>
    </row>
    <row r="11050" spans="1:9" x14ac:dyDescent="0.3">
      <c r="A11050" s="1">
        <v>41730</v>
      </c>
      <c r="B11050">
        <v>56</v>
      </c>
      <c r="C11050">
        <v>298</v>
      </c>
      <c r="D11050">
        <v>0</v>
      </c>
      <c r="E11050">
        <v>0</v>
      </c>
      <c r="F11050">
        <v>826.20600000000002</v>
      </c>
      <c r="G11050" s="14">
        <v>1426.6289999999999</v>
      </c>
      <c r="H11050">
        <f t="shared" si="359"/>
        <v>0.73313505492932263</v>
      </c>
      <c r="I11050">
        <f t="shared" si="360"/>
        <v>3.2198593368472395</v>
      </c>
    </row>
    <row r="11051" spans="1:9" x14ac:dyDescent="0.3">
      <c r="A11051" s="1">
        <v>41731</v>
      </c>
      <c r="B11051">
        <v>64</v>
      </c>
      <c r="C11051">
        <v>262</v>
      </c>
      <c r="D11051">
        <v>0</v>
      </c>
      <c r="E11051">
        <v>0</v>
      </c>
      <c r="F11051" s="14">
        <v>2334.4920000000002</v>
      </c>
      <c r="G11051" s="14">
        <v>1121.854</v>
      </c>
      <c r="H11051">
        <f t="shared" si="359"/>
        <v>0.83786863420494018</v>
      </c>
      <c r="I11051">
        <f t="shared" si="360"/>
        <v>2.8308830411207273</v>
      </c>
    </row>
    <row r="11052" spans="1:9" x14ac:dyDescent="0.3">
      <c r="A11052" s="1">
        <v>41732</v>
      </c>
      <c r="B11052">
        <v>74</v>
      </c>
      <c r="C11052">
        <v>209</v>
      </c>
      <c r="D11052">
        <v>0</v>
      </c>
      <c r="E11052">
        <v>0</v>
      </c>
      <c r="F11052" s="14">
        <v>6629.4319999999998</v>
      </c>
      <c r="G11052" s="14">
        <v>5693.625</v>
      </c>
      <c r="H11052">
        <f t="shared" si="359"/>
        <v>0.96878560829946203</v>
      </c>
      <c r="I11052">
        <f t="shared" si="360"/>
        <v>2.2582234946344735</v>
      </c>
    </row>
    <row r="11053" spans="1:9" x14ac:dyDescent="0.3">
      <c r="A11053" s="1">
        <v>41733</v>
      </c>
      <c r="B11053">
        <v>79</v>
      </c>
      <c r="C11053">
        <v>155</v>
      </c>
      <c r="D11053">
        <v>0</v>
      </c>
      <c r="E11053">
        <v>0</v>
      </c>
      <c r="F11053" s="14">
        <v>6638.8689999999997</v>
      </c>
      <c r="G11053" s="14">
        <v>5790.3090000000002</v>
      </c>
      <c r="H11053">
        <f t="shared" si="359"/>
        <v>1.0342440953467229</v>
      </c>
      <c r="I11053">
        <f t="shared" si="360"/>
        <v>1.674759051044705</v>
      </c>
    </row>
    <row r="11054" spans="1:9" x14ac:dyDescent="0.3">
      <c r="A11054" s="1">
        <v>41734</v>
      </c>
      <c r="B11054">
        <v>71</v>
      </c>
      <c r="C11054">
        <v>118</v>
      </c>
      <c r="D11054">
        <v>0</v>
      </c>
      <c r="E11054">
        <v>2.1999999999999999E-2</v>
      </c>
      <c r="F11054" s="14">
        <v>3379.9830000000002</v>
      </c>
      <c r="G11054" s="14">
        <v>2310.953</v>
      </c>
      <c r="H11054">
        <f t="shared" si="359"/>
        <v>0.92951051607110557</v>
      </c>
      <c r="I11054">
        <f t="shared" si="360"/>
        <v>1.2749778582146787</v>
      </c>
    </row>
    <row r="11055" spans="1:9" x14ac:dyDescent="0.3">
      <c r="A11055" s="1">
        <v>41735</v>
      </c>
      <c r="B11055">
        <v>56</v>
      </c>
      <c r="C11055">
        <v>102</v>
      </c>
      <c r="D11055">
        <v>22.393000000000001</v>
      </c>
      <c r="E11055">
        <v>21.367000000000001</v>
      </c>
      <c r="F11055">
        <v>292.495</v>
      </c>
      <c r="G11055">
        <v>410.15600000000001</v>
      </c>
      <c r="H11055">
        <f t="shared" si="359"/>
        <v>0.73313505492932263</v>
      </c>
      <c r="I11055">
        <f t="shared" si="360"/>
        <v>1.102099504558451</v>
      </c>
    </row>
    <row r="11056" spans="1:9" x14ac:dyDescent="0.3">
      <c r="A11056" s="1">
        <v>41736</v>
      </c>
      <c r="B11056">
        <v>46</v>
      </c>
      <c r="C11056">
        <v>98</v>
      </c>
      <c r="D11056">
        <v>21.341999999999999</v>
      </c>
      <c r="E11056">
        <v>28.556000000000001</v>
      </c>
      <c r="F11056">
        <v>-9.2289999999999992</v>
      </c>
      <c r="G11056">
        <v>88.34</v>
      </c>
      <c r="H11056">
        <f t="shared" si="359"/>
        <v>0.60221808083480077</v>
      </c>
      <c r="I11056">
        <f t="shared" si="360"/>
        <v>1.0588799161443943</v>
      </c>
    </row>
    <row r="11057" spans="1:9" x14ac:dyDescent="0.3">
      <c r="A11057" s="1">
        <v>41737</v>
      </c>
      <c r="B11057">
        <v>77</v>
      </c>
      <c r="C11057">
        <v>109</v>
      </c>
      <c r="D11057">
        <v>17.751000000000001</v>
      </c>
      <c r="E11057">
        <v>11.849</v>
      </c>
      <c r="F11057">
        <v>154.804</v>
      </c>
      <c r="G11057">
        <v>650.26099999999997</v>
      </c>
      <c r="H11057">
        <f t="shared" si="359"/>
        <v>1.0080607005278186</v>
      </c>
      <c r="I11057">
        <f t="shared" si="360"/>
        <v>1.1777337842830506</v>
      </c>
    </row>
    <row r="11058" spans="1:9" x14ac:dyDescent="0.3">
      <c r="A11058" s="1">
        <v>41738</v>
      </c>
      <c r="B11058">
        <v>226</v>
      </c>
      <c r="C11058">
        <v>161</v>
      </c>
      <c r="D11058">
        <v>0</v>
      </c>
      <c r="E11058">
        <v>0</v>
      </c>
      <c r="F11058" s="14">
        <v>6991.652</v>
      </c>
      <c r="G11058" s="14">
        <v>6387.1279999999997</v>
      </c>
      <c r="H11058">
        <f t="shared" si="359"/>
        <v>2.9587236145361948</v>
      </c>
      <c r="I11058">
        <f t="shared" si="360"/>
        <v>1.7395884336657903</v>
      </c>
    </row>
    <row r="11059" spans="1:9" x14ac:dyDescent="0.3">
      <c r="A11059" s="1">
        <v>41739</v>
      </c>
      <c r="B11059">
        <v>254</v>
      </c>
      <c r="C11059">
        <v>206</v>
      </c>
      <c r="D11059">
        <v>6.3879999999999999</v>
      </c>
      <c r="E11059">
        <v>3.4580000000000002</v>
      </c>
      <c r="F11059">
        <v>-131.91499999999999</v>
      </c>
      <c r="G11059">
        <v>128.59</v>
      </c>
      <c r="H11059">
        <f t="shared" si="359"/>
        <v>3.325291142000856</v>
      </c>
      <c r="I11059">
        <f t="shared" si="360"/>
        <v>2.2258088033239307</v>
      </c>
    </row>
    <row r="11060" spans="1:9" x14ac:dyDescent="0.3">
      <c r="A11060" s="1">
        <v>41740</v>
      </c>
      <c r="B11060">
        <v>248</v>
      </c>
      <c r="C11060">
        <v>222</v>
      </c>
      <c r="D11060">
        <v>24.879000000000001</v>
      </c>
      <c r="E11060">
        <v>19.199000000000002</v>
      </c>
      <c r="F11060">
        <v>-432.73700000000002</v>
      </c>
      <c r="G11060">
        <v>-441.03199999999998</v>
      </c>
      <c r="H11060">
        <f t="shared" si="359"/>
        <v>3.246740957544143</v>
      </c>
      <c r="I11060">
        <f t="shared" si="360"/>
        <v>2.3986871569801584</v>
      </c>
    </row>
    <row r="11061" spans="1:9" x14ac:dyDescent="0.3">
      <c r="A11061" s="1">
        <v>41741</v>
      </c>
      <c r="B11061">
        <v>262</v>
      </c>
      <c r="C11061">
        <v>236</v>
      </c>
      <c r="D11061">
        <v>0.94599999999999995</v>
      </c>
      <c r="E11061">
        <v>0</v>
      </c>
      <c r="F11061" s="14">
        <v>4461.0050000000001</v>
      </c>
      <c r="G11061" s="14">
        <v>4319.9740000000002</v>
      </c>
      <c r="H11061">
        <f t="shared" si="359"/>
        <v>3.4300247212764741</v>
      </c>
      <c r="I11061">
        <f t="shared" si="360"/>
        <v>2.5499557164293574</v>
      </c>
    </row>
    <row r="11062" spans="1:9" x14ac:dyDescent="0.3">
      <c r="A11062" s="1">
        <v>41742</v>
      </c>
      <c r="B11062">
        <v>283</v>
      </c>
      <c r="C11062">
        <v>247</v>
      </c>
      <c r="D11062">
        <v>0</v>
      </c>
      <c r="E11062">
        <v>0</v>
      </c>
      <c r="F11062" s="14">
        <v>1239.2809999999999</v>
      </c>
      <c r="G11062">
        <v>527.21699999999998</v>
      </c>
      <c r="H11062">
        <f t="shared" si="359"/>
        <v>3.7049503668749697</v>
      </c>
      <c r="I11062">
        <f t="shared" si="360"/>
        <v>2.668809584568014</v>
      </c>
    </row>
    <row r="11063" spans="1:9" x14ac:dyDescent="0.3">
      <c r="A11063" s="1">
        <v>41743</v>
      </c>
      <c r="B11063">
        <v>285</v>
      </c>
      <c r="C11063">
        <v>252</v>
      </c>
      <c r="D11063">
        <v>0</v>
      </c>
      <c r="E11063">
        <v>0</v>
      </c>
      <c r="F11063" s="14">
        <v>2653.694</v>
      </c>
      <c r="G11063" s="14">
        <v>2645.1750000000002</v>
      </c>
      <c r="H11063">
        <f t="shared" si="359"/>
        <v>3.731133761693874</v>
      </c>
      <c r="I11063">
        <f t="shared" si="360"/>
        <v>2.7228340700855851</v>
      </c>
    </row>
    <row r="11064" spans="1:9" x14ac:dyDescent="0.3">
      <c r="A11064" s="1">
        <v>41744</v>
      </c>
      <c r="B11064">
        <v>256</v>
      </c>
      <c r="C11064">
        <v>250</v>
      </c>
      <c r="D11064">
        <v>0</v>
      </c>
      <c r="E11064">
        <v>0</v>
      </c>
      <c r="F11064" s="14">
        <v>6815.5929999999998</v>
      </c>
      <c r="G11064" s="14">
        <v>5910.6760000000004</v>
      </c>
      <c r="H11064">
        <f t="shared" si="359"/>
        <v>3.3514745368197607</v>
      </c>
      <c r="I11064">
        <f t="shared" si="360"/>
        <v>2.7012242758785567</v>
      </c>
    </row>
    <row r="11065" spans="1:9" x14ac:dyDescent="0.3">
      <c r="A11065" s="1">
        <v>41745</v>
      </c>
      <c r="B11065">
        <v>221</v>
      </c>
      <c r="C11065">
        <v>241</v>
      </c>
      <c r="D11065">
        <v>0</v>
      </c>
      <c r="E11065">
        <v>0</v>
      </c>
      <c r="F11065" s="14">
        <v>6864.107</v>
      </c>
      <c r="G11065" s="14">
        <v>5865.1760000000004</v>
      </c>
      <c r="H11065">
        <f t="shared" si="359"/>
        <v>2.8932651274889341</v>
      </c>
      <c r="I11065">
        <f t="shared" si="360"/>
        <v>2.6039802019469285</v>
      </c>
    </row>
    <row r="11066" spans="1:9" x14ac:dyDescent="0.3">
      <c r="A11066" s="1">
        <v>41746</v>
      </c>
      <c r="B11066">
        <v>185</v>
      </c>
      <c r="C11066">
        <v>231</v>
      </c>
      <c r="D11066">
        <v>0.126</v>
      </c>
      <c r="E11066">
        <v>0.62</v>
      </c>
      <c r="F11066" s="14">
        <v>1747.826</v>
      </c>
      <c r="G11066" s="14">
        <v>2276.4490000000001</v>
      </c>
      <c r="H11066">
        <f t="shared" si="359"/>
        <v>2.4219640207486552</v>
      </c>
      <c r="I11066">
        <f t="shared" si="360"/>
        <v>2.4959312309117867</v>
      </c>
    </row>
    <row r="11067" spans="1:9" x14ac:dyDescent="0.3">
      <c r="A11067" s="1">
        <v>41747</v>
      </c>
      <c r="B11067">
        <v>146</v>
      </c>
      <c r="C11067">
        <v>221</v>
      </c>
      <c r="D11067">
        <v>0.97099999999999997</v>
      </c>
      <c r="E11067">
        <v>0</v>
      </c>
      <c r="F11067" s="14">
        <v>2027.675</v>
      </c>
      <c r="G11067">
        <v>-261.536</v>
      </c>
      <c r="H11067">
        <f t="shared" si="359"/>
        <v>1.9113878217800198</v>
      </c>
      <c r="I11067">
        <f t="shared" si="360"/>
        <v>2.387882259876644</v>
      </c>
    </row>
    <row r="11068" spans="1:9" x14ac:dyDescent="0.3">
      <c r="A11068" s="1">
        <v>41748</v>
      </c>
      <c r="B11068">
        <v>117</v>
      </c>
      <c r="C11068">
        <v>212</v>
      </c>
      <c r="D11068">
        <v>0</v>
      </c>
      <c r="E11068">
        <v>0</v>
      </c>
      <c r="F11068" s="14">
        <v>5846.098</v>
      </c>
      <c r="G11068" s="14">
        <v>4367.3389999999999</v>
      </c>
      <c r="H11068">
        <f t="shared" si="359"/>
        <v>1.5317285969059062</v>
      </c>
      <c r="I11068">
        <f t="shared" si="360"/>
        <v>2.2906381859450162</v>
      </c>
    </row>
    <row r="11069" spans="1:9" x14ac:dyDescent="0.3">
      <c r="A11069" s="1">
        <v>41749</v>
      </c>
      <c r="B11069">
        <v>99</v>
      </c>
      <c r="C11069">
        <v>208</v>
      </c>
      <c r="D11069">
        <v>0</v>
      </c>
      <c r="E11069">
        <v>0</v>
      </c>
      <c r="F11069" s="14">
        <v>6363.9480000000003</v>
      </c>
      <c r="G11069" s="14">
        <v>5471.4179999999997</v>
      </c>
      <c r="H11069">
        <f t="shared" si="359"/>
        <v>1.2960780435357666</v>
      </c>
      <c r="I11069">
        <f t="shared" si="360"/>
        <v>2.2474185975309591</v>
      </c>
    </row>
    <row r="11070" spans="1:9" x14ac:dyDescent="0.3">
      <c r="A11070" s="1">
        <v>41750</v>
      </c>
      <c r="B11070">
        <v>82</v>
      </c>
      <c r="C11070">
        <v>208</v>
      </c>
      <c r="D11070">
        <v>0</v>
      </c>
      <c r="E11070">
        <v>0</v>
      </c>
      <c r="F11070" s="14">
        <v>6519.9560000000001</v>
      </c>
      <c r="G11070" s="14">
        <v>5417.08</v>
      </c>
      <c r="H11070">
        <f t="shared" si="359"/>
        <v>1.0735191875750796</v>
      </c>
      <c r="I11070">
        <f t="shared" si="360"/>
        <v>2.2474185975309591</v>
      </c>
    </row>
    <row r="11071" spans="1:9" x14ac:dyDescent="0.3">
      <c r="A11071" s="1">
        <v>41751</v>
      </c>
      <c r="B11071">
        <v>60</v>
      </c>
      <c r="C11071">
        <v>206</v>
      </c>
      <c r="D11071">
        <v>0</v>
      </c>
      <c r="E11071">
        <v>0</v>
      </c>
      <c r="F11071" s="14">
        <v>6725.4870000000001</v>
      </c>
      <c r="G11071" s="14">
        <v>5834.3890000000001</v>
      </c>
      <c r="H11071">
        <f t="shared" si="359"/>
        <v>0.78550184456713146</v>
      </c>
      <c r="I11071">
        <f t="shared" si="360"/>
        <v>2.2258088033239307</v>
      </c>
    </row>
    <row r="11072" spans="1:9" x14ac:dyDescent="0.3">
      <c r="A11072" s="1">
        <v>41752</v>
      </c>
      <c r="B11072">
        <v>46</v>
      </c>
      <c r="C11072">
        <v>197</v>
      </c>
      <c r="D11072">
        <v>0</v>
      </c>
      <c r="E11072">
        <v>0</v>
      </c>
      <c r="F11072" s="14">
        <v>6719.3630000000003</v>
      </c>
      <c r="G11072" s="14">
        <v>5813.4970000000003</v>
      </c>
      <c r="H11072">
        <f t="shared" si="359"/>
        <v>0.60221808083480077</v>
      </c>
      <c r="I11072">
        <f t="shared" si="360"/>
        <v>2.1285647293923029</v>
      </c>
    </row>
    <row r="11073" spans="1:9" x14ac:dyDescent="0.3">
      <c r="A11073" s="1">
        <v>41753</v>
      </c>
      <c r="B11073">
        <v>36</v>
      </c>
      <c r="C11073">
        <v>175</v>
      </c>
      <c r="D11073">
        <v>0</v>
      </c>
      <c r="E11073">
        <v>0</v>
      </c>
      <c r="F11073" s="14">
        <v>6754.2520000000004</v>
      </c>
      <c r="G11073" s="14">
        <v>5383.9359999999997</v>
      </c>
      <c r="H11073">
        <f t="shared" si="359"/>
        <v>0.47130110674027881</v>
      </c>
      <c r="I11073">
        <f t="shared" si="360"/>
        <v>1.8908569931149897</v>
      </c>
    </row>
    <row r="11074" spans="1:9" x14ac:dyDescent="0.3">
      <c r="A11074" s="1">
        <v>41754</v>
      </c>
      <c r="B11074">
        <v>28</v>
      </c>
      <c r="C11074">
        <v>137</v>
      </c>
      <c r="D11074">
        <v>0</v>
      </c>
      <c r="E11074">
        <v>0</v>
      </c>
      <c r="F11074" s="14">
        <v>6716.4440000000004</v>
      </c>
      <c r="G11074" s="14">
        <v>5673.5469999999996</v>
      </c>
      <c r="H11074">
        <f t="shared" ref="H11074:H11137" si="361">(B11074*60*60*24/1000000)/(1000*$N$3/1000000)</f>
        <v>0.36656752746466131</v>
      </c>
      <c r="I11074">
        <f t="shared" ref="I11074:I11137" si="362">(C11074*60*60*24/1000000)/(1000*$N$4/1000000)</f>
        <v>1.4802709031814492</v>
      </c>
    </row>
    <row r="11075" spans="1:9" x14ac:dyDescent="0.3">
      <c r="A11075" s="1">
        <v>41755</v>
      </c>
      <c r="B11075">
        <v>23</v>
      </c>
      <c r="C11075">
        <v>103</v>
      </c>
      <c r="D11075">
        <v>0</v>
      </c>
      <c r="E11075">
        <v>0</v>
      </c>
      <c r="F11075" s="14">
        <v>4702.4080000000004</v>
      </c>
      <c r="G11075" s="14">
        <v>4134.5619999999999</v>
      </c>
      <c r="H11075">
        <f t="shared" si="361"/>
        <v>0.30110904041740039</v>
      </c>
      <c r="I11075">
        <f t="shared" si="362"/>
        <v>1.1129044016619654</v>
      </c>
    </row>
    <row r="11076" spans="1:9" x14ac:dyDescent="0.3">
      <c r="A11076" s="1">
        <v>41756</v>
      </c>
      <c r="B11076">
        <v>19</v>
      </c>
      <c r="C11076">
        <v>75</v>
      </c>
      <c r="D11076">
        <v>0</v>
      </c>
      <c r="E11076">
        <v>0</v>
      </c>
      <c r="F11076" s="14">
        <v>6031.7240000000002</v>
      </c>
      <c r="G11076" s="14">
        <v>5004.2179999999998</v>
      </c>
      <c r="H11076">
        <f t="shared" si="361"/>
        <v>0.24874225077959161</v>
      </c>
      <c r="I11076">
        <f t="shared" si="362"/>
        <v>0.81036728276356707</v>
      </c>
    </row>
    <row r="11077" spans="1:9" x14ac:dyDescent="0.3">
      <c r="A11077" s="1">
        <v>41757</v>
      </c>
      <c r="B11077">
        <v>17</v>
      </c>
      <c r="C11077">
        <v>55</v>
      </c>
      <c r="D11077">
        <v>6.1829999999999998</v>
      </c>
      <c r="E11077">
        <v>10.686999999999999</v>
      </c>
      <c r="F11077">
        <v>-48.786000000000001</v>
      </c>
      <c r="G11077">
        <v>-26.463999999999999</v>
      </c>
      <c r="H11077">
        <f t="shared" si="361"/>
        <v>0.22255885596068725</v>
      </c>
      <c r="I11077">
        <f t="shared" si="362"/>
        <v>0.59426934069328241</v>
      </c>
    </row>
    <row r="11078" spans="1:9" x14ac:dyDescent="0.3">
      <c r="A11078" s="1">
        <v>41758</v>
      </c>
      <c r="B11078">
        <v>25</v>
      </c>
      <c r="C11078">
        <v>47</v>
      </c>
      <c r="D11078">
        <v>2.7530000000000001</v>
      </c>
      <c r="E11078">
        <v>3.8170000000000002</v>
      </c>
      <c r="F11078">
        <v>-263.10399999999998</v>
      </c>
      <c r="G11078" s="14">
        <v>1965.894</v>
      </c>
      <c r="H11078">
        <f t="shared" si="361"/>
        <v>0.32729243523630475</v>
      </c>
      <c r="I11078">
        <f t="shared" si="362"/>
        <v>0.50783016386516866</v>
      </c>
    </row>
    <row r="11079" spans="1:9" x14ac:dyDescent="0.3">
      <c r="A11079" s="1">
        <v>41759</v>
      </c>
      <c r="B11079">
        <v>31</v>
      </c>
      <c r="C11079">
        <v>42</v>
      </c>
      <c r="D11079">
        <v>4.9729999999999999</v>
      </c>
      <c r="E11079">
        <v>3.734</v>
      </c>
      <c r="F11079">
        <v>179.55799999999999</v>
      </c>
      <c r="G11079">
        <v>315.52199999999999</v>
      </c>
      <c r="H11079">
        <f t="shared" si="361"/>
        <v>0.40584261969301788</v>
      </c>
      <c r="I11079">
        <f t="shared" si="362"/>
        <v>0.4538056783475975</v>
      </c>
    </row>
    <row r="11080" spans="1:9" x14ac:dyDescent="0.3">
      <c r="A11080" s="1">
        <v>41760</v>
      </c>
      <c r="B11080">
        <v>92</v>
      </c>
      <c r="C11080">
        <v>48</v>
      </c>
      <c r="D11080">
        <v>4.8810000000000002</v>
      </c>
      <c r="E11080">
        <v>8.2829999999999995</v>
      </c>
      <c r="F11080">
        <v>799.45500000000004</v>
      </c>
      <c r="G11080">
        <v>102.06399999999999</v>
      </c>
      <c r="H11080">
        <f t="shared" si="361"/>
        <v>1.2044361616696015</v>
      </c>
      <c r="I11080">
        <f t="shared" si="362"/>
        <v>0.51863506096868284</v>
      </c>
    </row>
    <row r="11081" spans="1:9" x14ac:dyDescent="0.3">
      <c r="A11081" s="1">
        <v>41761</v>
      </c>
      <c r="B11081">
        <v>164</v>
      </c>
      <c r="C11081">
        <v>52</v>
      </c>
      <c r="D11081">
        <v>0</v>
      </c>
      <c r="E11081">
        <v>0</v>
      </c>
      <c r="F11081" s="14">
        <v>6565.7460000000001</v>
      </c>
      <c r="G11081" s="14">
        <v>5649.8379999999997</v>
      </c>
      <c r="H11081">
        <f t="shared" si="361"/>
        <v>2.1470383751501592</v>
      </c>
      <c r="I11081">
        <f t="shared" si="362"/>
        <v>0.56185464938273977</v>
      </c>
    </row>
    <row r="11082" spans="1:9" x14ac:dyDescent="0.3">
      <c r="A11082" s="1">
        <v>41762</v>
      </c>
      <c r="B11082">
        <v>148</v>
      </c>
      <c r="C11082">
        <v>56</v>
      </c>
      <c r="D11082">
        <v>7.085</v>
      </c>
      <c r="E11082">
        <v>5.8680000000000003</v>
      </c>
      <c r="F11082">
        <v>612.505</v>
      </c>
      <c r="G11082" s="14">
        <v>1348.646</v>
      </c>
      <c r="H11082">
        <f t="shared" si="361"/>
        <v>1.9375712165989241</v>
      </c>
      <c r="I11082">
        <f t="shared" si="362"/>
        <v>0.6050742377967967</v>
      </c>
    </row>
    <row r="11083" spans="1:9" x14ac:dyDescent="0.3">
      <c r="A11083" s="1">
        <v>41763</v>
      </c>
      <c r="B11083">
        <v>159</v>
      </c>
      <c r="C11083">
        <v>60</v>
      </c>
      <c r="D11083">
        <v>26.945</v>
      </c>
      <c r="E11083">
        <v>28.221</v>
      </c>
      <c r="F11083">
        <v>-429.137</v>
      </c>
      <c r="G11083">
        <v>-450.66500000000002</v>
      </c>
      <c r="H11083">
        <f t="shared" si="361"/>
        <v>2.0815798881028984</v>
      </c>
      <c r="I11083">
        <f t="shared" si="362"/>
        <v>0.64829382621085363</v>
      </c>
    </row>
    <row r="11084" spans="1:9" x14ac:dyDescent="0.3">
      <c r="A11084" s="1">
        <v>41764</v>
      </c>
      <c r="B11084">
        <v>287</v>
      </c>
      <c r="C11084">
        <v>95</v>
      </c>
      <c r="D11084">
        <v>0</v>
      </c>
      <c r="E11084">
        <v>0</v>
      </c>
      <c r="F11084">
        <v>-249.78100000000001</v>
      </c>
      <c r="G11084">
        <v>162.30600000000001</v>
      </c>
      <c r="H11084">
        <f t="shared" si="361"/>
        <v>3.7573171565127788</v>
      </c>
      <c r="I11084">
        <f t="shared" si="362"/>
        <v>1.0264652248338515</v>
      </c>
    </row>
    <row r="11085" spans="1:9" x14ac:dyDescent="0.3">
      <c r="A11085" s="1">
        <v>41765</v>
      </c>
      <c r="B11085">
        <v>279</v>
      </c>
      <c r="C11085">
        <v>140</v>
      </c>
      <c r="D11085">
        <v>3.1E-2</v>
      </c>
      <c r="E11085">
        <v>0.19</v>
      </c>
      <c r="F11085" s="14">
        <v>1194.7370000000001</v>
      </c>
      <c r="G11085" s="14">
        <v>1734.2819999999999</v>
      </c>
      <c r="H11085">
        <f t="shared" si="361"/>
        <v>3.6525835772371607</v>
      </c>
      <c r="I11085">
        <f t="shared" si="362"/>
        <v>1.5126855944919917</v>
      </c>
    </row>
    <row r="11086" spans="1:9" x14ac:dyDescent="0.3">
      <c r="A11086" s="1">
        <v>41766</v>
      </c>
      <c r="B11086">
        <v>195</v>
      </c>
      <c r="C11086">
        <v>166</v>
      </c>
      <c r="D11086">
        <v>0</v>
      </c>
      <c r="E11086">
        <v>8.0000000000000002E-3</v>
      </c>
      <c r="F11086" s="14">
        <v>2364.5880000000002</v>
      </c>
      <c r="G11086" s="14">
        <v>4645.3010000000004</v>
      </c>
      <c r="H11086">
        <f t="shared" si="361"/>
        <v>2.5528809948431768</v>
      </c>
      <c r="I11086">
        <f t="shared" si="362"/>
        <v>1.7936129191833616</v>
      </c>
    </row>
    <row r="11087" spans="1:9" x14ac:dyDescent="0.3">
      <c r="A11087" s="1">
        <v>41767</v>
      </c>
      <c r="B11087">
        <v>130</v>
      </c>
      <c r="C11087">
        <v>176</v>
      </c>
      <c r="D11087">
        <v>0</v>
      </c>
      <c r="E11087">
        <v>0</v>
      </c>
      <c r="F11087" s="14">
        <v>3463.0439999999999</v>
      </c>
      <c r="G11087" s="14">
        <v>2966.0010000000002</v>
      </c>
      <c r="H11087">
        <f t="shared" si="361"/>
        <v>1.7019206632287847</v>
      </c>
      <c r="I11087">
        <f t="shared" si="362"/>
        <v>1.9016618902185038</v>
      </c>
    </row>
    <row r="11088" spans="1:9" x14ac:dyDescent="0.3">
      <c r="A11088" s="1">
        <v>41768</v>
      </c>
      <c r="B11088">
        <v>93</v>
      </c>
      <c r="C11088">
        <v>180</v>
      </c>
      <c r="D11088">
        <v>0</v>
      </c>
      <c r="E11088">
        <v>0</v>
      </c>
      <c r="F11088">
        <v>939.22199999999998</v>
      </c>
      <c r="G11088" s="14">
        <v>2154.5219999999999</v>
      </c>
      <c r="H11088">
        <f t="shared" si="361"/>
        <v>1.2175278590790537</v>
      </c>
      <c r="I11088">
        <f t="shared" si="362"/>
        <v>1.9448814786325608</v>
      </c>
    </row>
    <row r="11089" spans="1:9" x14ac:dyDescent="0.3">
      <c r="A11089" s="1">
        <v>41769</v>
      </c>
      <c r="B11089">
        <v>68</v>
      </c>
      <c r="C11089">
        <v>177</v>
      </c>
      <c r="D11089">
        <v>0</v>
      </c>
      <c r="E11089">
        <v>0</v>
      </c>
      <c r="F11089" s="14">
        <v>4489.9390000000003</v>
      </c>
      <c r="G11089" s="14">
        <v>3509.85</v>
      </c>
      <c r="H11089">
        <f t="shared" si="361"/>
        <v>0.89023542384274901</v>
      </c>
      <c r="I11089">
        <f t="shared" si="362"/>
        <v>1.912466787322018</v>
      </c>
    </row>
    <row r="11090" spans="1:9" x14ac:dyDescent="0.3">
      <c r="A11090" s="1">
        <v>41770</v>
      </c>
      <c r="B11090">
        <v>52</v>
      </c>
      <c r="C11090">
        <v>164</v>
      </c>
      <c r="D11090">
        <v>0</v>
      </c>
      <c r="E11090">
        <v>0.19700000000000001</v>
      </c>
      <c r="F11090" s="14">
        <v>2243.83</v>
      </c>
      <c r="G11090" s="14">
        <v>3101.087</v>
      </c>
      <c r="H11090">
        <f t="shared" si="361"/>
        <v>0.68076826529151391</v>
      </c>
      <c r="I11090">
        <f t="shared" si="362"/>
        <v>1.7720031249763333</v>
      </c>
    </row>
    <row r="11091" spans="1:9" x14ac:dyDescent="0.3">
      <c r="A11091" s="1">
        <v>41771</v>
      </c>
      <c r="B11091">
        <v>43</v>
      </c>
      <c r="C11091">
        <v>148</v>
      </c>
      <c r="D11091">
        <v>1.17</v>
      </c>
      <c r="E11091">
        <v>3.806</v>
      </c>
      <c r="F11091">
        <v>-140.43199999999999</v>
      </c>
      <c r="G11091">
        <v>227.02600000000001</v>
      </c>
      <c r="H11091">
        <f t="shared" si="361"/>
        <v>0.56294298860644409</v>
      </c>
      <c r="I11091">
        <f t="shared" si="362"/>
        <v>1.5991247713201056</v>
      </c>
    </row>
    <row r="11092" spans="1:9" x14ac:dyDescent="0.3">
      <c r="A11092" s="1">
        <v>41772</v>
      </c>
      <c r="B11092">
        <v>35</v>
      </c>
      <c r="C11092">
        <v>130</v>
      </c>
      <c r="D11092">
        <v>0.50900000000000001</v>
      </c>
      <c r="E11092">
        <v>0.22800000000000001</v>
      </c>
      <c r="F11092" s="14">
        <v>3377.5149999999999</v>
      </c>
      <c r="G11092" s="14">
        <v>2382.7109999999998</v>
      </c>
      <c r="H11092">
        <f t="shared" si="361"/>
        <v>0.45820940933082666</v>
      </c>
      <c r="I11092">
        <f t="shared" si="362"/>
        <v>1.4046366234568495</v>
      </c>
    </row>
    <row r="11093" spans="1:9" x14ac:dyDescent="0.3">
      <c r="A11093" s="1">
        <v>41773</v>
      </c>
      <c r="B11093">
        <v>29</v>
      </c>
      <c r="C11093">
        <v>111</v>
      </c>
      <c r="D11093">
        <v>0</v>
      </c>
      <c r="E11093">
        <v>0</v>
      </c>
      <c r="F11093" s="14">
        <v>5291.3919999999998</v>
      </c>
      <c r="G11093" s="14">
        <v>4567.6080000000002</v>
      </c>
      <c r="H11093">
        <f t="shared" si="361"/>
        <v>0.37965922487411347</v>
      </c>
      <c r="I11093">
        <f t="shared" si="362"/>
        <v>1.1993435784900792</v>
      </c>
    </row>
    <row r="11094" spans="1:9" x14ac:dyDescent="0.3">
      <c r="A11094" s="1">
        <v>41774</v>
      </c>
      <c r="B11094">
        <v>25</v>
      </c>
      <c r="C11094">
        <v>89</v>
      </c>
      <c r="D11094">
        <v>2.895</v>
      </c>
      <c r="E11094">
        <v>1.1539999999999999</v>
      </c>
      <c r="F11094" s="14">
        <v>2360.2080000000001</v>
      </c>
      <c r="G11094">
        <v>319.024</v>
      </c>
      <c r="H11094">
        <f t="shared" si="361"/>
        <v>0.32729243523630475</v>
      </c>
      <c r="I11094">
        <f t="shared" si="362"/>
        <v>0.96163584221276621</v>
      </c>
    </row>
    <row r="11095" spans="1:9" x14ac:dyDescent="0.3">
      <c r="A11095" s="1">
        <v>41775</v>
      </c>
      <c r="B11095">
        <v>23</v>
      </c>
      <c r="C11095">
        <v>67</v>
      </c>
      <c r="D11095">
        <v>0</v>
      </c>
      <c r="E11095">
        <v>0</v>
      </c>
      <c r="F11095">
        <v>852.63400000000001</v>
      </c>
      <c r="G11095" s="14">
        <v>2456.7930000000001</v>
      </c>
      <c r="H11095">
        <f t="shared" si="361"/>
        <v>0.30110904041740039</v>
      </c>
      <c r="I11095">
        <f t="shared" si="362"/>
        <v>0.7239281059354532</v>
      </c>
    </row>
    <row r="11096" spans="1:9" x14ac:dyDescent="0.3">
      <c r="A11096" s="1">
        <v>41776</v>
      </c>
      <c r="B11096">
        <v>22</v>
      </c>
      <c r="C11096">
        <v>54</v>
      </c>
      <c r="D11096">
        <v>7.6379999999999999</v>
      </c>
      <c r="E11096">
        <v>12.612</v>
      </c>
      <c r="F11096" s="14">
        <v>2716.1729999999998</v>
      </c>
      <c r="G11096">
        <v>593.96</v>
      </c>
      <c r="H11096">
        <f t="shared" si="361"/>
        <v>0.28801734300794818</v>
      </c>
      <c r="I11096">
        <f t="shared" si="362"/>
        <v>0.58346444358976834</v>
      </c>
    </row>
    <row r="11097" spans="1:9" x14ac:dyDescent="0.3">
      <c r="A11097" s="1">
        <v>41777</v>
      </c>
      <c r="B11097">
        <v>24</v>
      </c>
      <c r="C11097">
        <v>46</v>
      </c>
      <c r="D11097">
        <v>2.6139999999999999</v>
      </c>
      <c r="E11097">
        <v>0.66900000000000004</v>
      </c>
      <c r="F11097" s="14">
        <v>5806.5240000000003</v>
      </c>
      <c r="G11097" s="14">
        <v>5373.8180000000002</v>
      </c>
      <c r="H11097">
        <f t="shared" si="361"/>
        <v>0.31420073782685254</v>
      </c>
      <c r="I11097">
        <f t="shared" si="362"/>
        <v>0.49702526676165443</v>
      </c>
    </row>
    <row r="11098" spans="1:9" x14ac:dyDescent="0.3">
      <c r="A11098" s="1">
        <v>41778</v>
      </c>
      <c r="B11098">
        <v>24</v>
      </c>
      <c r="C11098">
        <v>42</v>
      </c>
      <c r="D11098">
        <v>0</v>
      </c>
      <c r="E11098">
        <v>0</v>
      </c>
      <c r="F11098" s="14">
        <v>1963.721</v>
      </c>
      <c r="G11098">
        <v>773.072</v>
      </c>
      <c r="H11098">
        <f t="shared" si="361"/>
        <v>0.31420073782685254</v>
      </c>
      <c r="I11098">
        <f t="shared" si="362"/>
        <v>0.4538056783475975</v>
      </c>
    </row>
    <row r="11099" spans="1:9" x14ac:dyDescent="0.3">
      <c r="A11099" s="1">
        <v>41779</v>
      </c>
      <c r="B11099">
        <v>23</v>
      </c>
      <c r="C11099">
        <v>39</v>
      </c>
      <c r="D11099">
        <v>3.5990000000000002</v>
      </c>
      <c r="E11099">
        <v>3.262</v>
      </c>
      <c r="F11099" s="14">
        <v>1539.17</v>
      </c>
      <c r="G11099" s="14">
        <v>2164.652</v>
      </c>
      <c r="H11099">
        <f t="shared" si="361"/>
        <v>0.30110904041740039</v>
      </c>
      <c r="I11099">
        <f t="shared" si="362"/>
        <v>0.42139098703705485</v>
      </c>
    </row>
    <row r="11100" spans="1:9" x14ac:dyDescent="0.3">
      <c r="A11100" s="1">
        <v>41780</v>
      </c>
      <c r="B11100">
        <v>22</v>
      </c>
      <c r="C11100">
        <v>40</v>
      </c>
      <c r="D11100">
        <v>12.138</v>
      </c>
      <c r="E11100">
        <v>20.449000000000002</v>
      </c>
      <c r="F11100">
        <v>-519.36500000000001</v>
      </c>
      <c r="G11100">
        <v>-198.935</v>
      </c>
      <c r="H11100">
        <f t="shared" si="361"/>
        <v>0.28801734300794818</v>
      </c>
      <c r="I11100">
        <f t="shared" si="362"/>
        <v>0.43219588414056909</v>
      </c>
    </row>
    <row r="11101" spans="1:9" x14ac:dyDescent="0.3">
      <c r="A11101" s="1">
        <v>41781</v>
      </c>
      <c r="B11101">
        <v>28</v>
      </c>
      <c r="C11101">
        <v>43</v>
      </c>
      <c r="D11101">
        <v>0</v>
      </c>
      <c r="E11101">
        <v>0</v>
      </c>
      <c r="F11101">
        <v>-81.313999999999993</v>
      </c>
      <c r="G11101">
        <v>241.81299999999999</v>
      </c>
      <c r="H11101">
        <f t="shared" si="361"/>
        <v>0.36656752746466131</v>
      </c>
      <c r="I11101">
        <f t="shared" si="362"/>
        <v>0.46461057545111173</v>
      </c>
    </row>
    <row r="11102" spans="1:9" x14ac:dyDescent="0.3">
      <c r="A11102" s="1">
        <v>41782</v>
      </c>
      <c r="B11102">
        <v>38</v>
      </c>
      <c r="C11102">
        <v>46</v>
      </c>
      <c r="D11102">
        <v>6.8000000000000005E-2</v>
      </c>
      <c r="E11102">
        <v>0.90700000000000003</v>
      </c>
      <c r="F11102" s="14">
        <v>2220.326</v>
      </c>
      <c r="G11102" s="14">
        <v>2067.0479999999998</v>
      </c>
      <c r="H11102">
        <f t="shared" si="361"/>
        <v>0.49748450155918322</v>
      </c>
      <c r="I11102">
        <f t="shared" si="362"/>
        <v>0.49702526676165443</v>
      </c>
    </row>
    <row r="11103" spans="1:9" x14ac:dyDescent="0.3">
      <c r="A11103" s="1">
        <v>41783</v>
      </c>
      <c r="B11103">
        <v>39</v>
      </c>
      <c r="C11103">
        <v>44</v>
      </c>
      <c r="D11103">
        <v>0.45200000000000001</v>
      </c>
      <c r="E11103">
        <v>0.08</v>
      </c>
      <c r="F11103" s="14">
        <v>2943.5680000000002</v>
      </c>
      <c r="G11103" s="14">
        <v>1443.4949999999999</v>
      </c>
      <c r="H11103">
        <f t="shared" si="361"/>
        <v>0.51057619896863538</v>
      </c>
      <c r="I11103">
        <f t="shared" si="362"/>
        <v>0.47541547255462596</v>
      </c>
    </row>
    <row r="11104" spans="1:9" x14ac:dyDescent="0.3">
      <c r="A11104" s="1">
        <v>41784</v>
      </c>
      <c r="B11104">
        <v>38</v>
      </c>
      <c r="C11104">
        <v>41</v>
      </c>
      <c r="D11104">
        <v>3.2080000000000002</v>
      </c>
      <c r="E11104">
        <v>6.0709999999999997</v>
      </c>
      <c r="F11104">
        <v>472.68400000000003</v>
      </c>
      <c r="G11104" s="14">
        <v>3503.5619999999999</v>
      </c>
      <c r="H11104">
        <f t="shared" si="361"/>
        <v>0.49748450155918322</v>
      </c>
      <c r="I11104">
        <f t="shared" si="362"/>
        <v>0.44300078124408332</v>
      </c>
    </row>
    <row r="11105" spans="1:9" x14ac:dyDescent="0.3">
      <c r="A11105" s="1">
        <v>41785</v>
      </c>
      <c r="B11105">
        <v>36</v>
      </c>
      <c r="C11105">
        <v>38</v>
      </c>
      <c r="D11105">
        <v>5.3150000000000004</v>
      </c>
      <c r="E11105">
        <v>3.968</v>
      </c>
      <c r="F11105" s="14">
        <v>1227.9390000000001</v>
      </c>
      <c r="G11105" s="14">
        <v>1914.556</v>
      </c>
      <c r="H11105">
        <f t="shared" si="361"/>
        <v>0.47130110674027881</v>
      </c>
      <c r="I11105">
        <f t="shared" si="362"/>
        <v>0.41058608993354062</v>
      </c>
    </row>
    <row r="11106" spans="1:9" x14ac:dyDescent="0.3">
      <c r="A11106" s="1">
        <v>41786</v>
      </c>
      <c r="B11106">
        <v>33</v>
      </c>
      <c r="C11106">
        <v>38</v>
      </c>
      <c r="D11106">
        <v>0</v>
      </c>
      <c r="E11106">
        <v>0</v>
      </c>
      <c r="F11106" s="14">
        <v>5273.5940000000001</v>
      </c>
      <c r="G11106" s="14">
        <v>2622.076</v>
      </c>
      <c r="H11106">
        <f t="shared" si="361"/>
        <v>0.43202601451192224</v>
      </c>
      <c r="I11106">
        <f t="shared" si="362"/>
        <v>0.41058608993354062</v>
      </c>
    </row>
    <row r="11107" spans="1:9" x14ac:dyDescent="0.3">
      <c r="A11107" s="1">
        <v>41787</v>
      </c>
      <c r="B11107">
        <v>29</v>
      </c>
      <c r="C11107">
        <v>39</v>
      </c>
      <c r="D11107">
        <v>0</v>
      </c>
      <c r="E11107">
        <v>0</v>
      </c>
      <c r="F11107" s="14">
        <v>4293.6310000000003</v>
      </c>
      <c r="G11107" s="14">
        <v>3714.933</v>
      </c>
      <c r="H11107">
        <f t="shared" si="361"/>
        <v>0.37965922487411347</v>
      </c>
      <c r="I11107">
        <f t="shared" si="362"/>
        <v>0.42139098703705485</v>
      </c>
    </row>
    <row r="11108" spans="1:9" x14ac:dyDescent="0.3">
      <c r="A11108" s="1">
        <v>41788</v>
      </c>
      <c r="B11108">
        <v>25</v>
      </c>
      <c r="C11108">
        <v>39</v>
      </c>
      <c r="D11108">
        <v>0</v>
      </c>
      <c r="E11108">
        <v>0</v>
      </c>
      <c r="F11108" s="14">
        <v>6049.1710000000003</v>
      </c>
      <c r="G11108" s="14">
        <v>5376.5559999999996</v>
      </c>
      <c r="H11108">
        <f t="shared" si="361"/>
        <v>0.32729243523630475</v>
      </c>
      <c r="I11108">
        <f t="shared" si="362"/>
        <v>0.42139098703705485</v>
      </c>
    </row>
    <row r="11109" spans="1:9" x14ac:dyDescent="0.3">
      <c r="A11109" s="1">
        <v>41789</v>
      </c>
      <c r="B11109">
        <v>22</v>
      </c>
      <c r="C11109">
        <v>36</v>
      </c>
      <c r="D11109">
        <v>0</v>
      </c>
      <c r="E11109">
        <v>0</v>
      </c>
      <c r="F11109">
        <v>-289.649</v>
      </c>
      <c r="G11109" s="14">
        <v>1189.1320000000001</v>
      </c>
      <c r="H11109">
        <f t="shared" si="361"/>
        <v>0.28801734300794818</v>
      </c>
      <c r="I11109">
        <f t="shared" si="362"/>
        <v>0.38897629572651216</v>
      </c>
    </row>
    <row r="11110" spans="1:9" x14ac:dyDescent="0.3">
      <c r="A11110" s="1">
        <v>41790</v>
      </c>
      <c r="B11110">
        <v>19</v>
      </c>
      <c r="C11110">
        <v>32</v>
      </c>
      <c r="D11110">
        <v>5.19</v>
      </c>
      <c r="E11110">
        <v>5.9390000000000001</v>
      </c>
      <c r="F11110">
        <v>-351.06599999999997</v>
      </c>
      <c r="G11110">
        <v>-686.55200000000002</v>
      </c>
      <c r="H11110">
        <f t="shared" si="361"/>
        <v>0.24874225077959161</v>
      </c>
      <c r="I11110">
        <f t="shared" si="362"/>
        <v>0.34575670731245528</v>
      </c>
    </row>
    <row r="11111" spans="1:9" x14ac:dyDescent="0.3">
      <c r="A11111" s="1">
        <v>41791</v>
      </c>
      <c r="B11111">
        <v>19</v>
      </c>
      <c r="C11111">
        <v>31</v>
      </c>
      <c r="D11111">
        <v>2.9729999999999999</v>
      </c>
      <c r="E11111">
        <v>0.28899999999999998</v>
      </c>
      <c r="F11111" s="14">
        <v>6127.4030000000002</v>
      </c>
      <c r="G11111" s="14">
        <v>3581.8710000000001</v>
      </c>
      <c r="H11111">
        <f t="shared" si="361"/>
        <v>0.24874225077959161</v>
      </c>
      <c r="I11111">
        <f t="shared" si="362"/>
        <v>0.33495181020894099</v>
      </c>
    </row>
    <row r="11112" spans="1:9" x14ac:dyDescent="0.3">
      <c r="A11112" s="1">
        <v>41792</v>
      </c>
      <c r="B11112">
        <v>27</v>
      </c>
      <c r="C11112">
        <v>33</v>
      </c>
      <c r="D11112">
        <v>0</v>
      </c>
      <c r="E11112">
        <v>0</v>
      </c>
      <c r="F11112" s="14">
        <v>6107.09</v>
      </c>
      <c r="G11112" s="14">
        <v>5645.57</v>
      </c>
      <c r="H11112">
        <f t="shared" si="361"/>
        <v>0.35347583005520916</v>
      </c>
      <c r="I11112">
        <f t="shared" si="362"/>
        <v>0.35656160441596946</v>
      </c>
    </row>
    <row r="11113" spans="1:9" x14ac:dyDescent="0.3">
      <c r="A11113" s="1">
        <v>41793</v>
      </c>
      <c r="B11113">
        <v>31</v>
      </c>
      <c r="C11113">
        <v>32</v>
      </c>
      <c r="D11113">
        <v>0</v>
      </c>
      <c r="E11113">
        <v>0</v>
      </c>
      <c r="F11113" s="14">
        <v>6062.3429999999998</v>
      </c>
      <c r="G11113" s="14">
        <v>5572.39</v>
      </c>
      <c r="H11113">
        <f t="shared" si="361"/>
        <v>0.40584261969301788</v>
      </c>
      <c r="I11113">
        <f t="shared" si="362"/>
        <v>0.34575670731245528</v>
      </c>
    </row>
    <row r="11114" spans="1:9" x14ac:dyDescent="0.3">
      <c r="A11114" s="1">
        <v>41794</v>
      </c>
      <c r="B11114">
        <v>29</v>
      </c>
      <c r="C11114">
        <v>32</v>
      </c>
      <c r="D11114">
        <v>3.9420000000000002</v>
      </c>
      <c r="E11114">
        <v>1.0940000000000001</v>
      </c>
      <c r="F11114">
        <v>-471.255</v>
      </c>
      <c r="G11114" s="14">
        <v>4259.7449999999999</v>
      </c>
      <c r="H11114">
        <f t="shared" si="361"/>
        <v>0.37965922487411347</v>
      </c>
      <c r="I11114">
        <f t="shared" si="362"/>
        <v>0.34575670731245528</v>
      </c>
    </row>
    <row r="11115" spans="1:9" x14ac:dyDescent="0.3">
      <c r="A11115" s="1">
        <v>41795</v>
      </c>
      <c r="B11115">
        <v>24</v>
      </c>
      <c r="C11115">
        <v>35</v>
      </c>
      <c r="D11115">
        <v>0.252</v>
      </c>
      <c r="E11115">
        <v>0</v>
      </c>
      <c r="F11115">
        <v>-425.947</v>
      </c>
      <c r="G11115">
        <v>-684.68700000000001</v>
      </c>
      <c r="H11115">
        <f t="shared" si="361"/>
        <v>0.31420073782685254</v>
      </c>
      <c r="I11115">
        <f t="shared" si="362"/>
        <v>0.37817139862299792</v>
      </c>
    </row>
    <row r="11116" spans="1:9" x14ac:dyDescent="0.3">
      <c r="A11116" s="1">
        <v>41796</v>
      </c>
      <c r="B11116">
        <v>20</v>
      </c>
      <c r="C11116">
        <v>39</v>
      </c>
      <c r="D11116">
        <v>0</v>
      </c>
      <c r="E11116">
        <v>0</v>
      </c>
      <c r="F11116" s="14">
        <v>2326.9780000000001</v>
      </c>
      <c r="G11116" s="14">
        <v>2631.607</v>
      </c>
      <c r="H11116">
        <f t="shared" si="361"/>
        <v>0.26183394818904382</v>
      </c>
      <c r="I11116">
        <f t="shared" si="362"/>
        <v>0.42139098703705485</v>
      </c>
    </row>
    <row r="11117" spans="1:9" x14ac:dyDescent="0.3">
      <c r="A11117" s="1">
        <v>41797</v>
      </c>
      <c r="B11117">
        <v>18</v>
      </c>
      <c r="C11117">
        <v>36</v>
      </c>
      <c r="D11117">
        <v>0</v>
      </c>
      <c r="E11117">
        <v>0</v>
      </c>
      <c r="F11117">
        <v>506.37400000000002</v>
      </c>
      <c r="G11117">
        <v>415.49</v>
      </c>
      <c r="H11117">
        <f t="shared" si="361"/>
        <v>0.2356505533701394</v>
      </c>
      <c r="I11117">
        <f t="shared" si="362"/>
        <v>0.38897629572651216</v>
      </c>
    </row>
    <row r="11118" spans="1:9" x14ac:dyDescent="0.3">
      <c r="A11118" s="1">
        <v>41798</v>
      </c>
      <c r="B11118">
        <v>16</v>
      </c>
      <c r="C11118">
        <v>33</v>
      </c>
      <c r="D11118">
        <v>0</v>
      </c>
      <c r="E11118">
        <v>0</v>
      </c>
      <c r="F11118" s="14">
        <v>6027.0810000000001</v>
      </c>
      <c r="G11118" s="14">
        <v>4852.2920000000004</v>
      </c>
      <c r="H11118">
        <f t="shared" si="361"/>
        <v>0.20946715855123504</v>
      </c>
      <c r="I11118">
        <f t="shared" si="362"/>
        <v>0.35656160441596946</v>
      </c>
    </row>
    <row r="11119" spans="1:9" x14ac:dyDescent="0.3">
      <c r="A11119" s="1">
        <v>41799</v>
      </c>
      <c r="B11119">
        <v>14</v>
      </c>
      <c r="C11119">
        <v>31</v>
      </c>
      <c r="D11119">
        <v>0</v>
      </c>
      <c r="E11119">
        <v>0</v>
      </c>
      <c r="F11119" s="14">
        <v>5978.9740000000002</v>
      </c>
      <c r="G11119" s="14">
        <v>5438.2820000000002</v>
      </c>
      <c r="H11119">
        <f t="shared" si="361"/>
        <v>0.18328376373233066</v>
      </c>
      <c r="I11119">
        <f t="shared" si="362"/>
        <v>0.33495181020894099</v>
      </c>
    </row>
    <row r="11120" spans="1:9" x14ac:dyDescent="0.3">
      <c r="A11120" s="1">
        <v>41800</v>
      </c>
      <c r="B11120">
        <v>13</v>
      </c>
      <c r="C11120">
        <v>29</v>
      </c>
      <c r="D11120">
        <v>0</v>
      </c>
      <c r="E11120">
        <v>0</v>
      </c>
      <c r="F11120" s="14">
        <v>5978.643</v>
      </c>
      <c r="G11120" s="14">
        <v>5439.6270000000004</v>
      </c>
      <c r="H11120">
        <f t="shared" si="361"/>
        <v>0.17019206632287848</v>
      </c>
      <c r="I11120">
        <f t="shared" si="362"/>
        <v>0.31334201600191253</v>
      </c>
    </row>
    <row r="11121" spans="1:9" x14ac:dyDescent="0.3">
      <c r="A11121" s="1">
        <v>41801</v>
      </c>
      <c r="B11121">
        <v>12</v>
      </c>
      <c r="C11121">
        <v>32</v>
      </c>
      <c r="D11121">
        <v>4.9889999999999999</v>
      </c>
      <c r="E11121">
        <v>17.356999999999999</v>
      </c>
      <c r="F11121">
        <v>-314.15499999999997</v>
      </c>
      <c r="G11121">
        <v>-219.62100000000001</v>
      </c>
      <c r="H11121">
        <f t="shared" si="361"/>
        <v>0.15710036891342627</v>
      </c>
      <c r="I11121">
        <f t="shared" si="362"/>
        <v>0.34575670731245528</v>
      </c>
    </row>
    <row r="11122" spans="1:9" x14ac:dyDescent="0.3">
      <c r="A11122" s="1">
        <v>41802</v>
      </c>
      <c r="B11122">
        <v>11</v>
      </c>
      <c r="C11122">
        <v>33</v>
      </c>
      <c r="D11122">
        <v>0</v>
      </c>
      <c r="E11122">
        <v>0</v>
      </c>
      <c r="F11122" s="14">
        <v>3196.482</v>
      </c>
      <c r="G11122" s="14">
        <v>4046.482</v>
      </c>
      <c r="H11122">
        <f t="shared" si="361"/>
        <v>0.14400867150397409</v>
      </c>
      <c r="I11122">
        <f t="shared" si="362"/>
        <v>0.35656160441596946</v>
      </c>
    </row>
    <row r="11123" spans="1:9" x14ac:dyDescent="0.3">
      <c r="A11123" s="1">
        <v>41803</v>
      </c>
      <c r="B11123">
        <v>37</v>
      </c>
      <c r="C11123">
        <v>42</v>
      </c>
      <c r="D11123">
        <v>24.378</v>
      </c>
      <c r="E11123">
        <v>25.244</v>
      </c>
      <c r="F11123">
        <v>-454.56099999999998</v>
      </c>
      <c r="G11123">
        <v>-455.09800000000001</v>
      </c>
      <c r="H11123">
        <f t="shared" si="361"/>
        <v>0.48439280414973102</v>
      </c>
      <c r="I11123">
        <f t="shared" si="362"/>
        <v>0.4538056783475975</v>
      </c>
    </row>
    <row r="11124" spans="1:9" x14ac:dyDescent="0.3">
      <c r="A11124" s="1">
        <v>41804</v>
      </c>
      <c r="B11124">
        <v>128</v>
      </c>
      <c r="C11124">
        <v>91</v>
      </c>
      <c r="D11124">
        <v>0</v>
      </c>
      <c r="E11124">
        <v>0</v>
      </c>
      <c r="F11124" s="14">
        <v>5145.6189999999997</v>
      </c>
      <c r="G11124" s="14">
        <v>2651.5720000000001</v>
      </c>
      <c r="H11124">
        <f t="shared" si="361"/>
        <v>1.6757372684098804</v>
      </c>
      <c r="I11124">
        <f t="shared" si="362"/>
        <v>0.98324563641979468</v>
      </c>
    </row>
    <row r="11125" spans="1:9" x14ac:dyDescent="0.3">
      <c r="A11125" s="1">
        <v>41805</v>
      </c>
      <c r="B11125">
        <v>134</v>
      </c>
      <c r="C11125">
        <v>112</v>
      </c>
      <c r="D11125">
        <v>0</v>
      </c>
      <c r="E11125">
        <v>0</v>
      </c>
      <c r="F11125">
        <v>46.473999999999997</v>
      </c>
      <c r="G11125" s="14">
        <v>3503.451</v>
      </c>
      <c r="H11125">
        <f t="shared" si="361"/>
        <v>1.7542874528665935</v>
      </c>
      <c r="I11125">
        <f t="shared" si="362"/>
        <v>1.2101484755935934</v>
      </c>
    </row>
    <row r="11126" spans="1:9" x14ac:dyDescent="0.3">
      <c r="A11126" s="1">
        <v>41806</v>
      </c>
      <c r="B11126">
        <v>134</v>
      </c>
      <c r="C11126">
        <v>98</v>
      </c>
      <c r="D11126">
        <v>0.16300000000000001</v>
      </c>
      <c r="E11126">
        <v>0</v>
      </c>
      <c r="F11126">
        <v>-243.77199999999999</v>
      </c>
      <c r="G11126">
        <v>-169.31700000000001</v>
      </c>
      <c r="H11126">
        <f t="shared" si="361"/>
        <v>1.7542874528665935</v>
      </c>
      <c r="I11126">
        <f t="shared" si="362"/>
        <v>1.0588799161443943</v>
      </c>
    </row>
    <row r="11127" spans="1:9" x14ac:dyDescent="0.3">
      <c r="A11127" s="1">
        <v>41807</v>
      </c>
      <c r="B11127">
        <v>126</v>
      </c>
      <c r="C11127">
        <v>81</v>
      </c>
      <c r="D11127">
        <v>0</v>
      </c>
      <c r="E11127">
        <v>0</v>
      </c>
      <c r="F11127">
        <v>74.700999999999993</v>
      </c>
      <c r="G11127">
        <v>251.137</v>
      </c>
      <c r="H11127">
        <f t="shared" si="361"/>
        <v>1.6495538735909758</v>
      </c>
      <c r="I11127">
        <f t="shared" si="362"/>
        <v>0.87519666538465235</v>
      </c>
    </row>
    <row r="11128" spans="1:9" x14ac:dyDescent="0.3">
      <c r="A11128" s="1">
        <v>41808</v>
      </c>
      <c r="B11128">
        <v>117</v>
      </c>
      <c r="C11128">
        <v>65</v>
      </c>
      <c r="D11128">
        <v>0</v>
      </c>
      <c r="E11128">
        <v>0</v>
      </c>
      <c r="F11128" s="14">
        <v>5223.2879999999996</v>
      </c>
      <c r="G11128" s="14">
        <v>5406.0919999999996</v>
      </c>
      <c r="H11128">
        <f t="shared" si="361"/>
        <v>1.5317285969059062</v>
      </c>
      <c r="I11128">
        <f t="shared" si="362"/>
        <v>0.70231831172842474</v>
      </c>
    </row>
    <row r="11129" spans="1:9" x14ac:dyDescent="0.3">
      <c r="A11129" s="1">
        <v>41809</v>
      </c>
      <c r="B11129">
        <v>103</v>
      </c>
      <c r="C11129">
        <v>47</v>
      </c>
      <c r="D11129">
        <v>0</v>
      </c>
      <c r="E11129">
        <v>0</v>
      </c>
      <c r="F11129" s="14">
        <v>5895.9920000000002</v>
      </c>
      <c r="G11129" s="14">
        <v>4928.6909999999998</v>
      </c>
      <c r="H11129">
        <f t="shared" si="361"/>
        <v>1.3484448331735757</v>
      </c>
      <c r="I11129">
        <f t="shared" si="362"/>
        <v>0.50783016386516866</v>
      </c>
    </row>
    <row r="11130" spans="1:9" x14ac:dyDescent="0.3">
      <c r="A11130" s="1">
        <v>41810</v>
      </c>
      <c r="B11130">
        <v>77</v>
      </c>
      <c r="C11130">
        <v>48</v>
      </c>
      <c r="D11130">
        <v>0</v>
      </c>
      <c r="E11130">
        <v>0</v>
      </c>
      <c r="F11130" s="14">
        <v>5825.6639999999998</v>
      </c>
      <c r="G11130" s="14">
        <v>5445.3530000000001</v>
      </c>
      <c r="H11130">
        <f t="shared" si="361"/>
        <v>1.0080607005278186</v>
      </c>
      <c r="I11130">
        <f t="shared" si="362"/>
        <v>0.51863506096868284</v>
      </c>
    </row>
    <row r="11131" spans="1:9" x14ac:dyDescent="0.3">
      <c r="A11131" s="1">
        <v>41811</v>
      </c>
      <c r="B11131">
        <v>51</v>
      </c>
      <c r="C11131">
        <v>56</v>
      </c>
      <c r="D11131">
        <v>0</v>
      </c>
      <c r="E11131">
        <v>0</v>
      </c>
      <c r="F11131" s="14">
        <v>4786.0659999999998</v>
      </c>
      <c r="G11131" s="14">
        <v>4147.8230000000003</v>
      </c>
      <c r="H11131">
        <f t="shared" si="361"/>
        <v>0.66767656788206164</v>
      </c>
      <c r="I11131">
        <f t="shared" si="362"/>
        <v>0.6050742377967967</v>
      </c>
    </row>
    <row r="11132" spans="1:9" x14ac:dyDescent="0.3">
      <c r="A11132" s="1">
        <v>41812</v>
      </c>
      <c r="B11132">
        <v>38</v>
      </c>
      <c r="C11132">
        <v>52</v>
      </c>
      <c r="D11132">
        <v>6.181</v>
      </c>
      <c r="E11132">
        <v>2.9830000000000001</v>
      </c>
      <c r="F11132">
        <v>760.78099999999995</v>
      </c>
      <c r="G11132" s="14">
        <v>1149.403</v>
      </c>
      <c r="H11132">
        <f t="shared" si="361"/>
        <v>0.49748450155918322</v>
      </c>
      <c r="I11132">
        <f t="shared" si="362"/>
        <v>0.56185464938273977</v>
      </c>
    </row>
    <row r="11133" spans="1:9" x14ac:dyDescent="0.3">
      <c r="A11133" s="1">
        <v>41813</v>
      </c>
      <c r="B11133">
        <v>29</v>
      </c>
      <c r="C11133">
        <v>46</v>
      </c>
      <c r="D11133">
        <v>5.4390000000000001</v>
      </c>
      <c r="E11133">
        <v>1.4490000000000001</v>
      </c>
      <c r="F11133">
        <v>515.40899999999999</v>
      </c>
      <c r="G11133">
        <v>902.07</v>
      </c>
      <c r="H11133">
        <f t="shared" si="361"/>
        <v>0.37965922487411347</v>
      </c>
      <c r="I11133">
        <f t="shared" si="362"/>
        <v>0.49702526676165443</v>
      </c>
    </row>
    <row r="11134" spans="1:9" x14ac:dyDescent="0.3">
      <c r="A11134" s="1">
        <v>41814</v>
      </c>
      <c r="B11134">
        <v>24</v>
      </c>
      <c r="C11134">
        <v>41</v>
      </c>
      <c r="D11134">
        <v>0</v>
      </c>
      <c r="E11134">
        <v>0</v>
      </c>
      <c r="F11134">
        <v>-423.39499999999998</v>
      </c>
      <c r="G11134">
        <v>-74.031999999999996</v>
      </c>
      <c r="H11134">
        <f t="shared" si="361"/>
        <v>0.31420073782685254</v>
      </c>
      <c r="I11134">
        <f t="shared" si="362"/>
        <v>0.44300078124408332</v>
      </c>
    </row>
    <row r="11135" spans="1:9" x14ac:dyDescent="0.3">
      <c r="A11135" s="1">
        <v>41815</v>
      </c>
      <c r="B11135">
        <v>21</v>
      </c>
      <c r="C11135">
        <v>37</v>
      </c>
      <c r="D11135">
        <v>0</v>
      </c>
      <c r="E11135">
        <v>0</v>
      </c>
      <c r="F11135">
        <v>-509.29500000000002</v>
      </c>
      <c r="G11135">
        <v>-255.65600000000001</v>
      </c>
      <c r="H11135">
        <f t="shared" si="361"/>
        <v>0.27492564559849597</v>
      </c>
      <c r="I11135">
        <f t="shared" si="362"/>
        <v>0.39978119283002639</v>
      </c>
    </row>
    <row r="11136" spans="1:9" x14ac:dyDescent="0.3">
      <c r="A11136" s="1">
        <v>41816</v>
      </c>
      <c r="B11136">
        <v>19</v>
      </c>
      <c r="C11136">
        <v>34</v>
      </c>
      <c r="D11136">
        <v>0</v>
      </c>
      <c r="E11136">
        <v>0</v>
      </c>
      <c r="F11136">
        <v>-544.35500000000002</v>
      </c>
      <c r="G11136">
        <v>-52.695</v>
      </c>
      <c r="H11136">
        <f t="shared" si="361"/>
        <v>0.24874225077959161</v>
      </c>
      <c r="I11136">
        <f t="shared" si="362"/>
        <v>0.36736650151948375</v>
      </c>
    </row>
    <row r="11137" spans="1:9" x14ac:dyDescent="0.3">
      <c r="A11137" s="1">
        <v>41817</v>
      </c>
      <c r="B11137">
        <v>17</v>
      </c>
      <c r="C11137">
        <v>33</v>
      </c>
      <c r="D11137">
        <v>1.988</v>
      </c>
      <c r="E11137">
        <v>1.47</v>
      </c>
      <c r="F11137">
        <v>-458.57400000000001</v>
      </c>
      <c r="G11137">
        <v>-161.08600000000001</v>
      </c>
      <c r="H11137">
        <f t="shared" si="361"/>
        <v>0.22255885596068725</v>
      </c>
      <c r="I11137">
        <f t="shared" si="362"/>
        <v>0.35656160441596946</v>
      </c>
    </row>
    <row r="11138" spans="1:9" x14ac:dyDescent="0.3">
      <c r="A11138" s="1">
        <v>41818</v>
      </c>
      <c r="B11138">
        <v>16</v>
      </c>
      <c r="C11138">
        <v>31</v>
      </c>
      <c r="D11138">
        <v>11.4</v>
      </c>
      <c r="E11138">
        <v>10.326000000000001</v>
      </c>
      <c r="F11138">
        <v>-446.07100000000003</v>
      </c>
      <c r="G11138">
        <v>-53.837000000000003</v>
      </c>
      <c r="H11138">
        <f t="shared" ref="H11138:H11201" si="363">(B11138*60*60*24/1000000)/(1000*$N$3/1000000)</f>
        <v>0.20946715855123504</v>
      </c>
      <c r="I11138">
        <f t="shared" ref="I11138:I11201" si="364">(C11138*60*60*24/1000000)/(1000*$N$4/1000000)</f>
        <v>0.33495181020894099</v>
      </c>
    </row>
    <row r="11139" spans="1:9" x14ac:dyDescent="0.3">
      <c r="A11139" s="1">
        <v>41819</v>
      </c>
      <c r="B11139">
        <v>16</v>
      </c>
      <c r="C11139">
        <v>30</v>
      </c>
      <c r="D11139">
        <v>21.591000000000001</v>
      </c>
      <c r="E11139">
        <v>15.36</v>
      </c>
      <c r="F11139">
        <v>-370.887</v>
      </c>
      <c r="G11139">
        <v>-564.48500000000001</v>
      </c>
      <c r="H11139">
        <f t="shared" si="363"/>
        <v>0.20946715855123504</v>
      </c>
      <c r="I11139">
        <f t="shared" si="364"/>
        <v>0.32414691310542681</v>
      </c>
    </row>
    <row r="11140" spans="1:9" x14ac:dyDescent="0.3">
      <c r="A11140" s="1">
        <v>41820</v>
      </c>
      <c r="B11140">
        <v>16</v>
      </c>
      <c r="C11140">
        <v>30</v>
      </c>
      <c r="D11140">
        <v>5.8929999999999998</v>
      </c>
      <c r="E11140">
        <v>2.8000000000000001E-2</v>
      </c>
      <c r="F11140" s="14">
        <v>2901.3449999999998</v>
      </c>
      <c r="G11140">
        <v>-472.04700000000003</v>
      </c>
      <c r="H11140">
        <f t="shared" si="363"/>
        <v>0.20946715855123504</v>
      </c>
      <c r="I11140">
        <f t="shared" si="364"/>
        <v>0.32414691310542681</v>
      </c>
    </row>
    <row r="11141" spans="1:9" x14ac:dyDescent="0.3">
      <c r="A11141" s="1">
        <v>41821</v>
      </c>
      <c r="B11141">
        <v>16</v>
      </c>
      <c r="C11141">
        <v>44</v>
      </c>
      <c r="D11141">
        <v>0.112</v>
      </c>
      <c r="E11141">
        <v>0</v>
      </c>
      <c r="F11141" s="14">
        <v>1351.222</v>
      </c>
      <c r="G11141" s="14">
        <v>1106.3150000000001</v>
      </c>
      <c r="H11141">
        <f t="shared" si="363"/>
        <v>0.20946715855123504</v>
      </c>
      <c r="I11141">
        <f t="shared" si="364"/>
        <v>0.47541547255462596</v>
      </c>
    </row>
    <row r="11142" spans="1:9" x14ac:dyDescent="0.3">
      <c r="A11142" s="1">
        <v>41822</v>
      </c>
      <c r="B11142">
        <v>17</v>
      </c>
      <c r="C11142">
        <v>56</v>
      </c>
      <c r="D11142">
        <v>0</v>
      </c>
      <c r="E11142">
        <v>0</v>
      </c>
      <c r="F11142" s="14">
        <v>5387.9179999999997</v>
      </c>
      <c r="G11142" s="14">
        <v>5032.6450000000004</v>
      </c>
      <c r="H11142">
        <f t="shared" si="363"/>
        <v>0.22255885596068725</v>
      </c>
      <c r="I11142">
        <f t="shared" si="364"/>
        <v>0.6050742377967967</v>
      </c>
    </row>
    <row r="11143" spans="1:9" x14ac:dyDescent="0.3">
      <c r="A11143" s="1">
        <v>41823</v>
      </c>
      <c r="B11143">
        <v>15</v>
      </c>
      <c r="C11143">
        <v>64</v>
      </c>
      <c r="D11143">
        <v>0</v>
      </c>
      <c r="E11143">
        <v>0</v>
      </c>
      <c r="F11143">
        <v>930.33100000000002</v>
      </c>
      <c r="G11143" s="14">
        <v>1217.7239999999999</v>
      </c>
      <c r="H11143">
        <f t="shared" si="363"/>
        <v>0.19637546114178286</v>
      </c>
      <c r="I11143">
        <f t="shared" si="364"/>
        <v>0.69151341462491056</v>
      </c>
    </row>
    <row r="11144" spans="1:9" x14ac:dyDescent="0.3">
      <c r="A11144" s="1">
        <v>41824</v>
      </c>
      <c r="B11144">
        <v>14</v>
      </c>
      <c r="C11144">
        <v>74</v>
      </c>
      <c r="D11144">
        <v>3.456</v>
      </c>
      <c r="E11144">
        <v>3.331</v>
      </c>
      <c r="F11144">
        <v>-374.06200000000001</v>
      </c>
      <c r="G11144">
        <v>-109.294</v>
      </c>
      <c r="H11144">
        <f t="shared" si="363"/>
        <v>0.18328376373233066</v>
      </c>
      <c r="I11144">
        <f t="shared" si="364"/>
        <v>0.79956238566005278</v>
      </c>
    </row>
    <row r="11145" spans="1:9" x14ac:dyDescent="0.3">
      <c r="A11145" s="1">
        <v>41825</v>
      </c>
      <c r="B11145">
        <v>25</v>
      </c>
      <c r="C11145">
        <v>105</v>
      </c>
      <c r="D11145">
        <v>33.299999999999997</v>
      </c>
      <c r="E11145">
        <v>45.627000000000002</v>
      </c>
      <c r="F11145">
        <v>-241.74600000000001</v>
      </c>
      <c r="G11145">
        <v>-108.239</v>
      </c>
      <c r="H11145">
        <f t="shared" si="363"/>
        <v>0.32729243523630475</v>
      </c>
      <c r="I11145">
        <f t="shared" si="364"/>
        <v>1.1345141958689937</v>
      </c>
    </row>
    <row r="11146" spans="1:9" x14ac:dyDescent="0.3">
      <c r="A11146" s="1">
        <v>41826</v>
      </c>
      <c r="B11146">
        <v>143</v>
      </c>
      <c r="C11146">
        <v>175</v>
      </c>
      <c r="D11146">
        <v>24.405999999999999</v>
      </c>
      <c r="E11146">
        <v>25.585999999999999</v>
      </c>
      <c r="F11146" s="14">
        <v>5769.7370000000001</v>
      </c>
      <c r="G11146" s="14">
        <v>4926.1279999999997</v>
      </c>
      <c r="H11146">
        <f t="shared" si="363"/>
        <v>1.8721127295516631</v>
      </c>
      <c r="I11146">
        <f t="shared" si="364"/>
        <v>1.8908569931149897</v>
      </c>
    </row>
    <row r="11147" spans="1:9" x14ac:dyDescent="0.3">
      <c r="A11147" s="1">
        <v>41827</v>
      </c>
      <c r="B11147">
        <v>165</v>
      </c>
      <c r="C11147">
        <v>225</v>
      </c>
      <c r="D11147">
        <v>0</v>
      </c>
      <c r="E11147">
        <v>0</v>
      </c>
      <c r="F11147" s="14">
        <v>5756.8869999999997</v>
      </c>
      <c r="G11147" s="14">
        <v>5212.37</v>
      </c>
      <c r="H11147">
        <f t="shared" si="363"/>
        <v>2.1601300725596113</v>
      </c>
      <c r="I11147">
        <f t="shared" si="364"/>
        <v>2.4311018482907012</v>
      </c>
    </row>
    <row r="11148" spans="1:9" x14ac:dyDescent="0.3">
      <c r="A11148" s="1">
        <v>41828</v>
      </c>
      <c r="B11148">
        <v>174</v>
      </c>
      <c r="C11148">
        <v>281</v>
      </c>
      <c r="D11148">
        <v>0</v>
      </c>
      <c r="E11148">
        <v>0</v>
      </c>
      <c r="F11148" s="14">
        <v>5600.2669999999998</v>
      </c>
      <c r="G11148" s="14">
        <v>4723.7700000000004</v>
      </c>
      <c r="H11148">
        <f t="shared" si="363"/>
        <v>2.2779553492446811</v>
      </c>
      <c r="I11148">
        <f t="shared" si="364"/>
        <v>3.0361760860874978</v>
      </c>
    </row>
    <row r="11149" spans="1:9" x14ac:dyDescent="0.3">
      <c r="A11149" s="1">
        <v>41829</v>
      </c>
      <c r="B11149">
        <v>233</v>
      </c>
      <c r="C11149">
        <v>314</v>
      </c>
      <c r="D11149">
        <v>0</v>
      </c>
      <c r="E11149">
        <v>0</v>
      </c>
      <c r="F11149" s="14">
        <v>4721.9279999999999</v>
      </c>
      <c r="G11149" s="14">
        <v>3577.3870000000002</v>
      </c>
      <c r="H11149">
        <f t="shared" si="363"/>
        <v>3.0503654964023603</v>
      </c>
      <c r="I11149">
        <f t="shared" si="364"/>
        <v>3.3927376905034672</v>
      </c>
    </row>
    <row r="11150" spans="1:9" x14ac:dyDescent="0.3">
      <c r="A11150" s="1">
        <v>41830</v>
      </c>
      <c r="B11150">
        <v>253</v>
      </c>
      <c r="C11150">
        <v>334</v>
      </c>
      <c r="D11150">
        <v>0</v>
      </c>
      <c r="E11150">
        <v>0</v>
      </c>
      <c r="F11150">
        <v>379.089</v>
      </c>
      <c r="G11150" s="14">
        <v>2093.6860000000001</v>
      </c>
      <c r="H11150">
        <f t="shared" si="363"/>
        <v>3.3121994445914043</v>
      </c>
      <c r="I11150">
        <f t="shared" si="364"/>
        <v>3.6088356325737521</v>
      </c>
    </row>
    <row r="11151" spans="1:9" x14ac:dyDescent="0.3">
      <c r="A11151" s="1">
        <v>41831</v>
      </c>
      <c r="B11151">
        <v>238</v>
      </c>
      <c r="C11151">
        <v>349</v>
      </c>
      <c r="D11151">
        <v>0</v>
      </c>
      <c r="E11151">
        <v>0</v>
      </c>
      <c r="F11151">
        <v>912.22199999999998</v>
      </c>
      <c r="G11151" s="14">
        <v>2752.377</v>
      </c>
      <c r="H11151">
        <f t="shared" si="363"/>
        <v>3.1158239834496211</v>
      </c>
      <c r="I11151">
        <f t="shared" si="364"/>
        <v>3.7709090891264654</v>
      </c>
    </row>
    <row r="11152" spans="1:9" x14ac:dyDescent="0.3">
      <c r="A11152" s="1">
        <v>41832</v>
      </c>
      <c r="B11152">
        <v>215</v>
      </c>
      <c r="C11152">
        <v>370</v>
      </c>
      <c r="D11152">
        <v>0</v>
      </c>
      <c r="E11152">
        <v>0</v>
      </c>
      <c r="F11152" s="14">
        <v>4320.2380000000003</v>
      </c>
      <c r="G11152" s="14">
        <v>4675.5559999999996</v>
      </c>
      <c r="H11152">
        <f t="shared" si="363"/>
        <v>2.8147149430322207</v>
      </c>
      <c r="I11152">
        <f t="shared" si="364"/>
        <v>3.9978119283002638</v>
      </c>
    </row>
    <row r="11153" spans="1:9" x14ac:dyDescent="0.3">
      <c r="A11153" s="1">
        <v>41833</v>
      </c>
      <c r="B11153">
        <v>189</v>
      </c>
      <c r="C11153">
        <v>402</v>
      </c>
      <c r="D11153">
        <v>1.76</v>
      </c>
      <c r="E11153">
        <v>3.6970000000000001</v>
      </c>
      <c r="F11153" s="14">
        <v>1899.6389999999999</v>
      </c>
      <c r="G11153" s="14">
        <v>1510.3219999999999</v>
      </c>
      <c r="H11153">
        <f t="shared" si="363"/>
        <v>2.4743308103864639</v>
      </c>
      <c r="I11153">
        <f t="shared" si="364"/>
        <v>4.3435686356127192</v>
      </c>
    </row>
    <row r="11154" spans="1:9" x14ac:dyDescent="0.3">
      <c r="A11154" s="1">
        <v>41834</v>
      </c>
      <c r="B11154">
        <v>145</v>
      </c>
      <c r="C11154">
        <v>480</v>
      </c>
      <c r="D11154">
        <v>0</v>
      </c>
      <c r="E11154">
        <v>0</v>
      </c>
      <c r="F11154">
        <v>592.298</v>
      </c>
      <c r="G11154" s="14">
        <v>1269.5450000000001</v>
      </c>
      <c r="H11154">
        <f t="shared" si="363"/>
        <v>1.8982961243705676</v>
      </c>
      <c r="I11154">
        <f t="shared" si="364"/>
        <v>5.186350609686829</v>
      </c>
    </row>
    <row r="11155" spans="1:9" x14ac:dyDescent="0.3">
      <c r="A11155" s="1">
        <v>41835</v>
      </c>
      <c r="B11155">
        <v>93</v>
      </c>
      <c r="C11155">
        <v>562</v>
      </c>
      <c r="D11155">
        <v>7.8780000000000001</v>
      </c>
      <c r="E11155">
        <v>11.132</v>
      </c>
      <c r="F11155">
        <v>-151.96</v>
      </c>
      <c r="G11155">
        <v>321.78199999999998</v>
      </c>
      <c r="H11155">
        <f t="shared" si="363"/>
        <v>1.2175278590790537</v>
      </c>
      <c r="I11155">
        <f t="shared" si="364"/>
        <v>6.0723521721749956</v>
      </c>
    </row>
    <row r="11156" spans="1:9" x14ac:dyDescent="0.3">
      <c r="A11156" s="1">
        <v>41836</v>
      </c>
      <c r="B11156">
        <v>111</v>
      </c>
      <c r="C11156">
        <v>635</v>
      </c>
      <c r="D11156">
        <v>32.866999999999997</v>
      </c>
      <c r="E11156">
        <v>30.532</v>
      </c>
      <c r="F11156" s="14">
        <v>1590.452</v>
      </c>
      <c r="G11156">
        <v>506.613</v>
      </c>
      <c r="H11156">
        <f t="shared" si="363"/>
        <v>1.4531784124491931</v>
      </c>
      <c r="I11156">
        <f t="shared" si="364"/>
        <v>6.8611096607315334</v>
      </c>
    </row>
    <row r="11157" spans="1:9" x14ac:dyDescent="0.3">
      <c r="A11157" s="1">
        <v>41837</v>
      </c>
      <c r="B11157">
        <v>139</v>
      </c>
      <c r="C11157">
        <v>661</v>
      </c>
      <c r="D11157">
        <v>47.301000000000002</v>
      </c>
      <c r="E11157">
        <v>45.508000000000003</v>
      </c>
      <c r="F11157">
        <v>-429.57600000000002</v>
      </c>
      <c r="G11157">
        <v>-210.1</v>
      </c>
      <c r="H11157">
        <f t="shared" si="363"/>
        <v>1.8197459399138545</v>
      </c>
      <c r="I11157">
        <f t="shared" si="364"/>
        <v>7.1420369854229033</v>
      </c>
    </row>
    <row r="11158" spans="1:9" x14ac:dyDescent="0.3">
      <c r="A11158" s="1">
        <v>41838</v>
      </c>
      <c r="B11158">
        <v>227</v>
      </c>
      <c r="C11158">
        <v>669</v>
      </c>
      <c r="D11158">
        <v>0</v>
      </c>
      <c r="E11158">
        <v>0</v>
      </c>
      <c r="F11158" s="14">
        <v>5758.1270000000004</v>
      </c>
      <c r="G11158" s="14">
        <v>5472.82</v>
      </c>
      <c r="H11158">
        <f t="shared" si="363"/>
        <v>2.971815311945647</v>
      </c>
      <c r="I11158">
        <f t="shared" si="364"/>
        <v>7.2284761622510176</v>
      </c>
    </row>
    <row r="11159" spans="1:9" x14ac:dyDescent="0.3">
      <c r="A11159" s="1">
        <v>41839</v>
      </c>
      <c r="B11159">
        <v>274</v>
      </c>
      <c r="C11159">
        <v>670</v>
      </c>
      <c r="D11159">
        <v>0</v>
      </c>
      <c r="E11159">
        <v>0</v>
      </c>
      <c r="F11159" s="14">
        <v>5615.5540000000001</v>
      </c>
      <c r="G11159" s="14">
        <v>5359.3249999999998</v>
      </c>
      <c r="H11159">
        <f t="shared" si="363"/>
        <v>3.5871250901898999</v>
      </c>
      <c r="I11159">
        <f t="shared" si="364"/>
        <v>7.239281059354532</v>
      </c>
    </row>
    <row r="11160" spans="1:9" x14ac:dyDescent="0.3">
      <c r="A11160" s="1">
        <v>41840</v>
      </c>
      <c r="B11160">
        <v>318</v>
      </c>
      <c r="C11160">
        <v>646</v>
      </c>
      <c r="D11160">
        <v>0</v>
      </c>
      <c r="E11160">
        <v>0</v>
      </c>
      <c r="F11160" s="14">
        <v>5444.5280000000002</v>
      </c>
      <c r="G11160" s="14">
        <v>5321.3689999999997</v>
      </c>
      <c r="H11160">
        <f t="shared" si="363"/>
        <v>4.1631597762057968</v>
      </c>
      <c r="I11160">
        <f t="shared" si="364"/>
        <v>6.97996352887019</v>
      </c>
    </row>
    <row r="11161" spans="1:9" x14ac:dyDescent="0.3">
      <c r="A11161" s="1">
        <v>41841</v>
      </c>
      <c r="B11161">
        <v>352</v>
      </c>
      <c r="C11161">
        <v>579</v>
      </c>
      <c r="D11161">
        <v>0</v>
      </c>
      <c r="E11161">
        <v>0</v>
      </c>
      <c r="F11161" s="14">
        <v>5818.0079999999998</v>
      </c>
      <c r="G11161" s="14">
        <v>5414.6779999999999</v>
      </c>
      <c r="H11161">
        <f t="shared" si="363"/>
        <v>4.6082774881271709</v>
      </c>
      <c r="I11161">
        <f t="shared" si="364"/>
        <v>6.2560354229347368</v>
      </c>
    </row>
    <row r="11162" spans="1:9" x14ac:dyDescent="0.3">
      <c r="A11162" s="1">
        <v>41842</v>
      </c>
      <c r="B11162">
        <v>348</v>
      </c>
      <c r="C11162">
        <v>496</v>
      </c>
      <c r="D11162">
        <v>18.067</v>
      </c>
      <c r="E11162">
        <v>19.385999999999999</v>
      </c>
      <c r="F11162">
        <v>-173.126</v>
      </c>
      <c r="G11162">
        <v>-120.292</v>
      </c>
      <c r="H11162">
        <f t="shared" si="363"/>
        <v>4.5559106984893623</v>
      </c>
      <c r="I11162">
        <f t="shared" si="364"/>
        <v>5.3592289633430559</v>
      </c>
    </row>
    <row r="11163" spans="1:9" x14ac:dyDescent="0.3">
      <c r="A11163" s="1">
        <v>41843</v>
      </c>
      <c r="B11163">
        <v>326</v>
      </c>
      <c r="C11163">
        <v>453</v>
      </c>
      <c r="D11163">
        <v>40.061999999999998</v>
      </c>
      <c r="E11163">
        <v>33.298000000000002</v>
      </c>
      <c r="F11163">
        <v>-326.37900000000002</v>
      </c>
      <c r="G11163">
        <v>-289.13099999999997</v>
      </c>
      <c r="H11163">
        <f t="shared" si="363"/>
        <v>4.267893355481414</v>
      </c>
      <c r="I11163">
        <f t="shared" si="364"/>
        <v>4.8946183878919447</v>
      </c>
    </row>
    <row r="11164" spans="1:9" x14ac:dyDescent="0.3">
      <c r="A11164" s="1">
        <v>41844</v>
      </c>
      <c r="B11164">
        <v>335</v>
      </c>
      <c r="C11164">
        <v>503</v>
      </c>
      <c r="D11164">
        <v>6.6020000000000003</v>
      </c>
      <c r="E11164">
        <v>4.4329999999999998</v>
      </c>
      <c r="F11164" s="14">
        <v>5557.3919999999998</v>
      </c>
      <c r="G11164" s="14">
        <v>3960.9450000000002</v>
      </c>
      <c r="H11164">
        <f t="shared" si="363"/>
        <v>4.3857186321664834</v>
      </c>
      <c r="I11164">
        <f t="shared" si="364"/>
        <v>5.4348632430676567</v>
      </c>
    </row>
    <row r="11165" spans="1:9" x14ac:dyDescent="0.3">
      <c r="A11165" s="1">
        <v>41845</v>
      </c>
      <c r="B11165">
        <v>340</v>
      </c>
      <c r="C11165">
        <v>721</v>
      </c>
      <c r="D11165">
        <v>0</v>
      </c>
      <c r="E11165">
        <v>0</v>
      </c>
      <c r="F11165" s="14">
        <v>4754.0110000000004</v>
      </c>
      <c r="G11165" s="14">
        <v>4272.0290000000005</v>
      </c>
      <c r="H11165">
        <f t="shared" si="363"/>
        <v>4.451177119213745</v>
      </c>
      <c r="I11165">
        <f t="shared" si="364"/>
        <v>7.7903308116337575</v>
      </c>
    </row>
    <row r="11166" spans="1:9" x14ac:dyDescent="0.3">
      <c r="A11166" s="1">
        <v>41846</v>
      </c>
      <c r="B11166">
        <v>368</v>
      </c>
      <c r="C11166">
        <v>1133</v>
      </c>
      <c r="D11166">
        <v>0</v>
      </c>
      <c r="E11166">
        <v>0</v>
      </c>
      <c r="F11166" s="14">
        <v>4558.6750000000002</v>
      </c>
      <c r="G11166" s="14">
        <v>2420.8960000000002</v>
      </c>
      <c r="H11166">
        <f t="shared" si="363"/>
        <v>4.8177446466784062</v>
      </c>
      <c r="I11166">
        <f t="shared" si="364"/>
        <v>12.241948418281618</v>
      </c>
    </row>
    <row r="11167" spans="1:9" x14ac:dyDescent="0.3">
      <c r="A11167" s="1">
        <v>41847</v>
      </c>
      <c r="B11167">
        <v>403</v>
      </c>
      <c r="C11167">
        <v>1418</v>
      </c>
      <c r="D11167">
        <v>0</v>
      </c>
      <c r="E11167">
        <v>0</v>
      </c>
      <c r="F11167" s="14">
        <v>3680.4760000000001</v>
      </c>
      <c r="G11167" s="14">
        <v>1330.4649999999999</v>
      </c>
      <c r="H11167">
        <f t="shared" si="363"/>
        <v>5.2759540560092324</v>
      </c>
      <c r="I11167">
        <f t="shared" si="364"/>
        <v>15.321344092783173</v>
      </c>
    </row>
    <row r="11168" spans="1:9" x14ac:dyDescent="0.3">
      <c r="A11168" s="1">
        <v>41848</v>
      </c>
      <c r="B11168">
        <v>387</v>
      </c>
      <c r="C11168">
        <v>1501</v>
      </c>
      <c r="D11168">
        <v>0</v>
      </c>
      <c r="E11168">
        <v>0</v>
      </c>
      <c r="F11168" s="14">
        <v>2320.21</v>
      </c>
      <c r="G11168" s="14">
        <v>1848.479</v>
      </c>
      <c r="H11168">
        <f t="shared" si="363"/>
        <v>5.0664868974579971</v>
      </c>
      <c r="I11168">
        <f t="shared" si="364"/>
        <v>16.218150552374855</v>
      </c>
    </row>
    <row r="11169" spans="1:9" x14ac:dyDescent="0.3">
      <c r="A11169" s="1">
        <v>41849</v>
      </c>
      <c r="B11169">
        <v>345</v>
      </c>
      <c r="C11169">
        <v>1475</v>
      </c>
      <c r="D11169">
        <v>0</v>
      </c>
      <c r="E11169">
        <v>0.35899999999999999</v>
      </c>
      <c r="F11169">
        <v>-179.839</v>
      </c>
      <c r="G11169">
        <v>145.31800000000001</v>
      </c>
      <c r="H11169">
        <f t="shared" si="363"/>
        <v>4.5166356062610058</v>
      </c>
      <c r="I11169">
        <f t="shared" si="364"/>
        <v>15.937223227683484</v>
      </c>
    </row>
    <row r="11170" spans="1:9" x14ac:dyDescent="0.3">
      <c r="A11170" s="1">
        <v>41850</v>
      </c>
      <c r="B11170">
        <v>294</v>
      </c>
      <c r="C11170">
        <v>1399</v>
      </c>
      <c r="D11170">
        <v>29.068000000000001</v>
      </c>
      <c r="E11170">
        <v>18.138000000000002</v>
      </c>
      <c r="F11170">
        <v>338.87299999999999</v>
      </c>
      <c r="G11170">
        <v>-53.174999999999997</v>
      </c>
      <c r="H11170">
        <f t="shared" si="363"/>
        <v>3.8489590383789434</v>
      </c>
      <c r="I11170">
        <f t="shared" si="364"/>
        <v>15.116051047816402</v>
      </c>
    </row>
    <row r="11171" spans="1:9" x14ac:dyDescent="0.3">
      <c r="A11171" s="1">
        <v>41851</v>
      </c>
      <c r="B11171">
        <v>244</v>
      </c>
      <c r="C11171">
        <v>1288</v>
      </c>
      <c r="D11171">
        <v>0.55700000000000005</v>
      </c>
      <c r="E11171">
        <v>1.3180000000000001</v>
      </c>
      <c r="F11171" s="14">
        <v>1918.1590000000001</v>
      </c>
      <c r="G11171">
        <v>644.952</v>
      </c>
      <c r="H11171">
        <f t="shared" si="363"/>
        <v>3.1943741679063344</v>
      </c>
      <c r="I11171">
        <f t="shared" si="364"/>
        <v>13.916707469326322</v>
      </c>
    </row>
    <row r="11172" spans="1:9" x14ac:dyDescent="0.3">
      <c r="A11172" s="1">
        <v>41852</v>
      </c>
      <c r="B11172">
        <v>191</v>
      </c>
      <c r="C11172">
        <v>1170</v>
      </c>
      <c r="D11172">
        <v>36.109000000000002</v>
      </c>
      <c r="E11172">
        <v>17.253</v>
      </c>
      <c r="F11172" s="14">
        <v>1200.6959999999999</v>
      </c>
      <c r="G11172">
        <v>-98.861000000000004</v>
      </c>
      <c r="H11172">
        <f t="shared" si="363"/>
        <v>2.5005142052053686</v>
      </c>
      <c r="I11172">
        <f t="shared" si="364"/>
        <v>12.641729611111645</v>
      </c>
    </row>
    <row r="11173" spans="1:9" x14ac:dyDescent="0.3">
      <c r="A11173" s="1">
        <v>41853</v>
      </c>
      <c r="B11173">
        <v>142</v>
      </c>
      <c r="C11173">
        <v>1075</v>
      </c>
      <c r="D11173">
        <v>5.5919999999999996</v>
      </c>
      <c r="E11173">
        <v>0</v>
      </c>
      <c r="F11173" s="14">
        <v>1852.741</v>
      </c>
      <c r="G11173" s="14">
        <v>1930.538</v>
      </c>
      <c r="H11173">
        <f t="shared" si="363"/>
        <v>1.8590210321422111</v>
      </c>
      <c r="I11173">
        <f t="shared" si="364"/>
        <v>11.615264386277794</v>
      </c>
    </row>
    <row r="11174" spans="1:9" x14ac:dyDescent="0.3">
      <c r="A11174" s="1">
        <v>41854</v>
      </c>
      <c r="B11174">
        <v>115</v>
      </c>
      <c r="C11174">
        <v>1036</v>
      </c>
      <c r="D11174">
        <v>0</v>
      </c>
      <c r="E11174">
        <v>0</v>
      </c>
      <c r="F11174">
        <v>252.91</v>
      </c>
      <c r="G11174">
        <v>154.84299999999999</v>
      </c>
      <c r="H11174">
        <f t="shared" si="363"/>
        <v>1.5055452020870019</v>
      </c>
      <c r="I11174">
        <f t="shared" si="364"/>
        <v>11.19387339924074</v>
      </c>
    </row>
    <row r="11175" spans="1:9" x14ac:dyDescent="0.3">
      <c r="A11175" s="1">
        <v>41855</v>
      </c>
      <c r="B11175">
        <v>94</v>
      </c>
      <c r="C11175">
        <v>929</v>
      </c>
      <c r="D11175">
        <v>0</v>
      </c>
      <c r="E11175">
        <v>0</v>
      </c>
      <c r="F11175" s="14">
        <v>6190.3609999999999</v>
      </c>
      <c r="G11175" s="14">
        <v>5803.4639999999999</v>
      </c>
      <c r="H11175">
        <f t="shared" si="363"/>
        <v>1.2306195564885061</v>
      </c>
      <c r="I11175">
        <f t="shared" si="364"/>
        <v>10.037749409164718</v>
      </c>
    </row>
    <row r="11176" spans="1:9" x14ac:dyDescent="0.3">
      <c r="A11176" s="1">
        <v>41856</v>
      </c>
      <c r="B11176">
        <v>79</v>
      </c>
      <c r="C11176">
        <v>811</v>
      </c>
      <c r="D11176">
        <v>0</v>
      </c>
      <c r="E11176">
        <v>0</v>
      </c>
      <c r="F11176" s="14">
        <v>6034.3069999999998</v>
      </c>
      <c r="G11176" s="14">
        <v>5789.0820000000003</v>
      </c>
      <c r="H11176">
        <f t="shared" si="363"/>
        <v>1.0342440953467229</v>
      </c>
      <c r="I11176">
        <f t="shared" si="364"/>
        <v>8.7627715509500383</v>
      </c>
    </row>
    <row r="11177" spans="1:9" x14ac:dyDescent="0.3">
      <c r="A11177" s="1">
        <v>41857</v>
      </c>
      <c r="B11177">
        <v>69</v>
      </c>
      <c r="C11177">
        <v>670</v>
      </c>
      <c r="D11177">
        <v>0</v>
      </c>
      <c r="E11177">
        <v>0</v>
      </c>
      <c r="F11177" s="14">
        <v>3646.3710000000001</v>
      </c>
      <c r="G11177" s="14">
        <v>4188.5290000000005</v>
      </c>
      <c r="H11177">
        <f t="shared" si="363"/>
        <v>0.90332712125220105</v>
      </c>
      <c r="I11177">
        <f t="shared" si="364"/>
        <v>7.239281059354532</v>
      </c>
    </row>
    <row r="11178" spans="1:9" x14ac:dyDescent="0.3">
      <c r="A11178" s="1">
        <v>41858</v>
      </c>
      <c r="B11178">
        <v>59</v>
      </c>
      <c r="C11178">
        <v>541</v>
      </c>
      <c r="D11178">
        <v>2.1829999999999998</v>
      </c>
      <c r="E11178">
        <v>2.25</v>
      </c>
      <c r="F11178">
        <v>188.22900000000001</v>
      </c>
      <c r="G11178" s="14">
        <v>1204.4549999999999</v>
      </c>
      <c r="H11178">
        <f t="shared" si="363"/>
        <v>0.77241014715767919</v>
      </c>
      <c r="I11178">
        <f t="shared" si="364"/>
        <v>5.8454493330011967</v>
      </c>
    </row>
    <row r="11179" spans="1:9" x14ac:dyDescent="0.3">
      <c r="A11179" s="1">
        <v>41859</v>
      </c>
      <c r="B11179">
        <v>50</v>
      </c>
      <c r="C11179">
        <v>440</v>
      </c>
      <c r="D11179">
        <v>0</v>
      </c>
      <c r="E11179">
        <v>0</v>
      </c>
      <c r="F11179" s="14">
        <v>5983.4189999999999</v>
      </c>
      <c r="G11179" s="14">
        <v>5618.4539999999997</v>
      </c>
      <c r="H11179">
        <f t="shared" si="363"/>
        <v>0.65458487047260949</v>
      </c>
      <c r="I11179">
        <f t="shared" si="364"/>
        <v>4.7541547255462593</v>
      </c>
    </row>
    <row r="11180" spans="1:9" x14ac:dyDescent="0.3">
      <c r="A11180" s="1">
        <v>41860</v>
      </c>
      <c r="B11180">
        <v>44</v>
      </c>
      <c r="C11180">
        <v>399</v>
      </c>
      <c r="D11180">
        <v>0.12</v>
      </c>
      <c r="E11180">
        <v>3.4870000000000001</v>
      </c>
      <c r="F11180">
        <v>628.95000000000005</v>
      </c>
      <c r="G11180" s="14">
        <v>2320.7730000000001</v>
      </c>
      <c r="H11180">
        <f t="shared" si="363"/>
        <v>0.57603468601589636</v>
      </c>
      <c r="I11180">
        <f t="shared" si="364"/>
        <v>4.311153944302176</v>
      </c>
    </row>
    <row r="11181" spans="1:9" x14ac:dyDescent="0.3">
      <c r="A11181" s="1">
        <v>41861</v>
      </c>
      <c r="B11181">
        <v>39</v>
      </c>
      <c r="C11181">
        <v>383</v>
      </c>
      <c r="D11181">
        <v>3.863</v>
      </c>
      <c r="E11181">
        <v>0</v>
      </c>
      <c r="F11181" s="14">
        <v>1877.5219999999999</v>
      </c>
      <c r="G11181" s="14">
        <v>1783.1780000000001</v>
      </c>
      <c r="H11181">
        <f t="shared" si="363"/>
        <v>0.51057619896863538</v>
      </c>
      <c r="I11181">
        <f t="shared" si="364"/>
        <v>4.1382755906459492</v>
      </c>
    </row>
    <row r="11182" spans="1:9" x14ac:dyDescent="0.3">
      <c r="A11182" s="1">
        <v>41862</v>
      </c>
      <c r="B11182">
        <v>34</v>
      </c>
      <c r="C11182">
        <v>374</v>
      </c>
      <c r="D11182">
        <v>1.1120000000000001</v>
      </c>
      <c r="E11182">
        <v>5.6000000000000001E-2</v>
      </c>
      <c r="F11182">
        <v>543.70799999999997</v>
      </c>
      <c r="G11182">
        <v>565.09799999999996</v>
      </c>
      <c r="H11182">
        <f t="shared" si="363"/>
        <v>0.4451177119213745</v>
      </c>
      <c r="I11182">
        <f t="shared" si="364"/>
        <v>4.0410315167143205</v>
      </c>
    </row>
    <row r="11183" spans="1:9" x14ac:dyDescent="0.3">
      <c r="A11183" s="1">
        <v>41863</v>
      </c>
      <c r="B11183">
        <v>30</v>
      </c>
      <c r="C11183">
        <v>364</v>
      </c>
      <c r="D11183">
        <v>0</v>
      </c>
      <c r="E11183">
        <v>0</v>
      </c>
      <c r="F11183" s="14">
        <v>1621.8789999999999</v>
      </c>
      <c r="G11183" s="14">
        <v>2178.6570000000002</v>
      </c>
      <c r="H11183">
        <f t="shared" si="363"/>
        <v>0.39275092228356573</v>
      </c>
      <c r="I11183">
        <f t="shared" si="364"/>
        <v>3.9329825456791787</v>
      </c>
    </row>
    <row r="11184" spans="1:9" x14ac:dyDescent="0.3">
      <c r="A11184" s="1">
        <v>41864</v>
      </c>
      <c r="B11184">
        <v>27</v>
      </c>
      <c r="C11184">
        <v>346</v>
      </c>
      <c r="D11184">
        <v>0</v>
      </c>
      <c r="E11184">
        <v>0</v>
      </c>
      <c r="F11184" s="14">
        <v>6055.826</v>
      </c>
      <c r="G11184" s="14">
        <v>5739.4570000000003</v>
      </c>
      <c r="H11184">
        <f t="shared" si="363"/>
        <v>0.35347583005520916</v>
      </c>
      <c r="I11184">
        <f t="shared" si="364"/>
        <v>3.7384943978159226</v>
      </c>
    </row>
    <row r="11185" spans="1:9" x14ac:dyDescent="0.3">
      <c r="A11185" s="1">
        <v>41865</v>
      </c>
      <c r="B11185">
        <v>25</v>
      </c>
      <c r="C11185">
        <v>314</v>
      </c>
      <c r="D11185">
        <v>0</v>
      </c>
      <c r="E11185">
        <v>0</v>
      </c>
      <c r="F11185" s="14">
        <v>5725.3029999999999</v>
      </c>
      <c r="G11185" s="14">
        <v>5718.7969999999996</v>
      </c>
      <c r="H11185">
        <f t="shared" si="363"/>
        <v>0.32729243523630475</v>
      </c>
      <c r="I11185">
        <f t="shared" si="364"/>
        <v>3.3927376905034672</v>
      </c>
    </row>
    <row r="11186" spans="1:9" x14ac:dyDescent="0.3">
      <c r="A11186" s="1">
        <v>41866</v>
      </c>
      <c r="B11186">
        <v>23</v>
      </c>
      <c r="C11186">
        <v>262</v>
      </c>
      <c r="D11186">
        <v>0.22700000000000001</v>
      </c>
      <c r="E11186">
        <v>0</v>
      </c>
      <c r="F11186" s="14">
        <v>1803.8489999999999</v>
      </c>
      <c r="G11186" s="14">
        <v>3160.4450000000002</v>
      </c>
      <c r="H11186">
        <f t="shared" si="363"/>
        <v>0.30110904041740039</v>
      </c>
      <c r="I11186">
        <f t="shared" si="364"/>
        <v>2.8308830411207273</v>
      </c>
    </row>
    <row r="11187" spans="1:9" x14ac:dyDescent="0.3">
      <c r="A11187" s="1">
        <v>41867</v>
      </c>
      <c r="B11187">
        <v>22</v>
      </c>
      <c r="C11187">
        <v>196</v>
      </c>
      <c r="D11187">
        <v>3.9E-2</v>
      </c>
      <c r="E11187">
        <v>5.3999999999999999E-2</v>
      </c>
      <c r="F11187" s="14">
        <v>5313.0619999999999</v>
      </c>
      <c r="G11187" s="14">
        <v>4985.4009999999998</v>
      </c>
      <c r="H11187">
        <f t="shared" si="363"/>
        <v>0.28801734300794818</v>
      </c>
      <c r="I11187">
        <f t="shared" si="364"/>
        <v>2.1177598322887885</v>
      </c>
    </row>
    <row r="11188" spans="1:9" x14ac:dyDescent="0.3">
      <c r="A11188" s="1">
        <v>41868</v>
      </c>
      <c r="B11188">
        <v>20</v>
      </c>
      <c r="C11188">
        <v>135</v>
      </c>
      <c r="D11188">
        <v>0</v>
      </c>
      <c r="E11188">
        <v>0</v>
      </c>
      <c r="F11188" s="14">
        <v>5618.8329999999996</v>
      </c>
      <c r="G11188" s="14">
        <v>1545.809</v>
      </c>
      <c r="H11188">
        <f t="shared" si="363"/>
        <v>0.26183394818904382</v>
      </c>
      <c r="I11188">
        <f t="shared" si="364"/>
        <v>1.4586611089744206</v>
      </c>
    </row>
    <row r="11189" spans="1:9" x14ac:dyDescent="0.3">
      <c r="A11189" s="1">
        <v>41869</v>
      </c>
      <c r="B11189">
        <v>19</v>
      </c>
      <c r="C11189">
        <v>97</v>
      </c>
      <c r="D11189">
        <v>0</v>
      </c>
      <c r="E11189">
        <v>0</v>
      </c>
      <c r="F11189" s="14">
        <v>5790.9780000000001</v>
      </c>
      <c r="G11189" s="14">
        <v>4538.5039999999999</v>
      </c>
      <c r="H11189">
        <f t="shared" si="363"/>
        <v>0.24874225077959161</v>
      </c>
      <c r="I11189">
        <f t="shared" si="364"/>
        <v>1.0480750190408801</v>
      </c>
    </row>
    <row r="11190" spans="1:9" x14ac:dyDescent="0.3">
      <c r="A11190" s="1">
        <v>41870</v>
      </c>
      <c r="B11190">
        <v>17</v>
      </c>
      <c r="C11190">
        <v>79</v>
      </c>
      <c r="D11190">
        <v>0</v>
      </c>
      <c r="E11190">
        <v>0</v>
      </c>
      <c r="F11190" s="14">
        <v>5745.6</v>
      </c>
      <c r="G11190" s="14">
        <v>5551.9949999999999</v>
      </c>
      <c r="H11190">
        <f t="shared" si="363"/>
        <v>0.22255885596068725</v>
      </c>
      <c r="I11190">
        <f t="shared" si="364"/>
        <v>0.85358687117762388</v>
      </c>
    </row>
    <row r="11191" spans="1:9" x14ac:dyDescent="0.3">
      <c r="A11191" s="1">
        <v>41871</v>
      </c>
      <c r="B11191">
        <v>16</v>
      </c>
      <c r="C11191">
        <v>69</v>
      </c>
      <c r="D11191">
        <v>0</v>
      </c>
      <c r="E11191">
        <v>0</v>
      </c>
      <c r="F11191" s="14">
        <v>5742.4570000000003</v>
      </c>
      <c r="G11191" s="14">
        <v>5426.1229999999996</v>
      </c>
      <c r="H11191">
        <f t="shared" si="363"/>
        <v>0.20946715855123504</v>
      </c>
      <c r="I11191">
        <f t="shared" si="364"/>
        <v>0.74553790014248156</v>
      </c>
    </row>
    <row r="11192" spans="1:9" x14ac:dyDescent="0.3">
      <c r="A11192" s="1">
        <v>41872</v>
      </c>
      <c r="B11192">
        <v>15</v>
      </c>
      <c r="C11192">
        <v>61</v>
      </c>
      <c r="D11192">
        <v>0</v>
      </c>
      <c r="E11192">
        <v>0</v>
      </c>
      <c r="F11192" s="14">
        <v>5725.9449999999997</v>
      </c>
      <c r="G11192" s="14">
        <v>5529.8789999999999</v>
      </c>
      <c r="H11192">
        <f t="shared" si="363"/>
        <v>0.19637546114178286</v>
      </c>
      <c r="I11192">
        <f t="shared" si="364"/>
        <v>0.65909872331436792</v>
      </c>
    </row>
    <row r="11193" spans="1:9" x14ac:dyDescent="0.3">
      <c r="A11193" s="1">
        <v>41873</v>
      </c>
      <c r="B11193">
        <v>14</v>
      </c>
      <c r="C11193">
        <v>54</v>
      </c>
      <c r="D11193">
        <v>0</v>
      </c>
      <c r="E11193">
        <v>0</v>
      </c>
      <c r="F11193" s="14">
        <v>5669.5780000000004</v>
      </c>
      <c r="G11193" s="14">
        <v>5476.4319999999998</v>
      </c>
      <c r="H11193">
        <f t="shared" si="363"/>
        <v>0.18328376373233066</v>
      </c>
      <c r="I11193">
        <f t="shared" si="364"/>
        <v>0.58346444358976834</v>
      </c>
    </row>
    <row r="11194" spans="1:9" x14ac:dyDescent="0.3">
      <c r="A11194" s="1">
        <v>41874</v>
      </c>
      <c r="B11194">
        <v>13</v>
      </c>
      <c r="C11194">
        <v>50</v>
      </c>
      <c r="D11194">
        <v>0</v>
      </c>
      <c r="E11194">
        <v>0</v>
      </c>
      <c r="F11194">
        <v>835.38099999999997</v>
      </c>
      <c r="G11194">
        <v>63.517000000000003</v>
      </c>
      <c r="H11194">
        <f t="shared" si="363"/>
        <v>0.17019206632287848</v>
      </c>
      <c r="I11194">
        <f t="shared" si="364"/>
        <v>0.54024485517571141</v>
      </c>
    </row>
    <row r="11195" spans="1:9" x14ac:dyDescent="0.3">
      <c r="A11195" s="1">
        <v>41875</v>
      </c>
      <c r="B11195">
        <v>12</v>
      </c>
      <c r="C11195">
        <v>45</v>
      </c>
      <c r="D11195">
        <v>0</v>
      </c>
      <c r="E11195">
        <v>0</v>
      </c>
      <c r="F11195" s="14">
        <v>2287.2820000000002</v>
      </c>
      <c r="G11195" s="14">
        <v>1809.9690000000001</v>
      </c>
      <c r="H11195">
        <f t="shared" si="363"/>
        <v>0.15710036891342627</v>
      </c>
      <c r="I11195">
        <f t="shared" si="364"/>
        <v>0.48622036965814019</v>
      </c>
    </row>
    <row r="11196" spans="1:9" x14ac:dyDescent="0.3">
      <c r="A11196" s="1">
        <v>41876</v>
      </c>
      <c r="B11196">
        <v>12</v>
      </c>
      <c r="C11196">
        <v>41</v>
      </c>
      <c r="D11196">
        <v>3.4159999999999999</v>
      </c>
      <c r="E11196">
        <v>0</v>
      </c>
      <c r="F11196" s="14">
        <v>5467.2120000000004</v>
      </c>
      <c r="G11196" s="14">
        <v>5380.5749999999998</v>
      </c>
      <c r="H11196">
        <f t="shared" si="363"/>
        <v>0.15710036891342627</v>
      </c>
      <c r="I11196">
        <f t="shared" si="364"/>
        <v>0.44300078124408332</v>
      </c>
    </row>
    <row r="11197" spans="1:9" x14ac:dyDescent="0.3">
      <c r="A11197" s="1">
        <v>41877</v>
      </c>
      <c r="B11197">
        <v>11</v>
      </c>
      <c r="C11197">
        <v>38</v>
      </c>
      <c r="D11197">
        <v>0</v>
      </c>
      <c r="E11197">
        <v>0</v>
      </c>
      <c r="F11197" s="14">
        <v>1335.4749999999999</v>
      </c>
      <c r="G11197">
        <v>-479.66300000000001</v>
      </c>
      <c r="H11197">
        <f t="shared" si="363"/>
        <v>0.14400867150397409</v>
      </c>
      <c r="I11197">
        <f t="shared" si="364"/>
        <v>0.41058608993354062</v>
      </c>
    </row>
    <row r="11198" spans="1:9" x14ac:dyDescent="0.3">
      <c r="A11198" s="1">
        <v>41878</v>
      </c>
      <c r="B11198">
        <v>10</v>
      </c>
      <c r="C11198">
        <v>36</v>
      </c>
      <c r="D11198">
        <v>0</v>
      </c>
      <c r="E11198">
        <v>0</v>
      </c>
      <c r="F11198" s="14">
        <v>5871.0410000000002</v>
      </c>
      <c r="G11198" s="14">
        <v>5592.7889999999998</v>
      </c>
      <c r="H11198">
        <f t="shared" si="363"/>
        <v>0.13091697409452191</v>
      </c>
      <c r="I11198">
        <f t="shared" si="364"/>
        <v>0.38897629572651216</v>
      </c>
    </row>
    <row r="11199" spans="1:9" x14ac:dyDescent="0.3">
      <c r="A11199" s="1">
        <v>41879</v>
      </c>
      <c r="B11199">
        <v>9</v>
      </c>
      <c r="C11199">
        <v>33</v>
      </c>
      <c r="D11199">
        <v>0</v>
      </c>
      <c r="E11199">
        <v>0</v>
      </c>
      <c r="F11199" s="14">
        <v>4356.183</v>
      </c>
      <c r="G11199" s="14">
        <v>5620.8440000000001</v>
      </c>
      <c r="H11199">
        <f t="shared" si="363"/>
        <v>0.1178252766850697</v>
      </c>
      <c r="I11199">
        <f t="shared" si="364"/>
        <v>0.35656160441596946</v>
      </c>
    </row>
    <row r="11200" spans="1:9" x14ac:dyDescent="0.3">
      <c r="A11200" s="1">
        <v>41880</v>
      </c>
      <c r="B11200">
        <v>9</v>
      </c>
      <c r="C11200">
        <v>31</v>
      </c>
      <c r="D11200">
        <v>0.23699999999999999</v>
      </c>
      <c r="E11200">
        <v>0</v>
      </c>
      <c r="F11200" s="14">
        <v>5846.2370000000001</v>
      </c>
      <c r="G11200" s="14">
        <v>5511.2709999999997</v>
      </c>
      <c r="H11200">
        <f t="shared" si="363"/>
        <v>0.1178252766850697</v>
      </c>
      <c r="I11200">
        <f t="shared" si="364"/>
        <v>0.33495181020894099</v>
      </c>
    </row>
    <row r="11201" spans="1:9" x14ac:dyDescent="0.3">
      <c r="A11201" s="1">
        <v>41881</v>
      </c>
      <c r="B11201">
        <v>8</v>
      </c>
      <c r="C11201">
        <v>29</v>
      </c>
      <c r="D11201">
        <v>0</v>
      </c>
      <c r="E11201">
        <v>1.9E-2</v>
      </c>
      <c r="F11201" s="14">
        <v>4951.643</v>
      </c>
      <c r="G11201" s="14">
        <v>5296.107</v>
      </c>
      <c r="H11201">
        <f t="shared" si="363"/>
        <v>0.10473357927561752</v>
      </c>
      <c r="I11201">
        <f t="shared" si="364"/>
        <v>0.31334201600191253</v>
      </c>
    </row>
    <row r="11202" spans="1:9" x14ac:dyDescent="0.3">
      <c r="A11202" s="1">
        <v>41882</v>
      </c>
      <c r="B11202">
        <v>8</v>
      </c>
      <c r="C11202">
        <v>29</v>
      </c>
      <c r="D11202">
        <v>14.387</v>
      </c>
      <c r="E11202">
        <v>18.132999999999999</v>
      </c>
      <c r="F11202" s="14">
        <v>4997.1809999999996</v>
      </c>
      <c r="G11202" s="14">
        <v>3708.7449999999999</v>
      </c>
      <c r="H11202">
        <f t="shared" ref="H11202:H11265" si="365">(B11202*60*60*24/1000000)/(1000*$N$3/1000000)</f>
        <v>0.10473357927561752</v>
      </c>
      <c r="I11202">
        <f t="shared" ref="I11202:I11265" si="366">(C11202*60*60*24/1000000)/(1000*$N$4/1000000)</f>
        <v>0.31334201600191253</v>
      </c>
    </row>
    <row r="11203" spans="1:9" x14ac:dyDescent="0.3">
      <c r="A11203" s="1">
        <v>41883</v>
      </c>
      <c r="B11203">
        <v>9</v>
      </c>
      <c r="C11203">
        <v>28</v>
      </c>
      <c r="D11203">
        <v>0</v>
      </c>
      <c r="E11203">
        <v>0</v>
      </c>
      <c r="F11203" s="14">
        <v>5638.4769999999999</v>
      </c>
      <c r="G11203" s="14">
        <v>5311.8850000000002</v>
      </c>
      <c r="H11203">
        <f t="shared" si="365"/>
        <v>0.1178252766850697</v>
      </c>
      <c r="I11203">
        <f t="shared" si="366"/>
        <v>0.30253711889839835</v>
      </c>
    </row>
    <row r="11204" spans="1:9" x14ac:dyDescent="0.3">
      <c r="A11204" s="1">
        <v>41884</v>
      </c>
      <c r="B11204">
        <v>10</v>
      </c>
      <c r="C11204">
        <v>29</v>
      </c>
      <c r="D11204">
        <v>9.2829999999999995</v>
      </c>
      <c r="E11204">
        <v>20.21</v>
      </c>
      <c r="F11204">
        <v>-505.87599999999998</v>
      </c>
      <c r="G11204">
        <v>-271.88200000000001</v>
      </c>
      <c r="H11204">
        <f t="shared" si="365"/>
        <v>0.13091697409452191</v>
      </c>
      <c r="I11204">
        <f t="shared" si="366"/>
        <v>0.31334201600191253</v>
      </c>
    </row>
    <row r="11205" spans="1:9" x14ac:dyDescent="0.3">
      <c r="A11205" s="1">
        <v>41885</v>
      </c>
      <c r="B11205">
        <v>21</v>
      </c>
      <c r="C11205">
        <v>40</v>
      </c>
      <c r="D11205">
        <v>0</v>
      </c>
      <c r="E11205">
        <v>0</v>
      </c>
      <c r="F11205">
        <v>-434.04599999999999</v>
      </c>
      <c r="G11205">
        <v>963.77099999999996</v>
      </c>
      <c r="H11205">
        <f t="shared" si="365"/>
        <v>0.27492564559849597</v>
      </c>
      <c r="I11205">
        <f t="shared" si="366"/>
        <v>0.43219588414056909</v>
      </c>
    </row>
    <row r="11206" spans="1:9" x14ac:dyDescent="0.3">
      <c r="A11206" s="1">
        <v>41886</v>
      </c>
      <c r="B11206">
        <v>42</v>
      </c>
      <c r="C11206">
        <v>49</v>
      </c>
      <c r="D11206">
        <v>0.49</v>
      </c>
      <c r="E11206">
        <v>0.43</v>
      </c>
      <c r="F11206">
        <v>131.715</v>
      </c>
      <c r="G11206">
        <v>-275.053</v>
      </c>
      <c r="H11206">
        <f t="shared" si="365"/>
        <v>0.54985129119699194</v>
      </c>
      <c r="I11206">
        <f t="shared" si="366"/>
        <v>0.52943995807219713</v>
      </c>
    </row>
    <row r="11207" spans="1:9" x14ac:dyDescent="0.3">
      <c r="A11207" s="1">
        <v>41887</v>
      </c>
      <c r="B11207">
        <v>43</v>
      </c>
      <c r="C11207">
        <v>46</v>
      </c>
      <c r="D11207">
        <v>3.7429999999999999</v>
      </c>
      <c r="E11207">
        <v>4.0529999999999999</v>
      </c>
      <c r="F11207">
        <v>-144.696</v>
      </c>
      <c r="G11207">
        <v>615.48199999999997</v>
      </c>
      <c r="H11207">
        <f t="shared" si="365"/>
        <v>0.56294298860644409</v>
      </c>
      <c r="I11207">
        <f t="shared" si="366"/>
        <v>0.49702526676165443</v>
      </c>
    </row>
    <row r="11208" spans="1:9" x14ac:dyDescent="0.3">
      <c r="A11208" s="1">
        <v>41888</v>
      </c>
      <c r="B11208">
        <v>48</v>
      </c>
      <c r="C11208">
        <v>52</v>
      </c>
      <c r="D11208">
        <v>22.414999999999999</v>
      </c>
      <c r="E11208">
        <v>26.193999999999999</v>
      </c>
      <c r="F11208">
        <v>-254.59200000000001</v>
      </c>
      <c r="G11208">
        <v>628.18899999999996</v>
      </c>
      <c r="H11208">
        <f t="shared" si="365"/>
        <v>0.62840147565370508</v>
      </c>
      <c r="I11208">
        <f t="shared" si="366"/>
        <v>0.56185464938273977</v>
      </c>
    </row>
    <row r="11209" spans="1:9" x14ac:dyDescent="0.3">
      <c r="A11209" s="1">
        <v>41889</v>
      </c>
      <c r="B11209">
        <v>84</v>
      </c>
      <c r="C11209">
        <v>82</v>
      </c>
      <c r="D11209">
        <v>0</v>
      </c>
      <c r="E11209">
        <v>0</v>
      </c>
      <c r="F11209" s="14">
        <v>6315.2420000000002</v>
      </c>
      <c r="G11209" s="14">
        <v>5974.8310000000001</v>
      </c>
      <c r="H11209">
        <f t="shared" si="365"/>
        <v>1.0997025823939839</v>
      </c>
      <c r="I11209">
        <f t="shared" si="366"/>
        <v>0.88600156248816664</v>
      </c>
    </row>
    <row r="11210" spans="1:9" x14ac:dyDescent="0.3">
      <c r="A11210" s="1">
        <v>41890</v>
      </c>
      <c r="B11210">
        <v>89</v>
      </c>
      <c r="C11210">
        <v>110</v>
      </c>
      <c r="D11210">
        <v>0</v>
      </c>
      <c r="E11210">
        <v>0</v>
      </c>
      <c r="F11210" s="14">
        <v>5333.5050000000001</v>
      </c>
      <c r="G11210" s="14">
        <v>3407.768</v>
      </c>
      <c r="H11210">
        <f t="shared" si="365"/>
        <v>1.1651610694412449</v>
      </c>
      <c r="I11210">
        <f t="shared" si="366"/>
        <v>1.1885386813865648</v>
      </c>
    </row>
    <row r="11211" spans="1:9" x14ac:dyDescent="0.3">
      <c r="A11211" s="1">
        <v>41891</v>
      </c>
      <c r="B11211">
        <v>82</v>
      </c>
      <c r="C11211">
        <v>126</v>
      </c>
      <c r="D11211">
        <v>15.57</v>
      </c>
      <c r="E11211">
        <v>5.6210000000000004</v>
      </c>
      <c r="F11211" s="14">
        <v>1120.182</v>
      </c>
      <c r="G11211">
        <v>963.86699999999996</v>
      </c>
      <c r="H11211">
        <f t="shared" si="365"/>
        <v>1.0735191875750796</v>
      </c>
      <c r="I11211">
        <f t="shared" si="366"/>
        <v>1.3614170350427925</v>
      </c>
    </row>
    <row r="11212" spans="1:9" x14ac:dyDescent="0.3">
      <c r="A11212" s="1">
        <v>41892</v>
      </c>
      <c r="B11212">
        <v>139</v>
      </c>
      <c r="C11212">
        <v>204</v>
      </c>
      <c r="D11212">
        <v>37.884</v>
      </c>
      <c r="E11212">
        <v>40.031999999999996</v>
      </c>
      <c r="F11212">
        <v>-449.26400000000001</v>
      </c>
      <c r="G11212">
        <v>-307.43099999999998</v>
      </c>
      <c r="H11212">
        <f t="shared" si="365"/>
        <v>1.8197459399138545</v>
      </c>
      <c r="I11212">
        <f t="shared" si="366"/>
        <v>2.2041990091169019</v>
      </c>
    </row>
    <row r="11213" spans="1:9" x14ac:dyDescent="0.3">
      <c r="A11213" s="1">
        <v>41893</v>
      </c>
      <c r="B11213">
        <v>257</v>
      </c>
      <c r="C11213">
        <v>302</v>
      </c>
      <c r="D11213">
        <v>4.2999999999999997E-2</v>
      </c>
      <c r="E11213">
        <v>0</v>
      </c>
      <c r="F11213" s="14">
        <v>5797.7240000000002</v>
      </c>
      <c r="G11213" s="14">
        <v>5483.1390000000001</v>
      </c>
      <c r="H11213">
        <f t="shared" si="365"/>
        <v>3.3645662342292124</v>
      </c>
      <c r="I11213">
        <f t="shared" si="366"/>
        <v>3.2630789252612966</v>
      </c>
    </row>
    <row r="11214" spans="1:9" x14ac:dyDescent="0.3">
      <c r="A11214" s="1">
        <v>41894</v>
      </c>
      <c r="B11214">
        <v>258</v>
      </c>
      <c r="C11214">
        <v>356</v>
      </c>
      <c r="D11214">
        <v>0</v>
      </c>
      <c r="E11214">
        <v>0.51200000000000001</v>
      </c>
      <c r="F11214">
        <v>-157.16399999999999</v>
      </c>
      <c r="G11214">
        <v>-534.75300000000004</v>
      </c>
      <c r="H11214">
        <f t="shared" si="365"/>
        <v>3.377657931638665</v>
      </c>
      <c r="I11214">
        <f t="shared" si="366"/>
        <v>3.8465433688510648</v>
      </c>
    </row>
    <row r="11215" spans="1:9" x14ac:dyDescent="0.3">
      <c r="A11215" s="1">
        <v>41895</v>
      </c>
      <c r="B11215">
        <v>310</v>
      </c>
      <c r="C11215">
        <v>389</v>
      </c>
      <c r="D11215">
        <v>12.507</v>
      </c>
      <c r="E11215">
        <v>8.1760000000000002</v>
      </c>
      <c r="F11215">
        <v>-66.507999999999996</v>
      </c>
      <c r="G11215">
        <v>-578.01599999999996</v>
      </c>
      <c r="H11215">
        <f t="shared" si="365"/>
        <v>4.0584261969301787</v>
      </c>
      <c r="I11215">
        <f t="shared" si="366"/>
        <v>4.2031049732670338</v>
      </c>
    </row>
    <row r="11216" spans="1:9" x14ac:dyDescent="0.3">
      <c r="A11216" s="1">
        <v>41896</v>
      </c>
      <c r="B11216">
        <v>348</v>
      </c>
      <c r="C11216">
        <v>384</v>
      </c>
      <c r="D11216">
        <v>27.004999999999999</v>
      </c>
      <c r="E11216">
        <v>30.917000000000002</v>
      </c>
      <c r="F11216">
        <v>73.358999999999995</v>
      </c>
      <c r="G11216">
        <v>29.199000000000002</v>
      </c>
      <c r="H11216">
        <f t="shared" si="365"/>
        <v>4.5559106984893623</v>
      </c>
      <c r="I11216">
        <f t="shared" si="366"/>
        <v>4.1490804877494627</v>
      </c>
    </row>
    <row r="11217" spans="1:9" x14ac:dyDescent="0.3">
      <c r="A11217" s="1">
        <v>41897</v>
      </c>
      <c r="B11217">
        <v>348</v>
      </c>
      <c r="C11217">
        <v>375</v>
      </c>
      <c r="D11217">
        <v>1.7030000000000001</v>
      </c>
      <c r="E11217">
        <v>0</v>
      </c>
      <c r="F11217" s="14">
        <v>6295.8329999999996</v>
      </c>
      <c r="G11217" s="14">
        <v>2160.2240000000002</v>
      </c>
      <c r="H11217">
        <f t="shared" si="365"/>
        <v>4.5559106984893623</v>
      </c>
      <c r="I11217">
        <f t="shared" si="366"/>
        <v>4.0518364138178349</v>
      </c>
    </row>
    <row r="11218" spans="1:9" x14ac:dyDescent="0.3">
      <c r="A11218" s="1">
        <v>41898</v>
      </c>
      <c r="B11218">
        <v>332</v>
      </c>
      <c r="C11218">
        <v>373</v>
      </c>
      <c r="D11218">
        <v>0</v>
      </c>
      <c r="E11218">
        <v>0</v>
      </c>
      <c r="F11218" s="14">
        <v>6268.5020000000004</v>
      </c>
      <c r="G11218" s="14">
        <v>5885.2129999999997</v>
      </c>
      <c r="H11218">
        <f t="shared" si="365"/>
        <v>4.3464435399381269</v>
      </c>
      <c r="I11218">
        <f t="shared" si="366"/>
        <v>4.030226619610807</v>
      </c>
    </row>
    <row r="11219" spans="1:9" x14ac:dyDescent="0.3">
      <c r="A11219" s="1">
        <v>41899</v>
      </c>
      <c r="B11219">
        <v>310</v>
      </c>
      <c r="C11219">
        <v>383</v>
      </c>
      <c r="D11219">
        <v>0</v>
      </c>
      <c r="E11219">
        <v>0</v>
      </c>
      <c r="F11219" s="14">
        <v>2852.8910000000001</v>
      </c>
      <c r="G11219" s="14">
        <v>2825.6010000000001</v>
      </c>
      <c r="H11219">
        <f t="shared" si="365"/>
        <v>4.0584261969301787</v>
      </c>
      <c r="I11219">
        <f t="shared" si="366"/>
        <v>4.1382755906459492</v>
      </c>
    </row>
    <row r="11220" spans="1:9" x14ac:dyDescent="0.3">
      <c r="A11220" s="1">
        <v>41900</v>
      </c>
      <c r="B11220">
        <v>292</v>
      </c>
      <c r="C11220">
        <v>403</v>
      </c>
      <c r="D11220">
        <v>4.8600000000000003</v>
      </c>
      <c r="E11220">
        <v>6.4290000000000003</v>
      </c>
      <c r="F11220">
        <v>142.78800000000001</v>
      </c>
      <c r="G11220">
        <v>507.58199999999999</v>
      </c>
      <c r="H11220">
        <f t="shared" si="365"/>
        <v>3.8227756435600395</v>
      </c>
      <c r="I11220">
        <f t="shared" si="366"/>
        <v>4.3543735327162336</v>
      </c>
    </row>
    <row r="11221" spans="1:9" x14ac:dyDescent="0.3">
      <c r="A11221" s="1">
        <v>41901</v>
      </c>
      <c r="B11221">
        <v>268</v>
      </c>
      <c r="C11221">
        <v>426</v>
      </c>
      <c r="D11221">
        <v>0.12</v>
      </c>
      <c r="E11221">
        <v>0</v>
      </c>
      <c r="F11221">
        <v>231.94200000000001</v>
      </c>
      <c r="G11221">
        <v>-99.566000000000003</v>
      </c>
      <c r="H11221">
        <f t="shared" si="365"/>
        <v>3.508574905733187</v>
      </c>
      <c r="I11221">
        <f t="shared" si="366"/>
        <v>4.6028861660970604</v>
      </c>
    </row>
    <row r="11222" spans="1:9" x14ac:dyDescent="0.3">
      <c r="A11222" s="1">
        <v>41902</v>
      </c>
      <c r="B11222">
        <v>223</v>
      </c>
      <c r="C11222">
        <v>444</v>
      </c>
      <c r="D11222">
        <v>0</v>
      </c>
      <c r="E11222">
        <v>0</v>
      </c>
      <c r="F11222" s="14">
        <v>5797.0360000000001</v>
      </c>
      <c r="G11222" s="14">
        <v>4119.33</v>
      </c>
      <c r="H11222">
        <f t="shared" si="365"/>
        <v>2.9194485223078384</v>
      </c>
      <c r="I11222">
        <f t="shared" si="366"/>
        <v>4.7973743139603169</v>
      </c>
    </row>
    <row r="11223" spans="1:9" x14ac:dyDescent="0.3">
      <c r="A11223" s="1">
        <v>41903</v>
      </c>
      <c r="B11223">
        <v>158</v>
      </c>
      <c r="C11223">
        <v>426</v>
      </c>
      <c r="D11223">
        <v>0</v>
      </c>
      <c r="E11223">
        <v>0</v>
      </c>
      <c r="F11223">
        <v>798.58900000000006</v>
      </c>
      <c r="G11223" s="14">
        <v>3185.3359999999998</v>
      </c>
      <c r="H11223">
        <f t="shared" si="365"/>
        <v>2.0684881906934458</v>
      </c>
      <c r="I11223">
        <f t="shared" si="366"/>
        <v>4.6028861660970604</v>
      </c>
    </row>
    <row r="11224" spans="1:9" x14ac:dyDescent="0.3">
      <c r="A11224" s="1">
        <v>41904</v>
      </c>
      <c r="B11224">
        <v>110</v>
      </c>
      <c r="C11224">
        <v>403</v>
      </c>
      <c r="D11224">
        <v>0</v>
      </c>
      <c r="E11224">
        <v>0</v>
      </c>
      <c r="F11224" s="14">
        <v>6172.5309999999999</v>
      </c>
      <c r="G11224" s="14">
        <v>5854.3310000000001</v>
      </c>
      <c r="H11224">
        <f t="shared" si="365"/>
        <v>1.4400867150397407</v>
      </c>
      <c r="I11224">
        <f t="shared" si="366"/>
        <v>4.3543735327162336</v>
      </c>
    </row>
    <row r="11225" spans="1:9" x14ac:dyDescent="0.3">
      <c r="A11225" s="1">
        <v>41905</v>
      </c>
      <c r="B11225">
        <v>75</v>
      </c>
      <c r="C11225">
        <v>376</v>
      </c>
      <c r="D11225">
        <v>0</v>
      </c>
      <c r="E11225">
        <v>1.5760000000000001</v>
      </c>
      <c r="F11225" s="14">
        <v>5000.8950000000004</v>
      </c>
      <c r="G11225" s="14">
        <v>5011.17</v>
      </c>
      <c r="H11225">
        <f t="shared" si="365"/>
        <v>0.98187730570891429</v>
      </c>
      <c r="I11225">
        <f t="shared" si="366"/>
        <v>4.0626413109213493</v>
      </c>
    </row>
    <row r="11226" spans="1:9" x14ac:dyDescent="0.3">
      <c r="A11226" s="1">
        <v>41906</v>
      </c>
      <c r="B11226">
        <v>56</v>
      </c>
      <c r="C11226">
        <v>341</v>
      </c>
      <c r="D11226">
        <v>7.5810000000000004</v>
      </c>
      <c r="E11226">
        <v>5.3680000000000003</v>
      </c>
      <c r="F11226" s="14">
        <v>6581.6009999999997</v>
      </c>
      <c r="G11226" s="14">
        <v>6288.5290000000005</v>
      </c>
      <c r="H11226">
        <f t="shared" si="365"/>
        <v>0.73313505492932263</v>
      </c>
      <c r="I11226">
        <f t="shared" si="366"/>
        <v>3.6844699122983511</v>
      </c>
    </row>
    <row r="11227" spans="1:9" x14ac:dyDescent="0.3">
      <c r="A11227" s="1">
        <v>41907</v>
      </c>
      <c r="B11227">
        <v>46</v>
      </c>
      <c r="C11227">
        <v>295</v>
      </c>
      <c r="D11227">
        <v>6.9630000000000001</v>
      </c>
      <c r="E11227">
        <v>5.3490000000000002</v>
      </c>
      <c r="F11227" s="14">
        <v>4501.3109999999997</v>
      </c>
      <c r="G11227" s="14">
        <v>4903.4409999999998</v>
      </c>
      <c r="H11227">
        <f t="shared" si="365"/>
        <v>0.60221808083480077</v>
      </c>
      <c r="I11227">
        <f t="shared" si="366"/>
        <v>3.1874446455366967</v>
      </c>
    </row>
    <row r="11228" spans="1:9" x14ac:dyDescent="0.3">
      <c r="A11228" s="1">
        <v>41908</v>
      </c>
      <c r="B11228">
        <v>40</v>
      </c>
      <c r="C11228">
        <v>238</v>
      </c>
      <c r="D11228">
        <v>12.904</v>
      </c>
      <c r="E11228">
        <v>2.323</v>
      </c>
      <c r="F11228" s="14">
        <v>5283.3109999999997</v>
      </c>
      <c r="G11228" s="14">
        <v>2163.692</v>
      </c>
      <c r="H11228">
        <f t="shared" si="365"/>
        <v>0.52366789637808764</v>
      </c>
      <c r="I11228">
        <f t="shared" si="366"/>
        <v>2.5715655106363857</v>
      </c>
    </row>
    <row r="11229" spans="1:9" x14ac:dyDescent="0.3">
      <c r="A11229" s="1">
        <v>41909</v>
      </c>
      <c r="B11229">
        <v>37</v>
      </c>
      <c r="C11229">
        <v>173</v>
      </c>
      <c r="D11229">
        <v>0</v>
      </c>
      <c r="E11229">
        <v>0</v>
      </c>
      <c r="F11229" s="14">
        <v>6342.6760000000004</v>
      </c>
      <c r="G11229" s="14">
        <v>6087.0150000000003</v>
      </c>
      <c r="H11229">
        <f t="shared" si="365"/>
        <v>0.48439280414973102</v>
      </c>
      <c r="I11229">
        <f t="shared" si="366"/>
        <v>1.8692471989079613</v>
      </c>
    </row>
    <row r="11230" spans="1:9" x14ac:dyDescent="0.3">
      <c r="A11230" s="1">
        <v>41910</v>
      </c>
      <c r="B11230">
        <v>39</v>
      </c>
      <c r="C11230">
        <v>114</v>
      </c>
      <c r="D11230">
        <v>4.7089999999999996</v>
      </c>
      <c r="E11230">
        <v>10.891999999999999</v>
      </c>
      <c r="F11230">
        <v>68.756</v>
      </c>
      <c r="G11230">
        <v>686.34299999999996</v>
      </c>
      <c r="H11230">
        <f t="shared" si="365"/>
        <v>0.51057619896863538</v>
      </c>
      <c r="I11230">
        <f t="shared" si="366"/>
        <v>1.231758269800622</v>
      </c>
    </row>
    <row r="11231" spans="1:9" x14ac:dyDescent="0.3">
      <c r="A11231" s="1">
        <v>41911</v>
      </c>
      <c r="B11231">
        <v>76</v>
      </c>
      <c r="C11231">
        <v>84</v>
      </c>
      <c r="D11231">
        <v>2.2799999999999998</v>
      </c>
      <c r="E11231">
        <v>0.378</v>
      </c>
      <c r="F11231" s="14">
        <v>4668.049</v>
      </c>
      <c r="G11231" s="14">
        <v>3745.9650000000001</v>
      </c>
      <c r="H11231">
        <f t="shared" si="365"/>
        <v>0.99496900311836645</v>
      </c>
      <c r="I11231">
        <f t="shared" si="366"/>
        <v>0.90761135669519499</v>
      </c>
    </row>
    <row r="11232" spans="1:9" x14ac:dyDescent="0.3">
      <c r="A11232" s="1">
        <v>41912</v>
      </c>
      <c r="B11232">
        <v>77</v>
      </c>
      <c r="C11232">
        <v>111</v>
      </c>
      <c r="D11232">
        <v>8.9550000000000001</v>
      </c>
      <c r="E11232">
        <v>22.29</v>
      </c>
      <c r="F11232">
        <v>-144.81100000000001</v>
      </c>
      <c r="G11232">
        <v>-178.48599999999999</v>
      </c>
      <c r="H11232">
        <f t="shared" si="365"/>
        <v>1.0080607005278186</v>
      </c>
      <c r="I11232">
        <f t="shared" si="366"/>
        <v>1.1993435784900792</v>
      </c>
    </row>
    <row r="11233" spans="1:9" x14ac:dyDescent="0.3">
      <c r="A11233" s="1">
        <v>41913</v>
      </c>
      <c r="B11233">
        <v>70</v>
      </c>
      <c r="C11233">
        <v>136</v>
      </c>
      <c r="D11233">
        <v>0</v>
      </c>
      <c r="E11233">
        <v>0</v>
      </c>
      <c r="F11233" s="14">
        <v>5810.28</v>
      </c>
      <c r="G11233" s="14">
        <v>4063.886</v>
      </c>
      <c r="H11233">
        <f t="shared" si="365"/>
        <v>0.91641881866165331</v>
      </c>
      <c r="I11233">
        <f t="shared" si="366"/>
        <v>1.469466006077935</v>
      </c>
    </row>
    <row r="11234" spans="1:9" x14ac:dyDescent="0.3">
      <c r="A11234" s="1">
        <v>41914</v>
      </c>
      <c r="B11234">
        <v>87</v>
      </c>
      <c r="C11234">
        <v>139</v>
      </c>
      <c r="D11234">
        <v>0</v>
      </c>
      <c r="E11234">
        <v>0</v>
      </c>
      <c r="F11234" s="14">
        <v>6480.4229999999998</v>
      </c>
      <c r="G11234" s="14">
        <v>6010.902</v>
      </c>
      <c r="H11234">
        <f t="shared" si="365"/>
        <v>1.1389776746223406</v>
      </c>
      <c r="I11234">
        <f t="shared" si="366"/>
        <v>1.5018806973884775</v>
      </c>
    </row>
    <row r="11235" spans="1:9" x14ac:dyDescent="0.3">
      <c r="A11235" s="1">
        <v>41915</v>
      </c>
      <c r="B11235">
        <v>82</v>
      </c>
      <c r="C11235">
        <v>135</v>
      </c>
      <c r="D11235">
        <v>15.452999999999999</v>
      </c>
      <c r="E11235">
        <v>19.042000000000002</v>
      </c>
      <c r="F11235">
        <v>388.637</v>
      </c>
      <c r="G11235">
        <v>501.12799999999999</v>
      </c>
      <c r="H11235">
        <f t="shared" si="365"/>
        <v>1.0735191875750796</v>
      </c>
      <c r="I11235">
        <f t="shared" si="366"/>
        <v>1.4586611089744206</v>
      </c>
    </row>
    <row r="11236" spans="1:9" x14ac:dyDescent="0.3">
      <c r="A11236" s="1">
        <v>41916</v>
      </c>
      <c r="B11236">
        <v>88</v>
      </c>
      <c r="C11236">
        <v>131</v>
      </c>
      <c r="D11236">
        <v>21.087</v>
      </c>
      <c r="E11236">
        <v>14.779</v>
      </c>
      <c r="F11236">
        <v>520.976</v>
      </c>
      <c r="G11236">
        <v>814.46299999999997</v>
      </c>
      <c r="H11236">
        <f t="shared" si="365"/>
        <v>1.1520693720317927</v>
      </c>
      <c r="I11236">
        <f t="shared" si="366"/>
        <v>1.4154415205603637</v>
      </c>
    </row>
    <row r="11237" spans="1:9" x14ac:dyDescent="0.3">
      <c r="A11237" s="1">
        <v>41917</v>
      </c>
      <c r="B11237">
        <v>95</v>
      </c>
      <c r="C11237">
        <v>132</v>
      </c>
      <c r="D11237">
        <v>11.566000000000001</v>
      </c>
      <c r="E11237">
        <v>21.622</v>
      </c>
      <c r="F11237">
        <v>287.51299999999998</v>
      </c>
      <c r="G11237">
        <v>276.89999999999998</v>
      </c>
      <c r="H11237">
        <f t="shared" si="365"/>
        <v>1.243711253897958</v>
      </c>
      <c r="I11237">
        <f t="shared" si="366"/>
        <v>1.4262464176638778</v>
      </c>
    </row>
    <row r="11238" spans="1:9" x14ac:dyDescent="0.3">
      <c r="A11238" s="1">
        <v>41918</v>
      </c>
      <c r="B11238">
        <v>102</v>
      </c>
      <c r="C11238">
        <v>137</v>
      </c>
      <c r="D11238">
        <v>12.128</v>
      </c>
      <c r="E11238">
        <v>10.268000000000001</v>
      </c>
      <c r="F11238">
        <v>-63.314</v>
      </c>
      <c r="G11238">
        <v>-70.239000000000004</v>
      </c>
      <c r="H11238">
        <f t="shared" si="365"/>
        <v>1.3353531357641233</v>
      </c>
      <c r="I11238">
        <f t="shared" si="366"/>
        <v>1.4802709031814492</v>
      </c>
    </row>
    <row r="11239" spans="1:9" x14ac:dyDescent="0.3">
      <c r="A11239" s="1">
        <v>41919</v>
      </c>
      <c r="B11239">
        <v>122</v>
      </c>
      <c r="C11239">
        <v>142</v>
      </c>
      <c r="D11239">
        <v>0</v>
      </c>
      <c r="E11239">
        <v>0</v>
      </c>
      <c r="F11239" s="14">
        <v>3304.3270000000002</v>
      </c>
      <c r="G11239" s="14">
        <v>3539.6460000000002</v>
      </c>
      <c r="H11239">
        <f t="shared" si="365"/>
        <v>1.5971870839531672</v>
      </c>
      <c r="I11239">
        <f t="shared" si="366"/>
        <v>1.5342953886990203</v>
      </c>
    </row>
    <row r="11240" spans="1:9" x14ac:dyDescent="0.3">
      <c r="A11240" s="1">
        <v>41920</v>
      </c>
      <c r="B11240">
        <v>132</v>
      </c>
      <c r="C11240">
        <v>146</v>
      </c>
      <c r="D11240">
        <v>0</v>
      </c>
      <c r="E11240">
        <v>0</v>
      </c>
      <c r="F11240" s="14">
        <v>4201.6170000000002</v>
      </c>
      <c r="G11240" s="14">
        <v>5556.732</v>
      </c>
      <c r="H11240">
        <f t="shared" si="365"/>
        <v>1.728104058047689</v>
      </c>
      <c r="I11240">
        <f t="shared" si="366"/>
        <v>1.577514977113077</v>
      </c>
    </row>
    <row r="11241" spans="1:9" x14ac:dyDescent="0.3">
      <c r="A11241" s="1">
        <v>41921</v>
      </c>
      <c r="B11241">
        <v>134</v>
      </c>
      <c r="C11241">
        <v>157</v>
      </c>
      <c r="D11241">
        <v>23.143999999999998</v>
      </c>
      <c r="E11241">
        <v>22.286000000000001</v>
      </c>
      <c r="F11241">
        <v>-29.622</v>
      </c>
      <c r="G11241">
        <v>-180.19900000000001</v>
      </c>
      <c r="H11241">
        <f t="shared" si="365"/>
        <v>1.7542874528665935</v>
      </c>
      <c r="I11241">
        <f t="shared" si="366"/>
        <v>1.6963688452517336</v>
      </c>
    </row>
    <row r="11242" spans="1:9" x14ac:dyDescent="0.3">
      <c r="A11242" s="1">
        <v>41922</v>
      </c>
      <c r="B11242">
        <v>231</v>
      </c>
      <c r="C11242">
        <v>209</v>
      </c>
      <c r="D11242">
        <v>25.102</v>
      </c>
      <c r="E11242">
        <v>26.42</v>
      </c>
      <c r="F11242">
        <v>-65.45</v>
      </c>
      <c r="G11242">
        <v>-69.475999999999999</v>
      </c>
      <c r="H11242">
        <f t="shared" si="365"/>
        <v>3.024182101583456</v>
      </c>
      <c r="I11242">
        <f t="shared" si="366"/>
        <v>2.2582234946344735</v>
      </c>
    </row>
    <row r="11243" spans="1:9" x14ac:dyDescent="0.3">
      <c r="A11243" s="1">
        <v>41923</v>
      </c>
      <c r="B11243">
        <v>395</v>
      </c>
      <c r="C11243">
        <v>315</v>
      </c>
      <c r="D11243">
        <v>0</v>
      </c>
      <c r="E11243">
        <v>0</v>
      </c>
      <c r="F11243">
        <v>656.24</v>
      </c>
      <c r="G11243" s="14">
        <v>1256.0530000000001</v>
      </c>
      <c r="H11243">
        <f t="shared" si="365"/>
        <v>5.1712204767336152</v>
      </c>
      <c r="I11243">
        <f t="shared" si="366"/>
        <v>3.4035425876069816</v>
      </c>
    </row>
    <row r="11244" spans="1:9" x14ac:dyDescent="0.3">
      <c r="A11244" s="1">
        <v>41924</v>
      </c>
      <c r="B11244">
        <v>447</v>
      </c>
      <c r="C11244">
        <v>454</v>
      </c>
      <c r="D11244">
        <v>5.7869999999999999</v>
      </c>
      <c r="E11244">
        <v>1.647</v>
      </c>
      <c r="F11244">
        <v>680.38599999999997</v>
      </c>
      <c r="G11244">
        <v>131.803</v>
      </c>
      <c r="H11244">
        <f t="shared" si="365"/>
        <v>5.8519887420251289</v>
      </c>
      <c r="I11244">
        <f t="shared" si="366"/>
        <v>4.9054232849954591</v>
      </c>
    </row>
    <row r="11245" spans="1:9" x14ac:dyDescent="0.3">
      <c r="A11245" s="1">
        <v>41925</v>
      </c>
      <c r="B11245">
        <v>712</v>
      </c>
      <c r="C11245">
        <v>523</v>
      </c>
      <c r="D11245">
        <v>0</v>
      </c>
      <c r="E11245">
        <v>0</v>
      </c>
      <c r="F11245" s="14">
        <v>3459.14</v>
      </c>
      <c r="G11245" s="14">
        <v>4513.2060000000001</v>
      </c>
      <c r="H11245">
        <f t="shared" si="365"/>
        <v>9.3212885555299589</v>
      </c>
      <c r="I11245">
        <f t="shared" si="366"/>
        <v>5.6509611851379402</v>
      </c>
    </row>
    <row r="11246" spans="1:9" x14ac:dyDescent="0.3">
      <c r="A11246" s="1">
        <v>41926</v>
      </c>
      <c r="B11246">
        <v>744</v>
      </c>
      <c r="C11246">
        <v>489</v>
      </c>
      <c r="D11246">
        <v>0</v>
      </c>
      <c r="E11246">
        <v>0</v>
      </c>
      <c r="F11246" s="14">
        <v>6309.6859999999997</v>
      </c>
      <c r="G11246" s="14">
        <v>6283.8059999999996</v>
      </c>
      <c r="H11246">
        <f t="shared" si="365"/>
        <v>9.7402228726324296</v>
      </c>
      <c r="I11246">
        <f t="shared" si="366"/>
        <v>5.2835946836184569</v>
      </c>
    </row>
    <row r="11247" spans="1:9" x14ac:dyDescent="0.3">
      <c r="A11247" s="1">
        <v>41927</v>
      </c>
      <c r="B11247">
        <v>673</v>
      </c>
      <c r="C11247">
        <v>460</v>
      </c>
      <c r="D11247">
        <v>7.1269999999999998</v>
      </c>
      <c r="E11247">
        <v>5.8330000000000002</v>
      </c>
      <c r="F11247" s="14">
        <v>3037.0880000000002</v>
      </c>
      <c r="G11247" s="14">
        <v>2807.8119999999999</v>
      </c>
      <c r="H11247">
        <f t="shared" si="365"/>
        <v>8.8107123565613232</v>
      </c>
      <c r="I11247">
        <f t="shared" si="366"/>
        <v>4.9702526676165446</v>
      </c>
    </row>
    <row r="11248" spans="1:9" x14ac:dyDescent="0.3">
      <c r="A11248" s="1">
        <v>41928</v>
      </c>
      <c r="B11248">
        <v>639</v>
      </c>
      <c r="C11248">
        <v>571</v>
      </c>
      <c r="D11248">
        <v>17.405000000000001</v>
      </c>
      <c r="E11248">
        <v>13.898999999999999</v>
      </c>
      <c r="F11248">
        <v>848.42499999999995</v>
      </c>
      <c r="G11248">
        <v>-141.32599999999999</v>
      </c>
      <c r="H11248">
        <f t="shared" si="365"/>
        <v>8.3655946446399501</v>
      </c>
      <c r="I11248">
        <f t="shared" si="366"/>
        <v>6.1695962461066234</v>
      </c>
    </row>
    <row r="11249" spans="1:9" x14ac:dyDescent="0.3">
      <c r="A11249" s="1">
        <v>41929</v>
      </c>
      <c r="B11249">
        <v>569</v>
      </c>
      <c r="C11249">
        <v>888</v>
      </c>
      <c r="D11249">
        <v>18.635999999999999</v>
      </c>
      <c r="E11249">
        <v>11.369</v>
      </c>
      <c r="F11249">
        <v>43.143000000000001</v>
      </c>
      <c r="G11249">
        <v>17.126000000000001</v>
      </c>
      <c r="H11249">
        <f t="shared" si="365"/>
        <v>7.4491758259782959</v>
      </c>
      <c r="I11249">
        <f t="shared" si="366"/>
        <v>9.5947486279206338</v>
      </c>
    </row>
    <row r="11250" spans="1:9" x14ac:dyDescent="0.3">
      <c r="A11250" s="1">
        <v>41930</v>
      </c>
      <c r="B11250">
        <v>484</v>
      </c>
      <c r="C11250">
        <v>1146</v>
      </c>
      <c r="D11250">
        <v>19.943000000000001</v>
      </c>
      <c r="E11250">
        <v>19.942</v>
      </c>
      <c r="F11250">
        <v>-276.49799999999999</v>
      </c>
      <c r="G11250">
        <v>-167.66399999999999</v>
      </c>
      <c r="H11250">
        <f t="shared" si="365"/>
        <v>6.3363815461748594</v>
      </c>
      <c r="I11250">
        <f t="shared" si="366"/>
        <v>12.382412080627303</v>
      </c>
    </row>
    <row r="11251" spans="1:9" x14ac:dyDescent="0.3">
      <c r="A11251" s="1">
        <v>41931</v>
      </c>
      <c r="B11251">
        <v>413</v>
      </c>
      <c r="C11251">
        <v>1058</v>
      </c>
      <c r="D11251">
        <v>12.535</v>
      </c>
      <c r="E11251">
        <v>15.510999999999999</v>
      </c>
      <c r="F11251">
        <v>479.74799999999999</v>
      </c>
      <c r="G11251">
        <v>23.593</v>
      </c>
      <c r="H11251">
        <f t="shared" si="365"/>
        <v>5.4068710301037539</v>
      </c>
      <c r="I11251">
        <f t="shared" si="366"/>
        <v>11.431581135518051</v>
      </c>
    </row>
    <row r="11252" spans="1:9" x14ac:dyDescent="0.3">
      <c r="A11252" s="1">
        <v>41932</v>
      </c>
      <c r="B11252">
        <v>377</v>
      </c>
      <c r="C11252">
        <v>942</v>
      </c>
      <c r="D11252">
        <v>0.121</v>
      </c>
      <c r="E11252">
        <v>0</v>
      </c>
      <c r="F11252" s="14">
        <v>6928.6670000000004</v>
      </c>
      <c r="G11252" s="14">
        <v>5848.7259999999997</v>
      </c>
      <c r="H11252">
        <f t="shared" si="365"/>
        <v>4.9355699233634756</v>
      </c>
      <c r="I11252">
        <f t="shared" si="366"/>
        <v>10.178213071510402</v>
      </c>
    </row>
    <row r="11253" spans="1:9" x14ac:dyDescent="0.3">
      <c r="A11253" s="1">
        <v>41933</v>
      </c>
      <c r="B11253">
        <v>372</v>
      </c>
      <c r="C11253">
        <v>830</v>
      </c>
      <c r="D11253">
        <v>0</v>
      </c>
      <c r="E11253">
        <v>0</v>
      </c>
      <c r="F11253" s="14">
        <v>6782.7640000000001</v>
      </c>
      <c r="G11253" s="14">
        <v>6252.9880000000003</v>
      </c>
      <c r="H11253">
        <f t="shared" si="365"/>
        <v>4.8701114363162148</v>
      </c>
      <c r="I11253">
        <f t="shared" si="366"/>
        <v>8.9680645959168093</v>
      </c>
    </row>
    <row r="11254" spans="1:9" x14ac:dyDescent="0.3">
      <c r="A11254" s="1">
        <v>41934</v>
      </c>
      <c r="B11254">
        <v>358</v>
      </c>
      <c r="C11254">
        <v>717</v>
      </c>
      <c r="D11254">
        <v>0</v>
      </c>
      <c r="E11254">
        <v>0</v>
      </c>
      <c r="F11254" s="14">
        <v>6924.8469999999998</v>
      </c>
      <c r="G11254" s="14">
        <v>6298.8760000000002</v>
      </c>
      <c r="H11254">
        <f t="shared" si="365"/>
        <v>4.6868276725838838</v>
      </c>
      <c r="I11254">
        <f t="shared" si="366"/>
        <v>7.7471112232196999</v>
      </c>
    </row>
    <row r="11255" spans="1:9" x14ac:dyDescent="0.3">
      <c r="A11255" s="1">
        <v>41935</v>
      </c>
      <c r="B11255">
        <v>313</v>
      </c>
      <c r="C11255">
        <v>627</v>
      </c>
      <c r="D11255">
        <v>0</v>
      </c>
      <c r="E11255">
        <v>0</v>
      </c>
      <c r="F11255" s="14">
        <v>5714.799</v>
      </c>
      <c r="G11255" s="14">
        <v>4655.6719999999996</v>
      </c>
      <c r="H11255">
        <f t="shared" si="365"/>
        <v>4.0977012891585352</v>
      </c>
      <c r="I11255">
        <f t="shared" si="366"/>
        <v>6.77467048390342</v>
      </c>
    </row>
    <row r="11256" spans="1:9" x14ac:dyDescent="0.3">
      <c r="A11256" s="1">
        <v>41936</v>
      </c>
      <c r="B11256">
        <v>258</v>
      </c>
      <c r="C11256">
        <v>541</v>
      </c>
      <c r="D11256">
        <v>0</v>
      </c>
      <c r="E11256">
        <v>0</v>
      </c>
      <c r="F11256" s="14">
        <v>6143.9549999999999</v>
      </c>
      <c r="G11256" s="14">
        <v>6259.57</v>
      </c>
      <c r="H11256">
        <f t="shared" si="365"/>
        <v>3.377657931638665</v>
      </c>
      <c r="I11256">
        <f t="shared" si="366"/>
        <v>5.8454493330011967</v>
      </c>
    </row>
    <row r="11257" spans="1:9" x14ac:dyDescent="0.3">
      <c r="A11257" s="1">
        <v>41937</v>
      </c>
      <c r="B11257">
        <v>207</v>
      </c>
      <c r="C11257">
        <v>465</v>
      </c>
      <c r="D11257">
        <v>8.0000000000000002E-3</v>
      </c>
      <c r="E11257">
        <v>0</v>
      </c>
      <c r="F11257" s="14">
        <v>6485.973</v>
      </c>
      <c r="G11257" s="14">
        <v>5618.22</v>
      </c>
      <c r="H11257">
        <f t="shared" si="365"/>
        <v>2.709981363756603</v>
      </c>
      <c r="I11257">
        <f t="shared" si="366"/>
        <v>5.0242771531341157</v>
      </c>
    </row>
    <row r="11258" spans="1:9" x14ac:dyDescent="0.3">
      <c r="A11258" s="1">
        <v>41938</v>
      </c>
      <c r="B11258">
        <v>156</v>
      </c>
      <c r="C11258">
        <v>414</v>
      </c>
      <c r="D11258">
        <v>0.29399999999999998</v>
      </c>
      <c r="E11258">
        <v>0</v>
      </c>
      <c r="F11258" s="14">
        <v>5532.0829999999996</v>
      </c>
      <c r="G11258" s="14">
        <v>4428.4979999999996</v>
      </c>
      <c r="H11258">
        <f t="shared" si="365"/>
        <v>2.0423047958745415</v>
      </c>
      <c r="I11258">
        <f t="shared" si="366"/>
        <v>4.4732274008548893</v>
      </c>
    </row>
    <row r="11259" spans="1:9" x14ac:dyDescent="0.3">
      <c r="A11259" s="1">
        <v>41939</v>
      </c>
      <c r="B11259">
        <v>108</v>
      </c>
      <c r="C11259">
        <v>393</v>
      </c>
      <c r="D11259">
        <v>0</v>
      </c>
      <c r="E11259">
        <v>0</v>
      </c>
      <c r="F11259" s="14">
        <v>5711.6</v>
      </c>
      <c r="G11259" s="14">
        <v>5867.5119999999997</v>
      </c>
      <c r="H11259">
        <f t="shared" si="365"/>
        <v>1.4139033202208366</v>
      </c>
      <c r="I11259">
        <f t="shared" si="366"/>
        <v>4.2463245616810905</v>
      </c>
    </row>
    <row r="11260" spans="1:9" x14ac:dyDescent="0.3">
      <c r="A11260" s="1">
        <v>41940</v>
      </c>
      <c r="B11260">
        <v>62</v>
      </c>
      <c r="C11260">
        <v>374</v>
      </c>
      <c r="D11260">
        <v>0</v>
      </c>
      <c r="E11260">
        <v>0</v>
      </c>
      <c r="F11260" s="14">
        <v>2990.0610000000001</v>
      </c>
      <c r="G11260" s="14">
        <v>4065.44</v>
      </c>
      <c r="H11260">
        <f t="shared" si="365"/>
        <v>0.81168523938603576</v>
      </c>
      <c r="I11260">
        <f t="shared" si="366"/>
        <v>4.0410315167143205</v>
      </c>
    </row>
    <row r="11261" spans="1:9" x14ac:dyDescent="0.3">
      <c r="A11261" s="1">
        <v>41941</v>
      </c>
      <c r="B11261">
        <v>47</v>
      </c>
      <c r="C11261">
        <v>359</v>
      </c>
      <c r="D11261">
        <v>14.635999999999999</v>
      </c>
      <c r="E11261">
        <v>18.079000000000001</v>
      </c>
      <c r="F11261" s="14">
        <v>1604.992</v>
      </c>
      <c r="G11261">
        <v>548.92700000000002</v>
      </c>
      <c r="H11261">
        <f t="shared" si="365"/>
        <v>0.61530977824425304</v>
      </c>
      <c r="I11261">
        <f t="shared" si="366"/>
        <v>3.8789580601616076</v>
      </c>
    </row>
    <row r="11262" spans="1:9" x14ac:dyDescent="0.3">
      <c r="A11262" s="1">
        <v>41942</v>
      </c>
      <c r="B11262">
        <v>111</v>
      </c>
      <c r="C11262">
        <v>373</v>
      </c>
      <c r="D11262">
        <v>32.128</v>
      </c>
      <c r="E11262">
        <v>31.533999999999999</v>
      </c>
      <c r="F11262" s="14">
        <v>2202.5230000000001</v>
      </c>
      <c r="G11262" s="14">
        <v>2244.8690000000001</v>
      </c>
      <c r="H11262">
        <f t="shared" si="365"/>
        <v>1.4531784124491931</v>
      </c>
      <c r="I11262">
        <f t="shared" si="366"/>
        <v>4.030226619610807</v>
      </c>
    </row>
    <row r="11263" spans="1:9" x14ac:dyDescent="0.3">
      <c r="A11263" s="1">
        <v>41943</v>
      </c>
      <c r="B11263">
        <v>153</v>
      </c>
      <c r="C11263">
        <v>371</v>
      </c>
      <c r="D11263">
        <v>1.8009999999999999</v>
      </c>
      <c r="E11263">
        <v>7.0730000000000004</v>
      </c>
      <c r="F11263">
        <v>360.47899999999998</v>
      </c>
      <c r="G11263" s="14">
        <v>1066.53</v>
      </c>
      <c r="H11263">
        <f t="shared" si="365"/>
        <v>2.003029703646185</v>
      </c>
      <c r="I11263">
        <f t="shared" si="366"/>
        <v>4.0086168254037782</v>
      </c>
    </row>
    <row r="11264" spans="1:9" x14ac:dyDescent="0.3">
      <c r="A11264" s="1">
        <v>41944</v>
      </c>
      <c r="B11264">
        <v>144</v>
      </c>
      <c r="C11264">
        <v>357</v>
      </c>
      <c r="D11264">
        <v>13.775</v>
      </c>
      <c r="E11264">
        <v>7.8369999999999997</v>
      </c>
      <c r="F11264">
        <v>-103.518</v>
      </c>
      <c r="G11264">
        <v>154.483</v>
      </c>
      <c r="H11264">
        <f t="shared" si="365"/>
        <v>1.8852044269611152</v>
      </c>
      <c r="I11264">
        <f t="shared" si="366"/>
        <v>3.8573482659545788</v>
      </c>
    </row>
    <row r="11265" spans="1:9" x14ac:dyDescent="0.3">
      <c r="A11265" s="1">
        <v>41945</v>
      </c>
      <c r="B11265">
        <v>143</v>
      </c>
      <c r="C11265">
        <v>327</v>
      </c>
      <c r="D11265">
        <v>21.085999999999999</v>
      </c>
      <c r="E11265">
        <v>21.356000000000002</v>
      </c>
      <c r="F11265">
        <v>1.948</v>
      </c>
      <c r="G11265">
        <v>53.84</v>
      </c>
      <c r="H11265">
        <f t="shared" si="365"/>
        <v>1.8721127295516631</v>
      </c>
      <c r="I11265">
        <f t="shared" si="366"/>
        <v>3.5332013528491522</v>
      </c>
    </row>
    <row r="11266" spans="1:9" x14ac:dyDescent="0.3">
      <c r="A11266" s="1">
        <v>41946</v>
      </c>
      <c r="B11266">
        <v>170</v>
      </c>
      <c r="C11266">
        <v>297</v>
      </c>
      <c r="D11266">
        <v>30.562999999999999</v>
      </c>
      <c r="E11266">
        <v>17.41</v>
      </c>
      <c r="F11266">
        <v>-36.152000000000001</v>
      </c>
      <c r="G11266">
        <v>-44.347999999999999</v>
      </c>
      <c r="H11266">
        <f t="shared" ref="H11266:H11324" si="367">(B11266*60*60*24/1000000)/(1000*$N$3/1000000)</f>
        <v>2.2255885596068725</v>
      </c>
      <c r="I11266">
        <f t="shared" ref="I11266:I11324" si="368">(C11266*60*60*24/1000000)/(1000*$N$4/1000000)</f>
        <v>3.2090544397437251</v>
      </c>
    </row>
    <row r="11267" spans="1:9" x14ac:dyDescent="0.3">
      <c r="A11267" s="1">
        <v>41947</v>
      </c>
      <c r="B11267">
        <v>266</v>
      </c>
      <c r="C11267">
        <v>308</v>
      </c>
      <c r="D11267">
        <v>0</v>
      </c>
      <c r="E11267">
        <v>0</v>
      </c>
      <c r="F11267" s="14">
        <v>6989.8429999999998</v>
      </c>
      <c r="G11267" s="14">
        <v>6215.4179999999997</v>
      </c>
      <c r="H11267">
        <f t="shared" si="367"/>
        <v>3.4823915109142822</v>
      </c>
      <c r="I11267">
        <f t="shared" si="368"/>
        <v>3.3279083078823817</v>
      </c>
    </row>
    <row r="11268" spans="1:9" x14ac:dyDescent="0.3">
      <c r="A11268" s="1">
        <v>41948</v>
      </c>
      <c r="B11268">
        <v>290</v>
      </c>
      <c r="C11268">
        <v>341</v>
      </c>
      <c r="D11268">
        <v>0</v>
      </c>
      <c r="E11268">
        <v>0</v>
      </c>
      <c r="F11268" s="14">
        <v>6857.1980000000003</v>
      </c>
      <c r="G11268" s="14">
        <v>6227.6989999999996</v>
      </c>
      <c r="H11268">
        <f t="shared" si="367"/>
        <v>3.7965922487411352</v>
      </c>
      <c r="I11268">
        <f t="shared" si="368"/>
        <v>3.6844699122983511</v>
      </c>
    </row>
    <row r="11269" spans="1:9" x14ac:dyDescent="0.3">
      <c r="A11269" s="1">
        <v>41949</v>
      </c>
      <c r="B11269">
        <v>271</v>
      </c>
      <c r="C11269">
        <v>377</v>
      </c>
      <c r="D11269">
        <v>1.335</v>
      </c>
      <c r="E11269">
        <v>0.19800000000000001</v>
      </c>
      <c r="F11269" s="14">
        <v>1192.1300000000001</v>
      </c>
      <c r="G11269" s="14">
        <v>3266.462</v>
      </c>
      <c r="H11269">
        <f t="shared" si="367"/>
        <v>3.5478499979615434</v>
      </c>
      <c r="I11269">
        <f t="shared" si="368"/>
        <v>4.0734462080248637</v>
      </c>
    </row>
    <row r="11270" spans="1:9" x14ac:dyDescent="0.3">
      <c r="A11270" s="1">
        <v>41950</v>
      </c>
      <c r="B11270">
        <v>252</v>
      </c>
      <c r="C11270">
        <v>402</v>
      </c>
      <c r="D11270">
        <v>0</v>
      </c>
      <c r="E11270">
        <v>0</v>
      </c>
      <c r="F11270" s="14">
        <v>6286.5720000000001</v>
      </c>
      <c r="G11270" s="14">
        <v>5875.0879999999997</v>
      </c>
      <c r="H11270">
        <f t="shared" si="367"/>
        <v>3.2991077471819517</v>
      </c>
      <c r="I11270">
        <f t="shared" si="368"/>
        <v>4.3435686356127192</v>
      </c>
    </row>
    <row r="11271" spans="1:9" x14ac:dyDescent="0.3">
      <c r="A11271" s="1">
        <v>41951</v>
      </c>
      <c r="B11271">
        <v>239</v>
      </c>
      <c r="C11271">
        <v>414</v>
      </c>
      <c r="D11271">
        <v>0</v>
      </c>
      <c r="E11271">
        <v>0</v>
      </c>
      <c r="F11271" s="14">
        <v>7059.1289999999999</v>
      </c>
      <c r="G11271" s="14">
        <v>6223.326</v>
      </c>
      <c r="H11271">
        <f t="shared" si="367"/>
        <v>3.1289156808590732</v>
      </c>
      <c r="I11271">
        <f t="shared" si="368"/>
        <v>4.4732274008548893</v>
      </c>
    </row>
    <row r="11272" spans="1:9" x14ac:dyDescent="0.3">
      <c r="A11272" s="1">
        <v>41952</v>
      </c>
      <c r="B11272">
        <v>213</v>
      </c>
      <c r="C11272">
        <v>452</v>
      </c>
      <c r="D11272">
        <v>0</v>
      </c>
      <c r="E11272">
        <v>0</v>
      </c>
      <c r="F11272" s="14">
        <v>6262.143</v>
      </c>
      <c r="G11272" s="14">
        <v>6171.6</v>
      </c>
      <c r="H11272">
        <f t="shared" si="367"/>
        <v>2.7885315482133159</v>
      </c>
      <c r="I11272">
        <f t="shared" si="368"/>
        <v>4.8838134907884303</v>
      </c>
    </row>
    <row r="11273" spans="1:9" x14ac:dyDescent="0.3">
      <c r="A11273" s="1">
        <v>41953</v>
      </c>
      <c r="B11273">
        <v>167</v>
      </c>
      <c r="C11273">
        <v>513</v>
      </c>
      <c r="D11273">
        <v>1E-3</v>
      </c>
      <c r="E11273">
        <v>0.28999999999999998</v>
      </c>
      <c r="F11273" s="14">
        <v>4689.1419999999998</v>
      </c>
      <c r="G11273" s="14">
        <v>2862.7190000000001</v>
      </c>
      <c r="H11273">
        <f t="shared" si="367"/>
        <v>2.1863134673785156</v>
      </c>
      <c r="I11273">
        <f t="shared" si="368"/>
        <v>5.542912214102798</v>
      </c>
    </row>
    <row r="11274" spans="1:9" x14ac:dyDescent="0.3">
      <c r="A11274" s="1">
        <v>41954</v>
      </c>
      <c r="B11274">
        <v>118</v>
      </c>
      <c r="C11274">
        <v>580</v>
      </c>
      <c r="D11274">
        <v>4.2389999999999999</v>
      </c>
      <c r="E11274">
        <v>4.1109999999999998</v>
      </c>
      <c r="F11274">
        <v>617.178</v>
      </c>
      <c r="G11274" s="14">
        <v>1432.0440000000001</v>
      </c>
      <c r="H11274">
        <f t="shared" si="367"/>
        <v>1.5448202943153584</v>
      </c>
      <c r="I11274">
        <f t="shared" si="368"/>
        <v>6.2668403200382521</v>
      </c>
    </row>
    <row r="11275" spans="1:9" x14ac:dyDescent="0.3">
      <c r="A11275" s="1">
        <v>41955</v>
      </c>
      <c r="B11275">
        <v>76</v>
      </c>
      <c r="C11275">
        <v>611</v>
      </c>
      <c r="D11275">
        <v>7.5330000000000004</v>
      </c>
      <c r="E11275">
        <v>9.1679999999999993</v>
      </c>
      <c r="F11275" s="14">
        <v>5338.1819999999998</v>
      </c>
      <c r="G11275" s="14">
        <v>3084.3829999999998</v>
      </c>
      <c r="H11275">
        <f t="shared" si="367"/>
        <v>0.99496900311836645</v>
      </c>
      <c r="I11275">
        <f t="shared" si="368"/>
        <v>6.6017921302471922</v>
      </c>
    </row>
    <row r="11276" spans="1:9" x14ac:dyDescent="0.3">
      <c r="A11276" s="1">
        <v>41956</v>
      </c>
      <c r="B11276">
        <v>54</v>
      </c>
      <c r="C11276">
        <v>592</v>
      </c>
      <c r="D11276">
        <v>0</v>
      </c>
      <c r="E11276">
        <v>0</v>
      </c>
      <c r="F11276" s="14">
        <v>6344.2179999999998</v>
      </c>
      <c r="G11276" s="14">
        <v>3918.2460000000001</v>
      </c>
      <c r="H11276">
        <f t="shared" si="367"/>
        <v>0.70695166011041832</v>
      </c>
      <c r="I11276">
        <f t="shared" si="368"/>
        <v>6.3964990852804222</v>
      </c>
    </row>
    <row r="11277" spans="1:9" x14ac:dyDescent="0.3">
      <c r="A11277" s="1">
        <v>41957</v>
      </c>
      <c r="B11277">
        <v>44</v>
      </c>
      <c r="C11277">
        <v>536</v>
      </c>
      <c r="D11277">
        <v>0</v>
      </c>
      <c r="E11277">
        <v>0</v>
      </c>
      <c r="F11277" s="14">
        <v>6443.8339999999998</v>
      </c>
      <c r="G11277" s="14">
        <v>6117.8249999999998</v>
      </c>
      <c r="H11277">
        <f t="shared" si="367"/>
        <v>0.57603468601589636</v>
      </c>
      <c r="I11277">
        <f t="shared" si="368"/>
        <v>5.7914248474836256</v>
      </c>
    </row>
    <row r="11278" spans="1:9" x14ac:dyDescent="0.3">
      <c r="A11278" s="1">
        <v>41958</v>
      </c>
      <c r="B11278">
        <v>40</v>
      </c>
      <c r="C11278">
        <v>464</v>
      </c>
      <c r="D11278">
        <v>0</v>
      </c>
      <c r="E11278">
        <v>0</v>
      </c>
      <c r="F11278" s="14">
        <v>6568.759</v>
      </c>
      <c r="G11278" s="14">
        <v>5921.9409999999998</v>
      </c>
      <c r="H11278">
        <f t="shared" si="367"/>
        <v>0.52366789637808764</v>
      </c>
      <c r="I11278">
        <f t="shared" si="368"/>
        <v>5.0134722560306004</v>
      </c>
    </row>
    <row r="11279" spans="1:9" x14ac:dyDescent="0.3">
      <c r="A11279" s="1">
        <v>41959</v>
      </c>
      <c r="B11279">
        <v>34</v>
      </c>
      <c r="C11279">
        <v>403</v>
      </c>
      <c r="D11279">
        <v>0</v>
      </c>
      <c r="E11279">
        <v>0</v>
      </c>
      <c r="F11279" s="14">
        <v>6321.2219999999998</v>
      </c>
      <c r="G11279" s="14">
        <v>5452.4870000000001</v>
      </c>
      <c r="H11279">
        <f t="shared" si="367"/>
        <v>0.4451177119213745</v>
      </c>
      <c r="I11279">
        <f t="shared" si="368"/>
        <v>4.3543735327162336</v>
      </c>
    </row>
    <row r="11280" spans="1:9" x14ac:dyDescent="0.3">
      <c r="A11280" s="1">
        <v>41960</v>
      </c>
      <c r="B11280">
        <v>28</v>
      </c>
      <c r="C11280">
        <v>361</v>
      </c>
      <c r="D11280">
        <v>0</v>
      </c>
      <c r="E11280">
        <v>0</v>
      </c>
      <c r="F11280" s="14">
        <v>7042.6639999999998</v>
      </c>
      <c r="G11280" s="14">
        <v>5997.18</v>
      </c>
      <c r="H11280">
        <f t="shared" si="367"/>
        <v>0.36656752746466131</v>
      </c>
      <c r="I11280">
        <f t="shared" si="368"/>
        <v>3.900567854368636</v>
      </c>
    </row>
    <row r="11281" spans="1:9" x14ac:dyDescent="0.3">
      <c r="A11281" s="1">
        <v>41961</v>
      </c>
      <c r="B11281">
        <v>24</v>
      </c>
      <c r="C11281">
        <v>306</v>
      </c>
      <c r="D11281">
        <v>0</v>
      </c>
      <c r="E11281">
        <v>0</v>
      </c>
      <c r="F11281" s="14">
        <v>6570.6009999999997</v>
      </c>
      <c r="G11281" s="14">
        <v>5869.7969999999996</v>
      </c>
      <c r="H11281">
        <f t="shared" si="367"/>
        <v>0.31420073782685254</v>
      </c>
      <c r="I11281">
        <f t="shared" si="368"/>
        <v>3.3062985136753533</v>
      </c>
    </row>
    <row r="11282" spans="1:9" x14ac:dyDescent="0.3">
      <c r="A11282" s="1">
        <v>41962</v>
      </c>
      <c r="B11282">
        <v>20</v>
      </c>
      <c r="C11282">
        <v>236</v>
      </c>
      <c r="D11282">
        <v>3.0000000000000001E-3</v>
      </c>
      <c r="E11282">
        <v>2.5999999999999999E-2</v>
      </c>
      <c r="F11282" s="14">
        <v>3350.6770000000001</v>
      </c>
      <c r="G11282" s="14">
        <v>3087.5770000000002</v>
      </c>
      <c r="H11282">
        <f t="shared" si="367"/>
        <v>0.26183394818904382</v>
      </c>
      <c r="I11282">
        <f t="shared" si="368"/>
        <v>2.5499557164293574</v>
      </c>
    </row>
    <row r="11283" spans="1:9" x14ac:dyDescent="0.3">
      <c r="A11283" s="1">
        <v>41963</v>
      </c>
      <c r="B11283">
        <v>18</v>
      </c>
      <c r="C11283">
        <v>163</v>
      </c>
      <c r="D11283">
        <v>0.35599999999999998</v>
      </c>
      <c r="E11283">
        <v>0.74199999999999999</v>
      </c>
      <c r="F11283" s="14">
        <v>3494.223</v>
      </c>
      <c r="G11283" s="14">
        <v>4078.8270000000002</v>
      </c>
      <c r="H11283">
        <f t="shared" si="367"/>
        <v>0.2356505533701394</v>
      </c>
      <c r="I11283">
        <f t="shared" si="368"/>
        <v>1.7611982278728189</v>
      </c>
    </row>
    <row r="11284" spans="1:9" x14ac:dyDescent="0.3">
      <c r="A11284" s="1">
        <v>41964</v>
      </c>
      <c r="B11284">
        <v>15</v>
      </c>
      <c r="C11284">
        <v>101</v>
      </c>
      <c r="D11284">
        <v>8.3539999999999992</v>
      </c>
      <c r="E11284">
        <v>12.21</v>
      </c>
      <c r="F11284">
        <v>2.028</v>
      </c>
      <c r="G11284">
        <v>151.26400000000001</v>
      </c>
      <c r="H11284">
        <f t="shared" si="367"/>
        <v>0.19637546114178286</v>
      </c>
      <c r="I11284">
        <f t="shared" si="368"/>
        <v>1.0912946074549368</v>
      </c>
    </row>
    <row r="11285" spans="1:9" x14ac:dyDescent="0.3">
      <c r="A11285" s="1">
        <v>41965</v>
      </c>
      <c r="B11285">
        <v>18</v>
      </c>
      <c r="C11285">
        <v>63</v>
      </c>
      <c r="D11285">
        <v>0</v>
      </c>
      <c r="E11285">
        <v>0</v>
      </c>
      <c r="F11285" s="14">
        <v>1754.4469999999999</v>
      </c>
      <c r="G11285" s="14">
        <v>2031.777</v>
      </c>
      <c r="H11285">
        <f t="shared" si="367"/>
        <v>0.2356505533701394</v>
      </c>
      <c r="I11285">
        <f t="shared" si="368"/>
        <v>0.68070851752139627</v>
      </c>
    </row>
    <row r="11286" spans="1:9" x14ac:dyDescent="0.3">
      <c r="A11286" s="1">
        <v>41966</v>
      </c>
      <c r="B11286">
        <v>27</v>
      </c>
      <c r="C11286">
        <v>43</v>
      </c>
      <c r="D11286">
        <v>0</v>
      </c>
      <c r="E11286">
        <v>0</v>
      </c>
      <c r="F11286" s="14">
        <v>6925.0259999999998</v>
      </c>
      <c r="G11286" s="14">
        <v>6255.05</v>
      </c>
      <c r="H11286">
        <f t="shared" si="367"/>
        <v>0.35347583005520916</v>
      </c>
      <c r="I11286">
        <f t="shared" si="368"/>
        <v>0.46461057545111173</v>
      </c>
    </row>
    <row r="11287" spans="1:9" x14ac:dyDescent="0.3">
      <c r="A11287" s="1">
        <v>41967</v>
      </c>
      <c r="B11287">
        <v>29</v>
      </c>
      <c r="C11287">
        <v>30</v>
      </c>
      <c r="D11287">
        <v>0.748</v>
      </c>
      <c r="E11287">
        <v>3.0289999999999999</v>
      </c>
      <c r="F11287" s="14">
        <v>6303.2640000000001</v>
      </c>
      <c r="G11287" s="14">
        <v>5685.95</v>
      </c>
      <c r="H11287">
        <f t="shared" si="367"/>
        <v>0.37965922487411347</v>
      </c>
      <c r="I11287">
        <f t="shared" si="368"/>
        <v>0.32414691310542681</v>
      </c>
    </row>
    <row r="11288" spans="1:9" x14ac:dyDescent="0.3">
      <c r="A11288" s="1">
        <v>41968</v>
      </c>
      <c r="B11288">
        <v>28</v>
      </c>
      <c r="C11288">
        <v>24</v>
      </c>
      <c r="D11288">
        <v>17.488</v>
      </c>
      <c r="E11288">
        <v>18.678999999999998</v>
      </c>
      <c r="F11288" s="14">
        <v>1884.3510000000001</v>
      </c>
      <c r="G11288" s="14">
        <v>2213.306</v>
      </c>
      <c r="H11288">
        <f t="shared" si="367"/>
        <v>0.36656752746466131</v>
      </c>
      <c r="I11288">
        <f t="shared" si="368"/>
        <v>0.25931753048434142</v>
      </c>
    </row>
    <row r="11289" spans="1:9" x14ac:dyDescent="0.3">
      <c r="A11289" s="1">
        <v>41969</v>
      </c>
      <c r="B11289">
        <v>20</v>
      </c>
      <c r="C11289">
        <v>20</v>
      </c>
      <c r="D11289">
        <v>0</v>
      </c>
      <c r="E11289">
        <v>0</v>
      </c>
      <c r="F11289" s="14">
        <v>4492.1009999999997</v>
      </c>
      <c r="G11289" s="14">
        <v>3262.509</v>
      </c>
      <c r="H11289">
        <f t="shared" si="367"/>
        <v>0.26183394818904382</v>
      </c>
      <c r="I11289">
        <f t="shared" si="368"/>
        <v>0.21609794207028454</v>
      </c>
    </row>
    <row r="11290" spans="1:9" x14ac:dyDescent="0.3">
      <c r="A11290" s="1">
        <v>41970</v>
      </c>
      <c r="B11290">
        <v>15</v>
      </c>
      <c r="C11290">
        <v>17</v>
      </c>
      <c r="D11290">
        <v>0</v>
      </c>
      <c r="E11290">
        <v>0</v>
      </c>
      <c r="F11290" s="14">
        <v>5907.9570000000003</v>
      </c>
      <c r="G11290" s="14">
        <v>5684.5889999999999</v>
      </c>
      <c r="H11290">
        <f t="shared" si="367"/>
        <v>0.19637546114178286</v>
      </c>
      <c r="I11290">
        <f t="shared" si="368"/>
        <v>0.18368325075974187</v>
      </c>
    </row>
    <row r="11291" spans="1:9" x14ac:dyDescent="0.3">
      <c r="A11291" s="1">
        <v>41971</v>
      </c>
      <c r="B11291">
        <v>12</v>
      </c>
      <c r="C11291">
        <v>15</v>
      </c>
      <c r="D11291">
        <v>0</v>
      </c>
      <c r="E11291">
        <v>0</v>
      </c>
      <c r="F11291" s="14">
        <v>6173.6710000000003</v>
      </c>
      <c r="G11291" s="14">
        <v>4550.0249999999996</v>
      </c>
      <c r="H11291">
        <f t="shared" si="367"/>
        <v>0.15710036891342627</v>
      </c>
      <c r="I11291">
        <f t="shared" si="368"/>
        <v>0.16207345655271341</v>
      </c>
    </row>
    <row r="11292" spans="1:9" x14ac:dyDescent="0.3">
      <c r="A11292" s="1">
        <v>41972</v>
      </c>
      <c r="B11292">
        <v>11</v>
      </c>
      <c r="C11292">
        <v>13</v>
      </c>
      <c r="D11292">
        <v>0.13800000000000001</v>
      </c>
      <c r="E11292">
        <v>0.14199999999999999</v>
      </c>
      <c r="F11292" s="14">
        <v>4991.7879999999996</v>
      </c>
      <c r="G11292" s="14">
        <v>3391.6039999999998</v>
      </c>
      <c r="H11292">
        <f t="shared" si="367"/>
        <v>0.14400867150397409</v>
      </c>
      <c r="I11292">
        <f t="shared" si="368"/>
        <v>0.14046366234568494</v>
      </c>
    </row>
    <row r="11293" spans="1:9" x14ac:dyDescent="0.3">
      <c r="A11293" s="1">
        <v>41973</v>
      </c>
      <c r="B11293">
        <v>10</v>
      </c>
      <c r="C11293">
        <v>12</v>
      </c>
      <c r="D11293">
        <v>19.722000000000001</v>
      </c>
      <c r="E11293">
        <v>29.63</v>
      </c>
      <c r="F11293">
        <v>15.129</v>
      </c>
      <c r="G11293">
        <v>35.642000000000003</v>
      </c>
      <c r="H11293">
        <f t="shared" si="367"/>
        <v>0.13091697409452191</v>
      </c>
      <c r="I11293">
        <f t="shared" si="368"/>
        <v>0.12965876524217071</v>
      </c>
    </row>
    <row r="11294" spans="1:9" x14ac:dyDescent="0.3">
      <c r="A11294" s="1">
        <v>41974</v>
      </c>
      <c r="B11294">
        <v>17</v>
      </c>
      <c r="C11294">
        <v>11</v>
      </c>
      <c r="D11294">
        <v>21.954000000000001</v>
      </c>
      <c r="E11294">
        <v>15.771000000000001</v>
      </c>
      <c r="F11294">
        <v>-342.56900000000002</v>
      </c>
      <c r="G11294">
        <v>-100.246</v>
      </c>
      <c r="H11294">
        <f t="shared" si="367"/>
        <v>0.22255885596068725</v>
      </c>
      <c r="I11294">
        <f t="shared" si="368"/>
        <v>0.11885386813865649</v>
      </c>
    </row>
    <row r="11295" spans="1:9" x14ac:dyDescent="0.3">
      <c r="A11295" s="1">
        <v>41975</v>
      </c>
      <c r="B11295">
        <v>49</v>
      </c>
      <c r="C11295">
        <v>13</v>
      </c>
      <c r="D11295">
        <v>4.1189999999999998</v>
      </c>
      <c r="E11295">
        <v>11.113</v>
      </c>
      <c r="F11295">
        <v>-473.072</v>
      </c>
      <c r="G11295">
        <v>-743.09500000000003</v>
      </c>
      <c r="H11295">
        <f t="shared" si="367"/>
        <v>0.64149317306315734</v>
      </c>
      <c r="I11295">
        <f t="shared" si="368"/>
        <v>0.14046366234568494</v>
      </c>
    </row>
    <row r="11296" spans="1:9" x14ac:dyDescent="0.3">
      <c r="A11296" s="1">
        <v>41976</v>
      </c>
      <c r="B11296">
        <v>85</v>
      </c>
      <c r="C11296">
        <v>25</v>
      </c>
      <c r="D11296">
        <v>0</v>
      </c>
      <c r="E11296">
        <v>0</v>
      </c>
      <c r="F11296" s="14">
        <v>6362.3389999999999</v>
      </c>
      <c r="G11296" s="14">
        <v>2923.19</v>
      </c>
      <c r="H11296">
        <f t="shared" si="367"/>
        <v>1.1127942798034363</v>
      </c>
      <c r="I11296">
        <f t="shared" si="368"/>
        <v>0.27012242758785571</v>
      </c>
    </row>
    <row r="11297" spans="1:9" x14ac:dyDescent="0.3">
      <c r="A11297" s="1">
        <v>41977</v>
      </c>
      <c r="B11297">
        <v>113</v>
      </c>
      <c r="C11297">
        <v>33</v>
      </c>
      <c r="D11297">
        <v>0</v>
      </c>
      <c r="E11297">
        <v>0</v>
      </c>
      <c r="F11297" s="14">
        <v>7169.9620000000004</v>
      </c>
      <c r="G11297" s="14">
        <v>6295.0640000000003</v>
      </c>
      <c r="H11297">
        <f t="shared" si="367"/>
        <v>1.4793618072680974</v>
      </c>
      <c r="I11297">
        <f t="shared" si="368"/>
        <v>0.35656160441596946</v>
      </c>
    </row>
    <row r="11298" spans="1:9" x14ac:dyDescent="0.3">
      <c r="A11298" s="1">
        <v>41978</v>
      </c>
      <c r="B11298">
        <v>113</v>
      </c>
      <c r="C11298">
        <v>27</v>
      </c>
      <c r="D11298">
        <v>0</v>
      </c>
      <c r="E11298">
        <v>0</v>
      </c>
      <c r="F11298" s="14">
        <v>7115.8410000000003</v>
      </c>
      <c r="G11298" s="14">
        <v>6156.893</v>
      </c>
      <c r="H11298">
        <f t="shared" si="367"/>
        <v>1.4793618072680974</v>
      </c>
      <c r="I11298">
        <f t="shared" si="368"/>
        <v>0.29173222179488417</v>
      </c>
    </row>
    <row r="11299" spans="1:9" x14ac:dyDescent="0.3">
      <c r="A11299" s="1">
        <v>41979</v>
      </c>
      <c r="B11299">
        <v>110</v>
      </c>
      <c r="C11299">
        <v>25</v>
      </c>
      <c r="D11299">
        <v>0</v>
      </c>
      <c r="E11299">
        <v>0</v>
      </c>
      <c r="F11299" s="14">
        <v>7099.277</v>
      </c>
      <c r="G11299" s="14">
        <v>6233.5519999999997</v>
      </c>
      <c r="H11299">
        <f t="shared" si="367"/>
        <v>1.4400867150397407</v>
      </c>
      <c r="I11299">
        <f t="shared" si="368"/>
        <v>0.27012242758785571</v>
      </c>
    </row>
    <row r="11300" spans="1:9" x14ac:dyDescent="0.3">
      <c r="A11300" s="1">
        <v>41980</v>
      </c>
      <c r="B11300">
        <v>112</v>
      </c>
      <c r="C11300">
        <v>33</v>
      </c>
      <c r="D11300">
        <v>0</v>
      </c>
      <c r="E11300">
        <v>0</v>
      </c>
      <c r="F11300" s="14">
        <v>3562.4879999999998</v>
      </c>
      <c r="G11300" s="14">
        <v>3829.3310000000001</v>
      </c>
      <c r="H11300">
        <f t="shared" si="367"/>
        <v>1.4662701098586453</v>
      </c>
      <c r="I11300">
        <f t="shared" si="368"/>
        <v>0.35656160441596946</v>
      </c>
    </row>
    <row r="11301" spans="1:9" x14ac:dyDescent="0.3">
      <c r="A11301" s="1">
        <v>41981</v>
      </c>
      <c r="B11301">
        <v>117</v>
      </c>
      <c r="C11301">
        <v>42</v>
      </c>
      <c r="D11301">
        <v>6.2279999999999998</v>
      </c>
      <c r="E11301">
        <v>16.071999999999999</v>
      </c>
      <c r="F11301">
        <v>716.86099999999999</v>
      </c>
      <c r="G11301" s="14">
        <v>4828.3999999999996</v>
      </c>
      <c r="H11301">
        <f t="shared" si="367"/>
        <v>1.5317285969059062</v>
      </c>
      <c r="I11301">
        <f t="shared" si="368"/>
        <v>0.4538056783475975</v>
      </c>
    </row>
    <row r="11302" spans="1:9" x14ac:dyDescent="0.3">
      <c r="A11302" s="1">
        <v>41982</v>
      </c>
      <c r="B11302">
        <v>117</v>
      </c>
      <c r="C11302">
        <v>50</v>
      </c>
      <c r="D11302">
        <v>11.071</v>
      </c>
      <c r="E11302">
        <v>2.0310000000000001</v>
      </c>
      <c r="F11302" s="14">
        <v>2016.2470000000001</v>
      </c>
      <c r="G11302" s="14">
        <v>2090.9589999999998</v>
      </c>
      <c r="H11302">
        <f t="shared" si="367"/>
        <v>1.5317285969059062</v>
      </c>
      <c r="I11302">
        <f t="shared" si="368"/>
        <v>0.54024485517571141</v>
      </c>
    </row>
    <row r="11303" spans="1:9" x14ac:dyDescent="0.3">
      <c r="A11303" s="1">
        <v>41983</v>
      </c>
      <c r="B11303">
        <v>105</v>
      </c>
      <c r="C11303">
        <v>56</v>
      </c>
      <c r="D11303">
        <v>8.0890000000000004</v>
      </c>
      <c r="E11303">
        <v>11.609</v>
      </c>
      <c r="F11303">
        <v>815.35299999999995</v>
      </c>
      <c r="G11303">
        <v>600.64099999999996</v>
      </c>
      <c r="H11303">
        <f t="shared" si="367"/>
        <v>1.3746282279924797</v>
      </c>
      <c r="I11303">
        <f t="shared" si="368"/>
        <v>0.6050742377967967</v>
      </c>
    </row>
    <row r="11304" spans="1:9" x14ac:dyDescent="0.3">
      <c r="A11304" s="1">
        <v>41984</v>
      </c>
      <c r="B11304">
        <v>73</v>
      </c>
      <c r="C11304">
        <v>56</v>
      </c>
      <c r="D11304">
        <v>0</v>
      </c>
      <c r="E11304">
        <v>0</v>
      </c>
      <c r="F11304">
        <v>133.333</v>
      </c>
      <c r="G11304" s="14">
        <v>1407.2860000000001</v>
      </c>
      <c r="H11304">
        <f t="shared" si="367"/>
        <v>0.95569391089000988</v>
      </c>
      <c r="I11304">
        <f t="shared" si="368"/>
        <v>0.6050742377967967</v>
      </c>
    </row>
    <row r="11305" spans="1:9" x14ac:dyDescent="0.3">
      <c r="A11305" s="1">
        <v>41985</v>
      </c>
      <c r="B11305">
        <v>46</v>
      </c>
      <c r="C11305">
        <v>44</v>
      </c>
      <c r="D11305">
        <v>2.516</v>
      </c>
      <c r="E11305">
        <v>9.2799999999999994</v>
      </c>
      <c r="F11305">
        <v>-35.857999999999997</v>
      </c>
      <c r="G11305">
        <v>-391.49</v>
      </c>
      <c r="H11305">
        <f t="shared" si="367"/>
        <v>0.60221808083480077</v>
      </c>
      <c r="I11305">
        <f t="shared" si="368"/>
        <v>0.47541547255462596</v>
      </c>
    </row>
    <row r="11306" spans="1:9" x14ac:dyDescent="0.3">
      <c r="A11306" s="1">
        <v>41986</v>
      </c>
      <c r="B11306">
        <v>36</v>
      </c>
      <c r="C11306">
        <v>31</v>
      </c>
      <c r="D11306">
        <v>0</v>
      </c>
      <c r="E11306">
        <v>0</v>
      </c>
      <c r="F11306" s="14">
        <v>6267.9629999999997</v>
      </c>
      <c r="G11306" s="14">
        <v>5091.7370000000001</v>
      </c>
      <c r="H11306">
        <f t="shared" si="367"/>
        <v>0.47130110674027881</v>
      </c>
      <c r="I11306">
        <f t="shared" si="368"/>
        <v>0.33495181020894099</v>
      </c>
    </row>
    <row r="11307" spans="1:9" x14ac:dyDescent="0.3">
      <c r="A11307" s="1">
        <v>41987</v>
      </c>
      <c r="B11307">
        <v>28</v>
      </c>
      <c r="C11307">
        <v>27</v>
      </c>
      <c r="D11307">
        <v>0</v>
      </c>
      <c r="E11307">
        <v>0</v>
      </c>
      <c r="F11307" s="14">
        <v>6017.7389999999996</v>
      </c>
      <c r="G11307" s="14">
        <v>5818.5420000000004</v>
      </c>
      <c r="H11307">
        <f t="shared" si="367"/>
        <v>0.36656752746466131</v>
      </c>
      <c r="I11307">
        <f t="shared" si="368"/>
        <v>0.29173222179488417</v>
      </c>
    </row>
    <row r="11308" spans="1:9" x14ac:dyDescent="0.3">
      <c r="A11308" s="1">
        <v>41988</v>
      </c>
      <c r="B11308">
        <v>20</v>
      </c>
      <c r="C11308">
        <v>31</v>
      </c>
      <c r="D11308">
        <v>0</v>
      </c>
      <c r="E11308">
        <v>0</v>
      </c>
      <c r="F11308" s="14">
        <v>4965.9570000000003</v>
      </c>
      <c r="G11308" s="14">
        <v>4264.8620000000001</v>
      </c>
      <c r="H11308">
        <f t="shared" si="367"/>
        <v>0.26183394818904382</v>
      </c>
      <c r="I11308">
        <f t="shared" si="368"/>
        <v>0.33495181020894099</v>
      </c>
    </row>
    <row r="11309" spans="1:9" x14ac:dyDescent="0.3">
      <c r="A11309" s="1">
        <v>41989</v>
      </c>
      <c r="B11309">
        <v>16</v>
      </c>
      <c r="C11309">
        <v>37</v>
      </c>
      <c r="D11309">
        <v>32.704000000000001</v>
      </c>
      <c r="E11309">
        <v>54.533999999999999</v>
      </c>
      <c r="F11309">
        <v>318.14499999999998</v>
      </c>
      <c r="G11309">
        <v>377.97399999999999</v>
      </c>
      <c r="H11309">
        <f t="shared" si="367"/>
        <v>0.20946715855123504</v>
      </c>
      <c r="I11309">
        <f t="shared" si="368"/>
        <v>0.39978119283002639</v>
      </c>
    </row>
    <row r="11310" spans="1:9" x14ac:dyDescent="0.3">
      <c r="A11310" s="1">
        <v>41990</v>
      </c>
      <c r="B11310">
        <v>15</v>
      </c>
      <c r="C11310">
        <v>42</v>
      </c>
      <c r="D11310">
        <v>1.8340000000000001</v>
      </c>
      <c r="E11310">
        <v>0</v>
      </c>
      <c r="F11310" s="14">
        <v>2741.4430000000002</v>
      </c>
      <c r="G11310" s="14">
        <v>3253.2860000000001</v>
      </c>
      <c r="H11310">
        <f t="shared" si="367"/>
        <v>0.19637546114178286</v>
      </c>
      <c r="I11310">
        <f t="shared" si="368"/>
        <v>0.4538056783475975</v>
      </c>
    </row>
    <row r="11311" spans="1:9" x14ac:dyDescent="0.3">
      <c r="A11311" s="1">
        <v>41991</v>
      </c>
      <c r="B11311">
        <v>14</v>
      </c>
      <c r="C11311">
        <v>41</v>
      </c>
      <c r="D11311">
        <v>0</v>
      </c>
      <c r="E11311">
        <v>0</v>
      </c>
      <c r="F11311" s="14">
        <v>6185.3869999999997</v>
      </c>
      <c r="G11311" s="14">
        <v>5676.7659999999996</v>
      </c>
      <c r="H11311">
        <f t="shared" si="367"/>
        <v>0.18328376373233066</v>
      </c>
      <c r="I11311">
        <f t="shared" si="368"/>
        <v>0.44300078124408332</v>
      </c>
    </row>
    <row r="11312" spans="1:9" x14ac:dyDescent="0.3">
      <c r="A11312" s="1">
        <v>41992</v>
      </c>
      <c r="B11312">
        <v>13</v>
      </c>
      <c r="C11312">
        <v>34</v>
      </c>
      <c r="D11312">
        <v>0</v>
      </c>
      <c r="E11312">
        <v>0</v>
      </c>
      <c r="F11312" s="14">
        <v>7146.89</v>
      </c>
      <c r="G11312" s="14">
        <v>6300.5879999999997</v>
      </c>
      <c r="H11312">
        <f t="shared" si="367"/>
        <v>0.17019206632287848</v>
      </c>
      <c r="I11312">
        <f t="shared" si="368"/>
        <v>0.36736650151948375</v>
      </c>
    </row>
    <row r="11313" spans="1:9" x14ac:dyDescent="0.3">
      <c r="A11313" s="1">
        <v>41993</v>
      </c>
      <c r="B11313">
        <v>14</v>
      </c>
      <c r="C11313">
        <v>24</v>
      </c>
      <c r="D11313">
        <v>12.135</v>
      </c>
      <c r="E11313">
        <v>19.138000000000002</v>
      </c>
      <c r="F11313">
        <v>0.43099999999999999</v>
      </c>
      <c r="G11313">
        <v>443.34800000000001</v>
      </c>
      <c r="H11313">
        <f t="shared" si="367"/>
        <v>0.18328376373233066</v>
      </c>
      <c r="I11313">
        <f t="shared" si="368"/>
        <v>0.25931753048434142</v>
      </c>
    </row>
    <row r="11314" spans="1:9" x14ac:dyDescent="0.3">
      <c r="A11314" s="1">
        <v>41994</v>
      </c>
      <c r="B11314">
        <v>93</v>
      </c>
      <c r="C11314">
        <v>20</v>
      </c>
      <c r="D11314">
        <v>23.878</v>
      </c>
      <c r="E11314">
        <v>34.302999999999997</v>
      </c>
      <c r="F11314">
        <v>303.79199999999997</v>
      </c>
      <c r="G11314">
        <v>-105.117</v>
      </c>
      <c r="H11314">
        <f t="shared" si="367"/>
        <v>1.2175278590790537</v>
      </c>
      <c r="I11314">
        <f t="shared" si="368"/>
        <v>0.21609794207028454</v>
      </c>
    </row>
    <row r="11315" spans="1:9" x14ac:dyDescent="0.3">
      <c r="A11315" s="1">
        <v>41995</v>
      </c>
      <c r="B11315">
        <v>179</v>
      </c>
      <c r="C11315">
        <v>24</v>
      </c>
      <c r="D11315">
        <v>0</v>
      </c>
      <c r="E11315">
        <v>0</v>
      </c>
      <c r="F11315" s="14">
        <v>5280.7910000000002</v>
      </c>
      <c r="G11315" s="14">
        <v>4733.9920000000002</v>
      </c>
      <c r="H11315">
        <f t="shared" si="367"/>
        <v>2.3434138362919419</v>
      </c>
      <c r="I11315">
        <f t="shared" si="368"/>
        <v>0.25931753048434142</v>
      </c>
    </row>
    <row r="11316" spans="1:9" x14ac:dyDescent="0.3">
      <c r="A11316" s="1">
        <v>41996</v>
      </c>
      <c r="B11316">
        <v>172</v>
      </c>
      <c r="C11316">
        <v>38</v>
      </c>
      <c r="D11316">
        <v>0</v>
      </c>
      <c r="E11316">
        <v>0</v>
      </c>
      <c r="F11316" s="14">
        <v>6611.0559999999996</v>
      </c>
      <c r="G11316" s="14">
        <v>6276.4350000000004</v>
      </c>
      <c r="H11316">
        <f t="shared" si="367"/>
        <v>2.2517719544257764</v>
      </c>
      <c r="I11316">
        <f t="shared" si="368"/>
        <v>0.41058608993354062</v>
      </c>
    </row>
    <row r="11317" spans="1:9" x14ac:dyDescent="0.3">
      <c r="A11317" s="1">
        <v>41997</v>
      </c>
      <c r="B11317">
        <v>164</v>
      </c>
      <c r="C11317">
        <v>47</v>
      </c>
      <c r="D11317">
        <v>0</v>
      </c>
      <c r="E11317">
        <v>0</v>
      </c>
      <c r="F11317" s="14">
        <v>6028.1580000000004</v>
      </c>
      <c r="G11317" s="14">
        <v>6223.6090000000004</v>
      </c>
      <c r="H11317">
        <f t="shared" si="367"/>
        <v>2.1470383751501592</v>
      </c>
      <c r="I11317">
        <f t="shared" si="368"/>
        <v>0.50783016386516866</v>
      </c>
    </row>
    <row r="11318" spans="1:9" x14ac:dyDescent="0.3">
      <c r="A11318" s="1">
        <v>41998</v>
      </c>
      <c r="B11318">
        <v>158</v>
      </c>
      <c r="C11318">
        <v>57</v>
      </c>
      <c r="D11318">
        <v>0</v>
      </c>
      <c r="E11318">
        <v>0.17100000000000001</v>
      </c>
      <c r="F11318" s="14">
        <v>2506.7649999999999</v>
      </c>
      <c r="G11318" s="14">
        <v>3685.2</v>
      </c>
      <c r="H11318">
        <f t="shared" si="367"/>
        <v>2.0684881906934458</v>
      </c>
      <c r="I11318">
        <f t="shared" si="368"/>
        <v>0.61587913490031099</v>
      </c>
    </row>
    <row r="11319" spans="1:9" x14ac:dyDescent="0.3">
      <c r="A11319" s="1">
        <v>41999</v>
      </c>
      <c r="B11319">
        <v>159</v>
      </c>
      <c r="C11319">
        <v>68</v>
      </c>
      <c r="D11319">
        <v>15.003</v>
      </c>
      <c r="E11319">
        <v>30.702000000000002</v>
      </c>
      <c r="F11319">
        <v>279.29199999999997</v>
      </c>
      <c r="G11319" s="14">
        <v>1557.3810000000001</v>
      </c>
      <c r="H11319">
        <f t="shared" si="367"/>
        <v>2.0815798881028984</v>
      </c>
      <c r="I11319">
        <f t="shared" si="368"/>
        <v>0.73473300303896749</v>
      </c>
    </row>
    <row r="11320" spans="1:9" x14ac:dyDescent="0.3">
      <c r="A11320" s="1">
        <v>42000</v>
      </c>
      <c r="B11320">
        <v>161</v>
      </c>
      <c r="C11320">
        <v>79</v>
      </c>
      <c r="D11320">
        <v>29.332000000000001</v>
      </c>
      <c r="E11320">
        <v>38.497999999999998</v>
      </c>
      <c r="F11320" s="14">
        <v>2126.1579999999999</v>
      </c>
      <c r="G11320" s="14">
        <v>1704.8720000000001</v>
      </c>
      <c r="H11320">
        <f t="shared" si="367"/>
        <v>2.1077632829218023</v>
      </c>
      <c r="I11320">
        <f t="shared" si="368"/>
        <v>0.85358687117762388</v>
      </c>
    </row>
    <row r="11321" spans="1:9" x14ac:dyDescent="0.3">
      <c r="A11321" s="1">
        <v>42001</v>
      </c>
      <c r="B11321">
        <v>162</v>
      </c>
      <c r="C11321">
        <v>89</v>
      </c>
      <c r="D11321">
        <v>23.643000000000001</v>
      </c>
      <c r="E11321">
        <v>47.932000000000002</v>
      </c>
      <c r="F11321">
        <v>957.87599999999998</v>
      </c>
      <c r="G11321">
        <v>786.76900000000001</v>
      </c>
      <c r="H11321">
        <f t="shared" si="367"/>
        <v>2.1208549803312549</v>
      </c>
      <c r="I11321">
        <f t="shared" si="368"/>
        <v>0.96163584221276621</v>
      </c>
    </row>
    <row r="11322" spans="1:9" x14ac:dyDescent="0.3">
      <c r="A11322" s="1">
        <v>42002</v>
      </c>
      <c r="B11322">
        <v>160</v>
      </c>
      <c r="C11322">
        <v>99</v>
      </c>
      <c r="D11322">
        <v>1.115</v>
      </c>
      <c r="E11322">
        <v>0.60899999999999999</v>
      </c>
      <c r="F11322" s="14">
        <v>4500.759</v>
      </c>
      <c r="G11322" s="14">
        <v>5755.558</v>
      </c>
      <c r="H11322">
        <f t="shared" si="367"/>
        <v>2.0946715855123506</v>
      </c>
      <c r="I11322">
        <f t="shared" si="368"/>
        <v>1.0696848132479084</v>
      </c>
    </row>
    <row r="11323" spans="1:9" x14ac:dyDescent="0.3">
      <c r="A11323" s="1">
        <v>42003</v>
      </c>
      <c r="B11323">
        <v>153</v>
      </c>
      <c r="C11323">
        <v>111</v>
      </c>
      <c r="D11323">
        <v>6.9109999999999996</v>
      </c>
      <c r="E11323">
        <v>11.007999999999999</v>
      </c>
      <c r="F11323">
        <v>-453.41</v>
      </c>
      <c r="G11323">
        <v>-338.17500000000001</v>
      </c>
      <c r="H11323">
        <f t="shared" si="367"/>
        <v>2.003029703646185</v>
      </c>
      <c r="I11323">
        <f t="shared" si="368"/>
        <v>1.1993435784900792</v>
      </c>
    </row>
    <row r="11324" spans="1:9" x14ac:dyDescent="0.3">
      <c r="A11324" s="1">
        <v>42004</v>
      </c>
      <c r="B11324">
        <v>153</v>
      </c>
      <c r="C11324">
        <v>124</v>
      </c>
      <c r="D11324">
        <v>0</v>
      </c>
      <c r="E11324">
        <v>0</v>
      </c>
      <c r="F11324" s="14">
        <v>5107.4719999999998</v>
      </c>
      <c r="G11324" s="14">
        <v>4634.768</v>
      </c>
      <c r="H11324">
        <f t="shared" si="367"/>
        <v>2.003029703646185</v>
      </c>
      <c r="I11324">
        <f t="shared" si="368"/>
        <v>1.339807240835764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R374"/>
  <sheetViews>
    <sheetView zoomScale="10" zoomScaleNormal="10" workbookViewId="0">
      <selection activeCell="W43" sqref="W43"/>
    </sheetView>
  </sheetViews>
  <sheetFormatPr baseColWidth="10" defaultColWidth="11.5546875" defaultRowHeight="14.4" x14ac:dyDescent="0.3"/>
  <cols>
    <col min="1" max="1" width="12.109375" bestFit="1" customWidth="1"/>
    <col min="2" max="2" width="46.77734375" bestFit="1" customWidth="1"/>
    <col min="3" max="3" width="43.88671875" bestFit="1" customWidth="1"/>
    <col min="4" max="4" width="39.21875" bestFit="1" customWidth="1"/>
    <col min="5" max="6" width="20" customWidth="1"/>
    <col min="7" max="7" width="30.109375" bestFit="1" customWidth="1"/>
    <col min="8" max="9" width="15.109375" customWidth="1"/>
    <col min="10" max="10" width="32.88671875" bestFit="1" customWidth="1"/>
    <col min="11" max="11" width="31.21875" customWidth="1"/>
    <col min="12" max="12" width="46.77734375" bestFit="1" customWidth="1"/>
    <col min="13" max="13" width="31.77734375" bestFit="1" customWidth="1"/>
    <col min="14" max="14" width="13.44140625" bestFit="1" customWidth="1"/>
    <col min="15" max="18" width="14.6640625" customWidth="1"/>
    <col min="19" max="19" width="6.21875" bestFit="1" customWidth="1"/>
    <col min="20" max="20" width="7.33203125" bestFit="1" customWidth="1"/>
    <col min="21" max="21" width="39.6640625" bestFit="1" customWidth="1"/>
    <col min="22" max="22" width="52.88671875" bestFit="1" customWidth="1"/>
    <col min="23" max="23" width="49" customWidth="1"/>
    <col min="24" max="27" width="13.88671875" customWidth="1"/>
    <col min="28" max="28" width="38.44140625" bestFit="1" customWidth="1"/>
    <col min="29" max="29" width="35.6640625" bestFit="1" customWidth="1"/>
    <col min="30" max="30" width="28.44140625" bestFit="1" customWidth="1"/>
    <col min="31" max="31" width="25.6640625" bestFit="1" customWidth="1"/>
    <col min="32" max="34" width="13.88671875" customWidth="1"/>
    <col min="39" max="39" width="15.109375" customWidth="1"/>
    <col min="40" max="40" width="37.77734375" bestFit="1" customWidth="1"/>
    <col min="41" max="41" width="40.33203125" customWidth="1"/>
    <col min="42" max="42" width="31.77734375" bestFit="1" customWidth="1"/>
    <col min="43" max="43" width="29.44140625" bestFit="1" customWidth="1"/>
    <col min="44" max="44" width="24.44140625" bestFit="1" customWidth="1"/>
    <col min="45" max="45" width="21.5546875" bestFit="1" customWidth="1"/>
    <col min="46" max="46" width="35.6640625" bestFit="1" customWidth="1"/>
    <col min="47" max="47" width="32.88671875" bestFit="1" customWidth="1"/>
    <col min="53" max="53" width="13.21875" bestFit="1" customWidth="1"/>
  </cols>
  <sheetData>
    <row r="1" spans="1:70" x14ac:dyDescent="0.3">
      <c r="O1" t="s">
        <v>60</v>
      </c>
      <c r="P1" t="s">
        <v>0</v>
      </c>
      <c r="Q1" t="s">
        <v>130</v>
      </c>
      <c r="R1" t="s">
        <v>53</v>
      </c>
      <c r="S1" t="s">
        <v>60</v>
      </c>
      <c r="T1" t="s">
        <v>0</v>
      </c>
      <c r="U1" t="s">
        <v>92</v>
      </c>
      <c r="V1" t="s">
        <v>93</v>
      </c>
    </row>
    <row r="2" spans="1:70" ht="15" thickBot="1" x14ac:dyDescent="0.35">
      <c r="F2" t="s">
        <v>60</v>
      </c>
      <c r="G2" t="s">
        <v>0</v>
      </c>
      <c r="H2" t="s">
        <v>130</v>
      </c>
      <c r="I2" t="s">
        <v>53</v>
      </c>
      <c r="O2" t="s">
        <v>8</v>
      </c>
      <c r="P2" t="s">
        <v>9</v>
      </c>
      <c r="Q2">
        <f>U2*0.0001</f>
        <v>0.64122400000000002</v>
      </c>
      <c r="R2">
        <f>V2*0.0001</f>
        <v>0.64698169999999999</v>
      </c>
      <c r="S2" t="s">
        <v>8</v>
      </c>
      <c r="T2" t="s">
        <v>100</v>
      </c>
      <c r="U2">
        <v>6412.24</v>
      </c>
      <c r="V2">
        <v>6469.817</v>
      </c>
    </row>
    <row r="3" spans="1:70" x14ac:dyDescent="0.3">
      <c r="A3" s="5" t="s">
        <v>60</v>
      </c>
      <c r="B3" t="s">
        <v>122</v>
      </c>
      <c r="C3" t="s">
        <v>123</v>
      </c>
      <c r="F3" t="s">
        <v>8</v>
      </c>
      <c r="G3" t="s">
        <v>9</v>
      </c>
      <c r="H3">
        <v>152.46399999999997</v>
      </c>
      <c r="I3">
        <v>167.273</v>
      </c>
      <c r="O3" t="s">
        <v>8</v>
      </c>
      <c r="P3" t="s">
        <v>10</v>
      </c>
      <c r="Q3">
        <f>U3*0.0001</f>
        <v>0.66700590000000004</v>
      </c>
      <c r="R3">
        <f>V3*0.0001</f>
        <v>0.67556769999999999</v>
      </c>
      <c r="S3" t="s">
        <v>8</v>
      </c>
      <c r="T3" t="s">
        <v>10</v>
      </c>
      <c r="U3">
        <v>6670.0590000000002</v>
      </c>
      <c r="V3">
        <v>6755.6769999999997</v>
      </c>
      <c r="X3" t="s">
        <v>7</v>
      </c>
      <c r="Y3" t="s">
        <v>95</v>
      </c>
      <c r="Z3" t="s">
        <v>96</v>
      </c>
      <c r="AA3" t="s">
        <v>94</v>
      </c>
      <c r="AC3" t="s">
        <v>7</v>
      </c>
      <c r="AD3" t="s">
        <v>131</v>
      </c>
      <c r="AE3" t="s">
        <v>132</v>
      </c>
      <c r="AF3" t="s">
        <v>133</v>
      </c>
      <c r="AM3" t="s">
        <v>7</v>
      </c>
      <c r="AN3" t="s">
        <v>5</v>
      </c>
      <c r="AO3" t="s">
        <v>6</v>
      </c>
      <c r="AP3" t="s">
        <v>56</v>
      </c>
      <c r="AQ3" t="s">
        <v>57</v>
      </c>
      <c r="AR3" t="s">
        <v>59</v>
      </c>
      <c r="AS3" t="s">
        <v>58</v>
      </c>
      <c r="AT3" s="16" t="s">
        <v>67</v>
      </c>
      <c r="AU3" t="s">
        <v>68</v>
      </c>
      <c r="AV3" t="s">
        <v>124</v>
      </c>
      <c r="AW3" t="s">
        <v>120</v>
      </c>
      <c r="BA3" s="6" t="s">
        <v>51</v>
      </c>
      <c r="BB3" s="7" t="s">
        <v>54</v>
      </c>
      <c r="BC3" s="8" t="s">
        <v>55</v>
      </c>
    </row>
    <row r="4" spans="1:70" x14ac:dyDescent="0.3">
      <c r="A4" t="s">
        <v>8</v>
      </c>
      <c r="B4">
        <v>188.26775956284152</v>
      </c>
      <c r="C4">
        <v>216.89890710382514</v>
      </c>
      <c r="F4" t="s">
        <v>8</v>
      </c>
      <c r="G4" t="s">
        <v>10</v>
      </c>
      <c r="H4">
        <v>239.18099999999998</v>
      </c>
      <c r="I4">
        <v>228.065</v>
      </c>
      <c r="O4" t="s">
        <v>8</v>
      </c>
      <c r="P4" t="s">
        <v>11</v>
      </c>
      <c r="Q4">
        <f>U4*0.0001</f>
        <v>0.62639</v>
      </c>
      <c r="R4">
        <f>V4*0.0001</f>
        <v>0.61956719999999998</v>
      </c>
      <c r="S4" t="s">
        <v>8</v>
      </c>
      <c r="T4" t="s">
        <v>11</v>
      </c>
      <c r="U4">
        <v>6263.9</v>
      </c>
      <c r="V4">
        <v>6195.6719999999996</v>
      </c>
      <c r="X4" t="s">
        <v>8</v>
      </c>
      <c r="Y4">
        <v>5622.9032499999994</v>
      </c>
      <c r="Z4">
        <v>5535.5420833333337</v>
      </c>
      <c r="AA4">
        <f>Y4-Z4</f>
        <v>87.361166666665667</v>
      </c>
      <c r="AC4" t="s">
        <v>8</v>
      </c>
      <c r="AD4">
        <f t="shared" ref="AD4:AD34" si="0">Y4*0.0001</f>
        <v>0.56229032499999998</v>
      </c>
      <c r="AE4">
        <f t="shared" ref="AE4:AE34" si="1">Z4*0.0001</f>
        <v>0.55355420833333335</v>
      </c>
      <c r="AF4">
        <f t="shared" ref="AF4:AF34" si="2">(AA4*0.0001)</f>
        <v>8.7361166666665678E-3</v>
      </c>
      <c r="AG4">
        <f>AF4-0.4</f>
        <v>-0.39126388333333345</v>
      </c>
      <c r="AL4">
        <v>1</v>
      </c>
      <c r="AM4" t="s">
        <v>8</v>
      </c>
      <c r="AN4">
        <v>188.26775956284152</v>
      </c>
      <c r="AO4">
        <v>216.89890710382514</v>
      </c>
      <c r="AP4">
        <v>902.09650169571296</v>
      </c>
      <c r="AQ4">
        <v>857.746756562477</v>
      </c>
      <c r="AR4">
        <v>1477.8539999999998</v>
      </c>
      <c r="AS4">
        <v>1592.9240000000004</v>
      </c>
      <c r="AT4">
        <v>1080.7359000000001</v>
      </c>
      <c r="AU4">
        <v>1001.7894000000001</v>
      </c>
      <c r="AV4">
        <f>Tabla4[[#This Row],[Escurremiento (mm) Tacuarembó]]/Tabla4[[#This Row],[Suma de PP Tacuarembó]]</f>
        <v>0.61040975745622572</v>
      </c>
      <c r="AW4">
        <f>Tabla4[[#This Row],[Escurremiento (mm) Río Negro]]/Tabla4[[#This Row],[Suma de PP RioNegro]]</f>
        <v>0.53847312022574634</v>
      </c>
      <c r="BA4" s="9" t="s">
        <v>127</v>
      </c>
      <c r="BB4">
        <v>659960.25800000003</v>
      </c>
      <c r="BC4" s="10">
        <f>BB4/100</f>
        <v>6599.6025800000007</v>
      </c>
      <c r="BD4" t="s">
        <v>125</v>
      </c>
      <c r="BE4" t="s">
        <v>126</v>
      </c>
      <c r="BP4" s="19"/>
      <c r="BR4" s="24"/>
    </row>
    <row r="5" spans="1:70" ht="15" thickBot="1" x14ac:dyDescent="0.35">
      <c r="A5" t="s">
        <v>21</v>
      </c>
      <c r="B5">
        <v>165.09819323079728</v>
      </c>
      <c r="C5">
        <v>130.54246575342466</v>
      </c>
      <c r="F5" t="s">
        <v>8</v>
      </c>
      <c r="G5" t="s">
        <v>11</v>
      </c>
      <c r="H5">
        <v>71.825999999999993</v>
      </c>
      <c r="I5">
        <v>66.301999999999992</v>
      </c>
      <c r="O5" t="s">
        <v>8</v>
      </c>
      <c r="P5" t="s">
        <v>12</v>
      </c>
      <c r="Q5">
        <f>U5*0.0001</f>
        <v>0.61862620000000001</v>
      </c>
      <c r="R5">
        <f>V5*0.0001</f>
        <v>0.58682380000000001</v>
      </c>
      <c r="S5" t="s">
        <v>8</v>
      </c>
      <c r="T5" t="s">
        <v>101</v>
      </c>
      <c r="U5">
        <v>6186.2619999999997</v>
      </c>
      <c r="V5">
        <v>5868.2380000000003</v>
      </c>
      <c r="X5" t="s">
        <v>21</v>
      </c>
      <c r="Y5">
        <v>6133.9472500000002</v>
      </c>
      <c r="Z5">
        <v>5817.1668333333337</v>
      </c>
      <c r="AA5">
        <f t="shared" ref="AA5:AA34" si="3">Y5-Z5</f>
        <v>316.7804166666665</v>
      </c>
      <c r="AC5" t="s">
        <v>21</v>
      </c>
      <c r="AD5">
        <f t="shared" si="0"/>
        <v>0.61339472500000003</v>
      </c>
      <c r="AE5">
        <f t="shared" si="1"/>
        <v>0.58171668333333337</v>
      </c>
      <c r="AF5">
        <f t="shared" si="2"/>
        <v>3.167804166666665E-2</v>
      </c>
      <c r="AG5">
        <f t="shared" ref="AG5:AG34" si="4">AF5-0.4</f>
        <v>-0.36832195833333337</v>
      </c>
      <c r="AL5">
        <v>2</v>
      </c>
      <c r="AM5" t="s">
        <v>21</v>
      </c>
      <c r="AN5">
        <v>165.09819323079728</v>
      </c>
      <c r="AO5">
        <v>130.54246575342466</v>
      </c>
      <c r="AP5">
        <v>788.91668984807598</v>
      </c>
      <c r="AQ5">
        <v>514.83173718824685</v>
      </c>
      <c r="AR5">
        <v>1184.7349999999999</v>
      </c>
      <c r="AS5">
        <v>1193.9140000000007</v>
      </c>
      <c r="AT5">
        <v>940.28839999999991</v>
      </c>
      <c r="AU5">
        <v>884.80240000000003</v>
      </c>
      <c r="AV5">
        <f>Tabla4[[#This Row],[Escurremiento (mm) Tacuarembó]]/Tabla4[[#This Row],[Suma de PP Tacuarembó]]</f>
        <v>0.66590139554252725</v>
      </c>
      <c r="AW5">
        <f>Tabla4[[#This Row],[Escurremiento (mm) Río Negro]]/Tabla4[[#This Row],[Suma de PP RioNegro]]</f>
        <v>0.43121341837707455</v>
      </c>
      <c r="BA5" s="11" t="s">
        <v>53</v>
      </c>
      <c r="BB5" s="12">
        <v>799637.41599999997</v>
      </c>
      <c r="BC5" s="13">
        <f>BB5/100</f>
        <v>7996.3741599999994</v>
      </c>
      <c r="BD5" t="s">
        <v>128</v>
      </c>
      <c r="BE5" t="s">
        <v>99</v>
      </c>
      <c r="BO5" s="24"/>
    </row>
    <row r="6" spans="1:70" x14ac:dyDescent="0.3">
      <c r="A6" t="s">
        <v>22</v>
      </c>
      <c r="B6">
        <v>167.57534246575344</v>
      </c>
      <c r="C6">
        <v>151.42465753424656</v>
      </c>
      <c r="F6" t="s">
        <v>8</v>
      </c>
      <c r="G6" t="s">
        <v>12</v>
      </c>
      <c r="H6">
        <v>119.502</v>
      </c>
      <c r="I6">
        <v>147.405</v>
      </c>
      <c r="O6" t="s">
        <v>8</v>
      </c>
      <c r="P6" t="s">
        <v>13</v>
      </c>
      <c r="Q6">
        <f>U6*0.0001</f>
        <v>0.55240310000000004</v>
      </c>
      <c r="R6">
        <f>V6*0.0001</f>
        <v>0.50244750000000005</v>
      </c>
      <c r="S6" t="s">
        <v>8</v>
      </c>
      <c r="T6" t="s">
        <v>13</v>
      </c>
      <c r="U6">
        <v>5524.0309999999999</v>
      </c>
      <c r="V6">
        <v>5024.4750000000004</v>
      </c>
      <c r="X6" t="s">
        <v>22</v>
      </c>
      <c r="Y6">
        <v>6009.1874166666666</v>
      </c>
      <c r="Z6">
        <v>5870.2510000000002</v>
      </c>
      <c r="AA6">
        <f t="shared" si="3"/>
        <v>138.93641666666645</v>
      </c>
      <c r="AC6" t="s">
        <v>22</v>
      </c>
      <c r="AD6">
        <f t="shared" si="0"/>
        <v>0.6009187416666667</v>
      </c>
      <c r="AE6">
        <f t="shared" si="1"/>
        <v>0.58702510000000008</v>
      </c>
      <c r="AF6">
        <f t="shared" si="2"/>
        <v>1.3893641666666645E-2</v>
      </c>
      <c r="AG6">
        <f t="shared" si="4"/>
        <v>-0.3861063583333334</v>
      </c>
      <c r="AL6">
        <v>3</v>
      </c>
      <c r="AM6" t="s">
        <v>22</v>
      </c>
      <c r="AN6">
        <v>167.57534246575344</v>
      </c>
      <c r="AO6">
        <v>151.42465753424656</v>
      </c>
      <c r="AP6">
        <v>800.75367204914289</v>
      </c>
      <c r="AQ6">
        <v>597.18666291123111</v>
      </c>
      <c r="AR6">
        <v>1495.9570000000003</v>
      </c>
      <c r="AS6">
        <v>1429.7400000000005</v>
      </c>
      <c r="AT6">
        <v>1046.1293000000001</v>
      </c>
      <c r="AU6">
        <v>997.26</v>
      </c>
      <c r="AV6">
        <f>Tabla4[[#This Row],[Escurremiento (mm) Tacuarembó]]/Tabla4[[#This Row],[Suma de PP Tacuarembó]]</f>
        <v>0.53527853544529869</v>
      </c>
      <c r="AW6">
        <f>Tabla4[[#This Row],[Escurremiento (mm) Río Negro]]/Tabla4[[#This Row],[Suma de PP RioNegro]]</f>
        <v>0.41768899444040941</v>
      </c>
    </row>
    <row r="7" spans="1:70" x14ac:dyDescent="0.3">
      <c r="A7" t="s">
        <v>23</v>
      </c>
      <c r="B7">
        <v>163.22465753424657</v>
      </c>
      <c r="C7">
        <v>149.06783856832047</v>
      </c>
      <c r="F7" t="s">
        <v>8</v>
      </c>
      <c r="G7" t="s">
        <v>13</v>
      </c>
      <c r="H7">
        <v>228.81700000000001</v>
      </c>
      <c r="I7">
        <v>276.49099999999999</v>
      </c>
      <c r="O7" t="s">
        <v>8</v>
      </c>
      <c r="P7" t="s">
        <v>14</v>
      </c>
      <c r="Q7">
        <f>U7*0.0001</f>
        <v>0.34907260000000001</v>
      </c>
      <c r="R7">
        <f>V7*0.0001</f>
        <v>0.37223090000000003</v>
      </c>
      <c r="S7" t="s">
        <v>8</v>
      </c>
      <c r="T7" t="s">
        <v>14</v>
      </c>
      <c r="U7">
        <v>3490.7260000000001</v>
      </c>
      <c r="V7">
        <v>3722.3090000000002</v>
      </c>
      <c r="X7" t="s">
        <v>23</v>
      </c>
      <c r="Y7">
        <v>5784.8469999999988</v>
      </c>
      <c r="Z7">
        <v>5594.7999166666668</v>
      </c>
      <c r="AA7">
        <f t="shared" si="3"/>
        <v>190.04708333333201</v>
      </c>
      <c r="AC7" t="s">
        <v>23</v>
      </c>
      <c r="AD7">
        <f t="shared" si="0"/>
        <v>0.57848469999999996</v>
      </c>
      <c r="AE7">
        <f t="shared" si="1"/>
        <v>0.55947999166666673</v>
      </c>
      <c r="AF7">
        <f t="shared" si="2"/>
        <v>1.9004708333333203E-2</v>
      </c>
      <c r="AG7">
        <f t="shared" si="4"/>
        <v>-0.38099529166666679</v>
      </c>
      <c r="AL7">
        <v>4</v>
      </c>
      <c r="AM7" t="s">
        <v>23</v>
      </c>
      <c r="AN7">
        <v>163.22465753424657</v>
      </c>
      <c r="AO7">
        <v>149.06783856832047</v>
      </c>
      <c r="AP7">
        <v>779.96405656293246</v>
      </c>
      <c r="AQ7">
        <v>587.89186986850007</v>
      </c>
      <c r="AR7">
        <v>1323.076</v>
      </c>
      <c r="AS7">
        <v>1343.3499999999985</v>
      </c>
      <c r="AT7">
        <v>1053.039</v>
      </c>
      <c r="AU7">
        <v>1044.2518000000002</v>
      </c>
      <c r="AV7">
        <f>Tabla4[[#This Row],[Escurremiento (mm) Tacuarembó]]/Tabla4[[#This Row],[Suma de PP Tacuarembó]]</f>
        <v>0.58950812845439904</v>
      </c>
      <c r="AW7">
        <f>Tabla4[[#This Row],[Escurremiento (mm) Río Negro]]/Tabla4[[#This Row],[Suma de PP RioNegro]]</f>
        <v>0.43763119802620365</v>
      </c>
    </row>
    <row r="8" spans="1:70" x14ac:dyDescent="0.3">
      <c r="A8" t="s">
        <v>24</v>
      </c>
      <c r="B8">
        <v>86.090163934426229</v>
      </c>
      <c r="C8">
        <v>71.972677595628411</v>
      </c>
      <c r="F8" t="s">
        <v>8</v>
      </c>
      <c r="G8" t="s">
        <v>14</v>
      </c>
      <c r="H8">
        <v>146.45999999999998</v>
      </c>
      <c r="I8">
        <v>180.23299999999998</v>
      </c>
      <c r="O8" t="s">
        <v>8</v>
      </c>
      <c r="P8" t="s">
        <v>15</v>
      </c>
      <c r="Q8">
        <f>U8*0.0001</f>
        <v>0.37726140000000002</v>
      </c>
      <c r="R8">
        <f>V8*0.0001</f>
        <v>0.42239040000000005</v>
      </c>
      <c r="S8" t="s">
        <v>8</v>
      </c>
      <c r="T8" t="s">
        <v>15</v>
      </c>
      <c r="U8">
        <v>3772.614</v>
      </c>
      <c r="V8">
        <v>4223.9040000000005</v>
      </c>
      <c r="X8" t="s">
        <v>24</v>
      </c>
      <c r="Y8">
        <v>4869.2109166666678</v>
      </c>
      <c r="Z8">
        <v>4550.0485833333332</v>
      </c>
      <c r="AA8">
        <f t="shared" si="3"/>
        <v>319.16233333333457</v>
      </c>
      <c r="AC8" t="s">
        <v>24</v>
      </c>
      <c r="AD8">
        <f t="shared" si="0"/>
        <v>0.48692109166666681</v>
      </c>
      <c r="AE8">
        <f t="shared" si="1"/>
        <v>0.45500485833333332</v>
      </c>
      <c r="AF8">
        <f t="shared" si="2"/>
        <v>3.191623333333346E-2</v>
      </c>
      <c r="AG8">
        <f t="shared" si="4"/>
        <v>-0.36808376666666653</v>
      </c>
      <c r="AL8">
        <v>5</v>
      </c>
      <c r="AM8" t="s">
        <v>24</v>
      </c>
      <c r="AN8">
        <v>86.090163934426229</v>
      </c>
      <c r="AO8">
        <v>71.972677595628411</v>
      </c>
      <c r="AP8">
        <v>412.50629367442957</v>
      </c>
      <c r="AQ8">
        <v>284.6225995007718</v>
      </c>
      <c r="AR8">
        <v>1057.9489999999994</v>
      </c>
      <c r="AS8">
        <v>993.57799999999975</v>
      </c>
      <c r="AT8">
        <v>1010.5915000000001</v>
      </c>
      <c r="AU8">
        <v>972.23579999999993</v>
      </c>
      <c r="AV8">
        <f>Tabla4[[#This Row],[Escurremiento (mm) Tacuarembó]]/Tabla4[[#This Row],[Suma de PP Tacuarembó]]</f>
        <v>0.3899113224497871</v>
      </c>
      <c r="AW8">
        <f>Tabla4[[#This Row],[Escurremiento (mm) Río Negro]]/Tabla4[[#This Row],[Suma de PP RioNegro]]</f>
        <v>0.28646226013536114</v>
      </c>
    </row>
    <row r="9" spans="1:70" x14ac:dyDescent="0.3">
      <c r="A9" t="s">
        <v>25</v>
      </c>
      <c r="B9">
        <v>9.2328767123287676</v>
      </c>
      <c r="C9">
        <v>0.36986301369863012</v>
      </c>
      <c r="F9" t="s">
        <v>8</v>
      </c>
      <c r="G9" t="s">
        <v>15</v>
      </c>
      <c r="H9">
        <v>108.34400000000001</v>
      </c>
      <c r="I9">
        <v>141.46900000000002</v>
      </c>
      <c r="O9" t="s">
        <v>8</v>
      </c>
      <c r="P9" t="s">
        <v>16</v>
      </c>
      <c r="Q9">
        <f>U9*0.0001</f>
        <v>0.46038500000000004</v>
      </c>
      <c r="R9">
        <f>V9*0.0001</f>
        <v>0.38345500000000005</v>
      </c>
      <c r="S9" t="s">
        <v>8</v>
      </c>
      <c r="T9" t="s">
        <v>102</v>
      </c>
      <c r="U9">
        <v>4603.8500000000004</v>
      </c>
      <c r="V9">
        <v>3834.55</v>
      </c>
      <c r="X9" t="s">
        <v>25</v>
      </c>
      <c r="Y9">
        <v>5222.683</v>
      </c>
      <c r="Z9">
        <v>4980.8952499999996</v>
      </c>
      <c r="AA9">
        <f t="shared" si="3"/>
        <v>241.78775000000041</v>
      </c>
      <c r="AC9" t="s">
        <v>25</v>
      </c>
      <c r="AD9">
        <f t="shared" si="0"/>
        <v>0.52226830000000002</v>
      </c>
      <c r="AE9">
        <f t="shared" si="1"/>
        <v>0.49808952499999998</v>
      </c>
      <c r="AF9">
        <f t="shared" si="2"/>
        <v>2.4178775000000041E-2</v>
      </c>
      <c r="AG9">
        <f t="shared" si="4"/>
        <v>-0.37582122499999998</v>
      </c>
      <c r="AL9">
        <v>6</v>
      </c>
      <c r="AM9" t="s">
        <v>25</v>
      </c>
      <c r="AN9">
        <v>9.2328767123287676</v>
      </c>
      <c r="AO9">
        <v>0.36986301369863012</v>
      </c>
      <c r="AP9">
        <v>44.11902026985387</v>
      </c>
      <c r="AQ9">
        <v>1.4586611089744197</v>
      </c>
      <c r="AR9">
        <v>787.02499999999975</v>
      </c>
      <c r="AS9">
        <v>691.87899999999991</v>
      </c>
      <c r="AT9">
        <v>835.1493999999999</v>
      </c>
      <c r="AU9">
        <v>820.79810000000009</v>
      </c>
      <c r="AV9">
        <f>Tabla4[[#This Row],[Escurremiento (mm) Tacuarembó]]/Tabla4[[#This Row],[Suma de PP Tacuarembó]]</f>
        <v>5.6057965464697927E-2</v>
      </c>
      <c r="AW9">
        <f>Tabla4[[#This Row],[Escurremiento (mm) Río Negro]]/Tabla4[[#This Row],[Suma de PP RioNegro]]</f>
        <v>2.1082604168856404E-3</v>
      </c>
    </row>
    <row r="10" spans="1:70" x14ac:dyDescent="0.3">
      <c r="A10" t="s">
        <v>26</v>
      </c>
      <c r="B10">
        <v>127.38630136986302</v>
      </c>
      <c r="C10">
        <v>123.33972602739726</v>
      </c>
      <c r="F10" t="s">
        <v>8</v>
      </c>
      <c r="G10" t="s">
        <v>16</v>
      </c>
      <c r="H10">
        <v>52.629999999999995</v>
      </c>
      <c r="I10">
        <v>62.529000000000003</v>
      </c>
      <c r="O10" t="s">
        <v>8</v>
      </c>
      <c r="P10" t="s">
        <v>17</v>
      </c>
      <c r="Q10">
        <f>U10*0.0001</f>
        <v>0.56002950000000007</v>
      </c>
      <c r="R10">
        <f>V10*0.0001</f>
        <v>0.57752349999999997</v>
      </c>
      <c r="S10" t="s">
        <v>8</v>
      </c>
      <c r="T10" t="s">
        <v>103</v>
      </c>
      <c r="U10">
        <v>5600.2950000000001</v>
      </c>
      <c r="V10">
        <v>5775.2349999999997</v>
      </c>
      <c r="X10" t="s">
        <v>26</v>
      </c>
      <c r="Y10">
        <v>6024.8105833333329</v>
      </c>
      <c r="Z10">
        <v>6015.6874166666666</v>
      </c>
      <c r="AA10">
        <f t="shared" si="3"/>
        <v>9.1231666666662932</v>
      </c>
      <c r="AC10" t="s">
        <v>26</v>
      </c>
      <c r="AD10">
        <f t="shared" si="0"/>
        <v>0.60248105833333332</v>
      </c>
      <c r="AE10">
        <f t="shared" si="1"/>
        <v>0.60156874166666674</v>
      </c>
      <c r="AF10">
        <f t="shared" si="2"/>
        <v>9.1231666666662938E-4</v>
      </c>
      <c r="AG10">
        <f t="shared" si="4"/>
        <v>-0.39908768333333339</v>
      </c>
      <c r="AL10">
        <v>7</v>
      </c>
      <c r="AM10" t="s">
        <v>26</v>
      </c>
      <c r="AN10">
        <v>127.38630136986302</v>
      </c>
      <c r="AO10">
        <v>123.33972602739726</v>
      </c>
      <c r="AP10">
        <v>608.71156274988891</v>
      </c>
      <c r="AQ10">
        <v>486.42566270310641</v>
      </c>
      <c r="AR10">
        <v>1335.4629999999993</v>
      </c>
      <c r="AS10">
        <v>1426.4309999999991</v>
      </c>
      <c r="AT10">
        <v>1130.0559999999998</v>
      </c>
      <c r="AU10">
        <v>1067.0187000000001</v>
      </c>
      <c r="AV10">
        <f>Tabla4[[#This Row],[Escurremiento (mm) Tacuarembó]]/Tabla4[[#This Row],[Suma de PP Tacuarembó]]</f>
        <v>0.45580563650950212</v>
      </c>
      <c r="AW10">
        <f>Tabla4[[#This Row],[Escurremiento (mm) Río Negro]]/Tabla4[[#This Row],[Suma de PP RioNegro]]</f>
        <v>0.34100889752333391</v>
      </c>
    </row>
    <row r="11" spans="1:70" x14ac:dyDescent="0.3">
      <c r="A11" t="s">
        <v>27</v>
      </c>
      <c r="B11">
        <v>123.92602739726027</v>
      </c>
      <c r="C11">
        <v>112.09740889550518</v>
      </c>
      <c r="F11" t="s">
        <v>8</v>
      </c>
      <c r="G11" t="s">
        <v>17</v>
      </c>
      <c r="H11">
        <v>133.08500000000001</v>
      </c>
      <c r="I11">
        <v>105.13000000000001</v>
      </c>
      <c r="O11" t="s">
        <v>8</v>
      </c>
      <c r="P11" t="s">
        <v>18</v>
      </c>
      <c r="Q11">
        <f>U11*0.0001</f>
        <v>0.62962390000000001</v>
      </c>
      <c r="R11">
        <f>V11*0.0001</f>
        <v>0.63085550000000001</v>
      </c>
      <c r="S11" t="s">
        <v>8</v>
      </c>
      <c r="T11" t="s">
        <v>18</v>
      </c>
      <c r="U11">
        <v>6296.2389999999996</v>
      </c>
      <c r="V11">
        <v>6308.5550000000003</v>
      </c>
      <c r="X11" t="s">
        <v>27</v>
      </c>
      <c r="Y11">
        <v>5801.0927499999998</v>
      </c>
      <c r="Z11">
        <v>5793.1824999999999</v>
      </c>
      <c r="AA11">
        <f t="shared" si="3"/>
        <v>7.9102499999999054</v>
      </c>
      <c r="AC11" t="s">
        <v>27</v>
      </c>
      <c r="AD11">
        <f t="shared" si="0"/>
        <v>0.58010927499999998</v>
      </c>
      <c r="AE11">
        <f t="shared" si="1"/>
        <v>0.57931825000000003</v>
      </c>
      <c r="AF11">
        <f t="shared" si="2"/>
        <v>7.9102499999999056E-4</v>
      </c>
      <c r="AG11">
        <f t="shared" si="4"/>
        <v>-0.39920897500000002</v>
      </c>
      <c r="AL11">
        <v>8</v>
      </c>
      <c r="AM11" t="s">
        <v>27</v>
      </c>
      <c r="AN11">
        <v>123.92602739726027</v>
      </c>
      <c r="AO11">
        <v>112.09740889550518</v>
      </c>
      <c r="AP11">
        <v>592.1767489217508</v>
      </c>
      <c r="AQ11">
        <v>442.0883535705704</v>
      </c>
      <c r="AR11">
        <v>1234.6189999999995</v>
      </c>
      <c r="AS11">
        <v>1225.5479999999998</v>
      </c>
      <c r="AT11">
        <v>1020.0261000000002</v>
      </c>
      <c r="AU11">
        <v>932.59339999999997</v>
      </c>
      <c r="AV11">
        <f>Tabla4[[#This Row],[Escurremiento (mm) Tacuarembó]]/Tabla4[[#This Row],[Suma de PP Tacuarembó]]</f>
        <v>0.47964331418984402</v>
      </c>
      <c r="AW11">
        <f>Tabla4[[#This Row],[Escurremiento (mm) Río Negro]]/Tabla4[[#This Row],[Suma de PP RioNegro]]</f>
        <v>0.36072708173859408</v>
      </c>
    </row>
    <row r="12" spans="1:70" x14ac:dyDescent="0.3">
      <c r="A12" t="s">
        <v>28</v>
      </c>
      <c r="B12">
        <v>171.54918032786884</v>
      </c>
      <c r="C12">
        <v>155.00819672131146</v>
      </c>
      <c r="F12" t="s">
        <v>8</v>
      </c>
      <c r="G12" t="s">
        <v>18</v>
      </c>
      <c r="H12">
        <v>123.49100000000001</v>
      </c>
      <c r="I12">
        <v>120.134</v>
      </c>
      <c r="O12" t="s">
        <v>8</v>
      </c>
      <c r="P12" t="s">
        <v>19</v>
      </c>
      <c r="Q12">
        <f>U12*0.0001</f>
        <v>0.64450410000000002</v>
      </c>
      <c r="R12">
        <f>V12*0.0001</f>
        <v>0.62560249999999995</v>
      </c>
      <c r="S12" t="s">
        <v>8</v>
      </c>
      <c r="T12" t="s">
        <v>19</v>
      </c>
      <c r="U12">
        <v>6445.0410000000002</v>
      </c>
      <c r="V12">
        <v>6256.0249999999996</v>
      </c>
      <c r="X12" t="s">
        <v>28</v>
      </c>
      <c r="Y12">
        <v>5731.8203333333322</v>
      </c>
      <c r="Z12">
        <v>5753.7102500000001</v>
      </c>
      <c r="AA12">
        <f t="shared" si="3"/>
        <v>-21.889916666667887</v>
      </c>
      <c r="AC12" t="s">
        <v>28</v>
      </c>
      <c r="AD12">
        <f t="shared" si="0"/>
        <v>0.57318203333333329</v>
      </c>
      <c r="AE12">
        <f t="shared" si="1"/>
        <v>0.57537102500000004</v>
      </c>
      <c r="AF12">
        <f t="shared" si="2"/>
        <v>-2.1889916666667886E-3</v>
      </c>
      <c r="AG12">
        <f t="shared" si="4"/>
        <v>-0.40218899166666683</v>
      </c>
      <c r="AL12">
        <v>9</v>
      </c>
      <c r="AM12" t="s">
        <v>28</v>
      </c>
      <c r="AN12">
        <v>171.54918032786884</v>
      </c>
      <c r="AO12">
        <v>155.00819672131146</v>
      </c>
      <c r="AP12">
        <v>821.98840524727416</v>
      </c>
      <c r="AQ12">
        <v>612.99422737367263</v>
      </c>
      <c r="AR12">
        <v>1437.0950000000005</v>
      </c>
      <c r="AS12">
        <v>1359.421000000001</v>
      </c>
      <c r="AT12">
        <v>1061.2258000000002</v>
      </c>
      <c r="AU12">
        <v>1012.1529</v>
      </c>
      <c r="AV12">
        <f>Tabla4[[#This Row],[Escurremiento (mm) Tacuarembó]]/Tabla4[[#This Row],[Suma de PP Tacuarembó]]</f>
        <v>0.57197916995555187</v>
      </c>
      <c r="AW12">
        <f>Tabla4[[#This Row],[Escurremiento (mm) Río Negro]]/Tabla4[[#This Row],[Suma de PP RioNegro]]</f>
        <v>0.45092302338545026</v>
      </c>
    </row>
    <row r="13" spans="1:70" x14ac:dyDescent="0.3">
      <c r="A13" t="s">
        <v>29</v>
      </c>
      <c r="B13">
        <v>162.01917808219179</v>
      </c>
      <c r="C13">
        <v>116.27945205479452</v>
      </c>
      <c r="F13" t="s">
        <v>8</v>
      </c>
      <c r="G13" t="s">
        <v>19</v>
      </c>
      <c r="H13">
        <v>53.326999999999998</v>
      </c>
      <c r="I13">
        <v>63.86</v>
      </c>
      <c r="O13" t="s">
        <v>8</v>
      </c>
      <c r="P13" t="s">
        <v>20</v>
      </c>
      <c r="Q13">
        <f>U13*0.0001</f>
        <v>0.62095820000000002</v>
      </c>
      <c r="R13">
        <f>V13*0.0001</f>
        <v>0.59920479999999998</v>
      </c>
      <c r="S13" t="s">
        <v>8</v>
      </c>
      <c r="T13" t="s">
        <v>104</v>
      </c>
      <c r="U13">
        <v>6209.5820000000003</v>
      </c>
      <c r="V13">
        <v>5992.0479999999998</v>
      </c>
      <c r="X13" t="s">
        <v>29</v>
      </c>
      <c r="Y13">
        <v>5598.5955833333328</v>
      </c>
      <c r="Z13">
        <v>5007.6653333333334</v>
      </c>
      <c r="AA13">
        <f t="shared" si="3"/>
        <v>590.93024999999943</v>
      </c>
      <c r="AC13" t="s">
        <v>29</v>
      </c>
      <c r="AD13">
        <f t="shared" si="0"/>
        <v>0.55985955833333334</v>
      </c>
      <c r="AE13">
        <f t="shared" si="1"/>
        <v>0.50076653333333332</v>
      </c>
      <c r="AF13">
        <f t="shared" si="2"/>
        <v>5.9093024999999945E-2</v>
      </c>
      <c r="AG13">
        <f t="shared" si="4"/>
        <v>-0.34090697500000006</v>
      </c>
      <c r="AL13">
        <v>10</v>
      </c>
      <c r="AM13" t="s">
        <v>29</v>
      </c>
      <c r="AN13">
        <v>162.01917808219179</v>
      </c>
      <c r="AO13">
        <v>116.27945205479452</v>
      </c>
      <c r="AP13">
        <v>774.20370970277486</v>
      </c>
      <c r="AQ13">
        <v>458.58144286735109</v>
      </c>
      <c r="AR13">
        <v>1552.5909999999997</v>
      </c>
      <c r="AS13">
        <v>1436.2320000000002</v>
      </c>
      <c r="AT13">
        <v>1103.2302</v>
      </c>
      <c r="AU13">
        <v>1068.6038999999998</v>
      </c>
      <c r="AV13">
        <f>Tabla4[[#This Row],[Escurremiento (mm) Tacuarembó]]/Tabla4[[#This Row],[Suma de PP Tacuarembó]]</f>
        <v>0.49865271002007289</v>
      </c>
      <c r="AW13">
        <f>Tabla4[[#This Row],[Escurremiento (mm) Río Negro]]/Tabla4[[#This Row],[Suma de PP RioNegro]]</f>
        <v>0.31929482344589943</v>
      </c>
    </row>
    <row r="14" spans="1:70" x14ac:dyDescent="0.3">
      <c r="A14" t="s">
        <v>30</v>
      </c>
      <c r="B14">
        <v>93.37808219178082</v>
      </c>
      <c r="C14">
        <v>119.26849315068493</v>
      </c>
      <c r="F14" t="s">
        <v>8</v>
      </c>
      <c r="G14" t="s">
        <v>20</v>
      </c>
      <c r="H14">
        <v>48.726999999999997</v>
      </c>
      <c r="I14">
        <v>34.033000000000001</v>
      </c>
      <c r="O14" t="s">
        <v>21</v>
      </c>
      <c r="P14" t="s">
        <v>9</v>
      </c>
      <c r="Q14">
        <f>U14*0.0001</f>
        <v>0.53215010000000007</v>
      </c>
      <c r="R14">
        <f>V14*0.0001</f>
        <v>0.46387020000000007</v>
      </c>
      <c r="S14" t="s">
        <v>21</v>
      </c>
      <c r="T14" t="s">
        <v>100</v>
      </c>
      <c r="U14">
        <v>5321.5010000000002</v>
      </c>
      <c r="V14">
        <v>4638.7020000000002</v>
      </c>
      <c r="X14" t="s">
        <v>30</v>
      </c>
      <c r="Y14">
        <v>4808.1160804305309</v>
      </c>
      <c r="Z14">
        <v>4119.8337196468101</v>
      </c>
      <c r="AA14">
        <f t="shared" si="3"/>
        <v>688.28236078372083</v>
      </c>
      <c r="AC14" t="s">
        <v>30</v>
      </c>
      <c r="AD14">
        <f t="shared" si="0"/>
        <v>0.48081160804305312</v>
      </c>
      <c r="AE14">
        <f t="shared" si="1"/>
        <v>0.41198337196468104</v>
      </c>
      <c r="AF14">
        <f t="shared" si="2"/>
        <v>6.8828236078372088E-2</v>
      </c>
      <c r="AG14">
        <f t="shared" si="4"/>
        <v>-0.33117176392162795</v>
      </c>
      <c r="AL14">
        <v>11</v>
      </c>
      <c r="AM14" t="s">
        <v>30</v>
      </c>
      <c r="AN14">
        <v>93.37808219178082</v>
      </c>
      <c r="AO14">
        <v>119.26849315068493</v>
      </c>
      <c r="AP14">
        <v>446.20432280635902</v>
      </c>
      <c r="AQ14">
        <v>470.36958560728505</v>
      </c>
      <c r="AR14">
        <v>1235.7119999999998</v>
      </c>
      <c r="AS14">
        <v>1334.069</v>
      </c>
      <c r="AT14">
        <v>1078.0930000000001</v>
      </c>
      <c r="AU14">
        <v>1008.2874</v>
      </c>
      <c r="AV14">
        <f>Tabla4[[#This Row],[Escurremiento (mm) Tacuarembó]]/Tabla4[[#This Row],[Suma de PP Tacuarembó]]</f>
        <v>0.36109087134086187</v>
      </c>
      <c r="AW14">
        <f>Tabla4[[#This Row],[Escurremiento (mm) Río Negro]]/Tabla4[[#This Row],[Suma de PP RioNegro]]</f>
        <v>0.35258265172737324</v>
      </c>
    </row>
    <row r="15" spans="1:70" x14ac:dyDescent="0.3">
      <c r="A15" t="s">
        <v>31</v>
      </c>
      <c r="B15">
        <v>76.361643835616434</v>
      </c>
      <c r="C15">
        <v>83.832876712328769</v>
      </c>
      <c r="F15" t="s">
        <v>21</v>
      </c>
      <c r="G15" t="s">
        <v>9</v>
      </c>
      <c r="H15">
        <v>44.874000000000002</v>
      </c>
      <c r="I15">
        <v>75.354000000000013</v>
      </c>
      <c r="O15" t="s">
        <v>21</v>
      </c>
      <c r="P15" t="s">
        <v>10</v>
      </c>
      <c r="Q15">
        <f>U15*0.0001</f>
        <v>0.5773471</v>
      </c>
      <c r="R15">
        <f>V15*0.0001</f>
        <v>0.54141530000000004</v>
      </c>
      <c r="S15" t="s">
        <v>21</v>
      </c>
      <c r="T15" t="s">
        <v>10</v>
      </c>
      <c r="U15">
        <v>5773.4709999999995</v>
      </c>
      <c r="V15">
        <v>5414.1530000000002</v>
      </c>
      <c r="X15" t="s">
        <v>31</v>
      </c>
      <c r="Y15">
        <v>5890.8565000000008</v>
      </c>
      <c r="Z15">
        <v>5885.8490833333335</v>
      </c>
      <c r="AA15">
        <f t="shared" si="3"/>
        <v>5.0074166666672681</v>
      </c>
      <c r="AC15" t="s">
        <v>31</v>
      </c>
      <c r="AD15">
        <f t="shared" si="0"/>
        <v>0.58908565000000013</v>
      </c>
      <c r="AE15">
        <f t="shared" si="1"/>
        <v>0.58858490833333343</v>
      </c>
      <c r="AF15">
        <f t="shared" si="2"/>
        <v>5.0074166666672689E-4</v>
      </c>
      <c r="AG15">
        <f t="shared" si="4"/>
        <v>-0.39949925833333327</v>
      </c>
      <c r="AL15">
        <v>12</v>
      </c>
      <c r="AM15" t="s">
        <v>31</v>
      </c>
      <c r="AN15">
        <v>76.361643835616434</v>
      </c>
      <c r="AO15">
        <v>83.832876712328769</v>
      </c>
      <c r="AP15">
        <v>364.89179019625135</v>
      </c>
      <c r="AQ15">
        <v>330.61904647043212</v>
      </c>
      <c r="AR15">
        <v>1124.4789999999998</v>
      </c>
      <c r="AS15">
        <v>1169.5749999999998</v>
      </c>
      <c r="AT15">
        <v>981.35990000000004</v>
      </c>
      <c r="AU15">
        <v>948.91430000000003</v>
      </c>
      <c r="AV15">
        <f>Tabla4[[#This Row],[Escurremiento (mm) Tacuarembó]]/Tabla4[[#This Row],[Suma de PP Tacuarembó]]</f>
        <v>0.32449853683016883</v>
      </c>
      <c r="AW15">
        <f>Tabla4[[#This Row],[Escurremiento (mm) Río Negro]]/Tabla4[[#This Row],[Suma de PP RioNegro]]</f>
        <v>0.28268306561822215</v>
      </c>
    </row>
    <row r="16" spans="1:70" x14ac:dyDescent="0.3">
      <c r="A16" t="s">
        <v>32</v>
      </c>
      <c r="B16">
        <v>70.675040565223611</v>
      </c>
      <c r="C16">
        <v>52.127733629845736</v>
      </c>
      <c r="F16" t="s">
        <v>21</v>
      </c>
      <c r="G16" t="s">
        <v>10</v>
      </c>
      <c r="H16">
        <v>66.186999999999998</v>
      </c>
      <c r="I16">
        <v>44.587000000000003</v>
      </c>
      <c r="O16" t="s">
        <v>21</v>
      </c>
      <c r="P16" t="s">
        <v>11</v>
      </c>
      <c r="Q16">
        <f>U16*0.0001</f>
        <v>0.62872569999999994</v>
      </c>
      <c r="R16">
        <f>V16*0.0001</f>
        <v>0.62891030000000003</v>
      </c>
      <c r="S16" t="s">
        <v>21</v>
      </c>
      <c r="T16" t="s">
        <v>11</v>
      </c>
      <c r="U16">
        <v>6287.2569999999996</v>
      </c>
      <c r="V16">
        <v>6289.1030000000001</v>
      </c>
      <c r="X16" t="s">
        <v>32</v>
      </c>
      <c r="Y16">
        <v>5796.8893333333335</v>
      </c>
      <c r="Z16">
        <v>5666.1378333333341</v>
      </c>
      <c r="AA16">
        <f t="shared" si="3"/>
        <v>130.7514999999994</v>
      </c>
      <c r="AC16" t="s">
        <v>32</v>
      </c>
      <c r="AD16">
        <f t="shared" si="0"/>
        <v>0.57968893333333338</v>
      </c>
      <c r="AE16">
        <f t="shared" si="1"/>
        <v>0.56661378333333345</v>
      </c>
      <c r="AF16">
        <f t="shared" si="2"/>
        <v>1.307514999999994E-2</v>
      </c>
      <c r="AG16">
        <f t="shared" si="4"/>
        <v>-0.3869248500000001</v>
      </c>
      <c r="AL16">
        <v>13</v>
      </c>
      <c r="AM16" t="s">
        <v>32</v>
      </c>
      <c r="AN16">
        <v>70.675040565223611</v>
      </c>
      <c r="AO16">
        <v>52.127733629845736</v>
      </c>
      <c r="AP16">
        <v>338.64378584592401</v>
      </c>
      <c r="AQ16">
        <v>206.14393610821693</v>
      </c>
      <c r="AR16">
        <v>1083.691</v>
      </c>
      <c r="AS16">
        <v>1048.6919999999998</v>
      </c>
      <c r="AT16">
        <v>1072.1629</v>
      </c>
      <c r="AU16">
        <v>1006.5395000000001</v>
      </c>
      <c r="AV16">
        <f>Tabla4[[#This Row],[Escurremiento (mm) Tacuarembó]]/Tabla4[[#This Row],[Suma de PP Tacuarembó]]</f>
        <v>0.31249109372129508</v>
      </c>
      <c r="AW16">
        <f>Tabla4[[#This Row],[Escurremiento (mm) Río Negro]]/Tabla4[[#This Row],[Suma de PP RioNegro]]</f>
        <v>0.1965724312841301</v>
      </c>
    </row>
    <row r="17" spans="1:49" x14ac:dyDescent="0.3">
      <c r="A17" t="s">
        <v>33</v>
      </c>
      <c r="B17">
        <v>105.71506849315068</v>
      </c>
      <c r="C17">
        <v>104.68219178082192</v>
      </c>
      <c r="F17" t="s">
        <v>21</v>
      </c>
      <c r="G17" t="s">
        <v>11</v>
      </c>
      <c r="H17">
        <v>212.80700000000002</v>
      </c>
      <c r="I17">
        <v>174.61</v>
      </c>
      <c r="O17" t="s">
        <v>21</v>
      </c>
      <c r="P17" t="s">
        <v>12</v>
      </c>
      <c r="Q17">
        <f>U17*0.0001</f>
        <v>0.82505100000000009</v>
      </c>
      <c r="R17">
        <f>V17*0.0001</f>
        <v>0.64256330000000006</v>
      </c>
      <c r="S17" t="s">
        <v>21</v>
      </c>
      <c r="T17" t="s">
        <v>101</v>
      </c>
      <c r="U17">
        <v>8250.51</v>
      </c>
      <c r="V17">
        <v>6425.6329999999998</v>
      </c>
      <c r="X17" t="s">
        <v>33</v>
      </c>
      <c r="Y17">
        <v>5861.4508333333333</v>
      </c>
      <c r="Z17">
        <v>5751.8905833333338</v>
      </c>
      <c r="AA17">
        <f t="shared" si="3"/>
        <v>109.56024999999954</v>
      </c>
      <c r="AC17" t="s">
        <v>33</v>
      </c>
      <c r="AD17">
        <f t="shared" si="0"/>
        <v>0.58614508333333337</v>
      </c>
      <c r="AE17">
        <f t="shared" si="1"/>
        <v>0.57518905833333345</v>
      </c>
      <c r="AF17">
        <f t="shared" si="2"/>
        <v>1.0956024999999954E-2</v>
      </c>
      <c r="AG17">
        <f t="shared" si="4"/>
        <v>-0.38904397500000004</v>
      </c>
      <c r="AL17">
        <v>14</v>
      </c>
      <c r="AM17" t="s">
        <v>33</v>
      </c>
      <c r="AN17">
        <v>105.71506849315068</v>
      </c>
      <c r="AO17">
        <v>104.68219178082192</v>
      </c>
      <c r="AP17">
        <v>505.15623624112231</v>
      </c>
      <c r="AQ17">
        <v>412.84431342817538</v>
      </c>
      <c r="AR17">
        <v>1539.5889999999997</v>
      </c>
      <c r="AS17">
        <v>1547.9880000000007</v>
      </c>
      <c r="AT17">
        <v>1108.0981999999999</v>
      </c>
      <c r="AU17">
        <v>1049.9252999999999</v>
      </c>
      <c r="AV17">
        <f>Tabla4[[#This Row],[Escurremiento (mm) Tacuarembó]]/Tabla4[[#This Row],[Suma de PP Tacuarembó]]</f>
        <v>0.32811109733904464</v>
      </c>
      <c r="AW17">
        <f>Tabla4[[#This Row],[Escurremiento (mm) Río Negro]]/Tabla4[[#This Row],[Suma de PP RioNegro]]</f>
        <v>0.26669736033365582</v>
      </c>
    </row>
    <row r="18" spans="1:49" x14ac:dyDescent="0.3">
      <c r="A18" t="s">
        <v>34</v>
      </c>
      <c r="B18">
        <v>291.33150684931508</v>
      </c>
      <c r="C18">
        <v>254.64931506849314</v>
      </c>
      <c r="F18" t="s">
        <v>21</v>
      </c>
      <c r="G18" t="s">
        <v>12</v>
      </c>
      <c r="H18">
        <v>70.650999999999996</v>
      </c>
      <c r="I18">
        <v>42.02000000000001</v>
      </c>
      <c r="O18" t="s">
        <v>21</v>
      </c>
      <c r="P18" t="s">
        <v>13</v>
      </c>
      <c r="Q18">
        <f>U18*0.0001</f>
        <v>0.60632299999999995</v>
      </c>
      <c r="R18">
        <f>V18*0.0001</f>
        <v>0.62041100000000005</v>
      </c>
      <c r="S18" t="s">
        <v>21</v>
      </c>
      <c r="T18" t="s">
        <v>13</v>
      </c>
      <c r="U18">
        <v>6063.23</v>
      </c>
      <c r="V18">
        <v>6204.11</v>
      </c>
      <c r="X18" t="s">
        <v>34</v>
      </c>
      <c r="Y18">
        <v>6004.644666666667</v>
      </c>
      <c r="Z18">
        <v>5861.5944999999992</v>
      </c>
      <c r="AA18">
        <f t="shared" si="3"/>
        <v>143.05016666666779</v>
      </c>
      <c r="AC18" t="s">
        <v>34</v>
      </c>
      <c r="AD18">
        <f t="shared" si="0"/>
        <v>0.60046446666666675</v>
      </c>
      <c r="AE18">
        <f t="shared" si="1"/>
        <v>0.58615944999999992</v>
      </c>
      <c r="AF18">
        <f t="shared" si="2"/>
        <v>1.4305016666666779E-2</v>
      </c>
      <c r="AG18">
        <f t="shared" si="4"/>
        <v>-0.38569498333333324</v>
      </c>
      <c r="AL18">
        <v>15</v>
      </c>
      <c r="AM18" t="s">
        <v>34</v>
      </c>
      <c r="AN18">
        <v>291.33150684931508</v>
      </c>
      <c r="AO18">
        <v>254.64931506849314</v>
      </c>
      <c r="AP18">
        <v>1392.1187357315075</v>
      </c>
      <c r="AQ18">
        <v>1004.2827710803377</v>
      </c>
      <c r="AR18">
        <v>1777.1910000000007</v>
      </c>
      <c r="AS18">
        <v>1578.1740000000009</v>
      </c>
      <c r="AT18">
        <v>1076.2860000000001</v>
      </c>
      <c r="AU18">
        <v>1033.1437000000001</v>
      </c>
      <c r="AV18">
        <f>Tabla4[[#This Row],[Escurremiento (mm) Tacuarembó]]/Tabla4[[#This Row],[Suma de PP Tacuarembó]]</f>
        <v>0.78332533516741132</v>
      </c>
      <c r="AW18">
        <f>Tabla4[[#This Row],[Escurremiento (mm) Río Negro]]/Tabla4[[#This Row],[Suma de PP RioNegro]]</f>
        <v>0.63635744289307594</v>
      </c>
    </row>
    <row r="19" spans="1:49" x14ac:dyDescent="0.3">
      <c r="A19" t="s">
        <v>35</v>
      </c>
      <c r="B19">
        <v>68.253424657534254</v>
      </c>
      <c r="C19">
        <v>56.860273972602741</v>
      </c>
      <c r="F19" t="s">
        <v>21</v>
      </c>
      <c r="G19" t="s">
        <v>13</v>
      </c>
      <c r="H19">
        <v>148.71400000000003</v>
      </c>
      <c r="I19">
        <v>126.22300000000001</v>
      </c>
      <c r="O19" t="s">
        <v>21</v>
      </c>
      <c r="P19" t="s">
        <v>14</v>
      </c>
      <c r="Q19">
        <f>U19*0.0001</f>
        <v>0.65568680000000013</v>
      </c>
      <c r="R19">
        <f>V19*0.0001</f>
        <v>0.54018330000000003</v>
      </c>
      <c r="S19" t="s">
        <v>21</v>
      </c>
      <c r="T19" t="s">
        <v>14</v>
      </c>
      <c r="U19">
        <v>6556.8680000000004</v>
      </c>
      <c r="V19">
        <v>5401.8329999999996</v>
      </c>
      <c r="X19" t="s">
        <v>35</v>
      </c>
      <c r="Y19">
        <v>5839.4461666666675</v>
      </c>
      <c r="Z19">
        <v>5655.405749999999</v>
      </c>
      <c r="AA19">
        <f t="shared" si="3"/>
        <v>184.04041666666853</v>
      </c>
      <c r="AC19" t="s">
        <v>35</v>
      </c>
      <c r="AD19">
        <f t="shared" si="0"/>
        <v>0.58394461666666675</v>
      </c>
      <c r="AE19">
        <f t="shared" si="1"/>
        <v>0.56554057499999988</v>
      </c>
      <c r="AF19">
        <f t="shared" si="2"/>
        <v>1.8404041666666853E-2</v>
      </c>
      <c r="AG19">
        <f t="shared" si="4"/>
        <v>-0.38159595833333315</v>
      </c>
      <c r="AL19">
        <v>16</v>
      </c>
      <c r="AM19" t="s">
        <v>35</v>
      </c>
      <c r="AN19">
        <v>68.253424657534254</v>
      </c>
      <c r="AO19">
        <v>56.860273972602741</v>
      </c>
      <c r="AP19">
        <v>326.14691171297829</v>
      </c>
      <c r="AQ19">
        <v>224.24483448633455</v>
      </c>
      <c r="AR19">
        <v>1011.1190000000004</v>
      </c>
      <c r="AS19">
        <v>991.13299999999981</v>
      </c>
      <c r="AT19">
        <v>861.50740000000008</v>
      </c>
      <c r="AU19">
        <v>851.53960000000006</v>
      </c>
      <c r="AV19">
        <f>Tabla4[[#This Row],[Escurremiento (mm) Tacuarembó]]/Tabla4[[#This Row],[Suma de PP Tacuarembó]]</f>
        <v>0.3225603630363767</v>
      </c>
      <c r="AW19">
        <f>Tabla4[[#This Row],[Escurremiento (mm) Río Negro]]/Tabla4[[#This Row],[Suma de PP RioNegro]]</f>
        <v>0.22625100212215171</v>
      </c>
    </row>
    <row r="20" spans="1:49" x14ac:dyDescent="0.3">
      <c r="A20" t="s">
        <v>36</v>
      </c>
      <c r="B20">
        <v>134.53349349915206</v>
      </c>
      <c r="C20">
        <v>154.19672131147541</v>
      </c>
      <c r="F20" t="s">
        <v>21</v>
      </c>
      <c r="G20" t="s">
        <v>14</v>
      </c>
      <c r="H20">
        <v>103.24299999999999</v>
      </c>
      <c r="I20">
        <v>122.619</v>
      </c>
      <c r="O20" t="s">
        <v>21</v>
      </c>
      <c r="P20" t="s">
        <v>15</v>
      </c>
      <c r="Q20">
        <f>U20*0.0001</f>
        <v>0.58131330000000003</v>
      </c>
      <c r="R20">
        <f>V20*0.0001</f>
        <v>0.54929110000000003</v>
      </c>
      <c r="S20" t="s">
        <v>21</v>
      </c>
      <c r="T20" t="s">
        <v>15</v>
      </c>
      <c r="U20">
        <v>5813.1329999999998</v>
      </c>
      <c r="V20">
        <v>5492.9110000000001</v>
      </c>
      <c r="X20" t="s">
        <v>36</v>
      </c>
      <c r="Y20">
        <v>5481.3989166666661</v>
      </c>
      <c r="Z20">
        <v>5175.5472500000005</v>
      </c>
      <c r="AA20">
        <f t="shared" si="3"/>
        <v>305.85166666666555</v>
      </c>
      <c r="AC20" t="s">
        <v>36</v>
      </c>
      <c r="AD20">
        <f t="shared" si="0"/>
        <v>0.54813989166666666</v>
      </c>
      <c r="AE20">
        <f t="shared" si="1"/>
        <v>0.5175547250000001</v>
      </c>
      <c r="AF20">
        <f t="shared" si="2"/>
        <v>3.0585166666666556E-2</v>
      </c>
      <c r="AG20">
        <f t="shared" si="4"/>
        <v>-0.36941483333333347</v>
      </c>
      <c r="AL20">
        <v>17</v>
      </c>
      <c r="AM20" t="s">
        <v>36</v>
      </c>
      <c r="AN20">
        <v>134.53349349915206</v>
      </c>
      <c r="AO20">
        <v>154.19672131147541</v>
      </c>
      <c r="AP20">
        <v>644.62547452782974</v>
      </c>
      <c r="AQ20">
        <v>609.78517293392895</v>
      </c>
      <c r="AR20">
        <v>1615.3630000000001</v>
      </c>
      <c r="AS20">
        <v>1517.1030000000003</v>
      </c>
      <c r="AT20">
        <v>1047.461</v>
      </c>
      <c r="AU20">
        <v>947.56270000000006</v>
      </c>
      <c r="AV20">
        <f>Tabla4[[#This Row],[Escurremiento (mm) Tacuarembó]]/Tabla4[[#This Row],[Suma de PP Tacuarembó]]</f>
        <v>0.39905920497611352</v>
      </c>
      <c r="AW20">
        <f>Tabla4[[#This Row],[Escurremiento (mm) Río Negro]]/Tabla4[[#This Row],[Suma de PP RioNegro]]</f>
        <v>0.40194052278186043</v>
      </c>
    </row>
    <row r="21" spans="1:49" x14ac:dyDescent="0.3">
      <c r="A21" t="s">
        <v>37</v>
      </c>
      <c r="B21">
        <v>236.14923173204062</v>
      </c>
      <c r="C21">
        <v>254.3041095890411</v>
      </c>
      <c r="F21" t="s">
        <v>21</v>
      </c>
      <c r="G21" t="s">
        <v>15</v>
      </c>
      <c r="H21">
        <v>121.20699999999999</v>
      </c>
      <c r="I21">
        <v>128.21699999999998</v>
      </c>
      <c r="O21" t="s">
        <v>21</v>
      </c>
      <c r="P21" t="s">
        <v>16</v>
      </c>
      <c r="Q21">
        <f>U21*0.0001</f>
        <v>0.54308090000000009</v>
      </c>
      <c r="R21">
        <f>V21*0.0001</f>
        <v>0.57586970000000004</v>
      </c>
      <c r="S21" t="s">
        <v>21</v>
      </c>
      <c r="T21" t="s">
        <v>102</v>
      </c>
      <c r="U21">
        <v>5430.8090000000002</v>
      </c>
      <c r="V21">
        <v>5758.6970000000001</v>
      </c>
      <c r="X21" t="s">
        <v>37</v>
      </c>
      <c r="Y21">
        <v>6679.3846666666677</v>
      </c>
      <c r="Z21">
        <v>6391.1425000000008</v>
      </c>
      <c r="AA21">
        <f t="shared" si="3"/>
        <v>288.24216666666689</v>
      </c>
      <c r="AC21" t="s">
        <v>37</v>
      </c>
      <c r="AD21">
        <f t="shared" si="0"/>
        <v>0.66793846666666679</v>
      </c>
      <c r="AE21">
        <f t="shared" si="1"/>
        <v>0.63911425000000011</v>
      </c>
      <c r="AF21">
        <f t="shared" si="2"/>
        <v>2.882421666666669E-2</v>
      </c>
      <c r="AG21">
        <f t="shared" si="4"/>
        <v>-0.37117578333333334</v>
      </c>
      <c r="AL21">
        <v>18</v>
      </c>
      <c r="AM21" t="s">
        <v>37</v>
      </c>
      <c r="AN21">
        <v>236.14923173204062</v>
      </c>
      <c r="AO21">
        <v>254.3041095890411</v>
      </c>
      <c r="AP21">
        <v>1128.4319141383253</v>
      </c>
      <c r="AQ21">
        <v>1002.9213540452945</v>
      </c>
      <c r="AR21">
        <v>1874.6980000000005</v>
      </c>
      <c r="AS21">
        <v>1766.4969999999992</v>
      </c>
      <c r="AT21">
        <v>1119.6610000000001</v>
      </c>
      <c r="AU21">
        <v>1057.2782999999999</v>
      </c>
      <c r="AV21">
        <f>Tabla4[[#This Row],[Escurremiento (mm) Tacuarembó]]/Tabla4[[#This Row],[Suma de PP Tacuarembó]]</f>
        <v>0.60192730463163935</v>
      </c>
      <c r="AW21">
        <f>Tabla4[[#This Row],[Escurremiento (mm) Río Negro]]/Tabla4[[#This Row],[Suma de PP RioNegro]]</f>
        <v>0.56774585750516138</v>
      </c>
    </row>
    <row r="22" spans="1:49" x14ac:dyDescent="0.3">
      <c r="A22" t="s">
        <v>38</v>
      </c>
      <c r="B22">
        <v>362.86712328767123</v>
      </c>
      <c r="C22">
        <v>372.76164383561644</v>
      </c>
      <c r="F22" t="s">
        <v>21</v>
      </c>
      <c r="G22" t="s">
        <v>16</v>
      </c>
      <c r="H22">
        <v>107.77500000000003</v>
      </c>
      <c r="I22">
        <v>149.989</v>
      </c>
      <c r="O22" t="s">
        <v>21</v>
      </c>
      <c r="P22" t="s">
        <v>17</v>
      </c>
      <c r="Q22">
        <f>U22*0.0001</f>
        <v>0.56699100000000002</v>
      </c>
      <c r="R22">
        <f>V22*0.0001</f>
        <v>0.59597100000000003</v>
      </c>
      <c r="S22" t="s">
        <v>21</v>
      </c>
      <c r="T22" t="s">
        <v>103</v>
      </c>
      <c r="U22">
        <v>5669.91</v>
      </c>
      <c r="V22">
        <v>5959.71</v>
      </c>
      <c r="X22" t="s">
        <v>38</v>
      </c>
      <c r="Y22">
        <v>6626.308250000001</v>
      </c>
      <c r="Z22">
        <v>6386.730833333334</v>
      </c>
      <c r="AA22">
        <f t="shared" si="3"/>
        <v>239.57741666666698</v>
      </c>
      <c r="AC22" t="s">
        <v>38</v>
      </c>
      <c r="AD22">
        <f t="shared" si="0"/>
        <v>0.66263082500000015</v>
      </c>
      <c r="AE22">
        <f t="shared" si="1"/>
        <v>0.63867308333333339</v>
      </c>
      <c r="AF22">
        <f t="shared" si="2"/>
        <v>2.3957741666666699E-2</v>
      </c>
      <c r="AG22">
        <f t="shared" si="4"/>
        <v>-0.37604225833333332</v>
      </c>
      <c r="AL22">
        <v>19</v>
      </c>
      <c r="AM22" t="s">
        <v>38</v>
      </c>
      <c r="AN22">
        <v>362.86712328767123</v>
      </c>
      <c r="AO22">
        <v>372.76164383561644</v>
      </c>
      <c r="AP22">
        <v>1733.9495009410086</v>
      </c>
      <c r="AQ22">
        <v>1470.0926901099397</v>
      </c>
      <c r="AR22">
        <v>2501.9410000000003</v>
      </c>
      <c r="AS22">
        <v>2331.4839999999995</v>
      </c>
      <c r="AT22">
        <v>1159.4521</v>
      </c>
      <c r="AU22">
        <v>1115.0114000000001</v>
      </c>
      <c r="AV22">
        <f>Tabla4[[#This Row],[Escurremiento (mm) Tacuarembó]]/Tabla4[[#This Row],[Suma de PP Tacuarembó]]</f>
        <v>0.69304172278283482</v>
      </c>
      <c r="AW22">
        <f>Tabla4[[#This Row],[Escurremiento (mm) Río Negro]]/Tabla4[[#This Row],[Suma de PP RioNegro]]</f>
        <v>0.63053947190284809</v>
      </c>
    </row>
    <row r="23" spans="1:49" x14ac:dyDescent="0.3">
      <c r="A23" t="s">
        <v>39</v>
      </c>
      <c r="B23">
        <v>173.88356164383561</v>
      </c>
      <c r="C23">
        <v>197.87945205479451</v>
      </c>
      <c r="F23" t="s">
        <v>21</v>
      </c>
      <c r="G23" t="s">
        <v>17</v>
      </c>
      <c r="H23">
        <v>147.50299999999999</v>
      </c>
      <c r="I23">
        <v>170.71100000000001</v>
      </c>
      <c r="O23" t="s">
        <v>21</v>
      </c>
      <c r="P23" t="s">
        <v>18</v>
      </c>
      <c r="Q23">
        <f>U23*0.0001</f>
        <v>0.61976750000000003</v>
      </c>
      <c r="R23">
        <f>V23*0.0001</f>
        <v>0.63506940000000012</v>
      </c>
      <c r="S23" t="s">
        <v>21</v>
      </c>
      <c r="T23" t="s">
        <v>18</v>
      </c>
      <c r="U23">
        <v>6197.6750000000002</v>
      </c>
      <c r="V23">
        <v>6350.6940000000004</v>
      </c>
      <c r="X23" t="s">
        <v>39</v>
      </c>
      <c r="Y23">
        <v>6527.7579999999989</v>
      </c>
      <c r="Z23">
        <v>6241.4846666666672</v>
      </c>
      <c r="AA23">
        <f t="shared" si="3"/>
        <v>286.27333333333172</v>
      </c>
      <c r="AC23" t="s">
        <v>39</v>
      </c>
      <c r="AD23">
        <f t="shared" si="0"/>
        <v>0.65277579999999991</v>
      </c>
      <c r="AE23">
        <f t="shared" si="1"/>
        <v>0.62414846666666679</v>
      </c>
      <c r="AF23">
        <f t="shared" si="2"/>
        <v>2.8627333333333175E-2</v>
      </c>
      <c r="AG23">
        <f t="shared" si="4"/>
        <v>-0.37137266666666685</v>
      </c>
      <c r="AL23">
        <v>20</v>
      </c>
      <c r="AM23" t="s">
        <v>39</v>
      </c>
      <c r="AN23">
        <v>173.88356164383561</v>
      </c>
      <c r="AO23">
        <v>197.87945205479451</v>
      </c>
      <c r="AP23">
        <v>830.89730533440593</v>
      </c>
      <c r="AQ23">
        <v>780.39449819841798</v>
      </c>
      <c r="AR23">
        <v>1720.0379999999996</v>
      </c>
      <c r="AS23">
        <v>1579.1879999999994</v>
      </c>
      <c r="AT23">
        <v>1177.6464999999998</v>
      </c>
      <c r="AU23">
        <v>1072.5324000000001</v>
      </c>
      <c r="AV23">
        <f>Tabla4[[#This Row],[Escurremiento (mm) Tacuarembó]]/Tabla4[[#This Row],[Suma de PP Tacuarembó]]</f>
        <v>0.48306915622469165</v>
      </c>
      <c r="AW23">
        <f>Tabla4[[#This Row],[Escurremiento (mm) Río Negro]]/Tabla4[[#This Row],[Suma de PP RioNegro]]</f>
        <v>0.49417453665961131</v>
      </c>
    </row>
    <row r="24" spans="1:49" x14ac:dyDescent="0.3">
      <c r="A24" t="s">
        <v>40</v>
      </c>
      <c r="B24">
        <v>40.412568306010932</v>
      </c>
      <c r="C24">
        <v>58.106557377049178</v>
      </c>
      <c r="F24" t="s">
        <v>21</v>
      </c>
      <c r="G24" t="s">
        <v>18</v>
      </c>
      <c r="H24">
        <v>97.417000000000002</v>
      </c>
      <c r="I24">
        <v>107.726</v>
      </c>
      <c r="M24" s="23">
        <v>6605</v>
      </c>
      <c r="O24" t="s">
        <v>21</v>
      </c>
      <c r="P24" t="s">
        <v>19</v>
      </c>
      <c r="Q24">
        <f>U24*0.0001</f>
        <v>0.64926180000000011</v>
      </c>
      <c r="R24">
        <f>V24*0.0001</f>
        <v>0.64987760000000006</v>
      </c>
      <c r="S24" t="s">
        <v>21</v>
      </c>
      <c r="T24" t="s">
        <v>19</v>
      </c>
      <c r="U24">
        <v>6492.6180000000004</v>
      </c>
      <c r="V24">
        <v>6498.7759999999998</v>
      </c>
      <c r="X24" t="s">
        <v>40</v>
      </c>
      <c r="Y24">
        <v>6299.889666666666</v>
      </c>
      <c r="Z24">
        <v>5989.0905833333318</v>
      </c>
      <c r="AA24">
        <f t="shared" si="3"/>
        <v>310.79908333333424</v>
      </c>
      <c r="AC24" t="s">
        <v>40</v>
      </c>
      <c r="AD24">
        <f t="shared" si="0"/>
        <v>0.62998896666666659</v>
      </c>
      <c r="AE24">
        <f t="shared" si="1"/>
        <v>0.59890905833333319</v>
      </c>
      <c r="AF24">
        <f t="shared" si="2"/>
        <v>3.1079908333333427E-2</v>
      </c>
      <c r="AG24">
        <f t="shared" si="4"/>
        <v>-0.36892009166666662</v>
      </c>
      <c r="AL24">
        <v>21</v>
      </c>
      <c r="AM24" t="s">
        <v>40</v>
      </c>
      <c r="AN24">
        <v>40.412568306010932</v>
      </c>
      <c r="AO24">
        <v>58.106557377049178</v>
      </c>
      <c r="AP24">
        <v>193.6392963832073</v>
      </c>
      <c r="AQ24">
        <v>229.78774670043705</v>
      </c>
      <c r="AR24">
        <v>1035.6249999999995</v>
      </c>
      <c r="AS24">
        <v>994.66799999999967</v>
      </c>
      <c r="AT24">
        <v>1000.5081000000001</v>
      </c>
      <c r="AU24">
        <v>928.68990000000008</v>
      </c>
      <c r="AV24">
        <f>Tabla4[[#This Row],[Escurremiento (mm) Tacuarembó]]/Tabla4[[#This Row],[Suma de PP Tacuarembó]]</f>
        <v>0.18697819807672408</v>
      </c>
      <c r="AW24">
        <f>Tabla4[[#This Row],[Escurremiento (mm) Río Negro]]/Tabla4[[#This Row],[Suma de PP RioNegro]]</f>
        <v>0.23101954290319698</v>
      </c>
    </row>
    <row r="25" spans="1:49" x14ac:dyDescent="0.3">
      <c r="A25" t="s">
        <v>41</v>
      </c>
      <c r="B25">
        <v>93.205479452054789</v>
      </c>
      <c r="C25">
        <v>82.520547945205479</v>
      </c>
      <c r="F25" t="s">
        <v>21</v>
      </c>
      <c r="G25" t="s">
        <v>19</v>
      </c>
      <c r="H25">
        <v>30.561999999999998</v>
      </c>
      <c r="I25">
        <v>33.365000000000009</v>
      </c>
      <c r="M25" s="22">
        <v>11485</v>
      </c>
      <c r="O25" t="s">
        <v>21</v>
      </c>
      <c r="P25" t="s">
        <v>20</v>
      </c>
      <c r="Q25">
        <f>U25*0.0001</f>
        <v>0.57503850000000001</v>
      </c>
      <c r="R25">
        <f>V25*0.0001</f>
        <v>0.53716800000000009</v>
      </c>
      <c r="S25" t="s">
        <v>21</v>
      </c>
      <c r="T25" t="s">
        <v>104</v>
      </c>
      <c r="U25">
        <v>5750.3850000000002</v>
      </c>
      <c r="V25">
        <v>5371.68</v>
      </c>
      <c r="X25" t="s">
        <v>41</v>
      </c>
      <c r="Y25">
        <v>6162.3970833333333</v>
      </c>
      <c r="Z25">
        <v>5842.2225833333332</v>
      </c>
      <c r="AA25">
        <f t="shared" si="3"/>
        <v>320.17450000000008</v>
      </c>
      <c r="AC25" t="s">
        <v>41</v>
      </c>
      <c r="AD25">
        <f t="shared" si="0"/>
        <v>0.6162397083333333</v>
      </c>
      <c r="AE25">
        <f t="shared" si="1"/>
        <v>0.5842222583333333</v>
      </c>
      <c r="AF25">
        <f t="shared" si="2"/>
        <v>3.201745000000001E-2</v>
      </c>
      <c r="AG25">
        <f t="shared" si="4"/>
        <v>-0.36798255000000002</v>
      </c>
      <c r="AL25">
        <v>22</v>
      </c>
      <c r="AM25" t="s">
        <v>41</v>
      </c>
      <c r="AN25">
        <v>93.205479452054789</v>
      </c>
      <c r="AO25">
        <v>82.520547945205479</v>
      </c>
      <c r="AP25">
        <v>445.37954586956408</v>
      </c>
      <c r="AQ25">
        <v>325.44350075784922</v>
      </c>
      <c r="AR25">
        <v>1303.1480000000001</v>
      </c>
      <c r="AS25">
        <v>1171.2279999999992</v>
      </c>
      <c r="AT25">
        <v>1001.3907</v>
      </c>
      <c r="AU25">
        <v>857.57060000000024</v>
      </c>
      <c r="AV25">
        <f>Tabla4[[#This Row],[Escurremiento (mm) Tacuarembó]]/Tabla4[[#This Row],[Suma de PP Tacuarembó]]</f>
        <v>0.34177203653734189</v>
      </c>
      <c r="AW25">
        <f>Tabla4[[#This Row],[Escurremiento (mm) Río Negro]]/Tabla4[[#This Row],[Suma de PP RioNegro]]</f>
        <v>0.27786519854191449</v>
      </c>
    </row>
    <row r="26" spans="1:49" x14ac:dyDescent="0.3">
      <c r="A26" t="s">
        <v>42</v>
      </c>
      <c r="B26">
        <v>12</v>
      </c>
      <c r="C26">
        <v>16.038356164383561</v>
      </c>
      <c r="F26" t="s">
        <v>21</v>
      </c>
      <c r="G26" t="s">
        <v>20</v>
      </c>
      <c r="H26">
        <v>33.795000000000002</v>
      </c>
      <c r="I26">
        <v>18.492999999999999</v>
      </c>
      <c r="O26" t="s">
        <v>22</v>
      </c>
      <c r="P26" t="s">
        <v>9</v>
      </c>
      <c r="Q26">
        <f>U26*0.0001</f>
        <v>0.51637650000000002</v>
      </c>
      <c r="R26">
        <f>V26*0.0001</f>
        <v>0.4610031</v>
      </c>
      <c r="S26" t="s">
        <v>22</v>
      </c>
      <c r="T26" t="s">
        <v>100</v>
      </c>
      <c r="U26">
        <v>5163.7650000000003</v>
      </c>
      <c r="V26">
        <v>4610.0309999999999</v>
      </c>
      <c r="X26" t="s">
        <v>42</v>
      </c>
      <c r="Y26">
        <v>6153.7591666666667</v>
      </c>
      <c r="Z26">
        <v>6078.2178333333331</v>
      </c>
      <c r="AA26">
        <f t="shared" si="3"/>
        <v>75.541333333333569</v>
      </c>
      <c r="AC26" t="s">
        <v>42</v>
      </c>
      <c r="AD26">
        <f t="shared" si="0"/>
        <v>0.61537591666666669</v>
      </c>
      <c r="AE26">
        <f t="shared" si="1"/>
        <v>0.60782178333333337</v>
      </c>
      <c r="AF26">
        <f t="shared" si="2"/>
        <v>7.5541333333333576E-3</v>
      </c>
      <c r="AG26">
        <f t="shared" si="4"/>
        <v>-0.39244586666666664</v>
      </c>
      <c r="AL26">
        <v>23</v>
      </c>
      <c r="AM26" t="s">
        <v>42</v>
      </c>
      <c r="AN26">
        <v>12</v>
      </c>
      <c r="AO26">
        <v>16.038356164383561</v>
      </c>
      <c r="AP26">
        <v>57.341634653400718</v>
      </c>
      <c r="AQ26">
        <v>63.251867643972261</v>
      </c>
      <c r="AR26">
        <v>1088.6100000000001</v>
      </c>
      <c r="AS26">
        <v>1090.7409999999993</v>
      </c>
      <c r="AT26">
        <v>1057.4334000000001</v>
      </c>
      <c r="AU26">
        <v>986.31500000000005</v>
      </c>
      <c r="AV26">
        <f>Tabla4[[#This Row],[Escurremiento (mm) Tacuarembó]]/Tabla4[[#This Row],[Suma de PP Tacuarembó]]</f>
        <v>5.2674175924711984E-2</v>
      </c>
      <c r="AW26">
        <f>Tabla4[[#This Row],[Escurremiento (mm) Río Negro]]/Tabla4[[#This Row],[Suma de PP RioNegro]]</f>
        <v>5.7989813937472143E-2</v>
      </c>
    </row>
    <row r="27" spans="1:49" x14ac:dyDescent="0.3">
      <c r="A27" t="s">
        <v>43</v>
      </c>
      <c r="B27">
        <v>95.384931506849313</v>
      </c>
      <c r="C27">
        <v>134.38630136986302</v>
      </c>
      <c r="F27" t="s">
        <v>22</v>
      </c>
      <c r="G27" t="s">
        <v>9</v>
      </c>
      <c r="H27">
        <v>142.858</v>
      </c>
      <c r="I27">
        <v>140.191</v>
      </c>
      <c r="O27" t="s">
        <v>22</v>
      </c>
      <c r="P27" t="s">
        <v>10</v>
      </c>
      <c r="Q27">
        <f>U27*0.0001</f>
        <v>0.65041270000000007</v>
      </c>
      <c r="R27">
        <f>V27*0.0001</f>
        <v>0.65617309999999995</v>
      </c>
      <c r="S27" t="s">
        <v>22</v>
      </c>
      <c r="T27" t="s">
        <v>10</v>
      </c>
      <c r="U27">
        <v>6504.1270000000004</v>
      </c>
      <c r="V27">
        <v>6561.7309999999998</v>
      </c>
      <c r="X27" t="s">
        <v>43</v>
      </c>
      <c r="Y27">
        <v>6655.8149999999996</v>
      </c>
      <c r="Z27">
        <v>6235.5711666666657</v>
      </c>
      <c r="AA27">
        <f t="shared" si="3"/>
        <v>420.2438333333339</v>
      </c>
      <c r="AC27" t="s">
        <v>43</v>
      </c>
      <c r="AD27">
        <f t="shared" si="0"/>
        <v>0.66558149999999994</v>
      </c>
      <c r="AE27">
        <f t="shared" si="1"/>
        <v>0.62355711666666658</v>
      </c>
      <c r="AF27">
        <f t="shared" si="2"/>
        <v>4.2024383333333394E-2</v>
      </c>
      <c r="AG27">
        <f t="shared" si="4"/>
        <v>-0.35797561666666661</v>
      </c>
      <c r="AL27">
        <v>24</v>
      </c>
      <c r="AM27" t="s">
        <v>43</v>
      </c>
      <c r="AN27">
        <v>95.384931506849313</v>
      </c>
      <c r="AO27">
        <v>134.38630136986302</v>
      </c>
      <c r="AP27">
        <v>455.79399115878329</v>
      </c>
      <c r="AQ27">
        <v>529.99100782447647</v>
      </c>
      <c r="AR27">
        <v>1583.0819999999994</v>
      </c>
      <c r="AS27">
        <v>1501.1380000000004</v>
      </c>
      <c r="AT27">
        <v>1015.8145</v>
      </c>
      <c r="AU27">
        <v>944.68920000000014</v>
      </c>
      <c r="AV27">
        <f>Tabla4[[#This Row],[Escurremiento (mm) Tacuarembó]]/Tabla4[[#This Row],[Suma de PP Tacuarembó]]</f>
        <v>0.28791559196477723</v>
      </c>
      <c r="AW27">
        <f>Tabla4[[#This Row],[Escurremiento (mm) Río Negro]]/Tabla4[[#This Row],[Suma de PP RioNegro]]</f>
        <v>0.35305948408772303</v>
      </c>
    </row>
    <row r="28" spans="1:49" x14ac:dyDescent="0.3">
      <c r="A28" t="s">
        <v>44</v>
      </c>
      <c r="B28">
        <v>29.207650273224044</v>
      </c>
      <c r="C28">
        <v>52.121267774054317</v>
      </c>
      <c r="F28" t="s">
        <v>22</v>
      </c>
      <c r="G28" t="s">
        <v>10</v>
      </c>
      <c r="H28">
        <v>87.174000000000007</v>
      </c>
      <c r="I28">
        <v>80.501000000000019</v>
      </c>
      <c r="O28" t="s">
        <v>22</v>
      </c>
      <c r="P28" t="s">
        <v>11</v>
      </c>
      <c r="Q28">
        <f>U28*0.0001</f>
        <v>0.63733649999999997</v>
      </c>
      <c r="R28">
        <f>V28*0.0001</f>
        <v>0.65190690000000007</v>
      </c>
      <c r="S28" t="s">
        <v>22</v>
      </c>
      <c r="T28" t="s">
        <v>11</v>
      </c>
      <c r="U28">
        <v>6373.3649999999998</v>
      </c>
      <c r="V28">
        <v>6519.0690000000004</v>
      </c>
      <c r="X28" t="s">
        <v>44</v>
      </c>
      <c r="Y28">
        <v>6402.9609166666678</v>
      </c>
      <c r="Z28">
        <v>5984.3210833333333</v>
      </c>
      <c r="AA28">
        <f t="shared" si="3"/>
        <v>418.63983333333454</v>
      </c>
      <c r="AC28" t="s">
        <v>44</v>
      </c>
      <c r="AD28">
        <f t="shared" si="0"/>
        <v>0.64029609166666679</v>
      </c>
      <c r="AE28">
        <f t="shared" si="1"/>
        <v>0.59843210833333338</v>
      </c>
      <c r="AF28">
        <f t="shared" si="2"/>
        <v>4.1863983333333459E-2</v>
      </c>
      <c r="AG28">
        <f t="shared" si="4"/>
        <v>-0.35813601666666656</v>
      </c>
      <c r="AL28">
        <v>25</v>
      </c>
      <c r="AM28" t="s">
        <v>44</v>
      </c>
      <c r="AN28">
        <v>29.207650273224044</v>
      </c>
      <c r="AO28">
        <v>52.121267774054317</v>
      </c>
      <c r="AP28">
        <v>139.95024530704413</v>
      </c>
      <c r="AQ28">
        <v>206.11836628443297</v>
      </c>
      <c r="AR28">
        <v>1001.6299999999997</v>
      </c>
      <c r="AS28">
        <v>1049.0540000000001</v>
      </c>
      <c r="AT28">
        <v>822.59740000000022</v>
      </c>
      <c r="AU28">
        <v>757.49530000000004</v>
      </c>
      <c r="AV28">
        <f>Tabla4[[#This Row],[Escurremiento (mm) Tacuarembó]]/Tabla4[[#This Row],[Suma de PP Tacuarembó]]</f>
        <v>0.13972249763589767</v>
      </c>
      <c r="AW28">
        <f>Tabla4[[#This Row],[Escurremiento (mm) Río Negro]]/Tabla4[[#This Row],[Suma de PP RioNegro]]</f>
        <v>0.19648022531197912</v>
      </c>
    </row>
    <row r="29" spans="1:49" x14ac:dyDescent="0.3">
      <c r="A29" t="s">
        <v>45</v>
      </c>
      <c r="B29">
        <v>95.538106123325534</v>
      </c>
      <c r="C29">
        <v>160.46849315068494</v>
      </c>
      <c r="F29" t="s">
        <v>22</v>
      </c>
      <c r="G29" t="s">
        <v>11</v>
      </c>
      <c r="H29">
        <v>164.16799999999998</v>
      </c>
      <c r="I29">
        <v>148.60299999999998</v>
      </c>
      <c r="O29" t="s">
        <v>22</v>
      </c>
      <c r="P29" t="s">
        <v>12</v>
      </c>
      <c r="Q29">
        <f>U29*0.0001</f>
        <v>0.64697500000000008</v>
      </c>
      <c r="R29">
        <f>V29*0.0001</f>
        <v>0.62792700000000012</v>
      </c>
      <c r="S29" t="s">
        <v>22</v>
      </c>
      <c r="T29" t="s">
        <v>101</v>
      </c>
      <c r="U29">
        <v>6469.75</v>
      </c>
      <c r="V29">
        <v>6279.27</v>
      </c>
      <c r="X29" t="s">
        <v>45</v>
      </c>
      <c r="Y29">
        <v>6251.9559166666668</v>
      </c>
      <c r="Z29">
        <v>5778.0422499999995</v>
      </c>
      <c r="AA29">
        <f t="shared" si="3"/>
        <v>473.91366666666727</v>
      </c>
      <c r="AC29" t="s">
        <v>45</v>
      </c>
      <c r="AD29">
        <f t="shared" si="0"/>
        <v>0.62519559166666672</v>
      </c>
      <c r="AE29">
        <f t="shared" si="1"/>
        <v>0.57780422499999995</v>
      </c>
      <c r="AF29">
        <f t="shared" si="2"/>
        <v>4.7391366666666726E-2</v>
      </c>
      <c r="AG29">
        <f t="shared" si="4"/>
        <v>-0.35260863333333331</v>
      </c>
      <c r="AL29">
        <v>26</v>
      </c>
      <c r="AM29" t="s">
        <v>45</v>
      </c>
      <c r="AN29">
        <v>95.538106123325534</v>
      </c>
      <c r="AO29">
        <v>160.46849315068494</v>
      </c>
      <c r="AP29">
        <v>456.52593140012897</v>
      </c>
      <c r="AQ29">
        <v>632.85362824993194</v>
      </c>
      <c r="AR29">
        <v>1680.006000000001</v>
      </c>
      <c r="AS29">
        <v>1549.6569999999999</v>
      </c>
      <c r="AT29">
        <v>1057.1082999999999</v>
      </c>
      <c r="AU29">
        <v>1023.1784000000002</v>
      </c>
      <c r="AV29">
        <f>Tabla4[[#This Row],[Escurremiento (mm) Tacuarembó]]/Tabla4[[#This Row],[Suma de PP Tacuarembó]]</f>
        <v>0.27174065533106945</v>
      </c>
      <c r="AW29">
        <f>Tabla4[[#This Row],[Escurremiento (mm) Río Negro]]/Tabla4[[#This Row],[Suma de PP RioNegro]]</f>
        <v>0.40838303460051611</v>
      </c>
    </row>
    <row r="30" spans="1:49" x14ac:dyDescent="0.3">
      <c r="A30" t="s">
        <v>46</v>
      </c>
      <c r="B30">
        <v>96.791780821917811</v>
      </c>
      <c r="C30">
        <v>93.624386926237065</v>
      </c>
      <c r="F30" t="s">
        <v>22</v>
      </c>
      <c r="G30" t="s">
        <v>12</v>
      </c>
      <c r="H30">
        <v>204.262</v>
      </c>
      <c r="I30">
        <v>157.07999999999998</v>
      </c>
      <c r="O30" t="s">
        <v>22</v>
      </c>
      <c r="P30" t="s">
        <v>13</v>
      </c>
      <c r="Q30">
        <f>U30*0.0001</f>
        <v>0.60561260000000006</v>
      </c>
      <c r="R30">
        <f>V30*0.0001</f>
        <v>0.61646460000000003</v>
      </c>
      <c r="S30" t="s">
        <v>22</v>
      </c>
      <c r="T30" t="s">
        <v>13</v>
      </c>
      <c r="U30">
        <v>6056.1260000000002</v>
      </c>
      <c r="V30">
        <v>6164.6459999999997</v>
      </c>
      <c r="X30" t="s">
        <v>46</v>
      </c>
      <c r="Y30">
        <v>6442.432083333334</v>
      </c>
      <c r="Z30">
        <v>5856.2366666666676</v>
      </c>
      <c r="AA30">
        <f t="shared" si="3"/>
        <v>586.19541666666646</v>
      </c>
      <c r="AC30" t="s">
        <v>46</v>
      </c>
      <c r="AD30">
        <f t="shared" si="0"/>
        <v>0.64424320833333348</v>
      </c>
      <c r="AE30">
        <f t="shared" si="1"/>
        <v>0.58562366666666676</v>
      </c>
      <c r="AF30">
        <f t="shared" si="2"/>
        <v>5.861954166666665E-2</v>
      </c>
      <c r="AG30">
        <f t="shared" si="4"/>
        <v>-0.34138045833333336</v>
      </c>
      <c r="AL30">
        <v>27</v>
      </c>
      <c r="AM30" t="s">
        <v>46</v>
      </c>
      <c r="AN30">
        <v>96.791780821917811</v>
      </c>
      <c r="AO30">
        <v>93.624386926237065</v>
      </c>
      <c r="AP30">
        <v>462.5165777785362</v>
      </c>
      <c r="AQ30">
        <v>369.23468149792245</v>
      </c>
      <c r="AR30">
        <v>1403.1819999999996</v>
      </c>
      <c r="AS30">
        <v>1397.7390000000009</v>
      </c>
      <c r="AT30">
        <v>1008.9316</v>
      </c>
      <c r="AU30">
        <v>947.92050000000006</v>
      </c>
      <c r="AV30">
        <f>Tabla4[[#This Row],[Escurremiento (mm) Tacuarembó]]/Tabla4[[#This Row],[Suma de PP Tacuarembó]]</f>
        <v>0.32961980539839902</v>
      </c>
      <c r="AW30">
        <f>Tabla4[[#This Row],[Escurremiento (mm) Río Negro]]/Tabla4[[#This Row],[Suma de PP RioNegro]]</f>
        <v>0.26416568579536109</v>
      </c>
    </row>
    <row r="31" spans="1:49" x14ac:dyDescent="0.3">
      <c r="A31" t="s">
        <v>47</v>
      </c>
      <c r="B31">
        <v>24.860273972602741</v>
      </c>
      <c r="C31">
        <v>43.657534246575345</v>
      </c>
      <c r="F31" t="s">
        <v>22</v>
      </c>
      <c r="G31" t="s">
        <v>13</v>
      </c>
      <c r="H31">
        <v>169.369</v>
      </c>
      <c r="I31">
        <v>167.71499999999997</v>
      </c>
      <c r="O31" t="s">
        <v>22</v>
      </c>
      <c r="P31" t="s">
        <v>14</v>
      </c>
      <c r="Q31">
        <f>U31*0.0001</f>
        <v>0.54670780000000008</v>
      </c>
      <c r="R31">
        <f>V31*0.0001</f>
        <v>0.50958420000000004</v>
      </c>
      <c r="S31" t="s">
        <v>22</v>
      </c>
      <c r="T31" t="s">
        <v>14</v>
      </c>
      <c r="U31">
        <v>5467.0780000000004</v>
      </c>
      <c r="V31">
        <v>5095.8419999999996</v>
      </c>
      <c r="X31" t="s">
        <v>47</v>
      </c>
      <c r="Y31">
        <v>6362.8989166666661</v>
      </c>
      <c r="Z31">
        <v>5808.4627499999997</v>
      </c>
      <c r="AA31">
        <f t="shared" si="3"/>
        <v>554.4361666666664</v>
      </c>
      <c r="AC31" t="s">
        <v>47</v>
      </c>
      <c r="AD31">
        <f t="shared" si="0"/>
        <v>0.63628989166666661</v>
      </c>
      <c r="AE31">
        <f t="shared" si="1"/>
        <v>0.58084627499999997</v>
      </c>
      <c r="AF31">
        <f t="shared" si="2"/>
        <v>5.544361666666664E-2</v>
      </c>
      <c r="AG31">
        <f t="shared" si="4"/>
        <v>-0.34455638333333338</v>
      </c>
      <c r="AL31">
        <v>28</v>
      </c>
      <c r="AM31" t="s">
        <v>47</v>
      </c>
      <c r="AN31">
        <v>24.860273972602741</v>
      </c>
      <c r="AO31">
        <v>43.657534246575345</v>
      </c>
      <c r="AP31">
        <v>118.79406229336907</v>
      </c>
      <c r="AQ31">
        <v>172.17603534449941</v>
      </c>
      <c r="AR31">
        <v>1065.6940000000004</v>
      </c>
      <c r="AS31">
        <v>1031.5949999999998</v>
      </c>
      <c r="AT31">
        <v>938.51890000000003</v>
      </c>
      <c r="AU31">
        <v>871.83490000000006</v>
      </c>
      <c r="AV31">
        <f>Tabla4[[#This Row],[Escurremiento (mm) Tacuarembó]]/Tabla4[[#This Row],[Suma de PP Tacuarembó]]</f>
        <v>0.11147108109210432</v>
      </c>
      <c r="AW31">
        <f>Tabla4[[#This Row],[Escurremiento (mm) Río Negro]]/Tabla4[[#This Row],[Suma de PP RioNegro]]</f>
        <v>0.16690274317391945</v>
      </c>
    </row>
    <row r="32" spans="1:49" x14ac:dyDescent="0.3">
      <c r="A32" t="s">
        <v>48</v>
      </c>
      <c r="B32">
        <v>71.363387978142072</v>
      </c>
      <c r="C32">
        <v>55.166666666666664</v>
      </c>
      <c r="F32" t="s">
        <v>22</v>
      </c>
      <c r="G32" t="s">
        <v>14</v>
      </c>
      <c r="H32">
        <v>57.063000000000002</v>
      </c>
      <c r="I32">
        <v>69.711999999999989</v>
      </c>
      <c r="O32" t="s">
        <v>22</v>
      </c>
      <c r="P32" t="s">
        <v>15</v>
      </c>
      <c r="Q32">
        <f>U32*0.0001</f>
        <v>0.55816600000000005</v>
      </c>
      <c r="R32">
        <f>V32*0.0001</f>
        <v>0.51329999999999998</v>
      </c>
      <c r="S32" t="s">
        <v>22</v>
      </c>
      <c r="T32" t="s">
        <v>15</v>
      </c>
      <c r="U32">
        <v>5581.66</v>
      </c>
      <c r="V32">
        <v>5133</v>
      </c>
      <c r="X32" t="s">
        <v>48</v>
      </c>
      <c r="Y32">
        <v>6558.6649166666675</v>
      </c>
      <c r="Z32">
        <v>5978.5524166666683</v>
      </c>
      <c r="AA32">
        <f t="shared" si="3"/>
        <v>580.11249999999927</v>
      </c>
      <c r="AC32" t="s">
        <v>48</v>
      </c>
      <c r="AD32">
        <f t="shared" si="0"/>
        <v>0.65586649166666677</v>
      </c>
      <c r="AE32">
        <f t="shared" si="1"/>
        <v>0.59785524166666681</v>
      </c>
      <c r="AF32">
        <f t="shared" si="2"/>
        <v>5.8011249999999931E-2</v>
      </c>
      <c r="AG32">
        <f t="shared" si="4"/>
        <v>-0.34198875000000006</v>
      </c>
      <c r="AL32">
        <v>29</v>
      </c>
      <c r="AM32" t="s">
        <v>48</v>
      </c>
      <c r="AN32">
        <v>71.363387978142072</v>
      </c>
      <c r="AO32">
        <v>55.166666666666664</v>
      </c>
      <c r="AP32">
        <v>341.94204463748218</v>
      </c>
      <c r="AQ32">
        <v>218.1616774170557</v>
      </c>
      <c r="AR32">
        <v>1333.59</v>
      </c>
      <c r="AS32">
        <v>1214.5210000000006</v>
      </c>
      <c r="AT32">
        <v>1048.5029</v>
      </c>
      <c r="AU32">
        <v>1009.833</v>
      </c>
      <c r="AV32">
        <f>Tabla4[[#This Row],[Escurremiento (mm) Tacuarembó]]/Tabla4[[#This Row],[Suma de PP Tacuarembó]]</f>
        <v>0.25640717509690553</v>
      </c>
      <c r="AW32">
        <f>Tabla4[[#This Row],[Escurremiento (mm) Río Negro]]/Tabla4[[#This Row],[Suma de PP RioNegro]]</f>
        <v>0.17962775235426606</v>
      </c>
    </row>
    <row r="33" spans="1:49" x14ac:dyDescent="0.3">
      <c r="A33" t="s">
        <v>49</v>
      </c>
      <c r="B33">
        <v>92.054794520547944</v>
      </c>
      <c r="C33">
        <v>118.32054794520548</v>
      </c>
      <c r="F33" t="s">
        <v>22</v>
      </c>
      <c r="G33" t="s">
        <v>15</v>
      </c>
      <c r="H33">
        <v>50.425000000000004</v>
      </c>
      <c r="I33">
        <v>43.829000000000001</v>
      </c>
      <c r="O33" t="s">
        <v>22</v>
      </c>
      <c r="P33" t="s">
        <v>16</v>
      </c>
      <c r="Q33">
        <f>U33*0.0001</f>
        <v>0.56042290000000006</v>
      </c>
      <c r="R33">
        <f>V33*0.0001</f>
        <v>0.51657900000000001</v>
      </c>
      <c r="S33" t="s">
        <v>22</v>
      </c>
      <c r="T33" t="s">
        <v>102</v>
      </c>
      <c r="U33">
        <v>5604.2290000000003</v>
      </c>
      <c r="V33">
        <v>5165.79</v>
      </c>
      <c r="X33" t="s">
        <v>49</v>
      </c>
      <c r="Y33">
        <v>6647.5323333333336</v>
      </c>
      <c r="Z33">
        <v>6146.7857499999991</v>
      </c>
      <c r="AA33">
        <f t="shared" si="3"/>
        <v>500.74658333333446</v>
      </c>
      <c r="AC33" t="s">
        <v>49</v>
      </c>
      <c r="AD33">
        <f t="shared" si="0"/>
        <v>0.66475323333333336</v>
      </c>
      <c r="AE33">
        <f t="shared" si="1"/>
        <v>0.61467857499999989</v>
      </c>
      <c r="AF33">
        <f t="shared" si="2"/>
        <v>5.0074658333333445E-2</v>
      </c>
      <c r="AG33">
        <f t="shared" si="4"/>
        <v>-0.34992534166666656</v>
      </c>
      <c r="AL33">
        <v>30</v>
      </c>
      <c r="AM33" t="s">
        <v>49</v>
      </c>
      <c r="AN33">
        <v>92.054794520547944</v>
      </c>
      <c r="AO33">
        <v>118.32054794520548</v>
      </c>
      <c r="AP33">
        <v>439.88103295759362</v>
      </c>
      <c r="AQ33">
        <v>466.63109120946893</v>
      </c>
      <c r="AR33">
        <v>1406.6930000000004</v>
      </c>
      <c r="AS33">
        <v>1387.9180000000003</v>
      </c>
      <c r="AT33">
        <v>1070.4354000000001</v>
      </c>
      <c r="AU33">
        <v>986.99610000000007</v>
      </c>
      <c r="AV33">
        <f>Tabla4[[#This Row],[Escurremiento (mm) Tacuarembó]]/Tabla4[[#This Row],[Suma de PP Tacuarembó]]</f>
        <v>0.31270578083319778</v>
      </c>
      <c r="AW33">
        <f>Tabla4[[#This Row],[Escurremiento (mm) Río Negro]]/Tabla4[[#This Row],[Suma de PP RioNegro]]</f>
        <v>0.33620940949643191</v>
      </c>
    </row>
    <row r="34" spans="1:49" x14ac:dyDescent="0.3">
      <c r="A34" t="s">
        <v>50</v>
      </c>
      <c r="B34">
        <v>112.37808219178082</v>
      </c>
      <c r="C34">
        <v>232.27671232876713</v>
      </c>
      <c r="F34" t="s">
        <v>22</v>
      </c>
      <c r="G34" t="s">
        <v>16</v>
      </c>
      <c r="H34">
        <v>79.303000000000011</v>
      </c>
      <c r="I34">
        <v>99.905000000000001</v>
      </c>
      <c r="O34" t="s">
        <v>22</v>
      </c>
      <c r="P34" t="s">
        <v>17</v>
      </c>
      <c r="Q34">
        <f>U34*0.0001</f>
        <v>0.58256170000000007</v>
      </c>
      <c r="R34">
        <f>V34*0.0001</f>
        <v>0.58824620000000005</v>
      </c>
      <c r="S34" t="s">
        <v>22</v>
      </c>
      <c r="T34" t="s">
        <v>103</v>
      </c>
      <c r="U34">
        <v>5825.6170000000002</v>
      </c>
      <c r="V34">
        <v>5882.4620000000004</v>
      </c>
      <c r="X34" t="s">
        <v>50</v>
      </c>
      <c r="Y34">
        <v>6694.056333333333</v>
      </c>
      <c r="Z34">
        <v>6220.9647500000001</v>
      </c>
      <c r="AA34">
        <f t="shared" si="3"/>
        <v>473.09158333333289</v>
      </c>
      <c r="AC34" t="s">
        <v>50</v>
      </c>
      <c r="AD34">
        <f t="shared" si="0"/>
        <v>0.66940563333333336</v>
      </c>
      <c r="AE34">
        <f t="shared" si="1"/>
        <v>0.62209647500000009</v>
      </c>
      <c r="AF34">
        <f t="shared" si="2"/>
        <v>4.7309158333333289E-2</v>
      </c>
      <c r="AG34">
        <f t="shared" si="4"/>
        <v>-0.35269084166666675</v>
      </c>
      <c r="AL34">
        <v>31</v>
      </c>
      <c r="AM34" t="s">
        <v>50</v>
      </c>
      <c r="AN34">
        <v>112.37808219178082</v>
      </c>
      <c r="AO34">
        <v>232.27671232876713</v>
      </c>
      <c r="AP34">
        <v>536.99524434090972</v>
      </c>
      <c r="AQ34">
        <v>916.04998133303945</v>
      </c>
      <c r="AR34">
        <v>2031.5330000000004</v>
      </c>
      <c r="AS34">
        <v>1974.7739999999997</v>
      </c>
      <c r="AT34">
        <v>1240.0944000000002</v>
      </c>
      <c r="AU34">
        <v>1183.3708999999999</v>
      </c>
      <c r="AV34">
        <f>Tabla4[[#This Row],[Escurremiento (mm) Tacuarembó]]/Tabla4[[#This Row],[Suma de PP Tacuarembó]]</f>
        <v>0.26433006224408345</v>
      </c>
      <c r="AW34">
        <f>Tabla4[[#This Row],[Escurremiento (mm) Río Negro]]/Tabla4[[#This Row],[Suma de PP RioNegro]]</f>
        <v>0.46387585684895566</v>
      </c>
    </row>
    <row r="35" spans="1:49" x14ac:dyDescent="0.3">
      <c r="F35" t="s">
        <v>22</v>
      </c>
      <c r="G35" t="s">
        <v>17</v>
      </c>
      <c r="H35">
        <v>90.77300000000001</v>
      </c>
      <c r="I35">
        <v>75.739000000000004</v>
      </c>
      <c r="O35" t="s">
        <v>22</v>
      </c>
      <c r="P35" t="s">
        <v>18</v>
      </c>
      <c r="Q35">
        <f>U35*0.0001</f>
        <v>0.61849180000000004</v>
      </c>
      <c r="R35">
        <f>V35*0.0001</f>
        <v>0.62199000000000004</v>
      </c>
      <c r="S35" t="s">
        <v>22</v>
      </c>
      <c r="T35" t="s">
        <v>18</v>
      </c>
      <c r="U35">
        <v>6184.9179999999997</v>
      </c>
      <c r="V35">
        <v>6219.9</v>
      </c>
      <c r="AM35" t="s">
        <v>121</v>
      </c>
      <c r="AN35">
        <f>AVERAGE(Tabla4[Promedio de Caudal (m3/s) Tacuarembó])</f>
        <v>120.6682229844953</v>
      </c>
      <c r="AO35">
        <f>AVERAGE(Tabla4[Promedio de Caudal (m3/s) RioNegro])</f>
        <v>126.58875407317899</v>
      </c>
      <c r="AP35">
        <f>AVERAGE(Tabla4[Escurremiento (mm) Tacuarembó])</f>
        <v>576.94394338637312</v>
      </c>
      <c r="AQ35">
        <f>AVERAGE(Tabla4[Escurremiento (mm) Río Negro])</f>
        <v>499.52341162536601</v>
      </c>
      <c r="AR35">
        <f>AVERAGE(Tabla4[Suma de PP Tacuarembó])</f>
        <v>1396.8702580645163</v>
      </c>
      <c r="AS35">
        <f>AVERAGE(Tabla4[Suma de PP RioNegro])</f>
        <v>1352.2565483870965</v>
      </c>
      <c r="AV35">
        <f>AVERAGE(Tabla4[Cuenca Río Tacuarembó])</f>
        <v>0.38766644134430839</v>
      </c>
      <c r="AW35">
        <f>AVERAGE(Tabla4[[Cuenca Río Negro ]])</f>
        <v>0.34118239250305754</v>
      </c>
    </row>
    <row r="36" spans="1:49" x14ac:dyDescent="0.3">
      <c r="F36" t="s">
        <v>22</v>
      </c>
      <c r="G36" t="s">
        <v>18</v>
      </c>
      <c r="H36">
        <v>122.35700000000001</v>
      </c>
      <c r="I36">
        <v>147.25300000000001</v>
      </c>
      <c r="O36" t="s">
        <v>22</v>
      </c>
      <c r="P36" t="s">
        <v>19</v>
      </c>
      <c r="Q36">
        <f>U36*0.0001</f>
        <v>0.64546369999999997</v>
      </c>
      <c r="R36">
        <f>V36*0.0001</f>
        <v>0.6499606</v>
      </c>
      <c r="S36" t="s">
        <v>22</v>
      </c>
      <c r="T36" t="s">
        <v>19</v>
      </c>
      <c r="U36">
        <v>6454.6369999999997</v>
      </c>
      <c r="V36">
        <v>6499.6059999999998</v>
      </c>
      <c r="AD36" s="18">
        <f>(AVERAGE(AD30:AD34)-AVERAGE(AD4:AD8))/AVERAGE(AD4:AD8)</f>
        <v>0.1507907916683954</v>
      </c>
      <c r="AE36" s="18">
        <f>(AVERAGE(AE30:AE34)-AVERAGE(AE4:AE8))/AVERAGE(AE4:AE8)</f>
        <v>9.6580401193432225E-2</v>
      </c>
      <c r="AF36" s="18">
        <f>(AVERAGE(AF30:AF34)-AVERAGE(AF4:AF8))/AVERAGE(AF4:AF8)</f>
        <v>1.5606903658846725</v>
      </c>
      <c r="AG36">
        <f t="shared" ref="AG36" si="5">(AG34-AG4)/AG4</f>
        <v>-9.858574560485249E-2</v>
      </c>
    </row>
    <row r="37" spans="1:49" x14ac:dyDescent="0.3">
      <c r="F37" t="s">
        <v>22</v>
      </c>
      <c r="G37" t="s">
        <v>19</v>
      </c>
      <c r="H37">
        <v>316.12099999999998</v>
      </c>
      <c r="I37">
        <v>286.25399999999996</v>
      </c>
      <c r="O37" t="s">
        <v>22</v>
      </c>
      <c r="P37" t="s">
        <v>20</v>
      </c>
      <c r="Q37">
        <f>U37*0.0001</f>
        <v>0.64249770000000006</v>
      </c>
      <c r="R37">
        <f>V37*0.0001</f>
        <v>0.63116650000000007</v>
      </c>
      <c r="S37" t="s">
        <v>22</v>
      </c>
      <c r="T37" t="s">
        <v>104</v>
      </c>
      <c r="U37">
        <v>6424.9769999999999</v>
      </c>
      <c r="V37">
        <v>6311.665</v>
      </c>
    </row>
    <row r="38" spans="1:49" x14ac:dyDescent="0.3">
      <c r="F38" t="s">
        <v>22</v>
      </c>
      <c r="G38" t="s">
        <v>20</v>
      </c>
      <c r="H38">
        <v>12.084</v>
      </c>
      <c r="I38">
        <v>12.958</v>
      </c>
      <c r="O38" t="s">
        <v>23</v>
      </c>
      <c r="P38" t="s">
        <v>9</v>
      </c>
      <c r="Q38">
        <f>U38*0.0001</f>
        <v>0.65871239999999998</v>
      </c>
      <c r="R38">
        <f>V38*0.0001</f>
        <v>0.61969759999999996</v>
      </c>
      <c r="S38" t="s">
        <v>23</v>
      </c>
      <c r="T38" t="s">
        <v>100</v>
      </c>
      <c r="U38">
        <v>6587.1239999999998</v>
      </c>
      <c r="V38">
        <v>6196.9759999999997</v>
      </c>
      <c r="AD38">
        <f>AVERAGE(AD4:AD34)</f>
        <v>0.60305714138848576</v>
      </c>
      <c r="AE38">
        <f>AVERAGE(AE4:AE34)</f>
        <v>0.57410656038595753</v>
      </c>
      <c r="AV38" s="18"/>
      <c r="AW38" s="18"/>
    </row>
    <row r="39" spans="1:49" x14ac:dyDescent="0.3">
      <c r="F39" t="s">
        <v>23</v>
      </c>
      <c r="G39" t="s">
        <v>9</v>
      </c>
      <c r="H39">
        <v>126.25200000000001</v>
      </c>
      <c r="I39">
        <v>94.917000000000002</v>
      </c>
      <c r="O39" t="s">
        <v>23</v>
      </c>
      <c r="P39" t="s">
        <v>10</v>
      </c>
      <c r="Q39">
        <f>U39*0.0001</f>
        <v>0.6302217</v>
      </c>
      <c r="R39">
        <f>V39*0.0001</f>
        <v>0.55319289999999999</v>
      </c>
      <c r="S39" t="s">
        <v>23</v>
      </c>
      <c r="T39" t="s">
        <v>10</v>
      </c>
      <c r="U39">
        <v>6302.2169999999996</v>
      </c>
      <c r="V39">
        <v>5531.9290000000001</v>
      </c>
    </row>
    <row r="40" spans="1:49" x14ac:dyDescent="0.3">
      <c r="F40" t="s">
        <v>23</v>
      </c>
      <c r="G40" t="s">
        <v>10</v>
      </c>
      <c r="H40">
        <v>51.198</v>
      </c>
      <c r="I40">
        <v>53.39800000000001</v>
      </c>
      <c r="O40" t="s">
        <v>23</v>
      </c>
      <c r="P40" t="s">
        <v>11</v>
      </c>
      <c r="Q40">
        <f>U40*0.0001</f>
        <v>0.56396890000000011</v>
      </c>
      <c r="R40">
        <f>V40*0.0001</f>
        <v>0.55263839999999997</v>
      </c>
      <c r="S40" t="s">
        <v>23</v>
      </c>
      <c r="T40" t="s">
        <v>11</v>
      </c>
      <c r="U40">
        <v>5639.6890000000003</v>
      </c>
      <c r="V40">
        <v>5526.384</v>
      </c>
      <c r="AV40" s="19"/>
    </row>
    <row r="41" spans="1:49" x14ac:dyDescent="0.3">
      <c r="F41" t="s">
        <v>23</v>
      </c>
      <c r="G41" t="s">
        <v>11</v>
      </c>
      <c r="H41">
        <v>140.65100000000001</v>
      </c>
      <c r="I41">
        <v>133.60900000000001</v>
      </c>
      <c r="O41" t="s">
        <v>23</v>
      </c>
      <c r="P41" t="s">
        <v>12</v>
      </c>
      <c r="Q41">
        <f>U41*0.0001</f>
        <v>0.58968850000000006</v>
      </c>
      <c r="R41">
        <f>V41*0.0001</f>
        <v>0.58401490000000011</v>
      </c>
      <c r="S41" t="s">
        <v>23</v>
      </c>
      <c r="T41" t="s">
        <v>101</v>
      </c>
      <c r="U41">
        <v>5896.8850000000002</v>
      </c>
      <c r="V41">
        <v>5840.1490000000003</v>
      </c>
      <c r="AW41" s="25"/>
    </row>
    <row r="42" spans="1:49" x14ac:dyDescent="0.3">
      <c r="F42" t="s">
        <v>23</v>
      </c>
      <c r="G42" t="s">
        <v>12</v>
      </c>
      <c r="H42">
        <v>195.00300000000001</v>
      </c>
      <c r="I42">
        <v>188.64099999999999</v>
      </c>
      <c r="O42" t="s">
        <v>23</v>
      </c>
      <c r="P42" t="s">
        <v>13</v>
      </c>
      <c r="Q42">
        <f>U42*0.0001</f>
        <v>0.58597310000000002</v>
      </c>
      <c r="R42">
        <f>V42*0.0001</f>
        <v>0.56196560000000007</v>
      </c>
      <c r="S42" t="s">
        <v>23</v>
      </c>
      <c r="T42" t="s">
        <v>13</v>
      </c>
      <c r="U42">
        <v>5859.7309999999998</v>
      </c>
      <c r="V42">
        <v>5619.6559999999999</v>
      </c>
    </row>
    <row r="43" spans="1:49" x14ac:dyDescent="0.3">
      <c r="F43" t="s">
        <v>23</v>
      </c>
      <c r="G43" t="s">
        <v>13</v>
      </c>
      <c r="H43">
        <v>76.99199999999999</v>
      </c>
      <c r="I43">
        <v>93.031000000000006</v>
      </c>
      <c r="O43" t="s">
        <v>23</v>
      </c>
      <c r="P43" t="s">
        <v>14</v>
      </c>
      <c r="Q43">
        <f>U43*0.0001</f>
        <v>0.40703620000000001</v>
      </c>
      <c r="R43">
        <f>V43*0.0001</f>
        <v>0.44100210000000001</v>
      </c>
      <c r="S43" t="s">
        <v>23</v>
      </c>
      <c r="T43" t="s">
        <v>14</v>
      </c>
      <c r="U43">
        <v>4070.3620000000001</v>
      </c>
      <c r="V43">
        <v>4410.0209999999997</v>
      </c>
    </row>
    <row r="44" spans="1:49" x14ac:dyDescent="0.3">
      <c r="F44" t="s">
        <v>23</v>
      </c>
      <c r="G44" t="s">
        <v>14</v>
      </c>
      <c r="H44">
        <v>39.103000000000002</v>
      </c>
      <c r="I44">
        <v>53.165999999999997</v>
      </c>
      <c r="O44" t="s">
        <v>23</v>
      </c>
      <c r="P44" t="s">
        <v>15</v>
      </c>
      <c r="Q44">
        <f>U44*0.0001</f>
        <v>0.51065330000000009</v>
      </c>
      <c r="R44">
        <f>V44*0.0001</f>
        <v>0.48800209999999999</v>
      </c>
      <c r="S44" t="s">
        <v>23</v>
      </c>
      <c r="T44" t="s">
        <v>15</v>
      </c>
      <c r="U44">
        <v>5106.5330000000004</v>
      </c>
      <c r="V44">
        <v>4880.0209999999997</v>
      </c>
    </row>
    <row r="45" spans="1:49" x14ac:dyDescent="0.3">
      <c r="F45" t="s">
        <v>23</v>
      </c>
      <c r="G45" t="s">
        <v>15</v>
      </c>
      <c r="H45">
        <v>146.82899999999998</v>
      </c>
      <c r="I45">
        <v>166.97199999999998</v>
      </c>
      <c r="O45" t="s">
        <v>23</v>
      </c>
      <c r="P45" t="s">
        <v>16</v>
      </c>
      <c r="Q45">
        <f>U45*0.0001</f>
        <v>0.52679290000000001</v>
      </c>
      <c r="R45">
        <f>V45*0.0001</f>
        <v>0.48828350000000004</v>
      </c>
      <c r="S45" t="s">
        <v>23</v>
      </c>
      <c r="T45" t="s">
        <v>102</v>
      </c>
      <c r="U45">
        <v>5267.9290000000001</v>
      </c>
      <c r="V45">
        <v>4882.835</v>
      </c>
      <c r="AV45" s="19"/>
    </row>
    <row r="46" spans="1:49" x14ac:dyDescent="0.3">
      <c r="F46" t="s">
        <v>23</v>
      </c>
      <c r="G46" t="s">
        <v>16</v>
      </c>
      <c r="H46">
        <v>124.886</v>
      </c>
      <c r="I46">
        <v>178.411</v>
      </c>
      <c r="O46" t="s">
        <v>23</v>
      </c>
      <c r="P46" t="s">
        <v>17</v>
      </c>
      <c r="Q46">
        <f>U46*0.0001</f>
        <v>0.54018500000000003</v>
      </c>
      <c r="R46">
        <f>V46*0.0001</f>
        <v>0.54433030000000004</v>
      </c>
      <c r="S46" t="s">
        <v>23</v>
      </c>
      <c r="T46" t="s">
        <v>103</v>
      </c>
      <c r="U46">
        <v>5401.85</v>
      </c>
      <c r="V46">
        <v>5443.3029999999999</v>
      </c>
    </row>
    <row r="47" spans="1:49" x14ac:dyDescent="0.3">
      <c r="F47" t="s">
        <v>23</v>
      </c>
      <c r="G47" t="s">
        <v>17</v>
      </c>
      <c r="H47">
        <v>99.37299999999999</v>
      </c>
      <c r="I47">
        <v>106.096</v>
      </c>
      <c r="O47" t="s">
        <v>23</v>
      </c>
      <c r="P47" t="s">
        <v>18</v>
      </c>
      <c r="Q47">
        <f>U47*0.0001</f>
        <v>0.61851999999999996</v>
      </c>
      <c r="R47">
        <f>V47*0.0001</f>
        <v>0.61269300000000004</v>
      </c>
      <c r="S47" t="s">
        <v>23</v>
      </c>
      <c r="T47" t="s">
        <v>18</v>
      </c>
      <c r="U47">
        <v>6185.2</v>
      </c>
      <c r="V47">
        <v>6126.93</v>
      </c>
    </row>
    <row r="48" spans="1:49" x14ac:dyDescent="0.3">
      <c r="F48" t="s">
        <v>23</v>
      </c>
      <c r="G48" t="s">
        <v>18</v>
      </c>
      <c r="H48">
        <v>76.652000000000001</v>
      </c>
      <c r="I48">
        <v>73.208000000000013</v>
      </c>
      <c r="O48" t="s">
        <v>23</v>
      </c>
      <c r="P48" t="s">
        <v>19</v>
      </c>
      <c r="Q48">
        <f>U48*0.0001</f>
        <v>0.65924070000000001</v>
      </c>
      <c r="R48">
        <f>V48*0.0001</f>
        <v>0.64178100000000005</v>
      </c>
      <c r="S48" t="s">
        <v>23</v>
      </c>
      <c r="T48" t="s">
        <v>19</v>
      </c>
      <c r="U48">
        <v>6592.4070000000002</v>
      </c>
      <c r="V48">
        <v>6417.81</v>
      </c>
    </row>
    <row r="49" spans="6:49" x14ac:dyDescent="0.3">
      <c r="F49" t="s">
        <v>23</v>
      </c>
      <c r="G49" t="s">
        <v>19</v>
      </c>
      <c r="H49">
        <v>106.32700000000001</v>
      </c>
      <c r="I49">
        <v>85.856000000000009</v>
      </c>
      <c r="O49" t="s">
        <v>23</v>
      </c>
      <c r="P49" t="s">
        <v>20</v>
      </c>
      <c r="Q49">
        <f>U49*0.0001</f>
        <v>0.6508237</v>
      </c>
      <c r="R49">
        <f>V49*0.0001</f>
        <v>0.62615850000000006</v>
      </c>
      <c r="S49" t="s">
        <v>23</v>
      </c>
      <c r="T49" t="s">
        <v>104</v>
      </c>
      <c r="U49">
        <v>6508.2370000000001</v>
      </c>
      <c r="V49">
        <v>6261.585</v>
      </c>
    </row>
    <row r="50" spans="6:49" x14ac:dyDescent="0.3">
      <c r="F50" t="s">
        <v>23</v>
      </c>
      <c r="G50" t="s">
        <v>20</v>
      </c>
      <c r="H50">
        <v>139.81</v>
      </c>
      <c r="I50">
        <v>116.045</v>
      </c>
      <c r="O50" t="s">
        <v>24</v>
      </c>
      <c r="P50" t="s">
        <v>9</v>
      </c>
      <c r="Q50">
        <f>U50*0.0001</f>
        <v>0.66256090000000012</v>
      </c>
      <c r="R50">
        <f>V50*0.0001</f>
        <v>0.65786100000000003</v>
      </c>
      <c r="S50" t="s">
        <v>24</v>
      </c>
      <c r="T50" t="s">
        <v>100</v>
      </c>
      <c r="U50">
        <v>6625.6090000000004</v>
      </c>
      <c r="V50">
        <v>6578.61</v>
      </c>
    </row>
    <row r="51" spans="6:49" x14ac:dyDescent="0.3">
      <c r="F51" t="s">
        <v>24</v>
      </c>
      <c r="G51" t="s">
        <v>9</v>
      </c>
      <c r="H51">
        <v>277.16500000000002</v>
      </c>
      <c r="I51">
        <v>251.40200000000004</v>
      </c>
      <c r="O51" t="s">
        <v>24</v>
      </c>
      <c r="P51" t="s">
        <v>10</v>
      </c>
      <c r="Q51">
        <f>U51*0.0001</f>
        <v>0.63946000000000003</v>
      </c>
      <c r="R51">
        <f>V51*0.0001</f>
        <v>0.64992060000000007</v>
      </c>
      <c r="S51" t="s">
        <v>24</v>
      </c>
      <c r="T51" t="s">
        <v>10</v>
      </c>
      <c r="U51">
        <v>6394.6</v>
      </c>
      <c r="V51">
        <v>6499.2060000000001</v>
      </c>
    </row>
    <row r="52" spans="6:49" x14ac:dyDescent="0.3">
      <c r="F52" t="s">
        <v>24</v>
      </c>
      <c r="G52" t="s">
        <v>10</v>
      </c>
      <c r="H52">
        <v>51.463000000000001</v>
      </c>
      <c r="I52">
        <v>40.098999999999997</v>
      </c>
      <c r="O52" t="s">
        <v>24</v>
      </c>
      <c r="P52" t="s">
        <v>11</v>
      </c>
      <c r="Q52">
        <f>U52*0.0001</f>
        <v>0.61308000000000007</v>
      </c>
      <c r="R52">
        <f>V52*0.0001</f>
        <v>0.58512340000000007</v>
      </c>
      <c r="S52" t="s">
        <v>24</v>
      </c>
      <c r="T52" t="s">
        <v>11</v>
      </c>
      <c r="U52">
        <v>6130.8</v>
      </c>
      <c r="V52">
        <v>5851.2340000000004</v>
      </c>
    </row>
    <row r="53" spans="6:49" x14ac:dyDescent="0.3">
      <c r="F53" t="s">
        <v>24</v>
      </c>
      <c r="G53" t="s">
        <v>11</v>
      </c>
      <c r="H53">
        <v>97.510999999999996</v>
      </c>
      <c r="I53">
        <v>70.463999999999999</v>
      </c>
      <c r="O53" t="s">
        <v>24</v>
      </c>
      <c r="P53" t="s">
        <v>12</v>
      </c>
      <c r="Q53">
        <f>U53*0.0001</f>
        <v>0.6035408000000001</v>
      </c>
      <c r="R53">
        <f>V53*0.0001</f>
        <v>0.53757200000000005</v>
      </c>
      <c r="S53" t="s">
        <v>24</v>
      </c>
      <c r="T53" t="s">
        <v>101</v>
      </c>
      <c r="U53">
        <v>6035.4080000000004</v>
      </c>
      <c r="V53">
        <v>5375.72</v>
      </c>
      <c r="AW53" s="26"/>
    </row>
    <row r="54" spans="6:49" x14ac:dyDescent="0.3">
      <c r="F54" t="s">
        <v>24</v>
      </c>
      <c r="G54" t="s">
        <v>12</v>
      </c>
      <c r="H54">
        <v>43.271000000000001</v>
      </c>
      <c r="I54">
        <v>60.509</v>
      </c>
      <c r="O54" t="s">
        <v>24</v>
      </c>
      <c r="P54" t="s">
        <v>13</v>
      </c>
      <c r="Q54">
        <f>U54*0.0001</f>
        <v>0.56803689999999996</v>
      </c>
      <c r="R54">
        <f>V54*0.0001</f>
        <v>0.37548370000000003</v>
      </c>
      <c r="S54" t="s">
        <v>24</v>
      </c>
      <c r="T54" t="s">
        <v>13</v>
      </c>
      <c r="U54">
        <v>5680.3689999999997</v>
      </c>
      <c r="V54">
        <v>3754.837</v>
      </c>
    </row>
    <row r="55" spans="6:49" x14ac:dyDescent="0.3">
      <c r="F55" t="s">
        <v>24</v>
      </c>
      <c r="G55" t="s">
        <v>13</v>
      </c>
      <c r="H55">
        <v>26.303000000000004</v>
      </c>
      <c r="I55">
        <v>22.407999999999998</v>
      </c>
      <c r="O55" t="s">
        <v>24</v>
      </c>
      <c r="P55" t="s">
        <v>14</v>
      </c>
      <c r="Q55">
        <f>U55*0.0001</f>
        <v>0.12718510000000002</v>
      </c>
      <c r="R55">
        <f>V55*0.0001</f>
        <v>0.1339024</v>
      </c>
      <c r="S55" t="s">
        <v>24</v>
      </c>
      <c r="T55" t="s">
        <v>14</v>
      </c>
      <c r="U55">
        <v>1271.8510000000001</v>
      </c>
      <c r="V55">
        <v>1339.0239999999999</v>
      </c>
    </row>
    <row r="56" spans="6:49" x14ac:dyDescent="0.3">
      <c r="F56" t="s">
        <v>24</v>
      </c>
      <c r="G56" t="s">
        <v>14</v>
      </c>
      <c r="H56">
        <v>48.085000000000001</v>
      </c>
      <c r="I56">
        <v>63.353999999999999</v>
      </c>
      <c r="O56" t="s">
        <v>24</v>
      </c>
      <c r="P56" t="s">
        <v>15</v>
      </c>
      <c r="Q56">
        <f>U56*0.0001</f>
        <v>0.21008750000000001</v>
      </c>
      <c r="R56">
        <f>V56*0.0001</f>
        <v>0.18441340000000001</v>
      </c>
      <c r="S56" t="s">
        <v>24</v>
      </c>
      <c r="T56" t="s">
        <v>15</v>
      </c>
      <c r="U56">
        <v>2100.875</v>
      </c>
      <c r="V56">
        <v>1844.134</v>
      </c>
    </row>
    <row r="57" spans="6:49" x14ac:dyDescent="0.3">
      <c r="F57" t="s">
        <v>24</v>
      </c>
      <c r="G57" t="s">
        <v>15</v>
      </c>
      <c r="H57">
        <v>63.822999999999993</v>
      </c>
      <c r="I57">
        <v>77.78900000000003</v>
      </c>
      <c r="O57" t="s">
        <v>24</v>
      </c>
      <c r="P57" t="s">
        <v>16</v>
      </c>
      <c r="Q57">
        <f>U57*0.0001</f>
        <v>0.41806199999999999</v>
      </c>
      <c r="R57">
        <f>V57*0.0001</f>
        <v>0.42686700000000005</v>
      </c>
      <c r="S57" t="s">
        <v>24</v>
      </c>
      <c r="T57" t="s">
        <v>102</v>
      </c>
      <c r="U57">
        <v>4180.62</v>
      </c>
      <c r="V57">
        <v>4268.67</v>
      </c>
    </row>
    <row r="58" spans="6:49" x14ac:dyDescent="0.3">
      <c r="F58" t="s">
        <v>24</v>
      </c>
      <c r="G58" t="s">
        <v>16</v>
      </c>
      <c r="H58">
        <v>96.290999999999997</v>
      </c>
      <c r="I58">
        <v>95.696999999999974</v>
      </c>
      <c r="O58" t="s">
        <v>24</v>
      </c>
      <c r="P58" t="s">
        <v>17</v>
      </c>
      <c r="Q58">
        <f>U58*0.0001</f>
        <v>0.45203190000000004</v>
      </c>
      <c r="R58">
        <f>V58*0.0001</f>
        <v>0.44156820000000002</v>
      </c>
      <c r="S58" t="s">
        <v>24</v>
      </c>
      <c r="T58" t="s">
        <v>103</v>
      </c>
      <c r="U58">
        <v>4520.3190000000004</v>
      </c>
      <c r="V58">
        <v>4415.6819999999998</v>
      </c>
    </row>
    <row r="59" spans="6:49" x14ac:dyDescent="0.3">
      <c r="F59" t="s">
        <v>24</v>
      </c>
      <c r="G59" t="s">
        <v>17</v>
      </c>
      <c r="H59">
        <v>159.38099999999997</v>
      </c>
      <c r="I59">
        <v>137.44</v>
      </c>
      <c r="O59" t="s">
        <v>24</v>
      </c>
      <c r="P59" t="s">
        <v>18</v>
      </c>
      <c r="Q59">
        <f>U59*0.0001</f>
        <v>0.58473190000000008</v>
      </c>
      <c r="R59">
        <f>V59*0.0001</f>
        <v>0.53337430000000008</v>
      </c>
      <c r="S59" t="s">
        <v>24</v>
      </c>
      <c r="T59" t="s">
        <v>18</v>
      </c>
      <c r="U59">
        <v>5847.3190000000004</v>
      </c>
      <c r="V59">
        <v>5333.7430000000004</v>
      </c>
    </row>
    <row r="60" spans="6:49" x14ac:dyDescent="0.3">
      <c r="F60" t="s">
        <v>24</v>
      </c>
      <c r="G60" t="s">
        <v>18</v>
      </c>
      <c r="H60">
        <v>80.23599999999999</v>
      </c>
      <c r="I60">
        <v>57.596000000000004</v>
      </c>
      <c r="O60" t="s">
        <v>24</v>
      </c>
      <c r="P60" t="s">
        <v>19</v>
      </c>
      <c r="Q60">
        <f>U60*0.0001</f>
        <v>0.53391080000000002</v>
      </c>
      <c r="R60">
        <f>V60*0.0001</f>
        <v>0.54887629999999998</v>
      </c>
      <c r="S60" t="s">
        <v>24</v>
      </c>
      <c r="T60" t="s">
        <v>19</v>
      </c>
      <c r="U60">
        <v>5339.1080000000002</v>
      </c>
      <c r="V60">
        <v>5488.7629999999999</v>
      </c>
    </row>
    <row r="61" spans="6:49" x14ac:dyDescent="0.3">
      <c r="F61" t="s">
        <v>24</v>
      </c>
      <c r="G61" t="s">
        <v>19</v>
      </c>
      <c r="H61">
        <v>63.756999999999998</v>
      </c>
      <c r="I61">
        <v>77.027000000000001</v>
      </c>
      <c r="O61" t="s">
        <v>24</v>
      </c>
      <c r="P61" t="s">
        <v>20</v>
      </c>
      <c r="Q61">
        <f>U61*0.0001</f>
        <v>0.43036530000000006</v>
      </c>
      <c r="R61">
        <f>V61*0.0001</f>
        <v>0.38509600000000005</v>
      </c>
      <c r="S61" t="s">
        <v>24</v>
      </c>
      <c r="T61" t="s">
        <v>104</v>
      </c>
      <c r="U61">
        <v>4303.6530000000002</v>
      </c>
      <c r="V61">
        <v>3850.96</v>
      </c>
    </row>
    <row r="62" spans="6:49" x14ac:dyDescent="0.3">
      <c r="F62" t="s">
        <v>24</v>
      </c>
      <c r="G62" t="s">
        <v>20</v>
      </c>
      <c r="H62">
        <v>50.663000000000004</v>
      </c>
      <c r="I62">
        <v>39.792999999999992</v>
      </c>
      <c r="O62" t="s">
        <v>25</v>
      </c>
      <c r="P62" t="s">
        <v>9</v>
      </c>
      <c r="Q62">
        <f>U62*0.0001</f>
        <v>0.39885770000000004</v>
      </c>
      <c r="R62">
        <f>V62*0.0001</f>
        <v>0.3622301</v>
      </c>
      <c r="S62" t="s">
        <v>25</v>
      </c>
      <c r="T62" t="s">
        <v>100</v>
      </c>
      <c r="U62">
        <v>3988.5770000000002</v>
      </c>
      <c r="V62">
        <v>3622.3009999999999</v>
      </c>
    </row>
    <row r="63" spans="6:49" x14ac:dyDescent="0.3">
      <c r="F63" t="s">
        <v>25</v>
      </c>
      <c r="G63" t="s">
        <v>9</v>
      </c>
      <c r="H63">
        <v>76.584000000000003</v>
      </c>
      <c r="I63">
        <v>96.080999999999989</v>
      </c>
      <c r="O63" t="s">
        <v>25</v>
      </c>
      <c r="P63" t="s">
        <v>10</v>
      </c>
      <c r="Q63">
        <f>U63*0.0001</f>
        <v>0.49414830000000004</v>
      </c>
      <c r="R63">
        <f>V63*0.0001</f>
        <v>0.50974160000000002</v>
      </c>
      <c r="S63" t="s">
        <v>25</v>
      </c>
      <c r="T63" t="s">
        <v>10</v>
      </c>
      <c r="U63">
        <v>4941.4830000000002</v>
      </c>
      <c r="V63">
        <v>5097.4160000000002</v>
      </c>
    </row>
    <row r="64" spans="6:49" x14ac:dyDescent="0.3">
      <c r="F64" t="s">
        <v>25</v>
      </c>
      <c r="G64" t="s">
        <v>10</v>
      </c>
      <c r="H64">
        <v>22.395000000000003</v>
      </c>
      <c r="I64">
        <v>22.870999999999999</v>
      </c>
      <c r="O64" t="s">
        <v>25</v>
      </c>
      <c r="P64" t="s">
        <v>11</v>
      </c>
      <c r="Q64">
        <f>U64*0.0001</f>
        <v>0.47845930000000003</v>
      </c>
      <c r="R64">
        <f>V64*0.0001</f>
        <v>0.42740829999999996</v>
      </c>
      <c r="S64" t="s">
        <v>25</v>
      </c>
      <c r="T64" t="s">
        <v>11</v>
      </c>
      <c r="U64">
        <v>4784.5929999999998</v>
      </c>
      <c r="V64">
        <v>4274.0829999999996</v>
      </c>
    </row>
    <row r="65" spans="6:22" x14ac:dyDescent="0.3">
      <c r="F65" t="s">
        <v>25</v>
      </c>
      <c r="G65" t="s">
        <v>11</v>
      </c>
      <c r="H65">
        <v>77.738</v>
      </c>
      <c r="I65">
        <v>57.68</v>
      </c>
      <c r="O65" t="s">
        <v>25</v>
      </c>
      <c r="P65" t="s">
        <v>12</v>
      </c>
      <c r="Q65">
        <f>U65*0.0001</f>
        <v>0.53081369999999994</v>
      </c>
      <c r="R65">
        <f>V65*0.0001</f>
        <v>0.49593760000000003</v>
      </c>
      <c r="S65" t="s">
        <v>25</v>
      </c>
      <c r="T65" t="s">
        <v>101</v>
      </c>
      <c r="U65">
        <v>5308.1369999999997</v>
      </c>
      <c r="V65">
        <v>4959.3760000000002</v>
      </c>
    </row>
    <row r="66" spans="6:22" x14ac:dyDescent="0.3">
      <c r="F66" t="s">
        <v>25</v>
      </c>
      <c r="G66" t="s">
        <v>12</v>
      </c>
      <c r="H66">
        <v>87.712000000000003</v>
      </c>
      <c r="I66">
        <v>69.495000000000005</v>
      </c>
      <c r="O66" t="s">
        <v>25</v>
      </c>
      <c r="P66" t="s">
        <v>13</v>
      </c>
      <c r="Q66">
        <f>U66*0.0001</f>
        <v>0.55341400000000007</v>
      </c>
      <c r="R66">
        <f>V66*0.0001</f>
        <v>0.51946350000000008</v>
      </c>
      <c r="S66" t="s">
        <v>25</v>
      </c>
      <c r="T66" t="s">
        <v>13</v>
      </c>
      <c r="U66">
        <v>5534.14</v>
      </c>
      <c r="V66">
        <v>5194.6350000000002</v>
      </c>
    </row>
    <row r="67" spans="6:22" x14ac:dyDescent="0.3">
      <c r="F67" t="s">
        <v>25</v>
      </c>
      <c r="G67" t="s">
        <v>13</v>
      </c>
      <c r="H67">
        <v>20.746000000000002</v>
      </c>
      <c r="I67">
        <v>18.118000000000002</v>
      </c>
      <c r="O67" t="s">
        <v>25</v>
      </c>
      <c r="P67" t="s">
        <v>14</v>
      </c>
      <c r="Q67">
        <f>U67*0.0001</f>
        <v>0.51296030000000004</v>
      </c>
      <c r="R67">
        <f>V67*0.0001</f>
        <v>0.47990339999999998</v>
      </c>
      <c r="S67" t="s">
        <v>25</v>
      </c>
      <c r="T67" t="s">
        <v>14</v>
      </c>
      <c r="U67">
        <v>5129.6030000000001</v>
      </c>
      <c r="V67">
        <v>4799.0339999999997</v>
      </c>
    </row>
    <row r="68" spans="6:22" x14ac:dyDescent="0.3">
      <c r="F68" t="s">
        <v>25</v>
      </c>
      <c r="G68" t="s">
        <v>14</v>
      </c>
      <c r="H68">
        <v>25.136999999999997</v>
      </c>
      <c r="I68">
        <v>22.344999999999999</v>
      </c>
      <c r="O68" t="s">
        <v>25</v>
      </c>
      <c r="P68" t="s">
        <v>15</v>
      </c>
      <c r="Q68">
        <f>U68*0.0001</f>
        <v>0.46634250000000005</v>
      </c>
      <c r="R68">
        <f>V68*0.0001</f>
        <v>0.41459250000000003</v>
      </c>
      <c r="S68" t="s">
        <v>25</v>
      </c>
      <c r="T68" t="s">
        <v>15</v>
      </c>
      <c r="U68">
        <v>4663.4250000000002</v>
      </c>
      <c r="V68">
        <v>4145.9250000000002</v>
      </c>
    </row>
    <row r="69" spans="6:22" x14ac:dyDescent="0.3">
      <c r="F69" t="s">
        <v>25</v>
      </c>
      <c r="G69" t="s">
        <v>15</v>
      </c>
      <c r="H69">
        <v>50.659000000000006</v>
      </c>
      <c r="I69">
        <v>49.403000000000006</v>
      </c>
      <c r="O69" t="s">
        <v>25</v>
      </c>
      <c r="P69" t="s">
        <v>16</v>
      </c>
      <c r="Q69">
        <f>U69*0.0001</f>
        <v>0.48439730000000003</v>
      </c>
      <c r="R69">
        <f>V69*0.0001</f>
        <v>0.49156460000000002</v>
      </c>
      <c r="S69" t="s">
        <v>25</v>
      </c>
      <c r="T69" t="s">
        <v>102</v>
      </c>
      <c r="U69">
        <v>4843.973</v>
      </c>
      <c r="V69">
        <v>4915.6459999999997</v>
      </c>
    </row>
    <row r="70" spans="6:22" x14ac:dyDescent="0.3">
      <c r="F70" t="s">
        <v>25</v>
      </c>
      <c r="G70" t="s">
        <v>16</v>
      </c>
      <c r="H70">
        <v>99.589000000000013</v>
      </c>
      <c r="I70">
        <v>91.626000000000005</v>
      </c>
      <c r="O70" t="s">
        <v>25</v>
      </c>
      <c r="P70" t="s">
        <v>17</v>
      </c>
      <c r="Q70">
        <f>U70*0.0001</f>
        <v>0.54583320000000002</v>
      </c>
      <c r="R70">
        <f>V70*0.0001</f>
        <v>0.56353149999999996</v>
      </c>
      <c r="S70" t="s">
        <v>25</v>
      </c>
      <c r="T70" t="s">
        <v>103</v>
      </c>
      <c r="U70">
        <v>5458.3320000000003</v>
      </c>
      <c r="V70">
        <v>5635.3149999999996</v>
      </c>
    </row>
    <row r="71" spans="6:22" x14ac:dyDescent="0.3">
      <c r="F71" t="s">
        <v>25</v>
      </c>
      <c r="G71" t="s">
        <v>17</v>
      </c>
      <c r="H71">
        <v>57.567999999999998</v>
      </c>
      <c r="I71">
        <v>60.502000000000002</v>
      </c>
      <c r="O71" t="s">
        <v>25</v>
      </c>
      <c r="P71" t="s">
        <v>18</v>
      </c>
      <c r="Q71">
        <f>U71*0.0001</f>
        <v>0.56202010000000002</v>
      </c>
      <c r="R71">
        <f>V71*0.0001</f>
        <v>0.56983610000000007</v>
      </c>
      <c r="S71" t="s">
        <v>25</v>
      </c>
      <c r="T71" t="s">
        <v>18</v>
      </c>
      <c r="U71">
        <v>5620.201</v>
      </c>
      <c r="V71">
        <v>5698.3609999999999</v>
      </c>
    </row>
    <row r="72" spans="6:22" x14ac:dyDescent="0.3">
      <c r="F72" t="s">
        <v>25</v>
      </c>
      <c r="G72" t="s">
        <v>18</v>
      </c>
      <c r="H72">
        <v>85.168999999999997</v>
      </c>
      <c r="I72">
        <v>58.936999999999998</v>
      </c>
      <c r="O72" t="s">
        <v>25</v>
      </c>
      <c r="P72" t="s">
        <v>19</v>
      </c>
      <c r="Q72">
        <f>U72*0.0001</f>
        <v>0.6052086000000001</v>
      </c>
      <c r="R72">
        <f>V72*0.0001</f>
        <v>0.58654110000000004</v>
      </c>
      <c r="S72" t="s">
        <v>25</v>
      </c>
      <c r="T72" t="s">
        <v>19</v>
      </c>
      <c r="U72">
        <v>6052.0860000000002</v>
      </c>
      <c r="V72">
        <v>5865.4110000000001</v>
      </c>
    </row>
    <row r="73" spans="6:22" x14ac:dyDescent="0.3">
      <c r="F73" t="s">
        <v>25</v>
      </c>
      <c r="G73" t="s">
        <v>19</v>
      </c>
      <c r="H73">
        <v>103.74100000000001</v>
      </c>
      <c r="I73">
        <v>86.484999999999999</v>
      </c>
      <c r="O73" t="s">
        <v>25</v>
      </c>
      <c r="P73" t="s">
        <v>20</v>
      </c>
      <c r="Q73">
        <f>U73*0.0001</f>
        <v>0.63476460000000001</v>
      </c>
      <c r="R73">
        <f>V73*0.0001</f>
        <v>0.55632400000000004</v>
      </c>
      <c r="S73" t="s">
        <v>25</v>
      </c>
      <c r="T73" t="s">
        <v>104</v>
      </c>
      <c r="U73">
        <v>6347.6459999999997</v>
      </c>
      <c r="V73">
        <v>5563.24</v>
      </c>
    </row>
    <row r="74" spans="6:22" x14ac:dyDescent="0.3">
      <c r="F74" t="s">
        <v>25</v>
      </c>
      <c r="G74" t="s">
        <v>20</v>
      </c>
      <c r="H74">
        <v>79.987000000000009</v>
      </c>
      <c r="I74">
        <v>58.336000000000006</v>
      </c>
      <c r="O74" t="s">
        <v>26</v>
      </c>
      <c r="P74" t="s">
        <v>9</v>
      </c>
      <c r="Q74">
        <f>U74*0.0001</f>
        <v>0.59109170000000011</v>
      </c>
      <c r="R74">
        <f>V74*0.0001</f>
        <v>0.52542100000000003</v>
      </c>
      <c r="S74" t="s">
        <v>26</v>
      </c>
      <c r="T74" t="s">
        <v>100</v>
      </c>
      <c r="U74">
        <v>5910.9170000000004</v>
      </c>
      <c r="V74">
        <v>5254.21</v>
      </c>
    </row>
    <row r="75" spans="6:22" x14ac:dyDescent="0.3">
      <c r="F75" t="s">
        <v>26</v>
      </c>
      <c r="G75" t="s">
        <v>9</v>
      </c>
      <c r="H75">
        <v>46.434000000000005</v>
      </c>
      <c r="I75">
        <v>46.524000000000001</v>
      </c>
      <c r="O75" t="s">
        <v>26</v>
      </c>
      <c r="P75" t="s">
        <v>10</v>
      </c>
      <c r="Q75">
        <f>U75*0.0001</f>
        <v>0.51971830000000008</v>
      </c>
      <c r="R75">
        <f>V75*0.0001</f>
        <v>0.49648800000000004</v>
      </c>
      <c r="S75" t="s">
        <v>26</v>
      </c>
      <c r="T75" t="s">
        <v>10</v>
      </c>
      <c r="U75">
        <v>5197.183</v>
      </c>
      <c r="V75">
        <v>4964.88</v>
      </c>
    </row>
    <row r="76" spans="6:22" x14ac:dyDescent="0.3">
      <c r="F76" t="s">
        <v>26</v>
      </c>
      <c r="G76" t="s">
        <v>10</v>
      </c>
      <c r="H76">
        <v>229.04599999999996</v>
      </c>
      <c r="I76">
        <v>271.245</v>
      </c>
      <c r="O76" t="s">
        <v>26</v>
      </c>
      <c r="P76" t="s">
        <v>11</v>
      </c>
      <c r="Q76">
        <f>U76*0.0001</f>
        <v>0.64992400000000006</v>
      </c>
      <c r="R76">
        <f>V76*0.0001</f>
        <v>0.65823720000000008</v>
      </c>
      <c r="S76" t="s">
        <v>26</v>
      </c>
      <c r="T76" t="s">
        <v>11</v>
      </c>
      <c r="U76">
        <v>6499.24</v>
      </c>
      <c r="V76">
        <v>6582.3720000000003</v>
      </c>
    </row>
    <row r="77" spans="6:22" x14ac:dyDescent="0.3">
      <c r="F77" t="s">
        <v>26</v>
      </c>
      <c r="G77" t="s">
        <v>11</v>
      </c>
      <c r="H77">
        <v>233.81100000000001</v>
      </c>
      <c r="I77">
        <v>253.74900000000002</v>
      </c>
      <c r="O77" t="s">
        <v>26</v>
      </c>
      <c r="P77" t="s">
        <v>12</v>
      </c>
      <c r="Q77">
        <f>U77*0.0001</f>
        <v>0.65435129999999997</v>
      </c>
      <c r="R77">
        <f>V77*0.0001</f>
        <v>0.65302600000000011</v>
      </c>
      <c r="S77" t="s">
        <v>26</v>
      </c>
      <c r="T77" t="s">
        <v>101</v>
      </c>
      <c r="U77">
        <v>6543.5129999999999</v>
      </c>
      <c r="V77">
        <v>6530.26</v>
      </c>
    </row>
    <row r="78" spans="6:22" x14ac:dyDescent="0.3">
      <c r="F78" t="s">
        <v>26</v>
      </c>
      <c r="G78" t="s">
        <v>12</v>
      </c>
      <c r="H78">
        <v>172.60000000000002</v>
      </c>
      <c r="I78">
        <v>145.06200000000001</v>
      </c>
      <c r="O78" t="s">
        <v>26</v>
      </c>
      <c r="P78" t="s">
        <v>13</v>
      </c>
      <c r="Q78">
        <f>U78*0.0001</f>
        <v>0.63107279999999999</v>
      </c>
      <c r="R78">
        <f>V78*0.0001</f>
        <v>0.64008770000000004</v>
      </c>
      <c r="S78" t="s">
        <v>26</v>
      </c>
      <c r="T78" t="s">
        <v>13</v>
      </c>
      <c r="U78">
        <v>6310.7280000000001</v>
      </c>
      <c r="V78">
        <v>6400.8770000000004</v>
      </c>
    </row>
    <row r="79" spans="6:22" x14ac:dyDescent="0.3">
      <c r="F79" t="s">
        <v>26</v>
      </c>
      <c r="G79" t="s">
        <v>13</v>
      </c>
      <c r="H79">
        <v>61.119000000000007</v>
      </c>
      <c r="I79">
        <v>69.777000000000001</v>
      </c>
      <c r="O79" t="s">
        <v>26</v>
      </c>
      <c r="P79" t="s">
        <v>14</v>
      </c>
      <c r="Q79">
        <f>U79*0.0001</f>
        <v>0.57998110000000003</v>
      </c>
      <c r="R79">
        <f>V79*0.0001</f>
        <v>0.58243299999999998</v>
      </c>
      <c r="S79" t="s">
        <v>26</v>
      </c>
      <c r="T79" t="s">
        <v>14</v>
      </c>
      <c r="U79">
        <v>5799.8109999999997</v>
      </c>
      <c r="V79">
        <v>5824.33</v>
      </c>
    </row>
    <row r="80" spans="6:22" x14ac:dyDescent="0.3">
      <c r="F80" t="s">
        <v>26</v>
      </c>
      <c r="G80" t="s">
        <v>14</v>
      </c>
      <c r="H80">
        <v>16.565999999999999</v>
      </c>
      <c r="I80">
        <v>24.735000000000003</v>
      </c>
      <c r="O80" t="s">
        <v>26</v>
      </c>
      <c r="P80" t="s">
        <v>15</v>
      </c>
      <c r="Q80">
        <f>U80*0.0001</f>
        <v>0.48949170000000009</v>
      </c>
      <c r="R80">
        <f>V80*0.0001</f>
        <v>0.53786880000000004</v>
      </c>
      <c r="S80" t="s">
        <v>26</v>
      </c>
      <c r="T80" t="s">
        <v>15</v>
      </c>
      <c r="U80">
        <v>4894.9170000000004</v>
      </c>
      <c r="V80">
        <v>5378.6880000000001</v>
      </c>
    </row>
    <row r="81" spans="6:39" x14ac:dyDescent="0.3">
      <c r="F81" t="s">
        <v>26</v>
      </c>
      <c r="G81" t="s">
        <v>15</v>
      </c>
      <c r="H81">
        <v>40.359000000000002</v>
      </c>
      <c r="I81">
        <v>34.796999999999997</v>
      </c>
      <c r="O81" t="s">
        <v>26</v>
      </c>
      <c r="P81" t="s">
        <v>16</v>
      </c>
      <c r="Q81">
        <f>U81*0.0001</f>
        <v>0.52181420000000001</v>
      </c>
      <c r="R81">
        <f>V81*0.0001</f>
        <v>0.55895519999999999</v>
      </c>
      <c r="S81" t="s">
        <v>26</v>
      </c>
      <c r="T81" t="s">
        <v>102</v>
      </c>
      <c r="U81">
        <v>5218.1419999999998</v>
      </c>
      <c r="V81">
        <v>5589.5519999999997</v>
      </c>
    </row>
    <row r="82" spans="6:39" x14ac:dyDescent="0.3">
      <c r="F82" t="s">
        <v>26</v>
      </c>
      <c r="G82" t="s">
        <v>16</v>
      </c>
      <c r="H82">
        <v>32.533000000000001</v>
      </c>
      <c r="I82">
        <v>35.685000000000002</v>
      </c>
      <c r="O82" t="s">
        <v>26</v>
      </c>
      <c r="P82" t="s">
        <v>17</v>
      </c>
      <c r="Q82">
        <f>U82*0.0001</f>
        <v>0.5455179</v>
      </c>
      <c r="R82">
        <f>V82*0.0001</f>
        <v>0.55715179999999997</v>
      </c>
      <c r="S82" t="s">
        <v>26</v>
      </c>
      <c r="T82" t="s">
        <v>103</v>
      </c>
      <c r="U82">
        <v>5455.1790000000001</v>
      </c>
      <c r="V82">
        <v>5571.518</v>
      </c>
    </row>
    <row r="83" spans="6:39" x14ac:dyDescent="0.3">
      <c r="F83" t="s">
        <v>26</v>
      </c>
      <c r="G83" t="s">
        <v>17</v>
      </c>
      <c r="H83">
        <v>87.412999999999997</v>
      </c>
      <c r="I83">
        <v>109.57499999999999</v>
      </c>
      <c r="O83" t="s">
        <v>26</v>
      </c>
      <c r="P83" t="s">
        <v>18</v>
      </c>
      <c r="Q83">
        <f>U83*0.0001</f>
        <v>0.67183310000000007</v>
      </c>
      <c r="R83">
        <f>V83*0.0001</f>
        <v>0.65711470000000005</v>
      </c>
      <c r="S83" t="s">
        <v>26</v>
      </c>
      <c r="T83" t="s">
        <v>18</v>
      </c>
      <c r="U83">
        <v>6718.3310000000001</v>
      </c>
      <c r="V83">
        <v>6571.1469999999999</v>
      </c>
    </row>
    <row r="84" spans="6:39" x14ac:dyDescent="0.3">
      <c r="F84" t="s">
        <v>26</v>
      </c>
      <c r="G84" t="s">
        <v>18</v>
      </c>
      <c r="H84">
        <v>114.01800000000001</v>
      </c>
      <c r="I84">
        <v>127.91000000000001</v>
      </c>
      <c r="O84" t="s">
        <v>26</v>
      </c>
      <c r="P84" t="s">
        <v>19</v>
      </c>
      <c r="Q84">
        <f>U84*0.0001</f>
        <v>0.69372370000000005</v>
      </c>
      <c r="R84">
        <f>V84*0.0001</f>
        <v>0.68059309999999995</v>
      </c>
      <c r="S84" t="s">
        <v>26</v>
      </c>
      <c r="T84" t="s">
        <v>19</v>
      </c>
      <c r="U84">
        <v>6937.2370000000001</v>
      </c>
      <c r="V84">
        <v>6805.9309999999996</v>
      </c>
    </row>
    <row r="85" spans="6:39" x14ac:dyDescent="0.3">
      <c r="F85" t="s">
        <v>26</v>
      </c>
      <c r="G85" t="s">
        <v>19</v>
      </c>
      <c r="H85">
        <v>159.67700000000002</v>
      </c>
      <c r="I85">
        <v>167.06899999999999</v>
      </c>
      <c r="O85" t="s">
        <v>26</v>
      </c>
      <c r="P85" t="s">
        <v>20</v>
      </c>
      <c r="Q85">
        <f>U85*0.0001</f>
        <v>0.68125290000000005</v>
      </c>
      <c r="R85">
        <f>V85*0.0001</f>
        <v>0.67144840000000006</v>
      </c>
      <c r="S85" t="s">
        <v>26</v>
      </c>
      <c r="T85" t="s">
        <v>104</v>
      </c>
      <c r="U85">
        <v>6812.5290000000005</v>
      </c>
      <c r="V85">
        <v>6714.4840000000004</v>
      </c>
    </row>
    <row r="86" spans="6:39" x14ac:dyDescent="0.3">
      <c r="F86" t="s">
        <v>26</v>
      </c>
      <c r="G86" t="s">
        <v>20</v>
      </c>
      <c r="H86">
        <v>141.88699999999997</v>
      </c>
      <c r="I86">
        <v>140.303</v>
      </c>
      <c r="O86" t="s">
        <v>27</v>
      </c>
      <c r="P86" t="s">
        <v>9</v>
      </c>
      <c r="Q86">
        <f>U86*0.0001</f>
        <v>0.63999850000000003</v>
      </c>
      <c r="R86">
        <f>V86*0.0001</f>
        <v>0.63677990000000007</v>
      </c>
      <c r="S86" t="s">
        <v>27</v>
      </c>
      <c r="T86" t="s">
        <v>100</v>
      </c>
      <c r="U86">
        <v>6399.9849999999997</v>
      </c>
      <c r="V86">
        <v>6367.799</v>
      </c>
    </row>
    <row r="87" spans="6:39" x14ac:dyDescent="0.3">
      <c r="F87" t="s">
        <v>27</v>
      </c>
      <c r="G87" t="s">
        <v>9</v>
      </c>
      <c r="H87">
        <v>63.027000000000001</v>
      </c>
      <c r="I87">
        <v>46.752000000000002</v>
      </c>
      <c r="O87" t="s">
        <v>27</v>
      </c>
      <c r="P87" t="s">
        <v>10</v>
      </c>
      <c r="Q87">
        <f>U87*0.0001</f>
        <v>0.63120900000000002</v>
      </c>
      <c r="R87">
        <f>V87*0.0001</f>
        <v>0.53150600000000003</v>
      </c>
      <c r="S87" t="s">
        <v>27</v>
      </c>
      <c r="T87" t="s">
        <v>10</v>
      </c>
      <c r="U87">
        <v>6312.09</v>
      </c>
      <c r="V87">
        <v>5315.06</v>
      </c>
    </row>
    <row r="88" spans="6:39" x14ac:dyDescent="0.3">
      <c r="F88" t="s">
        <v>27</v>
      </c>
      <c r="G88" t="s">
        <v>10</v>
      </c>
      <c r="H88">
        <v>23.577999999999999</v>
      </c>
      <c r="I88">
        <v>24.088999999999999</v>
      </c>
      <c r="O88" t="s">
        <v>27</v>
      </c>
      <c r="P88" t="s">
        <v>11</v>
      </c>
      <c r="Q88">
        <f>U88*0.0001</f>
        <v>0.58999350000000006</v>
      </c>
      <c r="R88">
        <f>V88*0.0001</f>
        <v>0.5169821</v>
      </c>
      <c r="S88" t="s">
        <v>27</v>
      </c>
      <c r="T88" t="s">
        <v>11</v>
      </c>
      <c r="U88">
        <v>5899.9350000000004</v>
      </c>
      <c r="V88">
        <v>5169.8209999999999</v>
      </c>
    </row>
    <row r="89" spans="6:39" x14ac:dyDescent="0.3">
      <c r="F89" t="s">
        <v>27</v>
      </c>
      <c r="G89" t="s">
        <v>11</v>
      </c>
      <c r="H89">
        <v>30.937999999999995</v>
      </c>
      <c r="I89">
        <v>52.266999999999996</v>
      </c>
      <c r="O89" t="s">
        <v>27</v>
      </c>
      <c r="P89" t="s">
        <v>12</v>
      </c>
      <c r="Q89">
        <f>U89*0.0001</f>
        <v>0.57366689999999998</v>
      </c>
      <c r="R89">
        <f>V89*0.0001</f>
        <v>0.53273630000000005</v>
      </c>
      <c r="S89" t="s">
        <v>27</v>
      </c>
      <c r="T89" t="s">
        <v>101</v>
      </c>
      <c r="U89">
        <v>5736.6689999999999</v>
      </c>
      <c r="V89">
        <v>5327.3630000000003</v>
      </c>
      <c r="AG89" s="20"/>
    </row>
    <row r="90" spans="6:39" x14ac:dyDescent="0.3">
      <c r="F90" t="s">
        <v>27</v>
      </c>
      <c r="G90" t="s">
        <v>12</v>
      </c>
      <c r="H90">
        <v>303.142</v>
      </c>
      <c r="I90">
        <v>232.54899999999998</v>
      </c>
      <c r="O90" t="s">
        <v>27</v>
      </c>
      <c r="P90" t="s">
        <v>13</v>
      </c>
      <c r="Q90">
        <f>U90*0.0001</f>
        <v>0.59770680000000009</v>
      </c>
      <c r="R90">
        <f>V90*0.0001</f>
        <v>0.60657720000000004</v>
      </c>
      <c r="S90" t="s">
        <v>27</v>
      </c>
      <c r="T90" t="s">
        <v>13</v>
      </c>
      <c r="U90">
        <v>5977.0680000000002</v>
      </c>
      <c r="V90">
        <v>6065.7719999999999</v>
      </c>
    </row>
    <row r="91" spans="6:39" x14ac:dyDescent="0.3">
      <c r="F91" t="s">
        <v>27</v>
      </c>
      <c r="G91" t="s">
        <v>13</v>
      </c>
      <c r="H91">
        <v>70.944000000000003</v>
      </c>
      <c r="I91">
        <v>77.611000000000018</v>
      </c>
      <c r="O91" t="s">
        <v>27</v>
      </c>
      <c r="P91" t="s">
        <v>14</v>
      </c>
      <c r="Q91">
        <f>U91*0.0001</f>
        <v>0.55257880000000004</v>
      </c>
      <c r="R91">
        <f>V91*0.0001</f>
        <v>0.59534070000000006</v>
      </c>
      <c r="S91" t="s">
        <v>27</v>
      </c>
      <c r="T91" t="s">
        <v>14</v>
      </c>
      <c r="U91">
        <v>5525.7879999999996</v>
      </c>
      <c r="V91">
        <v>5953.4070000000002</v>
      </c>
    </row>
    <row r="92" spans="6:39" x14ac:dyDescent="0.3">
      <c r="F92" t="s">
        <v>27</v>
      </c>
      <c r="G92" t="s">
        <v>14</v>
      </c>
      <c r="H92">
        <v>127.874</v>
      </c>
      <c r="I92">
        <v>136.089</v>
      </c>
      <c r="O92" t="s">
        <v>27</v>
      </c>
      <c r="P92" t="s">
        <v>15</v>
      </c>
      <c r="Q92">
        <f>U92*0.0001</f>
        <v>0.51199490000000003</v>
      </c>
      <c r="R92">
        <f>V92*0.0001</f>
        <v>0.54694670000000001</v>
      </c>
      <c r="S92" t="s">
        <v>27</v>
      </c>
      <c r="T92" t="s">
        <v>15</v>
      </c>
      <c r="U92">
        <v>5119.9489999999996</v>
      </c>
      <c r="V92">
        <v>5469.4669999999996</v>
      </c>
    </row>
    <row r="93" spans="6:39" x14ac:dyDescent="0.3">
      <c r="F93" t="s">
        <v>27</v>
      </c>
      <c r="G93" t="s">
        <v>15</v>
      </c>
      <c r="H93">
        <v>172.21100000000001</v>
      </c>
      <c r="I93">
        <v>170.58299999999997</v>
      </c>
      <c r="O93" t="s">
        <v>27</v>
      </c>
      <c r="P93" t="s">
        <v>16</v>
      </c>
      <c r="Q93">
        <f>U93*0.0001</f>
        <v>0.49090550000000005</v>
      </c>
      <c r="R93">
        <f>V93*0.0001</f>
        <v>0.49315029999999999</v>
      </c>
      <c r="S93" t="s">
        <v>27</v>
      </c>
      <c r="T93" t="s">
        <v>102</v>
      </c>
      <c r="U93">
        <v>4909.0550000000003</v>
      </c>
      <c r="V93">
        <v>4931.5029999999997</v>
      </c>
    </row>
    <row r="94" spans="6:39" x14ac:dyDescent="0.3">
      <c r="F94" t="s">
        <v>27</v>
      </c>
      <c r="G94" t="s">
        <v>16</v>
      </c>
      <c r="H94">
        <v>23.795000000000002</v>
      </c>
      <c r="I94">
        <v>34.988</v>
      </c>
      <c r="O94" t="s">
        <v>27</v>
      </c>
      <c r="P94" t="s">
        <v>17</v>
      </c>
      <c r="Q94">
        <f>U94*0.0001</f>
        <v>0.57274350000000007</v>
      </c>
      <c r="R94">
        <f>V94*0.0001</f>
        <v>0.62512900000000005</v>
      </c>
      <c r="S94" t="s">
        <v>27</v>
      </c>
      <c r="T94" t="s">
        <v>103</v>
      </c>
      <c r="U94">
        <v>5727.4350000000004</v>
      </c>
      <c r="V94">
        <v>6251.29</v>
      </c>
    </row>
    <row r="95" spans="6:39" x14ac:dyDescent="0.3">
      <c r="F95" t="s">
        <v>27</v>
      </c>
      <c r="G95" t="s">
        <v>17</v>
      </c>
      <c r="H95">
        <v>92.457999999999998</v>
      </c>
      <c r="I95">
        <v>92.402999999999992</v>
      </c>
      <c r="O95" t="s">
        <v>27</v>
      </c>
      <c r="P95" t="s">
        <v>18</v>
      </c>
      <c r="Q95">
        <f>U95*0.0001</f>
        <v>0.56044910000000003</v>
      </c>
      <c r="R95">
        <f>V95*0.0001</f>
        <v>0.59260180000000007</v>
      </c>
      <c r="S95" t="s">
        <v>27</v>
      </c>
      <c r="T95" t="s">
        <v>18</v>
      </c>
      <c r="U95">
        <v>5604.491</v>
      </c>
      <c r="V95">
        <v>5926.018</v>
      </c>
    </row>
    <row r="96" spans="6:39" x14ac:dyDescent="0.3">
      <c r="F96" t="s">
        <v>27</v>
      </c>
      <c r="G96" t="s">
        <v>18</v>
      </c>
      <c r="H96">
        <v>147.065</v>
      </c>
      <c r="I96">
        <v>157.37400000000002</v>
      </c>
      <c r="O96" t="s">
        <v>27</v>
      </c>
      <c r="P96" t="s">
        <v>19</v>
      </c>
      <c r="Q96">
        <f>U96*0.0001</f>
        <v>0.61774180000000001</v>
      </c>
      <c r="R96">
        <f>V96*0.0001</f>
        <v>0.6290789</v>
      </c>
      <c r="S96" t="s">
        <v>27</v>
      </c>
      <c r="T96" t="s">
        <v>19</v>
      </c>
      <c r="U96">
        <v>6177.4179999999997</v>
      </c>
      <c r="V96">
        <v>6290.7889999999998</v>
      </c>
      <c r="AM96">
        <f>55-83</f>
        <v>-28</v>
      </c>
    </row>
    <row r="97" spans="6:22" x14ac:dyDescent="0.3">
      <c r="F97" t="s">
        <v>27</v>
      </c>
      <c r="G97" t="s">
        <v>19</v>
      </c>
      <c r="H97">
        <v>86.173000000000002</v>
      </c>
      <c r="I97">
        <v>106.172</v>
      </c>
      <c r="O97" t="s">
        <v>27</v>
      </c>
      <c r="P97" t="s">
        <v>20</v>
      </c>
      <c r="Q97">
        <f>U97*0.0001</f>
        <v>0.62232299999999996</v>
      </c>
      <c r="R97">
        <f>V97*0.0001</f>
        <v>0.64499010000000001</v>
      </c>
      <c r="S97" t="s">
        <v>27</v>
      </c>
      <c r="T97" t="s">
        <v>104</v>
      </c>
      <c r="U97">
        <v>6223.23</v>
      </c>
      <c r="V97">
        <v>6449.9009999999998</v>
      </c>
    </row>
    <row r="98" spans="6:22" x14ac:dyDescent="0.3">
      <c r="F98" t="s">
        <v>27</v>
      </c>
      <c r="G98" t="s">
        <v>20</v>
      </c>
      <c r="H98">
        <v>93.413999999999987</v>
      </c>
      <c r="I98">
        <v>94.671000000000006</v>
      </c>
      <c r="O98" t="s">
        <v>28</v>
      </c>
      <c r="P98" t="s">
        <v>9</v>
      </c>
      <c r="Q98">
        <f>U98*0.0001</f>
        <v>0.67291990000000002</v>
      </c>
      <c r="R98">
        <f>V98*0.0001</f>
        <v>0.66559120000000005</v>
      </c>
      <c r="S98" t="s">
        <v>28</v>
      </c>
      <c r="T98" t="s">
        <v>100</v>
      </c>
      <c r="U98">
        <v>6729.1989999999996</v>
      </c>
      <c r="V98">
        <v>6655.9120000000003</v>
      </c>
    </row>
    <row r="99" spans="6:22" x14ac:dyDescent="0.3">
      <c r="F99" t="s">
        <v>28</v>
      </c>
      <c r="G99" t="s">
        <v>9</v>
      </c>
      <c r="H99">
        <v>66.86</v>
      </c>
      <c r="I99">
        <v>64.190999999999988</v>
      </c>
      <c r="O99" t="s">
        <v>28</v>
      </c>
      <c r="P99" t="s">
        <v>10</v>
      </c>
      <c r="Q99">
        <f>U99*0.0001</f>
        <v>0.65383610000000003</v>
      </c>
      <c r="R99">
        <f>V99*0.0001</f>
        <v>0.64833249999999998</v>
      </c>
      <c r="S99" t="s">
        <v>28</v>
      </c>
      <c r="T99" t="s">
        <v>10</v>
      </c>
      <c r="U99">
        <v>6538.3609999999999</v>
      </c>
      <c r="V99">
        <v>6483.3249999999998</v>
      </c>
    </row>
    <row r="100" spans="6:22" x14ac:dyDescent="0.3">
      <c r="F100" t="s">
        <v>28</v>
      </c>
      <c r="G100" t="s">
        <v>10</v>
      </c>
      <c r="H100">
        <v>139.50500000000002</v>
      </c>
      <c r="I100">
        <v>123.254</v>
      </c>
      <c r="O100" t="s">
        <v>28</v>
      </c>
      <c r="P100" t="s">
        <v>11</v>
      </c>
      <c r="Q100">
        <f>U100*0.0001</f>
        <v>0.61898370000000003</v>
      </c>
      <c r="R100">
        <f>V100*0.0001</f>
        <v>0.61989859999999997</v>
      </c>
      <c r="S100" t="s">
        <v>28</v>
      </c>
      <c r="T100" t="s">
        <v>11</v>
      </c>
      <c r="U100">
        <v>6189.8370000000004</v>
      </c>
      <c r="V100">
        <v>6198.9859999999999</v>
      </c>
    </row>
    <row r="101" spans="6:22" x14ac:dyDescent="0.3">
      <c r="F101" t="s">
        <v>28</v>
      </c>
      <c r="G101" t="s">
        <v>11</v>
      </c>
      <c r="H101">
        <v>137.79</v>
      </c>
      <c r="I101">
        <v>102.79300000000001</v>
      </c>
      <c r="O101" t="s">
        <v>28</v>
      </c>
      <c r="P101" t="s">
        <v>12</v>
      </c>
      <c r="Q101">
        <f>U101*0.0001</f>
        <v>0.60011999999999999</v>
      </c>
      <c r="R101">
        <f>V101*0.0001</f>
        <v>0.5787388</v>
      </c>
      <c r="S101" t="s">
        <v>28</v>
      </c>
      <c r="T101" t="s">
        <v>101</v>
      </c>
      <c r="U101">
        <v>6001.2</v>
      </c>
      <c r="V101">
        <v>5787.3879999999999</v>
      </c>
    </row>
    <row r="102" spans="6:22" x14ac:dyDescent="0.3">
      <c r="F102" t="s">
        <v>28</v>
      </c>
      <c r="G102" t="s">
        <v>12</v>
      </c>
      <c r="H102">
        <v>276.73399999999998</v>
      </c>
      <c r="I102">
        <v>242.90799999999996</v>
      </c>
      <c r="O102" t="s">
        <v>28</v>
      </c>
      <c r="P102" t="s">
        <v>13</v>
      </c>
      <c r="Q102">
        <f>U102*0.0001</f>
        <v>0.57306590000000002</v>
      </c>
      <c r="R102">
        <f>V102*0.0001</f>
        <v>0.59999340000000001</v>
      </c>
      <c r="S102" t="s">
        <v>28</v>
      </c>
      <c r="T102" t="s">
        <v>13</v>
      </c>
      <c r="U102">
        <v>5730.6589999999997</v>
      </c>
      <c r="V102">
        <v>5999.9340000000002</v>
      </c>
    </row>
    <row r="103" spans="6:22" x14ac:dyDescent="0.3">
      <c r="F103" t="s">
        <v>28</v>
      </c>
      <c r="G103" t="s">
        <v>13</v>
      </c>
      <c r="H103">
        <v>162.68600000000001</v>
      </c>
      <c r="I103">
        <v>139.23800000000003</v>
      </c>
      <c r="O103" t="s">
        <v>28</v>
      </c>
      <c r="P103" t="s">
        <v>14</v>
      </c>
      <c r="Q103">
        <f>U103*0.0001</f>
        <v>0.59893479999999999</v>
      </c>
      <c r="R103">
        <f>V103*0.0001</f>
        <v>0.55263670000000009</v>
      </c>
      <c r="S103" t="s">
        <v>28</v>
      </c>
      <c r="T103" t="s">
        <v>14</v>
      </c>
      <c r="U103">
        <v>5989.348</v>
      </c>
      <c r="V103">
        <v>5526.3670000000002</v>
      </c>
    </row>
    <row r="104" spans="6:22" x14ac:dyDescent="0.3">
      <c r="F104" t="s">
        <v>28</v>
      </c>
      <c r="G104" t="s">
        <v>14</v>
      </c>
      <c r="H104">
        <v>245.99000000000007</v>
      </c>
      <c r="I104">
        <v>217.13900000000004</v>
      </c>
      <c r="O104" t="s">
        <v>28</v>
      </c>
      <c r="P104" t="s">
        <v>15</v>
      </c>
      <c r="Q104">
        <f>U104*0.0001</f>
        <v>0.52431510000000003</v>
      </c>
      <c r="R104">
        <f>V104*0.0001</f>
        <v>0.54819889999999993</v>
      </c>
      <c r="S104" t="s">
        <v>28</v>
      </c>
      <c r="T104" t="s">
        <v>15</v>
      </c>
      <c r="U104">
        <v>5243.1509999999998</v>
      </c>
      <c r="V104">
        <v>5481.9889999999996</v>
      </c>
    </row>
    <row r="105" spans="6:22" x14ac:dyDescent="0.3">
      <c r="F105" t="s">
        <v>28</v>
      </c>
      <c r="G105" t="s">
        <v>15</v>
      </c>
      <c r="H105">
        <v>78.08499999999998</v>
      </c>
      <c r="I105">
        <v>101.46299999999999</v>
      </c>
      <c r="O105" t="s">
        <v>28</v>
      </c>
      <c r="P105" t="s">
        <v>16</v>
      </c>
      <c r="Q105">
        <f>U105*0.0001</f>
        <v>0.45185010000000003</v>
      </c>
      <c r="R105">
        <f>V105*0.0001</f>
        <v>0.45162160000000007</v>
      </c>
      <c r="S105" t="s">
        <v>28</v>
      </c>
      <c r="T105" t="s">
        <v>102</v>
      </c>
      <c r="U105">
        <v>4518.5010000000002</v>
      </c>
      <c r="V105">
        <v>4516.2160000000003</v>
      </c>
    </row>
    <row r="106" spans="6:22" x14ac:dyDescent="0.3">
      <c r="F106" t="s">
        <v>28</v>
      </c>
      <c r="G106" t="s">
        <v>16</v>
      </c>
      <c r="H106">
        <v>38.583999999999996</v>
      </c>
      <c r="I106">
        <v>48.744</v>
      </c>
      <c r="O106" t="s">
        <v>28</v>
      </c>
      <c r="P106" t="s">
        <v>17</v>
      </c>
      <c r="Q106">
        <f>U106*0.0001</f>
        <v>0.48393500000000006</v>
      </c>
      <c r="R106">
        <f>V106*0.0001</f>
        <v>0.49279390000000006</v>
      </c>
      <c r="S106" t="s">
        <v>28</v>
      </c>
      <c r="T106" t="s">
        <v>103</v>
      </c>
      <c r="U106">
        <v>4839.3500000000004</v>
      </c>
      <c r="V106">
        <v>4927.9390000000003</v>
      </c>
    </row>
    <row r="107" spans="6:22" x14ac:dyDescent="0.3">
      <c r="F107" t="s">
        <v>28</v>
      </c>
      <c r="G107" t="s">
        <v>17</v>
      </c>
      <c r="H107">
        <v>75.938999999999993</v>
      </c>
      <c r="I107">
        <v>100.833</v>
      </c>
      <c r="O107" t="s">
        <v>28</v>
      </c>
      <c r="P107" t="s">
        <v>18</v>
      </c>
      <c r="Q107">
        <f>U107*0.0001</f>
        <v>0.56528560000000005</v>
      </c>
      <c r="R107">
        <f>V107*0.0001</f>
        <v>0.56474230000000003</v>
      </c>
      <c r="S107" t="s">
        <v>28</v>
      </c>
      <c r="T107" t="s">
        <v>18</v>
      </c>
      <c r="U107">
        <v>5652.8559999999998</v>
      </c>
      <c r="V107">
        <v>5647.4229999999998</v>
      </c>
    </row>
    <row r="108" spans="6:22" x14ac:dyDescent="0.3">
      <c r="F108" t="s">
        <v>28</v>
      </c>
      <c r="G108" t="s">
        <v>18</v>
      </c>
      <c r="H108">
        <v>72.88000000000001</v>
      </c>
      <c r="I108">
        <v>73.022000000000006</v>
      </c>
      <c r="O108" t="s">
        <v>28</v>
      </c>
      <c r="P108" t="s">
        <v>19</v>
      </c>
      <c r="Q108">
        <f>U108*0.0001</f>
        <v>0.57528120000000005</v>
      </c>
      <c r="R108">
        <f>V108*0.0001</f>
        <v>0.59586340000000004</v>
      </c>
      <c r="S108" t="s">
        <v>28</v>
      </c>
      <c r="T108" t="s">
        <v>19</v>
      </c>
      <c r="U108">
        <v>5752.8119999999999</v>
      </c>
      <c r="V108">
        <v>5958.634</v>
      </c>
    </row>
    <row r="109" spans="6:22" x14ac:dyDescent="0.3">
      <c r="F109" t="s">
        <v>28</v>
      </c>
      <c r="G109" t="s">
        <v>19</v>
      </c>
      <c r="H109">
        <v>51.540999999999997</v>
      </c>
      <c r="I109">
        <v>60.915000000000006</v>
      </c>
      <c r="O109" t="s">
        <v>28</v>
      </c>
      <c r="P109" t="s">
        <v>20</v>
      </c>
      <c r="Q109">
        <f>U109*0.0001</f>
        <v>0.55965699999999996</v>
      </c>
      <c r="R109">
        <f>V109*0.0001</f>
        <v>0.58604100000000003</v>
      </c>
      <c r="S109" t="s">
        <v>28</v>
      </c>
      <c r="T109" t="s">
        <v>104</v>
      </c>
      <c r="U109">
        <v>5596.57</v>
      </c>
      <c r="V109">
        <v>5860.41</v>
      </c>
    </row>
    <row r="110" spans="6:22" x14ac:dyDescent="0.3">
      <c r="F110" t="s">
        <v>28</v>
      </c>
      <c r="G110" t="s">
        <v>20</v>
      </c>
      <c r="H110">
        <v>90.501000000000005</v>
      </c>
      <c r="I110">
        <v>84.920999999999992</v>
      </c>
      <c r="O110" t="s">
        <v>29</v>
      </c>
      <c r="P110" t="s">
        <v>9</v>
      </c>
      <c r="Q110">
        <f>U110*0.0001</f>
        <v>0.60981980000000002</v>
      </c>
      <c r="R110">
        <f>V110*0.0001</f>
        <v>0.61667550000000004</v>
      </c>
      <c r="S110" t="s">
        <v>29</v>
      </c>
      <c r="T110" t="s">
        <v>100</v>
      </c>
      <c r="U110">
        <v>6098.1980000000003</v>
      </c>
      <c r="V110">
        <v>6166.7550000000001</v>
      </c>
    </row>
    <row r="111" spans="6:22" x14ac:dyDescent="0.3">
      <c r="F111" t="s">
        <v>29</v>
      </c>
      <c r="G111" t="s">
        <v>9</v>
      </c>
      <c r="H111">
        <v>257.89499999999992</v>
      </c>
      <c r="I111">
        <v>203.98700000000005</v>
      </c>
      <c r="O111" t="s">
        <v>29</v>
      </c>
      <c r="P111" t="s">
        <v>10</v>
      </c>
      <c r="Q111">
        <f>U111*0.0001</f>
        <v>0.62531340000000002</v>
      </c>
      <c r="R111">
        <f>V111*0.0001</f>
        <v>0.60168160000000004</v>
      </c>
      <c r="S111" t="s">
        <v>29</v>
      </c>
      <c r="T111" t="s">
        <v>10</v>
      </c>
      <c r="U111">
        <v>6253.134</v>
      </c>
      <c r="V111">
        <v>6016.8159999999998</v>
      </c>
    </row>
    <row r="112" spans="6:22" x14ac:dyDescent="0.3">
      <c r="F112" t="s">
        <v>29</v>
      </c>
      <c r="G112" t="s">
        <v>10</v>
      </c>
      <c r="H112">
        <v>80.087000000000018</v>
      </c>
      <c r="I112">
        <v>69.196000000000012</v>
      </c>
      <c r="O112" t="s">
        <v>29</v>
      </c>
      <c r="P112" t="s">
        <v>11</v>
      </c>
      <c r="Q112">
        <f>U112*0.0001</f>
        <v>0.6050101</v>
      </c>
      <c r="R112">
        <f>V112*0.0001</f>
        <v>0.56815210000000005</v>
      </c>
      <c r="S112" t="s">
        <v>29</v>
      </c>
      <c r="T112" t="s">
        <v>11</v>
      </c>
      <c r="U112">
        <v>6050.1009999999997</v>
      </c>
      <c r="V112">
        <v>5681.5209999999997</v>
      </c>
    </row>
    <row r="113" spans="6:22" x14ac:dyDescent="0.3">
      <c r="F113" t="s">
        <v>29</v>
      </c>
      <c r="G113" t="s">
        <v>11</v>
      </c>
      <c r="H113">
        <v>68.815000000000012</v>
      </c>
      <c r="I113">
        <v>39.307000000000002</v>
      </c>
      <c r="O113" t="s">
        <v>29</v>
      </c>
      <c r="P113" t="s">
        <v>12</v>
      </c>
      <c r="Q113">
        <f>U113*0.0001</f>
        <v>0.63014440000000005</v>
      </c>
      <c r="R113">
        <f>V113*0.0001</f>
        <v>0.4824522</v>
      </c>
      <c r="S113" t="s">
        <v>29</v>
      </c>
      <c r="T113" t="s">
        <v>101</v>
      </c>
      <c r="U113">
        <v>6301.4440000000004</v>
      </c>
      <c r="V113">
        <v>4824.5219999999999</v>
      </c>
    </row>
    <row r="114" spans="6:22" x14ac:dyDescent="0.3">
      <c r="F114" t="s">
        <v>29</v>
      </c>
      <c r="G114" t="s">
        <v>12</v>
      </c>
      <c r="H114">
        <v>112.44799999999999</v>
      </c>
      <c r="I114">
        <v>99.351000000000013</v>
      </c>
      <c r="O114" t="s">
        <v>29</v>
      </c>
      <c r="P114" t="s">
        <v>13</v>
      </c>
      <c r="Q114">
        <f>U114*0.0001</f>
        <v>0.48299440000000005</v>
      </c>
      <c r="R114">
        <f>V114*0.0001</f>
        <v>0.50129530000000011</v>
      </c>
      <c r="S114" t="s">
        <v>29</v>
      </c>
      <c r="T114" t="s">
        <v>13</v>
      </c>
      <c r="U114">
        <v>4829.9440000000004</v>
      </c>
      <c r="V114">
        <v>5012.9530000000004</v>
      </c>
    </row>
    <row r="115" spans="6:22" x14ac:dyDescent="0.3">
      <c r="F115" t="s">
        <v>29</v>
      </c>
      <c r="G115" t="s">
        <v>13</v>
      </c>
      <c r="H115">
        <v>301.04599999999994</v>
      </c>
      <c r="I115">
        <v>266.13200000000001</v>
      </c>
      <c r="O115" t="s">
        <v>29</v>
      </c>
      <c r="P115" t="s">
        <v>14</v>
      </c>
      <c r="Q115">
        <f>U115*0.0001</f>
        <v>0.44851660000000004</v>
      </c>
      <c r="R115">
        <f>V115*0.0001</f>
        <v>0.16320110000000002</v>
      </c>
      <c r="S115" t="s">
        <v>29</v>
      </c>
      <c r="T115" t="s">
        <v>14</v>
      </c>
      <c r="U115">
        <v>4485.1660000000002</v>
      </c>
      <c r="V115">
        <v>1632.011</v>
      </c>
    </row>
    <row r="116" spans="6:22" x14ac:dyDescent="0.3">
      <c r="F116" t="s">
        <v>29</v>
      </c>
      <c r="G116" t="s">
        <v>14</v>
      </c>
      <c r="H116">
        <v>113.99699999999999</v>
      </c>
      <c r="I116">
        <v>119.14999999999999</v>
      </c>
      <c r="O116" t="s">
        <v>29</v>
      </c>
      <c r="P116" t="s">
        <v>15</v>
      </c>
      <c r="Q116">
        <f>U116*0.0001</f>
        <v>0.5075788</v>
      </c>
      <c r="R116">
        <f>V116*0.0001</f>
        <v>0.28731170000000006</v>
      </c>
      <c r="S116" t="s">
        <v>29</v>
      </c>
      <c r="T116" t="s">
        <v>15</v>
      </c>
      <c r="U116">
        <v>5075.7879999999996</v>
      </c>
      <c r="V116">
        <v>2873.1170000000002</v>
      </c>
    </row>
    <row r="117" spans="6:22" x14ac:dyDescent="0.3">
      <c r="F117" t="s">
        <v>29</v>
      </c>
      <c r="G117" t="s">
        <v>15</v>
      </c>
      <c r="H117">
        <v>67.24199999999999</v>
      </c>
      <c r="I117">
        <v>80.631</v>
      </c>
      <c r="O117" t="s">
        <v>29</v>
      </c>
      <c r="P117" t="s">
        <v>16</v>
      </c>
      <c r="Q117">
        <f>U117*0.0001</f>
        <v>0.31846450000000004</v>
      </c>
      <c r="R117">
        <f>V117*0.0001</f>
        <v>0.34675050000000002</v>
      </c>
      <c r="S117" t="s">
        <v>29</v>
      </c>
      <c r="T117" t="s">
        <v>102</v>
      </c>
      <c r="U117">
        <v>3184.645</v>
      </c>
      <c r="V117">
        <v>3467.5050000000001</v>
      </c>
    </row>
    <row r="118" spans="6:22" x14ac:dyDescent="0.3">
      <c r="F118" t="s">
        <v>29</v>
      </c>
      <c r="G118" t="s">
        <v>16</v>
      </c>
      <c r="H118">
        <v>29.486999999999995</v>
      </c>
      <c r="I118">
        <v>43.644999999999996</v>
      </c>
      <c r="O118" t="s">
        <v>29</v>
      </c>
      <c r="P118" t="s">
        <v>17</v>
      </c>
      <c r="Q118">
        <f>U118*0.0001</f>
        <v>0.55697940000000001</v>
      </c>
      <c r="R118">
        <f>V118*0.0001</f>
        <v>0.51955969999999996</v>
      </c>
      <c r="S118" t="s">
        <v>29</v>
      </c>
      <c r="T118" t="s">
        <v>103</v>
      </c>
      <c r="U118">
        <v>5569.7939999999999</v>
      </c>
      <c r="V118">
        <v>5195.5969999999998</v>
      </c>
    </row>
    <row r="119" spans="6:22" x14ac:dyDescent="0.3">
      <c r="F119" t="s">
        <v>29</v>
      </c>
      <c r="G119" t="s">
        <v>17</v>
      </c>
      <c r="H119">
        <v>35.923000000000002</v>
      </c>
      <c r="I119">
        <v>39.244000000000007</v>
      </c>
      <c r="O119" t="s">
        <v>29</v>
      </c>
      <c r="P119" t="s">
        <v>18</v>
      </c>
      <c r="Q119">
        <f>U119*0.0001</f>
        <v>0.62433660000000002</v>
      </c>
      <c r="R119">
        <f>V119*0.0001</f>
        <v>0.64216530000000005</v>
      </c>
      <c r="S119" t="s">
        <v>29</v>
      </c>
      <c r="T119" t="s">
        <v>18</v>
      </c>
      <c r="U119">
        <v>6243.366</v>
      </c>
      <c r="V119">
        <v>6421.6530000000002</v>
      </c>
    </row>
    <row r="120" spans="6:22" x14ac:dyDescent="0.3">
      <c r="F120" t="s">
        <v>29</v>
      </c>
      <c r="G120" t="s">
        <v>18</v>
      </c>
      <c r="H120">
        <v>161.90300000000005</v>
      </c>
      <c r="I120">
        <v>147.49500000000003</v>
      </c>
      <c r="O120" t="s">
        <v>29</v>
      </c>
      <c r="P120" t="s">
        <v>19</v>
      </c>
      <c r="Q120">
        <f>U120*0.0001</f>
        <v>0.65793060000000003</v>
      </c>
      <c r="R120">
        <f>V120*0.0001</f>
        <v>0.64154260000000007</v>
      </c>
      <c r="S120" t="s">
        <v>29</v>
      </c>
      <c r="T120" t="s">
        <v>19</v>
      </c>
      <c r="U120">
        <v>6579.3059999999996</v>
      </c>
      <c r="V120">
        <v>6415.4260000000004</v>
      </c>
    </row>
    <row r="121" spans="6:22" x14ac:dyDescent="0.3">
      <c r="F121" t="s">
        <v>29</v>
      </c>
      <c r="G121" t="s">
        <v>19</v>
      </c>
      <c r="H121">
        <v>120.26500000000001</v>
      </c>
      <c r="I121">
        <v>153.76599999999999</v>
      </c>
      <c r="O121" t="s">
        <v>29</v>
      </c>
      <c r="P121" t="s">
        <v>20</v>
      </c>
      <c r="Q121">
        <f>U121*0.0001</f>
        <v>0.65122610000000003</v>
      </c>
      <c r="R121">
        <f>V121*0.0001</f>
        <v>0.63841080000000006</v>
      </c>
      <c r="S121" t="s">
        <v>29</v>
      </c>
      <c r="T121" t="s">
        <v>104</v>
      </c>
      <c r="U121">
        <v>6512.2610000000004</v>
      </c>
      <c r="V121">
        <v>6384.1080000000002</v>
      </c>
    </row>
    <row r="122" spans="6:22" x14ac:dyDescent="0.3">
      <c r="F122" t="s">
        <v>29</v>
      </c>
      <c r="G122" t="s">
        <v>20</v>
      </c>
      <c r="H122">
        <v>203.483</v>
      </c>
      <c r="I122">
        <v>174.32800000000003</v>
      </c>
      <c r="O122" t="s">
        <v>30</v>
      </c>
      <c r="P122" t="s">
        <v>9</v>
      </c>
      <c r="Q122">
        <f>U122*0.0001</f>
        <v>0.64498299999999997</v>
      </c>
      <c r="R122">
        <f>V122*0.0001</f>
        <v>0.63430169999999997</v>
      </c>
      <c r="S122" t="s">
        <v>30</v>
      </c>
      <c r="T122" t="s">
        <v>100</v>
      </c>
      <c r="U122">
        <v>6449.83</v>
      </c>
      <c r="V122">
        <v>6343.0169999999998</v>
      </c>
    </row>
    <row r="123" spans="6:22" x14ac:dyDescent="0.3">
      <c r="F123" t="s">
        <v>30</v>
      </c>
      <c r="G123" t="s">
        <v>9</v>
      </c>
      <c r="H123">
        <v>47.709000000000003</v>
      </c>
      <c r="I123">
        <v>58.699999999999996</v>
      </c>
      <c r="O123" t="s">
        <v>30</v>
      </c>
      <c r="P123" t="s">
        <v>10</v>
      </c>
      <c r="Q123">
        <f>U123*0.0001</f>
        <v>0.59695500000000001</v>
      </c>
      <c r="R123">
        <f>V123*0.0001</f>
        <v>0.59912010000000004</v>
      </c>
      <c r="S123" t="s">
        <v>30</v>
      </c>
      <c r="T123" t="s">
        <v>10</v>
      </c>
      <c r="U123">
        <v>5969.55</v>
      </c>
      <c r="V123">
        <v>5991.201</v>
      </c>
    </row>
    <row r="124" spans="6:22" x14ac:dyDescent="0.3">
      <c r="F124" t="s">
        <v>30</v>
      </c>
      <c r="G124" t="s">
        <v>10</v>
      </c>
      <c r="H124">
        <v>157.42300000000003</v>
      </c>
      <c r="I124">
        <v>156.09</v>
      </c>
      <c r="O124" t="s">
        <v>30</v>
      </c>
      <c r="P124" t="s">
        <v>11</v>
      </c>
      <c r="Q124">
        <f>U124*0.0001</f>
        <v>0.64214590000000005</v>
      </c>
      <c r="R124">
        <f>V124*0.0001</f>
        <v>0.64260060000000008</v>
      </c>
      <c r="S124" t="s">
        <v>30</v>
      </c>
      <c r="T124" t="s">
        <v>11</v>
      </c>
      <c r="U124">
        <v>6421.4589999999998</v>
      </c>
      <c r="V124">
        <v>6426.0060000000003</v>
      </c>
    </row>
    <row r="125" spans="6:22" x14ac:dyDescent="0.3">
      <c r="F125" t="s">
        <v>30</v>
      </c>
      <c r="G125" t="s">
        <v>11</v>
      </c>
      <c r="H125">
        <v>84.916000000000011</v>
      </c>
      <c r="I125">
        <v>137.1</v>
      </c>
      <c r="O125" t="s">
        <v>30</v>
      </c>
      <c r="P125" t="s">
        <v>12</v>
      </c>
      <c r="Q125">
        <f>U125*0.0001</f>
        <v>0.50980780000000003</v>
      </c>
      <c r="R125">
        <f>V125*0.0001</f>
        <v>0.5565213</v>
      </c>
      <c r="S125" t="s">
        <v>30</v>
      </c>
      <c r="T125" t="s">
        <v>101</v>
      </c>
      <c r="U125">
        <v>5098.0780000000004</v>
      </c>
      <c r="V125">
        <v>5565.2129999999997</v>
      </c>
    </row>
    <row r="126" spans="6:22" x14ac:dyDescent="0.3">
      <c r="F126" t="s">
        <v>30</v>
      </c>
      <c r="G126" t="s">
        <v>12</v>
      </c>
      <c r="H126">
        <v>85.314999999999998</v>
      </c>
      <c r="I126">
        <v>76.35499999999999</v>
      </c>
      <c r="O126" t="s">
        <v>30</v>
      </c>
      <c r="P126" t="s">
        <v>13</v>
      </c>
      <c r="Q126">
        <f>U126*0.0001</f>
        <v>0.46247389999999999</v>
      </c>
      <c r="R126">
        <f>V126*0.0001</f>
        <v>0.46171540000000005</v>
      </c>
      <c r="S126" t="s">
        <v>30</v>
      </c>
      <c r="T126" t="s">
        <v>13</v>
      </c>
      <c r="U126">
        <v>4624.7389999999996</v>
      </c>
      <c r="V126">
        <v>4617.1540000000005</v>
      </c>
    </row>
    <row r="127" spans="6:22" x14ac:dyDescent="0.3">
      <c r="F127" t="s">
        <v>30</v>
      </c>
      <c r="G127" t="s">
        <v>13</v>
      </c>
      <c r="H127">
        <v>87.200999999999993</v>
      </c>
      <c r="I127">
        <v>87.778999999999996</v>
      </c>
      <c r="O127" t="s">
        <v>30</v>
      </c>
      <c r="P127" t="s">
        <v>14</v>
      </c>
      <c r="Q127">
        <f>U127*0.0001</f>
        <v>0.37504580000000004</v>
      </c>
      <c r="R127">
        <f>V127*0.0001</f>
        <v>0.36720988092858686</v>
      </c>
      <c r="S127" t="s">
        <v>30</v>
      </c>
      <c r="T127" t="s">
        <v>14</v>
      </c>
      <c r="U127">
        <v>3750.4580000000001</v>
      </c>
      <c r="V127">
        <v>3672.0988092858684</v>
      </c>
    </row>
    <row r="128" spans="6:22" x14ac:dyDescent="0.3">
      <c r="F128" t="s">
        <v>30</v>
      </c>
      <c r="G128" t="s">
        <v>14</v>
      </c>
      <c r="H128">
        <v>124.845</v>
      </c>
      <c r="I128">
        <v>148.33199999999999</v>
      </c>
      <c r="O128" t="s">
        <v>30</v>
      </c>
      <c r="P128" t="s">
        <v>15</v>
      </c>
      <c r="Q128">
        <f>U128*0.0001</f>
        <v>0.27750770000000002</v>
      </c>
      <c r="R128">
        <f>V128*0.0001</f>
        <v>0.3629889</v>
      </c>
      <c r="S128" t="s">
        <v>30</v>
      </c>
      <c r="T128" t="s">
        <v>15</v>
      </c>
      <c r="U128">
        <v>2775.0770000000002</v>
      </c>
      <c r="V128">
        <v>3629.8890000000001</v>
      </c>
    </row>
    <row r="129" spans="6:22" x14ac:dyDescent="0.3">
      <c r="F129" t="s">
        <v>30</v>
      </c>
      <c r="G129" t="s">
        <v>15</v>
      </c>
      <c r="H129">
        <v>148.97000000000003</v>
      </c>
      <c r="I129">
        <v>186.00599999999997</v>
      </c>
      <c r="O129" t="s">
        <v>30</v>
      </c>
      <c r="P129" t="s">
        <v>16</v>
      </c>
      <c r="Q129">
        <f>U129*0.0001</f>
        <v>0.38785730000000002</v>
      </c>
      <c r="R129">
        <f>V129*0.0001</f>
        <v>0.36807000000000001</v>
      </c>
      <c r="S129" t="s">
        <v>30</v>
      </c>
      <c r="T129" t="s">
        <v>102</v>
      </c>
      <c r="U129">
        <v>3878.5729999999999</v>
      </c>
      <c r="V129">
        <v>3680.7</v>
      </c>
    </row>
    <row r="130" spans="6:22" x14ac:dyDescent="0.3">
      <c r="F130" t="s">
        <v>30</v>
      </c>
      <c r="G130" t="s">
        <v>16</v>
      </c>
      <c r="H130">
        <v>66.043000000000006</v>
      </c>
      <c r="I130">
        <v>72.883999999999986</v>
      </c>
      <c r="O130" t="s">
        <v>30</v>
      </c>
      <c r="P130" t="s">
        <v>17</v>
      </c>
      <c r="Q130">
        <f>U130*0.0001</f>
        <v>0.54782870000000006</v>
      </c>
      <c r="R130">
        <f>V130*0.0001</f>
        <v>0.26966954467311055</v>
      </c>
      <c r="S130" t="s">
        <v>30</v>
      </c>
      <c r="T130" t="s">
        <v>103</v>
      </c>
      <c r="U130">
        <v>5478.2870000000003</v>
      </c>
      <c r="V130">
        <v>2696.6954467311052</v>
      </c>
    </row>
    <row r="131" spans="6:22" x14ac:dyDescent="0.3">
      <c r="F131" t="s">
        <v>30</v>
      </c>
      <c r="G131" t="s">
        <v>17</v>
      </c>
      <c r="H131">
        <v>98.50500000000001</v>
      </c>
      <c r="I131">
        <v>89.001999999999995</v>
      </c>
      <c r="O131" t="s">
        <v>30</v>
      </c>
      <c r="P131" t="s">
        <v>18</v>
      </c>
      <c r="Q131">
        <f>U131*0.0001</f>
        <v>0.50579034153643132</v>
      </c>
      <c r="R131">
        <f>V131*0.0001</f>
        <v>0.27659672778051203</v>
      </c>
      <c r="S131" t="s">
        <v>30</v>
      </c>
      <c r="T131" t="s">
        <v>18</v>
      </c>
      <c r="U131">
        <v>5057.9034153643133</v>
      </c>
      <c r="V131">
        <v>2765.9672778051199</v>
      </c>
    </row>
    <row r="132" spans="6:22" x14ac:dyDescent="0.3">
      <c r="F132" t="s">
        <v>30</v>
      </c>
      <c r="G132" t="s">
        <v>18</v>
      </c>
      <c r="H132">
        <v>176.13499999999999</v>
      </c>
      <c r="I132">
        <v>161.298</v>
      </c>
      <c r="O132" t="s">
        <v>30</v>
      </c>
      <c r="P132" t="s">
        <v>19</v>
      </c>
      <c r="Q132">
        <f>U132*0.0001</f>
        <v>0.41881400607100944</v>
      </c>
      <c r="R132">
        <f>V132*0.0001</f>
        <v>0.17126306872110481</v>
      </c>
      <c r="S132" t="s">
        <v>30</v>
      </c>
      <c r="T132" t="s">
        <v>19</v>
      </c>
      <c r="U132">
        <v>4188.1400607100941</v>
      </c>
      <c r="V132">
        <v>1712.6306872110479</v>
      </c>
    </row>
    <row r="133" spans="6:22" x14ac:dyDescent="0.3">
      <c r="F133" t="s">
        <v>30</v>
      </c>
      <c r="G133" t="s">
        <v>19</v>
      </c>
      <c r="H133">
        <v>75.227000000000004</v>
      </c>
      <c r="I133">
        <v>74.734999999999999</v>
      </c>
      <c r="O133" t="s">
        <v>30</v>
      </c>
      <c r="P133" t="s">
        <v>20</v>
      </c>
      <c r="Q133">
        <f>U133*0.0001</f>
        <v>0.40052984890919707</v>
      </c>
      <c r="R133">
        <f>V133*0.0001</f>
        <v>0.23374324147285799</v>
      </c>
      <c r="S133" t="s">
        <v>30</v>
      </c>
      <c r="T133" t="s">
        <v>104</v>
      </c>
      <c r="U133">
        <v>4005.2984890919706</v>
      </c>
      <c r="V133">
        <v>2337.4324147285797</v>
      </c>
    </row>
    <row r="134" spans="6:22" x14ac:dyDescent="0.3">
      <c r="F134" t="s">
        <v>30</v>
      </c>
      <c r="G134" t="s">
        <v>20</v>
      </c>
      <c r="H134">
        <v>83.423000000000002</v>
      </c>
      <c r="I134">
        <v>85.787999999999982</v>
      </c>
      <c r="O134" t="s">
        <v>31</v>
      </c>
      <c r="P134" t="s">
        <v>9</v>
      </c>
      <c r="Q134">
        <f>U134*0.0001</f>
        <v>0.63249620000000006</v>
      </c>
      <c r="R134">
        <f>V134*0.0001</f>
        <v>0.59280299999999997</v>
      </c>
      <c r="S134" t="s">
        <v>31</v>
      </c>
      <c r="T134" t="s">
        <v>100</v>
      </c>
      <c r="U134">
        <v>6324.9620000000004</v>
      </c>
      <c r="V134">
        <v>5928.03</v>
      </c>
    </row>
    <row r="135" spans="6:22" x14ac:dyDescent="0.3">
      <c r="F135" t="s">
        <v>31</v>
      </c>
      <c r="G135" t="s">
        <v>9</v>
      </c>
      <c r="H135">
        <v>56.817999999999991</v>
      </c>
      <c r="I135">
        <v>50.840999999999994</v>
      </c>
      <c r="O135" t="s">
        <v>31</v>
      </c>
      <c r="P135" t="s">
        <v>10</v>
      </c>
      <c r="Q135">
        <f>U135*0.0001</f>
        <v>0.61819930000000012</v>
      </c>
      <c r="R135">
        <f>V135*0.0001</f>
        <v>0.59733760000000002</v>
      </c>
      <c r="S135" t="s">
        <v>31</v>
      </c>
      <c r="T135" t="s">
        <v>10</v>
      </c>
      <c r="U135">
        <v>6181.9930000000004</v>
      </c>
      <c r="V135">
        <v>5973.3760000000002</v>
      </c>
    </row>
    <row r="136" spans="6:22" x14ac:dyDescent="0.3">
      <c r="F136" t="s">
        <v>31</v>
      </c>
      <c r="G136" t="s">
        <v>10</v>
      </c>
      <c r="H136">
        <v>190.024</v>
      </c>
      <c r="I136">
        <v>133.88800000000001</v>
      </c>
      <c r="O136" t="s">
        <v>31</v>
      </c>
      <c r="P136" t="s">
        <v>11</v>
      </c>
      <c r="Q136">
        <f>U136*0.0001</f>
        <v>0.67204850000000005</v>
      </c>
      <c r="R136">
        <f>V136*0.0001</f>
        <v>0.66380360000000005</v>
      </c>
      <c r="S136" t="s">
        <v>31</v>
      </c>
      <c r="T136" t="s">
        <v>11</v>
      </c>
      <c r="U136">
        <v>6720.4849999999997</v>
      </c>
      <c r="V136">
        <v>6638.0360000000001</v>
      </c>
    </row>
    <row r="137" spans="6:22" x14ac:dyDescent="0.3">
      <c r="F137" t="s">
        <v>31</v>
      </c>
      <c r="G137" t="s">
        <v>11</v>
      </c>
      <c r="H137">
        <v>130.136</v>
      </c>
      <c r="I137">
        <v>108.285</v>
      </c>
      <c r="O137" t="s">
        <v>31</v>
      </c>
      <c r="P137" t="s">
        <v>12</v>
      </c>
      <c r="Q137">
        <f>U137*0.0001</f>
        <v>0.65656800000000004</v>
      </c>
      <c r="R137">
        <f>V137*0.0001</f>
        <v>0.65201229999999999</v>
      </c>
      <c r="S137" t="s">
        <v>31</v>
      </c>
      <c r="T137" t="s">
        <v>101</v>
      </c>
      <c r="U137">
        <v>6565.68</v>
      </c>
      <c r="V137">
        <v>6520.1229999999996</v>
      </c>
    </row>
    <row r="138" spans="6:22" x14ac:dyDescent="0.3">
      <c r="F138" t="s">
        <v>31</v>
      </c>
      <c r="G138" t="s">
        <v>12</v>
      </c>
      <c r="H138">
        <v>58.33</v>
      </c>
      <c r="I138">
        <v>59.346000000000004</v>
      </c>
      <c r="O138" t="s">
        <v>31</v>
      </c>
      <c r="P138" t="s">
        <v>13</v>
      </c>
      <c r="Q138">
        <f>U138*0.0001</f>
        <v>0.59844280000000005</v>
      </c>
      <c r="R138">
        <f>V138*0.0001</f>
        <v>0.61101000000000005</v>
      </c>
      <c r="S138" t="s">
        <v>31</v>
      </c>
      <c r="T138" t="s">
        <v>13</v>
      </c>
      <c r="U138">
        <v>5984.4279999999999</v>
      </c>
      <c r="V138">
        <v>6110.1</v>
      </c>
    </row>
    <row r="139" spans="6:22" x14ac:dyDescent="0.3">
      <c r="F139" t="s">
        <v>31</v>
      </c>
      <c r="G139" t="s">
        <v>13</v>
      </c>
      <c r="H139">
        <v>66.96299999999998</v>
      </c>
      <c r="I139">
        <v>89.975000000000009</v>
      </c>
      <c r="O139" t="s">
        <v>31</v>
      </c>
      <c r="P139" t="s">
        <v>14</v>
      </c>
      <c r="Q139">
        <f>U139*0.0001</f>
        <v>0.54043019999999997</v>
      </c>
      <c r="R139">
        <f>V139*0.0001</f>
        <v>0.55008940000000006</v>
      </c>
      <c r="S139" t="s">
        <v>31</v>
      </c>
      <c r="T139" t="s">
        <v>14</v>
      </c>
      <c r="U139">
        <v>5404.3019999999997</v>
      </c>
      <c r="V139">
        <v>5500.8940000000002</v>
      </c>
    </row>
    <row r="140" spans="6:22" x14ac:dyDescent="0.3">
      <c r="F140" t="s">
        <v>31</v>
      </c>
      <c r="G140" t="s">
        <v>14</v>
      </c>
      <c r="H140">
        <v>74.90600000000002</v>
      </c>
      <c r="I140">
        <v>109.51400000000001</v>
      </c>
      <c r="O140" t="s">
        <v>31</v>
      </c>
      <c r="P140" t="s">
        <v>15</v>
      </c>
      <c r="Q140">
        <f>U140*0.0001</f>
        <v>0.49599250000000006</v>
      </c>
      <c r="R140">
        <f>V140*0.0001</f>
        <v>0.48402780000000006</v>
      </c>
      <c r="S140" t="s">
        <v>31</v>
      </c>
      <c r="T140" t="s">
        <v>15</v>
      </c>
      <c r="U140">
        <v>4959.9250000000002</v>
      </c>
      <c r="V140">
        <v>4840.2780000000002</v>
      </c>
    </row>
    <row r="141" spans="6:22" x14ac:dyDescent="0.3">
      <c r="F141" t="s">
        <v>31</v>
      </c>
      <c r="G141" t="s">
        <v>15</v>
      </c>
      <c r="H141">
        <v>192.94199999999995</v>
      </c>
      <c r="I141">
        <v>259.78699999999998</v>
      </c>
      <c r="O141" t="s">
        <v>31</v>
      </c>
      <c r="P141" t="s">
        <v>16</v>
      </c>
      <c r="Q141">
        <f>U141*0.0001</f>
        <v>0.49833620000000001</v>
      </c>
      <c r="R141">
        <f>V141*0.0001</f>
        <v>0.50990590000000002</v>
      </c>
      <c r="S141" t="s">
        <v>31</v>
      </c>
      <c r="T141" t="s">
        <v>102</v>
      </c>
      <c r="U141">
        <v>4983.3620000000001</v>
      </c>
      <c r="V141">
        <v>5099.0590000000002</v>
      </c>
    </row>
    <row r="142" spans="6:22" x14ac:dyDescent="0.3">
      <c r="F142" t="s">
        <v>31</v>
      </c>
      <c r="G142" t="s">
        <v>16</v>
      </c>
      <c r="H142">
        <v>29.061999999999998</v>
      </c>
      <c r="I142">
        <v>42.648999999999994</v>
      </c>
      <c r="O142" t="s">
        <v>31</v>
      </c>
      <c r="P142" t="s">
        <v>17</v>
      </c>
      <c r="Q142">
        <f>U142*0.0001</f>
        <v>0.53015810000000008</v>
      </c>
      <c r="R142">
        <f>V142*0.0001</f>
        <v>0.56322799999999995</v>
      </c>
      <c r="S142" t="s">
        <v>31</v>
      </c>
      <c r="T142" t="s">
        <v>103</v>
      </c>
      <c r="U142">
        <v>5301.5810000000001</v>
      </c>
      <c r="V142">
        <v>5632.28</v>
      </c>
    </row>
    <row r="143" spans="6:22" x14ac:dyDescent="0.3">
      <c r="F143" t="s">
        <v>31</v>
      </c>
      <c r="G143" t="s">
        <v>17</v>
      </c>
      <c r="H143">
        <v>72.070999999999998</v>
      </c>
      <c r="I143">
        <v>85.59899999999999</v>
      </c>
      <c r="O143" t="s">
        <v>31</v>
      </c>
      <c r="P143" t="s">
        <v>18</v>
      </c>
      <c r="Q143">
        <f>U143*0.0001</f>
        <v>0.58949070000000003</v>
      </c>
      <c r="R143">
        <f>V143*0.0001</f>
        <v>0.60271140000000001</v>
      </c>
      <c r="S143" t="s">
        <v>31</v>
      </c>
      <c r="T143" t="s">
        <v>18</v>
      </c>
      <c r="U143">
        <v>5894.9070000000002</v>
      </c>
      <c r="V143">
        <v>6027.1139999999996</v>
      </c>
    </row>
    <row r="144" spans="6:22" x14ac:dyDescent="0.3">
      <c r="F144" t="s">
        <v>31</v>
      </c>
      <c r="G144" t="s">
        <v>18</v>
      </c>
      <c r="H144">
        <v>123.512</v>
      </c>
      <c r="I144">
        <v>116.96499999999999</v>
      </c>
      <c r="O144" t="s">
        <v>31</v>
      </c>
      <c r="P144" t="s">
        <v>19</v>
      </c>
      <c r="Q144">
        <f>U144*0.0001</f>
        <v>0.64201030000000003</v>
      </c>
      <c r="R144">
        <f>V144*0.0001</f>
        <v>0.65085820000000005</v>
      </c>
      <c r="S144" t="s">
        <v>31</v>
      </c>
      <c r="T144" t="s">
        <v>19</v>
      </c>
      <c r="U144">
        <v>6420.1030000000001</v>
      </c>
      <c r="V144">
        <v>6508.5820000000003</v>
      </c>
    </row>
    <row r="145" spans="6:22" x14ac:dyDescent="0.3">
      <c r="F145" t="s">
        <v>31</v>
      </c>
      <c r="G145" t="s">
        <v>19</v>
      </c>
      <c r="H145">
        <v>77.76400000000001</v>
      </c>
      <c r="I145">
        <v>71.808000000000007</v>
      </c>
      <c r="O145" t="s">
        <v>31</v>
      </c>
      <c r="P145" t="s">
        <v>20</v>
      </c>
      <c r="Q145">
        <f>U145*0.0001</f>
        <v>0.59485500000000002</v>
      </c>
      <c r="R145">
        <f>V145*0.0001</f>
        <v>0.58523170000000002</v>
      </c>
      <c r="S145" t="s">
        <v>31</v>
      </c>
      <c r="T145" t="s">
        <v>104</v>
      </c>
      <c r="U145">
        <v>5948.55</v>
      </c>
      <c r="V145">
        <v>5852.317</v>
      </c>
    </row>
    <row r="146" spans="6:22" x14ac:dyDescent="0.3">
      <c r="F146" t="s">
        <v>31</v>
      </c>
      <c r="G146" t="s">
        <v>20</v>
      </c>
      <c r="H146">
        <v>51.950999999999993</v>
      </c>
      <c r="I146">
        <v>40.917999999999999</v>
      </c>
      <c r="O146" t="s">
        <v>32</v>
      </c>
      <c r="P146" t="s">
        <v>9</v>
      </c>
      <c r="Q146">
        <f>U146*0.0001</f>
        <v>0.6095083</v>
      </c>
      <c r="R146">
        <f>V146*0.0001</f>
        <v>0.54398829999999998</v>
      </c>
      <c r="S146" t="s">
        <v>32</v>
      </c>
      <c r="T146" t="s">
        <v>100</v>
      </c>
      <c r="U146">
        <v>6095.0829999999996</v>
      </c>
      <c r="V146">
        <v>5439.8829999999998</v>
      </c>
    </row>
    <row r="147" spans="6:22" x14ac:dyDescent="0.3">
      <c r="F147" t="s">
        <v>32</v>
      </c>
      <c r="G147" t="s">
        <v>9</v>
      </c>
      <c r="H147">
        <v>173.28099999999998</v>
      </c>
      <c r="I147">
        <v>157.96199999999999</v>
      </c>
      <c r="O147" t="s">
        <v>32</v>
      </c>
      <c r="P147" t="s">
        <v>10</v>
      </c>
      <c r="Q147">
        <f>U147*0.0001</f>
        <v>0.68738310000000002</v>
      </c>
      <c r="R147">
        <f>V147*0.0001</f>
        <v>0.66974990000000001</v>
      </c>
      <c r="S147" t="s">
        <v>32</v>
      </c>
      <c r="T147" t="s">
        <v>10</v>
      </c>
      <c r="U147">
        <v>6873.8310000000001</v>
      </c>
      <c r="V147">
        <v>6697.4989999999998</v>
      </c>
    </row>
    <row r="148" spans="6:22" x14ac:dyDescent="0.3">
      <c r="F148" t="s">
        <v>32</v>
      </c>
      <c r="G148" t="s">
        <v>10</v>
      </c>
      <c r="H148">
        <v>94.655000000000001</v>
      </c>
      <c r="I148">
        <v>94.578000000000003</v>
      </c>
      <c r="O148" t="s">
        <v>32</v>
      </c>
      <c r="P148" t="s">
        <v>11</v>
      </c>
      <c r="Q148">
        <f>U148*0.0001</f>
        <v>0.64304899999999998</v>
      </c>
      <c r="R148">
        <f>V148*0.0001</f>
        <v>0.61894910000000003</v>
      </c>
      <c r="S148" t="s">
        <v>32</v>
      </c>
      <c r="T148" t="s">
        <v>11</v>
      </c>
      <c r="U148">
        <v>6430.49</v>
      </c>
      <c r="V148">
        <v>6189.491</v>
      </c>
    </row>
    <row r="149" spans="6:22" x14ac:dyDescent="0.3">
      <c r="F149" t="s">
        <v>32</v>
      </c>
      <c r="G149" t="s">
        <v>11</v>
      </c>
      <c r="H149">
        <v>68.135000000000005</v>
      </c>
      <c r="I149">
        <v>68.911000000000001</v>
      </c>
      <c r="O149" t="s">
        <v>32</v>
      </c>
      <c r="P149" t="s">
        <v>12</v>
      </c>
      <c r="Q149">
        <f>U149*0.0001</f>
        <v>0.6481034</v>
      </c>
      <c r="R149">
        <f>V149*0.0001</f>
        <v>0.62808680000000006</v>
      </c>
      <c r="S149" t="s">
        <v>32</v>
      </c>
      <c r="T149" t="s">
        <v>101</v>
      </c>
      <c r="U149">
        <v>6481.0339999999997</v>
      </c>
      <c r="V149">
        <v>6280.8680000000004</v>
      </c>
    </row>
    <row r="150" spans="6:22" x14ac:dyDescent="0.3">
      <c r="F150" t="s">
        <v>32</v>
      </c>
      <c r="G150" t="s">
        <v>12</v>
      </c>
      <c r="H150">
        <v>221.64500000000001</v>
      </c>
      <c r="I150">
        <v>222.36600000000004</v>
      </c>
      <c r="O150" t="s">
        <v>32</v>
      </c>
      <c r="P150" t="s">
        <v>13</v>
      </c>
      <c r="Q150">
        <f>U150*0.0001</f>
        <v>0.60690330000000003</v>
      </c>
      <c r="R150">
        <f>V150*0.0001</f>
        <v>0.59431920000000005</v>
      </c>
      <c r="S150" t="s">
        <v>32</v>
      </c>
      <c r="T150" t="s">
        <v>13</v>
      </c>
      <c r="U150">
        <v>6069.0330000000004</v>
      </c>
      <c r="V150">
        <v>5943.192</v>
      </c>
    </row>
    <row r="151" spans="6:22" x14ac:dyDescent="0.3">
      <c r="F151" t="s">
        <v>32</v>
      </c>
      <c r="G151" t="s">
        <v>13</v>
      </c>
      <c r="H151">
        <v>12.395</v>
      </c>
      <c r="I151">
        <v>10.138999999999999</v>
      </c>
      <c r="O151" t="s">
        <v>32</v>
      </c>
      <c r="P151" t="s">
        <v>14</v>
      </c>
      <c r="Q151">
        <f>U151*0.0001</f>
        <v>0.53401310000000002</v>
      </c>
      <c r="R151">
        <f>V151*0.0001</f>
        <v>0.53095060000000005</v>
      </c>
      <c r="S151" t="s">
        <v>32</v>
      </c>
      <c r="T151" t="s">
        <v>14</v>
      </c>
      <c r="U151">
        <v>5340.1310000000003</v>
      </c>
      <c r="V151">
        <v>5309.5060000000003</v>
      </c>
    </row>
    <row r="152" spans="6:22" x14ac:dyDescent="0.3">
      <c r="F152" t="s">
        <v>32</v>
      </c>
      <c r="G152" t="s">
        <v>14</v>
      </c>
      <c r="H152">
        <v>53.659000000000006</v>
      </c>
      <c r="I152">
        <v>57.788000000000004</v>
      </c>
      <c r="O152" t="s">
        <v>32</v>
      </c>
      <c r="P152" t="s">
        <v>15</v>
      </c>
      <c r="Q152">
        <f>U152*0.0001</f>
        <v>0.42338440000000005</v>
      </c>
      <c r="R152">
        <f>V152*0.0001</f>
        <v>0.42144930000000008</v>
      </c>
      <c r="S152" t="s">
        <v>32</v>
      </c>
      <c r="T152" t="s">
        <v>15</v>
      </c>
      <c r="U152">
        <v>4233.8440000000001</v>
      </c>
      <c r="V152">
        <v>4214.4930000000004</v>
      </c>
    </row>
    <row r="153" spans="6:22" x14ac:dyDescent="0.3">
      <c r="F153" t="s">
        <v>32</v>
      </c>
      <c r="G153" t="s">
        <v>15</v>
      </c>
      <c r="H153">
        <v>21.967000000000002</v>
      </c>
      <c r="I153">
        <v>22.62</v>
      </c>
      <c r="O153" t="s">
        <v>32</v>
      </c>
      <c r="P153" t="s">
        <v>16</v>
      </c>
      <c r="Q153">
        <f>U153*0.0001</f>
        <v>0.43322470000000007</v>
      </c>
      <c r="R153">
        <f>V153*0.0001</f>
        <v>0.45994020000000002</v>
      </c>
      <c r="S153" t="s">
        <v>32</v>
      </c>
      <c r="T153" t="s">
        <v>102</v>
      </c>
      <c r="U153">
        <v>4332.2470000000003</v>
      </c>
      <c r="V153">
        <v>4599.402</v>
      </c>
    </row>
    <row r="154" spans="6:22" x14ac:dyDescent="0.3">
      <c r="F154" t="s">
        <v>32</v>
      </c>
      <c r="G154" t="s">
        <v>16</v>
      </c>
      <c r="H154">
        <v>75.556000000000012</v>
      </c>
      <c r="I154">
        <v>81.445999999999998</v>
      </c>
      <c r="O154" t="s">
        <v>32</v>
      </c>
      <c r="P154" t="s">
        <v>17</v>
      </c>
      <c r="Q154">
        <f>U154*0.0001</f>
        <v>0.4758424</v>
      </c>
      <c r="R154">
        <f>V154*0.0001</f>
        <v>0.48327720000000002</v>
      </c>
      <c r="S154" t="s">
        <v>32</v>
      </c>
      <c r="T154" t="s">
        <v>103</v>
      </c>
      <c r="U154">
        <v>4758.424</v>
      </c>
      <c r="V154">
        <v>4832.7719999999999</v>
      </c>
    </row>
    <row r="155" spans="6:22" x14ac:dyDescent="0.3">
      <c r="F155" t="s">
        <v>32</v>
      </c>
      <c r="G155" t="s">
        <v>17</v>
      </c>
      <c r="H155">
        <v>95.219999999999985</v>
      </c>
      <c r="I155">
        <v>115.61000000000001</v>
      </c>
      <c r="O155" t="s">
        <v>32</v>
      </c>
      <c r="P155" t="s">
        <v>18</v>
      </c>
      <c r="Q155">
        <f>U155*0.0001</f>
        <v>0.60284820000000006</v>
      </c>
      <c r="R155">
        <f>V155*0.0001</f>
        <v>0.61401030000000001</v>
      </c>
      <c r="S155" t="s">
        <v>32</v>
      </c>
      <c r="T155" t="s">
        <v>18</v>
      </c>
      <c r="U155">
        <v>6028.482</v>
      </c>
      <c r="V155">
        <v>6140.1030000000001</v>
      </c>
    </row>
    <row r="156" spans="6:22" x14ac:dyDescent="0.3">
      <c r="F156" t="s">
        <v>32</v>
      </c>
      <c r="G156" t="s">
        <v>18</v>
      </c>
      <c r="H156">
        <v>84.034999999999997</v>
      </c>
      <c r="I156">
        <v>87.620999999999995</v>
      </c>
      <c r="O156" t="s">
        <v>32</v>
      </c>
      <c r="P156" t="s">
        <v>19</v>
      </c>
      <c r="Q156">
        <f>U156*0.0001</f>
        <v>0.65244950000000002</v>
      </c>
      <c r="R156">
        <f>V156*0.0001</f>
        <v>0.63729300000000011</v>
      </c>
      <c r="S156" t="s">
        <v>32</v>
      </c>
      <c r="T156" t="s">
        <v>19</v>
      </c>
      <c r="U156">
        <v>6524.4949999999999</v>
      </c>
      <c r="V156">
        <v>6372.93</v>
      </c>
    </row>
    <row r="157" spans="6:22" x14ac:dyDescent="0.3">
      <c r="F157" t="s">
        <v>32</v>
      </c>
      <c r="G157" t="s">
        <v>19</v>
      </c>
      <c r="H157">
        <v>105.545</v>
      </c>
      <c r="I157">
        <v>78.736999999999995</v>
      </c>
      <c r="O157" t="s">
        <v>32</v>
      </c>
      <c r="P157" t="s">
        <v>20</v>
      </c>
      <c r="Q157">
        <f>U157*0.0001</f>
        <v>0.63955780000000007</v>
      </c>
      <c r="R157">
        <f>V157*0.0001</f>
        <v>0.59735150000000004</v>
      </c>
      <c r="S157" t="s">
        <v>32</v>
      </c>
      <c r="T157" t="s">
        <v>104</v>
      </c>
      <c r="U157">
        <v>6395.5780000000004</v>
      </c>
      <c r="V157">
        <v>5973.5150000000003</v>
      </c>
    </row>
    <row r="158" spans="6:22" x14ac:dyDescent="0.3">
      <c r="F158" t="s">
        <v>32</v>
      </c>
      <c r="G158" t="s">
        <v>20</v>
      </c>
      <c r="H158">
        <v>77.597999999999999</v>
      </c>
      <c r="I158">
        <v>50.914000000000009</v>
      </c>
      <c r="O158" t="s">
        <v>33</v>
      </c>
      <c r="P158" t="s">
        <v>9</v>
      </c>
      <c r="Q158">
        <f>U158*0.0001</f>
        <v>0.61841330000000005</v>
      </c>
      <c r="R158">
        <f>V158*0.0001</f>
        <v>0.53119300000000003</v>
      </c>
      <c r="S158" t="s">
        <v>33</v>
      </c>
      <c r="T158" t="s">
        <v>100</v>
      </c>
      <c r="U158">
        <v>6184.1329999999998</v>
      </c>
      <c r="V158">
        <v>5311.93</v>
      </c>
    </row>
    <row r="159" spans="6:22" x14ac:dyDescent="0.3">
      <c r="F159" t="s">
        <v>33</v>
      </c>
      <c r="G159" t="s">
        <v>9</v>
      </c>
      <c r="H159">
        <v>82.39</v>
      </c>
      <c r="I159">
        <v>71.859000000000009</v>
      </c>
      <c r="O159" t="s">
        <v>33</v>
      </c>
      <c r="P159" t="s">
        <v>10</v>
      </c>
      <c r="Q159">
        <f>U159*0.0001</f>
        <v>0.56934359999999995</v>
      </c>
      <c r="R159">
        <f>V159*0.0001</f>
        <v>0.55552740000000012</v>
      </c>
      <c r="S159" t="s">
        <v>33</v>
      </c>
      <c r="T159" t="s">
        <v>10</v>
      </c>
      <c r="U159">
        <v>5693.4359999999997</v>
      </c>
      <c r="V159">
        <v>5555.2740000000003</v>
      </c>
    </row>
    <row r="160" spans="6:22" x14ac:dyDescent="0.3">
      <c r="F160" t="s">
        <v>33</v>
      </c>
      <c r="G160" t="s">
        <v>10</v>
      </c>
      <c r="H160">
        <v>177.40299999999999</v>
      </c>
      <c r="I160">
        <v>212.13299999999992</v>
      </c>
      <c r="O160" t="s">
        <v>33</v>
      </c>
      <c r="P160" t="s">
        <v>11</v>
      </c>
      <c r="Q160">
        <f>U160*0.0001</f>
        <v>0.67117570000000004</v>
      </c>
      <c r="R160">
        <f>V160*0.0001</f>
        <v>0.66643750000000002</v>
      </c>
      <c r="S160" t="s">
        <v>33</v>
      </c>
      <c r="T160" t="s">
        <v>11</v>
      </c>
      <c r="U160">
        <v>6711.7569999999996</v>
      </c>
      <c r="V160">
        <v>6664.375</v>
      </c>
    </row>
    <row r="161" spans="6:22" x14ac:dyDescent="0.3">
      <c r="F161" t="s">
        <v>33</v>
      </c>
      <c r="G161" t="s">
        <v>11</v>
      </c>
      <c r="H161">
        <v>39.045999999999992</v>
      </c>
      <c r="I161">
        <v>40.731000000000002</v>
      </c>
      <c r="O161" t="s">
        <v>33</v>
      </c>
      <c r="P161" t="s">
        <v>12</v>
      </c>
      <c r="Q161">
        <f>U161*0.0001</f>
        <v>0.61001340000000004</v>
      </c>
      <c r="R161">
        <f>V161*0.0001</f>
        <v>0.60274729999999999</v>
      </c>
      <c r="S161" t="s">
        <v>33</v>
      </c>
      <c r="T161" t="s">
        <v>101</v>
      </c>
      <c r="U161">
        <v>6100.134</v>
      </c>
      <c r="V161">
        <v>6027.473</v>
      </c>
    </row>
    <row r="162" spans="6:22" x14ac:dyDescent="0.3">
      <c r="F162" t="s">
        <v>33</v>
      </c>
      <c r="G162" t="s">
        <v>12</v>
      </c>
      <c r="H162">
        <v>76.339000000000013</v>
      </c>
      <c r="I162">
        <v>75.941000000000003</v>
      </c>
      <c r="O162" t="s">
        <v>33</v>
      </c>
      <c r="P162" t="s">
        <v>13</v>
      </c>
      <c r="Q162">
        <f>U162*0.0001</f>
        <v>0.5853315</v>
      </c>
      <c r="R162">
        <f>V162*0.0001</f>
        <v>0.56874309999999995</v>
      </c>
      <c r="S162" t="s">
        <v>33</v>
      </c>
      <c r="T162" t="s">
        <v>13</v>
      </c>
      <c r="U162">
        <v>5853.3149999999996</v>
      </c>
      <c r="V162">
        <v>5687.4309999999996</v>
      </c>
    </row>
    <row r="163" spans="6:22" x14ac:dyDescent="0.3">
      <c r="F163" t="s">
        <v>33</v>
      </c>
      <c r="G163" t="s">
        <v>13</v>
      </c>
      <c r="H163">
        <v>128.09800000000001</v>
      </c>
      <c r="I163">
        <v>149.02600000000001</v>
      </c>
      <c r="O163" t="s">
        <v>33</v>
      </c>
      <c r="P163" t="s">
        <v>14</v>
      </c>
      <c r="Q163">
        <f>U163*0.0001</f>
        <v>0.53983630000000005</v>
      </c>
      <c r="R163">
        <f>V163*0.0001</f>
        <v>0.51736190000000004</v>
      </c>
      <c r="S163" t="s">
        <v>33</v>
      </c>
      <c r="T163" t="s">
        <v>14</v>
      </c>
      <c r="U163">
        <v>5398.3630000000003</v>
      </c>
      <c r="V163">
        <v>5173.6189999999997</v>
      </c>
    </row>
    <row r="164" spans="6:22" x14ac:dyDescent="0.3">
      <c r="F164" t="s">
        <v>33</v>
      </c>
      <c r="G164" t="s">
        <v>14</v>
      </c>
      <c r="H164">
        <v>104.39700000000001</v>
      </c>
      <c r="I164">
        <v>120.88</v>
      </c>
      <c r="O164" t="s">
        <v>33</v>
      </c>
      <c r="P164" t="s">
        <v>15</v>
      </c>
      <c r="Q164">
        <f>U164*0.0001</f>
        <v>0.4587213</v>
      </c>
      <c r="R164">
        <f>V164*0.0001</f>
        <v>0.47034530000000008</v>
      </c>
      <c r="S164" t="s">
        <v>33</v>
      </c>
      <c r="T164" t="s">
        <v>15</v>
      </c>
      <c r="U164">
        <v>4587.2129999999997</v>
      </c>
      <c r="V164">
        <v>4703.4530000000004</v>
      </c>
    </row>
    <row r="165" spans="6:22" x14ac:dyDescent="0.3">
      <c r="F165" t="s">
        <v>33</v>
      </c>
      <c r="G165" t="s">
        <v>15</v>
      </c>
      <c r="H165">
        <v>53.736999999999988</v>
      </c>
      <c r="I165">
        <v>66.864999999999966</v>
      </c>
      <c r="O165" t="s">
        <v>33</v>
      </c>
      <c r="P165" t="s">
        <v>16</v>
      </c>
      <c r="Q165">
        <f>U165*0.0001</f>
        <v>0.49096909999999999</v>
      </c>
      <c r="R165">
        <f>V165*0.0001</f>
        <v>0.50225299999999995</v>
      </c>
      <c r="S165" t="s">
        <v>33</v>
      </c>
      <c r="T165" t="s">
        <v>102</v>
      </c>
      <c r="U165">
        <v>4909.6909999999998</v>
      </c>
      <c r="V165">
        <v>5022.53</v>
      </c>
    </row>
    <row r="166" spans="6:22" x14ac:dyDescent="0.3">
      <c r="F166" t="s">
        <v>33</v>
      </c>
      <c r="G166" t="s">
        <v>16</v>
      </c>
      <c r="H166">
        <v>89.313999999999993</v>
      </c>
      <c r="I166">
        <v>104.925</v>
      </c>
      <c r="O166" t="s">
        <v>33</v>
      </c>
      <c r="P166" t="s">
        <v>17</v>
      </c>
      <c r="Q166">
        <f>U166*0.0001</f>
        <v>0.58632839999999997</v>
      </c>
      <c r="R166">
        <f>V166*0.0001</f>
        <v>0.60688540000000002</v>
      </c>
      <c r="S166" t="s">
        <v>33</v>
      </c>
      <c r="T166" t="s">
        <v>103</v>
      </c>
      <c r="U166">
        <v>5863.2839999999997</v>
      </c>
      <c r="V166">
        <v>6068.8540000000003</v>
      </c>
    </row>
    <row r="167" spans="6:22" x14ac:dyDescent="0.3">
      <c r="F167" t="s">
        <v>33</v>
      </c>
      <c r="G167" t="s">
        <v>17</v>
      </c>
      <c r="H167">
        <v>68.819999999999993</v>
      </c>
      <c r="I167">
        <v>91.893000000000001</v>
      </c>
      <c r="O167" t="s">
        <v>33</v>
      </c>
      <c r="P167" t="s">
        <v>18</v>
      </c>
      <c r="Q167">
        <f>U167*0.0001</f>
        <v>0.58518280000000011</v>
      </c>
      <c r="R167">
        <f>V167*0.0001</f>
        <v>0.60555219999999998</v>
      </c>
      <c r="S167" t="s">
        <v>33</v>
      </c>
      <c r="T167" t="s">
        <v>18</v>
      </c>
      <c r="U167">
        <v>5851.8280000000004</v>
      </c>
      <c r="V167">
        <v>6055.5219999999999</v>
      </c>
    </row>
    <row r="168" spans="6:22" x14ac:dyDescent="0.3">
      <c r="F168" t="s">
        <v>33</v>
      </c>
      <c r="G168" t="s">
        <v>18</v>
      </c>
      <c r="H168">
        <v>163.84300000000002</v>
      </c>
      <c r="I168">
        <v>186.69000000000003</v>
      </c>
      <c r="O168" t="s">
        <v>33</v>
      </c>
      <c r="P168" t="s">
        <v>19</v>
      </c>
      <c r="Q168">
        <f>U168*0.0001</f>
        <v>0.6564582000000001</v>
      </c>
      <c r="R168">
        <f>V168*0.0001</f>
        <v>0.63268199999999997</v>
      </c>
      <c r="S168" t="s">
        <v>33</v>
      </c>
      <c r="T168" t="s">
        <v>19</v>
      </c>
      <c r="U168">
        <v>6564.5820000000003</v>
      </c>
      <c r="V168">
        <v>6326.82</v>
      </c>
    </row>
    <row r="169" spans="6:22" x14ac:dyDescent="0.3">
      <c r="F169" t="s">
        <v>33</v>
      </c>
      <c r="G169" t="s">
        <v>19</v>
      </c>
      <c r="H169">
        <v>156.131</v>
      </c>
      <c r="I169">
        <v>137.625</v>
      </c>
      <c r="O169" t="s">
        <v>33</v>
      </c>
      <c r="P169" t="s">
        <v>20</v>
      </c>
      <c r="Q169">
        <f>U169*0.0001</f>
        <v>0.66196739999999998</v>
      </c>
      <c r="R169">
        <f>V169*0.0001</f>
        <v>0.64254060000000002</v>
      </c>
      <c r="S169" t="s">
        <v>33</v>
      </c>
      <c r="T169" t="s">
        <v>104</v>
      </c>
      <c r="U169">
        <v>6619.674</v>
      </c>
      <c r="V169">
        <v>6425.4059999999999</v>
      </c>
    </row>
    <row r="170" spans="6:22" x14ac:dyDescent="0.3">
      <c r="F170" t="s">
        <v>33</v>
      </c>
      <c r="G170" t="s">
        <v>20</v>
      </c>
      <c r="H170">
        <v>400.07099999999991</v>
      </c>
      <c r="I170">
        <v>289.41999999999996</v>
      </c>
      <c r="O170" t="s">
        <v>34</v>
      </c>
      <c r="P170" t="s">
        <v>9</v>
      </c>
      <c r="Q170">
        <f>U170*0.0001</f>
        <v>0.68698239999999999</v>
      </c>
      <c r="R170">
        <f>V170*0.0001</f>
        <v>0.66835840000000002</v>
      </c>
      <c r="S170" t="s">
        <v>34</v>
      </c>
      <c r="T170" t="s">
        <v>100</v>
      </c>
      <c r="U170">
        <v>6869.8239999999996</v>
      </c>
      <c r="V170">
        <v>6683.5839999999998</v>
      </c>
    </row>
    <row r="171" spans="6:22" x14ac:dyDescent="0.3">
      <c r="F171" t="s">
        <v>34</v>
      </c>
      <c r="G171" t="s">
        <v>9</v>
      </c>
      <c r="H171">
        <v>322.49900000000002</v>
      </c>
      <c r="I171">
        <v>214.05099999999999</v>
      </c>
      <c r="O171" t="s">
        <v>34</v>
      </c>
      <c r="P171" t="s">
        <v>10</v>
      </c>
      <c r="Q171">
        <f>U171*0.0001</f>
        <v>0.6676839</v>
      </c>
      <c r="R171">
        <f>V171*0.0001</f>
        <v>0.64570000000000005</v>
      </c>
      <c r="S171" t="s">
        <v>34</v>
      </c>
      <c r="T171" t="s">
        <v>10</v>
      </c>
      <c r="U171">
        <v>6676.8389999999999</v>
      </c>
      <c r="V171">
        <v>6457</v>
      </c>
    </row>
    <row r="172" spans="6:22" x14ac:dyDescent="0.3">
      <c r="F172" t="s">
        <v>34</v>
      </c>
      <c r="G172" t="s">
        <v>10</v>
      </c>
      <c r="H172">
        <v>146.32399999999998</v>
      </c>
      <c r="I172">
        <v>163.702</v>
      </c>
      <c r="O172" t="s">
        <v>34</v>
      </c>
      <c r="P172" t="s">
        <v>11</v>
      </c>
      <c r="Q172">
        <f>U172*0.0001</f>
        <v>0.63431009999999999</v>
      </c>
      <c r="R172">
        <f>V172*0.0001</f>
        <v>0.67559809999999998</v>
      </c>
      <c r="S172" t="s">
        <v>34</v>
      </c>
      <c r="T172" t="s">
        <v>11</v>
      </c>
      <c r="U172">
        <v>6343.1009999999997</v>
      </c>
      <c r="V172">
        <v>6755.9809999999998</v>
      </c>
    </row>
    <row r="173" spans="6:22" x14ac:dyDescent="0.3">
      <c r="F173" t="s">
        <v>34</v>
      </c>
      <c r="G173" t="s">
        <v>11</v>
      </c>
      <c r="H173">
        <v>201.744</v>
      </c>
      <c r="I173">
        <v>140.17100000000002</v>
      </c>
      <c r="O173" t="s">
        <v>34</v>
      </c>
      <c r="P173" t="s">
        <v>12</v>
      </c>
      <c r="Q173">
        <f>U173*0.0001</f>
        <v>0.64624199999999998</v>
      </c>
      <c r="R173">
        <f>V173*0.0001</f>
        <v>0.63886570000000009</v>
      </c>
      <c r="S173" t="s">
        <v>34</v>
      </c>
      <c r="T173" t="s">
        <v>101</v>
      </c>
      <c r="U173">
        <v>6462.42</v>
      </c>
      <c r="V173">
        <v>6388.6570000000002</v>
      </c>
    </row>
    <row r="174" spans="6:22" x14ac:dyDescent="0.3">
      <c r="F174" t="s">
        <v>34</v>
      </c>
      <c r="G174" t="s">
        <v>12</v>
      </c>
      <c r="H174">
        <v>230.05699999999999</v>
      </c>
      <c r="I174">
        <v>241.81200000000001</v>
      </c>
      <c r="O174" t="s">
        <v>34</v>
      </c>
      <c r="P174" t="s">
        <v>13</v>
      </c>
      <c r="Q174">
        <f>U174*0.0001</f>
        <v>0.57226430000000006</v>
      </c>
      <c r="R174">
        <f>V174*0.0001</f>
        <v>0.5413019</v>
      </c>
      <c r="S174" t="s">
        <v>34</v>
      </c>
      <c r="T174" t="s">
        <v>13</v>
      </c>
      <c r="U174">
        <v>5722.643</v>
      </c>
      <c r="V174">
        <v>5413.0190000000002</v>
      </c>
    </row>
    <row r="175" spans="6:22" x14ac:dyDescent="0.3">
      <c r="F175" t="s">
        <v>34</v>
      </c>
      <c r="G175" t="s">
        <v>13</v>
      </c>
      <c r="H175">
        <v>203.38</v>
      </c>
      <c r="I175">
        <v>156.095</v>
      </c>
      <c r="O175" t="s">
        <v>34</v>
      </c>
      <c r="P175" t="s">
        <v>14</v>
      </c>
      <c r="Q175">
        <f>U175*0.0001</f>
        <v>0.51448440000000006</v>
      </c>
      <c r="R175">
        <f>V175*0.0001</f>
        <v>0.49675970000000003</v>
      </c>
      <c r="S175" t="s">
        <v>34</v>
      </c>
      <c r="T175" t="s">
        <v>14</v>
      </c>
      <c r="U175">
        <v>5144.8440000000001</v>
      </c>
      <c r="V175">
        <v>4967.5969999999998</v>
      </c>
    </row>
    <row r="176" spans="6:22" x14ac:dyDescent="0.3">
      <c r="F176" t="s">
        <v>34</v>
      </c>
      <c r="G176" t="s">
        <v>14</v>
      </c>
      <c r="H176">
        <v>169.91000000000003</v>
      </c>
      <c r="I176">
        <v>135.57499999999999</v>
      </c>
      <c r="O176" t="s">
        <v>34</v>
      </c>
      <c r="P176" t="s">
        <v>15</v>
      </c>
      <c r="Q176">
        <f>U176*0.0001</f>
        <v>0.51962240000000004</v>
      </c>
      <c r="R176">
        <f>V176*0.0001</f>
        <v>0.51470280000000002</v>
      </c>
      <c r="S176" t="s">
        <v>34</v>
      </c>
      <c r="T176" t="s">
        <v>15</v>
      </c>
      <c r="U176">
        <v>5196.2240000000002</v>
      </c>
      <c r="V176">
        <v>5147.0280000000002</v>
      </c>
    </row>
    <row r="177" spans="6:22" x14ac:dyDescent="0.3">
      <c r="F177" t="s">
        <v>34</v>
      </c>
      <c r="G177" t="s">
        <v>15</v>
      </c>
      <c r="H177">
        <v>101.85700000000001</v>
      </c>
      <c r="I177">
        <v>122.498</v>
      </c>
      <c r="O177" t="s">
        <v>34</v>
      </c>
      <c r="P177" t="s">
        <v>16</v>
      </c>
      <c r="Q177">
        <f>U177*0.0001</f>
        <v>0.52824000000000004</v>
      </c>
      <c r="R177">
        <f>V177*0.0001</f>
        <v>0.52387360000000005</v>
      </c>
      <c r="S177" t="s">
        <v>34</v>
      </c>
      <c r="T177" t="s">
        <v>102</v>
      </c>
      <c r="U177">
        <v>5282.4</v>
      </c>
      <c r="V177">
        <v>5238.7359999999999</v>
      </c>
    </row>
    <row r="178" spans="6:22" x14ac:dyDescent="0.3">
      <c r="F178" t="s">
        <v>34</v>
      </c>
      <c r="G178" t="s">
        <v>16</v>
      </c>
      <c r="H178">
        <v>96.596000000000018</v>
      </c>
      <c r="I178">
        <v>119.33199999999998</v>
      </c>
      <c r="O178" t="s">
        <v>34</v>
      </c>
      <c r="P178" t="s">
        <v>17</v>
      </c>
      <c r="Q178">
        <f>U178*0.0001</f>
        <v>0.55993360000000003</v>
      </c>
      <c r="R178">
        <f>V178*0.0001</f>
        <v>0.57609909999999998</v>
      </c>
      <c r="S178" t="s">
        <v>34</v>
      </c>
      <c r="T178" t="s">
        <v>103</v>
      </c>
      <c r="U178">
        <v>5599.3360000000002</v>
      </c>
      <c r="V178">
        <v>5760.991</v>
      </c>
    </row>
    <row r="179" spans="6:22" x14ac:dyDescent="0.3">
      <c r="F179" t="s">
        <v>34</v>
      </c>
      <c r="G179" t="s">
        <v>17</v>
      </c>
      <c r="H179">
        <v>128.613</v>
      </c>
      <c r="I179">
        <v>107.392</v>
      </c>
      <c r="O179" t="s">
        <v>34</v>
      </c>
      <c r="P179" t="s">
        <v>18</v>
      </c>
      <c r="Q179">
        <f>U179*0.0001</f>
        <v>0.6082645000000001</v>
      </c>
      <c r="R179">
        <f>V179*0.0001</f>
        <v>0.59329460000000001</v>
      </c>
      <c r="S179" t="s">
        <v>34</v>
      </c>
      <c r="T179" t="s">
        <v>18</v>
      </c>
      <c r="U179">
        <v>6082.6450000000004</v>
      </c>
      <c r="V179">
        <v>5932.9459999999999</v>
      </c>
    </row>
    <row r="180" spans="6:22" x14ac:dyDescent="0.3">
      <c r="F180" t="s">
        <v>34</v>
      </c>
      <c r="G180" t="s">
        <v>18</v>
      </c>
      <c r="H180">
        <v>37.737000000000002</v>
      </c>
      <c r="I180">
        <v>27.023</v>
      </c>
      <c r="O180" t="s">
        <v>34</v>
      </c>
      <c r="P180" t="s">
        <v>19</v>
      </c>
      <c r="Q180">
        <f>U180*0.0001</f>
        <v>0.62717610000000013</v>
      </c>
      <c r="R180">
        <f>V180*0.0001</f>
        <v>0.56189560000000005</v>
      </c>
      <c r="S180" t="s">
        <v>34</v>
      </c>
      <c r="T180" t="s">
        <v>19</v>
      </c>
      <c r="U180">
        <v>6271.7610000000004</v>
      </c>
      <c r="V180">
        <v>5618.9560000000001</v>
      </c>
    </row>
    <row r="181" spans="6:22" x14ac:dyDescent="0.3">
      <c r="F181" t="s">
        <v>34</v>
      </c>
      <c r="G181" t="s">
        <v>19</v>
      </c>
      <c r="H181">
        <v>64.684000000000012</v>
      </c>
      <c r="I181">
        <v>62.997999999999998</v>
      </c>
      <c r="O181" t="s">
        <v>34</v>
      </c>
      <c r="P181" t="s">
        <v>20</v>
      </c>
      <c r="Q181">
        <f>U181*0.0001</f>
        <v>0.64036990000000005</v>
      </c>
      <c r="R181">
        <f>V181*0.0001</f>
        <v>0.59746390000000005</v>
      </c>
      <c r="S181" t="s">
        <v>34</v>
      </c>
      <c r="T181" t="s">
        <v>104</v>
      </c>
      <c r="U181">
        <v>6403.6989999999996</v>
      </c>
      <c r="V181">
        <v>5974.6390000000001</v>
      </c>
    </row>
    <row r="182" spans="6:22" x14ac:dyDescent="0.3">
      <c r="F182" t="s">
        <v>34</v>
      </c>
      <c r="G182" t="s">
        <v>20</v>
      </c>
      <c r="H182">
        <v>73.789999999999992</v>
      </c>
      <c r="I182">
        <v>87.525000000000006</v>
      </c>
      <c r="O182" t="s">
        <v>35</v>
      </c>
      <c r="P182" t="s">
        <v>9</v>
      </c>
      <c r="Q182">
        <f>U182*0.0001</f>
        <v>0.62400690000000003</v>
      </c>
      <c r="R182">
        <f>V182*0.0001</f>
        <v>0.60642299999999993</v>
      </c>
      <c r="S182" t="s">
        <v>35</v>
      </c>
      <c r="T182" t="s">
        <v>100</v>
      </c>
      <c r="U182">
        <v>6240.0690000000004</v>
      </c>
      <c r="V182">
        <v>6064.23</v>
      </c>
    </row>
    <row r="183" spans="6:22" x14ac:dyDescent="0.3">
      <c r="F183" t="s">
        <v>35</v>
      </c>
      <c r="G183" t="s">
        <v>9</v>
      </c>
      <c r="H183">
        <v>52.238</v>
      </c>
      <c r="I183">
        <v>49.605000000000004</v>
      </c>
      <c r="O183" t="s">
        <v>35</v>
      </c>
      <c r="P183" t="s">
        <v>10</v>
      </c>
      <c r="Q183">
        <f>U183*0.0001</f>
        <v>0.60772760000000003</v>
      </c>
      <c r="R183">
        <f>V183*0.0001</f>
        <v>0.60161500000000001</v>
      </c>
      <c r="S183" t="s">
        <v>35</v>
      </c>
      <c r="T183" t="s">
        <v>10</v>
      </c>
      <c r="U183">
        <v>6077.2759999999998</v>
      </c>
      <c r="V183">
        <v>6016.15</v>
      </c>
    </row>
    <row r="184" spans="6:22" x14ac:dyDescent="0.3">
      <c r="F184" t="s">
        <v>35</v>
      </c>
      <c r="G184" t="s">
        <v>10</v>
      </c>
      <c r="H184">
        <v>89.143999999999991</v>
      </c>
      <c r="I184">
        <v>98.01</v>
      </c>
      <c r="O184" t="s">
        <v>35</v>
      </c>
      <c r="P184" t="s">
        <v>11</v>
      </c>
      <c r="Q184">
        <f>U184*0.0001</f>
        <v>0.58091610000000005</v>
      </c>
      <c r="R184">
        <f>V184*0.0001</f>
        <v>0.57889840000000004</v>
      </c>
      <c r="S184" t="s">
        <v>35</v>
      </c>
      <c r="T184" t="s">
        <v>11</v>
      </c>
      <c r="U184">
        <v>5809.1610000000001</v>
      </c>
      <c r="V184">
        <v>5788.9840000000004</v>
      </c>
    </row>
    <row r="185" spans="6:22" x14ac:dyDescent="0.3">
      <c r="F185" t="s">
        <v>35</v>
      </c>
      <c r="G185" t="s">
        <v>11</v>
      </c>
      <c r="H185">
        <v>114.97199999999999</v>
      </c>
      <c r="I185">
        <v>105.462</v>
      </c>
      <c r="O185" t="s">
        <v>35</v>
      </c>
      <c r="P185" t="s">
        <v>12</v>
      </c>
      <c r="Q185">
        <f>U185*0.0001</f>
        <v>0.64441769999999998</v>
      </c>
      <c r="R185">
        <f>V185*0.0001</f>
        <v>0.59035510000000002</v>
      </c>
      <c r="S185" t="s">
        <v>35</v>
      </c>
      <c r="T185" t="s">
        <v>101</v>
      </c>
      <c r="U185">
        <v>6444.1769999999997</v>
      </c>
      <c r="V185">
        <v>5903.5510000000004</v>
      </c>
    </row>
    <row r="186" spans="6:22" x14ac:dyDescent="0.3">
      <c r="F186" t="s">
        <v>35</v>
      </c>
      <c r="G186" t="s">
        <v>12</v>
      </c>
      <c r="H186">
        <v>138.25200000000001</v>
      </c>
      <c r="I186">
        <v>121.93100000000001</v>
      </c>
      <c r="O186" t="s">
        <v>35</v>
      </c>
      <c r="P186" t="s">
        <v>13</v>
      </c>
      <c r="Q186">
        <f>U186*0.0001</f>
        <v>0.61194999999999999</v>
      </c>
      <c r="R186">
        <f>V186*0.0001</f>
        <v>0.58501750000000008</v>
      </c>
      <c r="S186" t="s">
        <v>35</v>
      </c>
      <c r="T186" t="s">
        <v>13</v>
      </c>
      <c r="U186">
        <v>6119.5</v>
      </c>
      <c r="V186">
        <v>5850.1750000000002</v>
      </c>
    </row>
    <row r="187" spans="6:22" x14ac:dyDescent="0.3">
      <c r="F187" t="s">
        <v>35</v>
      </c>
      <c r="G187" t="s">
        <v>13</v>
      </c>
      <c r="H187">
        <v>68.585000000000008</v>
      </c>
      <c r="I187">
        <v>63.471000000000004</v>
      </c>
      <c r="O187" t="s">
        <v>35</v>
      </c>
      <c r="P187" t="s">
        <v>14</v>
      </c>
      <c r="Q187">
        <f>U187*0.0001</f>
        <v>0.448878</v>
      </c>
      <c r="R187">
        <f>V187*0.0001</f>
        <v>0.44727309999999998</v>
      </c>
      <c r="S187" t="s">
        <v>35</v>
      </c>
      <c r="T187" t="s">
        <v>14</v>
      </c>
      <c r="U187">
        <v>4488.78</v>
      </c>
      <c r="V187">
        <v>4472.7309999999998</v>
      </c>
    </row>
    <row r="188" spans="6:22" x14ac:dyDescent="0.3">
      <c r="F188" t="s">
        <v>35</v>
      </c>
      <c r="G188" t="s">
        <v>14</v>
      </c>
      <c r="H188">
        <v>131.70400000000001</v>
      </c>
      <c r="I188">
        <v>125.825</v>
      </c>
      <c r="O188" t="s">
        <v>35</v>
      </c>
      <c r="P188" t="s">
        <v>15</v>
      </c>
      <c r="Q188">
        <f>U188*0.0001</f>
        <v>0.54454170000000002</v>
      </c>
      <c r="R188">
        <f>V188*0.0001</f>
        <v>0.50206649999999997</v>
      </c>
      <c r="S188" t="s">
        <v>35</v>
      </c>
      <c r="T188" t="s">
        <v>15</v>
      </c>
      <c r="U188">
        <v>5445.4170000000004</v>
      </c>
      <c r="V188">
        <v>5020.665</v>
      </c>
    </row>
    <row r="189" spans="6:22" x14ac:dyDescent="0.3">
      <c r="F189" t="s">
        <v>35</v>
      </c>
      <c r="G189" t="s">
        <v>15</v>
      </c>
      <c r="H189">
        <v>90.765999999999991</v>
      </c>
      <c r="I189">
        <v>67.257000000000005</v>
      </c>
      <c r="O189" t="s">
        <v>35</v>
      </c>
      <c r="P189" t="s">
        <v>16</v>
      </c>
      <c r="Q189">
        <f>U189*0.0001</f>
        <v>0.56452360000000001</v>
      </c>
      <c r="R189">
        <f>V189*0.0001</f>
        <v>0.51939360000000001</v>
      </c>
      <c r="S189" t="s">
        <v>35</v>
      </c>
      <c r="T189" t="s">
        <v>102</v>
      </c>
      <c r="U189">
        <v>5645.2359999999999</v>
      </c>
      <c r="V189">
        <v>5193.9359999999997</v>
      </c>
    </row>
    <row r="190" spans="6:22" x14ac:dyDescent="0.3">
      <c r="F190" t="s">
        <v>35</v>
      </c>
      <c r="G190" t="s">
        <v>16</v>
      </c>
      <c r="H190">
        <v>43.436999999999998</v>
      </c>
      <c r="I190">
        <v>61.321000000000005</v>
      </c>
      <c r="O190" t="s">
        <v>35</v>
      </c>
      <c r="P190" t="s">
        <v>17</v>
      </c>
      <c r="Q190">
        <f>U190*0.0001</f>
        <v>0.5816095</v>
      </c>
      <c r="R190">
        <f>V190*0.0001</f>
        <v>0.59153080000000002</v>
      </c>
      <c r="S190" t="s">
        <v>35</v>
      </c>
      <c r="T190" t="s">
        <v>103</v>
      </c>
      <c r="U190">
        <v>5816.0950000000003</v>
      </c>
      <c r="V190">
        <v>5915.308</v>
      </c>
    </row>
    <row r="191" spans="6:22" x14ac:dyDescent="0.3">
      <c r="F191" t="s">
        <v>35</v>
      </c>
      <c r="G191" t="s">
        <v>17</v>
      </c>
      <c r="H191">
        <v>112.25299999999999</v>
      </c>
      <c r="I191">
        <v>110.89100000000001</v>
      </c>
      <c r="O191" t="s">
        <v>35</v>
      </c>
      <c r="P191" t="s">
        <v>18</v>
      </c>
      <c r="Q191">
        <f>U191*0.0001</f>
        <v>0.59676600000000002</v>
      </c>
      <c r="R191">
        <f>V191*0.0001</f>
        <v>0.59804430000000008</v>
      </c>
      <c r="S191" t="s">
        <v>35</v>
      </c>
      <c r="T191" t="s">
        <v>18</v>
      </c>
      <c r="U191">
        <v>5967.66</v>
      </c>
      <c r="V191">
        <v>5980.4430000000002</v>
      </c>
    </row>
    <row r="192" spans="6:22" x14ac:dyDescent="0.3">
      <c r="F192" t="s">
        <v>35</v>
      </c>
      <c r="G192" t="s">
        <v>18</v>
      </c>
      <c r="H192">
        <v>116.76400000000001</v>
      </c>
      <c r="I192">
        <v>113.938</v>
      </c>
      <c r="O192" t="s">
        <v>35</v>
      </c>
      <c r="P192" t="s">
        <v>19</v>
      </c>
      <c r="Q192">
        <f>U192*0.0001</f>
        <v>0.62778230000000002</v>
      </c>
      <c r="R192">
        <f>V192*0.0001</f>
        <v>0.62430969999999997</v>
      </c>
      <c r="S192" t="s">
        <v>35</v>
      </c>
      <c r="T192" t="s">
        <v>19</v>
      </c>
      <c r="U192">
        <v>6277.8230000000003</v>
      </c>
      <c r="V192">
        <v>6243.0969999999998</v>
      </c>
    </row>
    <row r="193" spans="6:22" x14ac:dyDescent="0.3">
      <c r="F193" t="s">
        <v>35</v>
      </c>
      <c r="G193" t="s">
        <v>19</v>
      </c>
      <c r="H193">
        <v>17.023</v>
      </c>
      <c r="I193">
        <v>36.199000000000005</v>
      </c>
      <c r="O193" t="s">
        <v>35</v>
      </c>
      <c r="P193" t="s">
        <v>20</v>
      </c>
      <c r="Q193">
        <f>U193*0.0001</f>
        <v>0.57421600000000006</v>
      </c>
      <c r="R193">
        <f>V193*0.0001</f>
        <v>0.54155990000000009</v>
      </c>
      <c r="S193" t="s">
        <v>35</v>
      </c>
      <c r="T193" t="s">
        <v>104</v>
      </c>
      <c r="U193">
        <v>5742.16</v>
      </c>
      <c r="V193">
        <v>5415.5990000000002</v>
      </c>
    </row>
    <row r="194" spans="6:22" x14ac:dyDescent="0.3">
      <c r="F194" t="s">
        <v>35</v>
      </c>
      <c r="G194" t="s">
        <v>20</v>
      </c>
      <c r="H194">
        <v>35.981000000000002</v>
      </c>
      <c r="I194">
        <v>37.223000000000006</v>
      </c>
      <c r="O194" t="s">
        <v>36</v>
      </c>
      <c r="P194" t="s">
        <v>9</v>
      </c>
      <c r="Q194">
        <f>U194*0.0001</f>
        <v>0.53395720000000002</v>
      </c>
      <c r="R194">
        <f>V194*0.0001</f>
        <v>0.50739820000000002</v>
      </c>
      <c r="S194" t="s">
        <v>36</v>
      </c>
      <c r="T194" t="s">
        <v>100</v>
      </c>
      <c r="U194">
        <v>5339.5720000000001</v>
      </c>
      <c r="V194">
        <v>5073.982</v>
      </c>
    </row>
    <row r="195" spans="6:22" x14ac:dyDescent="0.3">
      <c r="F195" t="s">
        <v>36</v>
      </c>
      <c r="G195" t="s">
        <v>9</v>
      </c>
      <c r="H195">
        <v>148.21199999999999</v>
      </c>
      <c r="I195">
        <v>88.748999999999995</v>
      </c>
      <c r="O195" t="s">
        <v>36</v>
      </c>
      <c r="P195" t="s">
        <v>10</v>
      </c>
      <c r="Q195">
        <f>U195*0.0001</f>
        <v>0.64464319999999997</v>
      </c>
      <c r="R195">
        <f>V195*0.0001</f>
        <v>0.53975470000000003</v>
      </c>
      <c r="S195" t="s">
        <v>36</v>
      </c>
      <c r="T195" t="s">
        <v>10</v>
      </c>
      <c r="U195">
        <v>6446.4319999999998</v>
      </c>
      <c r="V195">
        <v>5397.5469999999996</v>
      </c>
    </row>
    <row r="196" spans="6:22" x14ac:dyDescent="0.3">
      <c r="F196" t="s">
        <v>36</v>
      </c>
      <c r="G196" t="s">
        <v>10</v>
      </c>
      <c r="H196">
        <v>128.29400000000001</v>
      </c>
      <c r="I196">
        <v>105.12399999999998</v>
      </c>
      <c r="O196" t="s">
        <v>36</v>
      </c>
      <c r="P196" t="s">
        <v>11</v>
      </c>
      <c r="Q196">
        <f>U196*0.0001</f>
        <v>0.63742410000000005</v>
      </c>
      <c r="R196">
        <f>V196*0.0001</f>
        <v>0.58662560000000008</v>
      </c>
      <c r="S196" t="s">
        <v>36</v>
      </c>
      <c r="T196" t="s">
        <v>11</v>
      </c>
      <c r="U196">
        <v>6374.241</v>
      </c>
      <c r="V196">
        <v>5866.2560000000003</v>
      </c>
    </row>
    <row r="197" spans="6:22" x14ac:dyDescent="0.3">
      <c r="F197" t="s">
        <v>36</v>
      </c>
      <c r="G197" t="s">
        <v>11</v>
      </c>
      <c r="H197">
        <v>151.85300000000001</v>
      </c>
      <c r="I197">
        <v>129.57300000000001</v>
      </c>
      <c r="O197" t="s">
        <v>36</v>
      </c>
      <c r="P197" t="s">
        <v>12</v>
      </c>
      <c r="Q197">
        <f>U197*0.0001</f>
        <v>0.64194280000000004</v>
      </c>
      <c r="R197">
        <f>V197*0.0001</f>
        <v>0.5656770000000001</v>
      </c>
      <c r="S197" t="s">
        <v>36</v>
      </c>
      <c r="T197" t="s">
        <v>101</v>
      </c>
      <c r="U197">
        <v>6419.4279999999999</v>
      </c>
      <c r="V197">
        <v>5656.77</v>
      </c>
    </row>
    <row r="198" spans="6:22" x14ac:dyDescent="0.3">
      <c r="F198" t="s">
        <v>36</v>
      </c>
      <c r="G198" t="s">
        <v>12</v>
      </c>
      <c r="H198">
        <v>111.35900000000002</v>
      </c>
      <c r="I198">
        <v>103.79000000000002</v>
      </c>
      <c r="O198" t="s">
        <v>36</v>
      </c>
      <c r="P198" t="s">
        <v>13</v>
      </c>
      <c r="Q198">
        <f>U198*0.0001</f>
        <v>0.43093540000000002</v>
      </c>
      <c r="R198">
        <f>V198*0.0001</f>
        <v>0.44315209999999999</v>
      </c>
      <c r="S198" t="s">
        <v>36</v>
      </c>
      <c r="T198" t="s">
        <v>13</v>
      </c>
      <c r="U198">
        <v>4309.3540000000003</v>
      </c>
      <c r="V198">
        <v>4431.5209999999997</v>
      </c>
    </row>
    <row r="199" spans="6:22" x14ac:dyDescent="0.3">
      <c r="F199" t="s">
        <v>36</v>
      </c>
      <c r="G199" t="s">
        <v>13</v>
      </c>
      <c r="H199">
        <v>220.63800000000003</v>
      </c>
      <c r="I199">
        <v>245.49799999999999</v>
      </c>
      <c r="O199" t="s">
        <v>36</v>
      </c>
      <c r="P199" t="s">
        <v>14</v>
      </c>
      <c r="Q199">
        <f>U199*0.0001</f>
        <v>0.39872289999999999</v>
      </c>
      <c r="R199">
        <f>V199*0.0001</f>
        <v>0.39231670000000002</v>
      </c>
      <c r="S199" t="s">
        <v>36</v>
      </c>
      <c r="T199" t="s">
        <v>14</v>
      </c>
      <c r="U199">
        <v>3987.2289999999998</v>
      </c>
      <c r="V199">
        <v>3923.1669999999999</v>
      </c>
    </row>
    <row r="200" spans="6:22" x14ac:dyDescent="0.3">
      <c r="F200" t="s">
        <v>36</v>
      </c>
      <c r="G200" t="s">
        <v>14</v>
      </c>
      <c r="H200">
        <v>140.94</v>
      </c>
      <c r="I200">
        <v>164.91</v>
      </c>
      <c r="O200" t="s">
        <v>36</v>
      </c>
      <c r="P200" t="s">
        <v>15</v>
      </c>
      <c r="Q200">
        <f>U200*0.0001</f>
        <v>0.26179259999999999</v>
      </c>
      <c r="R200">
        <f>V200*0.0001</f>
        <v>0.24046439999999999</v>
      </c>
      <c r="S200" t="s">
        <v>36</v>
      </c>
      <c r="T200" t="s">
        <v>15</v>
      </c>
      <c r="U200">
        <v>2617.9259999999999</v>
      </c>
      <c r="V200">
        <v>2404.6439999999998</v>
      </c>
    </row>
    <row r="201" spans="6:22" x14ac:dyDescent="0.3">
      <c r="F201" t="s">
        <v>36</v>
      </c>
      <c r="G201" t="s">
        <v>15</v>
      </c>
      <c r="H201">
        <v>104.482</v>
      </c>
      <c r="I201">
        <v>112.49899999999998</v>
      </c>
      <c r="O201" t="s">
        <v>36</v>
      </c>
      <c r="P201" t="s">
        <v>16</v>
      </c>
      <c r="Q201">
        <f>U201*0.0001</f>
        <v>0.45327250000000008</v>
      </c>
      <c r="R201">
        <f>V201*0.0001</f>
        <v>0.42963630000000003</v>
      </c>
      <c r="S201" t="s">
        <v>36</v>
      </c>
      <c r="T201" t="s">
        <v>102</v>
      </c>
      <c r="U201">
        <v>4532.7250000000004</v>
      </c>
      <c r="V201">
        <v>4296.3630000000003</v>
      </c>
    </row>
    <row r="202" spans="6:22" x14ac:dyDescent="0.3">
      <c r="F202" t="s">
        <v>36</v>
      </c>
      <c r="G202" t="s">
        <v>16</v>
      </c>
      <c r="H202">
        <v>92.001999999999995</v>
      </c>
      <c r="I202">
        <v>94.88900000000001</v>
      </c>
      <c r="O202" t="s">
        <v>36</v>
      </c>
      <c r="P202" t="s">
        <v>17</v>
      </c>
      <c r="Q202">
        <f>U202*0.0001</f>
        <v>0.56111319999999998</v>
      </c>
      <c r="R202">
        <f>V202*0.0001</f>
        <v>0.57169730000000007</v>
      </c>
      <c r="S202" t="s">
        <v>36</v>
      </c>
      <c r="T202" t="s">
        <v>103</v>
      </c>
      <c r="U202">
        <v>5611.1319999999996</v>
      </c>
      <c r="V202">
        <v>5716.973</v>
      </c>
    </row>
    <row r="203" spans="6:22" x14ac:dyDescent="0.3">
      <c r="F203" t="s">
        <v>36</v>
      </c>
      <c r="G203" t="s">
        <v>17</v>
      </c>
      <c r="H203">
        <v>159.07999999999998</v>
      </c>
      <c r="I203">
        <v>148.24199999999999</v>
      </c>
      <c r="O203" t="s">
        <v>36</v>
      </c>
      <c r="P203" t="s">
        <v>18</v>
      </c>
      <c r="Q203">
        <f>U203*0.0001</f>
        <v>0.62099290000000007</v>
      </c>
      <c r="R203">
        <f>V203*0.0001</f>
        <v>0.60598570000000007</v>
      </c>
      <c r="S203" t="s">
        <v>36</v>
      </c>
      <c r="T203" t="s">
        <v>18</v>
      </c>
      <c r="U203">
        <v>6209.9290000000001</v>
      </c>
      <c r="V203">
        <v>6059.857</v>
      </c>
    </row>
    <row r="204" spans="6:22" x14ac:dyDescent="0.3">
      <c r="F204" t="s">
        <v>36</v>
      </c>
      <c r="G204" t="s">
        <v>18</v>
      </c>
      <c r="H204">
        <v>144.08599999999998</v>
      </c>
      <c r="I204">
        <v>133.99</v>
      </c>
      <c r="O204" t="s">
        <v>36</v>
      </c>
      <c r="P204" t="s">
        <v>19</v>
      </c>
      <c r="Q204">
        <f>U204*0.0001</f>
        <v>0.7032929</v>
      </c>
      <c r="R204">
        <f>V204*0.0001</f>
        <v>0.69028650000000003</v>
      </c>
      <c r="S204" t="s">
        <v>36</v>
      </c>
      <c r="T204" t="s">
        <v>19</v>
      </c>
      <c r="U204">
        <v>7032.9290000000001</v>
      </c>
      <c r="V204">
        <v>6902.8649999999998</v>
      </c>
    </row>
    <row r="205" spans="6:22" x14ac:dyDescent="0.3">
      <c r="F205" t="s">
        <v>36</v>
      </c>
      <c r="G205" t="s">
        <v>19</v>
      </c>
      <c r="H205">
        <v>120.76900000000001</v>
      </c>
      <c r="I205">
        <v>91.381999999999991</v>
      </c>
      <c r="O205" t="s">
        <v>36</v>
      </c>
      <c r="P205" t="s">
        <v>20</v>
      </c>
      <c r="Q205">
        <f>U205*0.0001</f>
        <v>0.68958900000000012</v>
      </c>
      <c r="R205">
        <f>V205*0.0001</f>
        <v>0.63766220000000007</v>
      </c>
      <c r="S205" t="s">
        <v>36</v>
      </c>
      <c r="T205" t="s">
        <v>104</v>
      </c>
      <c r="U205">
        <v>6895.89</v>
      </c>
      <c r="V205">
        <v>6376.6220000000003</v>
      </c>
    </row>
    <row r="206" spans="6:22" x14ac:dyDescent="0.3">
      <c r="F206" t="s">
        <v>36</v>
      </c>
      <c r="G206" t="s">
        <v>20</v>
      </c>
      <c r="H206">
        <v>93.64800000000001</v>
      </c>
      <c r="I206">
        <v>98.456999999999994</v>
      </c>
      <c r="O206" t="s">
        <v>37</v>
      </c>
      <c r="P206" t="s">
        <v>9</v>
      </c>
      <c r="Q206">
        <f>U206*0.0001</f>
        <v>0.72484330000000008</v>
      </c>
      <c r="R206">
        <f>V206*0.0001</f>
        <v>0.68360469999999995</v>
      </c>
      <c r="S206" t="s">
        <v>37</v>
      </c>
      <c r="T206" t="s">
        <v>100</v>
      </c>
      <c r="U206">
        <v>7248.433</v>
      </c>
      <c r="V206">
        <v>6836.0469999999996</v>
      </c>
    </row>
    <row r="207" spans="6:22" x14ac:dyDescent="0.3">
      <c r="F207" t="s">
        <v>37</v>
      </c>
      <c r="G207" t="s">
        <v>9</v>
      </c>
      <c r="H207">
        <v>161.654</v>
      </c>
      <c r="I207">
        <v>116.381</v>
      </c>
      <c r="O207" t="s">
        <v>37</v>
      </c>
      <c r="P207" t="s">
        <v>10</v>
      </c>
      <c r="Q207">
        <f>U207*0.0001</f>
        <v>0.66258360000000005</v>
      </c>
      <c r="R207">
        <f>V207*0.0001</f>
        <v>0.64467799999999997</v>
      </c>
      <c r="S207" t="s">
        <v>37</v>
      </c>
      <c r="T207" t="s">
        <v>10</v>
      </c>
      <c r="U207">
        <v>6625.8360000000002</v>
      </c>
      <c r="V207">
        <v>6446.78</v>
      </c>
    </row>
    <row r="208" spans="6:22" x14ac:dyDescent="0.3">
      <c r="F208" t="s">
        <v>37</v>
      </c>
      <c r="G208" t="s">
        <v>10</v>
      </c>
      <c r="H208">
        <v>104.53400000000001</v>
      </c>
      <c r="I208">
        <v>105.36500000000001</v>
      </c>
      <c r="O208" t="s">
        <v>37</v>
      </c>
      <c r="P208" t="s">
        <v>11</v>
      </c>
      <c r="Q208">
        <f>U208*0.0001</f>
        <v>0.72054080000000009</v>
      </c>
      <c r="R208">
        <f>V208*0.0001</f>
        <v>0.68298650000000005</v>
      </c>
      <c r="S208" t="s">
        <v>37</v>
      </c>
      <c r="T208" t="s">
        <v>11</v>
      </c>
      <c r="U208">
        <v>7205.4080000000004</v>
      </c>
      <c r="V208">
        <v>6829.8649999999998</v>
      </c>
    </row>
    <row r="209" spans="6:22" x14ac:dyDescent="0.3">
      <c r="F209" t="s">
        <v>37</v>
      </c>
      <c r="G209" t="s">
        <v>11</v>
      </c>
      <c r="H209">
        <v>168.08800000000002</v>
      </c>
      <c r="I209">
        <v>177.90199999999999</v>
      </c>
      <c r="O209" t="s">
        <v>37</v>
      </c>
      <c r="P209" t="s">
        <v>12</v>
      </c>
      <c r="Q209">
        <f>U209*0.0001</f>
        <v>0.67844899999999997</v>
      </c>
      <c r="R209">
        <f>V209*0.0001</f>
        <v>0.64770709999999998</v>
      </c>
      <c r="S209" t="s">
        <v>37</v>
      </c>
      <c r="T209" t="s">
        <v>101</v>
      </c>
      <c r="U209">
        <v>6784.49</v>
      </c>
      <c r="V209">
        <v>6477.0709999999999</v>
      </c>
    </row>
    <row r="210" spans="6:22" x14ac:dyDescent="0.3">
      <c r="F210" t="s">
        <v>37</v>
      </c>
      <c r="G210" t="s">
        <v>12</v>
      </c>
      <c r="H210">
        <v>250.35700000000003</v>
      </c>
      <c r="I210">
        <v>205.37199999999999</v>
      </c>
      <c r="O210" t="s">
        <v>37</v>
      </c>
      <c r="P210" t="s">
        <v>13</v>
      </c>
      <c r="Q210">
        <f>U210*0.0001</f>
        <v>0.60117810000000005</v>
      </c>
      <c r="R210">
        <f>V210*0.0001</f>
        <v>0.57988919999999999</v>
      </c>
      <c r="S210" t="s">
        <v>37</v>
      </c>
      <c r="T210" t="s">
        <v>13</v>
      </c>
      <c r="U210">
        <v>6011.7809999999999</v>
      </c>
      <c r="V210">
        <v>5798.8919999999998</v>
      </c>
    </row>
    <row r="211" spans="6:22" x14ac:dyDescent="0.3">
      <c r="F211" t="s">
        <v>37</v>
      </c>
      <c r="G211" t="s">
        <v>13</v>
      </c>
      <c r="H211">
        <v>106.99100000000001</v>
      </c>
      <c r="I211">
        <v>88.95</v>
      </c>
      <c r="O211" t="s">
        <v>37</v>
      </c>
      <c r="P211" t="s">
        <v>14</v>
      </c>
      <c r="Q211">
        <f>U211*0.0001</f>
        <v>0.62791350000000001</v>
      </c>
      <c r="R211">
        <f>V211*0.0001</f>
        <v>0.57775310000000002</v>
      </c>
      <c r="S211" t="s">
        <v>37</v>
      </c>
      <c r="T211" t="s">
        <v>14</v>
      </c>
      <c r="U211">
        <v>6279.1350000000002</v>
      </c>
      <c r="V211">
        <v>5777.5309999999999</v>
      </c>
    </row>
    <row r="212" spans="6:22" x14ac:dyDescent="0.3">
      <c r="F212" t="s">
        <v>37</v>
      </c>
      <c r="G212" t="s">
        <v>14</v>
      </c>
      <c r="H212">
        <v>187.08899999999997</v>
      </c>
      <c r="I212">
        <v>156.18900000000002</v>
      </c>
      <c r="O212" t="s">
        <v>37</v>
      </c>
      <c r="P212" t="s">
        <v>15</v>
      </c>
      <c r="Q212">
        <f>U212*0.0001</f>
        <v>0.59934799999999999</v>
      </c>
      <c r="R212">
        <f>V212*0.0001</f>
        <v>0.58747550000000004</v>
      </c>
      <c r="S212" t="s">
        <v>37</v>
      </c>
      <c r="T212" t="s">
        <v>15</v>
      </c>
      <c r="U212">
        <v>5993.48</v>
      </c>
      <c r="V212">
        <v>5874.7550000000001</v>
      </c>
    </row>
    <row r="213" spans="6:22" x14ac:dyDescent="0.3">
      <c r="F213" t="s">
        <v>37</v>
      </c>
      <c r="G213" t="s">
        <v>15</v>
      </c>
      <c r="H213">
        <v>85.731000000000009</v>
      </c>
      <c r="I213">
        <v>116.358</v>
      </c>
      <c r="O213" t="s">
        <v>37</v>
      </c>
      <c r="P213" t="s">
        <v>16</v>
      </c>
      <c r="Q213">
        <f>U213*0.0001</f>
        <v>0.62178280000000008</v>
      </c>
      <c r="R213">
        <f>V213*0.0001</f>
        <v>0.62994190000000005</v>
      </c>
      <c r="S213" t="s">
        <v>37</v>
      </c>
      <c r="T213" t="s">
        <v>102</v>
      </c>
      <c r="U213">
        <v>6217.8280000000004</v>
      </c>
      <c r="V213">
        <v>6299.4189999999999</v>
      </c>
    </row>
    <row r="214" spans="6:22" x14ac:dyDescent="0.3">
      <c r="F214" t="s">
        <v>37</v>
      </c>
      <c r="G214" t="s">
        <v>16</v>
      </c>
      <c r="H214">
        <v>98.015000000000015</v>
      </c>
      <c r="I214">
        <v>82.12</v>
      </c>
      <c r="O214" t="s">
        <v>37</v>
      </c>
      <c r="P214" t="s">
        <v>17</v>
      </c>
      <c r="Q214">
        <f>U214*0.0001</f>
        <v>0.64811340000000006</v>
      </c>
      <c r="R214">
        <f>V214*0.0001</f>
        <v>0.62438530000000003</v>
      </c>
      <c r="S214" t="s">
        <v>37</v>
      </c>
      <c r="T214" t="s">
        <v>103</v>
      </c>
      <c r="U214">
        <v>6481.134</v>
      </c>
      <c r="V214">
        <v>6243.8530000000001</v>
      </c>
    </row>
    <row r="215" spans="6:22" x14ac:dyDescent="0.3">
      <c r="F215" t="s">
        <v>37</v>
      </c>
      <c r="G215" t="s">
        <v>17</v>
      </c>
      <c r="H215">
        <v>336.48800000000006</v>
      </c>
      <c r="I215">
        <v>322.67699999999996</v>
      </c>
      <c r="O215" t="s">
        <v>37</v>
      </c>
      <c r="P215" t="s">
        <v>18</v>
      </c>
      <c r="Q215">
        <f>U215*0.0001</f>
        <v>0.7069371000000001</v>
      </c>
      <c r="R215">
        <f>V215*0.0001</f>
        <v>0.66026790000000002</v>
      </c>
      <c r="S215" t="s">
        <v>37</v>
      </c>
      <c r="T215" t="s">
        <v>18</v>
      </c>
      <c r="U215">
        <v>7069.3710000000001</v>
      </c>
      <c r="V215">
        <v>6602.6790000000001</v>
      </c>
    </row>
    <row r="216" spans="6:22" x14ac:dyDescent="0.3">
      <c r="F216" t="s">
        <v>37</v>
      </c>
      <c r="G216" t="s">
        <v>18</v>
      </c>
      <c r="H216">
        <v>153.13900000000001</v>
      </c>
      <c r="I216">
        <v>163.63499999999999</v>
      </c>
      <c r="O216" t="s">
        <v>37</v>
      </c>
      <c r="P216" t="s">
        <v>19</v>
      </c>
      <c r="Q216">
        <f>U216*0.0001</f>
        <v>0.71260559999999995</v>
      </c>
      <c r="R216">
        <f>V216*0.0001</f>
        <v>0.67515010000000009</v>
      </c>
      <c r="S216" t="s">
        <v>37</v>
      </c>
      <c r="T216" t="s">
        <v>19</v>
      </c>
      <c r="U216">
        <v>7126.0559999999996</v>
      </c>
      <c r="V216">
        <v>6751.5010000000002</v>
      </c>
    </row>
    <row r="217" spans="6:22" x14ac:dyDescent="0.3">
      <c r="F217" t="s">
        <v>37</v>
      </c>
      <c r="G217" t="s">
        <v>19</v>
      </c>
      <c r="H217">
        <v>161.238</v>
      </c>
      <c r="I217">
        <v>175.46700000000001</v>
      </c>
      <c r="O217" t="s">
        <v>37</v>
      </c>
      <c r="P217" t="s">
        <v>20</v>
      </c>
      <c r="Q217">
        <f>U217*0.0001</f>
        <v>0.7109664</v>
      </c>
      <c r="R217">
        <f>V217*0.0001</f>
        <v>0.67553170000000007</v>
      </c>
      <c r="S217" t="s">
        <v>37</v>
      </c>
      <c r="T217" t="s">
        <v>104</v>
      </c>
      <c r="U217">
        <v>7109.6639999999998</v>
      </c>
      <c r="V217">
        <v>6755.317</v>
      </c>
    </row>
    <row r="218" spans="6:22" x14ac:dyDescent="0.3">
      <c r="F218" t="s">
        <v>37</v>
      </c>
      <c r="G218" t="s">
        <v>20</v>
      </c>
      <c r="H218">
        <v>61.373999999999995</v>
      </c>
      <c r="I218">
        <v>56.080999999999996</v>
      </c>
      <c r="O218" t="s">
        <v>38</v>
      </c>
      <c r="P218" t="s">
        <v>9</v>
      </c>
      <c r="Q218">
        <f>U218*0.0001</f>
        <v>0.69409040000000011</v>
      </c>
      <c r="R218">
        <f>V218*0.0001</f>
        <v>0.65661790000000009</v>
      </c>
      <c r="S218" t="s">
        <v>38</v>
      </c>
      <c r="T218" t="s">
        <v>100</v>
      </c>
      <c r="U218">
        <v>6940.9040000000005</v>
      </c>
      <c r="V218">
        <v>6566.1790000000001</v>
      </c>
    </row>
    <row r="219" spans="6:22" x14ac:dyDescent="0.3">
      <c r="F219" t="s">
        <v>38</v>
      </c>
      <c r="G219" t="s">
        <v>9</v>
      </c>
      <c r="H219">
        <v>149.209</v>
      </c>
      <c r="I219">
        <v>142.81300000000002</v>
      </c>
      <c r="O219" t="s">
        <v>38</v>
      </c>
      <c r="P219" t="s">
        <v>10</v>
      </c>
      <c r="Q219">
        <f>U219*0.0001</f>
        <v>0.72166220000000003</v>
      </c>
      <c r="R219">
        <f>V219*0.0001</f>
        <v>0.69857479999999994</v>
      </c>
      <c r="S219" t="s">
        <v>38</v>
      </c>
      <c r="T219" t="s">
        <v>10</v>
      </c>
      <c r="U219">
        <v>7216.6220000000003</v>
      </c>
      <c r="V219">
        <v>6985.7479999999996</v>
      </c>
    </row>
    <row r="220" spans="6:22" x14ac:dyDescent="0.3">
      <c r="F220" t="s">
        <v>38</v>
      </c>
      <c r="G220" t="s">
        <v>10</v>
      </c>
      <c r="H220">
        <v>62.059000000000005</v>
      </c>
      <c r="I220">
        <v>54.175000000000004</v>
      </c>
      <c r="O220" t="s">
        <v>38</v>
      </c>
      <c r="P220" t="s">
        <v>11</v>
      </c>
      <c r="Q220">
        <f>U220*0.0001</f>
        <v>0.67450320000000008</v>
      </c>
      <c r="R220">
        <f>V220*0.0001</f>
        <v>0.66679700000000008</v>
      </c>
      <c r="S220" t="s">
        <v>38</v>
      </c>
      <c r="T220" t="s">
        <v>11</v>
      </c>
      <c r="U220">
        <v>6745.0320000000002</v>
      </c>
      <c r="V220">
        <v>6667.97</v>
      </c>
    </row>
    <row r="221" spans="6:22" x14ac:dyDescent="0.3">
      <c r="F221" t="s">
        <v>38</v>
      </c>
      <c r="G221" t="s">
        <v>11</v>
      </c>
      <c r="H221">
        <v>314.40699999999998</v>
      </c>
      <c r="I221">
        <v>296.43100000000004</v>
      </c>
      <c r="O221" t="s">
        <v>38</v>
      </c>
      <c r="P221" t="s">
        <v>12</v>
      </c>
      <c r="Q221">
        <f>U221*0.0001</f>
        <v>0.73603289999999999</v>
      </c>
      <c r="R221">
        <f>V221*0.0001</f>
        <v>0.70090750000000002</v>
      </c>
      <c r="S221" t="s">
        <v>38</v>
      </c>
      <c r="T221" t="s">
        <v>101</v>
      </c>
      <c r="U221">
        <v>7360.3289999999997</v>
      </c>
      <c r="V221">
        <v>7009.0749999999998</v>
      </c>
    </row>
    <row r="222" spans="6:22" x14ac:dyDescent="0.3">
      <c r="F222" t="s">
        <v>38</v>
      </c>
      <c r="G222" t="s">
        <v>12</v>
      </c>
      <c r="H222">
        <v>337.49199999999996</v>
      </c>
      <c r="I222">
        <v>306.89500000000004</v>
      </c>
      <c r="O222" t="s">
        <v>38</v>
      </c>
      <c r="P222" t="s">
        <v>13</v>
      </c>
      <c r="Q222">
        <f>U222*0.0001</f>
        <v>0.65083390000000008</v>
      </c>
      <c r="R222">
        <f>V222*0.0001</f>
        <v>0.6278861</v>
      </c>
      <c r="S222" t="s">
        <v>38</v>
      </c>
      <c r="T222" t="s">
        <v>13</v>
      </c>
      <c r="U222">
        <v>6508.3389999999999</v>
      </c>
      <c r="V222">
        <v>6278.8609999999999</v>
      </c>
    </row>
    <row r="223" spans="6:22" x14ac:dyDescent="0.3">
      <c r="F223" t="s">
        <v>38</v>
      </c>
      <c r="G223" t="s">
        <v>13</v>
      </c>
      <c r="H223">
        <v>135.54599999999999</v>
      </c>
      <c r="I223">
        <v>108.863</v>
      </c>
      <c r="O223" t="s">
        <v>38</v>
      </c>
      <c r="P223" t="s">
        <v>14</v>
      </c>
      <c r="Q223">
        <f>U223*0.0001</f>
        <v>0.62410720000000008</v>
      </c>
      <c r="R223">
        <f>V223*0.0001</f>
        <v>0.59831090000000009</v>
      </c>
      <c r="S223" t="s">
        <v>38</v>
      </c>
      <c r="T223" t="s">
        <v>14</v>
      </c>
      <c r="U223">
        <v>6241.0720000000001</v>
      </c>
      <c r="V223">
        <v>5983.1090000000004</v>
      </c>
    </row>
    <row r="224" spans="6:22" x14ac:dyDescent="0.3">
      <c r="F224" t="s">
        <v>38</v>
      </c>
      <c r="G224" t="s">
        <v>14</v>
      </c>
      <c r="H224">
        <v>90.894000000000005</v>
      </c>
      <c r="I224">
        <v>137.19700000000003</v>
      </c>
      <c r="O224" t="s">
        <v>38</v>
      </c>
      <c r="P224" t="s">
        <v>15</v>
      </c>
      <c r="Q224">
        <f>U224*0.0001</f>
        <v>0.54548140000000001</v>
      </c>
      <c r="R224">
        <f>V224*0.0001</f>
        <v>0.52033050000000003</v>
      </c>
      <c r="S224" t="s">
        <v>38</v>
      </c>
      <c r="T224" t="s">
        <v>15</v>
      </c>
      <c r="U224">
        <v>5454.8140000000003</v>
      </c>
      <c r="V224">
        <v>5203.3050000000003</v>
      </c>
    </row>
    <row r="225" spans="6:22" x14ac:dyDescent="0.3">
      <c r="F225" t="s">
        <v>38</v>
      </c>
      <c r="G225" t="s">
        <v>15</v>
      </c>
      <c r="H225">
        <v>176.435</v>
      </c>
      <c r="I225">
        <v>166.08499999999998</v>
      </c>
      <c r="O225" t="s">
        <v>38</v>
      </c>
      <c r="P225" t="s">
        <v>16</v>
      </c>
      <c r="Q225">
        <f>U225*0.0001</f>
        <v>0.5794454</v>
      </c>
      <c r="R225">
        <f>V225*0.0001</f>
        <v>0.58400240000000003</v>
      </c>
      <c r="S225" t="s">
        <v>38</v>
      </c>
      <c r="T225" t="s">
        <v>102</v>
      </c>
      <c r="U225">
        <v>5794.4539999999997</v>
      </c>
      <c r="V225">
        <v>5840.0240000000003</v>
      </c>
    </row>
    <row r="226" spans="6:22" x14ac:dyDescent="0.3">
      <c r="F226" t="s">
        <v>38</v>
      </c>
      <c r="G226" t="s">
        <v>16</v>
      </c>
      <c r="H226">
        <v>138.80499999999998</v>
      </c>
      <c r="I226">
        <v>180.59700000000004</v>
      </c>
      <c r="O226" t="s">
        <v>38</v>
      </c>
      <c r="P226" t="s">
        <v>17</v>
      </c>
      <c r="Q226">
        <f>U226*0.0001</f>
        <v>0.60461010000000004</v>
      </c>
      <c r="R226">
        <f>V226*0.0001</f>
        <v>0.60050840000000005</v>
      </c>
      <c r="S226" t="s">
        <v>38</v>
      </c>
      <c r="T226" t="s">
        <v>103</v>
      </c>
      <c r="U226">
        <v>6046.1009999999997</v>
      </c>
      <c r="V226">
        <v>6005.0839999999998</v>
      </c>
    </row>
    <row r="227" spans="6:22" x14ac:dyDescent="0.3">
      <c r="F227" t="s">
        <v>38</v>
      </c>
      <c r="G227" t="s">
        <v>17</v>
      </c>
      <c r="H227">
        <v>239.29500000000002</v>
      </c>
      <c r="I227">
        <v>200.76099999999997</v>
      </c>
      <c r="O227" t="s">
        <v>38</v>
      </c>
      <c r="P227" t="s">
        <v>18</v>
      </c>
      <c r="Q227">
        <f>U227*0.0001</f>
        <v>0.69562900000000005</v>
      </c>
      <c r="R227">
        <f>V227*0.0001</f>
        <v>0.67370150000000006</v>
      </c>
      <c r="S227" t="s">
        <v>38</v>
      </c>
      <c r="T227" t="s">
        <v>18</v>
      </c>
      <c r="U227">
        <v>6956.29</v>
      </c>
      <c r="V227">
        <v>6737.0150000000003</v>
      </c>
    </row>
    <row r="228" spans="6:22" x14ac:dyDescent="0.3">
      <c r="F228" t="s">
        <v>38</v>
      </c>
      <c r="G228" t="s">
        <v>18</v>
      </c>
      <c r="H228">
        <v>296.64299999999997</v>
      </c>
      <c r="I228">
        <v>237.20200000000003</v>
      </c>
      <c r="O228" t="s">
        <v>38</v>
      </c>
      <c r="P228" t="s">
        <v>19</v>
      </c>
      <c r="Q228">
        <f>U228*0.0001</f>
        <v>0.70972710000000006</v>
      </c>
      <c r="R228">
        <f>V228*0.0001</f>
        <v>0.66468840000000007</v>
      </c>
      <c r="S228" t="s">
        <v>38</v>
      </c>
      <c r="T228" t="s">
        <v>19</v>
      </c>
      <c r="U228">
        <v>7097.2709999999997</v>
      </c>
      <c r="V228">
        <v>6646.884</v>
      </c>
    </row>
    <row r="229" spans="6:22" x14ac:dyDescent="0.3">
      <c r="F229" t="s">
        <v>38</v>
      </c>
      <c r="G229" t="s">
        <v>19</v>
      </c>
      <c r="H229">
        <v>201.03499999999997</v>
      </c>
      <c r="I229">
        <v>165.05799999999996</v>
      </c>
      <c r="O229" t="s">
        <v>38</v>
      </c>
      <c r="P229" t="s">
        <v>20</v>
      </c>
      <c r="Q229">
        <f>U229*0.0001</f>
        <v>0.7154471</v>
      </c>
      <c r="R229">
        <f>V229*0.0001</f>
        <v>0.6717516</v>
      </c>
      <c r="S229" t="s">
        <v>38</v>
      </c>
      <c r="T229" t="s">
        <v>104</v>
      </c>
      <c r="U229">
        <v>7154.4709999999995</v>
      </c>
      <c r="V229">
        <v>6717.5159999999996</v>
      </c>
    </row>
    <row r="230" spans="6:22" x14ac:dyDescent="0.3">
      <c r="F230" t="s">
        <v>38</v>
      </c>
      <c r="G230" t="s">
        <v>20</v>
      </c>
      <c r="H230">
        <v>360.12100000000004</v>
      </c>
      <c r="I230">
        <v>335.40700000000004</v>
      </c>
      <c r="O230" t="s">
        <v>39</v>
      </c>
      <c r="P230" t="s">
        <v>9</v>
      </c>
      <c r="Q230">
        <f>U230*0.0001</f>
        <v>0.71456080000000011</v>
      </c>
      <c r="R230">
        <f>V230*0.0001</f>
        <v>0.68309719999999996</v>
      </c>
      <c r="S230" t="s">
        <v>39</v>
      </c>
      <c r="T230" t="s">
        <v>100</v>
      </c>
      <c r="U230">
        <v>7145.6080000000002</v>
      </c>
      <c r="V230">
        <v>6830.9719999999998</v>
      </c>
    </row>
    <row r="231" spans="6:22" x14ac:dyDescent="0.3">
      <c r="F231" t="s">
        <v>39</v>
      </c>
      <c r="G231" t="s">
        <v>9</v>
      </c>
      <c r="H231">
        <v>69.53</v>
      </c>
      <c r="I231">
        <v>73.346999999999994</v>
      </c>
      <c r="O231" t="s">
        <v>39</v>
      </c>
      <c r="P231" t="s">
        <v>10</v>
      </c>
      <c r="Q231">
        <f>U231*0.0001</f>
        <v>0.67963840000000009</v>
      </c>
      <c r="R231">
        <f>V231*0.0001</f>
        <v>0.67900820000000006</v>
      </c>
      <c r="S231" t="s">
        <v>39</v>
      </c>
      <c r="T231" t="s">
        <v>10</v>
      </c>
      <c r="U231">
        <v>6796.384</v>
      </c>
      <c r="V231">
        <v>6790.0820000000003</v>
      </c>
    </row>
    <row r="232" spans="6:22" x14ac:dyDescent="0.3">
      <c r="F232" t="s">
        <v>39</v>
      </c>
      <c r="G232" t="s">
        <v>10</v>
      </c>
      <c r="H232">
        <v>268.82500000000005</v>
      </c>
      <c r="I232">
        <v>222.81</v>
      </c>
      <c r="O232" t="s">
        <v>39</v>
      </c>
      <c r="P232" t="s">
        <v>11</v>
      </c>
      <c r="Q232">
        <f>U232*0.0001</f>
        <v>0.71238090000000009</v>
      </c>
      <c r="R232">
        <f>V232*0.0001</f>
        <v>0.70128410000000008</v>
      </c>
      <c r="S232" t="s">
        <v>39</v>
      </c>
      <c r="T232" t="s">
        <v>11</v>
      </c>
      <c r="U232">
        <v>7123.8090000000002</v>
      </c>
      <c r="V232">
        <v>7012.8410000000003</v>
      </c>
    </row>
    <row r="233" spans="6:22" x14ac:dyDescent="0.3">
      <c r="F233" t="s">
        <v>39</v>
      </c>
      <c r="G233" t="s">
        <v>11</v>
      </c>
      <c r="H233">
        <v>182.78500000000003</v>
      </c>
      <c r="I233">
        <v>176.92399999999998</v>
      </c>
      <c r="O233" t="s">
        <v>39</v>
      </c>
      <c r="P233" t="s">
        <v>12</v>
      </c>
      <c r="Q233">
        <f>U233*0.0001</f>
        <v>0.71334970000000009</v>
      </c>
      <c r="R233">
        <f>V233*0.0001</f>
        <v>0.69032850000000001</v>
      </c>
      <c r="S233" t="s">
        <v>39</v>
      </c>
      <c r="T233" t="s">
        <v>101</v>
      </c>
      <c r="U233">
        <v>7133.4970000000003</v>
      </c>
      <c r="V233">
        <v>6903.2849999999999</v>
      </c>
    </row>
    <row r="234" spans="6:22" x14ac:dyDescent="0.3">
      <c r="F234" t="s">
        <v>39</v>
      </c>
      <c r="G234" t="s">
        <v>12</v>
      </c>
      <c r="H234">
        <v>225.261</v>
      </c>
      <c r="I234">
        <v>185.64400000000001</v>
      </c>
      <c r="O234" t="s">
        <v>39</v>
      </c>
      <c r="P234" t="s">
        <v>13</v>
      </c>
      <c r="Q234">
        <f>U234*0.0001</f>
        <v>0.64900590000000002</v>
      </c>
      <c r="R234">
        <f>V234*0.0001</f>
        <v>0.58856679999999995</v>
      </c>
      <c r="S234" t="s">
        <v>39</v>
      </c>
      <c r="T234" t="s">
        <v>13</v>
      </c>
      <c r="U234">
        <v>6490.0590000000002</v>
      </c>
      <c r="V234">
        <v>5885.6679999999997</v>
      </c>
    </row>
    <row r="235" spans="6:22" x14ac:dyDescent="0.3">
      <c r="F235" t="s">
        <v>39</v>
      </c>
      <c r="G235" t="s">
        <v>13</v>
      </c>
      <c r="H235">
        <v>176.93699999999998</v>
      </c>
      <c r="I235">
        <v>149.11500000000001</v>
      </c>
      <c r="O235" t="s">
        <v>39</v>
      </c>
      <c r="P235" t="s">
        <v>14</v>
      </c>
      <c r="Q235">
        <f>U235*0.0001</f>
        <v>0.57839680000000004</v>
      </c>
      <c r="R235">
        <f>V235*0.0001</f>
        <v>0.53412579999999998</v>
      </c>
      <c r="S235" t="s">
        <v>39</v>
      </c>
      <c r="T235" t="s">
        <v>14</v>
      </c>
      <c r="U235">
        <v>5783.9679999999998</v>
      </c>
      <c r="V235">
        <v>5341.2579999999998</v>
      </c>
    </row>
    <row r="236" spans="6:22" x14ac:dyDescent="0.3">
      <c r="F236" t="s">
        <v>39</v>
      </c>
      <c r="G236" t="s">
        <v>14</v>
      </c>
      <c r="H236">
        <v>90.783000000000015</v>
      </c>
      <c r="I236">
        <v>104.75400000000002</v>
      </c>
      <c r="O236" t="s">
        <v>39</v>
      </c>
      <c r="P236" t="s">
        <v>15</v>
      </c>
      <c r="Q236">
        <f>U236*0.0001</f>
        <v>0.5943868000000001</v>
      </c>
      <c r="R236">
        <f>V236*0.0001</f>
        <v>0.56257849999999998</v>
      </c>
      <c r="S236" t="s">
        <v>39</v>
      </c>
      <c r="T236" t="s">
        <v>15</v>
      </c>
      <c r="U236">
        <v>5943.8680000000004</v>
      </c>
      <c r="V236">
        <v>5625.7849999999999</v>
      </c>
    </row>
    <row r="237" spans="6:22" x14ac:dyDescent="0.3">
      <c r="F237" t="s">
        <v>39</v>
      </c>
      <c r="G237" t="s">
        <v>15</v>
      </c>
      <c r="H237">
        <v>56.611000000000004</v>
      </c>
      <c r="I237">
        <v>55.938000000000002</v>
      </c>
      <c r="O237" t="s">
        <v>39</v>
      </c>
      <c r="P237" t="s">
        <v>16</v>
      </c>
      <c r="Q237">
        <f>U237*0.0001</f>
        <v>0.53927190000000003</v>
      </c>
      <c r="R237">
        <f>V237*0.0001</f>
        <v>0.51926270000000008</v>
      </c>
      <c r="S237" t="s">
        <v>39</v>
      </c>
      <c r="T237" t="s">
        <v>102</v>
      </c>
      <c r="U237">
        <v>5392.7190000000001</v>
      </c>
      <c r="V237">
        <v>5192.6270000000004</v>
      </c>
    </row>
    <row r="238" spans="6:22" x14ac:dyDescent="0.3">
      <c r="F238" t="s">
        <v>39</v>
      </c>
      <c r="G238" t="s">
        <v>16</v>
      </c>
      <c r="H238">
        <v>96.09899999999999</v>
      </c>
      <c r="I238">
        <v>99.704000000000008</v>
      </c>
      <c r="O238" t="s">
        <v>39</v>
      </c>
      <c r="P238" t="s">
        <v>17</v>
      </c>
      <c r="Q238">
        <f>U238*0.0001</f>
        <v>0.55455310000000002</v>
      </c>
      <c r="R238">
        <f>V238*0.0001</f>
        <v>0.52924340000000003</v>
      </c>
      <c r="S238" t="s">
        <v>39</v>
      </c>
      <c r="T238" t="s">
        <v>103</v>
      </c>
      <c r="U238">
        <v>5545.5309999999999</v>
      </c>
      <c r="V238">
        <v>5292.4340000000002</v>
      </c>
    </row>
    <row r="239" spans="6:22" x14ac:dyDescent="0.3">
      <c r="F239" t="s">
        <v>39</v>
      </c>
      <c r="G239" t="s">
        <v>17</v>
      </c>
      <c r="H239">
        <v>103.55100000000002</v>
      </c>
      <c r="I239">
        <v>115.39500000000001</v>
      </c>
      <c r="O239" t="s">
        <v>39</v>
      </c>
      <c r="P239" t="s">
        <v>18</v>
      </c>
      <c r="Q239">
        <f>U239*0.0001</f>
        <v>0.66803630000000003</v>
      </c>
      <c r="R239">
        <f>V239*0.0001</f>
        <v>0.63184520000000011</v>
      </c>
      <c r="S239" t="s">
        <v>39</v>
      </c>
      <c r="T239" t="s">
        <v>18</v>
      </c>
      <c r="U239">
        <v>6680.3630000000003</v>
      </c>
      <c r="V239">
        <v>6318.4520000000002</v>
      </c>
    </row>
    <row r="240" spans="6:22" x14ac:dyDescent="0.3">
      <c r="F240" t="s">
        <v>39</v>
      </c>
      <c r="G240" t="s">
        <v>18</v>
      </c>
      <c r="H240">
        <v>107.905</v>
      </c>
      <c r="I240">
        <v>96.361000000000004</v>
      </c>
      <c r="O240" t="s">
        <v>39</v>
      </c>
      <c r="P240" t="s">
        <v>19</v>
      </c>
      <c r="Q240">
        <f>U240*0.0001</f>
        <v>0.69811049999999997</v>
      </c>
      <c r="R240">
        <f>V240*0.0001</f>
        <v>0.66658050000000002</v>
      </c>
      <c r="S240" t="s">
        <v>39</v>
      </c>
      <c r="T240" t="s">
        <v>19</v>
      </c>
      <c r="U240">
        <v>6981.1049999999996</v>
      </c>
      <c r="V240">
        <v>6665.8050000000003</v>
      </c>
    </row>
    <row r="241" spans="6:22" x14ac:dyDescent="0.3">
      <c r="F241" t="s">
        <v>39</v>
      </c>
      <c r="G241" t="s">
        <v>19</v>
      </c>
      <c r="H241">
        <v>188.45299999999997</v>
      </c>
      <c r="I241">
        <v>175.21599999999998</v>
      </c>
      <c r="O241" t="s">
        <v>39</v>
      </c>
      <c r="P241" t="s">
        <v>20</v>
      </c>
      <c r="Q241">
        <f>U241*0.0001</f>
        <v>0.73161850000000006</v>
      </c>
      <c r="R241">
        <f>V241*0.0001</f>
        <v>0.70386070000000001</v>
      </c>
      <c r="S241" t="s">
        <v>39</v>
      </c>
      <c r="T241" t="s">
        <v>104</v>
      </c>
      <c r="U241">
        <v>7316.1850000000004</v>
      </c>
      <c r="V241">
        <v>7038.607</v>
      </c>
    </row>
    <row r="242" spans="6:22" x14ac:dyDescent="0.3">
      <c r="F242" t="s">
        <v>39</v>
      </c>
      <c r="G242" t="s">
        <v>20</v>
      </c>
      <c r="H242">
        <v>153.298</v>
      </c>
      <c r="I242">
        <v>123.97999999999999</v>
      </c>
      <c r="O242" t="s">
        <v>40</v>
      </c>
      <c r="P242" t="s">
        <v>9</v>
      </c>
      <c r="Q242">
        <f>U242*0.0001</f>
        <v>0.72607150000000009</v>
      </c>
      <c r="R242">
        <f>V242*0.0001</f>
        <v>0.69954269999999996</v>
      </c>
      <c r="S242" t="s">
        <v>40</v>
      </c>
      <c r="T242" t="s">
        <v>100</v>
      </c>
      <c r="U242">
        <v>7260.7150000000001</v>
      </c>
      <c r="V242">
        <v>6995.4269999999997</v>
      </c>
    </row>
    <row r="243" spans="6:22" x14ac:dyDescent="0.3">
      <c r="F243" t="s">
        <v>40</v>
      </c>
      <c r="G243" t="s">
        <v>9</v>
      </c>
      <c r="H243">
        <v>35.841999999999999</v>
      </c>
      <c r="I243">
        <v>57.06</v>
      </c>
      <c r="O243" t="s">
        <v>40</v>
      </c>
      <c r="P243" t="s">
        <v>10</v>
      </c>
      <c r="Q243">
        <f>U243*0.0001</f>
        <v>0.69903540000000008</v>
      </c>
      <c r="R243">
        <f>V243*0.0001</f>
        <v>0.66645180000000004</v>
      </c>
      <c r="S243" t="s">
        <v>40</v>
      </c>
      <c r="T243" t="s">
        <v>10</v>
      </c>
      <c r="U243">
        <v>6990.3540000000003</v>
      </c>
      <c r="V243">
        <v>6664.518</v>
      </c>
    </row>
    <row r="244" spans="6:22" x14ac:dyDescent="0.3">
      <c r="F244" t="s">
        <v>40</v>
      </c>
      <c r="G244" t="s">
        <v>10</v>
      </c>
      <c r="H244">
        <v>74.421000000000006</v>
      </c>
      <c r="I244">
        <v>77.798000000000016</v>
      </c>
      <c r="O244" t="s">
        <v>40</v>
      </c>
      <c r="P244" t="s">
        <v>11</v>
      </c>
      <c r="Q244">
        <f>U244*0.0001</f>
        <v>0.6655523000000001</v>
      </c>
      <c r="R244">
        <f>V244*0.0001</f>
        <v>0.63451550000000001</v>
      </c>
      <c r="S244" t="s">
        <v>40</v>
      </c>
      <c r="T244" t="s">
        <v>11</v>
      </c>
      <c r="U244">
        <v>6655.5230000000001</v>
      </c>
      <c r="V244">
        <v>6345.1549999999997</v>
      </c>
    </row>
    <row r="245" spans="6:22" x14ac:dyDescent="0.3">
      <c r="F245" t="s">
        <v>40</v>
      </c>
      <c r="G245" t="s">
        <v>11</v>
      </c>
      <c r="H245">
        <v>60.139000000000003</v>
      </c>
      <c r="I245">
        <v>27.831000000000003</v>
      </c>
      <c r="O245" t="s">
        <v>40</v>
      </c>
      <c r="P245" t="s">
        <v>12</v>
      </c>
      <c r="Q245">
        <f>U245*0.0001</f>
        <v>0.59383280000000005</v>
      </c>
      <c r="R245">
        <f>V245*0.0001</f>
        <v>0.51128040000000008</v>
      </c>
      <c r="S245" t="s">
        <v>40</v>
      </c>
      <c r="T245" t="s">
        <v>101</v>
      </c>
      <c r="U245">
        <v>5938.3280000000004</v>
      </c>
      <c r="V245">
        <v>5112.8040000000001</v>
      </c>
    </row>
    <row r="246" spans="6:22" x14ac:dyDescent="0.3">
      <c r="F246" t="s">
        <v>40</v>
      </c>
      <c r="G246" t="s">
        <v>12</v>
      </c>
      <c r="H246">
        <v>165.583</v>
      </c>
      <c r="I246">
        <v>162.21600000000001</v>
      </c>
      <c r="O246" t="s">
        <v>40</v>
      </c>
      <c r="P246" t="s">
        <v>13</v>
      </c>
      <c r="Q246">
        <f>U246*0.0001</f>
        <v>0.57467190000000001</v>
      </c>
      <c r="R246">
        <f>V246*0.0001</f>
        <v>0.52550010000000003</v>
      </c>
      <c r="S246" t="s">
        <v>40</v>
      </c>
      <c r="T246" t="s">
        <v>13</v>
      </c>
      <c r="U246">
        <v>5746.7190000000001</v>
      </c>
      <c r="V246">
        <v>5255.0010000000002</v>
      </c>
    </row>
    <row r="247" spans="6:22" x14ac:dyDescent="0.3">
      <c r="F247" t="s">
        <v>40</v>
      </c>
      <c r="G247" t="s">
        <v>13</v>
      </c>
      <c r="H247">
        <v>53.258000000000003</v>
      </c>
      <c r="I247">
        <v>84.167000000000002</v>
      </c>
      <c r="O247" t="s">
        <v>40</v>
      </c>
      <c r="P247" t="s">
        <v>14</v>
      </c>
      <c r="Q247">
        <f>U247*0.0001</f>
        <v>0.55290340000000004</v>
      </c>
      <c r="R247">
        <f>V247*0.0001</f>
        <v>0.51764200000000005</v>
      </c>
      <c r="S247" t="s">
        <v>40</v>
      </c>
      <c r="T247" t="s">
        <v>14</v>
      </c>
      <c r="U247">
        <v>5529.0339999999997</v>
      </c>
      <c r="V247">
        <v>5176.42</v>
      </c>
    </row>
    <row r="248" spans="6:22" x14ac:dyDescent="0.3">
      <c r="F248" t="s">
        <v>40</v>
      </c>
      <c r="G248" t="s">
        <v>14</v>
      </c>
      <c r="H248">
        <v>79.759</v>
      </c>
      <c r="I248">
        <v>79.156999999999996</v>
      </c>
      <c r="O248" t="s">
        <v>40</v>
      </c>
      <c r="P248" t="s">
        <v>15</v>
      </c>
      <c r="Q248">
        <f>U248*0.0001</f>
        <v>0.56259290000000006</v>
      </c>
      <c r="R248">
        <f>V248*0.0001</f>
        <v>0.5425797</v>
      </c>
      <c r="S248" t="s">
        <v>40</v>
      </c>
      <c r="T248" t="s">
        <v>15</v>
      </c>
      <c r="U248">
        <v>5625.9290000000001</v>
      </c>
      <c r="V248">
        <v>5425.7969999999996</v>
      </c>
    </row>
    <row r="249" spans="6:22" x14ac:dyDescent="0.3">
      <c r="F249" t="s">
        <v>40</v>
      </c>
      <c r="G249" t="s">
        <v>15</v>
      </c>
      <c r="H249">
        <v>72.420999999999992</v>
      </c>
      <c r="I249">
        <v>62.01</v>
      </c>
      <c r="O249" t="s">
        <v>40</v>
      </c>
      <c r="P249" t="s">
        <v>16</v>
      </c>
      <c r="Q249">
        <f>U249*0.0001</f>
        <v>0.55411120000000003</v>
      </c>
      <c r="R249">
        <f>V249*0.0001</f>
        <v>0.54584110000000008</v>
      </c>
      <c r="S249" t="s">
        <v>40</v>
      </c>
      <c r="T249" t="s">
        <v>102</v>
      </c>
      <c r="U249">
        <v>5541.1120000000001</v>
      </c>
      <c r="V249">
        <v>5458.4110000000001</v>
      </c>
    </row>
    <row r="250" spans="6:22" x14ac:dyDescent="0.3">
      <c r="F250" t="s">
        <v>40</v>
      </c>
      <c r="G250" t="s">
        <v>16</v>
      </c>
      <c r="H250">
        <v>33.157000000000004</v>
      </c>
      <c r="I250">
        <v>49.274000000000001</v>
      </c>
      <c r="O250" t="s">
        <v>40</v>
      </c>
      <c r="P250" t="s">
        <v>17</v>
      </c>
      <c r="Q250">
        <f>U250*0.0001</f>
        <v>0.60679690000000008</v>
      </c>
      <c r="R250">
        <f>V250*0.0001</f>
        <v>0.62157590000000007</v>
      </c>
      <c r="S250" t="s">
        <v>40</v>
      </c>
      <c r="T250" t="s">
        <v>103</v>
      </c>
      <c r="U250">
        <v>6067.9690000000001</v>
      </c>
      <c r="V250">
        <v>6215.759</v>
      </c>
    </row>
    <row r="251" spans="6:22" x14ac:dyDescent="0.3">
      <c r="F251" t="s">
        <v>40</v>
      </c>
      <c r="G251" t="s">
        <v>17</v>
      </c>
      <c r="H251">
        <v>146.46200000000002</v>
      </c>
      <c r="I251">
        <v>123.97300000000001</v>
      </c>
      <c r="O251" t="s">
        <v>40</v>
      </c>
      <c r="P251" t="s">
        <v>18</v>
      </c>
      <c r="Q251">
        <f>U251*0.0001</f>
        <v>0.66293750000000007</v>
      </c>
      <c r="R251">
        <f>V251*0.0001</f>
        <v>0.65607730000000009</v>
      </c>
      <c r="S251" t="s">
        <v>40</v>
      </c>
      <c r="T251" t="s">
        <v>18</v>
      </c>
      <c r="U251">
        <v>6629.375</v>
      </c>
      <c r="V251">
        <v>6560.7730000000001</v>
      </c>
    </row>
    <row r="252" spans="6:22" x14ac:dyDescent="0.3">
      <c r="F252" t="s">
        <v>40</v>
      </c>
      <c r="G252" t="s">
        <v>18</v>
      </c>
      <c r="H252">
        <v>97.521000000000015</v>
      </c>
      <c r="I252">
        <v>105.24299999999999</v>
      </c>
      <c r="O252" t="s">
        <v>40</v>
      </c>
      <c r="P252" t="s">
        <v>19</v>
      </c>
      <c r="Q252">
        <f>U252*0.0001</f>
        <v>0.68737860000000006</v>
      </c>
      <c r="R252">
        <f>V252*0.0001</f>
        <v>0.65115159999999994</v>
      </c>
      <c r="S252" t="s">
        <v>40</v>
      </c>
      <c r="T252" t="s">
        <v>19</v>
      </c>
      <c r="U252">
        <v>6873.7860000000001</v>
      </c>
      <c r="V252">
        <v>6511.5159999999996</v>
      </c>
    </row>
    <row r="253" spans="6:22" x14ac:dyDescent="0.3">
      <c r="F253" t="s">
        <v>40</v>
      </c>
      <c r="G253" t="s">
        <v>19</v>
      </c>
      <c r="H253">
        <v>130.982</v>
      </c>
      <c r="I253">
        <v>112.694</v>
      </c>
      <c r="O253" t="s">
        <v>40</v>
      </c>
      <c r="P253" t="s">
        <v>20</v>
      </c>
      <c r="Q253">
        <f>U253*0.0001</f>
        <v>0.67398320000000012</v>
      </c>
      <c r="R253">
        <f>V253*0.0001</f>
        <v>0.61475060000000004</v>
      </c>
      <c r="S253" t="s">
        <v>40</v>
      </c>
      <c r="T253" t="s">
        <v>104</v>
      </c>
      <c r="U253">
        <v>6739.8320000000003</v>
      </c>
      <c r="V253">
        <v>6147.5060000000003</v>
      </c>
    </row>
    <row r="254" spans="6:22" x14ac:dyDescent="0.3">
      <c r="F254" t="s">
        <v>40</v>
      </c>
      <c r="G254" t="s">
        <v>20</v>
      </c>
      <c r="H254">
        <v>86.079999999999984</v>
      </c>
      <c r="I254">
        <v>53.24499999999999</v>
      </c>
      <c r="O254" t="s">
        <v>41</v>
      </c>
      <c r="P254" t="s">
        <v>9</v>
      </c>
      <c r="Q254">
        <f>U254*0.0001</f>
        <v>0.59219510000000009</v>
      </c>
      <c r="R254">
        <f>V254*0.0001</f>
        <v>0.53403520000000004</v>
      </c>
      <c r="S254" t="s">
        <v>41</v>
      </c>
      <c r="T254" t="s">
        <v>100</v>
      </c>
      <c r="U254">
        <v>5921.951</v>
      </c>
      <c r="V254">
        <v>5340.3519999999999</v>
      </c>
    </row>
    <row r="255" spans="6:22" x14ac:dyDescent="0.3">
      <c r="F255" t="s">
        <v>41</v>
      </c>
      <c r="G255" t="s">
        <v>9</v>
      </c>
      <c r="H255">
        <v>83.373999999999995</v>
      </c>
      <c r="I255">
        <v>56.054000000000002</v>
      </c>
      <c r="O255" t="s">
        <v>41</v>
      </c>
      <c r="P255" t="s">
        <v>10</v>
      </c>
      <c r="Q255">
        <f>U255*0.0001</f>
        <v>0.53143240000000003</v>
      </c>
      <c r="R255">
        <f>V255*0.0001</f>
        <v>0.43170950000000002</v>
      </c>
      <c r="S255" t="s">
        <v>41</v>
      </c>
      <c r="T255" t="s">
        <v>10</v>
      </c>
      <c r="U255">
        <v>5314.3239999999996</v>
      </c>
      <c r="V255">
        <v>4317.0950000000003</v>
      </c>
    </row>
    <row r="256" spans="6:22" x14ac:dyDescent="0.3">
      <c r="F256" t="s">
        <v>41</v>
      </c>
      <c r="G256" t="s">
        <v>10</v>
      </c>
      <c r="H256">
        <v>42.13</v>
      </c>
      <c r="I256">
        <v>44.365000000000002</v>
      </c>
      <c r="O256" t="s">
        <v>41</v>
      </c>
      <c r="P256" t="s">
        <v>11</v>
      </c>
      <c r="Q256">
        <f>U256*0.0001</f>
        <v>0.49697430000000004</v>
      </c>
      <c r="R256">
        <f>V256*0.0001</f>
        <v>0.41574640000000002</v>
      </c>
      <c r="S256" t="s">
        <v>41</v>
      </c>
      <c r="T256" t="s">
        <v>11</v>
      </c>
      <c r="U256">
        <v>4969.7430000000004</v>
      </c>
      <c r="V256">
        <v>4157.4639999999999</v>
      </c>
    </row>
    <row r="257" spans="6:22" x14ac:dyDescent="0.3">
      <c r="F257" t="s">
        <v>41</v>
      </c>
      <c r="G257" t="s">
        <v>11</v>
      </c>
      <c r="H257">
        <v>109.19400000000002</v>
      </c>
      <c r="I257">
        <v>70.790999999999997</v>
      </c>
      <c r="O257" t="s">
        <v>41</v>
      </c>
      <c r="P257" t="s">
        <v>12</v>
      </c>
      <c r="Q257">
        <f>U257*0.0001</f>
        <v>0.62907940000000007</v>
      </c>
      <c r="R257">
        <f>V257*0.0001</f>
        <v>0.56079960000000006</v>
      </c>
      <c r="S257" t="s">
        <v>41</v>
      </c>
      <c r="T257" t="s">
        <v>101</v>
      </c>
      <c r="U257">
        <v>6290.7939999999999</v>
      </c>
      <c r="V257">
        <v>5607.9960000000001</v>
      </c>
    </row>
    <row r="258" spans="6:22" x14ac:dyDescent="0.3">
      <c r="F258" t="s">
        <v>41</v>
      </c>
      <c r="G258" t="s">
        <v>12</v>
      </c>
      <c r="H258">
        <v>149.15899999999999</v>
      </c>
      <c r="I258">
        <v>167.22000000000003</v>
      </c>
      <c r="O258" t="s">
        <v>41</v>
      </c>
      <c r="P258" t="s">
        <v>13</v>
      </c>
      <c r="Q258">
        <f>U258*0.0001</f>
        <v>0.62520010000000004</v>
      </c>
      <c r="R258">
        <f>V258*0.0001</f>
        <v>0.61576589999999998</v>
      </c>
      <c r="S258" t="s">
        <v>41</v>
      </c>
      <c r="T258" t="s">
        <v>13</v>
      </c>
      <c r="U258">
        <v>6252.0010000000002</v>
      </c>
      <c r="V258">
        <v>6157.6589999999997</v>
      </c>
    </row>
    <row r="259" spans="6:22" x14ac:dyDescent="0.3">
      <c r="F259" t="s">
        <v>41</v>
      </c>
      <c r="G259" t="s">
        <v>13</v>
      </c>
      <c r="H259">
        <v>199.54299999999995</v>
      </c>
      <c r="I259">
        <v>170.93899999999996</v>
      </c>
      <c r="O259" t="s">
        <v>41</v>
      </c>
      <c r="P259" t="s">
        <v>14</v>
      </c>
      <c r="Q259">
        <f>U259*0.0001</f>
        <v>0.63634809999999997</v>
      </c>
      <c r="R259">
        <f>V259*0.0001</f>
        <v>0.6159979000000001</v>
      </c>
      <c r="S259" t="s">
        <v>41</v>
      </c>
      <c r="T259" t="s">
        <v>14</v>
      </c>
      <c r="U259">
        <v>6363.4809999999998</v>
      </c>
      <c r="V259">
        <v>6159.9790000000003</v>
      </c>
    </row>
    <row r="260" spans="6:22" x14ac:dyDescent="0.3">
      <c r="F260" t="s">
        <v>41</v>
      </c>
      <c r="G260" t="s">
        <v>14</v>
      </c>
      <c r="H260">
        <v>153.26300000000003</v>
      </c>
      <c r="I260">
        <v>143.12800000000001</v>
      </c>
      <c r="O260" t="s">
        <v>41</v>
      </c>
      <c r="P260" t="s">
        <v>15</v>
      </c>
      <c r="Q260">
        <f>U260*0.0001</f>
        <v>0.62254430000000005</v>
      </c>
      <c r="R260">
        <f>V260*0.0001</f>
        <v>0.63443110000000003</v>
      </c>
      <c r="S260" t="s">
        <v>41</v>
      </c>
      <c r="T260" t="s">
        <v>15</v>
      </c>
      <c r="U260">
        <v>6225.4430000000002</v>
      </c>
      <c r="V260">
        <v>6344.3109999999997</v>
      </c>
    </row>
    <row r="261" spans="6:22" x14ac:dyDescent="0.3">
      <c r="F261" t="s">
        <v>41</v>
      </c>
      <c r="G261" t="s">
        <v>15</v>
      </c>
      <c r="H261">
        <v>42.530999999999999</v>
      </c>
      <c r="I261">
        <v>41.117999999999995</v>
      </c>
      <c r="O261" t="s">
        <v>41</v>
      </c>
      <c r="P261" t="s">
        <v>16</v>
      </c>
      <c r="Q261">
        <f>U261*0.0001</f>
        <v>0.61084450000000001</v>
      </c>
      <c r="R261">
        <f>V261*0.0001</f>
        <v>0.61106520000000009</v>
      </c>
      <c r="S261" t="s">
        <v>41</v>
      </c>
      <c r="T261" t="s">
        <v>102</v>
      </c>
      <c r="U261">
        <v>6108.4449999999997</v>
      </c>
      <c r="V261">
        <v>6110.652</v>
      </c>
    </row>
    <row r="262" spans="6:22" x14ac:dyDescent="0.3">
      <c r="F262" t="s">
        <v>41</v>
      </c>
      <c r="G262" t="s">
        <v>16</v>
      </c>
      <c r="H262">
        <v>119.21200000000002</v>
      </c>
      <c r="I262">
        <v>83.716000000000022</v>
      </c>
      <c r="O262" t="s">
        <v>41</v>
      </c>
      <c r="P262" t="s">
        <v>17</v>
      </c>
      <c r="Q262">
        <f>U262*0.0001</f>
        <v>0.63896059999999999</v>
      </c>
      <c r="R262">
        <f>V262*0.0001</f>
        <v>0.6545356</v>
      </c>
      <c r="S262" t="s">
        <v>41</v>
      </c>
      <c r="T262" t="s">
        <v>103</v>
      </c>
      <c r="U262">
        <v>6389.6059999999998</v>
      </c>
      <c r="V262">
        <v>6545.3559999999998</v>
      </c>
    </row>
    <row r="263" spans="6:22" x14ac:dyDescent="0.3">
      <c r="F263" t="s">
        <v>41</v>
      </c>
      <c r="G263" t="s">
        <v>17</v>
      </c>
      <c r="H263">
        <v>148.738</v>
      </c>
      <c r="I263">
        <v>180.87999999999997</v>
      </c>
      <c r="O263" t="s">
        <v>41</v>
      </c>
      <c r="P263" t="s">
        <v>18</v>
      </c>
      <c r="Q263">
        <f>U263*0.0001</f>
        <v>0.67134870000000002</v>
      </c>
      <c r="R263">
        <f>V263*0.0001</f>
        <v>0.68402390000000002</v>
      </c>
      <c r="S263" t="s">
        <v>41</v>
      </c>
      <c r="T263" t="s">
        <v>18</v>
      </c>
      <c r="U263">
        <v>6713.4870000000001</v>
      </c>
      <c r="V263">
        <v>6840.2389999999996</v>
      </c>
    </row>
    <row r="264" spans="6:22" x14ac:dyDescent="0.3">
      <c r="F264" t="s">
        <v>41</v>
      </c>
      <c r="G264" t="s">
        <v>18</v>
      </c>
      <c r="H264">
        <v>112.502</v>
      </c>
      <c r="I264">
        <v>120.94699999999999</v>
      </c>
      <c r="O264" t="s">
        <v>41</v>
      </c>
      <c r="P264" t="s">
        <v>19</v>
      </c>
      <c r="Q264">
        <f>U264*0.0001</f>
        <v>0.68083500000000008</v>
      </c>
      <c r="R264">
        <f>V264*0.0001</f>
        <v>0.6773167000000001</v>
      </c>
      <c r="S264" t="s">
        <v>41</v>
      </c>
      <c r="T264" t="s">
        <v>19</v>
      </c>
      <c r="U264">
        <v>6808.35</v>
      </c>
      <c r="V264">
        <v>6773.1670000000004</v>
      </c>
    </row>
    <row r="265" spans="6:22" x14ac:dyDescent="0.3">
      <c r="F265" t="s">
        <v>41</v>
      </c>
      <c r="G265" t="s">
        <v>19</v>
      </c>
      <c r="H265">
        <v>59.725000000000001</v>
      </c>
      <c r="I265">
        <v>30.337</v>
      </c>
      <c r="O265" t="s">
        <v>41</v>
      </c>
      <c r="P265" t="s">
        <v>20</v>
      </c>
      <c r="Q265">
        <f>U265*0.0001</f>
        <v>0.65911400000000009</v>
      </c>
      <c r="R265">
        <f>V265*0.0001</f>
        <v>0.57524010000000003</v>
      </c>
      <c r="S265" t="s">
        <v>41</v>
      </c>
      <c r="T265" t="s">
        <v>104</v>
      </c>
      <c r="U265">
        <v>6591.14</v>
      </c>
      <c r="V265">
        <v>5752.4009999999998</v>
      </c>
    </row>
    <row r="266" spans="6:22" x14ac:dyDescent="0.3">
      <c r="F266" t="s">
        <v>41</v>
      </c>
      <c r="G266" t="s">
        <v>20</v>
      </c>
      <c r="H266">
        <v>83.777000000000001</v>
      </c>
      <c r="I266">
        <v>61.733000000000004</v>
      </c>
      <c r="O266" t="s">
        <v>42</v>
      </c>
      <c r="P266" t="s">
        <v>9</v>
      </c>
      <c r="Q266">
        <f>U266*0.0001</f>
        <v>0.65916760000000008</v>
      </c>
      <c r="R266">
        <f>V266*0.0001</f>
        <v>0.60808779999999996</v>
      </c>
      <c r="S266" t="s">
        <v>42</v>
      </c>
      <c r="T266" t="s">
        <v>100</v>
      </c>
      <c r="U266">
        <v>6591.6760000000004</v>
      </c>
      <c r="V266">
        <v>6080.8779999999997</v>
      </c>
    </row>
    <row r="267" spans="6:22" x14ac:dyDescent="0.3">
      <c r="F267" t="s">
        <v>42</v>
      </c>
      <c r="G267" t="s">
        <v>9</v>
      </c>
      <c r="H267">
        <v>103.279</v>
      </c>
      <c r="I267">
        <v>122.97599999999998</v>
      </c>
      <c r="O267" t="s">
        <v>42</v>
      </c>
      <c r="P267" t="s">
        <v>10</v>
      </c>
      <c r="Q267">
        <f>U267*0.0001</f>
        <v>0.57851319999999995</v>
      </c>
      <c r="R267">
        <f>V267*0.0001</f>
        <v>0.53748750000000001</v>
      </c>
      <c r="S267" t="s">
        <v>42</v>
      </c>
      <c r="T267" t="s">
        <v>10</v>
      </c>
      <c r="U267">
        <v>5785.1319999999996</v>
      </c>
      <c r="V267">
        <v>5374.875</v>
      </c>
    </row>
    <row r="268" spans="6:22" x14ac:dyDescent="0.3">
      <c r="F268" t="s">
        <v>42</v>
      </c>
      <c r="G268" t="s">
        <v>10</v>
      </c>
      <c r="H268">
        <v>39.377000000000002</v>
      </c>
      <c r="I268">
        <v>50.779000000000011</v>
      </c>
      <c r="O268" t="s">
        <v>42</v>
      </c>
      <c r="P268" t="s">
        <v>11</v>
      </c>
      <c r="Q268">
        <f>U268*0.0001</f>
        <v>0.56477100000000002</v>
      </c>
      <c r="R268">
        <f>V268*0.0001</f>
        <v>0.58905510000000005</v>
      </c>
      <c r="S268" t="s">
        <v>42</v>
      </c>
      <c r="T268" t="s">
        <v>11</v>
      </c>
      <c r="U268">
        <v>5647.71</v>
      </c>
      <c r="V268">
        <v>5890.5510000000004</v>
      </c>
    </row>
    <row r="269" spans="6:22" x14ac:dyDescent="0.3">
      <c r="F269" t="s">
        <v>42</v>
      </c>
      <c r="G269" t="s">
        <v>11</v>
      </c>
      <c r="H269">
        <v>69.944000000000003</v>
      </c>
      <c r="I269">
        <v>73.10199999999999</v>
      </c>
      <c r="O269" t="s">
        <v>42</v>
      </c>
      <c r="P269" t="s">
        <v>12</v>
      </c>
      <c r="Q269">
        <f>U269*0.0001</f>
        <v>0.5586386000000001</v>
      </c>
      <c r="R269">
        <f>V269*0.0001</f>
        <v>0.56909719999999997</v>
      </c>
      <c r="S269" t="s">
        <v>42</v>
      </c>
      <c r="T269" t="s">
        <v>101</v>
      </c>
      <c r="U269">
        <v>5586.3860000000004</v>
      </c>
      <c r="V269">
        <v>5690.9719999999998</v>
      </c>
    </row>
    <row r="270" spans="6:22" x14ac:dyDescent="0.3">
      <c r="F270" t="s">
        <v>42</v>
      </c>
      <c r="G270" t="s">
        <v>12</v>
      </c>
      <c r="H270">
        <v>84.165999999999997</v>
      </c>
      <c r="I270">
        <v>69.399999999999991</v>
      </c>
      <c r="O270" t="s">
        <v>42</v>
      </c>
      <c r="P270" t="s">
        <v>13</v>
      </c>
      <c r="Q270">
        <f>U270*0.0001</f>
        <v>0.54120240000000008</v>
      </c>
      <c r="R270">
        <f>V270*0.0001</f>
        <v>0.54085660000000002</v>
      </c>
      <c r="S270" t="s">
        <v>42</v>
      </c>
      <c r="T270" t="s">
        <v>13</v>
      </c>
      <c r="U270">
        <v>5412.0240000000003</v>
      </c>
      <c r="V270">
        <v>5408.5659999999998</v>
      </c>
    </row>
    <row r="271" spans="6:22" x14ac:dyDescent="0.3">
      <c r="F271" t="s">
        <v>42</v>
      </c>
      <c r="G271" t="s">
        <v>13</v>
      </c>
      <c r="H271">
        <v>67.3</v>
      </c>
      <c r="I271">
        <v>58.045999999999999</v>
      </c>
      <c r="O271" t="s">
        <v>42</v>
      </c>
      <c r="P271" t="s">
        <v>14</v>
      </c>
      <c r="Q271">
        <f>U271*0.0001</f>
        <v>0.56332969999999993</v>
      </c>
      <c r="R271">
        <f>V271*0.0001</f>
        <v>0.56107309999999999</v>
      </c>
      <c r="S271" t="s">
        <v>42</v>
      </c>
      <c r="T271" t="s">
        <v>14</v>
      </c>
      <c r="U271">
        <v>5633.2969999999996</v>
      </c>
      <c r="V271">
        <v>5610.7309999999998</v>
      </c>
    </row>
    <row r="272" spans="6:22" x14ac:dyDescent="0.3">
      <c r="F272" t="s">
        <v>42</v>
      </c>
      <c r="G272" t="s">
        <v>14</v>
      </c>
      <c r="H272">
        <v>130.21799999999999</v>
      </c>
      <c r="I272">
        <v>116.90500000000002</v>
      </c>
      <c r="O272" t="s">
        <v>42</v>
      </c>
      <c r="P272" t="s">
        <v>15</v>
      </c>
      <c r="Q272">
        <f>U272*0.0001</f>
        <v>0.62876490000000007</v>
      </c>
      <c r="R272">
        <f>V272*0.0001</f>
        <v>0.64227870000000009</v>
      </c>
      <c r="S272" t="s">
        <v>42</v>
      </c>
      <c r="T272" t="s">
        <v>15</v>
      </c>
      <c r="U272">
        <v>6287.6490000000003</v>
      </c>
      <c r="V272">
        <v>6422.7870000000003</v>
      </c>
    </row>
    <row r="273" spans="6:22" x14ac:dyDescent="0.3">
      <c r="F273" t="s">
        <v>42</v>
      </c>
      <c r="G273" t="s">
        <v>15</v>
      </c>
      <c r="H273">
        <v>75.046000000000006</v>
      </c>
      <c r="I273">
        <v>67.802000000000007</v>
      </c>
      <c r="O273" t="s">
        <v>42</v>
      </c>
      <c r="P273" t="s">
        <v>16</v>
      </c>
      <c r="Q273">
        <f>U273*0.0001</f>
        <v>0.61621610000000004</v>
      </c>
      <c r="R273">
        <f>V273*0.0001</f>
        <v>0.5910436</v>
      </c>
      <c r="S273" t="s">
        <v>42</v>
      </c>
      <c r="T273" t="s">
        <v>102</v>
      </c>
      <c r="U273">
        <v>6162.1610000000001</v>
      </c>
      <c r="V273">
        <v>5910.4359999999997</v>
      </c>
    </row>
    <row r="274" spans="6:22" x14ac:dyDescent="0.3">
      <c r="F274" t="s">
        <v>42</v>
      </c>
      <c r="G274" t="s">
        <v>16</v>
      </c>
      <c r="H274">
        <v>66.237000000000009</v>
      </c>
      <c r="I274">
        <v>110.38900000000001</v>
      </c>
      <c r="O274" t="s">
        <v>42</v>
      </c>
      <c r="P274" t="s">
        <v>17</v>
      </c>
      <c r="Q274">
        <f>U274*0.0001</f>
        <v>0.64135780000000009</v>
      </c>
      <c r="R274">
        <f>V274*0.0001</f>
        <v>0.66087230000000008</v>
      </c>
      <c r="S274" t="s">
        <v>42</v>
      </c>
      <c r="T274" t="s">
        <v>103</v>
      </c>
      <c r="U274">
        <v>6413.5780000000004</v>
      </c>
      <c r="V274">
        <v>6608.723</v>
      </c>
    </row>
    <row r="275" spans="6:22" x14ac:dyDescent="0.3">
      <c r="F275" t="s">
        <v>42</v>
      </c>
      <c r="G275" t="s">
        <v>17</v>
      </c>
      <c r="H275">
        <v>79.515000000000015</v>
      </c>
      <c r="I275">
        <v>95.581000000000003</v>
      </c>
      <c r="O275" t="s">
        <v>42</v>
      </c>
      <c r="P275" t="s">
        <v>18</v>
      </c>
      <c r="Q275">
        <f>U275*0.0001</f>
        <v>0.68247440000000004</v>
      </c>
      <c r="R275">
        <f>V275*0.0001</f>
        <v>0.69870490000000007</v>
      </c>
      <c r="S275" t="s">
        <v>42</v>
      </c>
      <c r="T275" t="s">
        <v>18</v>
      </c>
      <c r="U275">
        <v>6824.7439999999997</v>
      </c>
      <c r="V275">
        <v>6987.049</v>
      </c>
    </row>
    <row r="276" spans="6:22" x14ac:dyDescent="0.3">
      <c r="F276" t="s">
        <v>42</v>
      </c>
      <c r="G276" t="s">
        <v>18</v>
      </c>
      <c r="H276">
        <v>95.095999999999989</v>
      </c>
      <c r="I276">
        <v>77.47399999999999</v>
      </c>
      <c r="O276" t="s">
        <v>42</v>
      </c>
      <c r="P276" t="s">
        <v>19</v>
      </c>
      <c r="Q276">
        <f>U276*0.0001</f>
        <v>0.67763000000000007</v>
      </c>
      <c r="R276">
        <f>V276*0.0001</f>
        <v>0.65695310000000007</v>
      </c>
      <c r="S276" t="s">
        <v>42</v>
      </c>
      <c r="T276" t="s">
        <v>19</v>
      </c>
      <c r="U276">
        <v>6776.3</v>
      </c>
      <c r="V276">
        <v>6569.5309999999999</v>
      </c>
    </row>
    <row r="277" spans="6:22" x14ac:dyDescent="0.3">
      <c r="F277" t="s">
        <v>42</v>
      </c>
      <c r="G277" t="s">
        <v>19</v>
      </c>
      <c r="H277">
        <v>121.60199999999999</v>
      </c>
      <c r="I277">
        <v>116.48500000000001</v>
      </c>
      <c r="O277" t="s">
        <v>42</v>
      </c>
      <c r="P277" t="s">
        <v>20</v>
      </c>
      <c r="Q277">
        <f>U277*0.0001</f>
        <v>0.67244530000000002</v>
      </c>
      <c r="R277">
        <f>V277*0.0001</f>
        <v>0.63835150000000007</v>
      </c>
      <c r="S277" t="s">
        <v>42</v>
      </c>
      <c r="T277" t="s">
        <v>104</v>
      </c>
      <c r="U277">
        <v>6724.4530000000004</v>
      </c>
      <c r="V277">
        <v>6383.5150000000003</v>
      </c>
    </row>
    <row r="278" spans="6:22" x14ac:dyDescent="0.3">
      <c r="F278" t="s">
        <v>42</v>
      </c>
      <c r="G278" t="s">
        <v>20</v>
      </c>
      <c r="H278">
        <v>156.82999999999998</v>
      </c>
      <c r="I278">
        <v>131.80200000000002</v>
      </c>
      <c r="O278" t="s">
        <v>43</v>
      </c>
      <c r="P278" t="s">
        <v>9</v>
      </c>
      <c r="Q278">
        <f>U278*0.0001</f>
        <v>0.70306380000000002</v>
      </c>
      <c r="R278">
        <f>V278*0.0001</f>
        <v>0.66357600000000005</v>
      </c>
      <c r="S278" t="s">
        <v>43</v>
      </c>
      <c r="T278" t="s">
        <v>100</v>
      </c>
      <c r="U278">
        <v>7030.6379999999999</v>
      </c>
      <c r="V278">
        <v>6635.76</v>
      </c>
    </row>
    <row r="279" spans="6:22" x14ac:dyDescent="0.3">
      <c r="F279" t="s">
        <v>43</v>
      </c>
      <c r="G279" t="s">
        <v>9</v>
      </c>
      <c r="H279">
        <v>108.79900000000001</v>
      </c>
      <c r="I279">
        <v>106.81899999999999</v>
      </c>
      <c r="O279" t="s">
        <v>43</v>
      </c>
      <c r="P279" t="s">
        <v>10</v>
      </c>
      <c r="Q279">
        <f>U279*0.0001</f>
        <v>0.69823990000000002</v>
      </c>
      <c r="R279">
        <f>V279*0.0001</f>
        <v>0.64027780000000001</v>
      </c>
      <c r="S279" t="s">
        <v>43</v>
      </c>
      <c r="T279" t="s">
        <v>10</v>
      </c>
      <c r="U279">
        <v>6982.3990000000003</v>
      </c>
      <c r="V279">
        <v>6402.7780000000002</v>
      </c>
    </row>
    <row r="280" spans="6:22" x14ac:dyDescent="0.3">
      <c r="F280" t="s">
        <v>43</v>
      </c>
      <c r="G280" t="s">
        <v>10</v>
      </c>
      <c r="H280">
        <v>166.39999999999998</v>
      </c>
      <c r="I280">
        <v>146.732</v>
      </c>
      <c r="O280" t="s">
        <v>43</v>
      </c>
      <c r="P280" t="s">
        <v>11</v>
      </c>
      <c r="Q280">
        <f>U280*0.0001</f>
        <v>0.71294979999999997</v>
      </c>
      <c r="R280">
        <f>V280*0.0001</f>
        <v>0.67091490000000009</v>
      </c>
      <c r="S280" t="s">
        <v>43</v>
      </c>
      <c r="T280" t="s">
        <v>11</v>
      </c>
      <c r="U280">
        <v>7129.4979999999996</v>
      </c>
      <c r="V280">
        <v>6709.1490000000003</v>
      </c>
    </row>
    <row r="281" spans="6:22" x14ac:dyDescent="0.3">
      <c r="F281" t="s">
        <v>43</v>
      </c>
      <c r="G281" t="s">
        <v>11</v>
      </c>
      <c r="H281">
        <v>309.51799999999997</v>
      </c>
      <c r="I281">
        <v>223.85499999999996</v>
      </c>
      <c r="O281" t="s">
        <v>43</v>
      </c>
      <c r="P281" t="s">
        <v>12</v>
      </c>
      <c r="Q281">
        <f>U281*0.0001</f>
        <v>0.72915220000000003</v>
      </c>
      <c r="R281">
        <f>V281*0.0001</f>
        <v>0.68490420000000007</v>
      </c>
      <c r="S281" t="s">
        <v>43</v>
      </c>
      <c r="T281" t="s">
        <v>101</v>
      </c>
      <c r="U281">
        <v>7291.5219999999999</v>
      </c>
      <c r="V281">
        <v>6849.0420000000004</v>
      </c>
    </row>
    <row r="282" spans="6:22" x14ac:dyDescent="0.3">
      <c r="F282" t="s">
        <v>43</v>
      </c>
      <c r="G282" t="s">
        <v>12</v>
      </c>
      <c r="H282">
        <v>115.06200000000001</v>
      </c>
      <c r="I282">
        <v>128.38199999999998</v>
      </c>
      <c r="O282" t="s">
        <v>43</v>
      </c>
      <c r="P282" t="s">
        <v>13</v>
      </c>
      <c r="Q282">
        <f>U282*0.0001</f>
        <v>0.7018234000000001</v>
      </c>
      <c r="R282">
        <f>V282*0.0001</f>
        <v>0.64475890000000002</v>
      </c>
      <c r="S282" t="s">
        <v>43</v>
      </c>
      <c r="T282" t="s">
        <v>13</v>
      </c>
      <c r="U282">
        <v>7018.2340000000004</v>
      </c>
      <c r="V282">
        <v>6447.5889999999999</v>
      </c>
    </row>
    <row r="283" spans="6:22" x14ac:dyDescent="0.3">
      <c r="F283" t="s">
        <v>43</v>
      </c>
      <c r="G283" t="s">
        <v>13</v>
      </c>
      <c r="H283">
        <v>78.173999999999978</v>
      </c>
      <c r="I283">
        <v>111.139</v>
      </c>
      <c r="O283" t="s">
        <v>43</v>
      </c>
      <c r="P283" t="s">
        <v>14</v>
      </c>
      <c r="Q283">
        <f>U283*0.0001</f>
        <v>0.61166240000000005</v>
      </c>
      <c r="R283">
        <f>V283*0.0001</f>
        <v>0.5553475000000001</v>
      </c>
      <c r="S283" t="s">
        <v>43</v>
      </c>
      <c r="T283" t="s">
        <v>14</v>
      </c>
      <c r="U283">
        <v>6116.6239999999998</v>
      </c>
      <c r="V283">
        <v>5553.4750000000004</v>
      </c>
    </row>
    <row r="284" spans="6:22" x14ac:dyDescent="0.3">
      <c r="F284" t="s">
        <v>43</v>
      </c>
      <c r="G284" t="s">
        <v>14</v>
      </c>
      <c r="H284">
        <v>125.96299999999999</v>
      </c>
      <c r="I284">
        <v>155.20400000000001</v>
      </c>
      <c r="O284" t="s">
        <v>43</v>
      </c>
      <c r="P284" t="s">
        <v>15</v>
      </c>
      <c r="Q284">
        <f>U284*0.0001</f>
        <v>0.58040670000000005</v>
      </c>
      <c r="R284">
        <f>V284*0.0001</f>
        <v>0.54271560000000008</v>
      </c>
      <c r="S284" t="s">
        <v>43</v>
      </c>
      <c r="T284" t="s">
        <v>15</v>
      </c>
      <c r="U284">
        <v>5804.067</v>
      </c>
      <c r="V284">
        <v>5427.1559999999999</v>
      </c>
    </row>
    <row r="285" spans="6:22" x14ac:dyDescent="0.3">
      <c r="F285" t="s">
        <v>43</v>
      </c>
      <c r="G285" t="s">
        <v>15</v>
      </c>
      <c r="H285">
        <v>61.100999999999992</v>
      </c>
      <c r="I285">
        <v>63.975999999999992</v>
      </c>
      <c r="O285" t="s">
        <v>43</v>
      </c>
      <c r="P285" t="s">
        <v>16</v>
      </c>
      <c r="Q285">
        <f>U285*0.0001</f>
        <v>0.52727089999999999</v>
      </c>
      <c r="R285">
        <f>V285*0.0001</f>
        <v>0.50208220000000003</v>
      </c>
      <c r="S285" t="s">
        <v>43</v>
      </c>
      <c r="T285" t="s">
        <v>102</v>
      </c>
      <c r="U285">
        <v>5272.7089999999998</v>
      </c>
      <c r="V285">
        <v>5020.8220000000001</v>
      </c>
    </row>
    <row r="286" spans="6:22" x14ac:dyDescent="0.3">
      <c r="F286" t="s">
        <v>43</v>
      </c>
      <c r="G286" t="s">
        <v>16</v>
      </c>
      <c r="H286">
        <v>139.18400000000003</v>
      </c>
      <c r="I286">
        <v>160.46699999999998</v>
      </c>
      <c r="O286" t="s">
        <v>43</v>
      </c>
      <c r="P286" t="s">
        <v>17</v>
      </c>
      <c r="Q286">
        <f>U286*0.0001</f>
        <v>0.65784410000000004</v>
      </c>
      <c r="R286">
        <f>V286*0.0001</f>
        <v>0.63703350000000003</v>
      </c>
      <c r="S286" t="s">
        <v>43</v>
      </c>
      <c r="T286" t="s">
        <v>103</v>
      </c>
      <c r="U286">
        <v>6578.4409999999998</v>
      </c>
      <c r="V286">
        <v>6370.335</v>
      </c>
    </row>
    <row r="287" spans="6:22" x14ac:dyDescent="0.3">
      <c r="F287" t="s">
        <v>43</v>
      </c>
      <c r="G287" t="s">
        <v>17</v>
      </c>
      <c r="H287">
        <v>127.44499999999999</v>
      </c>
      <c r="I287">
        <v>81.775999999999982</v>
      </c>
      <c r="O287" t="s">
        <v>43</v>
      </c>
      <c r="P287" t="s">
        <v>18</v>
      </c>
      <c r="Q287">
        <f>U287*0.0001</f>
        <v>0.67996420000000002</v>
      </c>
      <c r="R287">
        <f>V287*0.0001</f>
        <v>0.64802100000000007</v>
      </c>
      <c r="S287" t="s">
        <v>43</v>
      </c>
      <c r="T287" t="s">
        <v>18</v>
      </c>
      <c r="U287">
        <v>6799.6419999999998</v>
      </c>
      <c r="V287">
        <v>6480.21</v>
      </c>
    </row>
    <row r="288" spans="6:22" x14ac:dyDescent="0.3">
      <c r="F288" t="s">
        <v>43</v>
      </c>
      <c r="G288" t="s">
        <v>18</v>
      </c>
      <c r="H288">
        <v>223.70399999999998</v>
      </c>
      <c r="I288">
        <v>173.40000000000003</v>
      </c>
      <c r="O288" t="s">
        <v>43</v>
      </c>
      <c r="P288" t="s">
        <v>19</v>
      </c>
      <c r="Q288">
        <f>U288*0.0001</f>
        <v>0.71642669999999997</v>
      </c>
      <c r="R288">
        <f>V288*0.0001</f>
        <v>0.67164809999999997</v>
      </c>
      <c r="S288" t="s">
        <v>43</v>
      </c>
      <c r="T288" t="s">
        <v>19</v>
      </c>
      <c r="U288">
        <v>7164.2669999999998</v>
      </c>
      <c r="V288">
        <v>6716.4809999999998</v>
      </c>
    </row>
    <row r="289" spans="6:22" x14ac:dyDescent="0.3">
      <c r="F289" t="s">
        <v>43</v>
      </c>
      <c r="G289" t="s">
        <v>19</v>
      </c>
      <c r="H289">
        <v>61.374000000000002</v>
      </c>
      <c r="I289">
        <v>70.375</v>
      </c>
      <c r="O289" t="s">
        <v>43</v>
      </c>
      <c r="P289" t="s">
        <v>20</v>
      </c>
      <c r="Q289">
        <f>U289*0.0001</f>
        <v>0.66817389999999999</v>
      </c>
      <c r="R289">
        <f>V289*0.0001</f>
        <v>0.62140570000000006</v>
      </c>
      <c r="S289" t="s">
        <v>43</v>
      </c>
      <c r="T289" t="s">
        <v>104</v>
      </c>
      <c r="U289">
        <v>6681.7389999999996</v>
      </c>
      <c r="V289">
        <v>6214.0569999999998</v>
      </c>
    </row>
    <row r="290" spans="6:22" x14ac:dyDescent="0.3">
      <c r="F290" t="s">
        <v>43</v>
      </c>
      <c r="G290" t="s">
        <v>20</v>
      </c>
      <c r="H290">
        <v>66.35799999999999</v>
      </c>
      <c r="I290">
        <v>79.012999999999991</v>
      </c>
      <c r="O290" t="s">
        <v>44</v>
      </c>
      <c r="P290" t="s">
        <v>9</v>
      </c>
      <c r="Q290">
        <f>U290*0.0001</f>
        <v>0.68082960000000003</v>
      </c>
      <c r="R290">
        <f>V290*0.0001</f>
        <v>0.63213790000000003</v>
      </c>
      <c r="S290" t="s">
        <v>44</v>
      </c>
      <c r="T290" t="s">
        <v>100</v>
      </c>
      <c r="U290">
        <v>6808.2960000000003</v>
      </c>
      <c r="V290">
        <v>6321.3789999999999</v>
      </c>
    </row>
    <row r="291" spans="6:22" x14ac:dyDescent="0.3">
      <c r="F291" t="s">
        <v>44</v>
      </c>
      <c r="G291" t="s">
        <v>9</v>
      </c>
      <c r="H291">
        <v>73.293000000000006</v>
      </c>
      <c r="I291">
        <v>77.075000000000003</v>
      </c>
      <c r="O291" t="s">
        <v>44</v>
      </c>
      <c r="P291" t="s">
        <v>10</v>
      </c>
      <c r="Q291">
        <f>U291*0.0001</f>
        <v>0.62298209999999998</v>
      </c>
      <c r="R291">
        <f>V291*0.0001</f>
        <v>0.60687600000000008</v>
      </c>
      <c r="S291" t="s">
        <v>44</v>
      </c>
      <c r="T291" t="s">
        <v>10</v>
      </c>
      <c r="U291">
        <v>6229.8209999999999</v>
      </c>
      <c r="V291">
        <v>6068.76</v>
      </c>
    </row>
    <row r="292" spans="6:22" x14ac:dyDescent="0.3">
      <c r="F292" t="s">
        <v>44</v>
      </c>
      <c r="G292" t="s">
        <v>10</v>
      </c>
      <c r="H292">
        <v>76.620999999999995</v>
      </c>
      <c r="I292">
        <v>106.94199999999999</v>
      </c>
      <c r="O292" t="s">
        <v>44</v>
      </c>
      <c r="P292" t="s">
        <v>11</v>
      </c>
      <c r="Q292">
        <f>U292*0.0001</f>
        <v>0.64875840000000007</v>
      </c>
      <c r="R292">
        <f>V292*0.0001</f>
        <v>0.67756700000000003</v>
      </c>
      <c r="S292" t="s">
        <v>44</v>
      </c>
      <c r="T292" t="s">
        <v>11</v>
      </c>
      <c r="U292">
        <v>6487.5839999999998</v>
      </c>
      <c r="V292">
        <v>6775.67</v>
      </c>
    </row>
    <row r="293" spans="6:22" x14ac:dyDescent="0.3">
      <c r="F293" t="s">
        <v>44</v>
      </c>
      <c r="G293" t="s">
        <v>11</v>
      </c>
      <c r="H293">
        <v>41.117999999999995</v>
      </c>
      <c r="I293">
        <v>66.409000000000006</v>
      </c>
      <c r="O293" t="s">
        <v>44</v>
      </c>
      <c r="P293" t="s">
        <v>12</v>
      </c>
      <c r="Q293">
        <f>U293*0.0001</f>
        <v>0.66636280000000003</v>
      </c>
      <c r="R293">
        <f>V293*0.0001</f>
        <v>0.62897000000000003</v>
      </c>
      <c r="S293" t="s">
        <v>44</v>
      </c>
      <c r="T293" t="s">
        <v>101</v>
      </c>
      <c r="U293">
        <v>6663.6279999999997</v>
      </c>
      <c r="V293">
        <v>6289.7</v>
      </c>
    </row>
    <row r="294" spans="6:22" x14ac:dyDescent="0.3">
      <c r="F294" t="s">
        <v>44</v>
      </c>
      <c r="G294" t="s">
        <v>12</v>
      </c>
      <c r="H294">
        <v>71.225000000000009</v>
      </c>
      <c r="I294">
        <v>54.006</v>
      </c>
      <c r="O294" t="s">
        <v>44</v>
      </c>
      <c r="P294" t="s">
        <v>13</v>
      </c>
      <c r="Q294">
        <f>U294*0.0001</f>
        <v>0.57500649999999998</v>
      </c>
      <c r="R294">
        <f>V294*0.0001</f>
        <v>0.54919989999999996</v>
      </c>
      <c r="S294" t="s">
        <v>44</v>
      </c>
      <c r="T294" t="s">
        <v>13</v>
      </c>
      <c r="U294">
        <v>5750.0649999999996</v>
      </c>
      <c r="V294">
        <v>5491.9989999999998</v>
      </c>
    </row>
    <row r="295" spans="6:22" x14ac:dyDescent="0.3">
      <c r="F295" t="s">
        <v>44</v>
      </c>
      <c r="G295" t="s">
        <v>13</v>
      </c>
      <c r="H295">
        <v>104.816</v>
      </c>
      <c r="I295">
        <v>132.66699999999997</v>
      </c>
      <c r="O295" t="s">
        <v>44</v>
      </c>
      <c r="P295" t="s">
        <v>14</v>
      </c>
      <c r="Q295">
        <f>U295*0.0001</f>
        <v>0.56822070000000002</v>
      </c>
      <c r="R295">
        <f>V295*0.0001</f>
        <v>0.51678159999999995</v>
      </c>
      <c r="S295" t="s">
        <v>44</v>
      </c>
      <c r="T295" t="s">
        <v>14</v>
      </c>
      <c r="U295">
        <v>5682.2070000000003</v>
      </c>
      <c r="V295">
        <v>5167.8159999999998</v>
      </c>
    </row>
    <row r="296" spans="6:22" x14ac:dyDescent="0.3">
      <c r="F296" t="s">
        <v>44</v>
      </c>
      <c r="G296" t="s">
        <v>14</v>
      </c>
      <c r="H296">
        <v>96.676000000000002</v>
      </c>
      <c r="I296">
        <v>103.34199999999997</v>
      </c>
      <c r="O296" t="s">
        <v>44</v>
      </c>
      <c r="P296" t="s">
        <v>15</v>
      </c>
      <c r="Q296">
        <f>U296*0.0001</f>
        <v>0.60419020000000001</v>
      </c>
      <c r="R296">
        <f>V296*0.0001</f>
        <v>0.55193650000000005</v>
      </c>
      <c r="S296" t="s">
        <v>44</v>
      </c>
      <c r="T296" t="s">
        <v>15</v>
      </c>
      <c r="U296">
        <v>6041.902</v>
      </c>
      <c r="V296">
        <v>5519.3649999999998</v>
      </c>
    </row>
    <row r="297" spans="6:22" x14ac:dyDescent="0.3">
      <c r="F297" t="s">
        <v>44</v>
      </c>
      <c r="G297" t="s">
        <v>15</v>
      </c>
      <c r="H297">
        <v>111.73200000000001</v>
      </c>
      <c r="I297">
        <v>111.59</v>
      </c>
      <c r="O297" t="s">
        <v>44</v>
      </c>
      <c r="P297" t="s">
        <v>16</v>
      </c>
      <c r="Q297">
        <f>U297*0.0001</f>
        <v>0.620923</v>
      </c>
      <c r="R297">
        <f>V297*0.0001</f>
        <v>0.59001760000000003</v>
      </c>
      <c r="S297" t="s">
        <v>44</v>
      </c>
      <c r="T297" t="s">
        <v>102</v>
      </c>
      <c r="U297">
        <v>6209.23</v>
      </c>
      <c r="V297">
        <v>5900.1760000000004</v>
      </c>
    </row>
    <row r="298" spans="6:22" x14ac:dyDescent="0.3">
      <c r="F298" t="s">
        <v>44</v>
      </c>
      <c r="G298" t="s">
        <v>16</v>
      </c>
      <c r="H298">
        <v>113.911</v>
      </c>
      <c r="I298">
        <v>131.761</v>
      </c>
      <c r="O298" t="s">
        <v>44</v>
      </c>
      <c r="P298" t="s">
        <v>17</v>
      </c>
      <c r="Q298">
        <f>U298*0.0001</f>
        <v>0.63323560000000001</v>
      </c>
      <c r="R298">
        <f>V298*0.0001</f>
        <v>0.60591200000000001</v>
      </c>
      <c r="S298" t="s">
        <v>44</v>
      </c>
      <c r="T298" t="s">
        <v>103</v>
      </c>
      <c r="U298">
        <v>6332.3559999999998</v>
      </c>
      <c r="V298">
        <v>6059.12</v>
      </c>
    </row>
    <row r="299" spans="6:22" x14ac:dyDescent="0.3">
      <c r="F299" t="s">
        <v>44</v>
      </c>
      <c r="G299" t="s">
        <v>17</v>
      </c>
      <c r="H299">
        <v>75.931999999999988</v>
      </c>
      <c r="I299">
        <v>75.253</v>
      </c>
      <c r="O299" t="s">
        <v>44</v>
      </c>
      <c r="P299" t="s">
        <v>18</v>
      </c>
      <c r="Q299">
        <f>U299*0.0001</f>
        <v>0.70701760000000002</v>
      </c>
      <c r="R299">
        <f>V299*0.0001</f>
        <v>0.64288440000000002</v>
      </c>
      <c r="S299" t="s">
        <v>44</v>
      </c>
      <c r="T299" t="s">
        <v>18</v>
      </c>
      <c r="U299">
        <v>7070.1760000000004</v>
      </c>
      <c r="V299">
        <v>6428.8440000000001</v>
      </c>
    </row>
    <row r="300" spans="6:22" x14ac:dyDescent="0.3">
      <c r="F300" t="s">
        <v>44</v>
      </c>
      <c r="G300" t="s">
        <v>18</v>
      </c>
      <c r="H300">
        <v>157.69800000000001</v>
      </c>
      <c r="I300">
        <v>100.30299999999998</v>
      </c>
      <c r="O300" t="s">
        <v>44</v>
      </c>
      <c r="P300" t="s">
        <v>19</v>
      </c>
      <c r="Q300">
        <f>U300*0.0001</f>
        <v>0.69211620000000007</v>
      </c>
      <c r="R300">
        <f>V300*0.0001</f>
        <v>0.61501360000000005</v>
      </c>
      <c r="S300" t="s">
        <v>44</v>
      </c>
      <c r="T300" t="s">
        <v>19</v>
      </c>
      <c r="U300">
        <v>6921.1620000000003</v>
      </c>
      <c r="V300">
        <v>6150.1360000000004</v>
      </c>
    </row>
    <row r="301" spans="6:22" x14ac:dyDescent="0.3">
      <c r="F301" t="s">
        <v>44</v>
      </c>
      <c r="G301" t="s">
        <v>19</v>
      </c>
      <c r="H301">
        <v>46.978000000000016</v>
      </c>
      <c r="I301">
        <v>44.283000000000001</v>
      </c>
      <c r="O301" t="s">
        <v>44</v>
      </c>
      <c r="P301" t="s">
        <v>20</v>
      </c>
      <c r="Q301">
        <f>U301*0.0001</f>
        <v>0.66391040000000001</v>
      </c>
      <c r="R301">
        <f>V301*0.0001</f>
        <v>0.56388879999999997</v>
      </c>
      <c r="S301" t="s">
        <v>44</v>
      </c>
      <c r="T301" t="s">
        <v>104</v>
      </c>
      <c r="U301">
        <v>6639.1040000000003</v>
      </c>
      <c r="V301">
        <v>5638.8879999999999</v>
      </c>
    </row>
    <row r="302" spans="6:22" x14ac:dyDescent="0.3">
      <c r="F302" t="s">
        <v>44</v>
      </c>
      <c r="G302" t="s">
        <v>20</v>
      </c>
      <c r="H302">
        <v>31.630000000000003</v>
      </c>
      <c r="I302">
        <v>45.423000000000009</v>
      </c>
      <c r="O302" t="s">
        <v>45</v>
      </c>
      <c r="P302" t="s">
        <v>9</v>
      </c>
      <c r="Q302">
        <f>U302*0.0001</f>
        <v>0.58495020000000009</v>
      </c>
      <c r="R302">
        <f>V302*0.0001</f>
        <v>0.53919700000000004</v>
      </c>
      <c r="S302" t="s">
        <v>45</v>
      </c>
      <c r="T302" t="s">
        <v>100</v>
      </c>
      <c r="U302">
        <v>5849.5020000000004</v>
      </c>
      <c r="V302">
        <v>5391.97</v>
      </c>
    </row>
    <row r="303" spans="6:22" x14ac:dyDescent="0.3">
      <c r="F303" t="s">
        <v>45</v>
      </c>
      <c r="G303" t="s">
        <v>9</v>
      </c>
      <c r="H303">
        <v>78.064000000000007</v>
      </c>
      <c r="I303">
        <v>94.416000000000011</v>
      </c>
      <c r="O303" t="s">
        <v>45</v>
      </c>
      <c r="P303" t="s">
        <v>10</v>
      </c>
      <c r="Q303">
        <f>U303*0.0001</f>
        <v>0.62289890000000003</v>
      </c>
      <c r="R303">
        <f>V303*0.0001</f>
        <v>0.61292460000000004</v>
      </c>
      <c r="S303" t="s">
        <v>45</v>
      </c>
      <c r="T303" t="s">
        <v>10</v>
      </c>
      <c r="U303">
        <v>6228.9889999999996</v>
      </c>
      <c r="V303">
        <v>6129.2460000000001</v>
      </c>
    </row>
    <row r="304" spans="6:22" x14ac:dyDescent="0.3">
      <c r="F304" t="s">
        <v>45</v>
      </c>
      <c r="G304" t="s">
        <v>10</v>
      </c>
      <c r="H304">
        <v>149.73400000000001</v>
      </c>
      <c r="I304">
        <v>118.9</v>
      </c>
      <c r="O304" t="s">
        <v>45</v>
      </c>
      <c r="P304" t="s">
        <v>11</v>
      </c>
      <c r="Q304">
        <f>U304*0.0001</f>
        <v>0.72235020000000005</v>
      </c>
      <c r="R304">
        <f>V304*0.0001</f>
        <v>0.69174409999999997</v>
      </c>
      <c r="S304" t="s">
        <v>45</v>
      </c>
      <c r="T304" t="s">
        <v>11</v>
      </c>
      <c r="U304">
        <v>7223.5020000000004</v>
      </c>
      <c r="V304">
        <v>6917.4409999999998</v>
      </c>
    </row>
    <row r="305" spans="6:22" x14ac:dyDescent="0.3">
      <c r="F305" t="s">
        <v>45</v>
      </c>
      <c r="G305" t="s">
        <v>11</v>
      </c>
      <c r="H305">
        <v>79.275999999999982</v>
      </c>
      <c r="I305">
        <v>74.371000000000009</v>
      </c>
      <c r="O305" t="s">
        <v>45</v>
      </c>
      <c r="P305" t="s">
        <v>12</v>
      </c>
      <c r="Q305">
        <f>U305*0.0001</f>
        <v>0.6675658000000001</v>
      </c>
      <c r="R305">
        <f>V305*0.0001</f>
        <v>0.60961779999999999</v>
      </c>
      <c r="S305" t="s">
        <v>45</v>
      </c>
      <c r="T305" t="s">
        <v>101</v>
      </c>
      <c r="U305">
        <v>6675.6580000000004</v>
      </c>
      <c r="V305">
        <v>6096.1779999999999</v>
      </c>
    </row>
    <row r="306" spans="6:22" x14ac:dyDescent="0.3">
      <c r="F306" t="s">
        <v>45</v>
      </c>
      <c r="G306" t="s">
        <v>12</v>
      </c>
      <c r="H306">
        <v>13.352</v>
      </c>
      <c r="I306">
        <v>8.57</v>
      </c>
      <c r="O306" t="s">
        <v>45</v>
      </c>
      <c r="P306" t="s">
        <v>13</v>
      </c>
      <c r="Q306">
        <f>U306*0.0001</f>
        <v>0.55246490000000004</v>
      </c>
      <c r="R306">
        <f>V306*0.0001</f>
        <v>0.46411350000000007</v>
      </c>
      <c r="S306" t="s">
        <v>45</v>
      </c>
      <c r="T306" t="s">
        <v>13</v>
      </c>
      <c r="U306">
        <v>5524.6490000000003</v>
      </c>
      <c r="V306">
        <v>4641.1350000000002</v>
      </c>
    </row>
    <row r="307" spans="6:22" x14ac:dyDescent="0.3">
      <c r="F307" t="s">
        <v>45</v>
      </c>
      <c r="G307" t="s">
        <v>13</v>
      </c>
      <c r="H307">
        <v>95.478000000000009</v>
      </c>
      <c r="I307">
        <v>96.710999999999999</v>
      </c>
      <c r="O307" t="s">
        <v>45</v>
      </c>
      <c r="P307" t="s">
        <v>14</v>
      </c>
      <c r="Q307">
        <f>U307*0.0001</f>
        <v>0.54848459999999999</v>
      </c>
      <c r="R307">
        <f>V307*0.0001</f>
        <v>0.49127710000000002</v>
      </c>
      <c r="S307" t="s">
        <v>45</v>
      </c>
      <c r="T307" t="s">
        <v>14</v>
      </c>
      <c r="U307">
        <v>5484.8459999999995</v>
      </c>
      <c r="V307">
        <v>4912.7709999999997</v>
      </c>
    </row>
    <row r="308" spans="6:22" x14ac:dyDescent="0.3">
      <c r="F308" t="s">
        <v>45</v>
      </c>
      <c r="G308" t="s">
        <v>14</v>
      </c>
      <c r="H308">
        <v>55.489999999999995</v>
      </c>
      <c r="I308">
        <v>67.926000000000002</v>
      </c>
      <c r="O308" t="s">
        <v>45</v>
      </c>
      <c r="P308" t="s">
        <v>15</v>
      </c>
      <c r="Q308">
        <f>U308*0.0001</f>
        <v>0.53494640000000004</v>
      </c>
      <c r="R308">
        <f>V308*0.0001</f>
        <v>0.48805609999999999</v>
      </c>
      <c r="S308" t="s">
        <v>45</v>
      </c>
      <c r="T308" t="s">
        <v>15</v>
      </c>
      <c r="U308">
        <v>5349.4639999999999</v>
      </c>
      <c r="V308">
        <v>4880.5609999999997</v>
      </c>
    </row>
    <row r="309" spans="6:22" x14ac:dyDescent="0.3">
      <c r="F309" t="s">
        <v>45</v>
      </c>
      <c r="G309" t="s">
        <v>15</v>
      </c>
      <c r="H309">
        <v>70.042000000000002</v>
      </c>
      <c r="I309">
        <v>68.033999999999992</v>
      </c>
      <c r="O309" t="s">
        <v>45</v>
      </c>
      <c r="P309" t="s">
        <v>16</v>
      </c>
      <c r="Q309">
        <f>U309*0.0001</f>
        <v>0.56514620000000004</v>
      </c>
      <c r="R309">
        <f>V309*0.0001</f>
        <v>0.52557900000000002</v>
      </c>
      <c r="S309" t="s">
        <v>45</v>
      </c>
      <c r="T309" t="s">
        <v>102</v>
      </c>
      <c r="U309">
        <v>5651.4620000000004</v>
      </c>
      <c r="V309">
        <v>5255.79</v>
      </c>
    </row>
    <row r="310" spans="6:22" x14ac:dyDescent="0.3">
      <c r="F310" t="s">
        <v>45</v>
      </c>
      <c r="G310" t="s">
        <v>16</v>
      </c>
      <c r="H310">
        <v>70.679000000000002</v>
      </c>
      <c r="I310">
        <v>123.843</v>
      </c>
      <c r="O310" t="s">
        <v>45</v>
      </c>
      <c r="P310" t="s">
        <v>17</v>
      </c>
      <c r="Q310">
        <f>U310*0.0001</f>
        <v>0.65069979999999994</v>
      </c>
      <c r="R310">
        <f>V310*0.0001</f>
        <v>0.63439600000000007</v>
      </c>
      <c r="S310" t="s">
        <v>45</v>
      </c>
      <c r="T310" t="s">
        <v>103</v>
      </c>
      <c r="U310">
        <v>6506.9979999999996</v>
      </c>
      <c r="V310">
        <v>6343.96</v>
      </c>
    </row>
    <row r="311" spans="6:22" x14ac:dyDescent="0.3">
      <c r="F311" t="s">
        <v>45</v>
      </c>
      <c r="G311" t="s">
        <v>17</v>
      </c>
      <c r="H311">
        <v>213.22600000000003</v>
      </c>
      <c r="I311">
        <v>168.64900000000003</v>
      </c>
      <c r="O311" t="s">
        <v>45</v>
      </c>
      <c r="P311" t="s">
        <v>18</v>
      </c>
      <c r="Q311">
        <f>U311*0.0001</f>
        <v>0.66608330000000004</v>
      </c>
      <c r="R311">
        <f>V311*0.0001</f>
        <v>0.62396989999999997</v>
      </c>
      <c r="S311" t="s">
        <v>45</v>
      </c>
      <c r="T311" t="s">
        <v>18</v>
      </c>
      <c r="U311">
        <v>6660.8329999999996</v>
      </c>
      <c r="V311">
        <v>6239.6989999999996</v>
      </c>
    </row>
    <row r="312" spans="6:22" x14ac:dyDescent="0.3">
      <c r="F312" t="s">
        <v>45</v>
      </c>
      <c r="G312" t="s">
        <v>18</v>
      </c>
      <c r="H312">
        <v>127.97999999999999</v>
      </c>
      <c r="I312">
        <v>127.69600000000001</v>
      </c>
      <c r="O312" t="s">
        <v>45</v>
      </c>
      <c r="P312" t="s">
        <v>19</v>
      </c>
      <c r="Q312">
        <f>U312*0.0001</f>
        <v>0.67858360000000006</v>
      </c>
      <c r="R312">
        <f>V312*0.0001</f>
        <v>0.64078590000000002</v>
      </c>
      <c r="S312" t="s">
        <v>45</v>
      </c>
      <c r="T312" t="s">
        <v>19</v>
      </c>
      <c r="U312">
        <v>6785.8360000000002</v>
      </c>
      <c r="V312">
        <v>6407.8590000000004</v>
      </c>
    </row>
    <row r="313" spans="6:22" x14ac:dyDescent="0.3">
      <c r="F313" t="s">
        <v>45</v>
      </c>
      <c r="G313" t="s">
        <v>19</v>
      </c>
      <c r="H313">
        <v>497.50099999999998</v>
      </c>
      <c r="I313">
        <v>448.98700000000002</v>
      </c>
      <c r="O313" t="s">
        <v>45</v>
      </c>
      <c r="P313" t="s">
        <v>20</v>
      </c>
      <c r="Q313">
        <f>U313*0.0001</f>
        <v>0.70817320000000006</v>
      </c>
      <c r="R313">
        <f>V313*0.0001</f>
        <v>0.61198969999999997</v>
      </c>
      <c r="S313" t="s">
        <v>45</v>
      </c>
      <c r="T313" t="s">
        <v>104</v>
      </c>
      <c r="U313">
        <v>7081.732</v>
      </c>
      <c r="V313">
        <v>6119.8969999999999</v>
      </c>
    </row>
    <row r="314" spans="6:22" x14ac:dyDescent="0.3">
      <c r="F314" t="s">
        <v>45</v>
      </c>
      <c r="G314" t="s">
        <v>20</v>
      </c>
      <c r="H314">
        <v>229.18400000000003</v>
      </c>
      <c r="I314">
        <v>151.554</v>
      </c>
      <c r="O314" t="s">
        <v>46</v>
      </c>
      <c r="P314" t="s">
        <v>9</v>
      </c>
      <c r="Q314">
        <f>U314*0.0001</f>
        <v>0.75751420000000003</v>
      </c>
      <c r="R314">
        <f>V314*0.0001</f>
        <v>0.71573000000000009</v>
      </c>
      <c r="S314" t="s">
        <v>46</v>
      </c>
      <c r="T314" t="s">
        <v>100</v>
      </c>
      <c r="U314">
        <v>7575.1419999999998</v>
      </c>
      <c r="V314">
        <v>7157.3</v>
      </c>
    </row>
    <row r="315" spans="6:22" x14ac:dyDescent="0.3">
      <c r="F315" t="s">
        <v>46</v>
      </c>
      <c r="G315" t="s">
        <v>9</v>
      </c>
      <c r="H315">
        <v>218.35899999999998</v>
      </c>
      <c r="I315">
        <v>112.63</v>
      </c>
      <c r="O315" t="s">
        <v>46</v>
      </c>
      <c r="P315" t="s">
        <v>10</v>
      </c>
      <c r="Q315">
        <f>U315*0.0001</f>
        <v>0.73195690000000002</v>
      </c>
      <c r="R315">
        <f>V315*0.0001</f>
        <v>0.71229350000000002</v>
      </c>
      <c r="S315" t="s">
        <v>46</v>
      </c>
      <c r="T315" t="s">
        <v>10</v>
      </c>
      <c r="U315">
        <v>7319.5690000000004</v>
      </c>
      <c r="V315">
        <v>7122.9350000000004</v>
      </c>
    </row>
    <row r="316" spans="6:22" x14ac:dyDescent="0.3">
      <c r="F316" t="s">
        <v>46</v>
      </c>
      <c r="G316" t="s">
        <v>10</v>
      </c>
      <c r="H316">
        <v>366.33100000000002</v>
      </c>
      <c r="I316">
        <v>432.25400000000008</v>
      </c>
      <c r="O316" t="s">
        <v>46</v>
      </c>
      <c r="P316" t="s">
        <v>11</v>
      </c>
      <c r="Q316">
        <f>U316*0.0001</f>
        <v>0.72001599999999999</v>
      </c>
      <c r="R316">
        <f>V316*0.0001</f>
        <v>0.68492359999999997</v>
      </c>
      <c r="S316" t="s">
        <v>46</v>
      </c>
      <c r="T316" t="s">
        <v>11</v>
      </c>
      <c r="U316">
        <v>7200.16</v>
      </c>
      <c r="V316">
        <v>6849.2359999999999</v>
      </c>
    </row>
    <row r="317" spans="6:22" x14ac:dyDescent="0.3">
      <c r="F317" t="s">
        <v>46</v>
      </c>
      <c r="G317" t="s">
        <v>11</v>
      </c>
      <c r="H317">
        <v>70.09</v>
      </c>
      <c r="I317">
        <v>61.559000000000005</v>
      </c>
      <c r="O317" t="s">
        <v>46</v>
      </c>
      <c r="P317" t="s">
        <v>12</v>
      </c>
      <c r="Q317">
        <f>U317*0.0001</f>
        <v>0.66246830000000001</v>
      </c>
      <c r="R317">
        <f>V317*0.0001</f>
        <v>0.57852730000000008</v>
      </c>
      <c r="S317" t="s">
        <v>46</v>
      </c>
      <c r="T317" t="s">
        <v>101</v>
      </c>
      <c r="U317">
        <v>6624.683</v>
      </c>
      <c r="V317">
        <v>5785.2730000000001</v>
      </c>
    </row>
    <row r="318" spans="6:22" x14ac:dyDescent="0.3">
      <c r="F318" t="s">
        <v>46</v>
      </c>
      <c r="G318" t="s">
        <v>12</v>
      </c>
      <c r="H318">
        <v>67.86099999999999</v>
      </c>
      <c r="I318">
        <v>59.669000000000004</v>
      </c>
      <c r="O318" t="s">
        <v>46</v>
      </c>
      <c r="P318" t="s">
        <v>13</v>
      </c>
      <c r="Q318">
        <f>U318*0.0001</f>
        <v>0.62127280000000007</v>
      </c>
      <c r="R318">
        <f>V318*0.0001</f>
        <v>0.52562790000000004</v>
      </c>
      <c r="S318" t="s">
        <v>46</v>
      </c>
      <c r="T318" t="s">
        <v>13</v>
      </c>
      <c r="U318">
        <v>6212.7280000000001</v>
      </c>
      <c r="V318">
        <v>5256.2790000000005</v>
      </c>
    </row>
    <row r="319" spans="6:22" x14ac:dyDescent="0.3">
      <c r="F319" t="s">
        <v>46</v>
      </c>
      <c r="G319" t="s">
        <v>13</v>
      </c>
      <c r="H319">
        <v>118.81</v>
      </c>
      <c r="I319">
        <v>96.884</v>
      </c>
      <c r="O319" t="s">
        <v>46</v>
      </c>
      <c r="P319" t="s">
        <v>14</v>
      </c>
      <c r="Q319">
        <f>U319*0.0001</f>
        <v>0.60136180000000006</v>
      </c>
      <c r="R319">
        <f>V319*0.0001</f>
        <v>0.55019780000000007</v>
      </c>
      <c r="S319" t="s">
        <v>46</v>
      </c>
      <c r="T319" t="s">
        <v>14</v>
      </c>
      <c r="U319">
        <v>6013.6180000000004</v>
      </c>
      <c r="V319">
        <v>5501.9780000000001</v>
      </c>
    </row>
    <row r="320" spans="6:22" x14ac:dyDescent="0.3">
      <c r="F320" t="s">
        <v>46</v>
      </c>
      <c r="G320" t="s">
        <v>14</v>
      </c>
      <c r="H320">
        <v>56.088000000000008</v>
      </c>
      <c r="I320">
        <v>77.153000000000006</v>
      </c>
      <c r="O320" t="s">
        <v>46</v>
      </c>
      <c r="P320" t="s">
        <v>15</v>
      </c>
      <c r="Q320">
        <f>U320*0.0001</f>
        <v>0.58391360000000003</v>
      </c>
      <c r="R320">
        <f>V320*0.0001</f>
        <v>0.53287990000000007</v>
      </c>
      <c r="S320" t="s">
        <v>46</v>
      </c>
      <c r="T320" t="s">
        <v>15</v>
      </c>
      <c r="U320">
        <v>5839.1360000000004</v>
      </c>
      <c r="V320">
        <v>5328.799</v>
      </c>
    </row>
    <row r="321" spans="6:22" x14ac:dyDescent="0.3">
      <c r="F321" t="s">
        <v>46</v>
      </c>
      <c r="G321" t="s">
        <v>15</v>
      </c>
      <c r="H321">
        <v>207.56</v>
      </c>
      <c r="I321">
        <v>228.83500000000004</v>
      </c>
      <c r="O321" t="s">
        <v>46</v>
      </c>
      <c r="P321" t="s">
        <v>16</v>
      </c>
      <c r="Q321">
        <f>U321*0.0001</f>
        <v>0.54478490000000002</v>
      </c>
      <c r="R321">
        <f>V321*0.0001</f>
        <v>0.49409480000000006</v>
      </c>
      <c r="S321" t="s">
        <v>46</v>
      </c>
      <c r="T321" t="s">
        <v>102</v>
      </c>
      <c r="U321">
        <v>5447.8490000000002</v>
      </c>
      <c r="V321">
        <v>4940.9480000000003</v>
      </c>
    </row>
    <row r="322" spans="6:22" x14ac:dyDescent="0.3">
      <c r="F322" t="s">
        <v>46</v>
      </c>
      <c r="G322" t="s">
        <v>16</v>
      </c>
      <c r="H322">
        <v>58.605999999999995</v>
      </c>
      <c r="I322">
        <v>68.623000000000005</v>
      </c>
      <c r="O322" t="s">
        <v>46</v>
      </c>
      <c r="P322" t="s">
        <v>17</v>
      </c>
      <c r="Q322">
        <f>U322*0.0001</f>
        <v>0.60789409999999999</v>
      </c>
      <c r="R322">
        <f>V322*0.0001</f>
        <v>0.55798270000000005</v>
      </c>
      <c r="S322" t="s">
        <v>46</v>
      </c>
      <c r="T322" t="s">
        <v>103</v>
      </c>
      <c r="U322">
        <v>6078.9409999999998</v>
      </c>
      <c r="V322">
        <v>5579.8270000000002</v>
      </c>
    </row>
    <row r="323" spans="6:22" x14ac:dyDescent="0.3">
      <c r="F323" t="s">
        <v>46</v>
      </c>
      <c r="G323" t="s">
        <v>17</v>
      </c>
      <c r="H323">
        <v>119.37700000000001</v>
      </c>
      <c r="I323">
        <v>127.54300000000001</v>
      </c>
      <c r="O323" t="s">
        <v>46</v>
      </c>
      <c r="P323" t="s">
        <v>18</v>
      </c>
      <c r="Q323">
        <f>U323*0.0001</f>
        <v>0.66718410000000006</v>
      </c>
      <c r="R323">
        <f>V323*0.0001</f>
        <v>0.61295640000000007</v>
      </c>
      <c r="S323" t="s">
        <v>46</v>
      </c>
      <c r="T323" t="s">
        <v>18</v>
      </c>
      <c r="U323">
        <v>6671.8410000000003</v>
      </c>
      <c r="V323">
        <v>6129.5640000000003</v>
      </c>
    </row>
    <row r="324" spans="6:22" x14ac:dyDescent="0.3">
      <c r="F324" t="s">
        <v>46</v>
      </c>
      <c r="G324" t="s">
        <v>18</v>
      </c>
      <c r="H324">
        <v>27.718000000000004</v>
      </c>
      <c r="I324">
        <v>31.308999999999997</v>
      </c>
      <c r="O324" t="s">
        <v>46</v>
      </c>
      <c r="P324" t="s">
        <v>19</v>
      </c>
      <c r="Q324">
        <f>U324*0.0001</f>
        <v>0.61967020000000006</v>
      </c>
      <c r="R324">
        <f>V324*0.0001</f>
        <v>0.55270820000000009</v>
      </c>
      <c r="S324" t="s">
        <v>46</v>
      </c>
      <c r="T324" t="s">
        <v>19</v>
      </c>
      <c r="U324">
        <v>6196.7020000000002</v>
      </c>
      <c r="V324">
        <v>5527.0820000000003</v>
      </c>
    </row>
    <row r="325" spans="6:22" x14ac:dyDescent="0.3">
      <c r="F325" t="s">
        <v>46</v>
      </c>
      <c r="G325" t="s">
        <v>19</v>
      </c>
      <c r="H325">
        <v>34.707999999999998</v>
      </c>
      <c r="I325">
        <v>57.570999999999998</v>
      </c>
      <c r="O325" t="s">
        <v>46</v>
      </c>
      <c r="P325" t="s">
        <v>20</v>
      </c>
      <c r="Q325">
        <f>U325*0.0001</f>
        <v>0.61288160000000003</v>
      </c>
      <c r="R325">
        <f>V325*0.0001</f>
        <v>0.50956190000000001</v>
      </c>
      <c r="S325" t="s">
        <v>46</v>
      </c>
      <c r="T325" t="s">
        <v>104</v>
      </c>
      <c r="U325">
        <v>6128.8159999999998</v>
      </c>
      <c r="V325">
        <v>5095.6189999999997</v>
      </c>
    </row>
    <row r="326" spans="6:22" x14ac:dyDescent="0.3">
      <c r="F326" t="s">
        <v>46</v>
      </c>
      <c r="G326" t="s">
        <v>20</v>
      </c>
      <c r="H326">
        <v>57.673999999999992</v>
      </c>
      <c r="I326">
        <v>43.709000000000003</v>
      </c>
      <c r="O326" t="s">
        <v>47</v>
      </c>
      <c r="P326" t="s">
        <v>9</v>
      </c>
      <c r="Q326">
        <f>U326*0.0001</f>
        <v>0.62673880000000004</v>
      </c>
      <c r="R326">
        <f>V326*0.0001</f>
        <v>0.49307270000000003</v>
      </c>
      <c r="S326" t="s">
        <v>47</v>
      </c>
      <c r="T326" t="s">
        <v>100</v>
      </c>
      <c r="U326">
        <v>6267.3879999999999</v>
      </c>
      <c r="V326">
        <v>4930.7269999999999</v>
      </c>
    </row>
    <row r="327" spans="6:22" x14ac:dyDescent="0.3">
      <c r="F327" t="s">
        <v>47</v>
      </c>
      <c r="G327" t="s">
        <v>9</v>
      </c>
      <c r="H327">
        <v>102.30799999999998</v>
      </c>
      <c r="I327">
        <v>69.466000000000008</v>
      </c>
      <c r="O327" t="s">
        <v>47</v>
      </c>
      <c r="P327" t="s">
        <v>10</v>
      </c>
      <c r="Q327">
        <f>U327*0.0001</f>
        <v>0.69821000000000011</v>
      </c>
      <c r="R327">
        <f>V327*0.0001</f>
        <v>0.58942729999999999</v>
      </c>
      <c r="S327" t="s">
        <v>47</v>
      </c>
      <c r="T327" t="s">
        <v>10</v>
      </c>
      <c r="U327">
        <v>6982.1</v>
      </c>
      <c r="V327">
        <v>5894.2730000000001</v>
      </c>
    </row>
    <row r="328" spans="6:22" x14ac:dyDescent="0.3">
      <c r="F328" t="s">
        <v>47</v>
      </c>
      <c r="G328" t="s">
        <v>10</v>
      </c>
      <c r="H328">
        <v>95.253000000000014</v>
      </c>
      <c r="I328">
        <v>70.161000000000001</v>
      </c>
      <c r="O328" t="s">
        <v>47</v>
      </c>
      <c r="P328" t="s">
        <v>11</v>
      </c>
      <c r="Q328">
        <f>U328*0.0001</f>
        <v>0.64681679999999997</v>
      </c>
      <c r="R328">
        <f>V328*0.0001</f>
        <v>0.50619160000000007</v>
      </c>
      <c r="S328" t="s">
        <v>47</v>
      </c>
      <c r="T328" t="s">
        <v>11</v>
      </c>
      <c r="U328">
        <v>6468.1679999999997</v>
      </c>
      <c r="V328">
        <v>5061.9160000000002</v>
      </c>
    </row>
    <row r="329" spans="6:22" x14ac:dyDescent="0.3">
      <c r="F329" t="s">
        <v>47</v>
      </c>
      <c r="G329" t="s">
        <v>11</v>
      </c>
      <c r="H329">
        <v>68.225999999999999</v>
      </c>
      <c r="I329">
        <v>85.045000000000002</v>
      </c>
      <c r="O329" t="s">
        <v>47</v>
      </c>
      <c r="P329" t="s">
        <v>12</v>
      </c>
      <c r="Q329">
        <f>U329*0.0001</f>
        <v>0.65632330000000005</v>
      </c>
      <c r="R329">
        <f>V329*0.0001</f>
        <v>0.60270760000000001</v>
      </c>
      <c r="S329" t="s">
        <v>47</v>
      </c>
      <c r="T329" t="s">
        <v>101</v>
      </c>
      <c r="U329">
        <v>6563.2330000000002</v>
      </c>
      <c r="V329">
        <v>6027.076</v>
      </c>
    </row>
    <row r="330" spans="6:22" x14ac:dyDescent="0.3">
      <c r="F330" t="s">
        <v>47</v>
      </c>
      <c r="G330" t="s">
        <v>12</v>
      </c>
      <c r="H330">
        <v>70.424999999999997</v>
      </c>
      <c r="I330">
        <v>82.903000000000006</v>
      </c>
      <c r="O330" t="s">
        <v>47</v>
      </c>
      <c r="P330" t="s">
        <v>13</v>
      </c>
      <c r="Q330">
        <f>U330*0.0001</f>
        <v>0.63134780000000001</v>
      </c>
      <c r="R330">
        <f>V330*0.0001</f>
        <v>0.58737399999999995</v>
      </c>
      <c r="S330" t="s">
        <v>47</v>
      </c>
      <c r="T330" t="s">
        <v>13</v>
      </c>
      <c r="U330">
        <v>6313.4780000000001</v>
      </c>
      <c r="V330">
        <v>5873.74</v>
      </c>
    </row>
    <row r="331" spans="6:22" x14ac:dyDescent="0.3">
      <c r="F331" t="s">
        <v>47</v>
      </c>
      <c r="G331" t="s">
        <v>13</v>
      </c>
      <c r="H331">
        <v>60.105000000000004</v>
      </c>
      <c r="I331">
        <v>69.058999999999997</v>
      </c>
      <c r="O331" t="s">
        <v>47</v>
      </c>
      <c r="P331" t="s">
        <v>14</v>
      </c>
      <c r="Q331">
        <f>U331*0.0001</f>
        <v>0.60888810000000004</v>
      </c>
      <c r="R331">
        <f>V331*0.0001</f>
        <v>0.59334089999999995</v>
      </c>
      <c r="S331" t="s">
        <v>47</v>
      </c>
      <c r="T331" t="s">
        <v>14</v>
      </c>
      <c r="U331">
        <v>6088.8810000000003</v>
      </c>
      <c r="V331">
        <v>5933.4089999999997</v>
      </c>
    </row>
    <row r="332" spans="6:22" x14ac:dyDescent="0.3">
      <c r="F332" t="s">
        <v>47</v>
      </c>
      <c r="G332" t="s">
        <v>14</v>
      </c>
      <c r="H332">
        <v>99.39</v>
      </c>
      <c r="I332">
        <v>112.38399999999999</v>
      </c>
      <c r="O332" t="s">
        <v>47</v>
      </c>
      <c r="P332" t="s">
        <v>15</v>
      </c>
      <c r="Q332">
        <f>U332*0.0001</f>
        <v>0.54494440000000011</v>
      </c>
      <c r="R332">
        <f>V332*0.0001</f>
        <v>0.53973519999999997</v>
      </c>
      <c r="S332" t="s">
        <v>47</v>
      </c>
      <c r="T332" t="s">
        <v>15</v>
      </c>
      <c r="U332">
        <v>5449.4440000000004</v>
      </c>
      <c r="V332">
        <v>5397.3519999999999</v>
      </c>
    </row>
    <row r="333" spans="6:22" x14ac:dyDescent="0.3">
      <c r="F333" t="s">
        <v>47</v>
      </c>
      <c r="G333" t="s">
        <v>15</v>
      </c>
      <c r="H333">
        <v>103.31499999999998</v>
      </c>
      <c r="I333">
        <v>101.91600000000001</v>
      </c>
      <c r="O333" t="s">
        <v>47</v>
      </c>
      <c r="P333" t="s">
        <v>16</v>
      </c>
      <c r="Q333">
        <f>U333*0.0001</f>
        <v>0.56358800000000009</v>
      </c>
      <c r="R333">
        <f>V333*0.0001</f>
        <v>0.5830974000000001</v>
      </c>
      <c r="S333" t="s">
        <v>47</v>
      </c>
      <c r="T333" t="s">
        <v>102</v>
      </c>
      <c r="U333">
        <v>5635.88</v>
      </c>
      <c r="V333">
        <v>5830.9740000000002</v>
      </c>
    </row>
    <row r="334" spans="6:22" x14ac:dyDescent="0.3">
      <c r="F334" t="s">
        <v>47</v>
      </c>
      <c r="G334" t="s">
        <v>16</v>
      </c>
      <c r="H334">
        <v>71.263000000000005</v>
      </c>
      <c r="I334">
        <v>107.86200000000001</v>
      </c>
      <c r="O334" t="s">
        <v>47</v>
      </c>
      <c r="P334" t="s">
        <v>17</v>
      </c>
      <c r="Q334">
        <f>U334*0.0001</f>
        <v>0.61741899999999994</v>
      </c>
      <c r="R334">
        <f>V334*0.0001</f>
        <v>0.62376740000000008</v>
      </c>
      <c r="S334" t="s">
        <v>47</v>
      </c>
      <c r="T334" t="s">
        <v>103</v>
      </c>
      <c r="U334">
        <v>6174.19</v>
      </c>
      <c r="V334">
        <v>6237.674</v>
      </c>
    </row>
    <row r="335" spans="6:22" x14ac:dyDescent="0.3">
      <c r="F335" t="s">
        <v>47</v>
      </c>
      <c r="G335" t="s">
        <v>17</v>
      </c>
      <c r="H335">
        <v>123.66200000000001</v>
      </c>
      <c r="I335">
        <v>92.007999999999981</v>
      </c>
      <c r="O335" t="s">
        <v>47</v>
      </c>
      <c r="P335" t="s">
        <v>18</v>
      </c>
      <c r="Q335">
        <f>U335*0.0001</f>
        <v>0.69074370000000007</v>
      </c>
      <c r="R335">
        <f>V335*0.0001</f>
        <v>0.65922730000000007</v>
      </c>
      <c r="S335" t="s">
        <v>47</v>
      </c>
      <c r="T335" t="s">
        <v>18</v>
      </c>
      <c r="U335">
        <v>6907.4369999999999</v>
      </c>
      <c r="V335">
        <v>6592.2730000000001</v>
      </c>
    </row>
    <row r="336" spans="6:22" x14ac:dyDescent="0.3">
      <c r="F336" t="s">
        <v>47</v>
      </c>
      <c r="G336" t="s">
        <v>18</v>
      </c>
      <c r="H336">
        <v>146.637</v>
      </c>
      <c r="I336">
        <v>140.52100000000004</v>
      </c>
      <c r="O336" t="s">
        <v>47</v>
      </c>
      <c r="P336" t="s">
        <v>19</v>
      </c>
      <c r="Q336">
        <f>U336*0.0001</f>
        <v>0.68963240000000003</v>
      </c>
      <c r="R336">
        <f>V336*0.0001</f>
        <v>0.63500580000000006</v>
      </c>
      <c r="S336" t="s">
        <v>47</v>
      </c>
      <c r="T336" t="s">
        <v>19</v>
      </c>
      <c r="U336">
        <v>6896.3239999999996</v>
      </c>
      <c r="V336">
        <v>6350.058</v>
      </c>
    </row>
    <row r="337" spans="6:22" x14ac:dyDescent="0.3">
      <c r="F337" t="s">
        <v>47</v>
      </c>
      <c r="G337" t="s">
        <v>19</v>
      </c>
      <c r="H337">
        <v>65.944000000000003</v>
      </c>
      <c r="I337">
        <v>51.069000000000003</v>
      </c>
      <c r="O337" t="s">
        <v>47</v>
      </c>
      <c r="P337" t="s">
        <v>20</v>
      </c>
      <c r="Q337">
        <f>U337*0.0001</f>
        <v>0.66082640000000004</v>
      </c>
      <c r="R337">
        <f>V337*0.0001</f>
        <v>0.55720810000000009</v>
      </c>
      <c r="S337" t="s">
        <v>47</v>
      </c>
      <c r="T337" t="s">
        <v>104</v>
      </c>
      <c r="U337">
        <v>6608.2640000000001</v>
      </c>
      <c r="V337">
        <v>5572.0810000000001</v>
      </c>
    </row>
    <row r="338" spans="6:22" x14ac:dyDescent="0.3">
      <c r="F338" t="s">
        <v>47</v>
      </c>
      <c r="G338" t="s">
        <v>20</v>
      </c>
      <c r="H338">
        <v>59.165999999999997</v>
      </c>
      <c r="I338">
        <v>49.201000000000001</v>
      </c>
      <c r="O338" t="s">
        <v>48</v>
      </c>
      <c r="P338" t="s">
        <v>9</v>
      </c>
      <c r="Q338">
        <f>U338*0.0001</f>
        <v>0.59207860000000001</v>
      </c>
      <c r="R338">
        <f>V338*0.0001</f>
        <v>0.49469340000000006</v>
      </c>
      <c r="S338" t="s">
        <v>48</v>
      </c>
      <c r="T338" t="s">
        <v>100</v>
      </c>
      <c r="U338">
        <v>5920.7860000000001</v>
      </c>
      <c r="V338">
        <v>4946.9340000000002</v>
      </c>
    </row>
    <row r="339" spans="6:22" x14ac:dyDescent="0.3">
      <c r="F339" t="s">
        <v>48</v>
      </c>
      <c r="G339" t="s">
        <v>9</v>
      </c>
      <c r="H339">
        <v>46.36</v>
      </c>
      <c r="I339">
        <v>41.917000000000002</v>
      </c>
      <c r="O339" t="s">
        <v>48</v>
      </c>
      <c r="P339" t="s">
        <v>10</v>
      </c>
      <c r="Q339">
        <f>U339*0.0001</f>
        <v>0.70592870000000008</v>
      </c>
      <c r="R339">
        <f>V339*0.0001</f>
        <v>0.68393650000000006</v>
      </c>
      <c r="S339" t="s">
        <v>48</v>
      </c>
      <c r="T339" t="s">
        <v>10</v>
      </c>
      <c r="U339">
        <v>7059.2870000000003</v>
      </c>
      <c r="V339">
        <v>6839.3649999999998</v>
      </c>
    </row>
    <row r="340" spans="6:22" x14ac:dyDescent="0.3">
      <c r="F340" t="s">
        <v>48</v>
      </c>
      <c r="G340" t="s">
        <v>10</v>
      </c>
      <c r="H340">
        <v>177.35700000000006</v>
      </c>
      <c r="I340">
        <v>157.39700000000002</v>
      </c>
      <c r="O340" t="s">
        <v>48</v>
      </c>
      <c r="P340" t="s">
        <v>11</v>
      </c>
      <c r="Q340">
        <f>U340*0.0001</f>
        <v>0.72451410000000005</v>
      </c>
      <c r="R340">
        <f>V340*0.0001</f>
        <v>0.7065844</v>
      </c>
      <c r="S340" t="s">
        <v>48</v>
      </c>
      <c r="T340" t="s">
        <v>11</v>
      </c>
      <c r="U340">
        <v>7245.1409999999996</v>
      </c>
      <c r="V340">
        <v>7065.8440000000001</v>
      </c>
    </row>
    <row r="341" spans="6:22" x14ac:dyDescent="0.3">
      <c r="F341" t="s">
        <v>48</v>
      </c>
      <c r="G341" t="s">
        <v>11</v>
      </c>
      <c r="H341">
        <v>95.710000000000008</v>
      </c>
      <c r="I341">
        <v>101.61800000000001</v>
      </c>
      <c r="O341" t="s">
        <v>48</v>
      </c>
      <c r="P341" t="s">
        <v>12</v>
      </c>
      <c r="Q341">
        <f>U341*0.0001</f>
        <v>0.69287180000000004</v>
      </c>
      <c r="R341">
        <f>V341*0.0001</f>
        <v>0.63061300000000009</v>
      </c>
      <c r="S341" t="s">
        <v>48</v>
      </c>
      <c r="T341" t="s">
        <v>101</v>
      </c>
      <c r="U341">
        <v>6928.7179999999998</v>
      </c>
      <c r="V341">
        <v>6306.13</v>
      </c>
    </row>
    <row r="342" spans="6:22" x14ac:dyDescent="0.3">
      <c r="F342" t="s">
        <v>48</v>
      </c>
      <c r="G342" t="s">
        <v>12</v>
      </c>
      <c r="H342">
        <v>104.742</v>
      </c>
      <c r="I342">
        <v>108.64800000000001</v>
      </c>
      <c r="O342" t="s">
        <v>48</v>
      </c>
      <c r="P342" t="s">
        <v>13</v>
      </c>
      <c r="Q342">
        <f>U342*0.0001</f>
        <v>0.65150090000000005</v>
      </c>
      <c r="R342">
        <f>V342*0.0001</f>
        <v>0.57481159999999998</v>
      </c>
      <c r="S342" t="s">
        <v>48</v>
      </c>
      <c r="T342" t="s">
        <v>13</v>
      </c>
      <c r="U342">
        <v>6515.009</v>
      </c>
      <c r="V342">
        <v>5748.116</v>
      </c>
    </row>
    <row r="343" spans="6:22" x14ac:dyDescent="0.3">
      <c r="F343" t="s">
        <v>48</v>
      </c>
      <c r="G343" t="s">
        <v>13</v>
      </c>
      <c r="H343">
        <v>24.949000000000002</v>
      </c>
      <c r="I343">
        <v>18.489000000000001</v>
      </c>
      <c r="O343" t="s">
        <v>48</v>
      </c>
      <c r="P343" t="s">
        <v>14</v>
      </c>
      <c r="Q343">
        <f>U343*0.0001</f>
        <v>0.60894610000000005</v>
      </c>
      <c r="R343">
        <f>V343*0.0001</f>
        <v>0.53857640000000007</v>
      </c>
      <c r="S343" t="s">
        <v>48</v>
      </c>
      <c r="T343" t="s">
        <v>14</v>
      </c>
      <c r="U343">
        <v>6089.4610000000002</v>
      </c>
      <c r="V343">
        <v>5385.7640000000001</v>
      </c>
    </row>
    <row r="344" spans="6:22" x14ac:dyDescent="0.3">
      <c r="F344" t="s">
        <v>48</v>
      </c>
      <c r="G344" t="s">
        <v>14</v>
      </c>
      <c r="H344">
        <v>95.707999999999998</v>
      </c>
      <c r="I344">
        <v>111.154</v>
      </c>
      <c r="O344" t="s">
        <v>48</v>
      </c>
      <c r="P344" t="s">
        <v>15</v>
      </c>
      <c r="Q344">
        <f>U344*0.0001</f>
        <v>0.54214680000000004</v>
      </c>
      <c r="R344">
        <f>V344*0.0001</f>
        <v>0.46724579999999999</v>
      </c>
      <c r="S344" t="s">
        <v>48</v>
      </c>
      <c r="T344" t="s">
        <v>15</v>
      </c>
      <c r="U344">
        <v>5421.4679999999998</v>
      </c>
      <c r="V344">
        <v>4672.4579999999996</v>
      </c>
    </row>
    <row r="345" spans="6:22" x14ac:dyDescent="0.3">
      <c r="F345" t="s">
        <v>48</v>
      </c>
      <c r="G345" t="s">
        <v>15</v>
      </c>
      <c r="H345">
        <v>50.702000000000005</v>
      </c>
      <c r="I345">
        <v>62.243999999999993</v>
      </c>
      <c r="O345" t="s">
        <v>48</v>
      </c>
      <c r="P345" t="s">
        <v>16</v>
      </c>
      <c r="Q345">
        <f>U345*0.0001</f>
        <v>0.59938550000000002</v>
      </c>
      <c r="R345">
        <f>V345*0.0001</f>
        <v>0.58455659999999998</v>
      </c>
      <c r="S345" t="s">
        <v>48</v>
      </c>
      <c r="T345" t="s">
        <v>102</v>
      </c>
      <c r="U345">
        <v>5993.8549999999996</v>
      </c>
      <c r="V345">
        <v>5845.5659999999998</v>
      </c>
    </row>
    <row r="346" spans="6:22" x14ac:dyDescent="0.3">
      <c r="F346" t="s">
        <v>48</v>
      </c>
      <c r="G346" t="s">
        <v>16</v>
      </c>
      <c r="H346">
        <v>110.187</v>
      </c>
      <c r="I346">
        <v>105.83700000000002</v>
      </c>
      <c r="O346" t="s">
        <v>48</v>
      </c>
      <c r="P346" t="s">
        <v>17</v>
      </c>
      <c r="Q346">
        <f>U346*0.0001</f>
        <v>0.64912270000000005</v>
      </c>
      <c r="R346">
        <f>V346*0.0001</f>
        <v>0.61551960000000006</v>
      </c>
      <c r="S346" t="s">
        <v>48</v>
      </c>
      <c r="T346" t="s">
        <v>103</v>
      </c>
      <c r="U346">
        <v>6491.2269999999999</v>
      </c>
      <c r="V346">
        <v>6155.1959999999999</v>
      </c>
    </row>
    <row r="347" spans="6:22" x14ac:dyDescent="0.3">
      <c r="F347" t="s">
        <v>48</v>
      </c>
      <c r="G347" t="s">
        <v>17</v>
      </c>
      <c r="H347">
        <v>141.02500000000001</v>
      </c>
      <c r="I347">
        <v>135.14099999999999</v>
      </c>
      <c r="O347" t="s">
        <v>48</v>
      </c>
      <c r="P347" t="s">
        <v>18</v>
      </c>
      <c r="Q347">
        <f>U347*0.0001</f>
        <v>0.67678430000000001</v>
      </c>
      <c r="R347">
        <f>V347*0.0001</f>
        <v>0.61641230000000002</v>
      </c>
      <c r="S347" t="s">
        <v>48</v>
      </c>
      <c r="T347" t="s">
        <v>18</v>
      </c>
      <c r="U347">
        <v>6767.8429999999998</v>
      </c>
      <c r="V347">
        <v>6164.1229999999996</v>
      </c>
    </row>
    <row r="348" spans="6:22" x14ac:dyDescent="0.3">
      <c r="F348" t="s">
        <v>48</v>
      </c>
      <c r="G348" t="s">
        <v>18</v>
      </c>
      <c r="H348">
        <v>239.00199999999995</v>
      </c>
      <c r="I348">
        <v>177.44899999999998</v>
      </c>
      <c r="O348" t="s">
        <v>48</v>
      </c>
      <c r="P348" t="s">
        <v>19</v>
      </c>
      <c r="Q348">
        <f>U348*0.0001</f>
        <v>0.70353330000000003</v>
      </c>
      <c r="R348">
        <f>V348*0.0001</f>
        <v>0.62168889999999999</v>
      </c>
      <c r="S348" t="s">
        <v>48</v>
      </c>
      <c r="T348" t="s">
        <v>19</v>
      </c>
      <c r="U348">
        <v>7035.3329999999996</v>
      </c>
      <c r="V348">
        <v>6216.8890000000001</v>
      </c>
    </row>
    <row r="349" spans="6:22" x14ac:dyDescent="0.3">
      <c r="F349" t="s">
        <v>48</v>
      </c>
      <c r="G349" t="s">
        <v>19</v>
      </c>
      <c r="H349">
        <v>63.488999999999997</v>
      </c>
      <c r="I349">
        <v>43.38</v>
      </c>
      <c r="O349" t="s">
        <v>48</v>
      </c>
      <c r="P349" t="s">
        <v>20</v>
      </c>
      <c r="Q349">
        <f>U349*0.0001</f>
        <v>0.72358509999999998</v>
      </c>
      <c r="R349">
        <f>V349*0.0001</f>
        <v>0.63962439999999998</v>
      </c>
      <c r="S349" t="s">
        <v>48</v>
      </c>
      <c r="T349" t="s">
        <v>104</v>
      </c>
      <c r="U349">
        <v>7235.8509999999997</v>
      </c>
      <c r="V349">
        <v>6396.2439999999997</v>
      </c>
    </row>
    <row r="350" spans="6:22" x14ac:dyDescent="0.3">
      <c r="F350" t="s">
        <v>48</v>
      </c>
      <c r="G350" t="s">
        <v>20</v>
      </c>
      <c r="H350">
        <v>184.35899999999998</v>
      </c>
      <c r="I350">
        <v>151.24700000000001</v>
      </c>
      <c r="O350" t="s">
        <v>49</v>
      </c>
      <c r="P350" t="s">
        <v>9</v>
      </c>
      <c r="Q350">
        <f>U350*0.0001</f>
        <v>0.72434530000000008</v>
      </c>
      <c r="R350">
        <f>V350*0.0001</f>
        <v>0.70138699999999998</v>
      </c>
      <c r="S350" t="s">
        <v>49</v>
      </c>
      <c r="T350" t="s">
        <v>100</v>
      </c>
      <c r="U350">
        <v>7243.4530000000004</v>
      </c>
      <c r="V350">
        <v>7013.87</v>
      </c>
    </row>
    <row r="351" spans="6:22" x14ac:dyDescent="0.3">
      <c r="F351" t="s">
        <v>49</v>
      </c>
      <c r="G351" t="s">
        <v>9</v>
      </c>
      <c r="H351">
        <v>107.16300000000001</v>
      </c>
      <c r="I351">
        <v>109.78999999999999</v>
      </c>
      <c r="O351" t="s">
        <v>49</v>
      </c>
      <c r="P351" t="s">
        <v>10</v>
      </c>
      <c r="Q351">
        <f>U351*0.0001</f>
        <v>0.70389430000000008</v>
      </c>
      <c r="R351">
        <f>V351*0.0001</f>
        <v>0.70183450000000003</v>
      </c>
      <c r="S351" t="s">
        <v>49</v>
      </c>
      <c r="T351" t="s">
        <v>10</v>
      </c>
      <c r="U351">
        <v>7038.9430000000002</v>
      </c>
      <c r="V351">
        <v>7018.3450000000003</v>
      </c>
    </row>
    <row r="352" spans="6:22" x14ac:dyDescent="0.3">
      <c r="F352" t="s">
        <v>49</v>
      </c>
      <c r="G352" t="s">
        <v>10</v>
      </c>
      <c r="H352">
        <v>143.77699999999999</v>
      </c>
      <c r="I352">
        <v>119.95099999999999</v>
      </c>
      <c r="O352" t="s">
        <v>49</v>
      </c>
      <c r="P352" t="s">
        <v>11</v>
      </c>
      <c r="Q352">
        <f>U352*0.0001</f>
        <v>0.7155456</v>
      </c>
      <c r="R352">
        <f>V352*0.0001</f>
        <v>0.67163530000000005</v>
      </c>
      <c r="S352" t="s">
        <v>49</v>
      </c>
      <c r="T352" t="s">
        <v>11</v>
      </c>
      <c r="U352">
        <v>7155.4560000000001</v>
      </c>
      <c r="V352">
        <v>6716.3530000000001</v>
      </c>
    </row>
    <row r="353" spans="6:22" x14ac:dyDescent="0.3">
      <c r="F353" t="s">
        <v>49</v>
      </c>
      <c r="G353" t="s">
        <v>11</v>
      </c>
      <c r="H353">
        <v>89.669999999999987</v>
      </c>
      <c r="I353">
        <v>77.286999999999992</v>
      </c>
      <c r="O353" t="s">
        <v>49</v>
      </c>
      <c r="P353" t="s">
        <v>12</v>
      </c>
      <c r="Q353">
        <f>U353*0.0001</f>
        <v>0.67850880000000002</v>
      </c>
      <c r="R353">
        <f>V353*0.0001</f>
        <v>0.60507140000000004</v>
      </c>
      <c r="S353" t="s">
        <v>49</v>
      </c>
      <c r="T353" t="s">
        <v>101</v>
      </c>
      <c r="U353">
        <v>6785.0879999999997</v>
      </c>
      <c r="V353">
        <v>6050.7139999999999</v>
      </c>
    </row>
    <row r="354" spans="6:22" x14ac:dyDescent="0.3">
      <c r="F354" t="s">
        <v>49</v>
      </c>
      <c r="G354" t="s">
        <v>12</v>
      </c>
      <c r="H354">
        <v>112.67900000000002</v>
      </c>
      <c r="I354">
        <v>149.59800000000001</v>
      </c>
      <c r="O354" t="s">
        <v>49</v>
      </c>
      <c r="P354" t="s">
        <v>13</v>
      </c>
      <c r="Q354">
        <f>U354*0.0001</f>
        <v>0.64710230000000002</v>
      </c>
      <c r="R354">
        <f>V354*0.0001</f>
        <v>0.56521949999999999</v>
      </c>
      <c r="S354" t="s">
        <v>49</v>
      </c>
      <c r="T354" t="s">
        <v>13</v>
      </c>
      <c r="U354">
        <v>6471.0230000000001</v>
      </c>
      <c r="V354">
        <v>5652.1949999999997</v>
      </c>
    </row>
    <row r="355" spans="6:22" x14ac:dyDescent="0.3">
      <c r="F355" t="s">
        <v>49</v>
      </c>
      <c r="G355" t="s">
        <v>13</v>
      </c>
      <c r="H355">
        <v>152.304</v>
      </c>
      <c r="I355">
        <v>128.10000000000002</v>
      </c>
      <c r="O355" t="s">
        <v>49</v>
      </c>
      <c r="P355" t="s">
        <v>14</v>
      </c>
      <c r="Q355">
        <f>U355*0.0001</f>
        <v>0.60421030000000009</v>
      </c>
      <c r="R355">
        <f>V355*0.0001</f>
        <v>0.54511330000000002</v>
      </c>
      <c r="S355" t="s">
        <v>49</v>
      </c>
      <c r="T355" t="s">
        <v>14</v>
      </c>
      <c r="U355">
        <v>6042.1030000000001</v>
      </c>
      <c r="V355">
        <v>5451.1329999999998</v>
      </c>
    </row>
    <row r="356" spans="6:22" x14ac:dyDescent="0.3">
      <c r="F356" t="s">
        <v>49</v>
      </c>
      <c r="G356" t="s">
        <v>14</v>
      </c>
      <c r="H356">
        <v>55.944000000000003</v>
      </c>
      <c r="I356">
        <v>68.282999999999987</v>
      </c>
      <c r="O356" t="s">
        <v>49</v>
      </c>
      <c r="P356" t="s">
        <v>15</v>
      </c>
      <c r="Q356">
        <f>U356*0.0001</f>
        <v>0.60560770000000008</v>
      </c>
      <c r="R356">
        <f>V356*0.0001</f>
        <v>0.57892900000000003</v>
      </c>
      <c r="S356" t="s">
        <v>49</v>
      </c>
      <c r="T356" t="s">
        <v>15</v>
      </c>
      <c r="U356">
        <v>6056.0770000000002</v>
      </c>
      <c r="V356">
        <v>5789.29</v>
      </c>
    </row>
    <row r="357" spans="6:22" x14ac:dyDescent="0.3">
      <c r="F357" t="s">
        <v>49</v>
      </c>
      <c r="G357" t="s">
        <v>15</v>
      </c>
      <c r="H357">
        <v>84.032000000000011</v>
      </c>
      <c r="I357">
        <v>73.232000000000014</v>
      </c>
      <c r="O357" t="s">
        <v>49</v>
      </c>
      <c r="P357" t="s">
        <v>16</v>
      </c>
      <c r="Q357">
        <f>U357*0.0001</f>
        <v>0.58435360000000003</v>
      </c>
      <c r="R357">
        <f>V357*0.0001</f>
        <v>0.54218860000000002</v>
      </c>
      <c r="S357" t="s">
        <v>49</v>
      </c>
      <c r="T357" t="s">
        <v>102</v>
      </c>
      <c r="U357">
        <v>5843.5360000000001</v>
      </c>
      <c r="V357">
        <v>5421.8860000000004</v>
      </c>
    </row>
    <row r="358" spans="6:22" x14ac:dyDescent="0.3">
      <c r="F358" t="s">
        <v>49</v>
      </c>
      <c r="G358" t="s">
        <v>16</v>
      </c>
      <c r="H358">
        <v>70.167999999999992</v>
      </c>
      <c r="I358">
        <v>95.47699999999999</v>
      </c>
      <c r="O358" t="s">
        <v>49</v>
      </c>
      <c r="P358" t="s">
        <v>17</v>
      </c>
      <c r="Q358">
        <f>U358*0.0001</f>
        <v>0.63376949999999999</v>
      </c>
      <c r="R358">
        <f>V358*0.0001</f>
        <v>0.60036850000000008</v>
      </c>
      <c r="S358" t="s">
        <v>49</v>
      </c>
      <c r="T358" t="s">
        <v>103</v>
      </c>
      <c r="U358">
        <v>6337.6949999999997</v>
      </c>
      <c r="V358">
        <v>6003.6850000000004</v>
      </c>
    </row>
    <row r="359" spans="6:22" x14ac:dyDescent="0.3">
      <c r="F359" t="s">
        <v>49</v>
      </c>
      <c r="G359" t="s">
        <v>17</v>
      </c>
      <c r="H359">
        <v>148.44399999999999</v>
      </c>
      <c r="I359">
        <v>190.57100000000003</v>
      </c>
      <c r="O359" t="s">
        <v>49</v>
      </c>
      <c r="P359" t="s">
        <v>18</v>
      </c>
      <c r="Q359">
        <f>U359*0.0001</f>
        <v>0.66636780000000007</v>
      </c>
      <c r="R359">
        <f>V359*0.0001</f>
        <v>0.63067560000000011</v>
      </c>
      <c r="S359" t="s">
        <v>49</v>
      </c>
      <c r="T359" t="s">
        <v>18</v>
      </c>
      <c r="U359">
        <v>6663.6779999999999</v>
      </c>
      <c r="V359">
        <v>6306.7560000000003</v>
      </c>
    </row>
    <row r="360" spans="6:22" x14ac:dyDescent="0.3">
      <c r="F360" t="s">
        <v>49</v>
      </c>
      <c r="G360" t="s">
        <v>18</v>
      </c>
      <c r="H360">
        <v>143.03399999999999</v>
      </c>
      <c r="I360">
        <v>149.06300000000002</v>
      </c>
      <c r="O360" t="s">
        <v>49</v>
      </c>
      <c r="P360" t="s">
        <v>19</v>
      </c>
      <c r="Q360">
        <f>U360*0.0001</f>
        <v>0.71196760000000003</v>
      </c>
      <c r="R360">
        <f>V360*0.0001</f>
        <v>0.61992530000000001</v>
      </c>
      <c r="S360" t="s">
        <v>49</v>
      </c>
      <c r="T360" t="s">
        <v>19</v>
      </c>
      <c r="U360">
        <v>7119.6760000000004</v>
      </c>
      <c r="V360">
        <v>6199.2529999999997</v>
      </c>
    </row>
    <row r="361" spans="6:22" x14ac:dyDescent="0.3">
      <c r="F361" t="s">
        <v>49</v>
      </c>
      <c r="G361" t="s">
        <v>19</v>
      </c>
      <c r="H361">
        <v>254.34800000000001</v>
      </c>
      <c r="I361">
        <v>167.38800000000001</v>
      </c>
      <c r="O361" t="s">
        <v>49</v>
      </c>
      <c r="P361" t="s">
        <v>20</v>
      </c>
      <c r="Q361">
        <f>U361*0.0001</f>
        <v>0.70136600000000004</v>
      </c>
      <c r="R361">
        <f>V361*0.0001</f>
        <v>0.61379490000000003</v>
      </c>
      <c r="S361" t="s">
        <v>49</v>
      </c>
      <c r="T361" t="s">
        <v>104</v>
      </c>
      <c r="U361">
        <v>7013.66</v>
      </c>
      <c r="V361">
        <v>6137.9489999999996</v>
      </c>
    </row>
    <row r="362" spans="6:22" x14ac:dyDescent="0.3">
      <c r="F362" t="s">
        <v>49</v>
      </c>
      <c r="G362" t="s">
        <v>20</v>
      </c>
      <c r="H362">
        <v>45.129999999999995</v>
      </c>
      <c r="I362">
        <v>59.177999999999997</v>
      </c>
      <c r="O362" t="s">
        <v>50</v>
      </c>
      <c r="P362" t="s">
        <v>9</v>
      </c>
      <c r="Q362">
        <f>U362*0.0001</f>
        <v>0.63832330000000004</v>
      </c>
      <c r="R362">
        <f>V362*0.0001</f>
        <v>0.6033149000000001</v>
      </c>
      <c r="S362" t="s">
        <v>50</v>
      </c>
      <c r="T362" t="s">
        <v>100</v>
      </c>
      <c r="U362">
        <v>6383.2330000000002</v>
      </c>
      <c r="V362">
        <v>6033.1490000000003</v>
      </c>
    </row>
    <row r="363" spans="6:22" x14ac:dyDescent="0.3">
      <c r="F363" t="s">
        <v>50</v>
      </c>
      <c r="G363" t="s">
        <v>9</v>
      </c>
      <c r="H363">
        <v>183.137</v>
      </c>
      <c r="I363">
        <v>209.2</v>
      </c>
      <c r="O363" t="s">
        <v>50</v>
      </c>
      <c r="P363" t="s">
        <v>10</v>
      </c>
      <c r="Q363">
        <f>U363*0.0001</f>
        <v>0.7061115</v>
      </c>
      <c r="R363">
        <f>V363*0.0001</f>
        <v>0.73330649999999997</v>
      </c>
      <c r="S363" t="s">
        <v>50</v>
      </c>
      <c r="T363" t="s">
        <v>10</v>
      </c>
      <c r="U363">
        <v>7061.1149999999998</v>
      </c>
      <c r="V363">
        <v>7333.0649999999996</v>
      </c>
    </row>
    <row r="364" spans="6:22" x14ac:dyDescent="0.3">
      <c r="F364" t="s">
        <v>50</v>
      </c>
      <c r="G364" t="s">
        <v>10</v>
      </c>
      <c r="H364">
        <v>246.333</v>
      </c>
      <c r="I364">
        <v>241.643</v>
      </c>
      <c r="O364" t="s">
        <v>50</v>
      </c>
      <c r="P364" t="s">
        <v>11</v>
      </c>
      <c r="Q364">
        <f>U364*0.0001</f>
        <v>0.74517990000000001</v>
      </c>
      <c r="R364">
        <f>V364*0.0001</f>
        <v>0.71835000000000004</v>
      </c>
      <c r="S364" t="s">
        <v>50</v>
      </c>
      <c r="T364" t="s">
        <v>11</v>
      </c>
      <c r="U364">
        <v>7451.799</v>
      </c>
      <c r="V364">
        <v>7183.5</v>
      </c>
    </row>
    <row r="365" spans="6:22" x14ac:dyDescent="0.3">
      <c r="F365" t="s">
        <v>50</v>
      </c>
      <c r="G365" t="s">
        <v>11</v>
      </c>
      <c r="H365">
        <v>179.99199999999999</v>
      </c>
      <c r="I365">
        <v>185.78899999999999</v>
      </c>
      <c r="O365" t="s">
        <v>50</v>
      </c>
      <c r="P365" t="s">
        <v>12</v>
      </c>
      <c r="Q365">
        <f>U365*0.0001</f>
        <v>0.69916520000000004</v>
      </c>
      <c r="R365">
        <f>V365*0.0001</f>
        <v>0.63871279999999997</v>
      </c>
      <c r="S365" t="s">
        <v>50</v>
      </c>
      <c r="T365" t="s">
        <v>101</v>
      </c>
      <c r="U365">
        <v>6991.652</v>
      </c>
      <c r="V365">
        <v>6387.1279999999997</v>
      </c>
    </row>
    <row r="366" spans="6:22" x14ac:dyDescent="0.3">
      <c r="F366" t="s">
        <v>50</v>
      </c>
      <c r="G366" t="s">
        <v>12</v>
      </c>
      <c r="H366">
        <v>103.30899999999998</v>
      </c>
      <c r="I366">
        <v>108.70500000000001</v>
      </c>
      <c r="O366" t="s">
        <v>50</v>
      </c>
      <c r="P366" t="s">
        <v>13</v>
      </c>
      <c r="Q366">
        <f>U366*0.0001</f>
        <v>0.65657460000000001</v>
      </c>
      <c r="R366">
        <f>V366*0.0001</f>
        <v>0.56498380000000004</v>
      </c>
      <c r="S366" t="s">
        <v>50</v>
      </c>
      <c r="T366" t="s">
        <v>13</v>
      </c>
      <c r="U366">
        <v>6565.7460000000001</v>
      </c>
      <c r="V366">
        <v>5649.8379999999997</v>
      </c>
    </row>
    <row r="367" spans="6:22" x14ac:dyDescent="0.3">
      <c r="F367" t="s">
        <v>50</v>
      </c>
      <c r="G367" t="s">
        <v>13</v>
      </c>
      <c r="H367">
        <v>101.91199999999998</v>
      </c>
      <c r="I367">
        <v>83.738</v>
      </c>
      <c r="O367" t="s">
        <v>50</v>
      </c>
      <c r="P367" t="s">
        <v>14</v>
      </c>
      <c r="Q367">
        <f>U367*0.0001</f>
        <v>0.61274030000000002</v>
      </c>
      <c r="R367">
        <f>V367*0.0001</f>
        <v>0.56455699999999998</v>
      </c>
      <c r="S367" t="s">
        <v>50</v>
      </c>
      <c r="T367" t="s">
        <v>14</v>
      </c>
      <c r="U367">
        <v>6127.4030000000002</v>
      </c>
      <c r="V367">
        <v>5645.57</v>
      </c>
    </row>
    <row r="368" spans="6:22" x14ac:dyDescent="0.3">
      <c r="F368" t="s">
        <v>50</v>
      </c>
      <c r="G368" t="s">
        <v>14</v>
      </c>
      <c r="H368">
        <v>75.599999999999994</v>
      </c>
      <c r="I368">
        <v>89.188999999999993</v>
      </c>
      <c r="O368" t="s">
        <v>50</v>
      </c>
      <c r="P368" t="s">
        <v>15</v>
      </c>
      <c r="Q368">
        <f>U368*0.0001</f>
        <v>0.58180080000000001</v>
      </c>
      <c r="R368">
        <f>V368*0.0001</f>
        <v>0.54728200000000005</v>
      </c>
      <c r="S368" t="s">
        <v>50</v>
      </c>
      <c r="T368" t="s">
        <v>15</v>
      </c>
      <c r="U368">
        <v>5818.0079999999998</v>
      </c>
      <c r="V368">
        <v>5472.82</v>
      </c>
    </row>
    <row r="369" spans="6:22" x14ac:dyDescent="0.3">
      <c r="F369" t="s">
        <v>50</v>
      </c>
      <c r="G369" t="s">
        <v>15</v>
      </c>
      <c r="H369">
        <v>242.34500000000003</v>
      </c>
      <c r="I369">
        <v>245.43600000000001</v>
      </c>
      <c r="O369" t="s">
        <v>50</v>
      </c>
      <c r="P369" t="s">
        <v>16</v>
      </c>
      <c r="Q369">
        <f>U369*0.0001</f>
        <v>0.61903609999999998</v>
      </c>
      <c r="R369">
        <f>V369*0.0001</f>
        <v>0.58034640000000004</v>
      </c>
      <c r="S369" t="s">
        <v>50</v>
      </c>
      <c r="T369" t="s">
        <v>102</v>
      </c>
      <c r="U369">
        <v>6190.3609999999999</v>
      </c>
      <c r="V369">
        <v>5803.4639999999999</v>
      </c>
    </row>
    <row r="370" spans="6:22" x14ac:dyDescent="0.3">
      <c r="F370" t="s">
        <v>50</v>
      </c>
      <c r="G370" t="s">
        <v>16</v>
      </c>
      <c r="H370">
        <v>41.251999999999995</v>
      </c>
      <c r="I370">
        <v>67.284999999999997</v>
      </c>
      <c r="O370" t="s">
        <v>50</v>
      </c>
      <c r="P370" t="s">
        <v>17</v>
      </c>
      <c r="Q370">
        <f>U370*0.0001</f>
        <v>0.65816010000000003</v>
      </c>
      <c r="R370">
        <f>V370*0.0001</f>
        <v>0.62885290000000005</v>
      </c>
      <c r="S370" t="s">
        <v>50</v>
      </c>
      <c r="T370" t="s">
        <v>103</v>
      </c>
      <c r="U370">
        <v>6581.6009999999997</v>
      </c>
      <c r="V370">
        <v>6288.5290000000005</v>
      </c>
    </row>
    <row r="371" spans="6:22" x14ac:dyDescent="0.3">
      <c r="F371" t="s">
        <v>50</v>
      </c>
      <c r="G371" t="s">
        <v>17</v>
      </c>
      <c r="H371">
        <v>190.74999999999994</v>
      </c>
      <c r="I371">
        <v>179.01500000000001</v>
      </c>
      <c r="O371" t="s">
        <v>50</v>
      </c>
      <c r="P371" t="s">
        <v>18</v>
      </c>
      <c r="Q371">
        <f>U371*0.0001</f>
        <v>0.69286670000000006</v>
      </c>
      <c r="R371">
        <f>V371*0.0001</f>
        <v>0.6298876000000001</v>
      </c>
      <c r="S371" t="s">
        <v>50</v>
      </c>
      <c r="T371" t="s">
        <v>18</v>
      </c>
      <c r="U371">
        <v>6928.6670000000004</v>
      </c>
      <c r="V371">
        <v>6298.8760000000002</v>
      </c>
    </row>
    <row r="372" spans="6:22" x14ac:dyDescent="0.3">
      <c r="F372" t="s">
        <v>50</v>
      </c>
      <c r="G372" t="s">
        <v>18</v>
      </c>
      <c r="H372">
        <v>239.304</v>
      </c>
      <c r="I372">
        <v>238.90100000000001</v>
      </c>
      <c r="O372" t="s">
        <v>50</v>
      </c>
      <c r="P372" t="s">
        <v>19</v>
      </c>
      <c r="Q372">
        <f>U372*0.0001</f>
        <v>0.70591290000000007</v>
      </c>
      <c r="R372">
        <f>V372*0.0001</f>
        <v>0.62550500000000009</v>
      </c>
      <c r="S372" t="s">
        <v>50</v>
      </c>
      <c r="T372" t="s">
        <v>19</v>
      </c>
      <c r="U372">
        <v>7059.1289999999999</v>
      </c>
      <c r="V372">
        <v>6255.05</v>
      </c>
    </row>
    <row r="373" spans="6:22" x14ac:dyDescent="0.3">
      <c r="F373" t="s">
        <v>50</v>
      </c>
      <c r="G373" t="s">
        <v>19</v>
      </c>
      <c r="H373">
        <v>124.82799999999999</v>
      </c>
      <c r="I373">
        <v>125.34100000000001</v>
      </c>
      <c r="O373" t="s">
        <v>50</v>
      </c>
      <c r="P373" t="s">
        <v>20</v>
      </c>
      <c r="Q373">
        <f>U373*0.0001</f>
        <v>0.71699620000000008</v>
      </c>
      <c r="R373">
        <f>V373*0.0001</f>
        <v>0.63005880000000003</v>
      </c>
      <c r="S373" t="s">
        <v>50</v>
      </c>
      <c r="T373" t="s">
        <v>104</v>
      </c>
      <c r="U373">
        <v>7169.9620000000004</v>
      </c>
      <c r="V373">
        <v>6300.5879999999997</v>
      </c>
    </row>
    <row r="374" spans="6:22" x14ac:dyDescent="0.3">
      <c r="F374" t="s">
        <v>50</v>
      </c>
      <c r="G374" t="s">
        <v>20</v>
      </c>
      <c r="H374">
        <v>302.77099999999996</v>
      </c>
      <c r="I374">
        <v>200.53200000000001</v>
      </c>
    </row>
  </sheetData>
  <phoneticPr fontId="2" type="noConversion"/>
  <pageMargins left="0.7" right="0.7" top="0.75" bottom="0.75" header="0.3" footer="0.3"/>
  <pageSetup paperSize="9" orientation="portrait" horizontalDpi="300" verticalDpi="300" r:id="rId2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8AA27-36CE-4B44-BE26-D86C99CCD906}">
  <dimension ref="A1:S373"/>
  <sheetViews>
    <sheetView zoomScale="40" zoomScaleNormal="40" workbookViewId="0">
      <selection activeCell="K62" sqref="K62"/>
    </sheetView>
  </sheetViews>
  <sheetFormatPr baseColWidth="10" defaultColWidth="11.5546875" defaultRowHeight="14.4" x14ac:dyDescent="0.3"/>
  <cols>
    <col min="3" max="3" width="18.44140625" customWidth="1"/>
    <col min="4" max="4" width="17.77734375" customWidth="1"/>
    <col min="5" max="5" width="16" customWidth="1"/>
    <col min="6" max="6" width="16.77734375" customWidth="1"/>
    <col min="17" max="17" width="16" customWidth="1"/>
  </cols>
  <sheetData>
    <row r="1" spans="1:19" x14ac:dyDescent="0.3">
      <c r="A1" t="s">
        <v>60</v>
      </c>
      <c r="B1" t="s">
        <v>0</v>
      </c>
      <c r="C1" t="s">
        <v>58</v>
      </c>
      <c r="D1" t="s">
        <v>59</v>
      </c>
      <c r="E1" t="s">
        <v>97</v>
      </c>
      <c r="F1" t="s">
        <v>98</v>
      </c>
      <c r="G1" t="s">
        <v>130</v>
      </c>
      <c r="H1" t="s">
        <v>53</v>
      </c>
      <c r="N1" t="s">
        <v>7</v>
      </c>
      <c r="O1" t="s">
        <v>119</v>
      </c>
      <c r="P1" t="s">
        <v>129</v>
      </c>
      <c r="Q1" t="s">
        <v>134</v>
      </c>
      <c r="R1" t="s">
        <v>135</v>
      </c>
    </row>
    <row r="2" spans="1:19" x14ac:dyDescent="0.3">
      <c r="A2" t="s">
        <v>8</v>
      </c>
      <c r="B2" s="17" t="s">
        <v>9</v>
      </c>
      <c r="C2">
        <v>167.273</v>
      </c>
      <c r="D2">
        <v>152.46399999999997</v>
      </c>
      <c r="E2">
        <v>12.856046856082049</v>
      </c>
      <c r="F2">
        <v>16.196540758167824</v>
      </c>
      <c r="G2">
        <v>1</v>
      </c>
      <c r="N2" t="s">
        <v>8</v>
      </c>
      <c r="O2">
        <v>1592.924</v>
      </c>
      <c r="P2">
        <v>1477.8540000000003</v>
      </c>
      <c r="Q2">
        <v>902.09650169571239</v>
      </c>
      <c r="R2">
        <v>857.74675656247689</v>
      </c>
      <c r="S2" t="s">
        <v>106</v>
      </c>
    </row>
    <row r="3" spans="1:19" x14ac:dyDescent="0.3">
      <c r="A3" t="s">
        <v>8</v>
      </c>
      <c r="B3" s="17" t="s">
        <v>10</v>
      </c>
      <c r="C3">
        <v>228.065</v>
      </c>
      <c r="D3">
        <v>239.18099999999998</v>
      </c>
      <c r="E3">
        <v>31.812824704968818</v>
      </c>
      <c r="F3">
        <v>25.261849428016262</v>
      </c>
      <c r="G3">
        <v>2</v>
      </c>
      <c r="N3" t="s">
        <v>21</v>
      </c>
      <c r="O3">
        <v>1193.914</v>
      </c>
      <c r="P3">
        <v>1184.7349999999999</v>
      </c>
      <c r="Q3">
        <v>788.91668984807598</v>
      </c>
      <c r="R3">
        <v>514.83173718824594</v>
      </c>
      <c r="S3" t="s">
        <v>105</v>
      </c>
    </row>
    <row r="4" spans="1:19" x14ac:dyDescent="0.3">
      <c r="A4" t="s">
        <v>8</v>
      </c>
      <c r="B4" s="17" t="s">
        <v>11</v>
      </c>
      <c r="C4">
        <v>66.301999999999992</v>
      </c>
      <c r="D4">
        <v>71.825999999999993</v>
      </c>
      <c r="E4">
        <v>89.233009542826139</v>
      </c>
      <c r="F4">
        <v>48.146621493259396</v>
      </c>
      <c r="G4">
        <v>3</v>
      </c>
      <c r="N4" t="s">
        <v>22</v>
      </c>
      <c r="O4">
        <v>1429.7399999999998</v>
      </c>
      <c r="P4">
        <v>1495.9570000000001</v>
      </c>
      <c r="Q4">
        <v>800.75367204914323</v>
      </c>
      <c r="R4">
        <v>597.18666291123134</v>
      </c>
    </row>
    <row r="5" spans="1:19" x14ac:dyDescent="0.3">
      <c r="A5" t="s">
        <v>8</v>
      </c>
      <c r="B5" s="17" t="s">
        <v>12</v>
      </c>
      <c r="C5">
        <v>147.405</v>
      </c>
      <c r="D5">
        <v>119.502</v>
      </c>
      <c r="E5">
        <v>65.23592819130026</v>
      </c>
      <c r="F5">
        <v>27.552487613961279</v>
      </c>
      <c r="G5">
        <v>4</v>
      </c>
      <c r="N5" t="s">
        <v>23</v>
      </c>
      <c r="O5">
        <v>1343.3500000000001</v>
      </c>
      <c r="P5">
        <v>1323.0759999999998</v>
      </c>
      <c r="Q5">
        <v>779.96405656293302</v>
      </c>
      <c r="R5">
        <v>587.89186986850007</v>
      </c>
    </row>
    <row r="6" spans="1:19" x14ac:dyDescent="0.3">
      <c r="A6" t="s">
        <v>8</v>
      </c>
      <c r="B6" s="17" t="s">
        <v>13</v>
      </c>
      <c r="C6">
        <v>276.49099999999999</v>
      </c>
      <c r="D6">
        <v>228.81700000000001</v>
      </c>
      <c r="E6">
        <v>84.99129958216362</v>
      </c>
      <c r="F6">
        <v>146.8277467396548</v>
      </c>
      <c r="G6">
        <v>5</v>
      </c>
      <c r="N6" t="s">
        <v>24</v>
      </c>
      <c r="O6">
        <v>993.57800000000009</v>
      </c>
      <c r="P6">
        <v>1057.9489999999998</v>
      </c>
      <c r="Q6">
        <v>412.50629367442906</v>
      </c>
      <c r="R6">
        <v>284.62259950077168</v>
      </c>
    </row>
    <row r="7" spans="1:19" x14ac:dyDescent="0.3">
      <c r="A7" t="s">
        <v>8</v>
      </c>
      <c r="B7" s="17" t="s">
        <v>14</v>
      </c>
      <c r="C7">
        <v>180.23299999999998</v>
      </c>
      <c r="D7">
        <v>146.45999999999998</v>
      </c>
      <c r="E7">
        <v>250.19542919204076</v>
      </c>
      <c r="F7">
        <v>264.32019784326849</v>
      </c>
      <c r="G7">
        <v>6</v>
      </c>
      <c r="N7" t="s">
        <v>25</v>
      </c>
      <c r="O7">
        <v>691.87900000000002</v>
      </c>
      <c r="P7">
        <v>787.02499999999998</v>
      </c>
      <c r="Q7">
        <v>44.119020269853884</v>
      </c>
      <c r="R7">
        <v>1.4586611089744206</v>
      </c>
    </row>
    <row r="8" spans="1:19" x14ac:dyDescent="0.3">
      <c r="A8" t="s">
        <v>8</v>
      </c>
      <c r="B8" s="17" t="s">
        <v>15</v>
      </c>
      <c r="C8">
        <v>141.46900000000002</v>
      </c>
      <c r="D8">
        <v>108.34400000000001</v>
      </c>
      <c r="E8">
        <v>150.24031947087329</v>
      </c>
      <c r="F8">
        <v>168.29707728433755</v>
      </c>
      <c r="G8">
        <v>7</v>
      </c>
      <c r="N8" t="s">
        <v>26</v>
      </c>
      <c r="O8">
        <v>1426.431</v>
      </c>
      <c r="P8">
        <v>1335.463</v>
      </c>
      <c r="Q8">
        <v>608.71156274988903</v>
      </c>
      <c r="R8">
        <v>486.42566270310704</v>
      </c>
    </row>
    <row r="9" spans="1:19" x14ac:dyDescent="0.3">
      <c r="A9" t="s">
        <v>8</v>
      </c>
      <c r="B9" s="17" t="s">
        <v>16</v>
      </c>
      <c r="C9">
        <v>62.529000000000003</v>
      </c>
      <c r="D9">
        <v>52.629999999999995</v>
      </c>
      <c r="E9">
        <v>30.412013082157436</v>
      </c>
      <c r="F9">
        <v>42.24714767474061</v>
      </c>
      <c r="G9">
        <v>8</v>
      </c>
      <c r="N9" t="s">
        <v>27</v>
      </c>
      <c r="O9">
        <v>1225.548</v>
      </c>
      <c r="P9">
        <v>1234.6189999999999</v>
      </c>
      <c r="Q9">
        <v>592.17674892175091</v>
      </c>
      <c r="R9">
        <v>442.08835357057018</v>
      </c>
    </row>
    <row r="10" spans="1:19" x14ac:dyDescent="0.3">
      <c r="A10" t="s">
        <v>8</v>
      </c>
      <c r="B10" s="17" t="s">
        <v>17</v>
      </c>
      <c r="C10">
        <v>105.13000000000001</v>
      </c>
      <c r="D10">
        <v>133.08500000000001</v>
      </c>
      <c r="E10">
        <v>51.358728937280951</v>
      </c>
      <c r="F10">
        <v>22.949601447864215</v>
      </c>
      <c r="G10">
        <v>9</v>
      </c>
      <c r="N10" t="s">
        <v>28</v>
      </c>
      <c r="O10">
        <v>1359.421</v>
      </c>
      <c r="P10">
        <v>1437.0950000000003</v>
      </c>
      <c r="Q10">
        <v>821.98840524727461</v>
      </c>
      <c r="R10">
        <v>612.99422737367263</v>
      </c>
    </row>
    <row r="11" spans="1:19" x14ac:dyDescent="0.3">
      <c r="A11" t="s">
        <v>8</v>
      </c>
      <c r="B11" s="17" t="s">
        <v>18</v>
      </c>
      <c r="C11">
        <v>120.134</v>
      </c>
      <c r="D11">
        <v>123.49100000000001</v>
      </c>
      <c r="E11">
        <v>90.555270981180811</v>
      </c>
      <c r="F11">
        <v>57.698150532765965</v>
      </c>
      <c r="G11">
        <v>10</v>
      </c>
      <c r="N11" t="s">
        <v>29</v>
      </c>
      <c r="O11">
        <v>1436.2320000000002</v>
      </c>
      <c r="P11">
        <v>1552.5909999999999</v>
      </c>
      <c r="Q11">
        <v>774.20370970277406</v>
      </c>
      <c r="R11">
        <v>458.58144286735069</v>
      </c>
    </row>
    <row r="12" spans="1:19" x14ac:dyDescent="0.3">
      <c r="A12" t="s">
        <v>8</v>
      </c>
      <c r="B12" s="17" t="s">
        <v>19</v>
      </c>
      <c r="C12">
        <v>63.86</v>
      </c>
      <c r="D12">
        <v>53.326999999999998</v>
      </c>
      <c r="E12">
        <v>40.374794810750579</v>
      </c>
      <c r="F12">
        <v>36.304454267807799</v>
      </c>
      <c r="G12">
        <v>11</v>
      </c>
      <c r="N12" t="s">
        <v>30</v>
      </c>
      <c r="O12">
        <v>1334.0689999999997</v>
      </c>
      <c r="P12">
        <v>1235.7120000000002</v>
      </c>
      <c r="Q12">
        <v>446.20432280635902</v>
      </c>
      <c r="R12">
        <v>470.36958560728476</v>
      </c>
    </row>
    <row r="13" spans="1:19" x14ac:dyDescent="0.3">
      <c r="A13" t="s">
        <v>8</v>
      </c>
      <c r="B13" s="17" t="s">
        <v>20</v>
      </c>
      <c r="C13">
        <v>34.033000000000001</v>
      </c>
      <c r="D13">
        <v>48.726999999999997</v>
      </c>
      <c r="E13">
        <v>4.8308363440878566</v>
      </c>
      <c r="F13">
        <v>1.9448814786325603</v>
      </c>
      <c r="G13">
        <v>12</v>
      </c>
      <c r="N13" t="s">
        <v>31</v>
      </c>
      <c r="O13">
        <v>1169.5749999999998</v>
      </c>
      <c r="P13">
        <v>1124.4789999999998</v>
      </c>
      <c r="Q13">
        <v>364.89179019625141</v>
      </c>
      <c r="R13">
        <v>330.61904647043184</v>
      </c>
    </row>
    <row r="14" spans="1:19" x14ac:dyDescent="0.3">
      <c r="A14" t="s">
        <v>21</v>
      </c>
      <c r="B14" s="17" t="s">
        <v>9</v>
      </c>
      <c r="C14">
        <v>75.354000000000013</v>
      </c>
      <c r="D14">
        <v>44.874000000000002</v>
      </c>
      <c r="E14">
        <v>1.5689159462118591</v>
      </c>
      <c r="F14">
        <v>0.68070851752139649</v>
      </c>
      <c r="G14">
        <v>1</v>
      </c>
      <c r="N14" t="s">
        <v>32</v>
      </c>
      <c r="O14">
        <v>1048.692</v>
      </c>
      <c r="P14">
        <v>1083.691</v>
      </c>
      <c r="Q14">
        <v>338.6437858459239</v>
      </c>
      <c r="R14">
        <v>206.14393610821654</v>
      </c>
    </row>
    <row r="15" spans="1:19" x14ac:dyDescent="0.3">
      <c r="A15" t="s">
        <v>21</v>
      </c>
      <c r="B15" s="17" t="s">
        <v>10</v>
      </c>
      <c r="C15">
        <v>44.587000000000003</v>
      </c>
      <c r="D15">
        <v>66.186999999999998</v>
      </c>
      <c r="E15">
        <v>1.0997025823939839</v>
      </c>
      <c r="F15">
        <v>0.46461057545111195</v>
      </c>
      <c r="G15">
        <v>2</v>
      </c>
      <c r="N15" t="s">
        <v>33</v>
      </c>
      <c r="O15">
        <v>1547.9879999999998</v>
      </c>
      <c r="P15">
        <v>1539.5889999999999</v>
      </c>
      <c r="Q15">
        <v>505.15623624112226</v>
      </c>
      <c r="R15">
        <v>412.8443134281751</v>
      </c>
    </row>
    <row r="16" spans="1:19" x14ac:dyDescent="0.3">
      <c r="A16" t="s">
        <v>21</v>
      </c>
      <c r="B16" s="17" t="s">
        <v>11</v>
      </c>
      <c r="C16">
        <v>174.61</v>
      </c>
      <c r="D16">
        <v>212.80700000000002</v>
      </c>
      <c r="E16">
        <v>7.1349750881514433</v>
      </c>
      <c r="F16">
        <v>2.6039802019469285</v>
      </c>
      <c r="G16">
        <v>3</v>
      </c>
      <c r="N16" t="s">
        <v>34</v>
      </c>
      <c r="O16">
        <v>1578.174</v>
      </c>
      <c r="P16">
        <v>1777.191</v>
      </c>
      <c r="Q16">
        <v>1392.118735731508</v>
      </c>
      <c r="R16">
        <v>1004.2827710803367</v>
      </c>
    </row>
    <row r="17" spans="1:18" x14ac:dyDescent="0.3">
      <c r="A17" t="s">
        <v>21</v>
      </c>
      <c r="B17" s="17" t="s">
        <v>12</v>
      </c>
      <c r="C17">
        <v>42.02000000000001</v>
      </c>
      <c r="D17">
        <v>70.650999999999996</v>
      </c>
      <c r="E17">
        <v>96.485809907662656</v>
      </c>
      <c r="F17">
        <v>37.935993730438469</v>
      </c>
      <c r="G17">
        <v>4</v>
      </c>
      <c r="N17" t="s">
        <v>35</v>
      </c>
      <c r="O17">
        <v>991.13300000000004</v>
      </c>
      <c r="P17">
        <v>1011.1189999999999</v>
      </c>
      <c r="Q17">
        <v>326.14691171297773</v>
      </c>
      <c r="R17">
        <v>224.2448344863343</v>
      </c>
    </row>
    <row r="18" spans="1:18" x14ac:dyDescent="0.3">
      <c r="A18" t="s">
        <v>21</v>
      </c>
      <c r="B18" s="17" t="s">
        <v>13</v>
      </c>
      <c r="C18">
        <v>126.22300000000001</v>
      </c>
      <c r="D18">
        <v>148.71400000000003</v>
      </c>
      <c r="E18">
        <v>116.34591487780162</v>
      </c>
      <c r="F18">
        <v>54.424266710401156</v>
      </c>
      <c r="G18">
        <v>5</v>
      </c>
      <c r="N18" t="s">
        <v>36</v>
      </c>
      <c r="O18">
        <v>1517.1030000000001</v>
      </c>
      <c r="P18">
        <v>1615.3629999999998</v>
      </c>
      <c r="Q18">
        <v>644.62547452782928</v>
      </c>
      <c r="R18">
        <v>609.78517293392895</v>
      </c>
    </row>
    <row r="19" spans="1:18" x14ac:dyDescent="0.3">
      <c r="A19" t="s">
        <v>21</v>
      </c>
      <c r="B19" s="17" t="s">
        <v>14</v>
      </c>
      <c r="C19">
        <v>122.619</v>
      </c>
      <c r="D19">
        <v>103.24299999999999</v>
      </c>
      <c r="E19">
        <v>56.097923399502626</v>
      </c>
      <c r="F19">
        <v>54.175754077020329</v>
      </c>
      <c r="G19">
        <v>6</v>
      </c>
      <c r="N19" t="s">
        <v>37</v>
      </c>
      <c r="O19">
        <v>1766.4970000000001</v>
      </c>
      <c r="P19">
        <v>1874.6980000000003</v>
      </c>
      <c r="Q19">
        <v>1128.4319141383253</v>
      </c>
      <c r="R19">
        <v>1002.921354045294</v>
      </c>
    </row>
    <row r="20" spans="1:18" x14ac:dyDescent="0.3">
      <c r="A20" t="s">
        <v>21</v>
      </c>
      <c r="B20" s="17" t="s">
        <v>15</v>
      </c>
      <c r="C20">
        <v>128.21699999999998</v>
      </c>
      <c r="D20">
        <v>121.20699999999999</v>
      </c>
      <c r="E20">
        <v>149.1144334936605</v>
      </c>
      <c r="F20">
        <v>97.10361026928237</v>
      </c>
      <c r="G20">
        <v>7</v>
      </c>
      <c r="N20" t="s">
        <v>38</v>
      </c>
      <c r="O20">
        <v>2331.4840000000004</v>
      </c>
      <c r="P20">
        <v>2501.9410000000003</v>
      </c>
      <c r="Q20">
        <v>1733.9495009410093</v>
      </c>
      <c r="R20">
        <v>1470.0926901099388</v>
      </c>
    </row>
    <row r="21" spans="1:18" x14ac:dyDescent="0.3">
      <c r="A21" t="s">
        <v>21</v>
      </c>
      <c r="B21" s="17" t="s">
        <v>16</v>
      </c>
      <c r="C21">
        <v>149.989</v>
      </c>
      <c r="D21">
        <v>107.77500000000003</v>
      </c>
      <c r="E21">
        <v>176.72482333019511</v>
      </c>
      <c r="F21">
        <v>115.67722839022331</v>
      </c>
      <c r="G21">
        <v>8</v>
      </c>
      <c r="N21" t="s">
        <v>39</v>
      </c>
      <c r="O21">
        <v>1579.1879999999999</v>
      </c>
      <c r="P21">
        <v>1720.038</v>
      </c>
      <c r="Q21">
        <v>830.89730533440684</v>
      </c>
      <c r="R21">
        <v>780.39449819841843</v>
      </c>
    </row>
    <row r="22" spans="1:18" x14ac:dyDescent="0.3">
      <c r="A22" t="s">
        <v>21</v>
      </c>
      <c r="B22" s="17" t="s">
        <v>17</v>
      </c>
      <c r="C22">
        <v>170.71100000000001</v>
      </c>
      <c r="D22">
        <v>147.50299999999999</v>
      </c>
      <c r="E22">
        <v>123.34997299185856</v>
      </c>
      <c r="F22">
        <v>106.05006507099212</v>
      </c>
      <c r="G22">
        <v>9</v>
      </c>
      <c r="N22" t="s">
        <v>40</v>
      </c>
      <c r="O22">
        <v>994.66800000000001</v>
      </c>
      <c r="P22">
        <v>1035.625</v>
      </c>
      <c r="Q22">
        <v>193.63929638320735</v>
      </c>
      <c r="R22">
        <v>229.78774670043708</v>
      </c>
    </row>
    <row r="23" spans="1:18" x14ac:dyDescent="0.3">
      <c r="A23" t="s">
        <v>21</v>
      </c>
      <c r="B23" s="17" t="s">
        <v>18</v>
      </c>
      <c r="C23">
        <v>107.726</v>
      </c>
      <c r="D23">
        <v>97.417000000000002</v>
      </c>
      <c r="E23">
        <v>54.068710301037534</v>
      </c>
      <c r="F23">
        <v>39.124532411825015</v>
      </c>
      <c r="G23">
        <v>10</v>
      </c>
      <c r="N23" t="s">
        <v>41</v>
      </c>
      <c r="O23">
        <v>1171.2279999999998</v>
      </c>
      <c r="P23">
        <v>1303.1479999999997</v>
      </c>
      <c r="Q23">
        <v>445.3795458695634</v>
      </c>
      <c r="R23">
        <v>325.44350075784848</v>
      </c>
    </row>
    <row r="24" spans="1:18" x14ac:dyDescent="0.3">
      <c r="A24" t="s">
        <v>21</v>
      </c>
      <c r="B24" s="17" t="s">
        <v>19</v>
      </c>
      <c r="C24">
        <v>33.365000000000009</v>
      </c>
      <c r="D24">
        <v>30.561999999999998</v>
      </c>
      <c r="E24">
        <v>6.3625649409937637</v>
      </c>
      <c r="F24">
        <v>5.9102787156222805</v>
      </c>
      <c r="G24">
        <v>11</v>
      </c>
      <c r="N24" t="s">
        <v>42</v>
      </c>
      <c r="O24">
        <v>1090.741</v>
      </c>
      <c r="P24">
        <v>1088.6099999999999</v>
      </c>
      <c r="Q24">
        <v>57.341634653400583</v>
      </c>
      <c r="R24">
        <v>63.251867643972275</v>
      </c>
    </row>
    <row r="25" spans="1:18" x14ac:dyDescent="0.3">
      <c r="A25" t="s">
        <v>21</v>
      </c>
      <c r="B25" s="17" t="s">
        <v>20</v>
      </c>
      <c r="C25">
        <v>18.492999999999999</v>
      </c>
      <c r="D25">
        <v>33.795000000000002</v>
      </c>
      <c r="E25">
        <v>0.56294298860644421</v>
      </c>
      <c r="F25">
        <v>0.68070851752139649</v>
      </c>
      <c r="G25">
        <v>12</v>
      </c>
      <c r="N25" t="s">
        <v>43</v>
      </c>
      <c r="O25">
        <v>1501.1379999999999</v>
      </c>
      <c r="P25">
        <v>1583.0819999999997</v>
      </c>
      <c r="Q25">
        <v>455.79399115878266</v>
      </c>
      <c r="R25">
        <v>529.99100782447624</v>
      </c>
    </row>
    <row r="26" spans="1:18" x14ac:dyDescent="0.3">
      <c r="A26" t="s">
        <v>22</v>
      </c>
      <c r="B26" s="17" t="s">
        <v>9</v>
      </c>
      <c r="C26">
        <v>140.191</v>
      </c>
      <c r="D26">
        <v>142.858</v>
      </c>
      <c r="E26">
        <v>4.1631597762057959</v>
      </c>
      <c r="F26">
        <v>1.4910758002849633</v>
      </c>
      <c r="G26">
        <v>1</v>
      </c>
      <c r="N26" t="s">
        <v>44</v>
      </c>
      <c r="O26">
        <v>1049.0540000000001</v>
      </c>
      <c r="P26">
        <v>1001.6300000000001</v>
      </c>
      <c r="Q26">
        <v>139.9502453070439</v>
      </c>
      <c r="R26">
        <v>206.11836628443294</v>
      </c>
    </row>
    <row r="27" spans="1:18" x14ac:dyDescent="0.3">
      <c r="A27" t="s">
        <v>22</v>
      </c>
      <c r="B27" s="17" t="s">
        <v>10</v>
      </c>
      <c r="C27">
        <v>80.501000000000019</v>
      </c>
      <c r="D27">
        <v>87.174000000000007</v>
      </c>
      <c r="E27">
        <v>1.7281040580476892</v>
      </c>
      <c r="F27">
        <v>2.2582234946344735</v>
      </c>
      <c r="G27">
        <v>2</v>
      </c>
      <c r="N27" t="s">
        <v>45</v>
      </c>
      <c r="O27">
        <v>1549.6570000000002</v>
      </c>
      <c r="P27">
        <v>1680.0059999999999</v>
      </c>
      <c r="Q27">
        <v>456.52593140012902</v>
      </c>
      <c r="R27">
        <v>632.85362824993183</v>
      </c>
    </row>
    <row r="28" spans="1:18" x14ac:dyDescent="0.3">
      <c r="A28" t="s">
        <v>22</v>
      </c>
      <c r="B28" s="17" t="s">
        <v>11</v>
      </c>
      <c r="C28">
        <v>148.60299999999998</v>
      </c>
      <c r="D28">
        <v>164.16799999999998</v>
      </c>
      <c r="E28">
        <v>55.181504580840986</v>
      </c>
      <c r="F28">
        <v>20.799426924264889</v>
      </c>
      <c r="G28">
        <v>3</v>
      </c>
      <c r="N28" t="s">
        <v>46</v>
      </c>
      <c r="O28">
        <v>1397.739</v>
      </c>
      <c r="P28">
        <v>1403.182</v>
      </c>
      <c r="Q28">
        <v>462.51657777853632</v>
      </c>
      <c r="R28">
        <v>369.23468149792188</v>
      </c>
    </row>
    <row r="29" spans="1:18" x14ac:dyDescent="0.3">
      <c r="A29" t="s">
        <v>22</v>
      </c>
      <c r="B29" s="17" t="s">
        <v>12</v>
      </c>
      <c r="C29">
        <v>157.07999999999998</v>
      </c>
      <c r="D29">
        <v>204.262</v>
      </c>
      <c r="E29">
        <v>133.81023922201084</v>
      </c>
      <c r="F29">
        <v>78.540797045444904</v>
      </c>
      <c r="G29">
        <v>4</v>
      </c>
      <c r="N29" t="s">
        <v>47</v>
      </c>
      <c r="O29">
        <v>1031.595</v>
      </c>
      <c r="P29">
        <v>1065.694</v>
      </c>
      <c r="Q29">
        <v>118.79406229336917</v>
      </c>
      <c r="R29">
        <v>172.17603534449921</v>
      </c>
    </row>
    <row r="30" spans="1:18" x14ac:dyDescent="0.3">
      <c r="A30" t="s">
        <v>22</v>
      </c>
      <c r="B30" s="17" t="s">
        <v>13</v>
      </c>
      <c r="C30">
        <v>167.71499999999997</v>
      </c>
      <c r="D30">
        <v>169.369</v>
      </c>
      <c r="E30">
        <v>96.446534815434305</v>
      </c>
      <c r="F30">
        <v>71.57163841367823</v>
      </c>
      <c r="G30">
        <v>5</v>
      </c>
      <c r="N30" t="s">
        <v>48</v>
      </c>
      <c r="O30">
        <v>1214.521</v>
      </c>
      <c r="P30">
        <v>1333.59</v>
      </c>
      <c r="Q30">
        <v>341.94204463748179</v>
      </c>
      <c r="R30">
        <v>218.16167741705576</v>
      </c>
    </row>
    <row r="31" spans="1:18" x14ac:dyDescent="0.3">
      <c r="A31" t="s">
        <v>22</v>
      </c>
      <c r="B31" s="17" t="s">
        <v>14</v>
      </c>
      <c r="C31">
        <v>69.711999999999989</v>
      </c>
      <c r="D31">
        <v>57.063000000000002</v>
      </c>
      <c r="E31">
        <v>72.266169700176079</v>
      </c>
      <c r="F31">
        <v>89.378108840269661</v>
      </c>
      <c r="G31">
        <v>6</v>
      </c>
      <c r="N31" t="s">
        <v>49</v>
      </c>
      <c r="O31">
        <v>1387.9180000000001</v>
      </c>
      <c r="P31">
        <v>1406.6930000000002</v>
      </c>
      <c r="Q31">
        <v>439.8810329575935</v>
      </c>
      <c r="R31">
        <v>466.63109120946882</v>
      </c>
    </row>
    <row r="32" spans="1:18" x14ac:dyDescent="0.3">
      <c r="A32" t="s">
        <v>22</v>
      </c>
      <c r="B32" s="17" t="s">
        <v>15</v>
      </c>
      <c r="C32">
        <v>43.829000000000001</v>
      </c>
      <c r="D32">
        <v>50.425000000000004</v>
      </c>
      <c r="E32">
        <v>12.803680066444244</v>
      </c>
      <c r="F32">
        <v>9.8216514670944335</v>
      </c>
      <c r="G32">
        <v>7</v>
      </c>
      <c r="N32" t="s">
        <v>50</v>
      </c>
      <c r="O32">
        <v>1974.7740000000001</v>
      </c>
      <c r="P32">
        <v>2031.5330000000001</v>
      </c>
      <c r="Q32">
        <v>536.99524434090984</v>
      </c>
      <c r="R32">
        <v>916.04998133303957</v>
      </c>
    </row>
    <row r="33" spans="1:7" x14ac:dyDescent="0.3">
      <c r="A33" t="s">
        <v>22</v>
      </c>
      <c r="B33" s="17" t="s">
        <v>16</v>
      </c>
      <c r="C33">
        <v>99.905000000000001</v>
      </c>
      <c r="D33">
        <v>79.303000000000011</v>
      </c>
      <c r="E33">
        <v>20.462323050973772</v>
      </c>
      <c r="F33">
        <v>35.12672048352475</v>
      </c>
      <c r="G33">
        <v>8</v>
      </c>
    </row>
    <row r="34" spans="1:7" x14ac:dyDescent="0.3">
      <c r="A34" t="s">
        <v>22</v>
      </c>
      <c r="B34" s="17" t="s">
        <v>17</v>
      </c>
      <c r="C34">
        <v>75.739000000000004</v>
      </c>
      <c r="D34">
        <v>90.77300000000001</v>
      </c>
      <c r="E34">
        <v>74.989242761342155</v>
      </c>
      <c r="F34">
        <v>35.947892663391826</v>
      </c>
      <c r="G34">
        <v>9</v>
      </c>
    </row>
    <row r="35" spans="1:7" x14ac:dyDescent="0.3">
      <c r="A35" t="s">
        <v>22</v>
      </c>
      <c r="B35" s="17" t="s">
        <v>18</v>
      </c>
      <c r="C35">
        <v>147.25300000000001</v>
      </c>
      <c r="D35">
        <v>122.35700000000001</v>
      </c>
      <c r="E35">
        <v>38.908524700891924</v>
      </c>
      <c r="F35">
        <v>49.497233631198668</v>
      </c>
      <c r="G35">
        <v>10</v>
      </c>
    </row>
    <row r="36" spans="1:7" x14ac:dyDescent="0.3">
      <c r="A36" t="s">
        <v>22</v>
      </c>
      <c r="B36" s="17" t="s">
        <v>19</v>
      </c>
      <c r="C36">
        <v>286.25399999999996</v>
      </c>
      <c r="D36">
        <v>316.12099999999998</v>
      </c>
      <c r="E36">
        <v>210.6585030154952</v>
      </c>
      <c r="F36">
        <v>109.05382646576909</v>
      </c>
      <c r="G36">
        <v>11</v>
      </c>
    </row>
    <row r="37" spans="1:7" x14ac:dyDescent="0.3">
      <c r="A37" t="s">
        <v>22</v>
      </c>
      <c r="B37" s="17" t="s">
        <v>20</v>
      </c>
      <c r="C37">
        <v>12.958</v>
      </c>
      <c r="D37">
        <v>12.084</v>
      </c>
      <c r="E37">
        <v>79.335686301280234</v>
      </c>
      <c r="F37">
        <v>93.700067681675378</v>
      </c>
      <c r="G37">
        <v>12</v>
      </c>
    </row>
    <row r="38" spans="1:7" x14ac:dyDescent="0.3">
      <c r="A38" t="s">
        <v>23</v>
      </c>
      <c r="B38" s="17" t="s">
        <v>9</v>
      </c>
      <c r="C38">
        <v>94.917000000000002</v>
      </c>
      <c r="D38">
        <v>126.25200000000001</v>
      </c>
      <c r="E38">
        <v>9.6354892933568088</v>
      </c>
      <c r="F38">
        <v>13.668194835945497</v>
      </c>
      <c r="G38">
        <v>1</v>
      </c>
    </row>
    <row r="39" spans="1:7" x14ac:dyDescent="0.3">
      <c r="A39" t="s">
        <v>23</v>
      </c>
      <c r="B39" s="17" t="s">
        <v>10</v>
      </c>
      <c r="C39">
        <v>53.39800000000001</v>
      </c>
      <c r="D39">
        <v>51.198</v>
      </c>
      <c r="E39">
        <v>5.406871030103753</v>
      </c>
      <c r="F39">
        <v>2.3338577743590729</v>
      </c>
      <c r="G39">
        <v>2</v>
      </c>
    </row>
    <row r="40" spans="1:7" x14ac:dyDescent="0.3">
      <c r="A40" t="s">
        <v>23</v>
      </c>
      <c r="B40" s="17" t="s">
        <v>11</v>
      </c>
      <c r="C40">
        <v>133.60900000000001</v>
      </c>
      <c r="D40">
        <v>140.65100000000001</v>
      </c>
      <c r="E40">
        <v>3.4038413264575693</v>
      </c>
      <c r="F40">
        <v>2.5931753048434141</v>
      </c>
      <c r="G40">
        <v>3</v>
      </c>
    </row>
    <row r="41" spans="1:7" x14ac:dyDescent="0.3">
      <c r="A41" t="s">
        <v>23</v>
      </c>
      <c r="B41" s="17" t="s">
        <v>12</v>
      </c>
      <c r="C41">
        <v>188.64099999999999</v>
      </c>
      <c r="D41">
        <v>195.00300000000001</v>
      </c>
      <c r="E41">
        <v>186.36031262355189</v>
      </c>
      <c r="F41">
        <v>102.53847351235001</v>
      </c>
      <c r="G41">
        <v>4</v>
      </c>
    </row>
    <row r="42" spans="1:7" x14ac:dyDescent="0.3">
      <c r="A42" t="s">
        <v>23</v>
      </c>
      <c r="B42" s="17" t="s">
        <v>13</v>
      </c>
      <c r="C42">
        <v>93.031000000000006</v>
      </c>
      <c r="D42">
        <v>76.99199999999999</v>
      </c>
      <c r="E42">
        <v>106.14748259583837</v>
      </c>
      <c r="F42">
        <v>66.169189861921112</v>
      </c>
      <c r="G42">
        <v>5</v>
      </c>
    </row>
    <row r="43" spans="1:7" x14ac:dyDescent="0.3">
      <c r="A43" t="s">
        <v>23</v>
      </c>
      <c r="B43" s="17" t="s">
        <v>14</v>
      </c>
      <c r="C43">
        <v>53.165999999999997</v>
      </c>
      <c r="D43">
        <v>39.103000000000002</v>
      </c>
      <c r="E43">
        <v>29.600327842771403</v>
      </c>
      <c r="F43">
        <v>33.773526811876351</v>
      </c>
      <c r="G43">
        <v>6</v>
      </c>
    </row>
    <row r="44" spans="1:7" x14ac:dyDescent="0.3">
      <c r="A44" t="s">
        <v>23</v>
      </c>
      <c r="B44" s="17" t="s">
        <v>15</v>
      </c>
      <c r="C44">
        <v>166.97199999999998</v>
      </c>
      <c r="D44">
        <v>146.82899999999998</v>
      </c>
      <c r="E44">
        <v>61.439335942559119</v>
      </c>
      <c r="F44">
        <v>39.21097158865313</v>
      </c>
      <c r="G44">
        <v>7</v>
      </c>
    </row>
    <row r="45" spans="1:7" x14ac:dyDescent="0.3">
      <c r="A45" t="s">
        <v>23</v>
      </c>
      <c r="B45" s="17" t="s">
        <v>16</v>
      </c>
      <c r="C45">
        <v>178.411</v>
      </c>
      <c r="D45">
        <v>124.886</v>
      </c>
      <c r="E45">
        <v>174.27667591462756</v>
      </c>
      <c r="F45">
        <v>151.11729088974997</v>
      </c>
      <c r="G45">
        <v>8</v>
      </c>
    </row>
    <row r="46" spans="1:7" x14ac:dyDescent="0.3">
      <c r="A46" t="s">
        <v>23</v>
      </c>
      <c r="B46" s="17" t="s">
        <v>17</v>
      </c>
      <c r="C46">
        <v>106.096</v>
      </c>
      <c r="D46">
        <v>99.37299999999999</v>
      </c>
      <c r="E46">
        <v>121.43858517007851</v>
      </c>
      <c r="F46">
        <v>126.76305281842892</v>
      </c>
      <c r="G46">
        <v>9</v>
      </c>
    </row>
    <row r="47" spans="1:7" x14ac:dyDescent="0.3">
      <c r="A47" t="s">
        <v>23</v>
      </c>
      <c r="B47" s="17" t="s">
        <v>18</v>
      </c>
      <c r="C47">
        <v>73.208000000000013</v>
      </c>
      <c r="D47">
        <v>76.652000000000001</v>
      </c>
      <c r="E47">
        <v>26.772521202329731</v>
      </c>
      <c r="F47">
        <v>26.569241977541481</v>
      </c>
      <c r="G47">
        <v>10</v>
      </c>
    </row>
    <row r="48" spans="1:7" x14ac:dyDescent="0.3">
      <c r="A48" t="s">
        <v>23</v>
      </c>
      <c r="B48" s="17" t="s">
        <v>19</v>
      </c>
      <c r="C48">
        <v>85.856000000000009</v>
      </c>
      <c r="D48">
        <v>106.32700000000001</v>
      </c>
      <c r="E48">
        <v>24.795674893502451</v>
      </c>
      <c r="F48">
        <v>14.424537633191493</v>
      </c>
      <c r="G48">
        <v>11</v>
      </c>
    </row>
    <row r="49" spans="1:7" x14ac:dyDescent="0.3">
      <c r="A49" t="s">
        <v>23</v>
      </c>
      <c r="B49" s="17" t="s">
        <v>20</v>
      </c>
      <c r="C49">
        <v>116.045</v>
      </c>
      <c r="D49">
        <v>139.81</v>
      </c>
      <c r="E49">
        <v>30.686938727755937</v>
      </c>
      <c r="F49">
        <v>8.7303568596394943</v>
      </c>
      <c r="G49">
        <v>12</v>
      </c>
    </row>
    <row r="50" spans="1:7" x14ac:dyDescent="0.3">
      <c r="A50" t="s">
        <v>24</v>
      </c>
      <c r="B50" s="17" t="s">
        <v>9</v>
      </c>
      <c r="C50">
        <v>251.40200000000004</v>
      </c>
      <c r="D50">
        <v>277.16500000000002</v>
      </c>
      <c r="E50">
        <v>124.34494199497689</v>
      </c>
      <c r="F50">
        <v>76.85523309729669</v>
      </c>
      <c r="G50">
        <v>1</v>
      </c>
    </row>
    <row r="51" spans="1:7" x14ac:dyDescent="0.3">
      <c r="A51" t="s">
        <v>24</v>
      </c>
      <c r="B51" s="17" t="s">
        <v>10</v>
      </c>
      <c r="C51">
        <v>40.098999999999997</v>
      </c>
      <c r="D51">
        <v>51.463000000000001</v>
      </c>
      <c r="E51">
        <v>59.9992492275194</v>
      </c>
      <c r="F51">
        <v>48.081792110638297</v>
      </c>
      <c r="G51">
        <v>2</v>
      </c>
    </row>
    <row r="52" spans="1:7" x14ac:dyDescent="0.3">
      <c r="A52" t="s">
        <v>24</v>
      </c>
      <c r="B52" s="17" t="s">
        <v>11</v>
      </c>
      <c r="C52">
        <v>70.463999999999999</v>
      </c>
      <c r="D52">
        <v>97.510999999999996</v>
      </c>
      <c r="E52">
        <v>7.357533944112129</v>
      </c>
      <c r="F52">
        <v>5.0242771531341157</v>
      </c>
      <c r="G52">
        <v>3</v>
      </c>
    </row>
    <row r="53" spans="1:7" x14ac:dyDescent="0.3">
      <c r="A53" t="s">
        <v>24</v>
      </c>
      <c r="B53" s="17" t="s">
        <v>12</v>
      </c>
      <c r="C53">
        <v>60.509</v>
      </c>
      <c r="D53">
        <v>43.271000000000001</v>
      </c>
      <c r="E53">
        <v>3.8620507357883955</v>
      </c>
      <c r="F53">
        <v>3.5115915586421234</v>
      </c>
      <c r="G53">
        <v>4</v>
      </c>
    </row>
    <row r="54" spans="1:7" x14ac:dyDescent="0.3">
      <c r="A54" t="s">
        <v>24</v>
      </c>
      <c r="B54" s="17" t="s">
        <v>13</v>
      </c>
      <c r="C54">
        <v>22.407999999999998</v>
      </c>
      <c r="D54">
        <v>26.303000000000004</v>
      </c>
      <c r="E54">
        <v>1.623370478772072</v>
      </c>
      <c r="F54">
        <v>5.4456681401711711</v>
      </c>
      <c r="G54">
        <v>5</v>
      </c>
    </row>
    <row r="55" spans="1:7" x14ac:dyDescent="0.3">
      <c r="A55" t="s">
        <v>24</v>
      </c>
      <c r="B55" s="17" t="s">
        <v>14</v>
      </c>
      <c r="C55">
        <v>63.353999999999999</v>
      </c>
      <c r="D55">
        <v>48.085000000000001</v>
      </c>
      <c r="E55">
        <v>2.1470383751501587</v>
      </c>
      <c r="F55">
        <v>2.1717843178063596</v>
      </c>
      <c r="G55">
        <v>6</v>
      </c>
    </row>
    <row r="56" spans="1:7" x14ac:dyDescent="0.3">
      <c r="A56" t="s">
        <v>24</v>
      </c>
      <c r="B56" s="17" t="s">
        <v>15</v>
      </c>
      <c r="C56">
        <v>77.78900000000003</v>
      </c>
      <c r="D56">
        <v>63.822999999999993</v>
      </c>
      <c r="E56">
        <v>31.027322860401689</v>
      </c>
      <c r="F56">
        <v>33.419546741169505</v>
      </c>
      <c r="G56">
        <v>7</v>
      </c>
    </row>
    <row r="57" spans="1:7" x14ac:dyDescent="0.3">
      <c r="A57" t="s">
        <v>24</v>
      </c>
      <c r="B57" s="17" t="s">
        <v>16</v>
      </c>
      <c r="C57">
        <v>95.696999999999974</v>
      </c>
      <c r="D57">
        <v>96.290999999999997</v>
      </c>
      <c r="E57">
        <v>65.157378006843558</v>
      </c>
      <c r="F57">
        <v>39.945704591692085</v>
      </c>
      <c r="G57">
        <v>8</v>
      </c>
    </row>
    <row r="58" spans="1:7" x14ac:dyDescent="0.3">
      <c r="A58" t="s">
        <v>24</v>
      </c>
      <c r="B58" s="17" t="s">
        <v>17</v>
      </c>
      <c r="C58">
        <v>137.44</v>
      </c>
      <c r="D58">
        <v>159.38099999999997</v>
      </c>
      <c r="E58">
        <v>50.651777277170524</v>
      </c>
      <c r="F58">
        <v>22.668674123172849</v>
      </c>
      <c r="G58">
        <v>9</v>
      </c>
    </row>
    <row r="59" spans="1:7" x14ac:dyDescent="0.3">
      <c r="A59" t="s">
        <v>24</v>
      </c>
      <c r="B59" s="17" t="s">
        <v>18</v>
      </c>
      <c r="C59">
        <v>57.596000000000004</v>
      </c>
      <c r="D59">
        <v>80.23599999999999</v>
      </c>
      <c r="E59">
        <v>54.723295171510145</v>
      </c>
      <c r="F59">
        <v>45.693909850761663</v>
      </c>
      <c r="G59">
        <v>10</v>
      </c>
    </row>
    <row r="60" spans="1:7" x14ac:dyDescent="0.3">
      <c r="A60" t="s">
        <v>24</v>
      </c>
      <c r="B60" s="17" t="s">
        <v>19</v>
      </c>
      <c r="C60">
        <v>77.027000000000001</v>
      </c>
      <c r="D60">
        <v>63.756999999999998</v>
      </c>
      <c r="E60">
        <v>8.7845289617424189</v>
      </c>
      <c r="F60">
        <v>1.1345141958689935</v>
      </c>
      <c r="G60">
        <v>11</v>
      </c>
    </row>
    <row r="61" spans="1:7" x14ac:dyDescent="0.3">
      <c r="A61" t="s">
        <v>24</v>
      </c>
      <c r="B61" s="17" t="s">
        <v>20</v>
      </c>
      <c r="C61">
        <v>39.792999999999992</v>
      </c>
      <c r="D61">
        <v>50.663000000000004</v>
      </c>
      <c r="E61">
        <v>2.827806640441672</v>
      </c>
      <c r="F61">
        <v>0.66990362041788165</v>
      </c>
      <c r="G61">
        <v>12</v>
      </c>
    </row>
    <row r="62" spans="1:7" x14ac:dyDescent="0.3">
      <c r="A62" t="s">
        <v>25</v>
      </c>
      <c r="B62" s="17" t="s">
        <v>9</v>
      </c>
      <c r="C62">
        <v>96.080999999999989</v>
      </c>
      <c r="D62">
        <v>76.584000000000003</v>
      </c>
      <c r="E62">
        <v>0.37965922487411341</v>
      </c>
      <c r="F62">
        <v>0</v>
      </c>
      <c r="G62">
        <v>1</v>
      </c>
    </row>
    <row r="63" spans="1:7" x14ac:dyDescent="0.3">
      <c r="A63" t="s">
        <v>25</v>
      </c>
      <c r="B63" s="17" t="s">
        <v>10</v>
      </c>
      <c r="C63">
        <v>22.870999999999999</v>
      </c>
      <c r="D63">
        <v>22.395000000000003</v>
      </c>
      <c r="E63">
        <v>0.24874225077959158</v>
      </c>
      <c r="F63">
        <v>0</v>
      </c>
      <c r="G63">
        <v>2</v>
      </c>
    </row>
    <row r="64" spans="1:7" x14ac:dyDescent="0.3">
      <c r="A64" t="s">
        <v>25</v>
      </c>
      <c r="B64" s="17" t="s">
        <v>11</v>
      </c>
      <c r="C64">
        <v>57.68</v>
      </c>
      <c r="D64">
        <v>77.738</v>
      </c>
      <c r="E64">
        <v>0.26183394818904371</v>
      </c>
      <c r="F64">
        <v>0</v>
      </c>
      <c r="G64">
        <v>3</v>
      </c>
    </row>
    <row r="65" spans="1:7" x14ac:dyDescent="0.3">
      <c r="A65" t="s">
        <v>25</v>
      </c>
      <c r="B65" s="17" t="s">
        <v>12</v>
      </c>
      <c r="C65">
        <v>69.495000000000005</v>
      </c>
      <c r="D65">
        <v>87.712000000000003</v>
      </c>
      <c r="E65">
        <v>2.8932651274889341</v>
      </c>
      <c r="F65">
        <v>0</v>
      </c>
      <c r="G65">
        <v>4</v>
      </c>
    </row>
    <row r="66" spans="1:7" x14ac:dyDescent="0.3">
      <c r="A66" t="s">
        <v>25</v>
      </c>
      <c r="B66" s="17" t="s">
        <v>13</v>
      </c>
      <c r="C66">
        <v>18.118000000000002</v>
      </c>
      <c r="D66">
        <v>20.746000000000002</v>
      </c>
      <c r="E66">
        <v>2.2124968621974199</v>
      </c>
      <c r="F66">
        <v>0.140463662345685</v>
      </c>
      <c r="G66">
        <v>5</v>
      </c>
    </row>
    <row r="67" spans="1:7" x14ac:dyDescent="0.3">
      <c r="A67" t="s">
        <v>25</v>
      </c>
      <c r="B67" s="17" t="s">
        <v>14</v>
      </c>
      <c r="C67">
        <v>22.344999999999999</v>
      </c>
      <c r="D67">
        <v>25.136999999999997</v>
      </c>
      <c r="E67">
        <v>0.85096033161439255</v>
      </c>
      <c r="F67">
        <v>0</v>
      </c>
      <c r="G67">
        <v>6</v>
      </c>
    </row>
    <row r="68" spans="1:7" x14ac:dyDescent="0.3">
      <c r="A68" t="s">
        <v>25</v>
      </c>
      <c r="B68" s="17" t="s">
        <v>15</v>
      </c>
      <c r="C68">
        <v>49.403000000000006</v>
      </c>
      <c r="D68">
        <v>50.659000000000006</v>
      </c>
      <c r="E68">
        <v>2.0684881906934458</v>
      </c>
      <c r="F68">
        <v>0</v>
      </c>
      <c r="G68">
        <v>7</v>
      </c>
    </row>
    <row r="69" spans="1:7" x14ac:dyDescent="0.3">
      <c r="A69" t="s">
        <v>25</v>
      </c>
      <c r="B69" s="17" t="s">
        <v>16</v>
      </c>
      <c r="C69">
        <v>91.626000000000005</v>
      </c>
      <c r="D69">
        <v>99.589000000000013</v>
      </c>
      <c r="E69">
        <v>6.388748335812668</v>
      </c>
      <c r="F69">
        <v>0.16207345655271344</v>
      </c>
      <c r="G69">
        <v>8</v>
      </c>
    </row>
    <row r="70" spans="1:7" x14ac:dyDescent="0.3">
      <c r="A70" t="s">
        <v>25</v>
      </c>
      <c r="B70" s="17" t="s">
        <v>17</v>
      </c>
      <c r="C70">
        <v>60.502000000000002</v>
      </c>
      <c r="D70">
        <v>57.567999999999998</v>
      </c>
      <c r="E70">
        <v>8.1037606964509052</v>
      </c>
      <c r="F70">
        <v>0.45380567834759766</v>
      </c>
      <c r="G70">
        <v>9</v>
      </c>
    </row>
    <row r="71" spans="1:7" x14ac:dyDescent="0.3">
      <c r="A71" t="s">
        <v>25</v>
      </c>
      <c r="B71" s="17" t="s">
        <v>18</v>
      </c>
      <c r="C71">
        <v>58.936999999999998</v>
      </c>
      <c r="D71">
        <v>85.168999999999997</v>
      </c>
      <c r="E71">
        <v>4.6344608829460752</v>
      </c>
      <c r="F71">
        <v>0.64829382621085341</v>
      </c>
      <c r="G71">
        <v>10</v>
      </c>
    </row>
    <row r="72" spans="1:7" x14ac:dyDescent="0.3">
      <c r="A72" t="s">
        <v>25</v>
      </c>
      <c r="B72" s="17" t="s">
        <v>19</v>
      </c>
      <c r="C72">
        <v>86.484999999999999</v>
      </c>
      <c r="D72">
        <v>103.74100000000001</v>
      </c>
      <c r="E72">
        <v>11.703977484050263</v>
      </c>
      <c r="F72">
        <v>5.4024485517571136E-2</v>
      </c>
      <c r="G72">
        <v>11</v>
      </c>
    </row>
    <row r="73" spans="1:7" x14ac:dyDescent="0.3">
      <c r="A73" t="s">
        <v>25</v>
      </c>
      <c r="B73" s="17" t="s">
        <v>20</v>
      </c>
      <c r="C73">
        <v>58.336000000000006</v>
      </c>
      <c r="D73">
        <v>79.987000000000009</v>
      </c>
      <c r="E73">
        <v>4.3726269347570295</v>
      </c>
      <c r="F73">
        <v>0</v>
      </c>
      <c r="G73">
        <v>12</v>
      </c>
    </row>
    <row r="74" spans="1:7" x14ac:dyDescent="0.3">
      <c r="A74" t="s">
        <v>26</v>
      </c>
      <c r="B74" s="17" t="s">
        <v>9</v>
      </c>
      <c r="C74">
        <v>46.524000000000001</v>
      </c>
      <c r="D74">
        <v>46.434000000000005</v>
      </c>
      <c r="E74">
        <v>0.11782527668506973</v>
      </c>
      <c r="F74">
        <v>0</v>
      </c>
      <c r="G74">
        <v>1</v>
      </c>
    </row>
    <row r="75" spans="1:7" x14ac:dyDescent="0.3">
      <c r="A75" t="s">
        <v>26</v>
      </c>
      <c r="B75" s="17" t="s">
        <v>10</v>
      </c>
      <c r="C75">
        <v>271.245</v>
      </c>
      <c r="D75">
        <v>229.04599999999996</v>
      </c>
      <c r="E75">
        <v>37.651721749584496</v>
      </c>
      <c r="F75">
        <v>21.361281573647624</v>
      </c>
      <c r="G75">
        <v>2</v>
      </c>
    </row>
    <row r="76" spans="1:7" x14ac:dyDescent="0.3">
      <c r="A76" t="s">
        <v>26</v>
      </c>
      <c r="B76" s="17" t="s">
        <v>11</v>
      </c>
      <c r="C76">
        <v>253.74900000000002</v>
      </c>
      <c r="D76">
        <v>233.81100000000001</v>
      </c>
      <c r="E76">
        <v>134.93612519922374</v>
      </c>
      <c r="F76">
        <v>144.3966448913641</v>
      </c>
      <c r="G76">
        <v>3</v>
      </c>
    </row>
    <row r="77" spans="1:7" x14ac:dyDescent="0.3">
      <c r="A77" t="s">
        <v>26</v>
      </c>
      <c r="B77" s="17" t="s">
        <v>12</v>
      </c>
      <c r="C77">
        <v>145.06200000000001</v>
      </c>
      <c r="D77">
        <v>172.60000000000002</v>
      </c>
      <c r="E77">
        <v>111.05686912438291</v>
      </c>
      <c r="F77">
        <v>86.968616786186018</v>
      </c>
      <c r="G77">
        <v>4</v>
      </c>
    </row>
    <row r="78" spans="1:7" x14ac:dyDescent="0.3">
      <c r="A78" t="s">
        <v>26</v>
      </c>
      <c r="B78" s="17" t="s">
        <v>13</v>
      </c>
      <c r="C78">
        <v>69.777000000000001</v>
      </c>
      <c r="D78">
        <v>61.119000000000007</v>
      </c>
      <c r="E78">
        <v>77.123189439082878</v>
      </c>
      <c r="F78">
        <v>57.233539957314854</v>
      </c>
      <c r="G78">
        <v>5</v>
      </c>
    </row>
    <row r="79" spans="1:7" x14ac:dyDescent="0.3">
      <c r="A79" t="s">
        <v>26</v>
      </c>
      <c r="B79" s="17" t="s">
        <v>14</v>
      </c>
      <c r="C79">
        <v>24.735000000000003</v>
      </c>
      <c r="D79">
        <v>16.565999999999999</v>
      </c>
      <c r="E79">
        <v>21.038357736989663</v>
      </c>
      <c r="F79">
        <v>14.013951543257956</v>
      </c>
      <c r="G79">
        <v>6</v>
      </c>
    </row>
    <row r="80" spans="1:7" x14ac:dyDescent="0.3">
      <c r="A80" t="s">
        <v>26</v>
      </c>
      <c r="B80" s="17" t="s">
        <v>15</v>
      </c>
      <c r="C80">
        <v>34.796999999999997</v>
      </c>
      <c r="D80">
        <v>40.359000000000002</v>
      </c>
      <c r="E80">
        <v>8.3525029472304979</v>
      </c>
      <c r="F80">
        <v>4.3543735327162336</v>
      </c>
      <c r="G80">
        <v>7</v>
      </c>
    </row>
    <row r="81" spans="1:7" x14ac:dyDescent="0.3">
      <c r="A81" t="s">
        <v>26</v>
      </c>
      <c r="B81" s="17" t="s">
        <v>16</v>
      </c>
      <c r="C81">
        <v>35.685000000000002</v>
      </c>
      <c r="D81">
        <v>32.533000000000001</v>
      </c>
      <c r="E81">
        <v>6.0090891109385547</v>
      </c>
      <c r="F81">
        <v>1.5883198742165923</v>
      </c>
      <c r="G81">
        <v>8</v>
      </c>
    </row>
    <row r="82" spans="1:7" x14ac:dyDescent="0.3">
      <c r="A82" t="s">
        <v>26</v>
      </c>
      <c r="B82" s="17" t="s">
        <v>17</v>
      </c>
      <c r="C82">
        <v>109.57499999999999</v>
      </c>
      <c r="D82">
        <v>87.412999999999997</v>
      </c>
      <c r="E82">
        <v>19.244795191894724</v>
      </c>
      <c r="F82">
        <v>13.787048704084153</v>
      </c>
      <c r="G82">
        <v>9</v>
      </c>
    </row>
    <row r="83" spans="1:7" x14ac:dyDescent="0.3">
      <c r="A83" t="s">
        <v>26</v>
      </c>
      <c r="B83" s="17" t="s">
        <v>18</v>
      </c>
      <c r="C83">
        <v>127.91000000000001</v>
      </c>
      <c r="D83">
        <v>114.01800000000001</v>
      </c>
      <c r="E83">
        <v>42.430191304034544</v>
      </c>
      <c r="F83">
        <v>41.868976276117621</v>
      </c>
      <c r="G83">
        <v>10</v>
      </c>
    </row>
    <row r="84" spans="1:7" x14ac:dyDescent="0.3">
      <c r="A84" t="s">
        <v>26</v>
      </c>
      <c r="B84" s="17" t="s">
        <v>19</v>
      </c>
      <c r="C84">
        <v>167.06899999999999</v>
      </c>
      <c r="D84">
        <v>159.67700000000002</v>
      </c>
      <c r="E84">
        <v>84.637823752108403</v>
      </c>
      <c r="F84">
        <v>71.27990619188337</v>
      </c>
      <c r="G84">
        <v>11</v>
      </c>
    </row>
    <row r="85" spans="1:7" x14ac:dyDescent="0.3">
      <c r="A85" t="s">
        <v>26</v>
      </c>
      <c r="B85" s="17" t="s">
        <v>20</v>
      </c>
      <c r="C85">
        <v>140.303</v>
      </c>
      <c r="D85">
        <v>141.88699999999997</v>
      </c>
      <c r="E85">
        <v>66.113071917733564</v>
      </c>
      <c r="F85">
        <v>29.573003372318443</v>
      </c>
      <c r="G85">
        <v>12</v>
      </c>
    </row>
    <row r="86" spans="1:7" x14ac:dyDescent="0.3">
      <c r="A86" t="s">
        <v>27</v>
      </c>
      <c r="B86" s="17" t="s">
        <v>9</v>
      </c>
      <c r="C86">
        <v>46.752000000000002</v>
      </c>
      <c r="D86">
        <v>63.027000000000001</v>
      </c>
      <c r="E86">
        <v>5.8519887420251298</v>
      </c>
      <c r="F86">
        <v>1.7287835365622757</v>
      </c>
      <c r="G86">
        <v>1</v>
      </c>
    </row>
    <row r="87" spans="1:7" x14ac:dyDescent="0.3">
      <c r="A87" t="s">
        <v>27</v>
      </c>
      <c r="B87" s="17" t="s">
        <v>10</v>
      </c>
      <c r="C87">
        <v>24.088999999999999</v>
      </c>
      <c r="D87">
        <v>23.577999999999999</v>
      </c>
      <c r="E87">
        <v>2.4481474155675582</v>
      </c>
      <c r="F87">
        <v>8.6439176828113834E-2</v>
      </c>
      <c r="G87">
        <v>2</v>
      </c>
    </row>
    <row r="88" spans="1:7" x14ac:dyDescent="0.3">
      <c r="A88" t="s">
        <v>27</v>
      </c>
      <c r="B88" s="17" t="s">
        <v>11</v>
      </c>
      <c r="C88">
        <v>52.266999999999996</v>
      </c>
      <c r="D88">
        <v>30.937999999999995</v>
      </c>
      <c r="E88">
        <v>1.7673791502760459</v>
      </c>
      <c r="F88">
        <v>0.88600156248816664</v>
      </c>
      <c r="G88">
        <v>3</v>
      </c>
    </row>
    <row r="89" spans="1:7" x14ac:dyDescent="0.3">
      <c r="A89" t="s">
        <v>27</v>
      </c>
      <c r="B89" s="17" t="s">
        <v>12</v>
      </c>
      <c r="C89">
        <v>232.54899999999998</v>
      </c>
      <c r="D89">
        <v>303.142</v>
      </c>
      <c r="E89">
        <v>150.98654622321209</v>
      </c>
      <c r="F89">
        <v>75.871987460876909</v>
      </c>
      <c r="G89">
        <v>4</v>
      </c>
    </row>
    <row r="90" spans="1:7" x14ac:dyDescent="0.3">
      <c r="A90" t="s">
        <v>27</v>
      </c>
      <c r="B90" s="17" t="s">
        <v>13</v>
      </c>
      <c r="C90">
        <v>77.611000000000018</v>
      </c>
      <c r="D90">
        <v>70.944000000000003</v>
      </c>
      <c r="E90">
        <v>30.883314188897717</v>
      </c>
      <c r="F90">
        <v>27.746975761824533</v>
      </c>
      <c r="G90">
        <v>5</v>
      </c>
    </row>
    <row r="91" spans="1:7" x14ac:dyDescent="0.3">
      <c r="A91" t="s">
        <v>27</v>
      </c>
      <c r="B91" s="17" t="s">
        <v>14</v>
      </c>
      <c r="C91">
        <v>136.089</v>
      </c>
      <c r="D91">
        <v>127.874</v>
      </c>
      <c r="E91">
        <v>47.208660858484606</v>
      </c>
      <c r="F91">
        <v>36.390893444635914</v>
      </c>
      <c r="G91">
        <v>6</v>
      </c>
    </row>
    <row r="92" spans="1:7" x14ac:dyDescent="0.3">
      <c r="A92" t="s">
        <v>27</v>
      </c>
      <c r="B92" s="17" t="s">
        <v>15</v>
      </c>
      <c r="C92">
        <v>170.58299999999997</v>
      </c>
      <c r="D92">
        <v>172.21100000000001</v>
      </c>
      <c r="E92">
        <v>167.48208495912183</v>
      </c>
      <c r="F92">
        <v>122.67880171330052</v>
      </c>
      <c r="G92">
        <v>7</v>
      </c>
    </row>
    <row r="93" spans="1:7" x14ac:dyDescent="0.3">
      <c r="A93" t="s">
        <v>27</v>
      </c>
      <c r="B93" s="17" t="s">
        <v>16</v>
      </c>
      <c r="C93">
        <v>34.988</v>
      </c>
      <c r="D93">
        <v>23.795000000000002</v>
      </c>
      <c r="E93">
        <v>35.88434259930844</v>
      </c>
      <c r="F93">
        <v>40.874925742594314</v>
      </c>
      <c r="G93">
        <v>8</v>
      </c>
    </row>
    <row r="94" spans="1:7" x14ac:dyDescent="0.3">
      <c r="A94" t="s">
        <v>27</v>
      </c>
      <c r="B94" s="17" t="s">
        <v>17</v>
      </c>
      <c r="C94">
        <v>92.402999999999992</v>
      </c>
      <c r="D94">
        <v>92.457999999999998</v>
      </c>
      <c r="E94">
        <v>30.608388543299217</v>
      </c>
      <c r="F94">
        <v>21.631404001235481</v>
      </c>
      <c r="G94">
        <v>9</v>
      </c>
    </row>
    <row r="95" spans="1:7" x14ac:dyDescent="0.3">
      <c r="A95" t="s">
        <v>27</v>
      </c>
      <c r="B95" s="17" t="s">
        <v>18</v>
      </c>
      <c r="C95">
        <v>157.37400000000002</v>
      </c>
      <c r="D95">
        <v>147.065</v>
      </c>
      <c r="E95">
        <v>74.138282429727738</v>
      </c>
      <c r="F95">
        <v>62.771635854599772</v>
      </c>
      <c r="G95">
        <v>10</v>
      </c>
    </row>
    <row r="96" spans="1:7" x14ac:dyDescent="0.3">
      <c r="A96" t="s">
        <v>27</v>
      </c>
      <c r="B96" s="17" t="s">
        <v>19</v>
      </c>
      <c r="C96">
        <v>106.172</v>
      </c>
      <c r="D96">
        <v>86.173000000000002</v>
      </c>
      <c r="E96">
        <v>17.189398698610727</v>
      </c>
      <c r="F96">
        <v>18.940984622460444</v>
      </c>
      <c r="G96">
        <v>11</v>
      </c>
    </row>
    <row r="97" spans="1:7" x14ac:dyDescent="0.3">
      <c r="A97" t="s">
        <v>27</v>
      </c>
      <c r="B97" s="17" t="s">
        <v>20</v>
      </c>
      <c r="C97">
        <v>94.671000000000006</v>
      </c>
      <c r="D97">
        <v>93.413999999999987</v>
      </c>
      <c r="E97">
        <v>27.728215113219736</v>
      </c>
      <c r="F97">
        <v>32.479520693163764</v>
      </c>
      <c r="G97">
        <v>12</v>
      </c>
    </row>
    <row r="98" spans="1:7" x14ac:dyDescent="0.3">
      <c r="A98" t="s">
        <v>28</v>
      </c>
      <c r="B98" s="17" t="s">
        <v>9</v>
      </c>
      <c r="C98">
        <v>64.190999999999988</v>
      </c>
      <c r="D98">
        <v>66.86</v>
      </c>
      <c r="E98">
        <v>13.130972501680542</v>
      </c>
      <c r="F98">
        <v>9.854066158404974</v>
      </c>
      <c r="G98">
        <v>1</v>
      </c>
    </row>
    <row r="99" spans="1:7" x14ac:dyDescent="0.3">
      <c r="A99" t="s">
        <v>28</v>
      </c>
      <c r="B99" s="17" t="s">
        <v>10</v>
      </c>
      <c r="C99">
        <v>123.254</v>
      </c>
      <c r="D99">
        <v>139.50500000000002</v>
      </c>
      <c r="E99">
        <v>13.981932833294941</v>
      </c>
      <c r="F99">
        <v>7.9415993710829573</v>
      </c>
      <c r="G99">
        <v>2</v>
      </c>
    </row>
    <row r="100" spans="1:7" x14ac:dyDescent="0.3">
      <c r="A100" t="s">
        <v>28</v>
      </c>
      <c r="B100" s="17" t="s">
        <v>11</v>
      </c>
      <c r="C100">
        <v>102.79300000000001</v>
      </c>
      <c r="D100">
        <v>137.79</v>
      </c>
      <c r="E100">
        <v>28.618450537062486</v>
      </c>
      <c r="F100">
        <v>19.200302152944783</v>
      </c>
      <c r="G100">
        <v>3</v>
      </c>
    </row>
    <row r="101" spans="1:7" x14ac:dyDescent="0.3">
      <c r="A101" t="s">
        <v>28</v>
      </c>
      <c r="B101" s="17" t="s">
        <v>12</v>
      </c>
      <c r="C101">
        <v>242.90799999999996</v>
      </c>
      <c r="D101">
        <v>276.73399999999998</v>
      </c>
      <c r="E101">
        <v>150.86872094652705</v>
      </c>
      <c r="F101">
        <v>109.45360765859911</v>
      </c>
      <c r="G101">
        <v>4</v>
      </c>
    </row>
    <row r="102" spans="1:7" x14ac:dyDescent="0.3">
      <c r="A102" t="s">
        <v>28</v>
      </c>
      <c r="B102" s="17" t="s">
        <v>13</v>
      </c>
      <c r="C102">
        <v>139.23800000000003</v>
      </c>
      <c r="D102">
        <v>162.68600000000001</v>
      </c>
      <c r="E102">
        <v>218.98482256790678</v>
      </c>
      <c r="F102">
        <v>126.38488141980591</v>
      </c>
      <c r="G102">
        <v>5</v>
      </c>
    </row>
    <row r="103" spans="1:7" x14ac:dyDescent="0.3">
      <c r="A103" t="s">
        <v>28</v>
      </c>
      <c r="B103" s="17" t="s">
        <v>14</v>
      </c>
      <c r="C103">
        <v>217.13900000000004</v>
      </c>
      <c r="D103">
        <v>245.99000000000007</v>
      </c>
      <c r="E103">
        <v>239.47332901369944</v>
      </c>
      <c r="F103">
        <v>138.62682983808756</v>
      </c>
      <c r="G103">
        <v>6</v>
      </c>
    </row>
    <row r="104" spans="1:7" x14ac:dyDescent="0.3">
      <c r="A104" t="s">
        <v>28</v>
      </c>
      <c r="B104" s="17" t="s">
        <v>15</v>
      </c>
      <c r="C104">
        <v>101.46299999999999</v>
      </c>
      <c r="D104">
        <v>78.08499999999998</v>
      </c>
      <c r="E104">
        <v>61.779720075204885</v>
      </c>
      <c r="F104">
        <v>87.735764480535494</v>
      </c>
      <c r="G104">
        <v>7</v>
      </c>
    </row>
    <row r="105" spans="1:7" x14ac:dyDescent="0.3">
      <c r="A105" t="s">
        <v>28</v>
      </c>
      <c r="B105" s="17" t="s">
        <v>16</v>
      </c>
      <c r="C105">
        <v>48.744</v>
      </c>
      <c r="D105">
        <v>38.583999999999996</v>
      </c>
      <c r="E105">
        <v>34.61444795059159</v>
      </c>
      <c r="F105">
        <v>41.469195083287609</v>
      </c>
      <c r="G105">
        <v>8</v>
      </c>
    </row>
    <row r="106" spans="1:7" x14ac:dyDescent="0.3">
      <c r="A106" t="s">
        <v>28</v>
      </c>
      <c r="B106" s="17" t="s">
        <v>17</v>
      </c>
      <c r="C106">
        <v>100.833</v>
      </c>
      <c r="D106">
        <v>75.938999999999993</v>
      </c>
      <c r="E106">
        <v>29.888345185779354</v>
      </c>
      <c r="F106">
        <v>33.754498551378447</v>
      </c>
      <c r="G106">
        <v>9</v>
      </c>
    </row>
    <row r="107" spans="1:7" x14ac:dyDescent="0.3">
      <c r="A107" t="s">
        <v>28</v>
      </c>
      <c r="B107" s="17" t="s">
        <v>18</v>
      </c>
      <c r="C107">
        <v>73.022000000000006</v>
      </c>
      <c r="D107">
        <v>72.88000000000001</v>
      </c>
      <c r="E107">
        <v>23.460321757738324</v>
      </c>
      <c r="F107">
        <v>33.657254477446834</v>
      </c>
      <c r="G107">
        <v>10</v>
      </c>
    </row>
    <row r="108" spans="1:7" x14ac:dyDescent="0.3">
      <c r="A108" t="s">
        <v>28</v>
      </c>
      <c r="B108" s="17" t="s">
        <v>19</v>
      </c>
      <c r="C108">
        <v>60.915000000000006</v>
      </c>
      <c r="D108">
        <v>51.540999999999997</v>
      </c>
      <c r="E108">
        <v>5.2890457534186837</v>
      </c>
      <c r="F108">
        <v>2.5499557164293578</v>
      </c>
      <c r="G108">
        <v>11</v>
      </c>
    </row>
    <row r="109" spans="1:7" x14ac:dyDescent="0.3">
      <c r="A109" t="s">
        <v>28</v>
      </c>
      <c r="B109" s="17" t="s">
        <v>20</v>
      </c>
      <c r="C109">
        <v>84.920999999999992</v>
      </c>
      <c r="D109">
        <v>90.501000000000005</v>
      </c>
      <c r="E109">
        <v>1.8982961243705667</v>
      </c>
      <c r="F109">
        <v>2.3662724656696161</v>
      </c>
      <c r="G109">
        <v>12</v>
      </c>
    </row>
    <row r="110" spans="1:7" x14ac:dyDescent="0.3">
      <c r="A110" t="s">
        <v>29</v>
      </c>
      <c r="B110" s="17" t="s">
        <v>9</v>
      </c>
      <c r="C110">
        <v>203.98700000000005</v>
      </c>
      <c r="D110">
        <v>257.89499999999992</v>
      </c>
      <c r="E110">
        <v>72.095977633853209</v>
      </c>
      <c r="F110">
        <v>32.403886413439167</v>
      </c>
      <c r="G110">
        <v>1</v>
      </c>
    </row>
    <row r="111" spans="1:7" x14ac:dyDescent="0.3">
      <c r="A111" t="s">
        <v>29</v>
      </c>
      <c r="B111" s="17" t="s">
        <v>10</v>
      </c>
      <c r="C111">
        <v>69.196000000000012</v>
      </c>
      <c r="D111">
        <v>80.087000000000018</v>
      </c>
      <c r="E111">
        <v>15.906412352484406</v>
      </c>
      <c r="F111">
        <v>10.102578791785801</v>
      </c>
      <c r="G111">
        <v>2</v>
      </c>
    </row>
    <row r="112" spans="1:7" x14ac:dyDescent="0.3">
      <c r="A112" t="s">
        <v>29</v>
      </c>
      <c r="B112" s="17" t="s">
        <v>11</v>
      </c>
      <c r="C112">
        <v>39.307000000000002</v>
      </c>
      <c r="D112">
        <v>68.815000000000012</v>
      </c>
      <c r="E112">
        <v>4.6082774881271691</v>
      </c>
      <c r="F112">
        <v>3.706079706505379</v>
      </c>
      <c r="G112">
        <v>3</v>
      </c>
    </row>
    <row r="113" spans="1:7" x14ac:dyDescent="0.3">
      <c r="A113" t="s">
        <v>29</v>
      </c>
      <c r="B113" s="17" t="s">
        <v>12</v>
      </c>
      <c r="C113">
        <v>99.351000000000013</v>
      </c>
      <c r="D113">
        <v>112.44799999999999</v>
      </c>
      <c r="E113">
        <v>9.4522055296244805</v>
      </c>
      <c r="F113">
        <v>2.4743214367047579</v>
      </c>
      <c r="G113">
        <v>4</v>
      </c>
    </row>
    <row r="114" spans="1:7" x14ac:dyDescent="0.3">
      <c r="A114" t="s">
        <v>29</v>
      </c>
      <c r="B114" s="17" t="s">
        <v>13</v>
      </c>
      <c r="C114">
        <v>266.13200000000001</v>
      </c>
      <c r="D114">
        <v>301.04599999999994</v>
      </c>
      <c r="E114">
        <v>255.13099911540422</v>
      </c>
      <c r="F114">
        <v>118.2704036950667</v>
      </c>
      <c r="G114">
        <v>5</v>
      </c>
    </row>
    <row r="115" spans="1:7" x14ac:dyDescent="0.3">
      <c r="A115" t="s">
        <v>29</v>
      </c>
      <c r="B115" s="17" t="s">
        <v>14</v>
      </c>
      <c r="C115">
        <v>119.14999999999999</v>
      </c>
      <c r="D115">
        <v>113.99699999999999</v>
      </c>
      <c r="E115">
        <v>112.02565473268237</v>
      </c>
      <c r="F115">
        <v>97.222464137420971</v>
      </c>
      <c r="G115">
        <v>6</v>
      </c>
    </row>
    <row r="116" spans="1:7" x14ac:dyDescent="0.3">
      <c r="A116" t="s">
        <v>29</v>
      </c>
      <c r="B116" s="17" t="s">
        <v>15</v>
      </c>
      <c r="C116">
        <v>80.631</v>
      </c>
      <c r="D116">
        <v>67.24199999999999</v>
      </c>
      <c r="E116">
        <v>24.350557181581074</v>
      </c>
      <c r="F116">
        <v>22.582234946344734</v>
      </c>
      <c r="G116">
        <v>7</v>
      </c>
    </row>
    <row r="117" spans="1:7" x14ac:dyDescent="0.3">
      <c r="A117" t="s">
        <v>29</v>
      </c>
      <c r="B117" s="17" t="s">
        <v>16</v>
      </c>
      <c r="C117">
        <v>43.644999999999996</v>
      </c>
      <c r="D117">
        <v>29.486999999999995</v>
      </c>
      <c r="E117">
        <v>25.960835962943687</v>
      </c>
      <c r="F117">
        <v>33.041375342546502</v>
      </c>
      <c r="G117">
        <v>8</v>
      </c>
    </row>
    <row r="118" spans="1:7" x14ac:dyDescent="0.3">
      <c r="A118" t="s">
        <v>29</v>
      </c>
      <c r="B118" s="17" t="s">
        <v>17</v>
      </c>
      <c r="C118">
        <v>39.244000000000007</v>
      </c>
      <c r="D118">
        <v>35.923000000000002</v>
      </c>
      <c r="E118">
        <v>10.303165861238872</v>
      </c>
      <c r="F118">
        <v>13.009096112631129</v>
      </c>
      <c r="G118">
        <v>9</v>
      </c>
    </row>
    <row r="119" spans="1:7" x14ac:dyDescent="0.3">
      <c r="A119" t="s">
        <v>29</v>
      </c>
      <c r="B119" s="17" t="s">
        <v>18</v>
      </c>
      <c r="C119">
        <v>147.49500000000003</v>
      </c>
      <c r="D119">
        <v>161.90300000000005</v>
      </c>
      <c r="E119">
        <v>42.809850528908655</v>
      </c>
      <c r="F119">
        <v>12.458046360351902</v>
      </c>
      <c r="G119">
        <v>10</v>
      </c>
    </row>
    <row r="120" spans="1:7" x14ac:dyDescent="0.3">
      <c r="A120" t="s">
        <v>29</v>
      </c>
      <c r="B120" s="17" t="s">
        <v>19</v>
      </c>
      <c r="C120">
        <v>153.76599999999999</v>
      </c>
      <c r="D120">
        <v>120.26500000000001</v>
      </c>
      <c r="E120">
        <v>90.620729468228063</v>
      </c>
      <c r="F120">
        <v>51.226017167760943</v>
      </c>
      <c r="G120">
        <v>11</v>
      </c>
    </row>
    <row r="121" spans="1:7" x14ac:dyDescent="0.3">
      <c r="A121" t="s">
        <v>29</v>
      </c>
      <c r="B121" s="17" t="s">
        <v>20</v>
      </c>
      <c r="C121">
        <v>174.32800000000003</v>
      </c>
      <c r="D121">
        <v>203.483</v>
      </c>
      <c r="E121">
        <v>110.93904384769785</v>
      </c>
      <c r="F121">
        <v>62.084938756792759</v>
      </c>
      <c r="G121">
        <v>12</v>
      </c>
    </row>
    <row r="122" spans="1:7" x14ac:dyDescent="0.3">
      <c r="A122" t="s">
        <v>30</v>
      </c>
      <c r="B122" s="17" t="s">
        <v>9</v>
      </c>
      <c r="C122">
        <v>58.699999999999996</v>
      </c>
      <c r="D122">
        <v>47.709000000000003</v>
      </c>
      <c r="E122">
        <v>6.0614559005763624</v>
      </c>
      <c r="F122">
        <v>10.07016410047526</v>
      </c>
      <c r="G122">
        <v>1</v>
      </c>
    </row>
    <row r="123" spans="1:7" x14ac:dyDescent="0.3">
      <c r="A123" t="s">
        <v>30</v>
      </c>
      <c r="B123" s="17" t="s">
        <v>10</v>
      </c>
      <c r="C123">
        <v>156.09</v>
      </c>
      <c r="D123">
        <v>157.42300000000003</v>
      </c>
      <c r="E123">
        <v>18.655668808469368</v>
      </c>
      <c r="F123">
        <v>10.588799161443943</v>
      </c>
      <c r="G123">
        <v>2</v>
      </c>
    </row>
    <row r="124" spans="1:7" x14ac:dyDescent="0.3">
      <c r="A124" t="s">
        <v>30</v>
      </c>
      <c r="B124" s="17" t="s">
        <v>11</v>
      </c>
      <c r="C124">
        <v>137.1</v>
      </c>
      <c r="D124">
        <v>84.916000000000011</v>
      </c>
      <c r="E124">
        <v>6.558940402135546</v>
      </c>
      <c r="F124">
        <v>14.154415205603637</v>
      </c>
      <c r="G124">
        <v>3</v>
      </c>
    </row>
    <row r="125" spans="1:7" x14ac:dyDescent="0.3">
      <c r="A125" t="s">
        <v>30</v>
      </c>
      <c r="B125" s="17" t="s">
        <v>12</v>
      </c>
      <c r="C125">
        <v>76.35499999999999</v>
      </c>
      <c r="D125">
        <v>85.314999999999998</v>
      </c>
      <c r="E125">
        <v>8.234677670545425</v>
      </c>
      <c r="F125">
        <v>27.649731687892903</v>
      </c>
      <c r="G125">
        <v>4</v>
      </c>
    </row>
    <row r="126" spans="1:7" x14ac:dyDescent="0.3">
      <c r="A126" t="s">
        <v>30</v>
      </c>
      <c r="B126" s="17" t="s">
        <v>13</v>
      </c>
      <c r="C126">
        <v>87.778999999999996</v>
      </c>
      <c r="D126">
        <v>87.200999999999993</v>
      </c>
      <c r="E126">
        <v>25.528809948431768</v>
      </c>
      <c r="F126">
        <v>27.855024732859679</v>
      </c>
      <c r="G126">
        <v>5</v>
      </c>
    </row>
    <row r="127" spans="1:7" x14ac:dyDescent="0.3">
      <c r="A127" t="s">
        <v>30</v>
      </c>
      <c r="B127" s="17" t="s">
        <v>14</v>
      </c>
      <c r="C127">
        <v>148.33199999999999</v>
      </c>
      <c r="D127">
        <v>124.845</v>
      </c>
      <c r="E127">
        <v>101.13336248801818</v>
      </c>
      <c r="F127">
        <v>97.352122902663183</v>
      </c>
      <c r="G127">
        <v>6</v>
      </c>
    </row>
    <row r="128" spans="1:7" x14ac:dyDescent="0.3">
      <c r="A128" t="s">
        <v>30</v>
      </c>
      <c r="B128" s="17" t="s">
        <v>15</v>
      </c>
      <c r="C128">
        <v>186.00599999999997</v>
      </c>
      <c r="D128">
        <v>148.97000000000003</v>
      </c>
      <c r="E128">
        <v>38.620507357883966</v>
      </c>
      <c r="F128">
        <v>47.692815814911796</v>
      </c>
      <c r="G128">
        <v>7</v>
      </c>
    </row>
    <row r="129" spans="1:7" x14ac:dyDescent="0.3">
      <c r="A129" t="s">
        <v>30</v>
      </c>
      <c r="B129" s="17" t="s">
        <v>16</v>
      </c>
      <c r="C129">
        <v>72.883999999999986</v>
      </c>
      <c r="D129">
        <v>66.043000000000006</v>
      </c>
      <c r="E129">
        <v>82.477693679548793</v>
      </c>
      <c r="F129">
        <v>128.91322734202822</v>
      </c>
      <c r="G129">
        <v>8</v>
      </c>
    </row>
    <row r="130" spans="1:7" x14ac:dyDescent="0.3">
      <c r="A130" t="s">
        <v>30</v>
      </c>
      <c r="B130" s="17" t="s">
        <v>17</v>
      </c>
      <c r="C130">
        <v>89.001999999999995</v>
      </c>
      <c r="D130">
        <v>98.50500000000001</v>
      </c>
      <c r="E130">
        <v>31.341523598228548</v>
      </c>
      <c r="F130">
        <v>21.123573837370312</v>
      </c>
      <c r="G130">
        <v>9</v>
      </c>
    </row>
    <row r="131" spans="1:7" x14ac:dyDescent="0.3">
      <c r="A131" t="s">
        <v>30</v>
      </c>
      <c r="B131" s="17" t="s">
        <v>18</v>
      </c>
      <c r="C131">
        <v>161.298</v>
      </c>
      <c r="D131">
        <v>176.13499999999999</v>
      </c>
      <c r="E131">
        <v>99.523083706655569</v>
      </c>
      <c r="F131">
        <v>54.694389137989006</v>
      </c>
      <c r="G131">
        <v>10</v>
      </c>
    </row>
    <row r="132" spans="1:7" x14ac:dyDescent="0.3">
      <c r="A132" t="s">
        <v>30</v>
      </c>
      <c r="B132" s="17" t="s">
        <v>19</v>
      </c>
      <c r="C132">
        <v>74.734999999999999</v>
      </c>
      <c r="D132">
        <v>75.227000000000004</v>
      </c>
      <c r="E132">
        <v>21.156183013674738</v>
      </c>
      <c r="F132">
        <v>27.195926009545314</v>
      </c>
      <c r="G132">
        <v>11</v>
      </c>
    </row>
    <row r="133" spans="1:7" x14ac:dyDescent="0.3">
      <c r="A133" t="s">
        <v>30</v>
      </c>
      <c r="B133" s="17" t="s">
        <v>20</v>
      </c>
      <c r="C133">
        <v>85.787999999999982</v>
      </c>
      <c r="D133">
        <v>83.423000000000002</v>
      </c>
      <c r="E133">
        <v>6.9124162321907532</v>
      </c>
      <c r="F133">
        <v>3.0793956745015554</v>
      </c>
      <c r="G133">
        <v>12</v>
      </c>
    </row>
    <row r="134" spans="1:7" x14ac:dyDescent="0.3">
      <c r="A134" t="s">
        <v>31</v>
      </c>
      <c r="B134" s="17" t="s">
        <v>9</v>
      </c>
      <c r="C134">
        <v>50.840999999999994</v>
      </c>
      <c r="D134">
        <v>56.817999999999991</v>
      </c>
      <c r="E134">
        <v>2.4088723233392022</v>
      </c>
      <c r="F134">
        <v>1.1129044016619651</v>
      </c>
      <c r="G134">
        <v>1</v>
      </c>
    </row>
    <row r="135" spans="1:7" x14ac:dyDescent="0.3">
      <c r="A135" t="s">
        <v>31</v>
      </c>
      <c r="B135" s="17" t="s">
        <v>10</v>
      </c>
      <c r="C135">
        <v>133.88800000000001</v>
      </c>
      <c r="D135">
        <v>190.024</v>
      </c>
      <c r="E135">
        <v>2.5397892974337246</v>
      </c>
      <c r="F135">
        <v>2.1177598322887885</v>
      </c>
      <c r="G135">
        <v>2</v>
      </c>
    </row>
    <row r="136" spans="1:7" x14ac:dyDescent="0.3">
      <c r="A136" t="s">
        <v>31</v>
      </c>
      <c r="B136" s="17" t="s">
        <v>11</v>
      </c>
      <c r="C136">
        <v>108.285</v>
      </c>
      <c r="D136">
        <v>130.136</v>
      </c>
      <c r="E136">
        <v>50.180476170430246</v>
      </c>
      <c r="F136">
        <v>14.251659279535263</v>
      </c>
      <c r="G136">
        <v>3</v>
      </c>
    </row>
    <row r="137" spans="1:7" x14ac:dyDescent="0.3">
      <c r="A137" t="s">
        <v>31</v>
      </c>
      <c r="B137" s="17" t="s">
        <v>12</v>
      </c>
      <c r="C137">
        <v>59.346000000000004</v>
      </c>
      <c r="D137">
        <v>58.33</v>
      </c>
      <c r="E137">
        <v>8.234677670545425</v>
      </c>
      <c r="F137">
        <v>3.8357384717475509</v>
      </c>
      <c r="G137">
        <v>4</v>
      </c>
    </row>
    <row r="138" spans="1:7" x14ac:dyDescent="0.3">
      <c r="A138" t="s">
        <v>31</v>
      </c>
      <c r="B138" s="17" t="s">
        <v>13</v>
      </c>
      <c r="C138">
        <v>89.975000000000009</v>
      </c>
      <c r="D138">
        <v>66.96299999999998</v>
      </c>
      <c r="E138">
        <v>27.610389836534669</v>
      </c>
      <c r="F138">
        <v>14.327293559259862</v>
      </c>
      <c r="G138">
        <v>5</v>
      </c>
    </row>
    <row r="139" spans="1:7" x14ac:dyDescent="0.3">
      <c r="A139" t="s">
        <v>31</v>
      </c>
      <c r="B139" s="17" t="s">
        <v>14</v>
      </c>
      <c r="C139">
        <v>109.51400000000001</v>
      </c>
      <c r="D139">
        <v>74.90600000000002</v>
      </c>
      <c r="E139">
        <v>21.143091316265288</v>
      </c>
      <c r="F139">
        <v>24.451482145252697</v>
      </c>
      <c r="G139">
        <v>6</v>
      </c>
    </row>
    <row r="140" spans="1:7" x14ac:dyDescent="0.3">
      <c r="A140" t="s">
        <v>31</v>
      </c>
      <c r="B140" s="17" t="s">
        <v>15</v>
      </c>
      <c r="C140">
        <v>259.78699999999998</v>
      </c>
      <c r="D140">
        <v>192.94199999999995</v>
      </c>
      <c r="E140">
        <v>137.10934696919279</v>
      </c>
      <c r="F140">
        <v>175.63360241762376</v>
      </c>
      <c r="G140">
        <v>7</v>
      </c>
    </row>
    <row r="141" spans="1:7" x14ac:dyDescent="0.3">
      <c r="A141" t="s">
        <v>31</v>
      </c>
      <c r="B141" s="17" t="s">
        <v>16</v>
      </c>
      <c r="C141">
        <v>42.648999999999994</v>
      </c>
      <c r="D141">
        <v>29.061999999999998</v>
      </c>
      <c r="E141">
        <v>20.383772866517067</v>
      </c>
      <c r="F141">
        <v>52.209262804180753</v>
      </c>
      <c r="G141">
        <v>8</v>
      </c>
    </row>
    <row r="142" spans="1:7" x14ac:dyDescent="0.3">
      <c r="A142" t="s">
        <v>31</v>
      </c>
      <c r="B142" s="17" t="s">
        <v>17</v>
      </c>
      <c r="C142">
        <v>85.59899999999999</v>
      </c>
      <c r="D142">
        <v>72.070999999999998</v>
      </c>
      <c r="E142">
        <v>15.278010876830704</v>
      </c>
      <c r="F142">
        <v>16.639541539411908</v>
      </c>
      <c r="G142">
        <v>9</v>
      </c>
    </row>
    <row r="143" spans="1:7" x14ac:dyDescent="0.3">
      <c r="A143" t="s">
        <v>31</v>
      </c>
      <c r="B143" s="17" t="s">
        <v>18</v>
      </c>
      <c r="C143">
        <v>116.96499999999999</v>
      </c>
      <c r="D143">
        <v>123.512</v>
      </c>
      <c r="E143">
        <v>28.670817326700298</v>
      </c>
      <c r="F143">
        <v>10.243042454131489</v>
      </c>
      <c r="G143">
        <v>10</v>
      </c>
    </row>
    <row r="144" spans="1:7" x14ac:dyDescent="0.3">
      <c r="A144" t="s">
        <v>31</v>
      </c>
      <c r="B144" s="17" t="s">
        <v>19</v>
      </c>
      <c r="C144">
        <v>71.808000000000007</v>
      </c>
      <c r="D144">
        <v>77.76400000000001</v>
      </c>
      <c r="E144">
        <v>45.231814549657322</v>
      </c>
      <c r="F144">
        <v>15.202490224644519</v>
      </c>
      <c r="G144">
        <v>11</v>
      </c>
    </row>
    <row r="145" spans="1:7" x14ac:dyDescent="0.3">
      <c r="A145" t="s">
        <v>31</v>
      </c>
      <c r="B145" s="17" t="s">
        <v>20</v>
      </c>
      <c r="C145">
        <v>40.917999999999999</v>
      </c>
      <c r="D145">
        <v>51.950999999999993</v>
      </c>
      <c r="E145">
        <v>6.1007309928047198</v>
      </c>
      <c r="F145">
        <v>0.59426934069328241</v>
      </c>
      <c r="G145">
        <v>12</v>
      </c>
    </row>
    <row r="146" spans="1:7" x14ac:dyDescent="0.3">
      <c r="A146" t="s">
        <v>32</v>
      </c>
      <c r="B146" s="17" t="s">
        <v>9</v>
      </c>
      <c r="C146">
        <v>157.96199999999999</v>
      </c>
      <c r="D146">
        <v>173.28099999999998</v>
      </c>
      <c r="E146">
        <v>6.6898573762300693</v>
      </c>
      <c r="F146">
        <v>1.3290023437322502</v>
      </c>
      <c r="G146">
        <v>1</v>
      </c>
    </row>
    <row r="147" spans="1:7" x14ac:dyDescent="0.3">
      <c r="A147" t="s">
        <v>32</v>
      </c>
      <c r="B147" s="17" t="s">
        <v>10</v>
      </c>
      <c r="C147">
        <v>94.578000000000003</v>
      </c>
      <c r="D147">
        <v>94.655000000000001</v>
      </c>
      <c r="E147">
        <v>20.292130984650903</v>
      </c>
      <c r="F147">
        <v>8.2549413870848696</v>
      </c>
      <c r="G147">
        <v>2</v>
      </c>
    </row>
    <row r="148" spans="1:7" x14ac:dyDescent="0.3">
      <c r="A148" t="s">
        <v>32</v>
      </c>
      <c r="B148" s="17" t="s">
        <v>11</v>
      </c>
      <c r="C148">
        <v>68.911000000000001</v>
      </c>
      <c r="D148">
        <v>68.135000000000005</v>
      </c>
      <c r="E148">
        <v>6.4218151890465309</v>
      </c>
      <c r="F148">
        <v>8.1685022102567544</v>
      </c>
      <c r="G148">
        <v>3</v>
      </c>
    </row>
    <row r="149" spans="1:7" x14ac:dyDescent="0.3">
      <c r="A149" t="s">
        <v>32</v>
      </c>
      <c r="B149" s="17" t="s">
        <v>12</v>
      </c>
      <c r="C149">
        <v>222.36600000000004</v>
      </c>
      <c r="D149">
        <v>221.64500000000001</v>
      </c>
      <c r="E149">
        <v>132.16774254303843</v>
      </c>
      <c r="F149">
        <v>75.102144036796005</v>
      </c>
      <c r="G149">
        <v>4</v>
      </c>
    </row>
    <row r="150" spans="1:7" x14ac:dyDescent="0.3">
      <c r="A150" t="s">
        <v>32</v>
      </c>
      <c r="B150" s="17" t="s">
        <v>13</v>
      </c>
      <c r="C150">
        <v>10.138999999999999</v>
      </c>
      <c r="D150">
        <v>12.395</v>
      </c>
      <c r="E150">
        <v>27.283097401298363</v>
      </c>
      <c r="F150">
        <v>11.755728048623482</v>
      </c>
      <c r="G150">
        <v>5</v>
      </c>
    </row>
    <row r="151" spans="1:7" x14ac:dyDescent="0.3">
      <c r="A151" t="s">
        <v>32</v>
      </c>
      <c r="B151" s="17" t="s">
        <v>14</v>
      </c>
      <c r="C151">
        <v>57.788000000000004</v>
      </c>
      <c r="D151">
        <v>53.659000000000006</v>
      </c>
      <c r="E151">
        <v>11.53378541772738</v>
      </c>
      <c r="F151">
        <v>4.8622036965814024</v>
      </c>
      <c r="G151">
        <v>6</v>
      </c>
    </row>
    <row r="152" spans="1:7" x14ac:dyDescent="0.3">
      <c r="A152" t="s">
        <v>32</v>
      </c>
      <c r="B152" s="17" t="s">
        <v>15</v>
      </c>
      <c r="C152">
        <v>22.62</v>
      </c>
      <c r="D152">
        <v>21.967000000000002</v>
      </c>
      <c r="E152">
        <v>5.6032464912455318</v>
      </c>
      <c r="F152">
        <v>2.6904193787750423</v>
      </c>
      <c r="G152">
        <v>7</v>
      </c>
    </row>
    <row r="153" spans="1:7" x14ac:dyDescent="0.3">
      <c r="A153" t="s">
        <v>32</v>
      </c>
      <c r="B153" s="17" t="s">
        <v>16</v>
      </c>
      <c r="C153">
        <v>81.445999999999998</v>
      </c>
      <c r="D153">
        <v>75.556000000000012</v>
      </c>
      <c r="E153">
        <v>15.016176928641659</v>
      </c>
      <c r="F153">
        <v>6.7962802781104497</v>
      </c>
      <c r="G153">
        <v>8</v>
      </c>
    </row>
    <row r="154" spans="1:7" x14ac:dyDescent="0.3">
      <c r="A154" t="s">
        <v>32</v>
      </c>
      <c r="B154" s="17" t="s">
        <v>17</v>
      </c>
      <c r="C154">
        <v>115.61000000000001</v>
      </c>
      <c r="D154">
        <v>95.219999999999985</v>
      </c>
      <c r="E154">
        <v>19.362620468579792</v>
      </c>
      <c r="F154">
        <v>41.966220350049255</v>
      </c>
      <c r="G154">
        <v>9</v>
      </c>
    </row>
    <row r="155" spans="1:7" x14ac:dyDescent="0.3">
      <c r="A155" t="s">
        <v>32</v>
      </c>
      <c r="B155" s="17" t="s">
        <v>18</v>
      </c>
      <c r="C155">
        <v>87.620999999999995</v>
      </c>
      <c r="D155">
        <v>84.034999999999997</v>
      </c>
      <c r="E155">
        <v>32.37576769357527</v>
      </c>
      <c r="F155">
        <v>17.136566806173555</v>
      </c>
      <c r="G155">
        <v>10</v>
      </c>
    </row>
    <row r="156" spans="1:7" x14ac:dyDescent="0.3">
      <c r="A156" t="s">
        <v>32</v>
      </c>
      <c r="B156" s="17" t="s">
        <v>19</v>
      </c>
      <c r="C156">
        <v>78.736999999999995</v>
      </c>
      <c r="D156">
        <v>105.545</v>
      </c>
      <c r="E156">
        <v>57.367818048219497</v>
      </c>
      <c r="F156">
        <v>27.822610041549133</v>
      </c>
      <c r="G156">
        <v>11</v>
      </c>
    </row>
    <row r="157" spans="1:7" x14ac:dyDescent="0.3">
      <c r="A157" t="s">
        <v>32</v>
      </c>
      <c r="B157" s="17" t="s">
        <v>20</v>
      </c>
      <c r="C157">
        <v>50.914000000000009</v>
      </c>
      <c r="D157">
        <v>77.597999999999999</v>
      </c>
      <c r="E157">
        <v>4.5297273036704571</v>
      </c>
      <c r="F157">
        <v>0.25931753048434147</v>
      </c>
      <c r="G157">
        <v>12</v>
      </c>
    </row>
    <row r="158" spans="1:7" x14ac:dyDescent="0.3">
      <c r="A158" t="s">
        <v>33</v>
      </c>
      <c r="B158" s="17" t="s">
        <v>9</v>
      </c>
      <c r="C158">
        <v>71.859000000000009</v>
      </c>
      <c r="D158">
        <v>82.39</v>
      </c>
      <c r="E158">
        <v>2.5266976000242725</v>
      </c>
      <c r="F158">
        <v>4.321958841405691E-2</v>
      </c>
      <c r="G158">
        <v>1</v>
      </c>
    </row>
    <row r="159" spans="1:7" x14ac:dyDescent="0.3">
      <c r="A159" t="s">
        <v>33</v>
      </c>
      <c r="B159" s="17" t="s">
        <v>10</v>
      </c>
      <c r="C159">
        <v>212.13299999999992</v>
      </c>
      <c r="D159">
        <v>177.40299999999999</v>
      </c>
      <c r="E159">
        <v>26.510687254140684</v>
      </c>
      <c r="F159">
        <v>24.451482145252694</v>
      </c>
      <c r="G159">
        <v>2</v>
      </c>
    </row>
    <row r="160" spans="1:7" x14ac:dyDescent="0.3">
      <c r="A160" t="s">
        <v>33</v>
      </c>
      <c r="B160" s="17" t="s">
        <v>11</v>
      </c>
      <c r="C160">
        <v>40.731000000000002</v>
      </c>
      <c r="D160">
        <v>39.045999999999992</v>
      </c>
      <c r="E160">
        <v>7.5931844974822678</v>
      </c>
      <c r="F160">
        <v>4.0518364138178331</v>
      </c>
      <c r="G160">
        <v>3</v>
      </c>
    </row>
    <row r="161" spans="1:7" x14ac:dyDescent="0.3">
      <c r="A161" t="s">
        <v>33</v>
      </c>
      <c r="B161" s="17" t="s">
        <v>12</v>
      </c>
      <c r="C161">
        <v>75.941000000000003</v>
      </c>
      <c r="D161">
        <v>76.339000000000013</v>
      </c>
      <c r="E161">
        <v>3.0372737989929082</v>
      </c>
      <c r="F161">
        <v>1.1129044016619656</v>
      </c>
      <c r="G161">
        <v>4</v>
      </c>
    </row>
    <row r="162" spans="1:7" x14ac:dyDescent="0.3">
      <c r="A162" t="s">
        <v>33</v>
      </c>
      <c r="B162" s="17" t="s">
        <v>13</v>
      </c>
      <c r="C162">
        <v>149.02600000000001</v>
      </c>
      <c r="D162">
        <v>128.09800000000001</v>
      </c>
      <c r="E162">
        <v>36.381827100867639</v>
      </c>
      <c r="F162">
        <v>32.414691310542679</v>
      </c>
      <c r="G162">
        <v>5</v>
      </c>
    </row>
    <row r="163" spans="1:7" x14ac:dyDescent="0.3">
      <c r="A163" t="s">
        <v>33</v>
      </c>
      <c r="B163" s="17" t="s">
        <v>14</v>
      </c>
      <c r="C163">
        <v>120.88</v>
      </c>
      <c r="D163">
        <v>104.39700000000001</v>
      </c>
      <c r="E163">
        <v>52.497706611903283</v>
      </c>
      <c r="F163">
        <v>54.715998932196051</v>
      </c>
      <c r="G163">
        <v>6</v>
      </c>
    </row>
    <row r="164" spans="1:7" x14ac:dyDescent="0.3">
      <c r="A164" t="s">
        <v>33</v>
      </c>
      <c r="B164" s="17" t="s">
        <v>15</v>
      </c>
      <c r="C164">
        <v>66.864999999999966</v>
      </c>
      <c r="D164">
        <v>53.736999999999988</v>
      </c>
      <c r="E164">
        <v>26.157211424085478</v>
      </c>
      <c r="F164">
        <v>45.164469892689482</v>
      </c>
      <c r="G164">
        <v>7</v>
      </c>
    </row>
    <row r="165" spans="1:7" x14ac:dyDescent="0.3">
      <c r="A165" t="s">
        <v>33</v>
      </c>
      <c r="B165" s="17" t="s">
        <v>16</v>
      </c>
      <c r="C165">
        <v>104.925</v>
      </c>
      <c r="D165">
        <v>89.313999999999993</v>
      </c>
      <c r="E165">
        <v>27.872223784723715</v>
      </c>
      <c r="F165">
        <v>35.526501676354776</v>
      </c>
      <c r="G165">
        <v>8</v>
      </c>
    </row>
    <row r="166" spans="1:7" x14ac:dyDescent="0.3">
      <c r="A166" t="s">
        <v>33</v>
      </c>
      <c r="B166" s="17" t="s">
        <v>17</v>
      </c>
      <c r="C166">
        <v>91.893000000000001</v>
      </c>
      <c r="D166">
        <v>68.819999999999993</v>
      </c>
      <c r="E166">
        <v>27.89840717954262</v>
      </c>
      <c r="F166">
        <v>37.979213318852509</v>
      </c>
      <c r="G166">
        <v>9</v>
      </c>
    </row>
    <row r="167" spans="1:7" x14ac:dyDescent="0.3">
      <c r="A167" t="s">
        <v>33</v>
      </c>
      <c r="B167" s="17" t="s">
        <v>18</v>
      </c>
      <c r="C167">
        <v>186.69000000000003</v>
      </c>
      <c r="D167">
        <v>163.84300000000002</v>
      </c>
      <c r="E167">
        <v>34.365705699812004</v>
      </c>
      <c r="F167">
        <v>28.027903086515899</v>
      </c>
      <c r="G167">
        <v>10</v>
      </c>
    </row>
    <row r="168" spans="1:7" x14ac:dyDescent="0.3">
      <c r="A168" t="s">
        <v>33</v>
      </c>
      <c r="B168" s="17" t="s">
        <v>19</v>
      </c>
      <c r="C168">
        <v>137.625</v>
      </c>
      <c r="D168">
        <v>156.131</v>
      </c>
      <c r="E168">
        <v>65.000277637930125</v>
      </c>
      <c r="F168">
        <v>79.39438391662253</v>
      </c>
      <c r="G168">
        <v>11</v>
      </c>
    </row>
    <row r="169" spans="1:7" x14ac:dyDescent="0.3">
      <c r="A169" t="s">
        <v>33</v>
      </c>
      <c r="B169" s="17" t="s">
        <v>20</v>
      </c>
      <c r="C169">
        <v>289.41999999999996</v>
      </c>
      <c r="D169">
        <v>400.07099999999991</v>
      </c>
      <c r="E169">
        <v>195.31503365161723</v>
      </c>
      <c r="F169">
        <v>69.961708745254612</v>
      </c>
      <c r="G169">
        <v>12</v>
      </c>
    </row>
    <row r="170" spans="1:7" x14ac:dyDescent="0.3">
      <c r="A170" t="s">
        <v>34</v>
      </c>
      <c r="B170" s="17" t="s">
        <v>9</v>
      </c>
      <c r="C170">
        <v>214.05099999999999</v>
      </c>
      <c r="D170">
        <v>322.49900000000002</v>
      </c>
      <c r="E170">
        <v>332.16254667262098</v>
      </c>
      <c r="F170">
        <v>206.87055994388342</v>
      </c>
      <c r="G170">
        <v>1</v>
      </c>
    </row>
    <row r="171" spans="1:7" x14ac:dyDescent="0.3">
      <c r="A171" t="s">
        <v>34</v>
      </c>
      <c r="B171" s="17" t="s">
        <v>10</v>
      </c>
      <c r="C171">
        <v>163.702</v>
      </c>
      <c r="D171">
        <v>146.32399999999998</v>
      </c>
      <c r="E171">
        <v>120.901825576291</v>
      </c>
      <c r="F171">
        <v>69.57273244952809</v>
      </c>
      <c r="G171">
        <v>2</v>
      </c>
    </row>
    <row r="172" spans="1:7" x14ac:dyDescent="0.3">
      <c r="A172" t="s">
        <v>34</v>
      </c>
      <c r="B172" s="17" t="s">
        <v>11</v>
      </c>
      <c r="C172">
        <v>140.17100000000002</v>
      </c>
      <c r="D172">
        <v>201.744</v>
      </c>
      <c r="E172">
        <v>109.19784809224072</v>
      </c>
      <c r="F172">
        <v>34.478426657313904</v>
      </c>
      <c r="G172">
        <v>3</v>
      </c>
    </row>
    <row r="173" spans="1:7" x14ac:dyDescent="0.3">
      <c r="A173" t="s">
        <v>34</v>
      </c>
      <c r="B173" s="17" t="s">
        <v>12</v>
      </c>
      <c r="C173">
        <v>241.81200000000001</v>
      </c>
      <c r="D173">
        <v>230.05699999999999</v>
      </c>
      <c r="E173">
        <v>180.99271668567653</v>
      </c>
      <c r="F173">
        <v>208.52370920072104</v>
      </c>
      <c r="G173">
        <v>4</v>
      </c>
    </row>
    <row r="174" spans="1:7" x14ac:dyDescent="0.3">
      <c r="A174" t="s">
        <v>34</v>
      </c>
      <c r="B174" s="17" t="s">
        <v>13</v>
      </c>
      <c r="C174">
        <v>156.095</v>
      </c>
      <c r="D174">
        <v>203.38</v>
      </c>
      <c r="E174">
        <v>167.57372684098803</v>
      </c>
      <c r="F174">
        <v>108.55680119900744</v>
      </c>
      <c r="G174">
        <v>5</v>
      </c>
    </row>
    <row r="175" spans="1:7" x14ac:dyDescent="0.3">
      <c r="A175" t="s">
        <v>34</v>
      </c>
      <c r="B175" s="17" t="s">
        <v>14</v>
      </c>
      <c r="C175">
        <v>135.57499999999999</v>
      </c>
      <c r="D175">
        <v>169.91000000000003</v>
      </c>
      <c r="E175">
        <v>230.68880005195703</v>
      </c>
      <c r="F175">
        <v>141.40368839369074</v>
      </c>
      <c r="G175">
        <v>6</v>
      </c>
    </row>
    <row r="176" spans="1:7" x14ac:dyDescent="0.3">
      <c r="A176" t="s">
        <v>34</v>
      </c>
      <c r="B176" s="17" t="s">
        <v>15</v>
      </c>
      <c r="C176">
        <v>122.498</v>
      </c>
      <c r="D176">
        <v>101.85700000000001</v>
      </c>
      <c r="E176">
        <v>56.569224506242911</v>
      </c>
      <c r="F176">
        <v>74.294472483763812</v>
      </c>
      <c r="G176">
        <v>7</v>
      </c>
    </row>
    <row r="177" spans="1:7" x14ac:dyDescent="0.3">
      <c r="A177" t="s">
        <v>34</v>
      </c>
      <c r="B177" s="17" t="s">
        <v>16</v>
      </c>
      <c r="C177">
        <v>119.33199999999998</v>
      </c>
      <c r="D177">
        <v>96.596000000000018</v>
      </c>
      <c r="E177">
        <v>52.013313807753541</v>
      </c>
      <c r="F177">
        <v>53.30055741163568</v>
      </c>
      <c r="G177">
        <v>8</v>
      </c>
    </row>
    <row r="178" spans="1:7" x14ac:dyDescent="0.3">
      <c r="A178" t="s">
        <v>34</v>
      </c>
      <c r="B178" s="17" t="s">
        <v>17</v>
      </c>
      <c r="C178">
        <v>107.392</v>
      </c>
      <c r="D178">
        <v>128.613</v>
      </c>
      <c r="E178">
        <v>120.74472520737756</v>
      </c>
      <c r="F178">
        <v>98.864808497155167</v>
      </c>
      <c r="G178">
        <v>9</v>
      </c>
    </row>
    <row r="179" spans="1:7" x14ac:dyDescent="0.3">
      <c r="A179" t="s">
        <v>34</v>
      </c>
      <c r="B179" s="17" t="s">
        <v>18</v>
      </c>
      <c r="C179">
        <v>27.023</v>
      </c>
      <c r="D179">
        <v>37.737000000000002</v>
      </c>
      <c r="E179">
        <v>13.432081542097938</v>
      </c>
      <c r="F179">
        <v>6.8719145578350478</v>
      </c>
      <c r="G179">
        <v>10</v>
      </c>
    </row>
    <row r="180" spans="1:7" x14ac:dyDescent="0.3">
      <c r="A180" t="s">
        <v>34</v>
      </c>
      <c r="B180" s="17" t="s">
        <v>19</v>
      </c>
      <c r="C180">
        <v>62.997999999999998</v>
      </c>
      <c r="D180">
        <v>64.684000000000012</v>
      </c>
      <c r="E180">
        <v>3.1420073782685263</v>
      </c>
      <c r="F180">
        <v>0.19448814786325611</v>
      </c>
      <c r="G180">
        <v>11</v>
      </c>
    </row>
    <row r="181" spans="1:7" x14ac:dyDescent="0.3">
      <c r="A181" t="s">
        <v>34</v>
      </c>
      <c r="B181" s="17" t="s">
        <v>20</v>
      </c>
      <c r="C181">
        <v>87.525000000000006</v>
      </c>
      <c r="D181">
        <v>73.789999999999992</v>
      </c>
      <c r="E181">
        <v>4.6999193699933359</v>
      </c>
      <c r="F181">
        <v>1.3506121379392786</v>
      </c>
      <c r="G181">
        <v>12</v>
      </c>
    </row>
    <row r="182" spans="1:7" x14ac:dyDescent="0.3">
      <c r="A182" t="s">
        <v>35</v>
      </c>
      <c r="B182" s="17" t="s">
        <v>9</v>
      </c>
      <c r="C182">
        <v>49.605000000000004</v>
      </c>
      <c r="D182">
        <v>52.238</v>
      </c>
      <c r="E182">
        <v>0.60221808083480077</v>
      </c>
      <c r="F182">
        <v>0.1836832507597419</v>
      </c>
      <c r="G182">
        <v>1</v>
      </c>
    </row>
    <row r="183" spans="1:7" x14ac:dyDescent="0.3">
      <c r="A183" t="s">
        <v>35</v>
      </c>
      <c r="B183" s="17" t="s">
        <v>10</v>
      </c>
      <c r="C183">
        <v>98.01</v>
      </c>
      <c r="D183">
        <v>89.143999999999991</v>
      </c>
      <c r="E183">
        <v>2.1470383751501587</v>
      </c>
      <c r="F183">
        <v>2.3230528772555585</v>
      </c>
      <c r="G183">
        <v>2</v>
      </c>
    </row>
    <row r="184" spans="1:7" x14ac:dyDescent="0.3">
      <c r="A184" t="s">
        <v>35</v>
      </c>
      <c r="B184" s="17" t="s">
        <v>11</v>
      </c>
      <c r="C184">
        <v>105.462</v>
      </c>
      <c r="D184">
        <v>114.97199999999999</v>
      </c>
      <c r="E184">
        <v>4.8962948311351191</v>
      </c>
      <c r="F184">
        <v>1.4046366234568497</v>
      </c>
      <c r="G184">
        <v>3</v>
      </c>
    </row>
    <row r="185" spans="1:7" x14ac:dyDescent="0.3">
      <c r="A185" t="s">
        <v>35</v>
      </c>
      <c r="B185" s="17" t="s">
        <v>12</v>
      </c>
      <c r="C185">
        <v>121.93100000000001</v>
      </c>
      <c r="D185">
        <v>138.25200000000001</v>
      </c>
      <c r="E185">
        <v>36.309822765115648</v>
      </c>
      <c r="F185">
        <v>14.305683765052837</v>
      </c>
      <c r="G185">
        <v>4</v>
      </c>
    </row>
    <row r="186" spans="1:7" x14ac:dyDescent="0.3">
      <c r="A186" t="s">
        <v>35</v>
      </c>
      <c r="B186" s="17" t="s">
        <v>13</v>
      </c>
      <c r="C186">
        <v>63.471000000000004</v>
      </c>
      <c r="D186">
        <v>68.585000000000008</v>
      </c>
      <c r="E186">
        <v>6.7160407710489682</v>
      </c>
      <c r="F186">
        <v>3.9978119283002629</v>
      </c>
      <c r="G186">
        <v>5</v>
      </c>
    </row>
    <row r="187" spans="1:7" x14ac:dyDescent="0.3">
      <c r="A187" t="s">
        <v>35</v>
      </c>
      <c r="B187" s="17" t="s">
        <v>14</v>
      </c>
      <c r="C187">
        <v>125.825</v>
      </c>
      <c r="D187">
        <v>131.70400000000001</v>
      </c>
      <c r="E187">
        <v>46.475525803555271</v>
      </c>
      <c r="F187">
        <v>27.131096626924229</v>
      </c>
      <c r="G187">
        <v>6</v>
      </c>
    </row>
    <row r="188" spans="1:7" x14ac:dyDescent="0.3">
      <c r="A188" t="s">
        <v>35</v>
      </c>
      <c r="B188" s="17" t="s">
        <v>15</v>
      </c>
      <c r="C188">
        <v>67.257000000000005</v>
      </c>
      <c r="D188">
        <v>90.765999999999991</v>
      </c>
      <c r="E188">
        <v>116.6208405234001</v>
      </c>
      <c r="F188">
        <v>76.239353962396407</v>
      </c>
      <c r="G188">
        <v>7</v>
      </c>
    </row>
    <row r="189" spans="1:7" x14ac:dyDescent="0.3">
      <c r="A189" t="s">
        <v>35</v>
      </c>
      <c r="B189" s="17" t="s">
        <v>16</v>
      </c>
      <c r="C189">
        <v>61.321000000000005</v>
      </c>
      <c r="D189">
        <v>43.436999999999998</v>
      </c>
      <c r="E189">
        <v>25.528809948431768</v>
      </c>
      <c r="F189">
        <v>16.639541539411905</v>
      </c>
      <c r="G189">
        <v>8</v>
      </c>
    </row>
    <row r="190" spans="1:7" x14ac:dyDescent="0.3">
      <c r="A190" t="s">
        <v>35</v>
      </c>
      <c r="B190" s="17" t="s">
        <v>17</v>
      </c>
      <c r="C190">
        <v>110.89100000000001</v>
      </c>
      <c r="D190">
        <v>112.25299999999999</v>
      </c>
      <c r="E190">
        <v>39.301275623175471</v>
      </c>
      <c r="F190">
        <v>51.258431859071486</v>
      </c>
      <c r="G190">
        <v>9</v>
      </c>
    </row>
    <row r="191" spans="1:7" x14ac:dyDescent="0.3">
      <c r="A191" t="s">
        <v>35</v>
      </c>
      <c r="B191" s="17" t="s">
        <v>18</v>
      </c>
      <c r="C191">
        <v>113.938</v>
      </c>
      <c r="D191">
        <v>116.76400000000001</v>
      </c>
      <c r="E191">
        <v>44.367762520633484</v>
      </c>
      <c r="F191">
        <v>29.702662137560612</v>
      </c>
      <c r="G191">
        <v>10</v>
      </c>
    </row>
    <row r="192" spans="1:7" x14ac:dyDescent="0.3">
      <c r="A192" t="s">
        <v>35</v>
      </c>
      <c r="B192" s="17" t="s">
        <v>19</v>
      </c>
      <c r="C192">
        <v>36.199000000000005</v>
      </c>
      <c r="D192">
        <v>17.023</v>
      </c>
      <c r="E192">
        <v>2.3957806259297496</v>
      </c>
      <c r="F192">
        <v>1.0480750190408792</v>
      </c>
      <c r="G192">
        <v>11</v>
      </c>
    </row>
    <row r="193" spans="1:7" x14ac:dyDescent="0.3">
      <c r="A193" t="s">
        <v>35</v>
      </c>
      <c r="B193" s="17" t="s">
        <v>20</v>
      </c>
      <c r="C193">
        <v>37.223000000000006</v>
      </c>
      <c r="D193">
        <v>35.981000000000002</v>
      </c>
      <c r="E193">
        <v>0.78550184456713124</v>
      </c>
      <c r="F193">
        <v>1.0804897103514228E-2</v>
      </c>
      <c r="G193">
        <v>12</v>
      </c>
    </row>
    <row r="194" spans="1:7" x14ac:dyDescent="0.3">
      <c r="A194" t="s">
        <v>36</v>
      </c>
      <c r="B194" s="17" t="s">
        <v>9</v>
      </c>
      <c r="C194">
        <v>88.748999999999995</v>
      </c>
      <c r="D194">
        <v>148.21199999999999</v>
      </c>
      <c r="E194">
        <v>1.5187497589568801</v>
      </c>
      <c r="F194">
        <v>0</v>
      </c>
      <c r="G194">
        <v>1</v>
      </c>
    </row>
    <row r="195" spans="1:7" x14ac:dyDescent="0.3">
      <c r="A195" t="s">
        <v>36</v>
      </c>
      <c r="B195" s="17" t="s">
        <v>10</v>
      </c>
      <c r="C195">
        <v>105.12399999999998</v>
      </c>
      <c r="D195">
        <v>128.29400000000001</v>
      </c>
      <c r="E195">
        <v>2.5790643896620806</v>
      </c>
      <c r="F195">
        <v>0.70231831172842463</v>
      </c>
      <c r="G195">
        <v>2</v>
      </c>
    </row>
    <row r="196" spans="1:7" x14ac:dyDescent="0.3">
      <c r="A196" t="s">
        <v>36</v>
      </c>
      <c r="B196" s="17" t="s">
        <v>11</v>
      </c>
      <c r="C196">
        <v>129.57300000000001</v>
      </c>
      <c r="D196">
        <v>151.85300000000001</v>
      </c>
      <c r="E196">
        <v>6.0549100518716346</v>
      </c>
      <c r="F196">
        <v>1.8260276104939042</v>
      </c>
      <c r="G196">
        <v>3</v>
      </c>
    </row>
    <row r="197" spans="1:7" x14ac:dyDescent="0.3">
      <c r="A197" t="s">
        <v>36</v>
      </c>
      <c r="B197" s="17" t="s">
        <v>12</v>
      </c>
      <c r="C197">
        <v>103.79000000000002</v>
      </c>
      <c r="D197">
        <v>111.35900000000002</v>
      </c>
      <c r="E197">
        <v>17.228673790839085</v>
      </c>
      <c r="F197">
        <v>5.8238395387941679</v>
      </c>
      <c r="G197">
        <v>4</v>
      </c>
    </row>
    <row r="198" spans="1:7" x14ac:dyDescent="0.3">
      <c r="A198" t="s">
        <v>36</v>
      </c>
      <c r="B198" s="17" t="s">
        <v>13</v>
      </c>
      <c r="C198">
        <v>245.49799999999999</v>
      </c>
      <c r="D198">
        <v>220.63800000000003</v>
      </c>
      <c r="E198">
        <v>142.11364830395587</v>
      </c>
      <c r="F198">
        <v>151.97087776092761</v>
      </c>
      <c r="G198">
        <v>5</v>
      </c>
    </row>
    <row r="199" spans="1:7" x14ac:dyDescent="0.3">
      <c r="A199" t="s">
        <v>36</v>
      </c>
      <c r="B199" s="17" t="s">
        <v>14</v>
      </c>
      <c r="C199">
        <v>164.91</v>
      </c>
      <c r="D199">
        <v>140.94</v>
      </c>
      <c r="E199">
        <v>110.67720989950882</v>
      </c>
      <c r="F199">
        <v>127.57342010119248</v>
      </c>
      <c r="G199">
        <v>6</v>
      </c>
    </row>
    <row r="200" spans="1:7" x14ac:dyDescent="0.3">
      <c r="A200" t="s">
        <v>36</v>
      </c>
      <c r="B200" s="17" t="s">
        <v>15</v>
      </c>
      <c r="C200">
        <v>112.49899999999998</v>
      </c>
      <c r="D200">
        <v>104.482</v>
      </c>
      <c r="E200">
        <v>169.21018901716957</v>
      </c>
      <c r="F200">
        <v>167.2922218537108</v>
      </c>
      <c r="G200">
        <v>7</v>
      </c>
    </row>
    <row r="201" spans="1:7" x14ac:dyDescent="0.3">
      <c r="A201" t="s">
        <v>36</v>
      </c>
      <c r="B201" s="17" t="s">
        <v>16</v>
      </c>
      <c r="C201">
        <v>94.88900000000001</v>
      </c>
      <c r="D201">
        <v>92.001999999999995</v>
      </c>
      <c r="E201">
        <v>19.061511428162394</v>
      </c>
      <c r="F201">
        <v>14.867538414435577</v>
      </c>
      <c r="G201">
        <v>8</v>
      </c>
    </row>
    <row r="202" spans="1:7" x14ac:dyDescent="0.3">
      <c r="A202" t="s">
        <v>36</v>
      </c>
      <c r="B202" s="17" t="s">
        <v>17</v>
      </c>
      <c r="C202">
        <v>148.24199999999999</v>
      </c>
      <c r="D202">
        <v>159.07999999999998</v>
      </c>
      <c r="E202">
        <v>65.681045903221644</v>
      </c>
      <c r="F202">
        <v>53.689533707362195</v>
      </c>
      <c r="G202">
        <v>9</v>
      </c>
    </row>
    <row r="203" spans="1:7" x14ac:dyDescent="0.3">
      <c r="A203" t="s">
        <v>36</v>
      </c>
      <c r="B203" s="17" t="s">
        <v>18</v>
      </c>
      <c r="C203">
        <v>133.99</v>
      </c>
      <c r="D203">
        <v>144.08599999999998</v>
      </c>
      <c r="E203">
        <v>65.510853836898761</v>
      </c>
      <c r="F203">
        <v>55.439927038131508</v>
      </c>
      <c r="G203">
        <v>10</v>
      </c>
    </row>
    <row r="204" spans="1:7" x14ac:dyDescent="0.3">
      <c r="A204" t="s">
        <v>36</v>
      </c>
      <c r="B204" s="17" t="s">
        <v>19</v>
      </c>
      <c r="C204">
        <v>91.381999999999991</v>
      </c>
      <c r="D204">
        <v>120.76900000000001</v>
      </c>
      <c r="E204">
        <v>40.846095917490835</v>
      </c>
      <c r="F204">
        <v>28.989538928728663</v>
      </c>
      <c r="G204">
        <v>11</v>
      </c>
    </row>
    <row r="205" spans="1:7" x14ac:dyDescent="0.3">
      <c r="A205" t="s">
        <v>36</v>
      </c>
      <c r="B205" s="17" t="s">
        <v>20</v>
      </c>
      <c r="C205">
        <v>98.456999999999994</v>
      </c>
      <c r="D205">
        <v>93.64800000000001</v>
      </c>
      <c r="E205">
        <v>4.1435222300916177</v>
      </c>
      <c r="F205">
        <v>1.6099296684236204</v>
      </c>
      <c r="G205">
        <v>12</v>
      </c>
    </row>
    <row r="206" spans="1:7" x14ac:dyDescent="0.3">
      <c r="A206" t="s">
        <v>37</v>
      </c>
      <c r="B206" s="17" t="s">
        <v>9</v>
      </c>
      <c r="C206">
        <v>116.381</v>
      </c>
      <c r="D206">
        <v>161.654</v>
      </c>
      <c r="E206">
        <v>10.326076331705414</v>
      </c>
      <c r="F206">
        <v>4.0518364138178358</v>
      </c>
      <c r="G206">
        <v>1</v>
      </c>
    </row>
    <row r="207" spans="1:7" x14ac:dyDescent="0.3">
      <c r="A207" t="s">
        <v>37</v>
      </c>
      <c r="B207" s="17" t="s">
        <v>10</v>
      </c>
      <c r="C207">
        <v>105.36500000000001</v>
      </c>
      <c r="D207">
        <v>104.53400000000001</v>
      </c>
      <c r="E207">
        <v>2.9194485223078375</v>
      </c>
      <c r="F207">
        <v>2.323052877255559</v>
      </c>
      <c r="G207">
        <v>2</v>
      </c>
    </row>
    <row r="208" spans="1:7" x14ac:dyDescent="0.3">
      <c r="A208" t="s">
        <v>37</v>
      </c>
      <c r="B208" s="17" t="s">
        <v>11</v>
      </c>
      <c r="C208">
        <v>177.90199999999999</v>
      </c>
      <c r="D208">
        <v>168.08800000000002</v>
      </c>
      <c r="E208">
        <v>95.231881660006451</v>
      </c>
      <c r="F208">
        <v>45.747934336279236</v>
      </c>
      <c r="G208">
        <v>3</v>
      </c>
    </row>
    <row r="209" spans="1:7" x14ac:dyDescent="0.3">
      <c r="A209" t="s">
        <v>37</v>
      </c>
      <c r="B209" s="17" t="s">
        <v>12</v>
      </c>
      <c r="C209">
        <v>205.37199999999999</v>
      </c>
      <c r="D209">
        <v>250.35700000000003</v>
      </c>
      <c r="E209">
        <v>99.69327577297841</v>
      </c>
      <c r="F209">
        <v>75.947621740601505</v>
      </c>
      <c r="G209">
        <v>4</v>
      </c>
    </row>
    <row r="210" spans="1:7" x14ac:dyDescent="0.3">
      <c r="A210" t="s">
        <v>37</v>
      </c>
      <c r="B210" s="17" t="s">
        <v>13</v>
      </c>
      <c r="C210">
        <v>88.95</v>
      </c>
      <c r="D210">
        <v>106.99100000000001</v>
      </c>
      <c r="E210">
        <v>208.09907617194733</v>
      </c>
      <c r="F210">
        <v>135.48260478096486</v>
      </c>
      <c r="G210">
        <v>5</v>
      </c>
    </row>
    <row r="211" spans="1:7" x14ac:dyDescent="0.3">
      <c r="A211" t="s">
        <v>37</v>
      </c>
      <c r="B211" s="17" t="s">
        <v>14</v>
      </c>
      <c r="C211">
        <v>156.18900000000002</v>
      </c>
      <c r="D211">
        <v>187.08899999999997</v>
      </c>
      <c r="E211">
        <v>166.72276650937363</v>
      </c>
      <c r="F211">
        <v>115.99057040622523</v>
      </c>
      <c r="G211">
        <v>6</v>
      </c>
    </row>
    <row r="212" spans="1:7" x14ac:dyDescent="0.3">
      <c r="A212" t="s">
        <v>37</v>
      </c>
      <c r="B212" s="17" t="s">
        <v>15</v>
      </c>
      <c r="C212">
        <v>116.358</v>
      </c>
      <c r="D212">
        <v>85.731000000000009</v>
      </c>
      <c r="E212">
        <v>46.632626172468704</v>
      </c>
      <c r="F212">
        <v>96.768658459073421</v>
      </c>
      <c r="G212">
        <v>7</v>
      </c>
    </row>
    <row r="213" spans="1:7" x14ac:dyDescent="0.3">
      <c r="A213" t="s">
        <v>37</v>
      </c>
      <c r="B213" s="17" t="s">
        <v>16</v>
      </c>
      <c r="C213">
        <v>82.12</v>
      </c>
      <c r="D213">
        <v>98.015000000000015</v>
      </c>
      <c r="E213">
        <v>35.327945459406735</v>
      </c>
      <c r="F213">
        <v>19.654107831292379</v>
      </c>
      <c r="G213">
        <v>8</v>
      </c>
    </row>
    <row r="214" spans="1:7" x14ac:dyDescent="0.3">
      <c r="A214" t="s">
        <v>37</v>
      </c>
      <c r="B214" s="17" t="s">
        <v>17</v>
      </c>
      <c r="C214">
        <v>322.67699999999996</v>
      </c>
      <c r="D214">
        <v>336.48800000000006</v>
      </c>
      <c r="E214">
        <v>212.50443235022794</v>
      </c>
      <c r="F214">
        <v>226.03844740551756</v>
      </c>
      <c r="G214">
        <v>9</v>
      </c>
    </row>
    <row r="215" spans="1:7" x14ac:dyDescent="0.3">
      <c r="A215" t="s">
        <v>37</v>
      </c>
      <c r="B215" s="17" t="s">
        <v>18</v>
      </c>
      <c r="C215">
        <v>163.63499999999999</v>
      </c>
      <c r="D215">
        <v>153.13900000000001</v>
      </c>
      <c r="E215">
        <v>147.73980526566794</v>
      </c>
      <c r="F215">
        <v>163.88867926610382</v>
      </c>
      <c r="G215">
        <v>10</v>
      </c>
    </row>
    <row r="216" spans="1:7" x14ac:dyDescent="0.3">
      <c r="A216" t="s">
        <v>37</v>
      </c>
      <c r="B216" s="17" t="s">
        <v>19</v>
      </c>
      <c r="C216">
        <v>175.46700000000001</v>
      </c>
      <c r="D216">
        <v>161.238</v>
      </c>
      <c r="E216">
        <v>89.776314985318379</v>
      </c>
      <c r="F216">
        <v>102.07386293689889</v>
      </c>
      <c r="G216">
        <v>11</v>
      </c>
    </row>
    <row r="217" spans="1:7" x14ac:dyDescent="0.3">
      <c r="A217" t="s">
        <v>37</v>
      </c>
      <c r="B217" s="17" t="s">
        <v>20</v>
      </c>
      <c r="C217">
        <v>56.080999999999996</v>
      </c>
      <c r="D217">
        <v>61.373999999999995</v>
      </c>
      <c r="E217">
        <v>13.458264936916844</v>
      </c>
      <c r="F217">
        <v>14.953977591263685</v>
      </c>
      <c r="G217">
        <v>12</v>
      </c>
    </row>
    <row r="218" spans="1:7" x14ac:dyDescent="0.3">
      <c r="A218" t="s">
        <v>38</v>
      </c>
      <c r="B218" s="17" t="s">
        <v>9</v>
      </c>
      <c r="C218">
        <v>142.81300000000002</v>
      </c>
      <c r="D218">
        <v>149.209</v>
      </c>
      <c r="E218">
        <v>8.5685159544864575</v>
      </c>
      <c r="F218">
        <v>3.619640529677266</v>
      </c>
      <c r="G218">
        <v>1</v>
      </c>
    </row>
    <row r="219" spans="1:7" x14ac:dyDescent="0.3">
      <c r="A219" t="s">
        <v>38</v>
      </c>
      <c r="B219" s="17" t="s">
        <v>10</v>
      </c>
      <c r="C219">
        <v>54.175000000000004</v>
      </c>
      <c r="D219">
        <v>62.059000000000005</v>
      </c>
      <c r="E219">
        <v>26.602329136006858</v>
      </c>
      <c r="F219">
        <v>22.495795769516622</v>
      </c>
      <c r="G219">
        <v>2</v>
      </c>
    </row>
    <row r="220" spans="1:7" x14ac:dyDescent="0.3">
      <c r="A220" t="s">
        <v>38</v>
      </c>
      <c r="B220" s="17" t="s">
        <v>11</v>
      </c>
      <c r="C220">
        <v>296.43100000000004</v>
      </c>
      <c r="D220">
        <v>314.40699999999998</v>
      </c>
      <c r="E220">
        <v>82.687160838100041</v>
      </c>
      <c r="F220">
        <v>63.143818672937137</v>
      </c>
      <c r="G220">
        <v>3</v>
      </c>
    </row>
    <row r="221" spans="1:7" x14ac:dyDescent="0.3">
      <c r="A221" t="s">
        <v>38</v>
      </c>
      <c r="B221" s="17" t="s">
        <v>12</v>
      </c>
      <c r="C221">
        <v>306.89500000000004</v>
      </c>
      <c r="D221">
        <v>337.49199999999996</v>
      </c>
      <c r="E221">
        <v>288.06970979758597</v>
      </c>
      <c r="F221">
        <v>253.49369094554729</v>
      </c>
      <c r="G221">
        <v>4</v>
      </c>
    </row>
    <row r="222" spans="1:7" x14ac:dyDescent="0.3">
      <c r="A222" t="s">
        <v>38</v>
      </c>
      <c r="B222" s="17" t="s">
        <v>13</v>
      </c>
      <c r="C222">
        <v>108.863</v>
      </c>
      <c r="D222">
        <v>135.54599999999999</v>
      </c>
      <c r="E222">
        <v>119.85448978353485</v>
      </c>
      <c r="F222">
        <v>120.84196920570314</v>
      </c>
      <c r="G222">
        <v>5</v>
      </c>
    </row>
    <row r="223" spans="1:7" x14ac:dyDescent="0.3">
      <c r="A223" t="s">
        <v>38</v>
      </c>
      <c r="B223" s="17" t="s">
        <v>14</v>
      </c>
      <c r="C223">
        <v>137.19700000000003</v>
      </c>
      <c r="D223">
        <v>90.894000000000005</v>
      </c>
      <c r="E223">
        <v>95.242098653764685</v>
      </c>
      <c r="F223">
        <v>157.05998429668276</v>
      </c>
      <c r="G223">
        <v>6</v>
      </c>
    </row>
    <row r="224" spans="1:7" x14ac:dyDescent="0.3">
      <c r="A224" t="s">
        <v>38</v>
      </c>
      <c r="B224" s="17" t="s">
        <v>15</v>
      </c>
      <c r="C224">
        <v>166.08499999999998</v>
      </c>
      <c r="D224">
        <v>176.435</v>
      </c>
      <c r="E224">
        <v>96.852377435127309</v>
      </c>
      <c r="F224">
        <v>88.956717853232632</v>
      </c>
      <c r="G224">
        <v>7</v>
      </c>
    </row>
    <row r="225" spans="1:7" x14ac:dyDescent="0.3">
      <c r="A225" t="s">
        <v>38</v>
      </c>
      <c r="B225" s="17" t="s">
        <v>16</v>
      </c>
      <c r="C225">
        <v>180.59700000000004</v>
      </c>
      <c r="D225">
        <v>138.80499999999998</v>
      </c>
      <c r="E225">
        <v>119.84794393483007</v>
      </c>
      <c r="F225">
        <v>166.76278189563857</v>
      </c>
      <c r="G225">
        <v>8</v>
      </c>
    </row>
    <row r="226" spans="1:7" x14ac:dyDescent="0.3">
      <c r="A226" t="s">
        <v>38</v>
      </c>
      <c r="B226" s="17" t="s">
        <v>17</v>
      </c>
      <c r="C226">
        <v>200.76099999999997</v>
      </c>
      <c r="D226">
        <v>239.29500000000002</v>
      </c>
      <c r="E226">
        <v>201.53358992110699</v>
      </c>
      <c r="F226">
        <v>142.30049485328237</v>
      </c>
      <c r="G226">
        <v>9</v>
      </c>
    </row>
    <row r="227" spans="1:7" x14ac:dyDescent="0.3">
      <c r="A227" t="s">
        <v>38</v>
      </c>
      <c r="B227" s="17" t="s">
        <v>18</v>
      </c>
      <c r="C227">
        <v>237.20200000000003</v>
      </c>
      <c r="D227">
        <v>296.64299999999997</v>
      </c>
      <c r="E227">
        <v>338.53820331102423</v>
      </c>
      <c r="F227">
        <v>173.14847608381544</v>
      </c>
      <c r="G227">
        <v>10</v>
      </c>
    </row>
    <row r="228" spans="1:7" x14ac:dyDescent="0.3">
      <c r="A228" t="s">
        <v>38</v>
      </c>
      <c r="B228" s="17" t="s">
        <v>19</v>
      </c>
      <c r="C228">
        <v>165.05799999999996</v>
      </c>
      <c r="D228">
        <v>201.03499999999997</v>
      </c>
      <c r="E228">
        <v>85.776801426730756</v>
      </c>
      <c r="F228">
        <v>45.434592320277332</v>
      </c>
      <c r="G228">
        <v>11</v>
      </c>
    </row>
    <row r="229" spans="1:7" x14ac:dyDescent="0.3">
      <c r="A229" t="s">
        <v>38</v>
      </c>
      <c r="B229" s="17" t="s">
        <v>20</v>
      </c>
      <c r="C229">
        <v>335.40700000000004</v>
      </c>
      <c r="D229">
        <v>360.12100000000004</v>
      </c>
      <c r="E229">
        <v>270.37628074871134</v>
      </c>
      <c r="F229">
        <v>232.8347276836281</v>
      </c>
      <c r="G229">
        <v>12</v>
      </c>
    </row>
    <row r="230" spans="1:7" x14ac:dyDescent="0.3">
      <c r="A230" t="s">
        <v>39</v>
      </c>
      <c r="B230" s="17" t="s">
        <v>9</v>
      </c>
      <c r="C230">
        <v>73.346999999999994</v>
      </c>
      <c r="D230">
        <v>69.53</v>
      </c>
      <c r="E230">
        <v>31.904466586834978</v>
      </c>
      <c r="F230">
        <v>43.554540224265843</v>
      </c>
      <c r="G230">
        <v>1</v>
      </c>
    </row>
    <row r="231" spans="1:7" x14ac:dyDescent="0.3">
      <c r="A231" t="s">
        <v>39</v>
      </c>
      <c r="B231" s="17" t="s">
        <v>10</v>
      </c>
      <c r="C231">
        <v>222.81</v>
      </c>
      <c r="D231">
        <v>268.82500000000005</v>
      </c>
      <c r="E231">
        <v>30.844039096669356</v>
      </c>
      <c r="F231">
        <v>34.219109126829558</v>
      </c>
      <c r="G231">
        <v>2</v>
      </c>
    </row>
    <row r="232" spans="1:7" x14ac:dyDescent="0.3">
      <c r="A232" t="s">
        <v>39</v>
      </c>
      <c r="B232" s="17" t="s">
        <v>11</v>
      </c>
      <c r="C232">
        <v>176.92399999999998</v>
      </c>
      <c r="D232">
        <v>182.78500000000003</v>
      </c>
      <c r="E232">
        <v>127.40839918878871</v>
      </c>
      <c r="F232">
        <v>109.06463136287262</v>
      </c>
      <c r="G232">
        <v>3</v>
      </c>
    </row>
    <row r="233" spans="1:7" x14ac:dyDescent="0.3">
      <c r="A233" t="s">
        <v>39</v>
      </c>
      <c r="B233" s="17" t="s">
        <v>12</v>
      </c>
      <c r="C233">
        <v>185.64400000000001</v>
      </c>
      <c r="D233">
        <v>225.261</v>
      </c>
      <c r="E233">
        <v>73.850265086719801</v>
      </c>
      <c r="F233">
        <v>66.493336775026563</v>
      </c>
      <c r="G233">
        <v>4</v>
      </c>
    </row>
    <row r="234" spans="1:7" x14ac:dyDescent="0.3">
      <c r="A234" t="s">
        <v>39</v>
      </c>
      <c r="B234" s="17" t="s">
        <v>13</v>
      </c>
      <c r="C234">
        <v>149.11500000000001</v>
      </c>
      <c r="D234">
        <v>176.93699999999998</v>
      </c>
      <c r="E234">
        <v>257.98498915066494</v>
      </c>
      <c r="F234">
        <v>199.84737682659909</v>
      </c>
      <c r="G234">
        <v>5</v>
      </c>
    </row>
    <row r="235" spans="1:7" x14ac:dyDescent="0.3">
      <c r="A235" t="s">
        <v>39</v>
      </c>
      <c r="B235" s="17" t="s">
        <v>14</v>
      </c>
      <c r="C235">
        <v>104.75400000000002</v>
      </c>
      <c r="D235">
        <v>90.783000000000015</v>
      </c>
      <c r="E235">
        <v>74.583400141649108</v>
      </c>
      <c r="F235">
        <v>116.16344875988142</v>
      </c>
      <c r="G235">
        <v>6</v>
      </c>
    </row>
    <row r="236" spans="1:7" x14ac:dyDescent="0.3">
      <c r="A236" t="s">
        <v>39</v>
      </c>
      <c r="B236" s="17" t="s">
        <v>15</v>
      </c>
      <c r="C236">
        <v>55.938000000000002</v>
      </c>
      <c r="D236">
        <v>56.611000000000004</v>
      </c>
      <c r="E236">
        <v>16.27297987994908</v>
      </c>
      <c r="F236">
        <v>13.949122160636868</v>
      </c>
      <c r="G236">
        <v>7</v>
      </c>
    </row>
    <row r="237" spans="1:7" x14ac:dyDescent="0.3">
      <c r="A237" t="s">
        <v>39</v>
      </c>
      <c r="B237" s="17" t="s">
        <v>16</v>
      </c>
      <c r="C237">
        <v>99.704000000000008</v>
      </c>
      <c r="D237">
        <v>96.09899999999999</v>
      </c>
      <c r="E237">
        <v>54.605469894825077</v>
      </c>
      <c r="F237">
        <v>49.92942951533923</v>
      </c>
      <c r="G237">
        <v>8</v>
      </c>
    </row>
    <row r="238" spans="1:7" x14ac:dyDescent="0.3">
      <c r="A238" t="s">
        <v>39</v>
      </c>
      <c r="B238" s="17" t="s">
        <v>17</v>
      </c>
      <c r="C238">
        <v>115.39500000000001</v>
      </c>
      <c r="D238">
        <v>103.55100000000002</v>
      </c>
      <c r="E238">
        <v>44.25648309265312</v>
      </c>
      <c r="F238">
        <v>60.539838470990212</v>
      </c>
      <c r="G238">
        <v>9</v>
      </c>
    </row>
    <row r="239" spans="1:7" x14ac:dyDescent="0.3">
      <c r="A239" t="s">
        <v>39</v>
      </c>
      <c r="B239" s="17" t="s">
        <v>18</v>
      </c>
      <c r="C239">
        <v>96.361000000000004</v>
      </c>
      <c r="D239">
        <v>107.905</v>
      </c>
      <c r="E239">
        <v>26.785612899739178</v>
      </c>
      <c r="F239">
        <v>24.808043749668663</v>
      </c>
      <c r="G239">
        <v>10</v>
      </c>
    </row>
    <row r="240" spans="1:7" x14ac:dyDescent="0.3">
      <c r="A240" t="s">
        <v>39</v>
      </c>
      <c r="B240" s="17" t="s">
        <v>19</v>
      </c>
      <c r="C240">
        <v>175.21599999999998</v>
      </c>
      <c r="D240">
        <v>188.45299999999997</v>
      </c>
      <c r="E240">
        <v>58.76862967103088</v>
      </c>
      <c r="F240">
        <v>31.010054687085834</v>
      </c>
      <c r="G240">
        <v>11</v>
      </c>
    </row>
    <row r="241" spans="1:7" x14ac:dyDescent="0.3">
      <c r="A241" t="s">
        <v>39</v>
      </c>
      <c r="B241" s="17" t="s">
        <v>20</v>
      </c>
      <c r="C241">
        <v>123.97999999999999</v>
      </c>
      <c r="D241">
        <v>153.298</v>
      </c>
      <c r="E241">
        <v>33.632570644882684</v>
      </c>
      <c r="F241">
        <v>30.81556653922258</v>
      </c>
      <c r="G241">
        <v>12</v>
      </c>
    </row>
    <row r="242" spans="1:7" x14ac:dyDescent="0.3">
      <c r="A242" t="s">
        <v>40</v>
      </c>
      <c r="B242" s="17" t="s">
        <v>9</v>
      </c>
      <c r="C242">
        <v>57.06</v>
      </c>
      <c r="D242">
        <v>35.841999999999999</v>
      </c>
      <c r="E242">
        <v>4.5690023958988109</v>
      </c>
      <c r="F242">
        <v>10.513164881719343</v>
      </c>
      <c r="G242">
        <v>1</v>
      </c>
    </row>
    <row r="243" spans="1:7" x14ac:dyDescent="0.3">
      <c r="A243" t="s">
        <v>40</v>
      </c>
      <c r="B243" s="17" t="s">
        <v>10</v>
      </c>
      <c r="C243">
        <v>77.798000000000016</v>
      </c>
      <c r="D243">
        <v>74.421000000000006</v>
      </c>
      <c r="E243">
        <v>2.6837979689376983</v>
      </c>
      <c r="F243">
        <v>8.2765511812918948</v>
      </c>
      <c r="G243">
        <v>2</v>
      </c>
    </row>
    <row r="244" spans="1:7" x14ac:dyDescent="0.3">
      <c r="A244" t="s">
        <v>40</v>
      </c>
      <c r="B244" s="17" t="s">
        <v>11</v>
      </c>
      <c r="C244">
        <v>27.831000000000003</v>
      </c>
      <c r="D244">
        <v>60.139000000000003</v>
      </c>
      <c r="E244">
        <v>1.2698946487168614</v>
      </c>
      <c r="F244">
        <v>4.0626413109213493</v>
      </c>
      <c r="G244">
        <v>3</v>
      </c>
    </row>
    <row r="245" spans="1:7" x14ac:dyDescent="0.3">
      <c r="A245" t="s">
        <v>40</v>
      </c>
      <c r="B245" s="17" t="s">
        <v>12</v>
      </c>
      <c r="C245">
        <v>162.21600000000001</v>
      </c>
      <c r="D245">
        <v>165.583</v>
      </c>
      <c r="E245">
        <v>13.091697409452189</v>
      </c>
      <c r="F245">
        <v>5.8130346416906544</v>
      </c>
      <c r="G245">
        <v>4</v>
      </c>
    </row>
    <row r="246" spans="1:7" x14ac:dyDescent="0.3">
      <c r="A246" t="s">
        <v>40</v>
      </c>
      <c r="B246" s="17" t="s">
        <v>13</v>
      </c>
      <c r="C246">
        <v>84.167000000000002</v>
      </c>
      <c r="D246">
        <v>53.258000000000003</v>
      </c>
      <c r="E246">
        <v>25.685910317345197</v>
      </c>
      <c r="F246">
        <v>54.910487080059298</v>
      </c>
      <c r="G246">
        <v>5</v>
      </c>
    </row>
    <row r="247" spans="1:7" x14ac:dyDescent="0.3">
      <c r="A247" t="s">
        <v>40</v>
      </c>
      <c r="B247" s="17" t="s">
        <v>14</v>
      </c>
      <c r="C247">
        <v>79.156999999999996</v>
      </c>
      <c r="D247">
        <v>79.759</v>
      </c>
      <c r="E247">
        <v>14.335408663350147</v>
      </c>
      <c r="F247">
        <v>32.079739500333737</v>
      </c>
      <c r="G247">
        <v>6</v>
      </c>
    </row>
    <row r="248" spans="1:7" x14ac:dyDescent="0.3">
      <c r="A248" t="s">
        <v>40</v>
      </c>
      <c r="B248" s="17" t="s">
        <v>15</v>
      </c>
      <c r="C248">
        <v>62.01</v>
      </c>
      <c r="D248">
        <v>72.420999999999992</v>
      </c>
      <c r="E248">
        <v>44.485587797318544</v>
      </c>
      <c r="F248">
        <v>29.940369873837927</v>
      </c>
      <c r="G248">
        <v>7</v>
      </c>
    </row>
    <row r="249" spans="1:7" x14ac:dyDescent="0.3">
      <c r="A249" t="s">
        <v>40</v>
      </c>
      <c r="B249" s="17" t="s">
        <v>16</v>
      </c>
      <c r="C249">
        <v>49.274000000000001</v>
      </c>
      <c r="D249">
        <v>33.157000000000004</v>
      </c>
      <c r="E249">
        <v>9.2820134633015972</v>
      </c>
      <c r="F249">
        <v>8.1144777247391833</v>
      </c>
      <c r="G249">
        <v>8</v>
      </c>
    </row>
    <row r="250" spans="1:7" x14ac:dyDescent="0.3">
      <c r="A250" t="s">
        <v>40</v>
      </c>
      <c r="B250" s="17" t="s">
        <v>17</v>
      </c>
      <c r="C250">
        <v>123.97300000000001</v>
      </c>
      <c r="D250">
        <v>146.46200000000002</v>
      </c>
      <c r="E250">
        <v>35.308307913292559</v>
      </c>
      <c r="F250">
        <v>23.597895274075071</v>
      </c>
      <c r="G250">
        <v>9</v>
      </c>
    </row>
    <row r="251" spans="1:7" x14ac:dyDescent="0.3">
      <c r="A251" t="s">
        <v>40</v>
      </c>
      <c r="B251" s="17" t="s">
        <v>18</v>
      </c>
      <c r="C251">
        <v>105.24299999999999</v>
      </c>
      <c r="D251">
        <v>97.521000000000015</v>
      </c>
      <c r="E251">
        <v>13.798649069562607</v>
      </c>
      <c r="F251">
        <v>19.24352174135884</v>
      </c>
      <c r="G251">
        <v>10</v>
      </c>
    </row>
    <row r="252" spans="1:7" x14ac:dyDescent="0.3">
      <c r="A252" t="s">
        <v>40</v>
      </c>
      <c r="B252" s="17" t="s">
        <v>19</v>
      </c>
      <c r="C252">
        <v>112.694</v>
      </c>
      <c r="D252">
        <v>130.982</v>
      </c>
      <c r="E252">
        <v>26.99508005829043</v>
      </c>
      <c r="F252">
        <v>31.777202381435345</v>
      </c>
      <c r="G252">
        <v>11</v>
      </c>
    </row>
    <row r="253" spans="1:7" x14ac:dyDescent="0.3">
      <c r="A253" t="s">
        <v>40</v>
      </c>
      <c r="B253" s="17" t="s">
        <v>20</v>
      </c>
      <c r="C253">
        <v>53.24499999999999</v>
      </c>
      <c r="D253">
        <v>86.079999999999984</v>
      </c>
      <c r="E253">
        <v>2.133946677740707</v>
      </c>
      <c r="F253">
        <v>1.4586611089744195</v>
      </c>
      <c r="G253">
        <v>12</v>
      </c>
    </row>
    <row r="254" spans="1:7" x14ac:dyDescent="0.3">
      <c r="A254" t="s">
        <v>41</v>
      </c>
      <c r="B254" s="17" t="s">
        <v>9</v>
      </c>
      <c r="C254">
        <v>56.054000000000002</v>
      </c>
      <c r="D254">
        <v>83.373999999999995</v>
      </c>
      <c r="E254">
        <v>0.65458487047260905</v>
      </c>
      <c r="F254">
        <v>0.50783016386516877</v>
      </c>
      <c r="G254">
        <v>1</v>
      </c>
    </row>
    <row r="255" spans="1:7" x14ac:dyDescent="0.3">
      <c r="A255" t="s">
        <v>41</v>
      </c>
      <c r="B255" s="17" t="s">
        <v>10</v>
      </c>
      <c r="C255">
        <v>44.365000000000002</v>
      </c>
      <c r="D255">
        <v>42.13</v>
      </c>
      <c r="E255">
        <v>0.62840147565370508</v>
      </c>
      <c r="F255">
        <v>0</v>
      </c>
      <c r="G255">
        <v>2</v>
      </c>
    </row>
    <row r="256" spans="1:7" x14ac:dyDescent="0.3">
      <c r="A256" t="s">
        <v>41</v>
      </c>
      <c r="B256" s="17" t="s">
        <v>11</v>
      </c>
      <c r="C256">
        <v>70.790999999999997</v>
      </c>
      <c r="D256">
        <v>109.19400000000002</v>
      </c>
      <c r="E256">
        <v>1.0866108849845313</v>
      </c>
      <c r="F256">
        <v>0</v>
      </c>
      <c r="G256">
        <v>3</v>
      </c>
    </row>
    <row r="257" spans="1:7" x14ac:dyDescent="0.3">
      <c r="A257" t="s">
        <v>41</v>
      </c>
      <c r="B257" s="17" t="s">
        <v>12</v>
      </c>
      <c r="C257">
        <v>167.22000000000003</v>
      </c>
      <c r="D257">
        <v>149.15899999999999</v>
      </c>
      <c r="E257">
        <v>22.766461795037355</v>
      </c>
      <c r="F257">
        <v>10.686043235375571</v>
      </c>
      <c r="G257">
        <v>4</v>
      </c>
    </row>
    <row r="258" spans="1:7" x14ac:dyDescent="0.3">
      <c r="A258" t="s">
        <v>41</v>
      </c>
      <c r="B258" s="17" t="s">
        <v>13</v>
      </c>
      <c r="C258">
        <v>170.93899999999996</v>
      </c>
      <c r="D258">
        <v>199.54299999999995</v>
      </c>
      <c r="E258">
        <v>144.42760582107653</v>
      </c>
      <c r="F258">
        <v>88.243594644400687</v>
      </c>
      <c r="G258">
        <v>5</v>
      </c>
    </row>
    <row r="259" spans="1:7" x14ac:dyDescent="0.3">
      <c r="A259" t="s">
        <v>41</v>
      </c>
      <c r="B259" s="17" t="s">
        <v>14</v>
      </c>
      <c r="C259">
        <v>143.12800000000001</v>
      </c>
      <c r="D259">
        <v>153.26300000000003</v>
      </c>
      <c r="E259">
        <v>100.85843684241966</v>
      </c>
      <c r="F259">
        <v>55.148194816336613</v>
      </c>
      <c r="G259">
        <v>6</v>
      </c>
    </row>
    <row r="260" spans="1:7" x14ac:dyDescent="0.3">
      <c r="A260" t="s">
        <v>41</v>
      </c>
      <c r="B260" s="17" t="s">
        <v>15</v>
      </c>
      <c r="C260">
        <v>41.117999999999995</v>
      </c>
      <c r="D260">
        <v>42.530999999999999</v>
      </c>
      <c r="E260">
        <v>29.181393525668927</v>
      </c>
      <c r="F260">
        <v>12.717363890836246</v>
      </c>
      <c r="G260">
        <v>7</v>
      </c>
    </row>
    <row r="261" spans="1:7" x14ac:dyDescent="0.3">
      <c r="A261" t="s">
        <v>41</v>
      </c>
      <c r="B261" s="17" t="s">
        <v>16</v>
      </c>
      <c r="C261">
        <v>83.716000000000022</v>
      </c>
      <c r="D261">
        <v>119.21200000000002</v>
      </c>
      <c r="E261">
        <v>12.633488000121362</v>
      </c>
      <c r="F261">
        <v>4.1166657964389213</v>
      </c>
      <c r="G261">
        <v>8</v>
      </c>
    </row>
    <row r="262" spans="1:7" x14ac:dyDescent="0.3">
      <c r="A262" t="s">
        <v>41</v>
      </c>
      <c r="B262" s="17" t="s">
        <v>17</v>
      </c>
      <c r="C262">
        <v>180.87999999999997</v>
      </c>
      <c r="D262">
        <v>148.738</v>
      </c>
      <c r="E262">
        <v>61.530977824425314</v>
      </c>
      <c r="F262">
        <v>95.731388337136053</v>
      </c>
      <c r="G262">
        <v>9</v>
      </c>
    </row>
    <row r="263" spans="1:7" x14ac:dyDescent="0.3">
      <c r="A263" t="s">
        <v>41</v>
      </c>
      <c r="B263" s="17" t="s">
        <v>18</v>
      </c>
      <c r="C263">
        <v>120.94699999999999</v>
      </c>
      <c r="D263">
        <v>112.502</v>
      </c>
      <c r="E263">
        <v>65.445395349851481</v>
      </c>
      <c r="F263">
        <v>53.289752514532168</v>
      </c>
      <c r="G263">
        <v>10</v>
      </c>
    </row>
    <row r="264" spans="1:7" x14ac:dyDescent="0.3">
      <c r="A264" t="s">
        <v>41</v>
      </c>
      <c r="B264" s="17" t="s">
        <v>19</v>
      </c>
      <c r="C264">
        <v>30.337</v>
      </c>
      <c r="D264">
        <v>59.725000000000001</v>
      </c>
      <c r="E264">
        <v>4.6868276725838829</v>
      </c>
      <c r="F264">
        <v>4.754154725546262</v>
      </c>
      <c r="G264">
        <v>11</v>
      </c>
    </row>
    <row r="265" spans="1:7" x14ac:dyDescent="0.3">
      <c r="A265" t="s">
        <v>41</v>
      </c>
      <c r="B265" s="17" t="s">
        <v>20</v>
      </c>
      <c r="C265">
        <v>61.733000000000004</v>
      </c>
      <c r="D265">
        <v>83.777000000000001</v>
      </c>
      <c r="E265">
        <v>1.4793618072680963</v>
      </c>
      <c r="F265">
        <v>0.2485126333808273</v>
      </c>
      <c r="G265">
        <v>12</v>
      </c>
    </row>
    <row r="266" spans="1:7" x14ac:dyDescent="0.3">
      <c r="A266" t="s">
        <v>42</v>
      </c>
      <c r="B266" s="17" t="s">
        <v>9</v>
      </c>
      <c r="C266">
        <v>122.97599999999998</v>
      </c>
      <c r="D266">
        <v>103.279</v>
      </c>
      <c r="E266">
        <v>0.95569391089000999</v>
      </c>
      <c r="F266">
        <v>1.3722219321463069</v>
      </c>
      <c r="G266">
        <v>1</v>
      </c>
    </row>
    <row r="267" spans="1:7" x14ac:dyDescent="0.3">
      <c r="A267" t="s">
        <v>42</v>
      </c>
      <c r="B267" s="17" t="s">
        <v>10</v>
      </c>
      <c r="C267">
        <v>50.779000000000011</v>
      </c>
      <c r="D267">
        <v>39.377000000000002</v>
      </c>
      <c r="E267">
        <v>0.27492564559849592</v>
      </c>
      <c r="F267">
        <v>0.64829382621085374</v>
      </c>
      <c r="G267">
        <v>2</v>
      </c>
    </row>
    <row r="268" spans="1:7" x14ac:dyDescent="0.3">
      <c r="A268" t="s">
        <v>42</v>
      </c>
      <c r="B268" s="17" t="s">
        <v>11</v>
      </c>
      <c r="C268">
        <v>73.10199999999999</v>
      </c>
      <c r="D268">
        <v>69.944000000000003</v>
      </c>
      <c r="E268">
        <v>0.48439280414973102</v>
      </c>
      <c r="F268">
        <v>3.381932793399951</v>
      </c>
      <c r="G268">
        <v>3</v>
      </c>
    </row>
    <row r="269" spans="1:7" x14ac:dyDescent="0.3">
      <c r="A269" t="s">
        <v>42</v>
      </c>
      <c r="B269" s="17" t="s">
        <v>12</v>
      </c>
      <c r="C269">
        <v>69.399999999999991</v>
      </c>
      <c r="D269">
        <v>84.165999999999997</v>
      </c>
      <c r="E269">
        <v>0.43202601451192224</v>
      </c>
      <c r="F269">
        <v>1.2209533726971076</v>
      </c>
      <c r="G269">
        <v>4</v>
      </c>
    </row>
    <row r="270" spans="1:7" x14ac:dyDescent="0.3">
      <c r="A270" t="s">
        <v>42</v>
      </c>
      <c r="B270" s="17" t="s">
        <v>13</v>
      </c>
      <c r="C270">
        <v>58.045999999999999</v>
      </c>
      <c r="D270">
        <v>67.3</v>
      </c>
      <c r="E270">
        <v>0.65458487047260983</v>
      </c>
      <c r="F270">
        <v>0.85358687117762322</v>
      </c>
      <c r="G270">
        <v>5</v>
      </c>
    </row>
    <row r="271" spans="1:7" x14ac:dyDescent="0.3">
      <c r="A271" t="s">
        <v>42</v>
      </c>
      <c r="B271" s="17" t="s">
        <v>14</v>
      </c>
      <c r="C271">
        <v>116.90500000000002</v>
      </c>
      <c r="D271">
        <v>130.21799999999999</v>
      </c>
      <c r="E271">
        <v>23.512688547376136</v>
      </c>
      <c r="F271">
        <v>12.414826771937845</v>
      </c>
      <c r="G271">
        <v>6</v>
      </c>
    </row>
    <row r="272" spans="1:7" x14ac:dyDescent="0.3">
      <c r="A272" t="s">
        <v>42</v>
      </c>
      <c r="B272" s="17" t="s">
        <v>15</v>
      </c>
      <c r="C272">
        <v>67.802000000000007</v>
      </c>
      <c r="D272">
        <v>75.046000000000006</v>
      </c>
      <c r="E272">
        <v>6.2185562694897838</v>
      </c>
      <c r="F272">
        <v>4.7973743139603178</v>
      </c>
      <c r="G272">
        <v>7</v>
      </c>
    </row>
    <row r="273" spans="1:7" x14ac:dyDescent="0.3">
      <c r="A273" t="s">
        <v>42</v>
      </c>
      <c r="B273" s="17" t="s">
        <v>16</v>
      </c>
      <c r="C273">
        <v>110.38900000000001</v>
      </c>
      <c r="D273">
        <v>66.237000000000009</v>
      </c>
      <c r="E273">
        <v>2.2124968621974195</v>
      </c>
      <c r="F273">
        <v>19.805376390741579</v>
      </c>
      <c r="G273">
        <v>8</v>
      </c>
    </row>
    <row r="274" spans="1:7" x14ac:dyDescent="0.3">
      <c r="A274" t="s">
        <v>42</v>
      </c>
      <c r="B274" s="17" t="s">
        <v>17</v>
      </c>
      <c r="C274">
        <v>95.581000000000003</v>
      </c>
      <c r="D274">
        <v>79.515000000000015</v>
      </c>
      <c r="E274">
        <v>4.6213691855366221</v>
      </c>
      <c r="F274">
        <v>8.0820630334286427</v>
      </c>
      <c r="G274">
        <v>9</v>
      </c>
    </row>
    <row r="275" spans="1:7" x14ac:dyDescent="0.3">
      <c r="A275" t="s">
        <v>42</v>
      </c>
      <c r="B275" s="17" t="s">
        <v>18</v>
      </c>
      <c r="C275">
        <v>77.47399999999999</v>
      </c>
      <c r="D275">
        <v>95.095999999999989</v>
      </c>
      <c r="E275">
        <v>2.9718153119456465</v>
      </c>
      <c r="F275">
        <v>1.6099296684236195</v>
      </c>
      <c r="G275">
        <v>10</v>
      </c>
    </row>
    <row r="276" spans="1:7" x14ac:dyDescent="0.3">
      <c r="A276" t="s">
        <v>42</v>
      </c>
      <c r="B276" s="17" t="s">
        <v>19</v>
      </c>
      <c r="C276">
        <v>116.48500000000001</v>
      </c>
      <c r="D276">
        <v>121.60199999999999</v>
      </c>
      <c r="E276">
        <v>4.9093865285445686</v>
      </c>
      <c r="F276">
        <v>4.0626413109213493</v>
      </c>
      <c r="G276">
        <v>11</v>
      </c>
    </row>
    <row r="277" spans="1:7" x14ac:dyDescent="0.3">
      <c r="A277" t="s">
        <v>42</v>
      </c>
      <c r="B277" s="17" t="s">
        <v>20</v>
      </c>
      <c r="C277">
        <v>131.80200000000002</v>
      </c>
      <c r="D277">
        <v>156.82999999999998</v>
      </c>
      <c r="E277">
        <v>10.093698702687639</v>
      </c>
      <c r="F277">
        <v>5.0026673589270869</v>
      </c>
      <c r="G277">
        <v>12</v>
      </c>
    </row>
    <row r="278" spans="1:7" x14ac:dyDescent="0.3">
      <c r="A278" t="s">
        <v>43</v>
      </c>
      <c r="B278" s="17" t="s">
        <v>9</v>
      </c>
      <c r="C278">
        <v>106.81899999999999</v>
      </c>
      <c r="D278">
        <v>108.79900000000001</v>
      </c>
      <c r="E278">
        <v>9.1249130943881767</v>
      </c>
      <c r="F278">
        <v>3.7709090891264636</v>
      </c>
      <c r="G278">
        <v>1</v>
      </c>
    </row>
    <row r="279" spans="1:7" x14ac:dyDescent="0.3">
      <c r="A279" t="s">
        <v>43</v>
      </c>
      <c r="B279" s="17" t="s">
        <v>10</v>
      </c>
      <c r="C279">
        <v>146.732</v>
      </c>
      <c r="D279">
        <v>166.39999999999998</v>
      </c>
      <c r="E279">
        <v>8.3001361575926875</v>
      </c>
      <c r="F279">
        <v>0.799562385660053</v>
      </c>
      <c r="G279">
        <v>2</v>
      </c>
    </row>
    <row r="280" spans="1:7" x14ac:dyDescent="0.3">
      <c r="A280" t="s">
        <v>43</v>
      </c>
      <c r="B280" s="17" t="s">
        <v>11</v>
      </c>
      <c r="C280">
        <v>223.85499999999996</v>
      </c>
      <c r="D280">
        <v>309.51799999999997</v>
      </c>
      <c r="E280">
        <v>121.49095195971631</v>
      </c>
      <c r="F280">
        <v>36.207210193876179</v>
      </c>
      <c r="G280">
        <v>3</v>
      </c>
    </row>
    <row r="281" spans="1:7" x14ac:dyDescent="0.3">
      <c r="A281" t="s">
        <v>43</v>
      </c>
      <c r="B281" s="17" t="s">
        <v>12</v>
      </c>
      <c r="C281">
        <v>128.38199999999998</v>
      </c>
      <c r="D281">
        <v>115.06200000000001</v>
      </c>
      <c r="E281">
        <v>60.05161601715718</v>
      </c>
      <c r="F281">
        <v>43.576150018472866</v>
      </c>
      <c r="G281">
        <v>4</v>
      </c>
    </row>
    <row r="282" spans="1:7" x14ac:dyDescent="0.3">
      <c r="A282" t="s">
        <v>43</v>
      </c>
      <c r="B282" s="17" t="s">
        <v>13</v>
      </c>
      <c r="C282">
        <v>111.139</v>
      </c>
      <c r="D282">
        <v>78.173999999999978</v>
      </c>
      <c r="E282">
        <v>33.004169169228966</v>
      </c>
      <c r="F282">
        <v>128.9024224449247</v>
      </c>
      <c r="G282">
        <v>5</v>
      </c>
    </row>
    <row r="283" spans="1:7" x14ac:dyDescent="0.3">
      <c r="A283" t="s">
        <v>43</v>
      </c>
      <c r="B283" s="17" t="s">
        <v>14</v>
      </c>
      <c r="C283">
        <v>155.20400000000001</v>
      </c>
      <c r="D283">
        <v>125.96299999999999</v>
      </c>
      <c r="E283">
        <v>32.028837712224785</v>
      </c>
      <c r="F283">
        <v>56.228684526688028</v>
      </c>
      <c r="G283">
        <v>6</v>
      </c>
    </row>
    <row r="284" spans="1:7" x14ac:dyDescent="0.3">
      <c r="A284" t="s">
        <v>43</v>
      </c>
      <c r="B284" s="17" t="s">
        <v>15</v>
      </c>
      <c r="C284">
        <v>63.975999999999992</v>
      </c>
      <c r="D284">
        <v>61.100999999999992</v>
      </c>
      <c r="E284">
        <v>17.490507739028128</v>
      </c>
      <c r="F284">
        <v>36.477332621464022</v>
      </c>
      <c r="G284">
        <v>7</v>
      </c>
    </row>
    <row r="285" spans="1:7" x14ac:dyDescent="0.3">
      <c r="A285" t="s">
        <v>43</v>
      </c>
      <c r="B285" s="17" t="s">
        <v>16</v>
      </c>
      <c r="C285">
        <v>160.46699999999998</v>
      </c>
      <c r="D285">
        <v>139.18400000000003</v>
      </c>
      <c r="E285">
        <v>77.411206782090787</v>
      </c>
      <c r="F285">
        <v>91.917259659595544</v>
      </c>
      <c r="G285">
        <v>8</v>
      </c>
    </row>
    <row r="286" spans="1:7" x14ac:dyDescent="0.3">
      <c r="A286" t="s">
        <v>43</v>
      </c>
      <c r="B286" s="17" t="s">
        <v>17</v>
      </c>
      <c r="C286">
        <v>81.775999999999982</v>
      </c>
      <c r="D286">
        <v>127.44499999999999</v>
      </c>
      <c r="E286">
        <v>23.748339100746268</v>
      </c>
      <c r="F286">
        <v>30.361760860874984</v>
      </c>
      <c r="G286">
        <v>9</v>
      </c>
    </row>
    <row r="287" spans="1:7" x14ac:dyDescent="0.3">
      <c r="A287" t="s">
        <v>43</v>
      </c>
      <c r="B287" s="17" t="s">
        <v>18</v>
      </c>
      <c r="C287">
        <v>173.40000000000003</v>
      </c>
      <c r="D287">
        <v>223.70399999999998</v>
      </c>
      <c r="E287">
        <v>50.429218421209825</v>
      </c>
      <c r="F287">
        <v>78.335504000478124</v>
      </c>
      <c r="G287">
        <v>10</v>
      </c>
    </row>
    <row r="288" spans="1:7" x14ac:dyDescent="0.3">
      <c r="A288" t="s">
        <v>43</v>
      </c>
      <c r="B288" s="17" t="s">
        <v>19</v>
      </c>
      <c r="C288">
        <v>70.375</v>
      </c>
      <c r="D288">
        <v>61.374000000000002</v>
      </c>
      <c r="E288">
        <v>21.18236640849365</v>
      </c>
      <c r="F288">
        <v>20.086303715432944</v>
      </c>
      <c r="G288">
        <v>11</v>
      </c>
    </row>
    <row r="289" spans="1:7" x14ac:dyDescent="0.3">
      <c r="A289" t="s">
        <v>43</v>
      </c>
      <c r="B289" s="17" t="s">
        <v>20</v>
      </c>
      <c r="C289">
        <v>79.012999999999991</v>
      </c>
      <c r="D289">
        <v>66.35799999999999</v>
      </c>
      <c r="E289">
        <v>1.5317285969059065</v>
      </c>
      <c r="F289">
        <v>3.3279083078823817</v>
      </c>
      <c r="G289">
        <v>12</v>
      </c>
    </row>
    <row r="290" spans="1:7" x14ac:dyDescent="0.3">
      <c r="A290" t="s">
        <v>44</v>
      </c>
      <c r="B290" s="17" t="s">
        <v>9</v>
      </c>
      <c r="C290">
        <v>77.075000000000003</v>
      </c>
      <c r="D290">
        <v>73.293000000000006</v>
      </c>
      <c r="E290">
        <v>1.8066542425044014</v>
      </c>
      <c r="F290">
        <v>3.857348265954577</v>
      </c>
      <c r="G290">
        <v>1</v>
      </c>
    </row>
    <row r="291" spans="1:7" x14ac:dyDescent="0.3">
      <c r="A291" t="s">
        <v>44</v>
      </c>
      <c r="B291" s="17" t="s">
        <v>10</v>
      </c>
      <c r="C291">
        <v>106.94199999999999</v>
      </c>
      <c r="D291">
        <v>76.620999999999995</v>
      </c>
      <c r="E291">
        <v>0.53675959378754001</v>
      </c>
      <c r="F291">
        <v>3.2198593368472399</v>
      </c>
      <c r="G291">
        <v>2</v>
      </c>
    </row>
    <row r="292" spans="1:7" x14ac:dyDescent="0.3">
      <c r="A292" t="s">
        <v>44</v>
      </c>
      <c r="B292" s="17" t="s">
        <v>11</v>
      </c>
      <c r="C292">
        <v>66.409000000000006</v>
      </c>
      <c r="D292">
        <v>41.117999999999995</v>
      </c>
      <c r="E292">
        <v>1.2829863461263138</v>
      </c>
      <c r="F292">
        <v>9.6379682163346896</v>
      </c>
      <c r="G292">
        <v>3</v>
      </c>
    </row>
    <row r="293" spans="1:7" x14ac:dyDescent="0.3">
      <c r="A293" t="s">
        <v>44</v>
      </c>
      <c r="B293" s="17" t="s">
        <v>12</v>
      </c>
      <c r="C293">
        <v>54.006</v>
      </c>
      <c r="D293">
        <v>71.225000000000009</v>
      </c>
      <c r="E293">
        <v>0.43202601451192241</v>
      </c>
      <c r="F293">
        <v>1.9989059641501323</v>
      </c>
      <c r="G293">
        <v>4</v>
      </c>
    </row>
    <row r="294" spans="1:7" x14ac:dyDescent="0.3">
      <c r="A294" t="s">
        <v>44</v>
      </c>
      <c r="B294" s="17" t="s">
        <v>13</v>
      </c>
      <c r="C294">
        <v>132.66699999999997</v>
      </c>
      <c r="D294">
        <v>104.816</v>
      </c>
      <c r="E294">
        <v>2.7361647585755082</v>
      </c>
      <c r="F294">
        <v>4.7325449313392314</v>
      </c>
      <c r="G294">
        <v>5</v>
      </c>
    </row>
    <row r="295" spans="1:7" x14ac:dyDescent="0.3">
      <c r="A295" t="s">
        <v>44</v>
      </c>
      <c r="B295" s="17" t="s">
        <v>14</v>
      </c>
      <c r="C295">
        <v>103.34199999999997</v>
      </c>
      <c r="D295">
        <v>96.676000000000002</v>
      </c>
      <c r="E295">
        <v>15.291102574240162</v>
      </c>
      <c r="F295">
        <v>26.82957318833548</v>
      </c>
      <c r="G295">
        <v>6</v>
      </c>
    </row>
    <row r="296" spans="1:7" x14ac:dyDescent="0.3">
      <c r="A296" t="s">
        <v>44</v>
      </c>
      <c r="B296" s="17" t="s">
        <v>15</v>
      </c>
      <c r="C296">
        <v>111.59</v>
      </c>
      <c r="D296">
        <v>111.73200000000001</v>
      </c>
      <c r="E296">
        <v>27.55802304689686</v>
      </c>
      <c r="F296">
        <v>33.751623026745527</v>
      </c>
      <c r="G296">
        <v>7</v>
      </c>
    </row>
    <row r="297" spans="1:7" x14ac:dyDescent="0.3">
      <c r="A297" t="s">
        <v>44</v>
      </c>
      <c r="B297" s="17" t="s">
        <v>16</v>
      </c>
      <c r="C297">
        <v>131.761</v>
      </c>
      <c r="D297">
        <v>113.911</v>
      </c>
      <c r="E297">
        <v>41.14720495790823</v>
      </c>
      <c r="F297">
        <v>44.74319577115962</v>
      </c>
      <c r="G297">
        <v>8</v>
      </c>
    </row>
    <row r="298" spans="1:7" x14ac:dyDescent="0.3">
      <c r="A298" t="s">
        <v>44</v>
      </c>
      <c r="B298" s="17" t="s">
        <v>17</v>
      </c>
      <c r="C298">
        <v>75.253</v>
      </c>
      <c r="D298">
        <v>75.931999999999988</v>
      </c>
      <c r="E298">
        <v>18.105817517272378</v>
      </c>
      <c r="F298">
        <v>27.160464025850036</v>
      </c>
      <c r="G298">
        <v>9</v>
      </c>
    </row>
    <row r="299" spans="1:7" x14ac:dyDescent="0.3">
      <c r="A299" t="s">
        <v>44</v>
      </c>
      <c r="B299" s="17" t="s">
        <v>18</v>
      </c>
      <c r="C299">
        <v>100.30299999999998</v>
      </c>
      <c r="D299">
        <v>157.69800000000001</v>
      </c>
      <c r="E299">
        <v>20.920532460304599</v>
      </c>
      <c r="F299">
        <v>34.228090328835926</v>
      </c>
      <c r="G299">
        <v>10</v>
      </c>
    </row>
    <row r="300" spans="1:7" x14ac:dyDescent="0.3">
      <c r="A300" t="s">
        <v>44</v>
      </c>
      <c r="B300" s="17" t="s">
        <v>19</v>
      </c>
      <c r="C300">
        <v>44.283000000000001</v>
      </c>
      <c r="D300">
        <v>46.978000000000016</v>
      </c>
      <c r="E300">
        <v>9.4391138322150248</v>
      </c>
      <c r="F300">
        <v>14.640595782251747</v>
      </c>
      <c r="G300">
        <v>11</v>
      </c>
    </row>
    <row r="301" spans="1:7" x14ac:dyDescent="0.3">
      <c r="A301" t="s">
        <v>44</v>
      </c>
      <c r="B301" s="17" t="s">
        <v>20</v>
      </c>
      <c r="C301">
        <v>45.423000000000009</v>
      </c>
      <c r="D301">
        <v>31.630000000000003</v>
      </c>
      <c r="E301">
        <v>0.69385996270096584</v>
      </c>
      <c r="F301">
        <v>1.3181974466287356</v>
      </c>
      <c r="G301">
        <v>12</v>
      </c>
    </row>
    <row r="302" spans="1:7" x14ac:dyDescent="0.3">
      <c r="A302" t="s">
        <v>45</v>
      </c>
      <c r="B302" s="17" t="s">
        <v>9</v>
      </c>
      <c r="C302">
        <v>94.416000000000011</v>
      </c>
      <c r="D302">
        <v>78.064000000000007</v>
      </c>
      <c r="E302">
        <v>1.309169740945219E-2</v>
      </c>
      <c r="F302">
        <v>0.61587913490031077</v>
      </c>
      <c r="G302">
        <v>1</v>
      </c>
    </row>
    <row r="303" spans="1:7" x14ac:dyDescent="0.3">
      <c r="A303" t="s">
        <v>45</v>
      </c>
      <c r="B303" s="17" t="s">
        <v>10</v>
      </c>
      <c r="C303">
        <v>118.9</v>
      </c>
      <c r="D303">
        <v>149.73400000000001</v>
      </c>
      <c r="E303">
        <v>2.0684881906934458</v>
      </c>
      <c r="F303">
        <v>4.5704714747865181</v>
      </c>
      <c r="G303">
        <v>2</v>
      </c>
    </row>
    <row r="304" spans="1:7" x14ac:dyDescent="0.3">
      <c r="A304" t="s">
        <v>45</v>
      </c>
      <c r="B304" s="17" t="s">
        <v>11</v>
      </c>
      <c r="C304">
        <v>74.371000000000009</v>
      </c>
      <c r="D304">
        <v>79.275999999999982</v>
      </c>
      <c r="E304">
        <v>3.3121994445914034</v>
      </c>
      <c r="F304">
        <v>5.1863506096868264</v>
      </c>
      <c r="G304">
        <v>3</v>
      </c>
    </row>
    <row r="305" spans="1:7" x14ac:dyDescent="0.3">
      <c r="A305" t="s">
        <v>45</v>
      </c>
      <c r="B305" s="17" t="s">
        <v>12</v>
      </c>
      <c r="C305">
        <v>8.57</v>
      </c>
      <c r="D305">
        <v>13.352</v>
      </c>
      <c r="E305">
        <v>0.47130110674027914</v>
      </c>
      <c r="F305">
        <v>0.47541547255462607</v>
      </c>
      <c r="G305">
        <v>4</v>
      </c>
    </row>
    <row r="306" spans="1:7" x14ac:dyDescent="0.3">
      <c r="A306" t="s">
        <v>45</v>
      </c>
      <c r="B306" s="17" t="s">
        <v>13</v>
      </c>
      <c r="C306">
        <v>96.710999999999999</v>
      </c>
      <c r="D306">
        <v>95.478000000000009</v>
      </c>
      <c r="E306">
        <v>0.60221808083480077</v>
      </c>
      <c r="F306">
        <v>0.82117217986708113</v>
      </c>
      <c r="G306">
        <v>5</v>
      </c>
    </row>
    <row r="307" spans="1:7" x14ac:dyDescent="0.3">
      <c r="A307" t="s">
        <v>45</v>
      </c>
      <c r="B307" s="17" t="s">
        <v>14</v>
      </c>
      <c r="C307">
        <v>67.926000000000002</v>
      </c>
      <c r="D307">
        <v>55.489999999999995</v>
      </c>
      <c r="E307">
        <v>1.7281040580476892</v>
      </c>
      <c r="F307">
        <v>0.74553790014248178</v>
      </c>
      <c r="G307">
        <v>6</v>
      </c>
    </row>
    <row r="308" spans="1:7" x14ac:dyDescent="0.3">
      <c r="A308" t="s">
        <v>45</v>
      </c>
      <c r="B308" s="17" t="s">
        <v>15</v>
      </c>
      <c r="C308">
        <v>68.033999999999992</v>
      </c>
      <c r="D308">
        <v>70.042000000000002</v>
      </c>
      <c r="E308">
        <v>4.3988103295759355</v>
      </c>
      <c r="F308">
        <v>5.8238395387941679</v>
      </c>
      <c r="G308">
        <v>7</v>
      </c>
    </row>
    <row r="309" spans="1:7" x14ac:dyDescent="0.3">
      <c r="A309" t="s">
        <v>45</v>
      </c>
      <c r="B309" s="17" t="s">
        <v>16</v>
      </c>
      <c r="C309">
        <v>123.843</v>
      </c>
      <c r="D309">
        <v>70.679000000000002</v>
      </c>
      <c r="E309">
        <v>8.4834199213250177</v>
      </c>
      <c r="F309">
        <v>28.168366748861594</v>
      </c>
      <c r="G309">
        <v>8</v>
      </c>
    </row>
    <row r="310" spans="1:7" x14ac:dyDescent="0.3">
      <c r="A310" t="s">
        <v>45</v>
      </c>
      <c r="B310" s="17" t="s">
        <v>17</v>
      </c>
      <c r="C310">
        <v>168.64900000000003</v>
      </c>
      <c r="D310">
        <v>213.22600000000003</v>
      </c>
      <c r="E310">
        <v>74.164465824546667</v>
      </c>
      <c r="F310">
        <v>76.412232316052609</v>
      </c>
      <c r="G310">
        <v>9</v>
      </c>
    </row>
    <row r="311" spans="1:7" x14ac:dyDescent="0.3">
      <c r="A311" t="s">
        <v>45</v>
      </c>
      <c r="B311" s="17" t="s">
        <v>18</v>
      </c>
      <c r="C311">
        <v>127.69600000000001</v>
      </c>
      <c r="D311">
        <v>127.97999999999999</v>
      </c>
      <c r="E311">
        <v>38.568140568246157</v>
      </c>
      <c r="F311">
        <v>67.01197183599524</v>
      </c>
      <c r="G311">
        <v>10</v>
      </c>
    </row>
    <row r="312" spans="1:7" x14ac:dyDescent="0.3">
      <c r="A312" t="s">
        <v>45</v>
      </c>
      <c r="B312" s="17" t="s">
        <v>19</v>
      </c>
      <c r="C312">
        <v>448.98700000000002</v>
      </c>
      <c r="D312">
        <v>497.50099999999998</v>
      </c>
      <c r="E312">
        <v>178.58919539745898</v>
      </c>
      <c r="F312">
        <v>296.8429381248464</v>
      </c>
      <c r="G312">
        <v>11</v>
      </c>
    </row>
    <row r="313" spans="1:7" x14ac:dyDescent="0.3">
      <c r="A313" t="s">
        <v>45</v>
      </c>
      <c r="B313" s="17" t="s">
        <v>20</v>
      </c>
      <c r="C313">
        <v>151.554</v>
      </c>
      <c r="D313">
        <v>229.18400000000003</v>
      </c>
      <c r="E313">
        <v>144.12649678065915</v>
      </c>
      <c r="F313">
        <v>146.17945291344398</v>
      </c>
      <c r="G313">
        <v>12</v>
      </c>
    </row>
    <row r="314" spans="1:7" x14ac:dyDescent="0.3">
      <c r="A314" t="s">
        <v>46</v>
      </c>
      <c r="B314" s="17" t="s">
        <v>9</v>
      </c>
      <c r="C314">
        <v>112.63</v>
      </c>
      <c r="D314">
        <v>218.35899999999998</v>
      </c>
      <c r="E314">
        <v>45.218722852247865</v>
      </c>
      <c r="F314">
        <v>33.62483978613627</v>
      </c>
      <c r="G314">
        <v>1</v>
      </c>
    </row>
    <row r="315" spans="1:7" x14ac:dyDescent="0.3">
      <c r="A315" t="s">
        <v>46</v>
      </c>
      <c r="B315" s="17" t="s">
        <v>10</v>
      </c>
      <c r="C315">
        <v>432.25400000000008</v>
      </c>
      <c r="D315">
        <v>366.33100000000002</v>
      </c>
      <c r="E315">
        <v>170.96447647003612</v>
      </c>
      <c r="F315">
        <v>119.56699134748841</v>
      </c>
      <c r="G315">
        <v>2</v>
      </c>
    </row>
    <row r="316" spans="1:7" x14ac:dyDescent="0.3">
      <c r="A316" t="s">
        <v>46</v>
      </c>
      <c r="B316" s="17" t="s">
        <v>11</v>
      </c>
      <c r="C316">
        <v>61.559000000000005</v>
      </c>
      <c r="D316">
        <v>70.09</v>
      </c>
      <c r="E316">
        <v>28.867192787842079</v>
      </c>
      <c r="F316">
        <v>28.762636089554871</v>
      </c>
      <c r="G316">
        <v>3</v>
      </c>
    </row>
    <row r="317" spans="1:7" x14ac:dyDescent="0.3">
      <c r="A317" t="s">
        <v>46</v>
      </c>
      <c r="B317" s="17" t="s">
        <v>12</v>
      </c>
      <c r="C317">
        <v>59.669000000000004</v>
      </c>
      <c r="D317">
        <v>67.86099999999999</v>
      </c>
      <c r="E317">
        <v>3.9144175254262046</v>
      </c>
      <c r="F317">
        <v>4.3867882240267759</v>
      </c>
      <c r="G317">
        <v>4</v>
      </c>
    </row>
    <row r="318" spans="1:7" x14ac:dyDescent="0.3">
      <c r="A318" t="s">
        <v>46</v>
      </c>
      <c r="B318" s="17" t="s">
        <v>13</v>
      </c>
      <c r="C318">
        <v>96.884</v>
      </c>
      <c r="D318">
        <v>118.81</v>
      </c>
      <c r="E318">
        <v>10.82683375761696</v>
      </c>
      <c r="F318">
        <v>5.8454493330011967</v>
      </c>
      <c r="G318">
        <v>5</v>
      </c>
    </row>
    <row r="319" spans="1:7" x14ac:dyDescent="0.3">
      <c r="A319" t="s">
        <v>46</v>
      </c>
      <c r="B319" s="17" t="s">
        <v>14</v>
      </c>
      <c r="C319">
        <v>77.153000000000006</v>
      </c>
      <c r="D319">
        <v>56.088000000000008</v>
      </c>
      <c r="E319">
        <v>27.937682271770964</v>
      </c>
      <c r="F319">
        <v>20.399645731434855</v>
      </c>
      <c r="G319">
        <v>6</v>
      </c>
    </row>
    <row r="320" spans="1:7" x14ac:dyDescent="0.3">
      <c r="A320" t="s">
        <v>46</v>
      </c>
      <c r="B320" s="17" t="s">
        <v>15</v>
      </c>
      <c r="C320">
        <v>228.83500000000004</v>
      </c>
      <c r="D320">
        <v>207.56</v>
      </c>
      <c r="E320">
        <v>73.182588518837733</v>
      </c>
      <c r="F320">
        <v>46.352463968775908</v>
      </c>
      <c r="G320">
        <v>7</v>
      </c>
    </row>
    <row r="321" spans="1:7" x14ac:dyDescent="0.3">
      <c r="A321" t="s">
        <v>46</v>
      </c>
      <c r="B321" s="17" t="s">
        <v>16</v>
      </c>
      <c r="C321">
        <v>68.623000000000005</v>
      </c>
      <c r="D321">
        <v>58.605999999999995</v>
      </c>
      <c r="E321">
        <v>39.209633741309311</v>
      </c>
      <c r="F321">
        <v>30.761262169697659</v>
      </c>
      <c r="G321">
        <v>8</v>
      </c>
    </row>
    <row r="322" spans="1:7" x14ac:dyDescent="0.3">
      <c r="A322" t="s">
        <v>46</v>
      </c>
      <c r="B322" s="17" t="s">
        <v>17</v>
      </c>
      <c r="C322">
        <v>127.54300000000001</v>
      </c>
      <c r="D322">
        <v>119.37700000000001</v>
      </c>
      <c r="E322">
        <v>55.508797016077274</v>
      </c>
      <c r="F322">
        <v>72.403372759486544</v>
      </c>
      <c r="G322">
        <v>9</v>
      </c>
    </row>
    <row r="323" spans="1:7" x14ac:dyDescent="0.3">
      <c r="A323" t="s">
        <v>46</v>
      </c>
      <c r="B323" s="17" t="s">
        <v>18</v>
      </c>
      <c r="C323">
        <v>31.308999999999997</v>
      </c>
      <c r="D323">
        <v>27.718000000000004</v>
      </c>
      <c r="E323">
        <v>4.5820940933082648</v>
      </c>
      <c r="F323">
        <v>5.8454493330011941</v>
      </c>
      <c r="G323">
        <v>10</v>
      </c>
    </row>
    <row r="324" spans="1:7" x14ac:dyDescent="0.3">
      <c r="A324" t="s">
        <v>46</v>
      </c>
      <c r="B324" s="17" t="s">
        <v>19</v>
      </c>
      <c r="C324">
        <v>57.570999999999998</v>
      </c>
      <c r="D324">
        <v>34.707999999999998</v>
      </c>
      <c r="E324">
        <v>1.636462176181523</v>
      </c>
      <c r="F324">
        <v>0.79956238566005255</v>
      </c>
      <c r="G324">
        <v>11</v>
      </c>
    </row>
    <row r="325" spans="1:7" x14ac:dyDescent="0.3">
      <c r="A325" t="s">
        <v>46</v>
      </c>
      <c r="B325" s="17" t="s">
        <v>20</v>
      </c>
      <c r="C325">
        <v>43.709000000000003</v>
      </c>
      <c r="D325">
        <v>57.673999999999992</v>
      </c>
      <c r="E325">
        <v>0.66767656788206164</v>
      </c>
      <c r="F325">
        <v>0.48622036965814042</v>
      </c>
      <c r="G325">
        <v>12</v>
      </c>
    </row>
    <row r="326" spans="1:7" x14ac:dyDescent="0.3">
      <c r="A326" t="s">
        <v>47</v>
      </c>
      <c r="B326" s="17" t="s">
        <v>9</v>
      </c>
      <c r="C326">
        <v>69.466000000000008</v>
      </c>
      <c r="D326">
        <v>102.30799999999998</v>
      </c>
      <c r="E326">
        <v>0.74622675233877456</v>
      </c>
      <c r="F326">
        <v>0.87519666538465224</v>
      </c>
      <c r="G326">
        <v>1</v>
      </c>
    </row>
    <row r="327" spans="1:7" x14ac:dyDescent="0.3">
      <c r="A327" t="s">
        <v>47</v>
      </c>
      <c r="B327" s="17" t="s">
        <v>10</v>
      </c>
      <c r="C327">
        <v>70.161000000000001</v>
      </c>
      <c r="D327">
        <v>95.253000000000014</v>
      </c>
      <c r="E327">
        <v>1.0866108849845317</v>
      </c>
      <c r="F327">
        <v>1.5883198742165916</v>
      </c>
      <c r="G327">
        <v>2</v>
      </c>
    </row>
    <row r="328" spans="1:7" x14ac:dyDescent="0.3">
      <c r="A328" t="s">
        <v>47</v>
      </c>
      <c r="B328" s="17" t="s">
        <v>11</v>
      </c>
      <c r="C328">
        <v>85.045000000000002</v>
      </c>
      <c r="D328">
        <v>68.225999999999999</v>
      </c>
      <c r="E328">
        <v>1.2306195564885052</v>
      </c>
      <c r="F328">
        <v>0.8643917682811384</v>
      </c>
      <c r="G328">
        <v>3</v>
      </c>
    </row>
    <row r="329" spans="1:7" x14ac:dyDescent="0.3">
      <c r="A329" t="s">
        <v>47</v>
      </c>
      <c r="B329" s="17" t="s">
        <v>12</v>
      </c>
      <c r="C329">
        <v>82.903000000000006</v>
      </c>
      <c r="D329">
        <v>70.424999999999997</v>
      </c>
      <c r="E329">
        <v>1.0473357927561753</v>
      </c>
      <c r="F329">
        <v>1.9448814786325608</v>
      </c>
      <c r="G329">
        <v>4</v>
      </c>
    </row>
    <row r="330" spans="1:7" x14ac:dyDescent="0.3">
      <c r="A330" t="s">
        <v>47</v>
      </c>
      <c r="B330" s="17" t="s">
        <v>13</v>
      </c>
      <c r="C330">
        <v>69.058999999999997</v>
      </c>
      <c r="D330">
        <v>60.105000000000004</v>
      </c>
      <c r="E330">
        <v>2.2124968621974204</v>
      </c>
      <c r="F330">
        <v>10.534774675926371</v>
      </c>
      <c r="G330">
        <v>5</v>
      </c>
    </row>
    <row r="331" spans="1:7" x14ac:dyDescent="0.3">
      <c r="A331" t="s">
        <v>47</v>
      </c>
      <c r="B331" s="17" t="s">
        <v>14</v>
      </c>
      <c r="C331">
        <v>112.38399999999999</v>
      </c>
      <c r="D331">
        <v>99.39</v>
      </c>
      <c r="E331">
        <v>8.1823108809076182</v>
      </c>
      <c r="F331">
        <v>33.678864271653843</v>
      </c>
      <c r="G331">
        <v>6</v>
      </c>
    </row>
    <row r="332" spans="1:7" x14ac:dyDescent="0.3">
      <c r="A332" t="s">
        <v>47</v>
      </c>
      <c r="B332" s="17" t="s">
        <v>15</v>
      </c>
      <c r="C332">
        <v>101.91600000000001</v>
      </c>
      <c r="D332">
        <v>103.31499999999998</v>
      </c>
      <c r="E332">
        <v>7.2266169700176093</v>
      </c>
      <c r="F332">
        <v>10.686043235375569</v>
      </c>
      <c r="G332">
        <v>7</v>
      </c>
    </row>
    <row r="333" spans="1:7" x14ac:dyDescent="0.3">
      <c r="A333" t="s">
        <v>47</v>
      </c>
      <c r="B333" s="17" t="s">
        <v>16</v>
      </c>
      <c r="C333">
        <v>107.86200000000001</v>
      </c>
      <c r="D333">
        <v>71.263000000000005</v>
      </c>
      <c r="E333">
        <v>20.567056630249393</v>
      </c>
      <c r="F333">
        <v>45.04561602455081</v>
      </c>
      <c r="G333">
        <v>8</v>
      </c>
    </row>
    <row r="334" spans="1:7" x14ac:dyDescent="0.3">
      <c r="A334" t="s">
        <v>47</v>
      </c>
      <c r="B334" s="17" t="s">
        <v>17</v>
      </c>
      <c r="C334">
        <v>92.007999999999981</v>
      </c>
      <c r="D334">
        <v>123.66200000000001</v>
      </c>
      <c r="E334">
        <v>23.918531167069151</v>
      </c>
      <c r="F334">
        <v>14.813513928918006</v>
      </c>
      <c r="G334">
        <v>9</v>
      </c>
    </row>
    <row r="335" spans="1:7" x14ac:dyDescent="0.3">
      <c r="A335" t="s">
        <v>47</v>
      </c>
      <c r="B335" s="17" t="s">
        <v>18</v>
      </c>
      <c r="C335">
        <v>140.52100000000004</v>
      </c>
      <c r="D335">
        <v>146.637</v>
      </c>
      <c r="E335">
        <v>44.328487428405111</v>
      </c>
      <c r="F335">
        <v>49.313550380438912</v>
      </c>
      <c r="G335">
        <v>10</v>
      </c>
    </row>
    <row r="336" spans="1:7" x14ac:dyDescent="0.3">
      <c r="A336" t="s">
        <v>47</v>
      </c>
      <c r="B336" s="17" t="s">
        <v>19</v>
      </c>
      <c r="C336">
        <v>51.069000000000003</v>
      </c>
      <c r="D336">
        <v>65.944000000000003</v>
      </c>
      <c r="E336">
        <v>7.6848263793484328</v>
      </c>
      <c r="F336">
        <v>2.7336389671890995</v>
      </c>
      <c r="G336">
        <v>11</v>
      </c>
    </row>
    <row r="337" spans="1:7" x14ac:dyDescent="0.3">
      <c r="A337" t="s">
        <v>47</v>
      </c>
      <c r="B337" s="17" t="s">
        <v>20</v>
      </c>
      <c r="C337">
        <v>49.201000000000001</v>
      </c>
      <c r="D337">
        <v>59.165999999999997</v>
      </c>
      <c r="E337">
        <v>0.56294298860644432</v>
      </c>
      <c r="F337">
        <v>9.7244073931628067E-2</v>
      </c>
      <c r="G337">
        <v>12</v>
      </c>
    </row>
    <row r="338" spans="1:7" x14ac:dyDescent="0.3">
      <c r="A338" t="s">
        <v>48</v>
      </c>
      <c r="B338" s="17" t="s">
        <v>9</v>
      </c>
      <c r="C338">
        <v>41.917000000000002</v>
      </c>
      <c r="D338">
        <v>46.36</v>
      </c>
      <c r="E338">
        <v>0.15710036891342627</v>
      </c>
      <c r="F338">
        <v>0</v>
      </c>
      <c r="G338">
        <v>1</v>
      </c>
    </row>
    <row r="339" spans="1:7" x14ac:dyDescent="0.3">
      <c r="A339" t="s">
        <v>48</v>
      </c>
      <c r="B339" s="17" t="s">
        <v>10</v>
      </c>
      <c r="C339">
        <v>157.39700000000002</v>
      </c>
      <c r="D339">
        <v>177.35700000000006</v>
      </c>
      <c r="E339">
        <v>6.2316479668992422</v>
      </c>
      <c r="F339">
        <v>3.2738838223648106</v>
      </c>
      <c r="G339">
        <v>2</v>
      </c>
    </row>
    <row r="340" spans="1:7" x14ac:dyDescent="0.3">
      <c r="A340" t="s">
        <v>48</v>
      </c>
      <c r="B340" s="17" t="s">
        <v>11</v>
      </c>
      <c r="C340">
        <v>101.61800000000001</v>
      </c>
      <c r="D340">
        <v>95.710000000000008</v>
      </c>
      <c r="E340">
        <v>29.652694632409222</v>
      </c>
      <c r="F340">
        <v>9.2489919206081765</v>
      </c>
      <c r="G340">
        <v>3</v>
      </c>
    </row>
    <row r="341" spans="1:7" x14ac:dyDescent="0.3">
      <c r="A341" t="s">
        <v>48</v>
      </c>
      <c r="B341" s="17" t="s">
        <v>12</v>
      </c>
      <c r="C341">
        <v>108.64800000000001</v>
      </c>
      <c r="D341">
        <v>104.742</v>
      </c>
      <c r="E341">
        <v>4.3071684477097705</v>
      </c>
      <c r="F341">
        <v>2.9065173208453272</v>
      </c>
      <c r="G341">
        <v>4</v>
      </c>
    </row>
    <row r="342" spans="1:7" x14ac:dyDescent="0.3">
      <c r="A342" t="s">
        <v>48</v>
      </c>
      <c r="B342" s="17" t="s">
        <v>13</v>
      </c>
      <c r="C342">
        <v>18.489000000000001</v>
      </c>
      <c r="D342">
        <v>24.949000000000002</v>
      </c>
      <c r="E342">
        <v>1.1258859772128886</v>
      </c>
      <c r="F342">
        <v>0.19448814786325613</v>
      </c>
      <c r="G342">
        <v>5</v>
      </c>
    </row>
    <row r="343" spans="1:7" x14ac:dyDescent="0.3">
      <c r="A343" t="s">
        <v>48</v>
      </c>
      <c r="B343" s="17" t="s">
        <v>14</v>
      </c>
      <c r="C343">
        <v>111.154</v>
      </c>
      <c r="D343">
        <v>95.707999999999998</v>
      </c>
      <c r="E343">
        <v>13.562998516192469</v>
      </c>
      <c r="F343">
        <v>9.6595780105417184</v>
      </c>
      <c r="G343">
        <v>6</v>
      </c>
    </row>
    <row r="344" spans="1:7" x14ac:dyDescent="0.3">
      <c r="A344" t="s">
        <v>48</v>
      </c>
      <c r="B344" s="17" t="s">
        <v>15</v>
      </c>
      <c r="C344">
        <v>62.243999999999993</v>
      </c>
      <c r="D344">
        <v>50.702000000000005</v>
      </c>
      <c r="E344">
        <v>12.21455368301889</v>
      </c>
      <c r="F344">
        <v>36.585381592499175</v>
      </c>
      <c r="G344">
        <v>7</v>
      </c>
    </row>
    <row r="345" spans="1:7" x14ac:dyDescent="0.3">
      <c r="A345" t="s">
        <v>48</v>
      </c>
      <c r="B345" s="17" t="s">
        <v>16</v>
      </c>
      <c r="C345">
        <v>105.83700000000002</v>
      </c>
      <c r="D345">
        <v>110.187</v>
      </c>
      <c r="E345">
        <v>35.530866769253244</v>
      </c>
      <c r="F345">
        <v>25.078166177256517</v>
      </c>
      <c r="G345">
        <v>8</v>
      </c>
    </row>
    <row r="346" spans="1:7" x14ac:dyDescent="0.3">
      <c r="A346" t="s">
        <v>48</v>
      </c>
      <c r="B346" s="17" t="s">
        <v>17</v>
      </c>
      <c r="C346">
        <v>135.14099999999999</v>
      </c>
      <c r="D346">
        <v>141.02500000000001</v>
      </c>
      <c r="E346">
        <v>38.568140568246157</v>
      </c>
      <c r="F346">
        <v>32.058129706126714</v>
      </c>
      <c r="G346">
        <v>9</v>
      </c>
    </row>
    <row r="347" spans="1:7" x14ac:dyDescent="0.3">
      <c r="A347" t="s">
        <v>48</v>
      </c>
      <c r="B347" s="17" t="s">
        <v>18</v>
      </c>
      <c r="C347">
        <v>177.44899999999998</v>
      </c>
      <c r="D347">
        <v>239.00199999999995</v>
      </c>
      <c r="E347">
        <v>174.01484196643852</v>
      </c>
      <c r="F347">
        <v>93.689262784571881</v>
      </c>
      <c r="G347">
        <v>10</v>
      </c>
    </row>
    <row r="348" spans="1:7" x14ac:dyDescent="0.3">
      <c r="A348" t="s">
        <v>48</v>
      </c>
      <c r="B348" s="17" t="s">
        <v>19</v>
      </c>
      <c r="C348">
        <v>43.38</v>
      </c>
      <c r="D348">
        <v>63.488999999999997</v>
      </c>
      <c r="E348">
        <v>10.460266230152294</v>
      </c>
      <c r="F348">
        <v>2.8524928353277548</v>
      </c>
      <c r="G348">
        <v>11</v>
      </c>
    </row>
    <row r="349" spans="1:7" x14ac:dyDescent="0.3">
      <c r="A349" t="s">
        <v>48</v>
      </c>
      <c r="B349" s="17" t="s">
        <v>20</v>
      </c>
      <c r="C349">
        <v>151.24700000000001</v>
      </c>
      <c r="D349">
        <v>184.35899999999998</v>
      </c>
      <c r="E349">
        <v>16.115879511035644</v>
      </c>
      <c r="F349">
        <v>2.614785099050442</v>
      </c>
      <c r="G349">
        <v>12</v>
      </c>
    </row>
    <row r="350" spans="1:7" x14ac:dyDescent="0.3">
      <c r="A350" t="s">
        <v>49</v>
      </c>
      <c r="B350" s="17" t="s">
        <v>9</v>
      </c>
      <c r="C350">
        <v>109.78999999999999</v>
      </c>
      <c r="D350">
        <v>107.16300000000001</v>
      </c>
      <c r="E350">
        <v>12.319287262294504</v>
      </c>
      <c r="F350">
        <v>9.1949674350906054</v>
      </c>
      <c r="G350">
        <v>1</v>
      </c>
    </row>
    <row r="351" spans="1:7" x14ac:dyDescent="0.3">
      <c r="A351" t="s">
        <v>49</v>
      </c>
      <c r="B351" s="17" t="s">
        <v>10</v>
      </c>
      <c r="C351">
        <v>119.95099999999999</v>
      </c>
      <c r="D351">
        <v>143.77699999999999</v>
      </c>
      <c r="E351">
        <v>8.6274285928289949</v>
      </c>
      <c r="F351">
        <v>12.393216977730818</v>
      </c>
      <c r="G351">
        <v>2</v>
      </c>
    </row>
    <row r="352" spans="1:7" x14ac:dyDescent="0.3">
      <c r="A352" t="s">
        <v>49</v>
      </c>
      <c r="B352" s="17" t="s">
        <v>11</v>
      </c>
      <c r="C352">
        <v>77.286999999999992</v>
      </c>
      <c r="D352">
        <v>89.669999999999987</v>
      </c>
      <c r="E352">
        <v>5.9043555316629384</v>
      </c>
      <c r="F352">
        <v>4.0950560022318907</v>
      </c>
      <c r="G352">
        <v>3</v>
      </c>
    </row>
    <row r="353" spans="1:7" x14ac:dyDescent="0.3">
      <c r="A353" t="s">
        <v>49</v>
      </c>
      <c r="B353" s="17" t="s">
        <v>12</v>
      </c>
      <c r="C353">
        <v>149.59800000000001</v>
      </c>
      <c r="D353">
        <v>112.67900000000002</v>
      </c>
      <c r="E353">
        <v>12.253828775247248</v>
      </c>
      <c r="F353">
        <v>10.059359203371741</v>
      </c>
      <c r="G353">
        <v>4</v>
      </c>
    </row>
    <row r="354" spans="1:7" x14ac:dyDescent="0.3">
      <c r="A354" t="s">
        <v>49</v>
      </c>
      <c r="B354" s="17" t="s">
        <v>13</v>
      </c>
      <c r="C354">
        <v>128.10000000000002</v>
      </c>
      <c r="D354">
        <v>152.304</v>
      </c>
      <c r="E354">
        <v>65.955971548820145</v>
      </c>
      <c r="F354">
        <v>46.590716310353358</v>
      </c>
      <c r="G354">
        <v>5</v>
      </c>
    </row>
    <row r="355" spans="1:7" x14ac:dyDescent="0.3">
      <c r="A355" t="s">
        <v>49</v>
      </c>
      <c r="B355" s="17" t="s">
        <v>14</v>
      </c>
      <c r="C355">
        <v>68.282999999999987</v>
      </c>
      <c r="D355">
        <v>55.944000000000003</v>
      </c>
      <c r="E355">
        <v>10.32934925605778</v>
      </c>
      <c r="F355">
        <v>13.073925495252215</v>
      </c>
      <c r="G355">
        <v>6</v>
      </c>
    </row>
    <row r="356" spans="1:7" x14ac:dyDescent="0.3">
      <c r="A356" t="s">
        <v>49</v>
      </c>
      <c r="B356" s="17" t="s">
        <v>15</v>
      </c>
      <c r="C356">
        <v>73.232000000000014</v>
      </c>
      <c r="D356">
        <v>84.032000000000011</v>
      </c>
      <c r="E356">
        <v>22.059510134926946</v>
      </c>
      <c r="F356">
        <v>33.117009622271105</v>
      </c>
      <c r="G356">
        <v>7</v>
      </c>
    </row>
    <row r="357" spans="1:7" x14ac:dyDescent="0.3">
      <c r="A357" t="s">
        <v>49</v>
      </c>
      <c r="B357" s="17" t="s">
        <v>16</v>
      </c>
      <c r="C357">
        <v>95.47699999999999</v>
      </c>
      <c r="D357">
        <v>70.167999999999992</v>
      </c>
      <c r="E357">
        <v>9.9627817285931144</v>
      </c>
      <c r="F357">
        <v>21.026329763438682</v>
      </c>
      <c r="G357">
        <v>8</v>
      </c>
    </row>
    <row r="358" spans="1:7" x14ac:dyDescent="0.3">
      <c r="A358" t="s">
        <v>49</v>
      </c>
      <c r="B358" s="17" t="s">
        <v>17</v>
      </c>
      <c r="C358">
        <v>190.57100000000003</v>
      </c>
      <c r="D358">
        <v>148.44399999999999</v>
      </c>
      <c r="E358">
        <v>79.257136116823546</v>
      </c>
      <c r="F358">
        <v>113.33256571876073</v>
      </c>
      <c r="G358">
        <v>9</v>
      </c>
    </row>
    <row r="359" spans="1:7" x14ac:dyDescent="0.3">
      <c r="A359" t="s">
        <v>49</v>
      </c>
      <c r="B359" s="17" t="s">
        <v>18</v>
      </c>
      <c r="C359">
        <v>149.06300000000002</v>
      </c>
      <c r="D359">
        <v>143.03399999999999</v>
      </c>
      <c r="E359">
        <v>57.996219523873201</v>
      </c>
      <c r="F359">
        <v>42.819807221226874</v>
      </c>
      <c r="G359">
        <v>10</v>
      </c>
    </row>
    <row r="360" spans="1:7" x14ac:dyDescent="0.3">
      <c r="A360" t="s">
        <v>49</v>
      </c>
      <c r="B360" s="17" t="s">
        <v>19</v>
      </c>
      <c r="C360">
        <v>167.38800000000001</v>
      </c>
      <c r="D360">
        <v>254.34800000000001</v>
      </c>
      <c r="E360">
        <v>152.00769862114933</v>
      </c>
      <c r="F360">
        <v>150.40416768091799</v>
      </c>
      <c r="G360">
        <v>11</v>
      </c>
    </row>
    <row r="361" spans="1:7" x14ac:dyDescent="0.3">
      <c r="A361" t="s">
        <v>49</v>
      </c>
      <c r="B361" s="17" t="s">
        <v>20</v>
      </c>
      <c r="C361">
        <v>59.177999999999997</v>
      </c>
      <c r="D361">
        <v>45.129999999999995</v>
      </c>
      <c r="E361">
        <v>3.2074658653157853</v>
      </c>
      <c r="F361">
        <v>10.523969778822854</v>
      </c>
      <c r="G361">
        <v>12</v>
      </c>
    </row>
    <row r="362" spans="1:7" x14ac:dyDescent="0.3">
      <c r="A362" t="s">
        <v>50</v>
      </c>
      <c r="B362" s="17" t="s">
        <v>9</v>
      </c>
      <c r="C362">
        <v>209.2</v>
      </c>
      <c r="D362">
        <v>183.137</v>
      </c>
      <c r="E362">
        <v>5.8258053472062254</v>
      </c>
      <c r="F362">
        <v>23.154894492830987</v>
      </c>
      <c r="G362">
        <v>1</v>
      </c>
    </row>
    <row r="363" spans="1:7" x14ac:dyDescent="0.3">
      <c r="A363" t="s">
        <v>50</v>
      </c>
      <c r="B363" s="17" t="s">
        <v>10</v>
      </c>
      <c r="C363">
        <v>241.643</v>
      </c>
      <c r="D363">
        <v>246.333</v>
      </c>
      <c r="E363">
        <v>59.174472290723905</v>
      </c>
      <c r="F363">
        <v>86.244688680250562</v>
      </c>
      <c r="G363">
        <v>2</v>
      </c>
    </row>
    <row r="364" spans="1:7" x14ac:dyDescent="0.3">
      <c r="A364" t="s">
        <v>50</v>
      </c>
      <c r="B364" s="17" t="s">
        <v>11</v>
      </c>
      <c r="C364">
        <v>185.78899999999999</v>
      </c>
      <c r="D364">
        <v>179.99199999999999</v>
      </c>
      <c r="E364">
        <v>30.464379871795245</v>
      </c>
      <c r="F364">
        <v>70.836905410639275</v>
      </c>
      <c r="G364">
        <v>3</v>
      </c>
    </row>
    <row r="365" spans="1:7" x14ac:dyDescent="0.3">
      <c r="A365" t="s">
        <v>50</v>
      </c>
      <c r="B365" s="17" t="s">
        <v>12</v>
      </c>
      <c r="C365">
        <v>108.70500000000001</v>
      </c>
      <c r="D365">
        <v>103.30899999999998</v>
      </c>
      <c r="E365">
        <v>45.454373405617993</v>
      </c>
      <c r="F365">
        <v>57.08227139786564</v>
      </c>
      <c r="G365">
        <v>4</v>
      </c>
    </row>
    <row r="366" spans="1:7" x14ac:dyDescent="0.3">
      <c r="A366" t="s">
        <v>50</v>
      </c>
      <c r="B366" s="17" t="s">
        <v>13</v>
      </c>
      <c r="C366">
        <v>83.738</v>
      </c>
      <c r="D366">
        <v>101.91199999999998</v>
      </c>
      <c r="E366">
        <v>29.377768986810715</v>
      </c>
      <c r="F366">
        <v>26.752925228301216</v>
      </c>
      <c r="G366">
        <v>5</v>
      </c>
    </row>
    <row r="367" spans="1:7" x14ac:dyDescent="0.3">
      <c r="A367" t="s">
        <v>50</v>
      </c>
      <c r="B367" s="17" t="s">
        <v>14</v>
      </c>
      <c r="C367">
        <v>89.188999999999993</v>
      </c>
      <c r="D367">
        <v>75.599999999999994</v>
      </c>
      <c r="E367">
        <v>17.503599436437582</v>
      </c>
      <c r="F367">
        <v>14.802709031814491</v>
      </c>
      <c r="G367">
        <v>6</v>
      </c>
    </row>
    <row r="368" spans="1:7" x14ac:dyDescent="0.3">
      <c r="A368" t="s">
        <v>50</v>
      </c>
      <c r="B368" s="17" t="s">
        <v>15</v>
      </c>
      <c r="C368">
        <v>245.43600000000001</v>
      </c>
      <c r="D368">
        <v>242.34500000000003</v>
      </c>
      <c r="E368">
        <v>88.316590724164442</v>
      </c>
      <c r="F368">
        <v>195.37414942574424</v>
      </c>
      <c r="G368">
        <v>7</v>
      </c>
    </row>
    <row r="369" spans="1:7" x14ac:dyDescent="0.3">
      <c r="A369" t="s">
        <v>50</v>
      </c>
      <c r="B369" s="17" t="s">
        <v>16</v>
      </c>
      <c r="C369">
        <v>67.284999999999997</v>
      </c>
      <c r="D369">
        <v>41.251999999999995</v>
      </c>
      <c r="E369">
        <v>16.181337998082903</v>
      </c>
      <c r="F369">
        <v>109.52924193832371</v>
      </c>
      <c r="G369">
        <v>8</v>
      </c>
    </row>
    <row r="370" spans="1:7" x14ac:dyDescent="0.3">
      <c r="A370" t="s">
        <v>50</v>
      </c>
      <c r="B370" s="17" t="s">
        <v>17</v>
      </c>
      <c r="C370">
        <v>179.01500000000001</v>
      </c>
      <c r="D370">
        <v>190.74999999999994</v>
      </c>
      <c r="E370">
        <v>55.338604949754398</v>
      </c>
      <c r="F370">
        <v>77.384673055368879</v>
      </c>
      <c r="G370">
        <v>9</v>
      </c>
    </row>
    <row r="371" spans="1:7" x14ac:dyDescent="0.3">
      <c r="A371" t="s">
        <v>50</v>
      </c>
      <c r="B371" s="17" t="s">
        <v>18</v>
      </c>
      <c r="C371">
        <v>238.90100000000001</v>
      </c>
      <c r="D371">
        <v>239.304</v>
      </c>
      <c r="E371">
        <v>114.43452705602161</v>
      </c>
      <c r="F371">
        <v>148.82665270380497</v>
      </c>
      <c r="G371">
        <v>10</v>
      </c>
    </row>
    <row r="372" spans="1:7" x14ac:dyDescent="0.3">
      <c r="A372" t="s">
        <v>50</v>
      </c>
      <c r="B372" s="17" t="s">
        <v>19</v>
      </c>
      <c r="C372">
        <v>125.34100000000001</v>
      </c>
      <c r="D372">
        <v>124.82799999999999</v>
      </c>
      <c r="E372">
        <v>36.604385956828331</v>
      </c>
      <c r="F372">
        <v>90.523427933242203</v>
      </c>
      <c r="G372">
        <v>11</v>
      </c>
    </row>
    <row r="373" spans="1:7" x14ac:dyDescent="0.3">
      <c r="A373" t="s">
        <v>50</v>
      </c>
      <c r="B373" s="17" t="s">
        <v>20</v>
      </c>
      <c r="C373">
        <v>200.53200000000001</v>
      </c>
      <c r="D373">
        <v>302.77099999999996</v>
      </c>
      <c r="E373">
        <v>38.319398317466558</v>
      </c>
      <c r="F373">
        <v>15.537442034853457</v>
      </c>
      <c r="G373">
        <v>12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373"/>
  <sheetViews>
    <sheetView tabSelected="1" topLeftCell="I1" zoomScale="25" zoomScaleNormal="25" workbookViewId="0">
      <selection activeCell="AM96" sqref="AM96"/>
    </sheetView>
  </sheetViews>
  <sheetFormatPr baseColWidth="10" defaultColWidth="11.5546875" defaultRowHeight="14.4" x14ac:dyDescent="0.3"/>
  <cols>
    <col min="3" max="3" width="35" customWidth="1"/>
    <col min="4" max="4" width="33.6640625" customWidth="1"/>
    <col min="5" max="5" width="17" customWidth="1"/>
    <col min="6" max="6" width="17.5546875" style="21" customWidth="1"/>
    <col min="7" max="7" width="17.21875" customWidth="1"/>
    <col min="9" max="9" width="32.33203125" bestFit="1" customWidth="1"/>
    <col min="10" max="10" width="27.5546875" bestFit="1" customWidth="1"/>
    <col min="13" max="13" width="25.33203125" bestFit="1" customWidth="1"/>
    <col min="24" max="24" width="21.5546875" customWidth="1"/>
    <col min="39" max="39" width="27.109375" bestFit="1" customWidth="1"/>
    <col min="45" max="45" width="18" customWidth="1"/>
  </cols>
  <sheetData>
    <row r="1" spans="1:44" x14ac:dyDescent="0.3">
      <c r="A1" t="s">
        <v>60</v>
      </c>
      <c r="B1" t="s">
        <v>0</v>
      </c>
      <c r="C1" t="s">
        <v>5</v>
      </c>
      <c r="D1" t="s">
        <v>6</v>
      </c>
      <c r="E1" t="s">
        <v>61</v>
      </c>
      <c r="F1" s="21" t="s">
        <v>62</v>
      </c>
      <c r="G1" t="s">
        <v>63</v>
      </c>
      <c r="H1" t="s">
        <v>64</v>
      </c>
      <c r="I1" t="s">
        <v>56</v>
      </c>
      <c r="J1" t="s">
        <v>57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  <c r="R1" t="s">
        <v>74</v>
      </c>
      <c r="S1" t="s">
        <v>75</v>
      </c>
      <c r="T1" t="s">
        <v>76</v>
      </c>
      <c r="U1" t="s">
        <v>77</v>
      </c>
      <c r="V1" t="s">
        <v>78</v>
      </c>
      <c r="W1" t="s">
        <v>79</v>
      </c>
      <c r="X1" t="s">
        <v>80</v>
      </c>
      <c r="Y1" t="s">
        <v>81</v>
      </c>
      <c r="Z1" t="s">
        <v>82</v>
      </c>
      <c r="AA1" t="s">
        <v>83</v>
      </c>
      <c r="AB1" t="s">
        <v>84</v>
      </c>
      <c r="AC1" t="s">
        <v>85</v>
      </c>
      <c r="AD1" t="s">
        <v>86</v>
      </c>
      <c r="AE1" t="s">
        <v>87</v>
      </c>
      <c r="AF1" t="s">
        <v>88</v>
      </c>
      <c r="AG1" t="s">
        <v>89</v>
      </c>
      <c r="AH1" t="s">
        <v>90</v>
      </c>
    </row>
    <row r="2" spans="1:44" x14ac:dyDescent="0.3">
      <c r="A2" t="s">
        <v>8</v>
      </c>
      <c r="B2" t="s">
        <v>9</v>
      </c>
      <c r="C2">
        <v>31.677419354838708</v>
      </c>
      <c r="D2">
        <v>48.354838709677416</v>
      </c>
      <c r="E2">
        <v>152.46399999999997</v>
      </c>
      <c r="F2" s="21">
        <v>167.273</v>
      </c>
      <c r="G2" s="3">
        <v>162.4331</v>
      </c>
      <c r="H2" s="3">
        <v>155.00150000000002</v>
      </c>
      <c r="I2" s="3">
        <v>12.856046856082049</v>
      </c>
      <c r="J2" s="3">
        <v>16.196540758167824</v>
      </c>
      <c r="K2" s="3">
        <f>I2/E2</f>
        <v>8.4321852083652865E-2</v>
      </c>
      <c r="L2" s="3">
        <f>J2/F2</f>
        <v>9.6826987966783795E-2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</row>
    <row r="3" spans="1:44" x14ac:dyDescent="0.3">
      <c r="A3" t="s">
        <v>8</v>
      </c>
      <c r="B3" t="s">
        <v>10</v>
      </c>
      <c r="C3">
        <v>83.793103448275858</v>
      </c>
      <c r="D3">
        <v>80.620689655172413</v>
      </c>
      <c r="E3">
        <v>239.18099999999998</v>
      </c>
      <c r="F3" s="21">
        <v>228.065</v>
      </c>
      <c r="G3" s="3">
        <v>130.20820000000001</v>
      </c>
      <c r="H3" s="3">
        <v>128.93889999999999</v>
      </c>
      <c r="I3" s="3">
        <v>31.812824704968818</v>
      </c>
      <c r="J3" s="3">
        <v>25.261849428016262</v>
      </c>
      <c r="K3" s="3">
        <f t="shared" ref="K3:K66" si="0">I3/E3</f>
        <v>0.1330073237630448</v>
      </c>
      <c r="L3" s="3">
        <f t="shared" ref="L3:L66" si="1">J3/F3</f>
        <v>0.11076600718223428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</row>
    <row r="4" spans="1:44" x14ac:dyDescent="0.3">
      <c r="A4" t="s">
        <v>8</v>
      </c>
      <c r="B4" t="s">
        <v>11</v>
      </c>
      <c r="C4">
        <v>219.87096774193549</v>
      </c>
      <c r="D4">
        <v>143.74193548387098</v>
      </c>
      <c r="E4">
        <v>71.825999999999993</v>
      </c>
      <c r="F4" s="21">
        <v>66.301999999999992</v>
      </c>
      <c r="G4" s="3">
        <v>112.90129999999999</v>
      </c>
      <c r="H4" s="3">
        <v>95.464500000000001</v>
      </c>
      <c r="I4" s="3">
        <v>89.233009542826139</v>
      </c>
      <c r="J4" s="3">
        <v>48.146621493259396</v>
      </c>
      <c r="K4" s="3">
        <f t="shared" si="0"/>
        <v>1.2423496998694923</v>
      </c>
      <c r="L4" s="3">
        <f t="shared" si="1"/>
        <v>0.7261714803966608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</row>
    <row r="5" spans="1:44" x14ac:dyDescent="0.3">
      <c r="A5" t="s">
        <v>8</v>
      </c>
      <c r="B5" t="s">
        <v>12</v>
      </c>
      <c r="C5">
        <v>166.1</v>
      </c>
      <c r="D5">
        <v>85</v>
      </c>
      <c r="E5">
        <v>119.502</v>
      </c>
      <c r="F5" s="21">
        <v>147.405</v>
      </c>
      <c r="G5" s="3">
        <v>83.132900000000006</v>
      </c>
      <c r="H5" s="3">
        <v>80.3202</v>
      </c>
      <c r="I5" s="3">
        <v>65.23592819130026</v>
      </c>
      <c r="J5" s="3">
        <v>27.552487613961279</v>
      </c>
      <c r="K5" s="3">
        <f t="shared" si="0"/>
        <v>0.54589821250941628</v>
      </c>
      <c r="L5" s="3">
        <f t="shared" si="1"/>
        <v>0.18691691336088517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 t="s">
        <v>91</v>
      </c>
      <c r="AN5" s="3" t="s">
        <v>127</v>
      </c>
      <c r="AO5" s="3" t="s">
        <v>53</v>
      </c>
      <c r="AP5" s="3"/>
      <c r="AQ5" s="3"/>
      <c r="AR5" s="3"/>
    </row>
    <row r="6" spans="1:44" x14ac:dyDescent="0.3">
      <c r="A6" t="s">
        <v>8</v>
      </c>
      <c r="B6" t="s">
        <v>13</v>
      </c>
      <c r="C6">
        <v>209.41935483870967</v>
      </c>
      <c r="D6">
        <v>438.35483870967744</v>
      </c>
      <c r="E6">
        <v>228.81700000000001</v>
      </c>
      <c r="F6" s="21">
        <v>276.49099999999999</v>
      </c>
      <c r="G6" s="3">
        <v>54.828499999999998</v>
      </c>
      <c r="H6" s="3">
        <v>52.077700000000007</v>
      </c>
      <c r="I6" s="3">
        <v>84.99129958216362</v>
      </c>
      <c r="J6" s="3">
        <v>146.8277467396548</v>
      </c>
      <c r="K6" s="3">
        <f t="shared" si="0"/>
        <v>0.37143787210811968</v>
      </c>
      <c r="L6" s="3">
        <f t="shared" si="1"/>
        <v>0.5310398773907824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M6" t="s">
        <v>107</v>
      </c>
      <c r="AN6">
        <v>0.48</v>
      </c>
      <c r="AO6" s="3">
        <v>0.45440000000000003</v>
      </c>
      <c r="AP6" s="3"/>
      <c r="AQ6" s="3"/>
      <c r="AR6" s="3"/>
    </row>
    <row r="7" spans="1:44" x14ac:dyDescent="0.3">
      <c r="A7" t="s">
        <v>8</v>
      </c>
      <c r="B7" t="s">
        <v>14</v>
      </c>
      <c r="C7">
        <v>637.0333333333333</v>
      </c>
      <c r="D7">
        <v>815.43333333333328</v>
      </c>
      <c r="E7">
        <v>146.45999999999998</v>
      </c>
      <c r="F7" s="21">
        <v>180.23299999999998</v>
      </c>
      <c r="G7" s="3">
        <v>35.236000000000004</v>
      </c>
      <c r="H7" s="3">
        <v>33.417000000000002</v>
      </c>
      <c r="I7" s="3">
        <v>250.19542919204076</v>
      </c>
      <c r="J7" s="3">
        <v>264.32019784326849</v>
      </c>
      <c r="K7" s="3">
        <f t="shared" si="0"/>
        <v>1.7082850552508588</v>
      </c>
      <c r="L7" s="3">
        <f t="shared" si="1"/>
        <v>1.4665471797244041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t="s">
        <v>108</v>
      </c>
      <c r="AN7" s="3">
        <v>0.56989999999999996</v>
      </c>
      <c r="AO7" s="3">
        <v>0.55510000000000004</v>
      </c>
      <c r="AP7" s="3"/>
      <c r="AQ7" s="3"/>
      <c r="AR7" s="3"/>
    </row>
    <row r="8" spans="1:44" x14ac:dyDescent="0.3">
      <c r="A8" t="s">
        <v>8</v>
      </c>
      <c r="B8" t="s">
        <v>15</v>
      </c>
      <c r="C8">
        <v>370.19354838709677</v>
      </c>
      <c r="D8">
        <v>502.45161290322579</v>
      </c>
      <c r="E8">
        <v>108.34400000000001</v>
      </c>
      <c r="F8" s="21">
        <v>141.46900000000002</v>
      </c>
      <c r="G8" s="3">
        <v>46.231099999999998</v>
      </c>
      <c r="H8" s="3">
        <v>43.566900000000004</v>
      </c>
      <c r="I8" s="3">
        <v>150.24031947087329</v>
      </c>
      <c r="J8" s="3">
        <v>168.29707728433755</v>
      </c>
      <c r="K8" s="3">
        <f t="shared" si="0"/>
        <v>1.3866971818547706</v>
      </c>
      <c r="L8" s="3">
        <f t="shared" si="1"/>
        <v>1.1896392657355146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t="s">
        <v>109</v>
      </c>
      <c r="AN8" s="3">
        <v>0.45279999999999998</v>
      </c>
      <c r="AO8" s="3">
        <v>0.47049999999999997</v>
      </c>
      <c r="AP8" s="3"/>
      <c r="AQ8" s="3"/>
      <c r="AR8" s="3"/>
    </row>
    <row r="9" spans="1:44" x14ac:dyDescent="0.3">
      <c r="A9" t="s">
        <v>8</v>
      </c>
      <c r="B9" t="s">
        <v>16</v>
      </c>
      <c r="C9">
        <v>74.935483870967744</v>
      </c>
      <c r="D9">
        <v>126.12903225806451</v>
      </c>
      <c r="E9">
        <v>52.629999999999995</v>
      </c>
      <c r="F9" s="21">
        <v>62.529000000000003</v>
      </c>
      <c r="G9" s="3">
        <v>60.491200000000006</v>
      </c>
      <c r="H9" s="3">
        <v>61.172699999999999</v>
      </c>
      <c r="I9" s="3">
        <v>30.412013082157436</v>
      </c>
      <c r="J9" s="3">
        <v>42.24714767474061</v>
      </c>
      <c r="K9" s="3">
        <f t="shared" si="0"/>
        <v>0.57784558392850915</v>
      </c>
      <c r="L9" s="3">
        <f t="shared" si="1"/>
        <v>0.67564086543428825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t="s">
        <v>110</v>
      </c>
      <c r="AN9" s="3">
        <v>0.39639999999999997</v>
      </c>
      <c r="AO9" s="3">
        <v>0.4078</v>
      </c>
      <c r="AP9" s="3"/>
      <c r="AQ9" s="3"/>
      <c r="AR9" s="3"/>
    </row>
    <row r="10" spans="1:44" x14ac:dyDescent="0.3">
      <c r="A10" t="s">
        <v>8</v>
      </c>
      <c r="B10" t="s">
        <v>17</v>
      </c>
      <c r="C10">
        <v>130.76666666666668</v>
      </c>
      <c r="D10">
        <v>70.8</v>
      </c>
      <c r="E10">
        <v>133.08500000000001</v>
      </c>
      <c r="F10" s="21">
        <v>105.13000000000001</v>
      </c>
      <c r="G10" s="3">
        <v>81.751100000000008</v>
      </c>
      <c r="H10" s="3">
        <v>77.421500000000009</v>
      </c>
      <c r="I10" s="3">
        <v>51.358728937280951</v>
      </c>
      <c r="J10" s="3">
        <v>22.949601447864215</v>
      </c>
      <c r="K10" s="3">
        <f t="shared" si="0"/>
        <v>0.38590922295736518</v>
      </c>
      <c r="L10" s="3">
        <f t="shared" si="1"/>
        <v>0.21829735991500249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t="s">
        <v>111</v>
      </c>
      <c r="AN10" s="3">
        <v>0.32569999999999999</v>
      </c>
      <c r="AO10" s="3">
        <v>0.32869999999999999</v>
      </c>
      <c r="AP10" s="3"/>
      <c r="AQ10" s="3"/>
      <c r="AR10" s="3"/>
    </row>
    <row r="11" spans="1:44" x14ac:dyDescent="0.3">
      <c r="A11" t="s">
        <v>8</v>
      </c>
      <c r="B11" t="s">
        <v>18</v>
      </c>
      <c r="C11">
        <v>223.12903225806451</v>
      </c>
      <c r="D11">
        <v>172.25806451612902</v>
      </c>
      <c r="E11">
        <v>123.49100000000001</v>
      </c>
      <c r="F11" s="21">
        <v>120.134</v>
      </c>
      <c r="G11" s="3">
        <v>118.7397</v>
      </c>
      <c r="H11" s="3">
        <v>116.18680000000001</v>
      </c>
      <c r="I11" s="3">
        <v>90.555270981180811</v>
      </c>
      <c r="J11" s="3">
        <v>57.698150532765965</v>
      </c>
      <c r="K11" s="3">
        <f t="shared" si="0"/>
        <v>0.73329449904187993</v>
      </c>
      <c r="L11" s="3">
        <f t="shared" si="1"/>
        <v>0.48028160664562874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t="s">
        <v>112</v>
      </c>
      <c r="AN11" s="3">
        <v>0.3135</v>
      </c>
      <c r="AO11" s="3">
        <v>0.30130000000000001</v>
      </c>
      <c r="AP11" s="3"/>
      <c r="AQ11" s="3"/>
      <c r="AR11" s="3"/>
    </row>
    <row r="12" spans="1:44" x14ac:dyDescent="0.3">
      <c r="A12" t="s">
        <v>8</v>
      </c>
      <c r="B12" t="s">
        <v>19</v>
      </c>
      <c r="C12">
        <v>102.8</v>
      </c>
      <c r="D12">
        <v>112</v>
      </c>
      <c r="E12">
        <v>53.326999999999998</v>
      </c>
      <c r="F12" s="21">
        <v>63.86</v>
      </c>
      <c r="G12" s="3">
        <v>132.2826</v>
      </c>
      <c r="H12" s="3">
        <v>119.3653</v>
      </c>
      <c r="I12" s="3">
        <v>40.374794810750579</v>
      </c>
      <c r="J12" s="3">
        <v>36.304454267807799</v>
      </c>
      <c r="K12" s="3">
        <f t="shared" si="0"/>
        <v>0.75711731038218122</v>
      </c>
      <c r="L12" s="3">
        <f t="shared" si="1"/>
        <v>0.56850069320087382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t="s">
        <v>113</v>
      </c>
      <c r="AN12" s="3">
        <v>0.30409999999999998</v>
      </c>
      <c r="AO12" s="3">
        <v>0.29010000000000002</v>
      </c>
      <c r="AP12" s="3"/>
      <c r="AQ12" s="3"/>
      <c r="AR12" s="3"/>
    </row>
    <row r="13" spans="1:44" x14ac:dyDescent="0.3">
      <c r="A13" t="s">
        <v>8</v>
      </c>
      <c r="B13" t="s">
        <v>20</v>
      </c>
      <c r="C13">
        <v>11.903225806451612</v>
      </c>
      <c r="D13">
        <v>5.806451612903226</v>
      </c>
      <c r="E13">
        <v>48.726999999999997</v>
      </c>
      <c r="F13" s="21">
        <v>34.033000000000001</v>
      </c>
      <c r="G13" s="3">
        <v>62.5002</v>
      </c>
      <c r="H13" s="3">
        <v>38.856400000000008</v>
      </c>
      <c r="I13" s="3">
        <v>4.8308363440878566</v>
      </c>
      <c r="J13" s="3">
        <v>1.9448814786325603</v>
      </c>
      <c r="K13" s="3">
        <f t="shared" si="0"/>
        <v>9.9140852999114598E-2</v>
      </c>
      <c r="L13" s="3">
        <f t="shared" si="1"/>
        <v>5.7146930292144689E-2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t="s">
        <v>114</v>
      </c>
      <c r="AN13" s="3">
        <v>0.29160000000000003</v>
      </c>
      <c r="AO13" s="3">
        <v>0.28100000000000003</v>
      </c>
      <c r="AP13" s="3"/>
      <c r="AQ13" s="3"/>
      <c r="AR13" s="3"/>
    </row>
    <row r="14" spans="1:44" x14ac:dyDescent="0.3">
      <c r="A14" t="s">
        <v>21</v>
      </c>
      <c r="B14" t="s">
        <v>9</v>
      </c>
      <c r="C14">
        <v>3.8658235239034222</v>
      </c>
      <c r="D14">
        <v>2.032258064516129</v>
      </c>
      <c r="E14">
        <v>44.874000000000002</v>
      </c>
      <c r="F14" s="21">
        <v>75.354000000000013</v>
      </c>
      <c r="G14" s="3">
        <v>83.986500000000007</v>
      </c>
      <c r="H14" s="3">
        <v>87.870400000000004</v>
      </c>
      <c r="I14" s="3">
        <v>1.5689159462118591</v>
      </c>
      <c r="J14" s="3">
        <v>0.68070851752139649</v>
      </c>
      <c r="K14" s="3">
        <f t="shared" si="0"/>
        <v>3.4962694348884854E-2</v>
      </c>
      <c r="L14" s="3">
        <f t="shared" si="1"/>
        <v>9.0334755622979053E-3</v>
      </c>
      <c r="M14" s="3">
        <f>SUM($E13:$E14)</f>
        <v>93.600999999999999</v>
      </c>
      <c r="N14" s="3">
        <f>SUM($E12:$E14)</f>
        <v>146.928</v>
      </c>
      <c r="O14" s="3">
        <f>SUM($E11:$E14)</f>
        <v>270.41900000000004</v>
      </c>
      <c r="P14" s="3">
        <f>SUM($E10:$E14)</f>
        <v>403.50400000000002</v>
      </c>
      <c r="Q14" s="3">
        <f>SUM($E9:$E14)</f>
        <v>456.13400000000001</v>
      </c>
      <c r="R14" s="3">
        <f>SUM($E8:$E14)</f>
        <v>564.47799999999995</v>
      </c>
      <c r="S14" s="3">
        <f>SUM($E7:$E14)</f>
        <v>710.93799999999999</v>
      </c>
      <c r="T14" s="3">
        <f>SUM($E6:$E14)</f>
        <v>939.755</v>
      </c>
      <c r="U14" s="3">
        <f>SUM($E5:$E14)</f>
        <v>1059.2570000000001</v>
      </c>
      <c r="V14" s="3">
        <f>SUM($E4:$E14)</f>
        <v>1131.0830000000001</v>
      </c>
      <c r="W14" s="3">
        <f>SUM($E3:$E14)</f>
        <v>1370.2640000000001</v>
      </c>
      <c r="X14" s="3">
        <f>SUM($F13:$F14)</f>
        <v>109.38700000000001</v>
      </c>
      <c r="Y14" s="3">
        <f>SUM($F12:$F14)</f>
        <v>173.24700000000001</v>
      </c>
      <c r="Z14" s="3">
        <f>SUM($F11:$F14)</f>
        <v>293.38099999999997</v>
      </c>
      <c r="AA14" s="3">
        <f>SUM($F10:$F14)</f>
        <v>398.51100000000008</v>
      </c>
      <c r="AB14" s="3">
        <f>SUM($F9:$F14)</f>
        <v>461.04000000000008</v>
      </c>
      <c r="AC14" s="3">
        <f>SUM($F8:$F14)</f>
        <v>602.50900000000013</v>
      </c>
      <c r="AD14" s="3">
        <f>SUM($F7:$F14)</f>
        <v>782.74200000000008</v>
      </c>
      <c r="AE14" s="3">
        <f>SUM($F6:$F14)</f>
        <v>1059.2329999999999</v>
      </c>
      <c r="AF14" s="3">
        <f>SUM($F5:$F14)</f>
        <v>1206.6379999999997</v>
      </c>
      <c r="AG14" s="3">
        <f>SUM($F4:$F14)</f>
        <v>1272.9399999999998</v>
      </c>
      <c r="AH14" s="3">
        <f>SUM($F3:$F14)</f>
        <v>1501.0049999999999</v>
      </c>
      <c r="AI14" s="3"/>
      <c r="AJ14" s="3"/>
      <c r="AK14" s="3"/>
      <c r="AL14" s="3"/>
      <c r="AM14" t="s">
        <v>115</v>
      </c>
      <c r="AN14" s="3">
        <v>0.26769999999999999</v>
      </c>
      <c r="AO14" s="3">
        <v>0.2555</v>
      </c>
      <c r="AP14" s="3"/>
      <c r="AQ14" s="3"/>
      <c r="AR14" s="3"/>
    </row>
    <row r="15" spans="1:44" x14ac:dyDescent="0.3">
      <c r="A15" t="s">
        <v>21</v>
      </c>
      <c r="B15" t="s">
        <v>10</v>
      </c>
      <c r="C15">
        <v>3</v>
      </c>
      <c r="D15">
        <v>1.5357142857142858</v>
      </c>
      <c r="E15">
        <v>66.186999999999998</v>
      </c>
      <c r="F15" s="21">
        <v>44.587000000000003</v>
      </c>
      <c r="G15" s="3">
        <v>87.788600000000002</v>
      </c>
      <c r="H15" s="3">
        <v>67.555199999999999</v>
      </c>
      <c r="I15" s="3">
        <v>1.0997025823939839</v>
      </c>
      <c r="J15" s="3">
        <v>0.46461057545111195</v>
      </c>
      <c r="K15" s="3">
        <f t="shared" si="0"/>
        <v>1.6615084267212352E-2</v>
      </c>
      <c r="L15" s="3">
        <f t="shared" si="1"/>
        <v>1.0420314787967611E-2</v>
      </c>
      <c r="M15" s="3">
        <f t="shared" ref="M15:M78" si="2">SUM($E14:$E15)</f>
        <v>111.06100000000001</v>
      </c>
      <c r="N15" s="3">
        <f t="shared" ref="N15:N78" si="3">SUM($E13:$E15)</f>
        <v>159.78800000000001</v>
      </c>
      <c r="O15" s="3">
        <f t="shared" ref="O15:O78" si="4">SUM($E12:$E15)</f>
        <v>213.11500000000001</v>
      </c>
      <c r="P15" s="3">
        <f t="shared" ref="P15:P78" si="5">SUM($E11:$E15)</f>
        <v>336.60600000000005</v>
      </c>
      <c r="Q15" s="3">
        <f t="shared" ref="Q15:Q78" si="6">SUM($E10:$E15)</f>
        <v>469.69100000000003</v>
      </c>
      <c r="R15" s="3">
        <f t="shared" ref="R15:R78" si="7">SUM($E9:$E15)</f>
        <v>522.32100000000003</v>
      </c>
      <c r="S15" s="3">
        <f t="shared" ref="S15:S78" si="8">SUM($E8:$E15)</f>
        <v>630.66499999999996</v>
      </c>
      <c r="T15" s="3">
        <f t="shared" ref="T15:T78" si="9">SUM($E7:$E15)</f>
        <v>777.125</v>
      </c>
      <c r="U15" s="3">
        <f t="shared" ref="U15:U78" si="10">SUM($E6:$E15)</f>
        <v>1005.942</v>
      </c>
      <c r="V15" s="3">
        <f t="shared" ref="V15:V78" si="11">SUM($E5:$E15)</f>
        <v>1125.444</v>
      </c>
      <c r="W15" s="3">
        <f t="shared" ref="W15:W78" si="12">SUM($E4:$E15)</f>
        <v>1197.27</v>
      </c>
      <c r="X15" s="3">
        <f t="shared" ref="X15:X78" si="13">SUM($F14:$F15)</f>
        <v>119.94100000000002</v>
      </c>
      <c r="Y15" s="3">
        <f t="shared" ref="Y15:Y78" si="14">SUM($F13:$F15)</f>
        <v>153.97400000000002</v>
      </c>
      <c r="Z15" s="3">
        <f t="shared" ref="Z15:Z78" si="15">SUM($F12:$F15)</f>
        <v>217.834</v>
      </c>
      <c r="AA15" s="3">
        <f t="shared" ref="AA15:AA78" si="16">SUM($F11:$F15)</f>
        <v>337.96799999999996</v>
      </c>
      <c r="AB15" s="3">
        <f t="shared" ref="AB15:AB78" si="17">SUM($F10:$F15)</f>
        <v>443.09800000000007</v>
      </c>
      <c r="AC15" s="3">
        <f t="shared" ref="AC15:AC78" si="18">SUM($F9:$F15)</f>
        <v>505.62700000000007</v>
      </c>
      <c r="AD15" s="3">
        <f t="shared" ref="AD15:AD78" si="19">SUM($F8:$F15)</f>
        <v>647.09600000000012</v>
      </c>
      <c r="AE15" s="3">
        <f t="shared" ref="AE15:AE78" si="20">SUM($F7:$F15)</f>
        <v>827.32900000000006</v>
      </c>
      <c r="AF15" s="3">
        <f t="shared" ref="AF15:AF78" si="21">SUM($F6:$F15)</f>
        <v>1103.82</v>
      </c>
      <c r="AG15" s="3">
        <f t="shared" ref="AG15:AG78" si="22">SUM($F5:$F15)</f>
        <v>1251.2249999999997</v>
      </c>
      <c r="AH15" s="3">
        <f t="shared" ref="AH15:AH78" si="23">SUM($F4:$F15)</f>
        <v>1317.5269999999998</v>
      </c>
      <c r="AI15" s="3"/>
      <c r="AJ15" s="3"/>
      <c r="AK15" s="3"/>
      <c r="AL15" s="3"/>
      <c r="AM15" t="s">
        <v>116</v>
      </c>
      <c r="AN15" s="3">
        <v>0.23549999999999999</v>
      </c>
      <c r="AO15" s="3">
        <v>0.2283</v>
      </c>
      <c r="AP15" s="3"/>
      <c r="AQ15" s="3"/>
      <c r="AR15" s="3"/>
    </row>
    <row r="16" spans="1:44" x14ac:dyDescent="0.3">
      <c r="A16" t="s">
        <v>21</v>
      </c>
      <c r="B16" t="s">
        <v>11</v>
      </c>
      <c r="C16">
        <v>17.580645161290324</v>
      </c>
      <c r="D16">
        <v>7.774193548387097</v>
      </c>
      <c r="E16">
        <v>212.80700000000002</v>
      </c>
      <c r="F16" s="21">
        <v>174.61</v>
      </c>
      <c r="G16" s="3">
        <v>120.1331</v>
      </c>
      <c r="H16" s="3">
        <v>115.18050000000001</v>
      </c>
      <c r="I16" s="3">
        <v>7.1349750881514433</v>
      </c>
      <c r="J16" s="3">
        <v>2.6039802019469285</v>
      </c>
      <c r="K16" s="3">
        <f t="shared" si="0"/>
        <v>3.3527915379435086E-2</v>
      </c>
      <c r="L16" s="3">
        <f t="shared" si="1"/>
        <v>1.491312182547923E-2</v>
      </c>
      <c r="M16" s="3">
        <f t="shared" si="2"/>
        <v>278.99400000000003</v>
      </c>
      <c r="N16" s="3">
        <f t="shared" si="3"/>
        <v>323.86800000000005</v>
      </c>
      <c r="O16" s="3">
        <f t="shared" si="4"/>
        <v>372.59500000000003</v>
      </c>
      <c r="P16" s="3">
        <f t="shared" si="5"/>
        <v>425.92200000000003</v>
      </c>
      <c r="Q16" s="3">
        <f t="shared" si="6"/>
        <v>549.41300000000001</v>
      </c>
      <c r="R16" s="3">
        <f t="shared" si="7"/>
        <v>682.49800000000005</v>
      </c>
      <c r="S16" s="3">
        <f t="shared" si="8"/>
        <v>735.12800000000004</v>
      </c>
      <c r="T16" s="3">
        <f t="shared" si="9"/>
        <v>843.47199999999998</v>
      </c>
      <c r="U16" s="3">
        <f t="shared" si="10"/>
        <v>989.93200000000002</v>
      </c>
      <c r="V16" s="3">
        <f t="shared" si="11"/>
        <v>1218.749</v>
      </c>
      <c r="W16" s="3">
        <f t="shared" si="12"/>
        <v>1338.251</v>
      </c>
      <c r="X16" s="3">
        <f t="shared" si="13"/>
        <v>219.197</v>
      </c>
      <c r="Y16" s="3">
        <f t="shared" si="14"/>
        <v>294.55100000000004</v>
      </c>
      <c r="Z16" s="3">
        <f t="shared" si="15"/>
        <v>328.58400000000006</v>
      </c>
      <c r="AA16" s="3">
        <f t="shared" si="16"/>
        <v>392.44400000000002</v>
      </c>
      <c r="AB16" s="3">
        <f t="shared" si="17"/>
        <v>512.57799999999997</v>
      </c>
      <c r="AC16" s="3">
        <f t="shared" si="18"/>
        <v>617.70800000000008</v>
      </c>
      <c r="AD16" s="3">
        <f t="shared" si="19"/>
        <v>680.23700000000008</v>
      </c>
      <c r="AE16" s="3">
        <f t="shared" si="20"/>
        <v>821.70600000000013</v>
      </c>
      <c r="AF16" s="3">
        <f t="shared" si="21"/>
        <v>1001.9390000000001</v>
      </c>
      <c r="AG16" s="3">
        <f t="shared" si="22"/>
        <v>1278.4299999999998</v>
      </c>
      <c r="AH16" s="3">
        <f t="shared" si="23"/>
        <v>1425.8349999999996</v>
      </c>
      <c r="AI16" s="3"/>
      <c r="AJ16" s="3"/>
      <c r="AK16" s="3"/>
      <c r="AL16" s="3"/>
      <c r="AM16" t="s">
        <v>117</v>
      </c>
      <c r="AN16" s="3">
        <v>0.19869999999999999</v>
      </c>
      <c r="AO16" s="3">
        <v>0.19550000000000001</v>
      </c>
      <c r="AP16" s="3"/>
      <c r="AQ16" s="3"/>
      <c r="AR16" s="3"/>
    </row>
    <row r="17" spans="1:44" x14ac:dyDescent="0.3">
      <c r="A17" t="s">
        <v>21</v>
      </c>
      <c r="B17" t="s">
        <v>12</v>
      </c>
      <c r="C17">
        <v>245.66666666666666</v>
      </c>
      <c r="D17">
        <v>117.03333333333333</v>
      </c>
      <c r="E17">
        <v>70.650999999999996</v>
      </c>
      <c r="F17" s="21">
        <v>42.02000000000001</v>
      </c>
      <c r="G17" s="3">
        <v>76.723100000000002</v>
      </c>
      <c r="H17" s="3">
        <v>72.757600000000011</v>
      </c>
      <c r="I17" s="3">
        <v>96.485809907662656</v>
      </c>
      <c r="J17" s="3">
        <v>37.935993730438469</v>
      </c>
      <c r="K17" s="3">
        <f t="shared" si="0"/>
        <v>1.3656680005613886</v>
      </c>
      <c r="L17" s="3">
        <f t="shared" si="1"/>
        <v>0.90280803737359494</v>
      </c>
      <c r="M17" s="3">
        <f t="shared" si="2"/>
        <v>283.45800000000003</v>
      </c>
      <c r="N17" s="3">
        <f t="shared" si="3"/>
        <v>349.64500000000004</v>
      </c>
      <c r="O17" s="3">
        <f t="shared" si="4"/>
        <v>394.51900000000006</v>
      </c>
      <c r="P17" s="3">
        <f t="shared" si="5"/>
        <v>443.24600000000004</v>
      </c>
      <c r="Q17" s="3">
        <f t="shared" si="6"/>
        <v>496.57300000000004</v>
      </c>
      <c r="R17" s="3">
        <f t="shared" si="7"/>
        <v>620.06399999999996</v>
      </c>
      <c r="S17" s="3">
        <f t="shared" si="8"/>
        <v>753.149</v>
      </c>
      <c r="T17" s="3">
        <f t="shared" si="9"/>
        <v>805.779</v>
      </c>
      <c r="U17" s="3">
        <f t="shared" si="10"/>
        <v>914.12299999999993</v>
      </c>
      <c r="V17" s="3">
        <f t="shared" si="11"/>
        <v>1060.5830000000001</v>
      </c>
      <c r="W17" s="3">
        <f t="shared" si="12"/>
        <v>1289.4000000000001</v>
      </c>
      <c r="X17" s="3">
        <f t="shared" si="13"/>
        <v>216.63000000000002</v>
      </c>
      <c r="Y17" s="3">
        <f t="shared" si="14"/>
        <v>261.21699999999998</v>
      </c>
      <c r="Z17" s="3">
        <f t="shared" si="15"/>
        <v>336.57100000000003</v>
      </c>
      <c r="AA17" s="3">
        <f t="shared" si="16"/>
        <v>370.60400000000004</v>
      </c>
      <c r="AB17" s="3">
        <f t="shared" si="17"/>
        <v>434.46400000000006</v>
      </c>
      <c r="AC17" s="3">
        <f t="shared" si="18"/>
        <v>554.59799999999996</v>
      </c>
      <c r="AD17" s="3">
        <f t="shared" si="19"/>
        <v>659.72800000000007</v>
      </c>
      <c r="AE17" s="3">
        <f t="shared" si="20"/>
        <v>722.25700000000006</v>
      </c>
      <c r="AF17" s="3">
        <f t="shared" si="21"/>
        <v>863.72600000000011</v>
      </c>
      <c r="AG17" s="3">
        <f t="shared" si="22"/>
        <v>1043.9590000000001</v>
      </c>
      <c r="AH17" s="3">
        <f t="shared" si="23"/>
        <v>1320.4499999999998</v>
      </c>
      <c r="AI17" s="3"/>
      <c r="AJ17" s="3"/>
      <c r="AK17" s="3"/>
      <c r="AL17" s="3"/>
      <c r="AM17" t="s">
        <v>118</v>
      </c>
      <c r="AN17" s="3">
        <v>0.17979999999999999</v>
      </c>
      <c r="AO17" s="3">
        <v>0.182</v>
      </c>
      <c r="AP17" s="3"/>
      <c r="AQ17" s="3"/>
      <c r="AR17" s="3"/>
    </row>
    <row r="18" spans="1:44" x14ac:dyDescent="0.3">
      <c r="A18" t="s">
        <v>21</v>
      </c>
      <c r="B18" t="s">
        <v>13</v>
      </c>
      <c r="C18">
        <v>286.67741935483872</v>
      </c>
      <c r="D18">
        <v>162.48387096774192</v>
      </c>
      <c r="E18">
        <v>148.71400000000003</v>
      </c>
      <c r="F18" s="21">
        <v>126.22300000000001</v>
      </c>
      <c r="G18" s="3">
        <v>60.769100000000009</v>
      </c>
      <c r="H18" s="3">
        <v>57.4818</v>
      </c>
      <c r="I18" s="3">
        <v>116.34591487780162</v>
      </c>
      <c r="J18" s="3">
        <v>54.424266710401156</v>
      </c>
      <c r="K18" s="3">
        <f t="shared" si="0"/>
        <v>0.78234675200587434</v>
      </c>
      <c r="L18" s="3">
        <f t="shared" si="1"/>
        <v>0.43117551246921043</v>
      </c>
      <c r="M18" s="3">
        <f t="shared" si="2"/>
        <v>219.36500000000001</v>
      </c>
      <c r="N18" s="3">
        <f t="shared" si="3"/>
        <v>432.17200000000003</v>
      </c>
      <c r="O18" s="3">
        <f t="shared" si="4"/>
        <v>498.35900000000004</v>
      </c>
      <c r="P18" s="3">
        <f t="shared" si="5"/>
        <v>543.23300000000006</v>
      </c>
      <c r="Q18" s="3">
        <f t="shared" si="6"/>
        <v>591.96</v>
      </c>
      <c r="R18" s="3">
        <f t="shared" si="7"/>
        <v>645.28700000000003</v>
      </c>
      <c r="S18" s="3">
        <f t="shared" si="8"/>
        <v>768.77800000000002</v>
      </c>
      <c r="T18" s="3">
        <f t="shared" si="9"/>
        <v>901.86300000000006</v>
      </c>
      <c r="U18" s="3">
        <f t="shared" si="10"/>
        <v>954.49300000000005</v>
      </c>
      <c r="V18" s="3">
        <f t="shared" si="11"/>
        <v>1062.837</v>
      </c>
      <c r="W18" s="3">
        <f t="shared" si="12"/>
        <v>1209.297</v>
      </c>
      <c r="X18" s="3">
        <f t="shared" si="13"/>
        <v>168.24300000000002</v>
      </c>
      <c r="Y18" s="3">
        <f t="shared" si="14"/>
        <v>342.85300000000007</v>
      </c>
      <c r="Z18" s="3">
        <f t="shared" si="15"/>
        <v>387.44</v>
      </c>
      <c r="AA18" s="3">
        <f t="shared" si="16"/>
        <v>462.79400000000004</v>
      </c>
      <c r="AB18" s="3">
        <f t="shared" si="17"/>
        <v>496.82700000000006</v>
      </c>
      <c r="AC18" s="3">
        <f t="shared" si="18"/>
        <v>560.68700000000013</v>
      </c>
      <c r="AD18" s="3">
        <f t="shared" si="19"/>
        <v>680.82099999999991</v>
      </c>
      <c r="AE18" s="3">
        <f t="shared" si="20"/>
        <v>785.95100000000002</v>
      </c>
      <c r="AF18" s="3">
        <f t="shared" si="21"/>
        <v>848.48</v>
      </c>
      <c r="AG18" s="3">
        <f t="shared" si="22"/>
        <v>989.94900000000007</v>
      </c>
      <c r="AH18" s="3">
        <f t="shared" si="23"/>
        <v>1170.182</v>
      </c>
      <c r="AI18" s="3"/>
      <c r="AJ18" s="3"/>
      <c r="AK18" s="3"/>
      <c r="AO18" s="3"/>
      <c r="AP18" s="3"/>
      <c r="AQ18" s="3"/>
      <c r="AR18" s="3"/>
    </row>
    <row r="19" spans="1:44" x14ac:dyDescent="0.3">
      <c r="A19" t="s">
        <v>21</v>
      </c>
      <c r="B19" t="s">
        <v>14</v>
      </c>
      <c r="C19">
        <v>142.83333333333334</v>
      </c>
      <c r="D19">
        <v>167.13333333333333</v>
      </c>
      <c r="E19">
        <v>103.24299999999999</v>
      </c>
      <c r="F19" s="21">
        <v>122.619</v>
      </c>
      <c r="G19" s="3">
        <v>41.698000000000008</v>
      </c>
      <c r="H19" s="3">
        <v>38.591300000000004</v>
      </c>
      <c r="I19" s="3">
        <v>56.097923399502626</v>
      </c>
      <c r="J19" s="3">
        <v>54.175754077020329</v>
      </c>
      <c r="K19" s="3">
        <f t="shared" si="0"/>
        <v>0.54335812984417953</v>
      </c>
      <c r="L19" s="3">
        <f t="shared" si="1"/>
        <v>0.44182185531622609</v>
      </c>
      <c r="M19" s="3">
        <f t="shared" si="2"/>
        <v>251.95700000000002</v>
      </c>
      <c r="N19" s="3">
        <f t="shared" si="3"/>
        <v>322.608</v>
      </c>
      <c r="O19" s="3">
        <f t="shared" si="4"/>
        <v>535.41499999999996</v>
      </c>
      <c r="P19" s="3">
        <f t="shared" si="5"/>
        <v>601.60200000000009</v>
      </c>
      <c r="Q19" s="3">
        <f t="shared" si="6"/>
        <v>646.47600000000011</v>
      </c>
      <c r="R19" s="3">
        <f t="shared" si="7"/>
        <v>695.20299999999997</v>
      </c>
      <c r="S19" s="3">
        <f t="shared" si="8"/>
        <v>748.53</v>
      </c>
      <c r="T19" s="3">
        <f t="shared" si="9"/>
        <v>872.02099999999996</v>
      </c>
      <c r="U19" s="3">
        <f t="shared" si="10"/>
        <v>1005.106</v>
      </c>
      <c r="V19" s="3">
        <f t="shared" si="11"/>
        <v>1057.7360000000001</v>
      </c>
      <c r="W19" s="3">
        <f t="shared" si="12"/>
        <v>1166.08</v>
      </c>
      <c r="X19" s="3">
        <f t="shared" si="13"/>
        <v>248.84200000000001</v>
      </c>
      <c r="Y19" s="3">
        <f t="shared" si="14"/>
        <v>290.86200000000002</v>
      </c>
      <c r="Z19" s="3">
        <f t="shared" si="15"/>
        <v>465.47200000000009</v>
      </c>
      <c r="AA19" s="3">
        <f t="shared" si="16"/>
        <v>510.05899999999997</v>
      </c>
      <c r="AB19" s="3">
        <f t="shared" si="17"/>
        <v>585.41300000000001</v>
      </c>
      <c r="AC19" s="3">
        <f t="shared" si="18"/>
        <v>619.44600000000003</v>
      </c>
      <c r="AD19" s="3">
        <f t="shared" si="19"/>
        <v>683.30600000000015</v>
      </c>
      <c r="AE19" s="3">
        <f t="shared" si="20"/>
        <v>803.43999999999994</v>
      </c>
      <c r="AF19" s="3">
        <f t="shared" si="21"/>
        <v>908.57</v>
      </c>
      <c r="AG19" s="3">
        <f t="shared" si="22"/>
        <v>971.09900000000005</v>
      </c>
      <c r="AH19" s="3">
        <f t="shared" si="23"/>
        <v>1112.568</v>
      </c>
      <c r="AI19" s="3"/>
      <c r="AJ19" s="3"/>
      <c r="AK19" s="3"/>
      <c r="AL19" s="3"/>
      <c r="AO19" s="3"/>
      <c r="AP19" s="3"/>
      <c r="AQ19" s="3"/>
      <c r="AR19" s="3"/>
    </row>
    <row r="20" spans="1:44" x14ac:dyDescent="0.3">
      <c r="A20" t="s">
        <v>21</v>
      </c>
      <c r="B20" t="s">
        <v>15</v>
      </c>
      <c r="C20">
        <v>367.41935483870969</v>
      </c>
      <c r="D20">
        <v>289.90322580645159</v>
      </c>
      <c r="E20">
        <v>121.20699999999999</v>
      </c>
      <c r="F20" s="21">
        <v>128.21699999999998</v>
      </c>
      <c r="G20" s="3">
        <v>50.943800000000003</v>
      </c>
      <c r="H20" s="3">
        <v>47.151200000000003</v>
      </c>
      <c r="I20" s="3">
        <v>149.1144334936605</v>
      </c>
      <c r="J20" s="3">
        <v>97.10361026928237</v>
      </c>
      <c r="K20" s="3">
        <f t="shared" si="0"/>
        <v>1.2302460542184899</v>
      </c>
      <c r="L20" s="3">
        <f t="shared" si="1"/>
        <v>0.75733803059876914</v>
      </c>
      <c r="M20" s="3">
        <f t="shared" si="2"/>
        <v>224.45</v>
      </c>
      <c r="N20" s="3">
        <f t="shared" si="3"/>
        <v>373.16399999999999</v>
      </c>
      <c r="O20" s="3">
        <f t="shared" si="4"/>
        <v>443.815</v>
      </c>
      <c r="P20" s="3">
        <f t="shared" si="5"/>
        <v>656.62199999999996</v>
      </c>
      <c r="Q20" s="3">
        <f t="shared" si="6"/>
        <v>722.80900000000008</v>
      </c>
      <c r="R20" s="3">
        <f t="shared" si="7"/>
        <v>767.68300000000011</v>
      </c>
      <c r="S20" s="3">
        <f t="shared" si="8"/>
        <v>816.41</v>
      </c>
      <c r="T20" s="3">
        <f t="shared" si="9"/>
        <v>869.73699999999997</v>
      </c>
      <c r="U20" s="3">
        <f t="shared" si="10"/>
        <v>993.22799999999995</v>
      </c>
      <c r="V20" s="3">
        <f t="shared" si="11"/>
        <v>1126.3130000000001</v>
      </c>
      <c r="W20" s="3">
        <f t="shared" si="12"/>
        <v>1178.9430000000002</v>
      </c>
      <c r="X20" s="3">
        <f t="shared" si="13"/>
        <v>250.83599999999998</v>
      </c>
      <c r="Y20" s="3">
        <f t="shared" si="14"/>
        <v>377.05899999999997</v>
      </c>
      <c r="Z20" s="3">
        <f t="shared" si="15"/>
        <v>419.07900000000001</v>
      </c>
      <c r="AA20" s="3">
        <f t="shared" si="16"/>
        <v>593.68900000000008</v>
      </c>
      <c r="AB20" s="3">
        <f t="shared" si="17"/>
        <v>638.27599999999995</v>
      </c>
      <c r="AC20" s="3">
        <f t="shared" si="18"/>
        <v>713.63</v>
      </c>
      <c r="AD20" s="3">
        <f t="shared" si="19"/>
        <v>747.66300000000001</v>
      </c>
      <c r="AE20" s="3">
        <f t="shared" si="20"/>
        <v>811.52300000000014</v>
      </c>
      <c r="AF20" s="3">
        <f t="shared" si="21"/>
        <v>931.65699999999993</v>
      </c>
      <c r="AG20" s="3">
        <f t="shared" si="22"/>
        <v>1036.787</v>
      </c>
      <c r="AH20" s="3">
        <f t="shared" si="23"/>
        <v>1099.316</v>
      </c>
      <c r="AI20" s="3"/>
      <c r="AJ20" s="3"/>
      <c r="AK20" s="3"/>
      <c r="AL20" s="3"/>
      <c r="AO20" s="3"/>
      <c r="AP20" s="3"/>
      <c r="AQ20" s="3"/>
      <c r="AR20" s="3"/>
    </row>
    <row r="21" spans="1:44" x14ac:dyDescent="0.3">
      <c r="A21" t="s">
        <v>21</v>
      </c>
      <c r="B21" t="s">
        <v>16</v>
      </c>
      <c r="C21">
        <v>435.45161290322579</v>
      </c>
      <c r="D21">
        <v>345.35483870967744</v>
      </c>
      <c r="E21">
        <v>107.77500000000003</v>
      </c>
      <c r="F21" s="21">
        <v>149.989</v>
      </c>
      <c r="G21" s="3">
        <v>62.493400000000001</v>
      </c>
      <c r="H21" s="3">
        <v>56.657600000000002</v>
      </c>
      <c r="I21" s="3">
        <v>176.72482333019511</v>
      </c>
      <c r="J21" s="3">
        <v>115.67722839022331</v>
      </c>
      <c r="K21" s="3">
        <f t="shared" si="0"/>
        <v>1.639757117422362</v>
      </c>
      <c r="L21" s="3">
        <f t="shared" si="1"/>
        <v>0.77123808006069317</v>
      </c>
      <c r="M21" s="3">
        <f t="shared" si="2"/>
        <v>228.98200000000003</v>
      </c>
      <c r="N21" s="3">
        <f t="shared" si="3"/>
        <v>332.22500000000002</v>
      </c>
      <c r="O21" s="3">
        <f t="shared" si="4"/>
        <v>480.93900000000002</v>
      </c>
      <c r="P21" s="3">
        <f t="shared" si="5"/>
        <v>551.59</v>
      </c>
      <c r="Q21" s="3">
        <f t="shared" si="6"/>
        <v>764.39699999999993</v>
      </c>
      <c r="R21" s="3">
        <f t="shared" si="7"/>
        <v>830.58400000000006</v>
      </c>
      <c r="S21" s="3">
        <f t="shared" si="8"/>
        <v>875.45800000000008</v>
      </c>
      <c r="T21" s="3">
        <f t="shared" si="9"/>
        <v>924.18499999999995</v>
      </c>
      <c r="U21" s="3">
        <f t="shared" si="10"/>
        <v>977.51199999999994</v>
      </c>
      <c r="V21" s="3">
        <f t="shared" si="11"/>
        <v>1101.0029999999999</v>
      </c>
      <c r="W21" s="3">
        <f t="shared" si="12"/>
        <v>1234.0880000000002</v>
      </c>
      <c r="X21" s="3">
        <f t="shared" si="13"/>
        <v>278.20600000000002</v>
      </c>
      <c r="Y21" s="3">
        <f t="shared" si="14"/>
        <v>400.82499999999999</v>
      </c>
      <c r="Z21" s="3">
        <f t="shared" si="15"/>
        <v>527.048</v>
      </c>
      <c r="AA21" s="3">
        <f t="shared" si="16"/>
        <v>569.06799999999998</v>
      </c>
      <c r="AB21" s="3">
        <f t="shared" si="17"/>
        <v>743.67800000000011</v>
      </c>
      <c r="AC21" s="3">
        <f t="shared" si="18"/>
        <v>788.26499999999999</v>
      </c>
      <c r="AD21" s="3">
        <f t="shared" si="19"/>
        <v>863.61900000000003</v>
      </c>
      <c r="AE21" s="3">
        <f t="shared" si="20"/>
        <v>897.65200000000004</v>
      </c>
      <c r="AF21" s="3">
        <f t="shared" si="21"/>
        <v>961.51200000000017</v>
      </c>
      <c r="AG21" s="3">
        <f t="shared" si="22"/>
        <v>1081.646</v>
      </c>
      <c r="AH21" s="3">
        <f t="shared" si="23"/>
        <v>1186.7760000000001</v>
      </c>
      <c r="AI21" s="3"/>
      <c r="AJ21" s="3"/>
      <c r="AK21" s="3"/>
      <c r="AL21" s="3"/>
      <c r="AO21" s="3"/>
      <c r="AP21" s="3"/>
      <c r="AQ21" s="3"/>
      <c r="AR21" s="3"/>
    </row>
    <row r="22" spans="1:44" x14ac:dyDescent="0.3">
      <c r="A22" t="s">
        <v>21</v>
      </c>
      <c r="B22" t="s">
        <v>17</v>
      </c>
      <c r="C22">
        <v>314.06666666666666</v>
      </c>
      <c r="D22">
        <v>327.16666666666669</v>
      </c>
      <c r="E22">
        <v>147.50299999999999</v>
      </c>
      <c r="F22" s="21">
        <v>170.71100000000001</v>
      </c>
      <c r="G22" s="3">
        <v>80.474600000000009</v>
      </c>
      <c r="H22" s="3">
        <v>77.7577</v>
      </c>
      <c r="I22" s="3">
        <v>123.34997299185856</v>
      </c>
      <c r="J22" s="3">
        <v>106.05006507099212</v>
      </c>
      <c r="K22" s="3">
        <f t="shared" si="0"/>
        <v>0.83625399477880835</v>
      </c>
      <c r="L22" s="3">
        <f t="shared" si="1"/>
        <v>0.62122572693612077</v>
      </c>
      <c r="M22" s="3">
        <f t="shared" si="2"/>
        <v>255.27800000000002</v>
      </c>
      <c r="N22" s="3">
        <f t="shared" si="3"/>
        <v>376.48500000000001</v>
      </c>
      <c r="O22" s="3">
        <f t="shared" si="4"/>
        <v>479.72800000000001</v>
      </c>
      <c r="P22" s="3">
        <f t="shared" si="5"/>
        <v>628.44200000000001</v>
      </c>
      <c r="Q22" s="3">
        <f t="shared" si="6"/>
        <v>699.09300000000007</v>
      </c>
      <c r="R22" s="3">
        <f t="shared" si="7"/>
        <v>911.89999999999986</v>
      </c>
      <c r="S22" s="3">
        <f t="shared" si="8"/>
        <v>978.08699999999999</v>
      </c>
      <c r="T22" s="3">
        <f t="shared" si="9"/>
        <v>1022.961</v>
      </c>
      <c r="U22" s="3">
        <f t="shared" si="10"/>
        <v>1071.6879999999999</v>
      </c>
      <c r="V22" s="3">
        <f t="shared" si="11"/>
        <v>1125.0149999999999</v>
      </c>
      <c r="W22" s="3">
        <f t="shared" si="12"/>
        <v>1248.5059999999999</v>
      </c>
      <c r="X22" s="3">
        <f t="shared" si="13"/>
        <v>320.70000000000005</v>
      </c>
      <c r="Y22" s="3">
        <f t="shared" si="14"/>
        <v>448.91700000000003</v>
      </c>
      <c r="Z22" s="3">
        <f t="shared" si="15"/>
        <v>571.53600000000006</v>
      </c>
      <c r="AA22" s="3">
        <f t="shared" si="16"/>
        <v>697.75900000000001</v>
      </c>
      <c r="AB22" s="3">
        <f t="shared" si="17"/>
        <v>739.779</v>
      </c>
      <c r="AC22" s="3">
        <f t="shared" si="18"/>
        <v>914.38900000000012</v>
      </c>
      <c r="AD22" s="3">
        <f t="shared" si="19"/>
        <v>958.976</v>
      </c>
      <c r="AE22" s="3">
        <f t="shared" si="20"/>
        <v>1034.33</v>
      </c>
      <c r="AF22" s="3">
        <f t="shared" si="21"/>
        <v>1068.3630000000001</v>
      </c>
      <c r="AG22" s="3">
        <f t="shared" si="22"/>
        <v>1132.2230000000002</v>
      </c>
      <c r="AH22" s="3">
        <f t="shared" si="23"/>
        <v>1252.357</v>
      </c>
      <c r="AI22" s="3"/>
      <c r="AJ22" s="3"/>
      <c r="AK22" s="3"/>
      <c r="AL22" s="3"/>
      <c r="AO22" s="3"/>
      <c r="AP22" s="3"/>
      <c r="AQ22" s="3"/>
      <c r="AR22" s="3"/>
    </row>
    <row r="23" spans="1:44" x14ac:dyDescent="0.3">
      <c r="A23" t="s">
        <v>21</v>
      </c>
      <c r="B23" t="s">
        <v>18</v>
      </c>
      <c r="C23">
        <v>133.2258064516129</v>
      </c>
      <c r="D23">
        <v>116.80645161290323</v>
      </c>
      <c r="E23">
        <v>97.417000000000002</v>
      </c>
      <c r="F23" s="21">
        <v>107.726</v>
      </c>
      <c r="G23" s="3">
        <v>119.45940000000002</v>
      </c>
      <c r="H23" s="3">
        <v>115.18950000000001</v>
      </c>
      <c r="I23" s="3">
        <v>54.068710301037534</v>
      </c>
      <c r="J23" s="3">
        <v>39.124532411825015</v>
      </c>
      <c r="K23" s="3">
        <f t="shared" si="0"/>
        <v>0.55502335630369992</v>
      </c>
      <c r="L23" s="3">
        <f t="shared" si="1"/>
        <v>0.36318560432787828</v>
      </c>
      <c r="M23" s="3">
        <f t="shared" si="2"/>
        <v>244.92</v>
      </c>
      <c r="N23" s="3">
        <f t="shared" si="3"/>
        <v>352.69500000000005</v>
      </c>
      <c r="O23" s="3">
        <f t="shared" si="4"/>
        <v>473.90200000000004</v>
      </c>
      <c r="P23" s="3">
        <f t="shared" si="5"/>
        <v>577.14499999999998</v>
      </c>
      <c r="Q23" s="3">
        <f t="shared" si="6"/>
        <v>725.85900000000004</v>
      </c>
      <c r="R23" s="3">
        <f t="shared" si="7"/>
        <v>796.5100000000001</v>
      </c>
      <c r="S23" s="3">
        <f t="shared" si="8"/>
        <v>1009.3169999999999</v>
      </c>
      <c r="T23" s="3">
        <f t="shared" si="9"/>
        <v>1075.5039999999999</v>
      </c>
      <c r="U23" s="3">
        <f t="shared" si="10"/>
        <v>1120.3779999999999</v>
      </c>
      <c r="V23" s="3">
        <f t="shared" si="11"/>
        <v>1169.1049999999998</v>
      </c>
      <c r="W23" s="3">
        <f t="shared" si="12"/>
        <v>1222.4319999999998</v>
      </c>
      <c r="X23" s="3">
        <f t="shared" si="13"/>
        <v>278.43700000000001</v>
      </c>
      <c r="Y23" s="3">
        <f t="shared" si="14"/>
        <v>428.42600000000004</v>
      </c>
      <c r="Z23" s="3">
        <f t="shared" si="15"/>
        <v>556.64300000000003</v>
      </c>
      <c r="AA23" s="3">
        <f t="shared" si="16"/>
        <v>679.26200000000006</v>
      </c>
      <c r="AB23" s="3">
        <f t="shared" si="17"/>
        <v>805.48500000000001</v>
      </c>
      <c r="AC23" s="3">
        <f t="shared" si="18"/>
        <v>847.505</v>
      </c>
      <c r="AD23" s="3">
        <f t="shared" si="19"/>
        <v>1022.1150000000001</v>
      </c>
      <c r="AE23" s="3">
        <f t="shared" si="20"/>
        <v>1066.702</v>
      </c>
      <c r="AF23" s="3">
        <f t="shared" si="21"/>
        <v>1142.056</v>
      </c>
      <c r="AG23" s="3">
        <f t="shared" si="22"/>
        <v>1176.0889999999999</v>
      </c>
      <c r="AH23" s="3">
        <f t="shared" si="23"/>
        <v>1239.9490000000001</v>
      </c>
      <c r="AI23" s="3"/>
      <c r="AJ23" s="3"/>
      <c r="AK23" s="3"/>
      <c r="AL23" s="3"/>
      <c r="AO23" s="3"/>
      <c r="AP23" s="3"/>
      <c r="AQ23" s="3"/>
      <c r="AR23" s="3"/>
    </row>
    <row r="24" spans="1:44" x14ac:dyDescent="0.3">
      <c r="A24" t="s">
        <v>21</v>
      </c>
      <c r="B24" t="s">
        <v>19</v>
      </c>
      <c r="C24">
        <v>16.2</v>
      </c>
      <c r="D24">
        <v>18.233333333333334</v>
      </c>
      <c r="E24">
        <v>30.561999999999998</v>
      </c>
      <c r="F24" s="21">
        <v>33.365000000000009</v>
      </c>
      <c r="G24" s="3">
        <v>113.09960000000001</v>
      </c>
      <c r="H24" s="3">
        <v>110.48309999999999</v>
      </c>
      <c r="I24" s="3">
        <v>6.3625649409937637</v>
      </c>
      <c r="J24" s="3">
        <v>5.9102787156222805</v>
      </c>
      <c r="K24" s="3">
        <f t="shared" si="0"/>
        <v>0.20818548985648072</v>
      </c>
      <c r="L24" s="3">
        <f t="shared" si="1"/>
        <v>0.17714007839419388</v>
      </c>
      <c r="M24" s="3">
        <f t="shared" si="2"/>
        <v>127.979</v>
      </c>
      <c r="N24" s="3">
        <f t="shared" si="3"/>
        <v>275.48199999999997</v>
      </c>
      <c r="O24" s="3">
        <f t="shared" si="4"/>
        <v>383.25700000000006</v>
      </c>
      <c r="P24" s="3">
        <f t="shared" si="5"/>
        <v>504.46400000000006</v>
      </c>
      <c r="Q24" s="3">
        <f t="shared" si="6"/>
        <v>607.70699999999999</v>
      </c>
      <c r="R24" s="3">
        <f t="shared" si="7"/>
        <v>756.42100000000005</v>
      </c>
      <c r="S24" s="3">
        <f t="shared" si="8"/>
        <v>827.07200000000012</v>
      </c>
      <c r="T24" s="3">
        <f t="shared" si="9"/>
        <v>1039.8789999999999</v>
      </c>
      <c r="U24" s="3">
        <f t="shared" si="10"/>
        <v>1106.0659999999998</v>
      </c>
      <c r="V24" s="3">
        <f t="shared" si="11"/>
        <v>1150.9399999999998</v>
      </c>
      <c r="W24" s="3">
        <f t="shared" si="12"/>
        <v>1199.6669999999997</v>
      </c>
      <c r="X24" s="3">
        <f t="shared" si="13"/>
        <v>141.09100000000001</v>
      </c>
      <c r="Y24" s="3">
        <f t="shared" si="14"/>
        <v>311.80200000000002</v>
      </c>
      <c r="Z24" s="3">
        <f t="shared" si="15"/>
        <v>461.79100000000005</v>
      </c>
      <c r="AA24" s="3">
        <f t="shared" si="16"/>
        <v>590.00800000000004</v>
      </c>
      <c r="AB24" s="3">
        <f t="shared" si="17"/>
        <v>712.62700000000007</v>
      </c>
      <c r="AC24" s="3">
        <f t="shared" si="18"/>
        <v>838.85</v>
      </c>
      <c r="AD24" s="3">
        <f t="shared" si="19"/>
        <v>880.87</v>
      </c>
      <c r="AE24" s="3">
        <f t="shared" si="20"/>
        <v>1055.48</v>
      </c>
      <c r="AF24" s="3">
        <f t="shared" si="21"/>
        <v>1100.067</v>
      </c>
      <c r="AG24" s="3">
        <f t="shared" si="22"/>
        <v>1175.421</v>
      </c>
      <c r="AH24" s="3">
        <f t="shared" si="23"/>
        <v>1209.454</v>
      </c>
      <c r="AI24" s="3"/>
      <c r="AJ24" s="3"/>
      <c r="AK24" s="3"/>
      <c r="AL24" s="3"/>
      <c r="AO24" s="3"/>
      <c r="AP24" s="3"/>
      <c r="AQ24" s="3"/>
      <c r="AR24" s="3"/>
    </row>
    <row r="25" spans="1:44" x14ac:dyDescent="0.3">
      <c r="A25" t="s">
        <v>21</v>
      </c>
      <c r="B25" t="s">
        <v>20</v>
      </c>
      <c r="C25">
        <v>1.3870967741935485</v>
      </c>
      <c r="D25">
        <v>2.032258064516129</v>
      </c>
      <c r="E25">
        <v>33.795000000000002</v>
      </c>
      <c r="F25" s="21">
        <v>18.492999999999999</v>
      </c>
      <c r="G25" s="3">
        <v>42.719200000000001</v>
      </c>
      <c r="H25" s="3">
        <v>38.1265</v>
      </c>
      <c r="I25" s="3">
        <v>0.56294298860644421</v>
      </c>
      <c r="J25" s="3">
        <v>0.68070851752139649</v>
      </c>
      <c r="K25" s="3">
        <f t="shared" si="0"/>
        <v>1.6657582145478449E-2</v>
      </c>
      <c r="L25" s="3">
        <f t="shared" si="1"/>
        <v>3.680898272434957E-2</v>
      </c>
      <c r="M25" s="3">
        <f t="shared" si="2"/>
        <v>64.356999999999999</v>
      </c>
      <c r="N25" s="3">
        <f t="shared" si="3"/>
        <v>161.774</v>
      </c>
      <c r="O25" s="3">
        <f t="shared" si="4"/>
        <v>309.27699999999999</v>
      </c>
      <c r="P25" s="3">
        <f t="shared" si="5"/>
        <v>417.05200000000008</v>
      </c>
      <c r="Q25" s="3">
        <f t="shared" si="6"/>
        <v>538.25900000000001</v>
      </c>
      <c r="R25" s="3">
        <f t="shared" si="7"/>
        <v>641.50199999999995</v>
      </c>
      <c r="S25" s="3">
        <f t="shared" si="8"/>
        <v>790.21600000000001</v>
      </c>
      <c r="T25" s="3">
        <f t="shared" si="9"/>
        <v>860.86700000000008</v>
      </c>
      <c r="U25" s="3">
        <f t="shared" si="10"/>
        <v>1073.674</v>
      </c>
      <c r="V25" s="3">
        <f t="shared" si="11"/>
        <v>1139.8609999999999</v>
      </c>
      <c r="W25" s="3">
        <f t="shared" si="12"/>
        <v>1184.7349999999999</v>
      </c>
      <c r="X25" s="3">
        <f t="shared" si="13"/>
        <v>51.858000000000004</v>
      </c>
      <c r="Y25" s="3">
        <f t="shared" si="14"/>
        <v>159.584</v>
      </c>
      <c r="Z25" s="3">
        <f t="shared" si="15"/>
        <v>330.29500000000002</v>
      </c>
      <c r="AA25" s="3">
        <f t="shared" si="16"/>
        <v>480.28400000000005</v>
      </c>
      <c r="AB25" s="3">
        <f t="shared" si="17"/>
        <v>608.50100000000009</v>
      </c>
      <c r="AC25" s="3">
        <f t="shared" si="18"/>
        <v>731.12000000000012</v>
      </c>
      <c r="AD25" s="3">
        <f t="shared" si="19"/>
        <v>857.34300000000007</v>
      </c>
      <c r="AE25" s="3">
        <f t="shared" si="20"/>
        <v>899.36300000000006</v>
      </c>
      <c r="AF25" s="3">
        <f t="shared" si="21"/>
        <v>1073.973</v>
      </c>
      <c r="AG25" s="3">
        <f t="shared" si="22"/>
        <v>1118.56</v>
      </c>
      <c r="AH25" s="3">
        <f t="shared" si="23"/>
        <v>1193.914</v>
      </c>
      <c r="AI25" s="3"/>
      <c r="AJ25" s="3"/>
      <c r="AK25" s="3"/>
      <c r="AL25" s="3"/>
      <c r="AO25" s="3"/>
      <c r="AP25" s="3"/>
      <c r="AQ25" s="3"/>
      <c r="AR25" s="3"/>
    </row>
    <row r="26" spans="1:44" x14ac:dyDescent="0.3">
      <c r="A26" t="s">
        <v>22</v>
      </c>
      <c r="B26" t="s">
        <v>9</v>
      </c>
      <c r="C26">
        <v>10.258064516129032</v>
      </c>
      <c r="D26">
        <v>4.4516129032258061</v>
      </c>
      <c r="E26">
        <v>142.858</v>
      </c>
      <c r="F26" s="21">
        <v>140.191</v>
      </c>
      <c r="G26" s="3">
        <v>127.04259999999999</v>
      </c>
      <c r="H26" s="3">
        <v>110.679</v>
      </c>
      <c r="I26" s="3">
        <v>4.1631597762057959</v>
      </c>
      <c r="J26" s="3">
        <v>1.4910758002849633</v>
      </c>
      <c r="K26" s="3">
        <f t="shared" si="0"/>
        <v>2.914194358177908E-2</v>
      </c>
      <c r="L26" s="3">
        <f t="shared" si="1"/>
        <v>1.0636030845667435E-2</v>
      </c>
      <c r="M26" s="3">
        <f t="shared" si="2"/>
        <v>176.65300000000002</v>
      </c>
      <c r="N26" s="3">
        <f t="shared" si="3"/>
        <v>207.215</v>
      </c>
      <c r="O26" s="3">
        <f t="shared" si="4"/>
        <v>304.63200000000001</v>
      </c>
      <c r="P26" s="3">
        <f t="shared" si="5"/>
        <v>452.13499999999999</v>
      </c>
      <c r="Q26" s="3">
        <f t="shared" si="6"/>
        <v>559.91000000000008</v>
      </c>
      <c r="R26" s="3">
        <f t="shared" si="7"/>
        <v>681.11699999999996</v>
      </c>
      <c r="S26" s="3">
        <f t="shared" si="8"/>
        <v>784.3599999999999</v>
      </c>
      <c r="T26" s="3">
        <f t="shared" si="9"/>
        <v>933.07400000000007</v>
      </c>
      <c r="U26" s="3">
        <f t="shared" si="10"/>
        <v>1003.7250000000001</v>
      </c>
      <c r="V26" s="3">
        <f t="shared" si="11"/>
        <v>1216.5319999999999</v>
      </c>
      <c r="W26" s="3">
        <f t="shared" si="12"/>
        <v>1282.7189999999998</v>
      </c>
      <c r="X26" s="3">
        <f t="shared" si="13"/>
        <v>158.684</v>
      </c>
      <c r="Y26" s="3">
        <f t="shared" si="14"/>
        <v>192.04900000000001</v>
      </c>
      <c r="Z26" s="3">
        <f t="shared" si="15"/>
        <v>299.77499999999998</v>
      </c>
      <c r="AA26" s="3">
        <f t="shared" si="16"/>
        <v>470.48599999999999</v>
      </c>
      <c r="AB26" s="3">
        <f t="shared" si="17"/>
        <v>620.47500000000002</v>
      </c>
      <c r="AC26" s="3">
        <f t="shared" si="18"/>
        <v>748.69200000000012</v>
      </c>
      <c r="AD26" s="3">
        <f t="shared" si="19"/>
        <v>871.31100000000015</v>
      </c>
      <c r="AE26" s="3">
        <f t="shared" si="20"/>
        <v>997.53400000000011</v>
      </c>
      <c r="AF26" s="3">
        <f t="shared" si="21"/>
        <v>1039.5540000000001</v>
      </c>
      <c r="AG26" s="3">
        <f t="shared" si="22"/>
        <v>1214.164</v>
      </c>
      <c r="AH26" s="3">
        <f t="shared" si="23"/>
        <v>1258.751</v>
      </c>
      <c r="AI26" s="3"/>
      <c r="AJ26" s="3"/>
      <c r="AK26" s="3"/>
      <c r="AL26" s="3"/>
      <c r="AO26" s="3"/>
      <c r="AP26" s="3"/>
      <c r="AQ26" s="3"/>
      <c r="AR26" s="3"/>
    </row>
    <row r="27" spans="1:44" x14ac:dyDescent="0.3">
      <c r="A27" t="s">
        <v>22</v>
      </c>
      <c r="B27" t="s">
        <v>10</v>
      </c>
      <c r="C27">
        <v>4.7142857142857144</v>
      </c>
      <c r="D27">
        <v>7.4642857142857144</v>
      </c>
      <c r="E27">
        <v>87.174000000000007</v>
      </c>
      <c r="F27" s="21">
        <v>80.501000000000019</v>
      </c>
      <c r="G27" s="3">
        <v>64.604200000000006</v>
      </c>
      <c r="H27" s="3">
        <v>58.194500000000005</v>
      </c>
      <c r="I27" s="3">
        <v>1.7281040580476892</v>
      </c>
      <c r="J27" s="3">
        <v>2.2582234946344735</v>
      </c>
      <c r="K27" s="3">
        <f t="shared" si="0"/>
        <v>1.9823617799432043E-2</v>
      </c>
      <c r="L27" s="3">
        <f t="shared" si="1"/>
        <v>2.8052117298349995E-2</v>
      </c>
      <c r="M27" s="3">
        <f t="shared" si="2"/>
        <v>230.03200000000001</v>
      </c>
      <c r="N27" s="3">
        <f t="shared" si="3"/>
        <v>263.827</v>
      </c>
      <c r="O27" s="3">
        <f t="shared" si="4"/>
        <v>294.38900000000001</v>
      </c>
      <c r="P27" s="3">
        <f t="shared" si="5"/>
        <v>391.80600000000004</v>
      </c>
      <c r="Q27" s="3">
        <f t="shared" si="6"/>
        <v>539.30899999999997</v>
      </c>
      <c r="R27" s="3">
        <f t="shared" si="7"/>
        <v>647.08400000000006</v>
      </c>
      <c r="S27" s="3">
        <f t="shared" si="8"/>
        <v>768.29099999999994</v>
      </c>
      <c r="T27" s="3">
        <f t="shared" si="9"/>
        <v>871.53399999999988</v>
      </c>
      <c r="U27" s="3">
        <f t="shared" si="10"/>
        <v>1020.248</v>
      </c>
      <c r="V27" s="3">
        <f t="shared" si="11"/>
        <v>1090.8990000000001</v>
      </c>
      <c r="W27" s="3">
        <f t="shared" si="12"/>
        <v>1303.7059999999999</v>
      </c>
      <c r="X27" s="3">
        <f t="shared" si="13"/>
        <v>220.69200000000001</v>
      </c>
      <c r="Y27" s="3">
        <f t="shared" si="14"/>
        <v>239.185</v>
      </c>
      <c r="Z27" s="3">
        <f t="shared" si="15"/>
        <v>272.55</v>
      </c>
      <c r="AA27" s="3">
        <f t="shared" si="16"/>
        <v>380.27600000000001</v>
      </c>
      <c r="AB27" s="3">
        <f t="shared" si="17"/>
        <v>550.98699999999997</v>
      </c>
      <c r="AC27" s="3">
        <f t="shared" si="18"/>
        <v>700.976</v>
      </c>
      <c r="AD27" s="3">
        <f t="shared" si="19"/>
        <v>829.1930000000001</v>
      </c>
      <c r="AE27" s="3">
        <f t="shared" si="20"/>
        <v>951.81200000000013</v>
      </c>
      <c r="AF27" s="3">
        <f t="shared" si="21"/>
        <v>1078.0350000000001</v>
      </c>
      <c r="AG27" s="3">
        <f t="shared" si="22"/>
        <v>1120.0550000000001</v>
      </c>
      <c r="AH27" s="3">
        <f t="shared" si="23"/>
        <v>1294.665</v>
      </c>
      <c r="AI27" s="3"/>
      <c r="AJ27" s="3"/>
      <c r="AK27" s="3"/>
      <c r="AL27" s="3"/>
      <c r="AO27" s="3"/>
      <c r="AP27" s="3"/>
      <c r="AQ27" s="3"/>
      <c r="AR27" s="3"/>
    </row>
    <row r="28" spans="1:44" x14ac:dyDescent="0.3">
      <c r="A28" t="s">
        <v>22</v>
      </c>
      <c r="B28" t="s">
        <v>11</v>
      </c>
      <c r="C28">
        <v>135.96774193548387</v>
      </c>
      <c r="D28">
        <v>62.096774193548384</v>
      </c>
      <c r="E28">
        <v>164.16799999999998</v>
      </c>
      <c r="F28" s="21">
        <v>148.60299999999998</v>
      </c>
      <c r="G28" s="3">
        <v>123.5812</v>
      </c>
      <c r="H28" s="3">
        <v>117.65039999999999</v>
      </c>
      <c r="I28" s="3">
        <v>55.181504580840986</v>
      </c>
      <c r="J28" s="3">
        <v>20.799426924264889</v>
      </c>
      <c r="K28" s="3">
        <f t="shared" si="0"/>
        <v>0.33612826239486987</v>
      </c>
      <c r="L28" s="3">
        <f t="shared" si="1"/>
        <v>0.13996639989949658</v>
      </c>
      <c r="M28" s="3">
        <f t="shared" si="2"/>
        <v>251.34199999999998</v>
      </c>
      <c r="N28" s="3">
        <f t="shared" si="3"/>
        <v>394.2</v>
      </c>
      <c r="O28" s="3">
        <f t="shared" si="4"/>
        <v>427.995</v>
      </c>
      <c r="P28" s="3">
        <f t="shared" si="5"/>
        <v>458.55700000000002</v>
      </c>
      <c r="Q28" s="3">
        <f t="shared" si="6"/>
        <v>555.97400000000005</v>
      </c>
      <c r="R28" s="3">
        <f t="shared" si="7"/>
        <v>703.47699999999998</v>
      </c>
      <c r="S28" s="3">
        <f t="shared" si="8"/>
        <v>811.25200000000007</v>
      </c>
      <c r="T28" s="3">
        <f t="shared" si="9"/>
        <v>932.45899999999995</v>
      </c>
      <c r="U28" s="3">
        <f t="shared" si="10"/>
        <v>1035.7019999999998</v>
      </c>
      <c r="V28" s="3">
        <f t="shared" si="11"/>
        <v>1184.4159999999999</v>
      </c>
      <c r="W28" s="3">
        <f t="shared" si="12"/>
        <v>1255.067</v>
      </c>
      <c r="X28" s="3">
        <f t="shared" si="13"/>
        <v>229.10399999999998</v>
      </c>
      <c r="Y28" s="3">
        <f t="shared" si="14"/>
        <v>369.29499999999996</v>
      </c>
      <c r="Z28" s="3">
        <f t="shared" si="15"/>
        <v>387.78800000000001</v>
      </c>
      <c r="AA28" s="3">
        <f t="shared" si="16"/>
        <v>421.15300000000002</v>
      </c>
      <c r="AB28" s="3">
        <f t="shared" si="17"/>
        <v>528.87900000000002</v>
      </c>
      <c r="AC28" s="3">
        <f t="shared" si="18"/>
        <v>699.58999999999992</v>
      </c>
      <c r="AD28" s="3">
        <f t="shared" si="19"/>
        <v>849.57899999999995</v>
      </c>
      <c r="AE28" s="3">
        <f t="shared" si="20"/>
        <v>977.79600000000005</v>
      </c>
      <c r="AF28" s="3">
        <f t="shared" si="21"/>
        <v>1100.4150000000002</v>
      </c>
      <c r="AG28" s="3">
        <f t="shared" si="22"/>
        <v>1226.6380000000001</v>
      </c>
      <c r="AH28" s="3">
        <f t="shared" si="23"/>
        <v>1268.6580000000001</v>
      </c>
      <c r="AI28" s="3"/>
      <c r="AJ28" s="3"/>
      <c r="AK28" s="3"/>
      <c r="AL28" s="3"/>
      <c r="AO28" s="3"/>
      <c r="AP28" s="3"/>
      <c r="AQ28" s="3"/>
      <c r="AR28" s="3"/>
    </row>
    <row r="29" spans="1:44" x14ac:dyDescent="0.3">
      <c r="A29" t="s">
        <v>22</v>
      </c>
      <c r="B29" t="s">
        <v>12</v>
      </c>
      <c r="C29">
        <v>340.7</v>
      </c>
      <c r="D29">
        <v>242.3</v>
      </c>
      <c r="E29">
        <v>204.262</v>
      </c>
      <c r="F29" s="21">
        <v>157.07999999999998</v>
      </c>
      <c r="G29" s="3">
        <v>77.368200000000002</v>
      </c>
      <c r="H29" s="3">
        <v>74.212699999999998</v>
      </c>
      <c r="I29" s="3">
        <v>133.81023922201084</v>
      </c>
      <c r="J29" s="3">
        <v>78.540797045444904</v>
      </c>
      <c r="K29" s="3">
        <f t="shared" si="0"/>
        <v>0.65509120258301023</v>
      </c>
      <c r="L29" s="3">
        <f t="shared" si="1"/>
        <v>0.50000507413703155</v>
      </c>
      <c r="M29" s="3">
        <f t="shared" si="2"/>
        <v>368.42999999999995</v>
      </c>
      <c r="N29" s="3">
        <f t="shared" si="3"/>
        <v>455.60399999999998</v>
      </c>
      <c r="O29" s="3">
        <f t="shared" si="4"/>
        <v>598.46199999999999</v>
      </c>
      <c r="P29" s="3">
        <f t="shared" si="5"/>
        <v>632.25700000000006</v>
      </c>
      <c r="Q29" s="3">
        <f t="shared" si="6"/>
        <v>662.81899999999996</v>
      </c>
      <c r="R29" s="3">
        <f t="shared" si="7"/>
        <v>760.2360000000001</v>
      </c>
      <c r="S29" s="3">
        <f t="shared" si="8"/>
        <v>907.73900000000003</v>
      </c>
      <c r="T29" s="3">
        <f t="shared" si="9"/>
        <v>1015.5140000000001</v>
      </c>
      <c r="U29" s="3">
        <f t="shared" si="10"/>
        <v>1136.721</v>
      </c>
      <c r="V29" s="3">
        <f t="shared" si="11"/>
        <v>1239.9639999999997</v>
      </c>
      <c r="W29" s="3">
        <f t="shared" si="12"/>
        <v>1388.6779999999999</v>
      </c>
      <c r="X29" s="3">
        <f t="shared" si="13"/>
        <v>305.68299999999999</v>
      </c>
      <c r="Y29" s="3">
        <f t="shared" si="14"/>
        <v>386.18399999999997</v>
      </c>
      <c r="Z29" s="3">
        <f t="shared" si="15"/>
        <v>526.375</v>
      </c>
      <c r="AA29" s="3">
        <f t="shared" si="16"/>
        <v>544.86799999999994</v>
      </c>
      <c r="AB29" s="3">
        <f t="shared" si="17"/>
        <v>578.23299999999995</v>
      </c>
      <c r="AC29" s="3">
        <f t="shared" si="18"/>
        <v>685.95900000000006</v>
      </c>
      <c r="AD29" s="3">
        <f t="shared" si="19"/>
        <v>856.66999999999985</v>
      </c>
      <c r="AE29" s="3">
        <f t="shared" si="20"/>
        <v>1006.6589999999999</v>
      </c>
      <c r="AF29" s="3">
        <f t="shared" si="21"/>
        <v>1134.876</v>
      </c>
      <c r="AG29" s="3">
        <f t="shared" si="22"/>
        <v>1257.4950000000001</v>
      </c>
      <c r="AH29" s="3">
        <f t="shared" si="23"/>
        <v>1383.7180000000001</v>
      </c>
      <c r="AI29" s="3"/>
      <c r="AJ29" s="3"/>
      <c r="AK29" s="3"/>
      <c r="AL29" s="3"/>
      <c r="AO29" s="3"/>
      <c r="AP29" s="3"/>
      <c r="AQ29" s="3"/>
      <c r="AR29" s="3"/>
    </row>
    <row r="30" spans="1:44" x14ac:dyDescent="0.3">
      <c r="A30" t="s">
        <v>22</v>
      </c>
      <c r="B30" t="s">
        <v>13</v>
      </c>
      <c r="C30">
        <v>237.64516129032259</v>
      </c>
      <c r="D30">
        <v>213.67741935483872</v>
      </c>
      <c r="E30">
        <v>169.369</v>
      </c>
      <c r="F30" s="21">
        <v>167.71499999999997</v>
      </c>
      <c r="G30" s="3">
        <v>53.639400000000002</v>
      </c>
      <c r="H30" s="3">
        <v>52.470600000000005</v>
      </c>
      <c r="I30" s="3">
        <v>96.446534815434305</v>
      </c>
      <c r="J30" s="3">
        <v>71.57163841367823</v>
      </c>
      <c r="K30" s="3">
        <f t="shared" si="0"/>
        <v>0.56944620807487978</v>
      </c>
      <c r="L30" s="3">
        <f t="shared" si="1"/>
        <v>0.42674560065395606</v>
      </c>
      <c r="M30" s="3">
        <f t="shared" si="2"/>
        <v>373.63099999999997</v>
      </c>
      <c r="N30" s="3">
        <f t="shared" si="3"/>
        <v>537.79899999999998</v>
      </c>
      <c r="O30" s="3">
        <f t="shared" si="4"/>
        <v>624.97299999999996</v>
      </c>
      <c r="P30" s="3">
        <f t="shared" si="5"/>
        <v>767.83100000000002</v>
      </c>
      <c r="Q30" s="3">
        <f t="shared" si="6"/>
        <v>801.62600000000009</v>
      </c>
      <c r="R30" s="3">
        <f t="shared" si="7"/>
        <v>832.18799999999999</v>
      </c>
      <c r="S30" s="3">
        <f t="shared" si="8"/>
        <v>929.60500000000013</v>
      </c>
      <c r="T30" s="3">
        <f t="shared" si="9"/>
        <v>1077.1079999999999</v>
      </c>
      <c r="U30" s="3">
        <f t="shared" si="10"/>
        <v>1184.883</v>
      </c>
      <c r="V30" s="3">
        <f t="shared" si="11"/>
        <v>1306.0899999999999</v>
      </c>
      <c r="W30" s="3">
        <f t="shared" si="12"/>
        <v>1409.3329999999996</v>
      </c>
      <c r="X30" s="3">
        <f t="shared" si="13"/>
        <v>324.79499999999996</v>
      </c>
      <c r="Y30" s="3">
        <f t="shared" si="14"/>
        <v>473.39799999999997</v>
      </c>
      <c r="Z30" s="3">
        <f t="shared" si="15"/>
        <v>553.89899999999989</v>
      </c>
      <c r="AA30" s="3">
        <f t="shared" si="16"/>
        <v>694.08999999999992</v>
      </c>
      <c r="AB30" s="3">
        <f t="shared" si="17"/>
        <v>712.58299999999986</v>
      </c>
      <c r="AC30" s="3">
        <f t="shared" si="18"/>
        <v>745.94799999999987</v>
      </c>
      <c r="AD30" s="3">
        <f t="shared" si="19"/>
        <v>853.67399999999998</v>
      </c>
      <c r="AE30" s="3">
        <f t="shared" si="20"/>
        <v>1024.3849999999998</v>
      </c>
      <c r="AF30" s="3">
        <f t="shared" si="21"/>
        <v>1174.3739999999998</v>
      </c>
      <c r="AG30" s="3">
        <f t="shared" si="22"/>
        <v>1302.5909999999999</v>
      </c>
      <c r="AH30" s="3">
        <f t="shared" si="23"/>
        <v>1425.21</v>
      </c>
      <c r="AI30" s="3"/>
      <c r="AJ30" s="3"/>
      <c r="AK30" s="3"/>
      <c r="AL30" s="3"/>
      <c r="AM30" s="3"/>
      <c r="AN30" s="3"/>
      <c r="AO30" s="3"/>
      <c r="AP30" s="3"/>
      <c r="AQ30" s="3"/>
      <c r="AR30" s="3"/>
    </row>
    <row r="31" spans="1:44" x14ac:dyDescent="0.3">
      <c r="A31" t="s">
        <v>22</v>
      </c>
      <c r="B31" t="s">
        <v>14</v>
      </c>
      <c r="C31">
        <v>184</v>
      </c>
      <c r="D31">
        <v>275.73333333333335</v>
      </c>
      <c r="E31">
        <v>57.063000000000002</v>
      </c>
      <c r="F31" s="21">
        <v>69.711999999999989</v>
      </c>
      <c r="G31" s="3">
        <v>44.650599999999997</v>
      </c>
      <c r="H31" s="3">
        <v>41.095300000000002</v>
      </c>
      <c r="I31" s="3">
        <v>72.266169700176079</v>
      </c>
      <c r="J31" s="3">
        <v>89.378108840269661</v>
      </c>
      <c r="K31" s="3">
        <f t="shared" si="0"/>
        <v>1.2664278026072249</v>
      </c>
      <c r="L31" s="3">
        <f t="shared" si="1"/>
        <v>1.28210507287511</v>
      </c>
      <c r="M31" s="3">
        <f t="shared" si="2"/>
        <v>226.43200000000002</v>
      </c>
      <c r="N31" s="3">
        <f t="shared" si="3"/>
        <v>430.69399999999996</v>
      </c>
      <c r="O31" s="3">
        <f t="shared" si="4"/>
        <v>594.86199999999997</v>
      </c>
      <c r="P31" s="3">
        <f t="shared" si="5"/>
        <v>682.03599999999994</v>
      </c>
      <c r="Q31" s="3">
        <f t="shared" si="6"/>
        <v>824.89400000000001</v>
      </c>
      <c r="R31" s="3">
        <f t="shared" si="7"/>
        <v>858.68900000000008</v>
      </c>
      <c r="S31" s="3">
        <f t="shared" si="8"/>
        <v>889.25099999999998</v>
      </c>
      <c r="T31" s="3">
        <f t="shared" si="9"/>
        <v>986.66800000000012</v>
      </c>
      <c r="U31" s="3">
        <f t="shared" si="10"/>
        <v>1134.171</v>
      </c>
      <c r="V31" s="3">
        <f t="shared" si="11"/>
        <v>1241.9460000000001</v>
      </c>
      <c r="W31" s="3">
        <f t="shared" si="12"/>
        <v>1363.153</v>
      </c>
      <c r="X31" s="3">
        <f t="shared" si="13"/>
        <v>237.42699999999996</v>
      </c>
      <c r="Y31" s="3">
        <f t="shared" si="14"/>
        <v>394.50699999999995</v>
      </c>
      <c r="Z31" s="3">
        <f t="shared" si="15"/>
        <v>543.1099999999999</v>
      </c>
      <c r="AA31" s="3">
        <f t="shared" si="16"/>
        <v>623.61099999999988</v>
      </c>
      <c r="AB31" s="3">
        <f t="shared" si="17"/>
        <v>763.80199999999991</v>
      </c>
      <c r="AC31" s="3">
        <f t="shared" si="18"/>
        <v>782.29499999999985</v>
      </c>
      <c r="AD31" s="3">
        <f t="shared" si="19"/>
        <v>815.65999999999985</v>
      </c>
      <c r="AE31" s="3">
        <f t="shared" si="20"/>
        <v>923.38599999999997</v>
      </c>
      <c r="AF31" s="3">
        <f t="shared" si="21"/>
        <v>1094.0969999999998</v>
      </c>
      <c r="AG31" s="3">
        <f t="shared" si="22"/>
        <v>1244.0859999999998</v>
      </c>
      <c r="AH31" s="3">
        <f t="shared" si="23"/>
        <v>1372.3029999999999</v>
      </c>
      <c r="AI31" s="3"/>
      <c r="AJ31" s="3"/>
      <c r="AK31" s="3"/>
      <c r="AL31" s="3"/>
      <c r="AM31" s="3"/>
      <c r="AN31" s="3"/>
      <c r="AO31" s="3"/>
      <c r="AP31" s="3"/>
      <c r="AQ31" s="3"/>
      <c r="AR31" s="3"/>
    </row>
    <row r="32" spans="1:44" x14ac:dyDescent="0.3">
      <c r="A32" t="s">
        <v>22</v>
      </c>
      <c r="B32" t="s">
        <v>15</v>
      </c>
      <c r="C32">
        <v>31.548387096774192</v>
      </c>
      <c r="D32">
        <v>29.322580645161292</v>
      </c>
      <c r="E32">
        <v>50.425000000000004</v>
      </c>
      <c r="F32" s="21">
        <v>43.829000000000001</v>
      </c>
      <c r="G32" s="3">
        <v>50.819299999999998</v>
      </c>
      <c r="H32" s="3">
        <v>51.804600000000008</v>
      </c>
      <c r="I32" s="3">
        <v>12.803680066444244</v>
      </c>
      <c r="J32" s="3">
        <v>9.8216514670944335</v>
      </c>
      <c r="K32" s="3">
        <f t="shared" si="0"/>
        <v>0.25391532109953879</v>
      </c>
      <c r="L32" s="3">
        <f t="shared" si="1"/>
        <v>0.22409024771485622</v>
      </c>
      <c r="M32" s="3">
        <f t="shared" si="2"/>
        <v>107.488</v>
      </c>
      <c r="N32" s="3">
        <f t="shared" si="3"/>
        <v>276.85700000000003</v>
      </c>
      <c r="O32" s="3">
        <f t="shared" si="4"/>
        <v>481.11899999999997</v>
      </c>
      <c r="P32" s="3">
        <f t="shared" si="5"/>
        <v>645.28699999999992</v>
      </c>
      <c r="Q32" s="3">
        <f t="shared" si="6"/>
        <v>732.4609999999999</v>
      </c>
      <c r="R32" s="3">
        <f t="shared" si="7"/>
        <v>875.31899999999996</v>
      </c>
      <c r="S32" s="3">
        <f t="shared" si="8"/>
        <v>909.11400000000003</v>
      </c>
      <c r="T32" s="3">
        <f t="shared" si="9"/>
        <v>939.67599999999993</v>
      </c>
      <c r="U32" s="3">
        <f t="shared" si="10"/>
        <v>1037.0930000000001</v>
      </c>
      <c r="V32" s="3">
        <f t="shared" si="11"/>
        <v>1184.596</v>
      </c>
      <c r="W32" s="3">
        <f t="shared" si="12"/>
        <v>1292.3710000000001</v>
      </c>
      <c r="X32" s="3">
        <f t="shared" si="13"/>
        <v>113.541</v>
      </c>
      <c r="Y32" s="3">
        <f t="shared" si="14"/>
        <v>281.25599999999997</v>
      </c>
      <c r="Z32" s="3">
        <f t="shared" si="15"/>
        <v>438.33599999999996</v>
      </c>
      <c r="AA32" s="3">
        <f t="shared" si="16"/>
        <v>586.93899999999985</v>
      </c>
      <c r="AB32" s="3">
        <f t="shared" si="17"/>
        <v>667.43999999999983</v>
      </c>
      <c r="AC32" s="3">
        <f t="shared" si="18"/>
        <v>807.63099999999986</v>
      </c>
      <c r="AD32" s="3">
        <f t="shared" si="19"/>
        <v>826.1239999999998</v>
      </c>
      <c r="AE32" s="3">
        <f t="shared" si="20"/>
        <v>859.48899999999981</v>
      </c>
      <c r="AF32" s="3">
        <f t="shared" si="21"/>
        <v>967.21499999999992</v>
      </c>
      <c r="AG32" s="3">
        <f t="shared" si="22"/>
        <v>1137.9259999999997</v>
      </c>
      <c r="AH32" s="3">
        <f t="shared" si="23"/>
        <v>1287.9149999999997</v>
      </c>
      <c r="AI32" s="3"/>
      <c r="AJ32" s="3"/>
      <c r="AK32" s="3"/>
      <c r="AL32" s="3"/>
      <c r="AM32" s="3"/>
      <c r="AN32" s="3"/>
      <c r="AO32" s="3"/>
      <c r="AP32" s="3"/>
      <c r="AQ32" s="3"/>
      <c r="AR32" s="3"/>
    </row>
    <row r="33" spans="1:44" x14ac:dyDescent="0.3">
      <c r="A33" t="s">
        <v>22</v>
      </c>
      <c r="B33" t="s">
        <v>16</v>
      </c>
      <c r="C33">
        <v>50.41935483870968</v>
      </c>
      <c r="D33">
        <v>104.87096774193549</v>
      </c>
      <c r="E33">
        <v>79.303000000000011</v>
      </c>
      <c r="F33" s="21">
        <v>99.905000000000001</v>
      </c>
      <c r="G33" s="3">
        <v>66.539700000000011</v>
      </c>
      <c r="H33" s="3">
        <v>62.1372</v>
      </c>
      <c r="I33" s="3">
        <v>20.462323050973772</v>
      </c>
      <c r="J33" s="3">
        <v>35.12672048352475</v>
      </c>
      <c r="K33" s="3">
        <f t="shared" si="0"/>
        <v>0.25802709923929446</v>
      </c>
      <c r="L33" s="3">
        <f t="shared" si="1"/>
        <v>0.35160122599994742</v>
      </c>
      <c r="M33" s="3">
        <f t="shared" si="2"/>
        <v>129.72800000000001</v>
      </c>
      <c r="N33" s="3">
        <f t="shared" si="3"/>
        <v>186.791</v>
      </c>
      <c r="O33" s="3">
        <f t="shared" si="4"/>
        <v>356.16</v>
      </c>
      <c r="P33" s="3">
        <f t="shared" si="5"/>
        <v>560.42200000000003</v>
      </c>
      <c r="Q33" s="3">
        <f t="shared" si="6"/>
        <v>724.58999999999992</v>
      </c>
      <c r="R33" s="3">
        <f t="shared" si="7"/>
        <v>811.7639999999999</v>
      </c>
      <c r="S33" s="3">
        <f t="shared" si="8"/>
        <v>954.62199999999996</v>
      </c>
      <c r="T33" s="3">
        <f t="shared" si="9"/>
        <v>988.41700000000003</v>
      </c>
      <c r="U33" s="3">
        <f t="shared" si="10"/>
        <v>1018.9789999999999</v>
      </c>
      <c r="V33" s="3">
        <f t="shared" si="11"/>
        <v>1116.3960000000002</v>
      </c>
      <c r="W33" s="3">
        <f t="shared" si="12"/>
        <v>1263.8990000000001</v>
      </c>
      <c r="X33" s="3">
        <f t="shared" si="13"/>
        <v>143.73400000000001</v>
      </c>
      <c r="Y33" s="3">
        <f t="shared" si="14"/>
        <v>213.446</v>
      </c>
      <c r="Z33" s="3">
        <f t="shared" si="15"/>
        <v>381.16099999999994</v>
      </c>
      <c r="AA33" s="3">
        <f t="shared" si="16"/>
        <v>538.24099999999999</v>
      </c>
      <c r="AB33" s="3">
        <f t="shared" si="17"/>
        <v>686.84399999999982</v>
      </c>
      <c r="AC33" s="3">
        <f t="shared" si="18"/>
        <v>767.3449999999998</v>
      </c>
      <c r="AD33" s="3">
        <f t="shared" si="19"/>
        <v>907.53599999999983</v>
      </c>
      <c r="AE33" s="3">
        <f t="shared" si="20"/>
        <v>926.02899999999977</v>
      </c>
      <c r="AF33" s="3">
        <f t="shared" si="21"/>
        <v>959.39399999999978</v>
      </c>
      <c r="AG33" s="3">
        <f t="shared" si="22"/>
        <v>1067.1199999999999</v>
      </c>
      <c r="AH33" s="3">
        <f t="shared" si="23"/>
        <v>1237.8309999999997</v>
      </c>
      <c r="AI33" s="3"/>
      <c r="AJ33" s="3"/>
      <c r="AK33" s="3"/>
      <c r="AL33" s="3"/>
      <c r="AM33" s="3"/>
      <c r="AN33" s="3"/>
      <c r="AO33" s="3"/>
      <c r="AP33" s="3"/>
      <c r="AQ33" s="3"/>
      <c r="AR33" s="3"/>
    </row>
    <row r="34" spans="1:44" x14ac:dyDescent="0.3">
      <c r="A34" t="s">
        <v>22</v>
      </c>
      <c r="B34" t="s">
        <v>17</v>
      </c>
      <c r="C34">
        <v>190.93333333333334</v>
      </c>
      <c r="D34">
        <v>110.9</v>
      </c>
      <c r="E34">
        <v>90.77300000000001</v>
      </c>
      <c r="F34" s="21">
        <v>75.739000000000004</v>
      </c>
      <c r="G34" s="3">
        <v>90.040999999999997</v>
      </c>
      <c r="H34" s="3">
        <v>87.525599999999997</v>
      </c>
      <c r="I34" s="3">
        <v>74.989242761342155</v>
      </c>
      <c r="J34" s="3">
        <v>35.947892663391826</v>
      </c>
      <c r="K34" s="3">
        <f t="shared" si="0"/>
        <v>0.82611836957401585</v>
      </c>
      <c r="L34" s="3">
        <f t="shared" si="1"/>
        <v>0.47462856208019416</v>
      </c>
      <c r="M34" s="3">
        <f t="shared" si="2"/>
        <v>170.07600000000002</v>
      </c>
      <c r="N34" s="3">
        <f t="shared" si="3"/>
        <v>220.50100000000003</v>
      </c>
      <c r="O34" s="3">
        <f t="shared" si="4"/>
        <v>277.56400000000002</v>
      </c>
      <c r="P34" s="3">
        <f t="shared" si="5"/>
        <v>446.93300000000005</v>
      </c>
      <c r="Q34" s="3">
        <f t="shared" si="6"/>
        <v>651.19500000000005</v>
      </c>
      <c r="R34" s="3">
        <f t="shared" si="7"/>
        <v>815.36299999999994</v>
      </c>
      <c r="S34" s="3">
        <f t="shared" si="8"/>
        <v>902.53699999999992</v>
      </c>
      <c r="T34" s="3">
        <f t="shared" si="9"/>
        <v>1045.395</v>
      </c>
      <c r="U34" s="3">
        <f t="shared" si="10"/>
        <v>1079.19</v>
      </c>
      <c r="V34" s="3">
        <f t="shared" si="11"/>
        <v>1109.752</v>
      </c>
      <c r="W34" s="3">
        <f t="shared" si="12"/>
        <v>1207.1690000000001</v>
      </c>
      <c r="X34" s="3">
        <f t="shared" si="13"/>
        <v>175.64400000000001</v>
      </c>
      <c r="Y34" s="3">
        <f t="shared" si="14"/>
        <v>219.47300000000001</v>
      </c>
      <c r="Z34" s="3">
        <f t="shared" si="15"/>
        <v>289.185</v>
      </c>
      <c r="AA34" s="3">
        <f t="shared" si="16"/>
        <v>456.9</v>
      </c>
      <c r="AB34" s="3">
        <f t="shared" si="17"/>
        <v>613.98</v>
      </c>
      <c r="AC34" s="3">
        <f t="shared" si="18"/>
        <v>762.58299999999986</v>
      </c>
      <c r="AD34" s="3">
        <f t="shared" si="19"/>
        <v>843.08399999999983</v>
      </c>
      <c r="AE34" s="3">
        <f t="shared" si="20"/>
        <v>983.27499999999986</v>
      </c>
      <c r="AF34" s="3">
        <f t="shared" si="21"/>
        <v>1001.7679999999998</v>
      </c>
      <c r="AG34" s="3">
        <f t="shared" si="22"/>
        <v>1035.1329999999998</v>
      </c>
      <c r="AH34" s="3">
        <f t="shared" si="23"/>
        <v>1142.8589999999999</v>
      </c>
      <c r="AI34" s="3"/>
      <c r="AJ34" s="3"/>
      <c r="AK34" s="3"/>
      <c r="AL34" s="3"/>
      <c r="AM34" s="3"/>
      <c r="AN34" s="3"/>
      <c r="AO34" s="3"/>
      <c r="AP34" s="3"/>
      <c r="AQ34" s="3"/>
      <c r="AR34" s="3"/>
    </row>
    <row r="35" spans="1:44" x14ac:dyDescent="0.3">
      <c r="A35" t="s">
        <v>22</v>
      </c>
      <c r="B35" t="s">
        <v>18</v>
      </c>
      <c r="C35">
        <v>95.870967741935488</v>
      </c>
      <c r="D35">
        <v>147.7741935483871</v>
      </c>
      <c r="E35">
        <v>122.35700000000001</v>
      </c>
      <c r="F35" s="21">
        <v>147.25300000000001</v>
      </c>
      <c r="G35" s="3">
        <v>121.1186</v>
      </c>
      <c r="H35" s="3">
        <v>114.50920000000002</v>
      </c>
      <c r="I35" s="3">
        <v>38.908524700891924</v>
      </c>
      <c r="J35" s="3">
        <v>49.497233631198668</v>
      </c>
      <c r="K35" s="3">
        <f t="shared" si="0"/>
        <v>0.31799181657683595</v>
      </c>
      <c r="L35" s="3">
        <f t="shared" si="1"/>
        <v>0.33613735293134039</v>
      </c>
      <c r="M35" s="3">
        <f t="shared" si="2"/>
        <v>213.13000000000002</v>
      </c>
      <c r="N35" s="3">
        <f t="shared" si="3"/>
        <v>292.43300000000005</v>
      </c>
      <c r="O35" s="3">
        <f t="shared" si="4"/>
        <v>342.85800000000006</v>
      </c>
      <c r="P35" s="3">
        <f t="shared" si="5"/>
        <v>399.92100000000005</v>
      </c>
      <c r="Q35" s="3">
        <f t="shared" si="6"/>
        <v>569.29000000000008</v>
      </c>
      <c r="R35" s="3">
        <f t="shared" si="7"/>
        <v>773.55200000000002</v>
      </c>
      <c r="S35" s="3">
        <f t="shared" si="8"/>
        <v>937.71999999999991</v>
      </c>
      <c r="T35" s="3">
        <f t="shared" si="9"/>
        <v>1024.894</v>
      </c>
      <c r="U35" s="3">
        <f t="shared" si="10"/>
        <v>1167.752</v>
      </c>
      <c r="V35" s="3">
        <f t="shared" si="11"/>
        <v>1201.547</v>
      </c>
      <c r="W35" s="3">
        <f t="shared" si="12"/>
        <v>1232.1089999999999</v>
      </c>
      <c r="X35" s="3">
        <f t="shared" si="13"/>
        <v>222.99200000000002</v>
      </c>
      <c r="Y35" s="3">
        <f t="shared" si="14"/>
        <v>322.89700000000005</v>
      </c>
      <c r="Z35" s="3">
        <f t="shared" si="15"/>
        <v>366.726</v>
      </c>
      <c r="AA35" s="3">
        <f t="shared" si="16"/>
        <v>436.43799999999999</v>
      </c>
      <c r="AB35" s="3">
        <f t="shared" si="17"/>
        <v>604.15300000000002</v>
      </c>
      <c r="AC35" s="3">
        <f t="shared" si="18"/>
        <v>761.23300000000006</v>
      </c>
      <c r="AD35" s="3">
        <f t="shared" si="19"/>
        <v>909.8359999999999</v>
      </c>
      <c r="AE35" s="3">
        <f t="shared" si="20"/>
        <v>990.33699999999988</v>
      </c>
      <c r="AF35" s="3">
        <f t="shared" si="21"/>
        <v>1130.5279999999998</v>
      </c>
      <c r="AG35" s="3">
        <f t="shared" si="22"/>
        <v>1149.0209999999997</v>
      </c>
      <c r="AH35" s="3">
        <f t="shared" si="23"/>
        <v>1182.3859999999997</v>
      </c>
      <c r="AI35" s="3"/>
      <c r="AJ35" s="3"/>
      <c r="AK35" s="3"/>
      <c r="AL35" s="3"/>
      <c r="AM35" s="3"/>
      <c r="AN35" s="3"/>
      <c r="AO35" s="3"/>
      <c r="AP35" s="3"/>
      <c r="AQ35" s="3"/>
      <c r="AR35" s="3"/>
    </row>
    <row r="36" spans="1:44" x14ac:dyDescent="0.3">
      <c r="A36" t="s">
        <v>22</v>
      </c>
      <c r="B36" t="s">
        <v>19</v>
      </c>
      <c r="C36">
        <v>536.36666666666667</v>
      </c>
      <c r="D36">
        <v>336.43333333333334</v>
      </c>
      <c r="E36">
        <v>316.12099999999998</v>
      </c>
      <c r="F36" s="21">
        <v>286.25399999999996</v>
      </c>
      <c r="G36" s="3">
        <v>146.2277</v>
      </c>
      <c r="H36" s="3">
        <v>141.02970000000002</v>
      </c>
      <c r="I36" s="3">
        <v>210.6585030154952</v>
      </c>
      <c r="J36" s="3">
        <v>109.05382646576909</v>
      </c>
      <c r="K36" s="3">
        <f t="shared" si="0"/>
        <v>0.66638566566439816</v>
      </c>
      <c r="L36" s="3">
        <f t="shared" si="1"/>
        <v>0.38096874267527825</v>
      </c>
      <c r="M36" s="3">
        <f t="shared" si="2"/>
        <v>438.47800000000001</v>
      </c>
      <c r="N36" s="3">
        <f t="shared" si="3"/>
        <v>529.25099999999998</v>
      </c>
      <c r="O36" s="3">
        <f t="shared" si="4"/>
        <v>608.55400000000009</v>
      </c>
      <c r="P36" s="3">
        <f t="shared" si="5"/>
        <v>658.97900000000004</v>
      </c>
      <c r="Q36" s="3">
        <f t="shared" si="6"/>
        <v>716.04200000000003</v>
      </c>
      <c r="R36" s="3">
        <f t="shared" si="7"/>
        <v>885.41100000000006</v>
      </c>
      <c r="S36" s="3">
        <f t="shared" si="8"/>
        <v>1089.673</v>
      </c>
      <c r="T36" s="3">
        <f t="shared" si="9"/>
        <v>1253.8409999999999</v>
      </c>
      <c r="U36" s="3">
        <f t="shared" si="10"/>
        <v>1341.0149999999999</v>
      </c>
      <c r="V36" s="3">
        <f t="shared" si="11"/>
        <v>1483.873</v>
      </c>
      <c r="W36" s="3">
        <f t="shared" si="12"/>
        <v>1517.6680000000001</v>
      </c>
      <c r="X36" s="3">
        <f t="shared" si="13"/>
        <v>433.50699999999995</v>
      </c>
      <c r="Y36" s="3">
        <f t="shared" si="14"/>
        <v>509.24599999999998</v>
      </c>
      <c r="Z36" s="3">
        <f t="shared" si="15"/>
        <v>609.15100000000007</v>
      </c>
      <c r="AA36" s="3">
        <f t="shared" si="16"/>
        <v>652.98</v>
      </c>
      <c r="AB36" s="3">
        <f t="shared" si="17"/>
        <v>722.69200000000001</v>
      </c>
      <c r="AC36" s="3">
        <f t="shared" si="18"/>
        <v>890.40699999999993</v>
      </c>
      <c r="AD36" s="3">
        <f t="shared" si="19"/>
        <v>1047.4870000000001</v>
      </c>
      <c r="AE36" s="3">
        <f t="shared" si="20"/>
        <v>1196.0899999999999</v>
      </c>
      <c r="AF36" s="3">
        <f t="shared" si="21"/>
        <v>1276.5909999999999</v>
      </c>
      <c r="AG36" s="3">
        <f t="shared" si="22"/>
        <v>1416.7819999999997</v>
      </c>
      <c r="AH36" s="3">
        <f t="shared" si="23"/>
        <v>1435.2749999999996</v>
      </c>
      <c r="AI36" s="3"/>
      <c r="AJ36" s="3"/>
      <c r="AK36" s="3"/>
      <c r="AL36" s="3"/>
      <c r="AM36" s="3"/>
      <c r="AN36" s="3"/>
      <c r="AO36" s="3"/>
      <c r="AP36" s="3"/>
      <c r="AQ36" s="3"/>
      <c r="AR36" s="3"/>
    </row>
    <row r="37" spans="1:44" x14ac:dyDescent="0.3">
      <c r="A37" t="s">
        <v>22</v>
      </c>
      <c r="B37" t="s">
        <v>20</v>
      </c>
      <c r="C37">
        <v>195.48387096774192</v>
      </c>
      <c r="D37">
        <v>279.74193548387098</v>
      </c>
      <c r="E37">
        <v>12.084</v>
      </c>
      <c r="F37" s="21">
        <v>12.958</v>
      </c>
      <c r="G37" s="3">
        <v>80.496800000000007</v>
      </c>
      <c r="H37" s="3">
        <v>85.9512</v>
      </c>
      <c r="I37" s="3">
        <v>79.335686301280234</v>
      </c>
      <c r="J37" s="3">
        <v>93.700067681675378</v>
      </c>
      <c r="K37" s="3">
        <f t="shared" si="0"/>
        <v>6.5653497435683743</v>
      </c>
      <c r="L37" s="3">
        <f t="shared" si="1"/>
        <v>7.2310593981845486</v>
      </c>
      <c r="M37" s="3">
        <f t="shared" si="2"/>
        <v>328.20499999999998</v>
      </c>
      <c r="N37" s="3">
        <f t="shared" si="3"/>
        <v>450.56200000000001</v>
      </c>
      <c r="O37" s="3">
        <f t="shared" si="4"/>
        <v>541.33499999999992</v>
      </c>
      <c r="P37" s="3">
        <f t="shared" si="5"/>
        <v>620.63800000000003</v>
      </c>
      <c r="Q37" s="3">
        <f t="shared" si="6"/>
        <v>671.06299999999999</v>
      </c>
      <c r="R37" s="3">
        <f t="shared" si="7"/>
        <v>728.12599999999998</v>
      </c>
      <c r="S37" s="3">
        <f t="shared" si="8"/>
        <v>897.495</v>
      </c>
      <c r="T37" s="3">
        <f t="shared" si="9"/>
        <v>1101.7570000000001</v>
      </c>
      <c r="U37" s="3">
        <f t="shared" si="10"/>
        <v>1265.925</v>
      </c>
      <c r="V37" s="3">
        <f t="shared" si="11"/>
        <v>1353.0989999999999</v>
      </c>
      <c r="W37" s="3">
        <f t="shared" si="12"/>
        <v>1495.9570000000001</v>
      </c>
      <c r="X37" s="3">
        <f t="shared" si="13"/>
        <v>299.21199999999999</v>
      </c>
      <c r="Y37" s="3">
        <f t="shared" si="14"/>
        <v>446.46499999999997</v>
      </c>
      <c r="Z37" s="3">
        <f t="shared" si="15"/>
        <v>522.20399999999995</v>
      </c>
      <c r="AA37" s="3">
        <f t="shared" si="16"/>
        <v>622.10900000000004</v>
      </c>
      <c r="AB37" s="3">
        <f t="shared" si="17"/>
        <v>665.93799999999999</v>
      </c>
      <c r="AC37" s="3">
        <f t="shared" si="18"/>
        <v>735.65</v>
      </c>
      <c r="AD37" s="3">
        <f t="shared" si="19"/>
        <v>903.3649999999999</v>
      </c>
      <c r="AE37" s="3">
        <f t="shared" si="20"/>
        <v>1060.4450000000002</v>
      </c>
      <c r="AF37" s="3">
        <f t="shared" si="21"/>
        <v>1209.048</v>
      </c>
      <c r="AG37" s="3">
        <f t="shared" si="22"/>
        <v>1289.549</v>
      </c>
      <c r="AH37" s="3">
        <f t="shared" si="23"/>
        <v>1429.7399999999998</v>
      </c>
      <c r="AI37" s="3"/>
      <c r="AJ37" s="3"/>
      <c r="AK37" s="3"/>
      <c r="AL37" s="3"/>
      <c r="AM37" s="3"/>
      <c r="AN37" s="3"/>
      <c r="AO37" s="3"/>
      <c r="AP37" s="3"/>
      <c r="AQ37" s="3"/>
      <c r="AR37" s="3"/>
    </row>
    <row r="38" spans="1:44" x14ac:dyDescent="0.3">
      <c r="A38" t="s">
        <v>23</v>
      </c>
      <c r="B38" t="s">
        <v>9</v>
      </c>
      <c r="C38">
        <v>23.741935483870968</v>
      </c>
      <c r="D38">
        <v>40.806451612903224</v>
      </c>
      <c r="E38">
        <v>126.25200000000001</v>
      </c>
      <c r="F38" s="21">
        <v>94.917000000000002</v>
      </c>
      <c r="G38" s="3">
        <v>102.6155</v>
      </c>
      <c r="H38" s="3">
        <v>82.516500000000008</v>
      </c>
      <c r="I38" s="3">
        <v>9.6354892933568088</v>
      </c>
      <c r="J38" s="3">
        <v>13.668194835945497</v>
      </c>
      <c r="K38" s="3">
        <f t="shared" si="0"/>
        <v>7.6319498252358842E-2</v>
      </c>
      <c r="L38" s="3">
        <f t="shared" si="1"/>
        <v>0.14400154699311501</v>
      </c>
      <c r="M38" s="3">
        <f t="shared" si="2"/>
        <v>138.33600000000001</v>
      </c>
      <c r="N38" s="3">
        <f t="shared" si="3"/>
        <v>454.45699999999999</v>
      </c>
      <c r="O38" s="3">
        <f t="shared" si="4"/>
        <v>576.81400000000008</v>
      </c>
      <c r="P38" s="3">
        <f t="shared" si="5"/>
        <v>667.58699999999999</v>
      </c>
      <c r="Q38" s="3">
        <f t="shared" si="6"/>
        <v>746.8900000000001</v>
      </c>
      <c r="R38" s="3">
        <f t="shared" si="7"/>
        <v>797.31500000000005</v>
      </c>
      <c r="S38" s="3">
        <f t="shared" si="8"/>
        <v>854.37799999999993</v>
      </c>
      <c r="T38" s="3">
        <f t="shared" si="9"/>
        <v>1023.7470000000001</v>
      </c>
      <c r="U38" s="3">
        <f t="shared" si="10"/>
        <v>1228.009</v>
      </c>
      <c r="V38" s="3">
        <f t="shared" si="11"/>
        <v>1392.1769999999999</v>
      </c>
      <c r="W38" s="3">
        <f t="shared" si="12"/>
        <v>1479.3509999999999</v>
      </c>
      <c r="X38" s="3">
        <f t="shared" si="13"/>
        <v>107.875</v>
      </c>
      <c r="Y38" s="3">
        <f t="shared" si="14"/>
        <v>394.12900000000002</v>
      </c>
      <c r="Z38" s="3">
        <f t="shared" si="15"/>
        <v>541.38199999999995</v>
      </c>
      <c r="AA38" s="3">
        <f t="shared" si="16"/>
        <v>617.12099999999998</v>
      </c>
      <c r="AB38" s="3">
        <f t="shared" si="17"/>
        <v>717.02600000000007</v>
      </c>
      <c r="AC38" s="3">
        <f t="shared" si="18"/>
        <v>760.85500000000002</v>
      </c>
      <c r="AD38" s="3">
        <f t="shared" si="19"/>
        <v>830.56700000000001</v>
      </c>
      <c r="AE38" s="3">
        <f t="shared" si="20"/>
        <v>998.28199999999993</v>
      </c>
      <c r="AF38" s="3">
        <f t="shared" si="21"/>
        <v>1155.3620000000001</v>
      </c>
      <c r="AG38" s="3">
        <f t="shared" si="22"/>
        <v>1303.9649999999999</v>
      </c>
      <c r="AH38" s="3">
        <f t="shared" si="23"/>
        <v>1384.4659999999999</v>
      </c>
      <c r="AI38" s="3"/>
      <c r="AJ38" s="3"/>
      <c r="AK38" s="3"/>
      <c r="AL38" s="3"/>
      <c r="AM38" s="3"/>
      <c r="AN38" s="3"/>
      <c r="AO38" s="3"/>
      <c r="AP38" s="3"/>
      <c r="AQ38" s="3"/>
      <c r="AR38" s="3"/>
    </row>
    <row r="39" spans="1:44" x14ac:dyDescent="0.3">
      <c r="A39" t="s">
        <v>23</v>
      </c>
      <c r="B39" t="s">
        <v>10</v>
      </c>
      <c r="C39">
        <v>14.75</v>
      </c>
      <c r="D39">
        <v>7.7142857142857144</v>
      </c>
      <c r="E39">
        <v>51.198</v>
      </c>
      <c r="F39" s="21">
        <v>53.39800000000001</v>
      </c>
      <c r="G39" s="3">
        <v>73.015200000000007</v>
      </c>
      <c r="H39" s="3">
        <v>88.881</v>
      </c>
      <c r="I39" s="3">
        <v>5.406871030103753</v>
      </c>
      <c r="J39" s="3">
        <v>2.3338577743590729</v>
      </c>
      <c r="K39" s="3">
        <f t="shared" si="0"/>
        <v>0.10560707508308435</v>
      </c>
      <c r="L39" s="3">
        <f t="shared" si="1"/>
        <v>4.3706838727275786E-2</v>
      </c>
      <c r="M39" s="3">
        <f t="shared" si="2"/>
        <v>177.45000000000002</v>
      </c>
      <c r="N39" s="3">
        <f t="shared" si="3"/>
        <v>189.53400000000002</v>
      </c>
      <c r="O39" s="3">
        <f t="shared" si="4"/>
        <v>505.65499999999997</v>
      </c>
      <c r="P39" s="3">
        <f t="shared" si="5"/>
        <v>628.01200000000006</v>
      </c>
      <c r="Q39" s="3">
        <f t="shared" si="6"/>
        <v>718.78499999999997</v>
      </c>
      <c r="R39" s="3">
        <f t="shared" si="7"/>
        <v>798.08800000000008</v>
      </c>
      <c r="S39" s="3">
        <f t="shared" si="8"/>
        <v>848.51300000000003</v>
      </c>
      <c r="T39" s="3">
        <f t="shared" si="9"/>
        <v>905.57599999999991</v>
      </c>
      <c r="U39" s="3">
        <f t="shared" si="10"/>
        <v>1074.9450000000002</v>
      </c>
      <c r="V39" s="3">
        <f t="shared" si="11"/>
        <v>1279.2070000000001</v>
      </c>
      <c r="W39" s="3">
        <f t="shared" si="12"/>
        <v>1443.375</v>
      </c>
      <c r="X39" s="3">
        <f t="shared" si="13"/>
        <v>148.315</v>
      </c>
      <c r="Y39" s="3">
        <f t="shared" si="14"/>
        <v>161.27300000000002</v>
      </c>
      <c r="Z39" s="3">
        <f t="shared" si="15"/>
        <v>447.52700000000004</v>
      </c>
      <c r="AA39" s="3">
        <f t="shared" si="16"/>
        <v>594.78</v>
      </c>
      <c r="AB39" s="3">
        <f t="shared" si="17"/>
        <v>670.51900000000001</v>
      </c>
      <c r="AC39" s="3">
        <f t="shared" si="18"/>
        <v>770.42400000000009</v>
      </c>
      <c r="AD39" s="3">
        <f t="shared" si="19"/>
        <v>814.25300000000004</v>
      </c>
      <c r="AE39" s="3">
        <f t="shared" si="20"/>
        <v>883.96500000000003</v>
      </c>
      <c r="AF39" s="3">
        <f t="shared" si="21"/>
        <v>1051.6799999999998</v>
      </c>
      <c r="AG39" s="3">
        <f t="shared" si="22"/>
        <v>1208.76</v>
      </c>
      <c r="AH39" s="3">
        <f t="shared" si="23"/>
        <v>1357.3629999999998</v>
      </c>
      <c r="AI39" s="3"/>
      <c r="AJ39" s="3"/>
      <c r="AK39" s="3"/>
      <c r="AL39" s="3"/>
      <c r="AM39" s="3"/>
      <c r="AN39" s="3"/>
      <c r="AO39" s="3"/>
      <c r="AP39" s="3"/>
      <c r="AQ39" s="3"/>
      <c r="AR39" s="3"/>
    </row>
    <row r="40" spans="1:44" x14ac:dyDescent="0.3">
      <c r="A40" t="s">
        <v>23</v>
      </c>
      <c r="B40" t="s">
        <v>11</v>
      </c>
      <c r="C40">
        <v>8.387096774193548</v>
      </c>
      <c r="D40">
        <v>7.741935483870968</v>
      </c>
      <c r="E40">
        <v>140.65100000000001</v>
      </c>
      <c r="F40" s="21">
        <v>133.60900000000001</v>
      </c>
      <c r="G40" s="3">
        <v>128.60229999999999</v>
      </c>
      <c r="H40" s="3">
        <v>118.79410000000001</v>
      </c>
      <c r="I40" s="3">
        <v>3.4038413264575693</v>
      </c>
      <c r="J40" s="3">
        <v>2.5931753048434141</v>
      </c>
      <c r="K40" s="3">
        <f t="shared" si="0"/>
        <v>2.4200619451390813E-2</v>
      </c>
      <c r="L40" s="3">
        <f t="shared" si="1"/>
        <v>1.9408687325280588E-2</v>
      </c>
      <c r="M40" s="3">
        <f t="shared" si="2"/>
        <v>191.84900000000002</v>
      </c>
      <c r="N40" s="3">
        <f t="shared" si="3"/>
        <v>318.101</v>
      </c>
      <c r="O40" s="3">
        <f t="shared" si="4"/>
        <v>330.18500000000006</v>
      </c>
      <c r="P40" s="3">
        <f t="shared" si="5"/>
        <v>646.30600000000004</v>
      </c>
      <c r="Q40" s="3">
        <f t="shared" si="6"/>
        <v>768.66300000000001</v>
      </c>
      <c r="R40" s="3">
        <f t="shared" si="7"/>
        <v>859.43599999999992</v>
      </c>
      <c r="S40" s="3">
        <f t="shared" si="8"/>
        <v>938.73900000000003</v>
      </c>
      <c r="T40" s="3">
        <f t="shared" si="9"/>
        <v>989.16399999999999</v>
      </c>
      <c r="U40" s="3">
        <f t="shared" si="10"/>
        <v>1046.2269999999999</v>
      </c>
      <c r="V40" s="3">
        <f t="shared" si="11"/>
        <v>1215.5960000000002</v>
      </c>
      <c r="W40" s="3">
        <f t="shared" si="12"/>
        <v>1419.8580000000002</v>
      </c>
      <c r="X40" s="3">
        <f t="shared" si="13"/>
        <v>187.00700000000001</v>
      </c>
      <c r="Y40" s="3">
        <f t="shared" si="14"/>
        <v>281.92399999999998</v>
      </c>
      <c r="Z40" s="3">
        <f t="shared" si="15"/>
        <v>294.88200000000006</v>
      </c>
      <c r="AA40" s="3">
        <f t="shared" si="16"/>
        <v>581.13600000000008</v>
      </c>
      <c r="AB40" s="3">
        <f t="shared" si="17"/>
        <v>728.38900000000001</v>
      </c>
      <c r="AC40" s="3">
        <f t="shared" si="18"/>
        <v>804.12800000000004</v>
      </c>
      <c r="AD40" s="3">
        <f t="shared" si="19"/>
        <v>904.03300000000013</v>
      </c>
      <c r="AE40" s="3">
        <f t="shared" si="20"/>
        <v>947.86200000000008</v>
      </c>
      <c r="AF40" s="3">
        <f t="shared" si="21"/>
        <v>1017.5740000000001</v>
      </c>
      <c r="AG40" s="3">
        <f t="shared" si="22"/>
        <v>1185.2889999999998</v>
      </c>
      <c r="AH40" s="3">
        <f t="shared" si="23"/>
        <v>1342.3689999999999</v>
      </c>
      <c r="AI40" s="3"/>
      <c r="AJ40" s="3"/>
      <c r="AK40" s="3"/>
      <c r="AL40" s="3"/>
      <c r="AM40" s="3"/>
      <c r="AN40" s="3"/>
      <c r="AO40" s="3"/>
      <c r="AP40" s="3"/>
      <c r="AQ40" s="3"/>
      <c r="AR40" s="3"/>
    </row>
    <row r="41" spans="1:44" x14ac:dyDescent="0.3">
      <c r="A41" t="s">
        <v>23</v>
      </c>
      <c r="B41" t="s">
        <v>12</v>
      </c>
      <c r="C41">
        <v>474.5</v>
      </c>
      <c r="D41">
        <v>316.33333333333331</v>
      </c>
      <c r="E41">
        <v>195.00300000000001</v>
      </c>
      <c r="F41" s="21">
        <v>188.64099999999999</v>
      </c>
      <c r="G41" s="3">
        <v>81.188300000000012</v>
      </c>
      <c r="H41" s="3">
        <v>75.559700000000007</v>
      </c>
      <c r="I41" s="3">
        <v>186.36031262355189</v>
      </c>
      <c r="J41" s="3">
        <v>102.53847351235001</v>
      </c>
      <c r="K41" s="3">
        <f t="shared" si="0"/>
        <v>0.95567920813296148</v>
      </c>
      <c r="L41" s="3">
        <f t="shared" si="1"/>
        <v>0.54356409005650952</v>
      </c>
      <c r="M41" s="3">
        <f t="shared" si="2"/>
        <v>335.654</v>
      </c>
      <c r="N41" s="3">
        <f t="shared" si="3"/>
        <v>386.85200000000003</v>
      </c>
      <c r="O41" s="3">
        <f t="shared" si="4"/>
        <v>513.10400000000004</v>
      </c>
      <c r="P41" s="3">
        <f t="shared" si="5"/>
        <v>525.1880000000001</v>
      </c>
      <c r="Q41" s="3">
        <f t="shared" si="6"/>
        <v>841.30900000000008</v>
      </c>
      <c r="R41" s="3">
        <f t="shared" si="7"/>
        <v>963.66600000000005</v>
      </c>
      <c r="S41" s="3">
        <f t="shared" si="8"/>
        <v>1054.4389999999999</v>
      </c>
      <c r="T41" s="3">
        <f t="shared" si="9"/>
        <v>1133.742</v>
      </c>
      <c r="U41" s="3">
        <f t="shared" si="10"/>
        <v>1184.1669999999999</v>
      </c>
      <c r="V41" s="3">
        <f t="shared" si="11"/>
        <v>1241.2299999999998</v>
      </c>
      <c r="W41" s="3">
        <f t="shared" si="12"/>
        <v>1410.5990000000002</v>
      </c>
      <c r="X41" s="3">
        <f t="shared" si="13"/>
        <v>322.25</v>
      </c>
      <c r="Y41" s="3">
        <f t="shared" si="14"/>
        <v>375.64800000000002</v>
      </c>
      <c r="Z41" s="3">
        <f t="shared" si="15"/>
        <v>470.56499999999994</v>
      </c>
      <c r="AA41" s="3">
        <f t="shared" si="16"/>
        <v>483.52300000000002</v>
      </c>
      <c r="AB41" s="3">
        <f t="shared" si="17"/>
        <v>769.77700000000004</v>
      </c>
      <c r="AC41" s="3">
        <f t="shared" si="18"/>
        <v>917.03</v>
      </c>
      <c r="AD41" s="3">
        <f t="shared" si="19"/>
        <v>992.76900000000001</v>
      </c>
      <c r="AE41" s="3">
        <f t="shared" si="20"/>
        <v>1092.6740000000002</v>
      </c>
      <c r="AF41" s="3">
        <f t="shared" si="21"/>
        <v>1136.5030000000002</v>
      </c>
      <c r="AG41" s="3">
        <f t="shared" si="22"/>
        <v>1206.2150000000001</v>
      </c>
      <c r="AH41" s="3">
        <f t="shared" si="23"/>
        <v>1373.9299999999998</v>
      </c>
      <c r="AI41" s="3"/>
      <c r="AJ41" s="3"/>
      <c r="AK41" s="3"/>
      <c r="AL41" s="3"/>
      <c r="AM41" s="3"/>
      <c r="AN41" s="3"/>
      <c r="AO41" s="3"/>
      <c r="AP41" s="3"/>
      <c r="AQ41" s="3"/>
      <c r="AR41" s="3"/>
    </row>
    <row r="42" spans="1:44" x14ac:dyDescent="0.3">
      <c r="A42" t="s">
        <v>23</v>
      </c>
      <c r="B42" t="s">
        <v>13</v>
      </c>
      <c r="C42">
        <v>261.54838709677421</v>
      </c>
      <c r="D42">
        <v>197.54838709677421</v>
      </c>
      <c r="E42">
        <v>76.99199999999999</v>
      </c>
      <c r="F42" s="21">
        <v>93.031000000000006</v>
      </c>
      <c r="G42" s="3">
        <v>59.571200000000005</v>
      </c>
      <c r="H42" s="3">
        <v>57.165200000000006</v>
      </c>
      <c r="I42" s="3">
        <v>106.14748259583837</v>
      </c>
      <c r="J42" s="3">
        <v>66.169189861921112</v>
      </c>
      <c r="K42" s="3">
        <f t="shared" si="0"/>
        <v>1.3786819746965708</v>
      </c>
      <c r="L42" s="3">
        <f t="shared" si="1"/>
        <v>0.71125957865572886</v>
      </c>
      <c r="M42" s="3">
        <f t="shared" si="2"/>
        <v>271.995</v>
      </c>
      <c r="N42" s="3">
        <f t="shared" si="3"/>
        <v>412.64599999999996</v>
      </c>
      <c r="O42" s="3">
        <f t="shared" si="4"/>
        <v>463.84400000000005</v>
      </c>
      <c r="P42" s="3">
        <f t="shared" si="5"/>
        <v>590.096</v>
      </c>
      <c r="Q42" s="3">
        <f t="shared" si="6"/>
        <v>602.18000000000006</v>
      </c>
      <c r="R42" s="3">
        <f t="shared" si="7"/>
        <v>918.30100000000004</v>
      </c>
      <c r="S42" s="3">
        <f t="shared" si="8"/>
        <v>1040.6580000000001</v>
      </c>
      <c r="T42" s="3">
        <f t="shared" si="9"/>
        <v>1131.4309999999998</v>
      </c>
      <c r="U42" s="3">
        <f t="shared" si="10"/>
        <v>1210.7339999999999</v>
      </c>
      <c r="V42" s="3">
        <f t="shared" si="11"/>
        <v>1261.1589999999999</v>
      </c>
      <c r="W42" s="3">
        <f t="shared" si="12"/>
        <v>1318.2219999999998</v>
      </c>
      <c r="X42" s="3">
        <f t="shared" si="13"/>
        <v>281.67200000000003</v>
      </c>
      <c r="Y42" s="3">
        <f t="shared" si="14"/>
        <v>415.28100000000001</v>
      </c>
      <c r="Z42" s="3">
        <f t="shared" si="15"/>
        <v>468.67900000000003</v>
      </c>
      <c r="AA42" s="3">
        <f t="shared" si="16"/>
        <v>563.596</v>
      </c>
      <c r="AB42" s="3">
        <f t="shared" si="17"/>
        <v>576.55400000000009</v>
      </c>
      <c r="AC42" s="3">
        <f t="shared" si="18"/>
        <v>862.80799999999999</v>
      </c>
      <c r="AD42" s="3">
        <f t="shared" si="19"/>
        <v>1010.0609999999999</v>
      </c>
      <c r="AE42" s="3">
        <f t="shared" si="20"/>
        <v>1085.8</v>
      </c>
      <c r="AF42" s="3">
        <f t="shared" si="21"/>
        <v>1185.7050000000002</v>
      </c>
      <c r="AG42" s="3">
        <f t="shared" si="22"/>
        <v>1229.5340000000001</v>
      </c>
      <c r="AH42" s="3">
        <f t="shared" si="23"/>
        <v>1299.2460000000001</v>
      </c>
      <c r="AI42" s="3"/>
      <c r="AJ42" s="3"/>
      <c r="AK42" s="3"/>
      <c r="AL42" s="3"/>
      <c r="AM42" s="3"/>
      <c r="AN42" s="3"/>
      <c r="AO42" s="3"/>
      <c r="AP42" s="3"/>
      <c r="AQ42" s="3"/>
      <c r="AR42" s="3"/>
    </row>
    <row r="43" spans="1:44" x14ac:dyDescent="0.3">
      <c r="A43" t="s">
        <v>23</v>
      </c>
      <c r="B43" t="s">
        <v>14</v>
      </c>
      <c r="C43">
        <v>75.36666666666666</v>
      </c>
      <c r="D43">
        <v>104.19203591456603</v>
      </c>
      <c r="E43">
        <v>39.103000000000002</v>
      </c>
      <c r="F43" s="21">
        <v>53.165999999999997</v>
      </c>
      <c r="G43" s="3">
        <v>46.428899999999999</v>
      </c>
      <c r="H43" s="3">
        <v>42.070999999999998</v>
      </c>
      <c r="I43" s="3">
        <v>29.600327842771403</v>
      </c>
      <c r="J43" s="3">
        <v>33.773526811876351</v>
      </c>
      <c r="K43" s="3">
        <f t="shared" si="0"/>
        <v>0.75698355222799785</v>
      </c>
      <c r="L43" s="3">
        <f t="shared" si="1"/>
        <v>0.63524671428876267</v>
      </c>
      <c r="M43" s="3">
        <f t="shared" si="2"/>
        <v>116.095</v>
      </c>
      <c r="N43" s="3">
        <f t="shared" si="3"/>
        <v>311.09800000000001</v>
      </c>
      <c r="O43" s="3">
        <f t="shared" si="4"/>
        <v>451.74899999999997</v>
      </c>
      <c r="P43" s="3">
        <f t="shared" si="5"/>
        <v>502.94700000000006</v>
      </c>
      <c r="Q43" s="3">
        <f t="shared" si="6"/>
        <v>629.19899999999996</v>
      </c>
      <c r="R43" s="3">
        <f t="shared" si="7"/>
        <v>641.28300000000002</v>
      </c>
      <c r="S43" s="3">
        <f t="shared" si="8"/>
        <v>957.404</v>
      </c>
      <c r="T43" s="3">
        <f t="shared" si="9"/>
        <v>1079.7610000000002</v>
      </c>
      <c r="U43" s="3">
        <f t="shared" si="10"/>
        <v>1170.5339999999999</v>
      </c>
      <c r="V43" s="3">
        <f t="shared" si="11"/>
        <v>1249.837</v>
      </c>
      <c r="W43" s="3">
        <f t="shared" si="12"/>
        <v>1300.2619999999999</v>
      </c>
      <c r="X43" s="3">
        <f t="shared" si="13"/>
        <v>146.197</v>
      </c>
      <c r="Y43" s="3">
        <f t="shared" si="14"/>
        <v>334.83800000000002</v>
      </c>
      <c r="Z43" s="3">
        <f t="shared" si="15"/>
        <v>468.447</v>
      </c>
      <c r="AA43" s="3">
        <f t="shared" si="16"/>
        <v>521.84500000000003</v>
      </c>
      <c r="AB43" s="3">
        <f t="shared" si="17"/>
        <v>616.76199999999994</v>
      </c>
      <c r="AC43" s="3">
        <f t="shared" si="18"/>
        <v>629.72</v>
      </c>
      <c r="AD43" s="3">
        <f t="shared" si="19"/>
        <v>915.97399999999993</v>
      </c>
      <c r="AE43" s="3">
        <f t="shared" si="20"/>
        <v>1063.2269999999999</v>
      </c>
      <c r="AF43" s="3">
        <f t="shared" si="21"/>
        <v>1138.9659999999999</v>
      </c>
      <c r="AG43" s="3">
        <f t="shared" si="22"/>
        <v>1238.8710000000001</v>
      </c>
      <c r="AH43" s="3">
        <f t="shared" si="23"/>
        <v>1282.7</v>
      </c>
      <c r="AI43" s="3"/>
      <c r="AJ43" s="3"/>
      <c r="AK43" s="3"/>
      <c r="AL43" s="3"/>
      <c r="AM43" s="3"/>
      <c r="AN43" s="3"/>
      <c r="AO43" s="3"/>
      <c r="AP43" s="3"/>
      <c r="AQ43" s="3"/>
      <c r="AR43" s="3"/>
    </row>
    <row r="44" spans="1:44" x14ac:dyDescent="0.3">
      <c r="A44" t="s">
        <v>23</v>
      </c>
      <c r="B44" t="s">
        <v>15</v>
      </c>
      <c r="C44">
        <v>151.38709677419354</v>
      </c>
      <c r="D44">
        <v>117.06451612903226</v>
      </c>
      <c r="E44">
        <v>146.82899999999998</v>
      </c>
      <c r="F44" s="21">
        <v>166.97199999999998</v>
      </c>
      <c r="G44" s="3">
        <v>51.795200000000001</v>
      </c>
      <c r="H44" s="3">
        <v>48.265300000000003</v>
      </c>
      <c r="I44" s="3">
        <v>61.439335942559119</v>
      </c>
      <c r="J44" s="3">
        <v>39.21097158865313</v>
      </c>
      <c r="K44" s="3">
        <f t="shared" si="0"/>
        <v>0.41844142466787304</v>
      </c>
      <c r="L44" s="3">
        <f t="shared" si="1"/>
        <v>0.234835610693129</v>
      </c>
      <c r="M44" s="3">
        <f t="shared" si="2"/>
        <v>185.93199999999999</v>
      </c>
      <c r="N44" s="3">
        <f t="shared" si="3"/>
        <v>262.92399999999998</v>
      </c>
      <c r="O44" s="3">
        <f t="shared" si="4"/>
        <v>457.92700000000002</v>
      </c>
      <c r="P44" s="3">
        <f t="shared" si="5"/>
        <v>598.57799999999997</v>
      </c>
      <c r="Q44" s="3">
        <f t="shared" si="6"/>
        <v>649.77600000000007</v>
      </c>
      <c r="R44" s="3">
        <f t="shared" si="7"/>
        <v>776.02799999999991</v>
      </c>
      <c r="S44" s="3">
        <f t="shared" si="8"/>
        <v>788.11199999999997</v>
      </c>
      <c r="T44" s="3">
        <f t="shared" si="9"/>
        <v>1104.2329999999999</v>
      </c>
      <c r="U44" s="3">
        <f t="shared" si="10"/>
        <v>1226.5900000000001</v>
      </c>
      <c r="V44" s="3">
        <f t="shared" si="11"/>
        <v>1317.3629999999998</v>
      </c>
      <c r="W44" s="3">
        <f t="shared" si="12"/>
        <v>1396.6659999999999</v>
      </c>
      <c r="X44" s="3">
        <f t="shared" si="13"/>
        <v>220.13799999999998</v>
      </c>
      <c r="Y44" s="3">
        <f t="shared" si="14"/>
        <v>313.16899999999998</v>
      </c>
      <c r="Z44" s="3">
        <f t="shared" si="15"/>
        <v>501.81</v>
      </c>
      <c r="AA44" s="3">
        <f t="shared" si="16"/>
        <v>635.41899999999998</v>
      </c>
      <c r="AB44" s="3">
        <f t="shared" si="17"/>
        <v>688.81700000000001</v>
      </c>
      <c r="AC44" s="3">
        <f t="shared" si="18"/>
        <v>783.73399999999992</v>
      </c>
      <c r="AD44" s="3">
        <f t="shared" si="19"/>
        <v>796.69200000000001</v>
      </c>
      <c r="AE44" s="3">
        <f t="shared" si="20"/>
        <v>1082.9459999999999</v>
      </c>
      <c r="AF44" s="3">
        <f t="shared" si="21"/>
        <v>1230.1989999999998</v>
      </c>
      <c r="AG44" s="3">
        <f t="shared" si="22"/>
        <v>1305.9379999999999</v>
      </c>
      <c r="AH44" s="3">
        <f t="shared" si="23"/>
        <v>1405.8430000000001</v>
      </c>
      <c r="AI44" s="3"/>
      <c r="AJ44" s="3"/>
      <c r="AK44" s="3"/>
      <c r="AL44" s="3"/>
      <c r="AM44" s="3"/>
      <c r="AN44" s="3"/>
      <c r="AO44" s="3"/>
      <c r="AP44" s="3"/>
      <c r="AQ44" s="3"/>
      <c r="AR44" s="3"/>
    </row>
    <row r="45" spans="1:44" x14ac:dyDescent="0.3">
      <c r="A45" t="s">
        <v>23</v>
      </c>
      <c r="B45" t="s">
        <v>16</v>
      </c>
      <c r="C45">
        <v>429.41935483870969</v>
      </c>
      <c r="D45">
        <v>451.16129032258067</v>
      </c>
      <c r="E45">
        <v>124.886</v>
      </c>
      <c r="F45" s="21">
        <v>178.411</v>
      </c>
      <c r="G45" s="3">
        <v>70.406300000000002</v>
      </c>
      <c r="H45" s="3">
        <v>63.785799999999995</v>
      </c>
      <c r="I45" s="3">
        <v>174.27667591462756</v>
      </c>
      <c r="J45" s="3">
        <v>151.11729088974997</v>
      </c>
      <c r="K45" s="3">
        <f t="shared" si="0"/>
        <v>1.3954860906316766</v>
      </c>
      <c r="L45" s="3">
        <f t="shared" si="1"/>
        <v>0.84701778976492459</v>
      </c>
      <c r="M45" s="3">
        <f t="shared" si="2"/>
        <v>271.71499999999997</v>
      </c>
      <c r="N45" s="3">
        <f t="shared" si="3"/>
        <v>310.81799999999998</v>
      </c>
      <c r="O45" s="3">
        <f t="shared" si="4"/>
        <v>387.80999999999995</v>
      </c>
      <c r="P45" s="3">
        <f t="shared" si="5"/>
        <v>582.81299999999999</v>
      </c>
      <c r="Q45" s="3">
        <f t="shared" si="6"/>
        <v>723.46399999999994</v>
      </c>
      <c r="R45" s="3">
        <f t="shared" si="7"/>
        <v>774.66200000000003</v>
      </c>
      <c r="S45" s="3">
        <f t="shared" si="8"/>
        <v>900.91399999999987</v>
      </c>
      <c r="T45" s="3">
        <f t="shared" si="9"/>
        <v>912.99799999999993</v>
      </c>
      <c r="U45" s="3">
        <f t="shared" si="10"/>
        <v>1229.1189999999999</v>
      </c>
      <c r="V45" s="3">
        <f t="shared" si="11"/>
        <v>1351.4760000000001</v>
      </c>
      <c r="W45" s="3">
        <f t="shared" si="12"/>
        <v>1442.2489999999998</v>
      </c>
      <c r="X45" s="3">
        <f t="shared" si="13"/>
        <v>345.38299999999998</v>
      </c>
      <c r="Y45" s="3">
        <f t="shared" si="14"/>
        <v>398.54899999999998</v>
      </c>
      <c r="Z45" s="3">
        <f t="shared" si="15"/>
        <v>491.58</v>
      </c>
      <c r="AA45" s="3">
        <f t="shared" si="16"/>
        <v>680.221</v>
      </c>
      <c r="AB45" s="3">
        <f t="shared" si="17"/>
        <v>813.82999999999993</v>
      </c>
      <c r="AC45" s="3">
        <f t="shared" si="18"/>
        <v>867.22800000000007</v>
      </c>
      <c r="AD45" s="3">
        <f t="shared" si="19"/>
        <v>962.14499999999998</v>
      </c>
      <c r="AE45" s="3">
        <f t="shared" si="20"/>
        <v>975.10300000000007</v>
      </c>
      <c r="AF45" s="3">
        <f t="shared" si="21"/>
        <v>1261.357</v>
      </c>
      <c r="AG45" s="3">
        <f t="shared" si="22"/>
        <v>1408.61</v>
      </c>
      <c r="AH45" s="3">
        <f t="shared" si="23"/>
        <v>1484.3489999999999</v>
      </c>
      <c r="AI45" s="3"/>
      <c r="AJ45" s="3"/>
      <c r="AK45" s="3"/>
      <c r="AL45" s="3"/>
      <c r="AM45" s="3"/>
      <c r="AN45" s="3"/>
      <c r="AO45" s="3"/>
      <c r="AP45" s="3"/>
      <c r="AQ45" s="3"/>
      <c r="AR45" s="3"/>
    </row>
    <row r="46" spans="1:44" x14ac:dyDescent="0.3">
      <c r="A46" t="s">
        <v>23</v>
      </c>
      <c r="B46" t="s">
        <v>17</v>
      </c>
      <c r="C46">
        <v>309.2</v>
      </c>
      <c r="D46">
        <v>391.06666666666666</v>
      </c>
      <c r="E46">
        <v>99.37299999999999</v>
      </c>
      <c r="F46" s="21">
        <v>106.096</v>
      </c>
      <c r="G46" s="3">
        <v>87.992400000000004</v>
      </c>
      <c r="H46" s="3">
        <v>83.70620000000001</v>
      </c>
      <c r="I46" s="3">
        <v>121.43858517007851</v>
      </c>
      <c r="J46" s="3">
        <v>126.76305281842892</v>
      </c>
      <c r="K46" s="3">
        <f t="shared" si="0"/>
        <v>1.2220480932454341</v>
      </c>
      <c r="L46" s="3">
        <f t="shared" si="1"/>
        <v>1.1947957775828393</v>
      </c>
      <c r="M46" s="3">
        <f t="shared" si="2"/>
        <v>224.25899999999999</v>
      </c>
      <c r="N46" s="3">
        <f t="shared" si="3"/>
        <v>371.08799999999997</v>
      </c>
      <c r="O46" s="3">
        <f t="shared" si="4"/>
        <v>410.19099999999997</v>
      </c>
      <c r="P46" s="3">
        <f t="shared" si="5"/>
        <v>487.18299999999994</v>
      </c>
      <c r="Q46" s="3">
        <f t="shared" si="6"/>
        <v>682.18599999999992</v>
      </c>
      <c r="R46" s="3">
        <f t="shared" si="7"/>
        <v>822.83699999999999</v>
      </c>
      <c r="S46" s="3">
        <f t="shared" si="8"/>
        <v>874.03500000000008</v>
      </c>
      <c r="T46" s="3">
        <f t="shared" si="9"/>
        <v>1000.2869999999998</v>
      </c>
      <c r="U46" s="3">
        <f t="shared" si="10"/>
        <v>1012.3709999999999</v>
      </c>
      <c r="V46" s="3">
        <f t="shared" si="11"/>
        <v>1328.492</v>
      </c>
      <c r="W46" s="3">
        <f t="shared" si="12"/>
        <v>1450.8490000000002</v>
      </c>
      <c r="X46" s="3">
        <f t="shared" si="13"/>
        <v>284.50700000000001</v>
      </c>
      <c r="Y46" s="3">
        <f t="shared" si="14"/>
        <v>451.47899999999998</v>
      </c>
      <c r="Z46" s="3">
        <f t="shared" si="15"/>
        <v>504.64499999999998</v>
      </c>
      <c r="AA46" s="3">
        <f t="shared" si="16"/>
        <v>597.67599999999993</v>
      </c>
      <c r="AB46" s="3">
        <f t="shared" si="17"/>
        <v>786.31700000000001</v>
      </c>
      <c r="AC46" s="3">
        <f t="shared" si="18"/>
        <v>919.92599999999993</v>
      </c>
      <c r="AD46" s="3">
        <f t="shared" si="19"/>
        <v>973.32400000000007</v>
      </c>
      <c r="AE46" s="3">
        <f t="shared" si="20"/>
        <v>1068.241</v>
      </c>
      <c r="AF46" s="3">
        <f t="shared" si="21"/>
        <v>1081.1990000000001</v>
      </c>
      <c r="AG46" s="3">
        <f t="shared" si="22"/>
        <v>1367.453</v>
      </c>
      <c r="AH46" s="3">
        <f t="shared" si="23"/>
        <v>1514.7059999999999</v>
      </c>
      <c r="AI46" s="3"/>
      <c r="AJ46" s="3"/>
      <c r="AK46" s="3"/>
      <c r="AL46" s="3"/>
      <c r="AM46" s="3"/>
      <c r="AN46" s="3"/>
      <c r="AO46" s="3"/>
      <c r="AP46" s="3"/>
      <c r="AQ46" s="3"/>
      <c r="AR46" s="3"/>
    </row>
    <row r="47" spans="1:44" x14ac:dyDescent="0.3">
      <c r="A47" t="s">
        <v>23</v>
      </c>
      <c r="B47" t="s">
        <v>18</v>
      </c>
      <c r="C47">
        <v>65.967741935483872</v>
      </c>
      <c r="D47">
        <v>79.322580645161295</v>
      </c>
      <c r="E47">
        <v>76.652000000000001</v>
      </c>
      <c r="F47" s="21">
        <v>73.208000000000013</v>
      </c>
      <c r="G47" s="3">
        <v>104.03740000000001</v>
      </c>
      <c r="H47" s="3">
        <v>109.94280000000002</v>
      </c>
      <c r="I47" s="3">
        <v>26.772521202329731</v>
      </c>
      <c r="J47" s="3">
        <v>26.569241977541481</v>
      </c>
      <c r="K47" s="3">
        <f t="shared" si="0"/>
        <v>0.3492736158525509</v>
      </c>
      <c r="L47" s="3">
        <f t="shared" si="1"/>
        <v>0.36292812230277394</v>
      </c>
      <c r="M47" s="3">
        <f t="shared" si="2"/>
        <v>176.02499999999998</v>
      </c>
      <c r="N47" s="3">
        <f t="shared" si="3"/>
        <v>300.911</v>
      </c>
      <c r="O47" s="3">
        <f t="shared" si="4"/>
        <v>447.73999999999995</v>
      </c>
      <c r="P47" s="3">
        <f t="shared" si="5"/>
        <v>486.84299999999996</v>
      </c>
      <c r="Q47" s="3">
        <f t="shared" si="6"/>
        <v>563.83499999999992</v>
      </c>
      <c r="R47" s="3">
        <f t="shared" si="7"/>
        <v>758.83799999999997</v>
      </c>
      <c r="S47" s="3">
        <f t="shared" si="8"/>
        <v>899.48900000000003</v>
      </c>
      <c r="T47" s="3">
        <f t="shared" si="9"/>
        <v>950.68700000000013</v>
      </c>
      <c r="U47" s="3">
        <f t="shared" si="10"/>
        <v>1076.9389999999999</v>
      </c>
      <c r="V47" s="3">
        <f t="shared" si="11"/>
        <v>1089.0229999999999</v>
      </c>
      <c r="W47" s="3">
        <f t="shared" si="12"/>
        <v>1405.144</v>
      </c>
      <c r="X47" s="3">
        <f t="shared" si="13"/>
        <v>179.30400000000003</v>
      </c>
      <c r="Y47" s="3">
        <f t="shared" si="14"/>
        <v>357.71500000000003</v>
      </c>
      <c r="Z47" s="3">
        <f t="shared" si="15"/>
        <v>524.68700000000001</v>
      </c>
      <c r="AA47" s="3">
        <f t="shared" si="16"/>
        <v>577.85299999999995</v>
      </c>
      <c r="AB47" s="3">
        <f t="shared" si="17"/>
        <v>670.8839999999999</v>
      </c>
      <c r="AC47" s="3">
        <f t="shared" si="18"/>
        <v>859.52499999999998</v>
      </c>
      <c r="AD47" s="3">
        <f t="shared" si="19"/>
        <v>993.1339999999999</v>
      </c>
      <c r="AE47" s="3">
        <f t="shared" si="20"/>
        <v>1046.5320000000002</v>
      </c>
      <c r="AF47" s="3">
        <f t="shared" si="21"/>
        <v>1141.4490000000001</v>
      </c>
      <c r="AG47" s="3">
        <f t="shared" si="22"/>
        <v>1154.4070000000002</v>
      </c>
      <c r="AH47" s="3">
        <f t="shared" si="23"/>
        <v>1440.6610000000001</v>
      </c>
      <c r="AI47" s="3"/>
      <c r="AJ47" s="3"/>
      <c r="AK47" s="3"/>
      <c r="AL47" s="3"/>
      <c r="AM47" s="3"/>
      <c r="AN47" s="3"/>
      <c r="AO47" s="3"/>
      <c r="AP47" s="3"/>
      <c r="AQ47" s="3"/>
      <c r="AR47" s="3"/>
    </row>
    <row r="48" spans="1:44" x14ac:dyDescent="0.3">
      <c r="A48" t="s">
        <v>23</v>
      </c>
      <c r="B48" t="s">
        <v>19</v>
      </c>
      <c r="C48">
        <v>63.133333333333333</v>
      </c>
      <c r="D48">
        <v>44.5</v>
      </c>
      <c r="E48">
        <v>106.32700000000001</v>
      </c>
      <c r="F48" s="21">
        <v>85.856000000000009</v>
      </c>
      <c r="G48" s="3">
        <v>109.65150000000001</v>
      </c>
      <c r="H48" s="3">
        <v>114.8105</v>
      </c>
      <c r="I48" s="3">
        <v>24.795674893502451</v>
      </c>
      <c r="J48" s="3">
        <v>14.424537633191493</v>
      </c>
      <c r="K48" s="3">
        <f t="shared" si="0"/>
        <v>0.23320205492022203</v>
      </c>
      <c r="L48" s="3">
        <f t="shared" si="1"/>
        <v>0.1680084983366508</v>
      </c>
      <c r="M48" s="3">
        <f t="shared" si="2"/>
        <v>182.97900000000001</v>
      </c>
      <c r="N48" s="3">
        <f t="shared" si="3"/>
        <v>282.35199999999998</v>
      </c>
      <c r="O48" s="3">
        <f t="shared" si="4"/>
        <v>407.238</v>
      </c>
      <c r="P48" s="3">
        <f t="shared" si="5"/>
        <v>554.06700000000001</v>
      </c>
      <c r="Q48" s="3">
        <f t="shared" si="6"/>
        <v>593.16999999999996</v>
      </c>
      <c r="R48" s="3">
        <f t="shared" si="7"/>
        <v>670.16199999999992</v>
      </c>
      <c r="S48" s="3">
        <f t="shared" si="8"/>
        <v>865.16499999999996</v>
      </c>
      <c r="T48" s="3">
        <f t="shared" si="9"/>
        <v>1005.816</v>
      </c>
      <c r="U48" s="3">
        <f t="shared" si="10"/>
        <v>1057.0140000000001</v>
      </c>
      <c r="V48" s="3">
        <f t="shared" si="11"/>
        <v>1183.2659999999998</v>
      </c>
      <c r="W48" s="3">
        <f t="shared" si="12"/>
        <v>1195.3499999999999</v>
      </c>
      <c r="X48" s="3">
        <f t="shared" si="13"/>
        <v>159.06400000000002</v>
      </c>
      <c r="Y48" s="3">
        <f t="shared" si="14"/>
        <v>265.16000000000003</v>
      </c>
      <c r="Z48" s="3">
        <f t="shared" si="15"/>
        <v>443.57100000000003</v>
      </c>
      <c r="AA48" s="3">
        <f t="shared" si="16"/>
        <v>610.54300000000001</v>
      </c>
      <c r="AB48" s="3">
        <f t="shared" si="17"/>
        <v>663.70899999999995</v>
      </c>
      <c r="AC48" s="3">
        <f t="shared" si="18"/>
        <v>756.7399999999999</v>
      </c>
      <c r="AD48" s="3">
        <f t="shared" si="19"/>
        <v>945.38099999999997</v>
      </c>
      <c r="AE48" s="3">
        <f t="shared" si="20"/>
        <v>1078.99</v>
      </c>
      <c r="AF48" s="3">
        <f t="shared" si="21"/>
        <v>1132.3880000000001</v>
      </c>
      <c r="AG48" s="3">
        <f t="shared" si="22"/>
        <v>1227.3050000000001</v>
      </c>
      <c r="AH48" s="3">
        <f t="shared" si="23"/>
        <v>1240.2630000000001</v>
      </c>
      <c r="AI48" s="3"/>
      <c r="AJ48" s="3"/>
      <c r="AK48" s="3"/>
      <c r="AL48" s="3"/>
      <c r="AM48" s="3"/>
      <c r="AN48" s="3"/>
      <c r="AO48" s="3"/>
      <c r="AP48" s="3"/>
      <c r="AQ48" s="3"/>
      <c r="AR48" s="3"/>
    </row>
    <row r="49" spans="1:44" x14ac:dyDescent="0.3">
      <c r="A49" t="s">
        <v>23</v>
      </c>
      <c r="B49" t="s">
        <v>20</v>
      </c>
      <c r="C49">
        <v>75.612903225806448</v>
      </c>
      <c r="D49">
        <v>26.06451612903226</v>
      </c>
      <c r="E49">
        <v>139.81</v>
      </c>
      <c r="F49" s="21">
        <v>116.045</v>
      </c>
      <c r="G49" s="3">
        <v>137.73480000000001</v>
      </c>
      <c r="H49" s="3">
        <v>158.75370000000001</v>
      </c>
      <c r="I49" s="3">
        <v>30.686938727755937</v>
      </c>
      <c r="J49" s="3">
        <v>8.7303568596394943</v>
      </c>
      <c r="K49" s="3">
        <f t="shared" si="0"/>
        <v>0.21949029917570945</v>
      </c>
      <c r="L49" s="3">
        <f t="shared" si="1"/>
        <v>7.5232512039635435E-2</v>
      </c>
      <c r="M49" s="3">
        <f t="shared" si="2"/>
        <v>246.137</v>
      </c>
      <c r="N49" s="3">
        <f t="shared" si="3"/>
        <v>322.78899999999999</v>
      </c>
      <c r="O49" s="3">
        <f t="shared" si="4"/>
        <v>422.16199999999998</v>
      </c>
      <c r="P49" s="3">
        <f t="shared" si="5"/>
        <v>547.048</v>
      </c>
      <c r="Q49" s="3">
        <f t="shared" si="6"/>
        <v>693.87699999999995</v>
      </c>
      <c r="R49" s="3">
        <f t="shared" si="7"/>
        <v>732.98</v>
      </c>
      <c r="S49" s="3">
        <f t="shared" si="8"/>
        <v>809.97199999999998</v>
      </c>
      <c r="T49" s="3">
        <f t="shared" si="9"/>
        <v>1004.9749999999999</v>
      </c>
      <c r="U49" s="3">
        <f t="shared" si="10"/>
        <v>1145.626</v>
      </c>
      <c r="V49" s="3">
        <f t="shared" si="11"/>
        <v>1196.8240000000001</v>
      </c>
      <c r="W49" s="3">
        <f t="shared" si="12"/>
        <v>1323.0759999999998</v>
      </c>
      <c r="X49" s="3">
        <f t="shared" si="13"/>
        <v>201.90100000000001</v>
      </c>
      <c r="Y49" s="3">
        <f t="shared" si="14"/>
        <v>275.10900000000004</v>
      </c>
      <c r="Z49" s="3">
        <f t="shared" si="15"/>
        <v>381.20500000000004</v>
      </c>
      <c r="AA49" s="3">
        <f t="shared" si="16"/>
        <v>559.61599999999999</v>
      </c>
      <c r="AB49" s="3">
        <f t="shared" si="17"/>
        <v>726.58799999999997</v>
      </c>
      <c r="AC49" s="3">
        <f t="shared" si="18"/>
        <v>779.75399999999991</v>
      </c>
      <c r="AD49" s="3">
        <f t="shared" si="19"/>
        <v>872.78499999999985</v>
      </c>
      <c r="AE49" s="3">
        <f t="shared" si="20"/>
        <v>1061.4259999999999</v>
      </c>
      <c r="AF49" s="3">
        <f t="shared" si="21"/>
        <v>1195.0350000000001</v>
      </c>
      <c r="AG49" s="3">
        <f t="shared" si="22"/>
        <v>1248.4330000000002</v>
      </c>
      <c r="AH49" s="3">
        <f t="shared" si="23"/>
        <v>1343.3500000000001</v>
      </c>
      <c r="AI49" s="3"/>
      <c r="AJ49" s="3"/>
      <c r="AK49" s="3"/>
      <c r="AL49" s="3"/>
      <c r="AM49" s="3"/>
      <c r="AN49" s="3"/>
      <c r="AO49" s="3"/>
      <c r="AP49" s="3"/>
      <c r="AQ49" s="3"/>
      <c r="AR49" s="3"/>
    </row>
    <row r="50" spans="1:44" x14ac:dyDescent="0.3">
      <c r="A50" t="s">
        <v>24</v>
      </c>
      <c r="B50" t="s">
        <v>9</v>
      </c>
      <c r="C50">
        <v>306.38709677419354</v>
      </c>
      <c r="D50">
        <v>229.45161290322579</v>
      </c>
      <c r="E50">
        <v>277.16500000000002</v>
      </c>
      <c r="F50" s="21">
        <v>251.40200000000004</v>
      </c>
      <c r="G50" s="3">
        <v>164.09880000000001</v>
      </c>
      <c r="H50" s="3">
        <v>161.80880000000002</v>
      </c>
      <c r="I50" s="3">
        <v>124.34494199497689</v>
      </c>
      <c r="J50" s="3">
        <v>76.85523309729669</v>
      </c>
      <c r="K50" s="3">
        <f t="shared" si="0"/>
        <v>0.44863147220961119</v>
      </c>
      <c r="L50" s="3">
        <f t="shared" si="1"/>
        <v>0.30570653016800453</v>
      </c>
      <c r="M50" s="3">
        <f t="shared" si="2"/>
        <v>416.97500000000002</v>
      </c>
      <c r="N50" s="3">
        <f t="shared" si="3"/>
        <v>523.30200000000002</v>
      </c>
      <c r="O50" s="3">
        <f t="shared" si="4"/>
        <v>599.95399999999995</v>
      </c>
      <c r="P50" s="3">
        <f t="shared" si="5"/>
        <v>699.327</v>
      </c>
      <c r="Q50" s="3">
        <f t="shared" si="6"/>
        <v>824.21299999999997</v>
      </c>
      <c r="R50" s="3">
        <f t="shared" si="7"/>
        <v>971.04199999999992</v>
      </c>
      <c r="S50" s="3">
        <f t="shared" si="8"/>
        <v>1010.145</v>
      </c>
      <c r="T50" s="3">
        <f t="shared" si="9"/>
        <v>1087.1369999999999</v>
      </c>
      <c r="U50" s="3">
        <f t="shared" si="10"/>
        <v>1282.1399999999999</v>
      </c>
      <c r="V50" s="3">
        <f t="shared" si="11"/>
        <v>1422.7909999999999</v>
      </c>
      <c r="W50" s="3">
        <f t="shared" si="12"/>
        <v>1473.989</v>
      </c>
      <c r="X50" s="3">
        <f t="shared" si="13"/>
        <v>367.44700000000006</v>
      </c>
      <c r="Y50" s="3">
        <f t="shared" si="14"/>
        <v>453.30300000000005</v>
      </c>
      <c r="Z50" s="3">
        <f t="shared" si="15"/>
        <v>526.51100000000008</v>
      </c>
      <c r="AA50" s="3">
        <f t="shared" si="16"/>
        <v>632.60700000000008</v>
      </c>
      <c r="AB50" s="3">
        <f t="shared" si="17"/>
        <v>811.01800000000003</v>
      </c>
      <c r="AC50" s="3">
        <f t="shared" si="18"/>
        <v>977.99</v>
      </c>
      <c r="AD50" s="3">
        <f t="shared" si="19"/>
        <v>1031.1559999999999</v>
      </c>
      <c r="AE50" s="3">
        <f t="shared" si="20"/>
        <v>1124.1869999999999</v>
      </c>
      <c r="AF50" s="3">
        <f t="shared" si="21"/>
        <v>1312.828</v>
      </c>
      <c r="AG50" s="3">
        <f t="shared" si="22"/>
        <v>1446.4370000000001</v>
      </c>
      <c r="AH50" s="3">
        <f t="shared" si="23"/>
        <v>1499.8350000000003</v>
      </c>
      <c r="AI50" s="3"/>
      <c r="AJ50" s="3"/>
      <c r="AK50" s="3"/>
      <c r="AL50" s="3"/>
      <c r="AM50" s="3"/>
      <c r="AN50" s="3"/>
      <c r="AO50" s="3"/>
      <c r="AP50" s="3"/>
      <c r="AQ50" s="3"/>
      <c r="AR50" s="3"/>
    </row>
    <row r="51" spans="1:44" x14ac:dyDescent="0.3">
      <c r="A51" t="s">
        <v>24</v>
      </c>
      <c r="B51" t="s">
        <v>10</v>
      </c>
      <c r="C51">
        <v>158.0344827586207</v>
      </c>
      <c r="D51">
        <v>153.44827586206895</v>
      </c>
      <c r="E51">
        <v>51.463000000000001</v>
      </c>
      <c r="F51" s="21">
        <v>40.098999999999997</v>
      </c>
      <c r="G51" s="3">
        <v>109.2376</v>
      </c>
      <c r="H51" s="3">
        <v>110.4014</v>
      </c>
      <c r="I51" s="3">
        <v>59.9992492275194</v>
      </c>
      <c r="J51" s="3">
        <v>48.081792110638297</v>
      </c>
      <c r="K51" s="3">
        <f t="shared" si="0"/>
        <v>1.1658715820593319</v>
      </c>
      <c r="L51" s="3">
        <f t="shared" si="1"/>
        <v>1.1990770869756926</v>
      </c>
      <c r="M51" s="3">
        <f t="shared" si="2"/>
        <v>328.62800000000004</v>
      </c>
      <c r="N51" s="3">
        <f t="shared" si="3"/>
        <v>468.43800000000005</v>
      </c>
      <c r="O51" s="3">
        <f t="shared" si="4"/>
        <v>574.76499999999999</v>
      </c>
      <c r="P51" s="3">
        <f t="shared" si="5"/>
        <v>651.41699999999992</v>
      </c>
      <c r="Q51" s="3">
        <f t="shared" si="6"/>
        <v>750.79</v>
      </c>
      <c r="R51" s="3">
        <f t="shared" si="7"/>
        <v>875.67599999999993</v>
      </c>
      <c r="S51" s="3">
        <f t="shared" si="8"/>
        <v>1022.5049999999999</v>
      </c>
      <c r="T51" s="3">
        <f t="shared" si="9"/>
        <v>1061.6079999999999</v>
      </c>
      <c r="U51" s="3">
        <f t="shared" si="10"/>
        <v>1138.5999999999999</v>
      </c>
      <c r="V51" s="3">
        <f t="shared" si="11"/>
        <v>1333.6029999999998</v>
      </c>
      <c r="W51" s="3">
        <f t="shared" si="12"/>
        <v>1474.2539999999999</v>
      </c>
      <c r="X51" s="3">
        <f t="shared" si="13"/>
        <v>291.50100000000003</v>
      </c>
      <c r="Y51" s="3">
        <f t="shared" si="14"/>
        <v>407.54600000000005</v>
      </c>
      <c r="Z51" s="3">
        <f t="shared" si="15"/>
        <v>493.40200000000004</v>
      </c>
      <c r="AA51" s="3">
        <f t="shared" si="16"/>
        <v>566.61000000000013</v>
      </c>
      <c r="AB51" s="3">
        <f t="shared" si="17"/>
        <v>672.70600000000013</v>
      </c>
      <c r="AC51" s="3">
        <f t="shared" si="18"/>
        <v>851.11700000000008</v>
      </c>
      <c r="AD51" s="3">
        <f t="shared" si="19"/>
        <v>1018.0890000000001</v>
      </c>
      <c r="AE51" s="3">
        <f t="shared" si="20"/>
        <v>1071.2549999999999</v>
      </c>
      <c r="AF51" s="3">
        <f t="shared" si="21"/>
        <v>1164.2859999999998</v>
      </c>
      <c r="AG51" s="3">
        <f t="shared" si="22"/>
        <v>1352.9269999999999</v>
      </c>
      <c r="AH51" s="3">
        <f t="shared" si="23"/>
        <v>1486.5360000000001</v>
      </c>
      <c r="AI51" s="3"/>
      <c r="AJ51" s="3"/>
      <c r="AK51" s="3"/>
      <c r="AL51" s="3"/>
      <c r="AM51" s="3"/>
      <c r="AN51" s="3"/>
      <c r="AO51" s="3"/>
      <c r="AP51" s="3"/>
      <c r="AQ51" s="3"/>
      <c r="AR51" s="3"/>
    </row>
    <row r="52" spans="1:44" x14ac:dyDescent="0.3">
      <c r="A52" t="s">
        <v>24</v>
      </c>
      <c r="B52" t="s">
        <v>11</v>
      </c>
      <c r="C52">
        <v>18.129032258064516</v>
      </c>
      <c r="D52">
        <v>15</v>
      </c>
      <c r="E52">
        <v>97.510999999999996</v>
      </c>
      <c r="F52" s="21">
        <v>70.463999999999999</v>
      </c>
      <c r="G52" s="3">
        <v>110.06310000000002</v>
      </c>
      <c r="H52" s="3">
        <v>112.4187</v>
      </c>
      <c r="I52" s="3">
        <v>7.357533944112129</v>
      </c>
      <c r="J52" s="3">
        <v>5.0242771531341157</v>
      </c>
      <c r="K52" s="3">
        <f t="shared" si="0"/>
        <v>7.5453373917938785E-2</v>
      </c>
      <c r="L52" s="3">
        <f t="shared" si="1"/>
        <v>7.13027525138243E-2</v>
      </c>
      <c r="M52" s="3">
        <f t="shared" si="2"/>
        <v>148.97399999999999</v>
      </c>
      <c r="N52" s="3">
        <f t="shared" si="3"/>
        <v>426.13900000000001</v>
      </c>
      <c r="O52" s="3">
        <f t="shared" si="4"/>
        <v>565.94900000000007</v>
      </c>
      <c r="P52" s="3">
        <f t="shared" si="5"/>
        <v>672.27599999999995</v>
      </c>
      <c r="Q52" s="3">
        <f t="shared" si="6"/>
        <v>748.92799999999988</v>
      </c>
      <c r="R52" s="3">
        <f t="shared" si="7"/>
        <v>848.30099999999993</v>
      </c>
      <c r="S52" s="3">
        <f t="shared" si="8"/>
        <v>973.1869999999999</v>
      </c>
      <c r="T52" s="3">
        <f t="shared" si="9"/>
        <v>1120.0159999999998</v>
      </c>
      <c r="U52" s="3">
        <f t="shared" si="10"/>
        <v>1159.1189999999999</v>
      </c>
      <c r="V52" s="3">
        <f t="shared" si="11"/>
        <v>1236.1109999999999</v>
      </c>
      <c r="W52" s="3">
        <f t="shared" si="12"/>
        <v>1431.1139999999998</v>
      </c>
      <c r="X52" s="3">
        <f t="shared" si="13"/>
        <v>110.56299999999999</v>
      </c>
      <c r="Y52" s="3">
        <f t="shared" si="14"/>
        <v>361.96500000000003</v>
      </c>
      <c r="Z52" s="3">
        <f t="shared" si="15"/>
        <v>478.01000000000005</v>
      </c>
      <c r="AA52" s="3">
        <f t="shared" si="16"/>
        <v>563.86599999999999</v>
      </c>
      <c r="AB52" s="3">
        <f t="shared" si="17"/>
        <v>637.07400000000007</v>
      </c>
      <c r="AC52" s="3">
        <f t="shared" si="18"/>
        <v>743.17000000000007</v>
      </c>
      <c r="AD52" s="3">
        <f t="shared" si="19"/>
        <v>921.58100000000013</v>
      </c>
      <c r="AE52" s="3">
        <f t="shared" si="20"/>
        <v>1088.5530000000001</v>
      </c>
      <c r="AF52" s="3">
        <f t="shared" si="21"/>
        <v>1141.7189999999998</v>
      </c>
      <c r="AG52" s="3">
        <f t="shared" si="22"/>
        <v>1234.7499999999998</v>
      </c>
      <c r="AH52" s="3">
        <f t="shared" si="23"/>
        <v>1423.3909999999998</v>
      </c>
      <c r="AI52" s="3"/>
      <c r="AJ52" s="3"/>
      <c r="AK52" s="3"/>
      <c r="AL52" s="3"/>
      <c r="AM52" s="3"/>
      <c r="AN52" s="3"/>
      <c r="AO52" s="3"/>
      <c r="AP52" s="3"/>
      <c r="AQ52" s="3"/>
      <c r="AR52" s="3"/>
    </row>
    <row r="53" spans="1:44" x14ac:dyDescent="0.3">
      <c r="A53" t="s">
        <v>24</v>
      </c>
      <c r="B53" t="s">
        <v>12</v>
      </c>
      <c r="C53">
        <v>9.8333333333333339</v>
      </c>
      <c r="D53">
        <v>10.833333333333334</v>
      </c>
      <c r="E53">
        <v>43.271000000000001</v>
      </c>
      <c r="F53" s="21">
        <v>60.509</v>
      </c>
      <c r="G53" s="3">
        <v>85.093600000000009</v>
      </c>
      <c r="H53" s="3">
        <v>81.567999999999998</v>
      </c>
      <c r="I53" s="3">
        <v>3.8620507357883955</v>
      </c>
      <c r="J53" s="3">
        <v>3.5115915586421234</v>
      </c>
      <c r="K53" s="3">
        <f t="shared" si="0"/>
        <v>8.9252634230509942E-2</v>
      </c>
      <c r="L53" s="3">
        <f t="shared" si="1"/>
        <v>5.8034202492887398E-2</v>
      </c>
      <c r="M53" s="3">
        <f t="shared" si="2"/>
        <v>140.78199999999998</v>
      </c>
      <c r="N53" s="3">
        <f t="shared" si="3"/>
        <v>192.245</v>
      </c>
      <c r="O53" s="3">
        <f t="shared" si="4"/>
        <v>469.41</v>
      </c>
      <c r="P53" s="3">
        <f t="shared" si="5"/>
        <v>609.22</v>
      </c>
      <c r="Q53" s="3">
        <f t="shared" si="6"/>
        <v>715.54699999999991</v>
      </c>
      <c r="R53" s="3">
        <f t="shared" si="7"/>
        <v>792.19899999999984</v>
      </c>
      <c r="S53" s="3">
        <f t="shared" si="8"/>
        <v>891.57199999999989</v>
      </c>
      <c r="T53" s="3">
        <f t="shared" si="9"/>
        <v>1016.4579999999999</v>
      </c>
      <c r="U53" s="3">
        <f t="shared" si="10"/>
        <v>1163.2869999999998</v>
      </c>
      <c r="V53" s="3">
        <f t="shared" si="11"/>
        <v>1202.3899999999999</v>
      </c>
      <c r="W53" s="3">
        <f t="shared" si="12"/>
        <v>1279.3819999999998</v>
      </c>
      <c r="X53" s="3">
        <f t="shared" si="13"/>
        <v>130.97300000000001</v>
      </c>
      <c r="Y53" s="3">
        <f t="shared" si="14"/>
        <v>171.072</v>
      </c>
      <c r="Z53" s="3">
        <f t="shared" si="15"/>
        <v>422.47400000000005</v>
      </c>
      <c r="AA53" s="3">
        <f t="shared" si="16"/>
        <v>538.51900000000001</v>
      </c>
      <c r="AB53" s="3">
        <f t="shared" si="17"/>
        <v>624.375</v>
      </c>
      <c r="AC53" s="3">
        <f t="shared" si="18"/>
        <v>697.58300000000008</v>
      </c>
      <c r="AD53" s="3">
        <f t="shared" si="19"/>
        <v>803.67900000000009</v>
      </c>
      <c r="AE53" s="3">
        <f t="shared" si="20"/>
        <v>982.09000000000015</v>
      </c>
      <c r="AF53" s="3">
        <f t="shared" si="21"/>
        <v>1149.0620000000001</v>
      </c>
      <c r="AG53" s="3">
        <f t="shared" si="22"/>
        <v>1202.2279999999998</v>
      </c>
      <c r="AH53" s="3">
        <f t="shared" si="23"/>
        <v>1295.2589999999998</v>
      </c>
      <c r="AI53" s="3"/>
      <c r="AJ53" s="3"/>
      <c r="AK53" s="3"/>
      <c r="AL53" s="3"/>
      <c r="AM53" s="3"/>
      <c r="AN53" s="3"/>
      <c r="AO53" s="3"/>
      <c r="AP53" s="3"/>
      <c r="AQ53" s="3"/>
      <c r="AR53" s="3"/>
    </row>
    <row r="54" spans="1:44" x14ac:dyDescent="0.3">
      <c r="A54" t="s">
        <v>24</v>
      </c>
      <c r="B54" t="s">
        <v>13</v>
      </c>
      <c r="C54">
        <v>4</v>
      </c>
      <c r="D54">
        <v>16.258064516129032</v>
      </c>
      <c r="E54">
        <v>26.303000000000004</v>
      </c>
      <c r="F54" s="21">
        <v>22.407999999999998</v>
      </c>
      <c r="G54" s="3">
        <v>21.7606</v>
      </c>
      <c r="H54" s="3">
        <v>24.0809</v>
      </c>
      <c r="I54" s="3">
        <v>1.623370478772072</v>
      </c>
      <c r="J54" s="3">
        <v>5.4456681401711711</v>
      </c>
      <c r="K54" s="3">
        <f t="shared" si="0"/>
        <v>6.1718073176902699E-2</v>
      </c>
      <c r="L54" s="3">
        <f t="shared" si="1"/>
        <v>0.24302339076094126</v>
      </c>
      <c r="M54" s="3">
        <f t="shared" si="2"/>
        <v>69.574000000000012</v>
      </c>
      <c r="N54" s="3">
        <f t="shared" si="3"/>
        <v>167.08499999999998</v>
      </c>
      <c r="O54" s="3">
        <f t="shared" si="4"/>
        <v>218.548</v>
      </c>
      <c r="P54" s="3">
        <f t="shared" si="5"/>
        <v>495.71300000000002</v>
      </c>
      <c r="Q54" s="3">
        <f t="shared" si="6"/>
        <v>635.52300000000002</v>
      </c>
      <c r="R54" s="3">
        <f t="shared" si="7"/>
        <v>741.84999999999991</v>
      </c>
      <c r="S54" s="3">
        <f t="shared" si="8"/>
        <v>818.50199999999984</v>
      </c>
      <c r="T54" s="3">
        <f t="shared" si="9"/>
        <v>917.87499999999989</v>
      </c>
      <c r="U54" s="3">
        <f t="shared" si="10"/>
        <v>1042.761</v>
      </c>
      <c r="V54" s="3">
        <f t="shared" si="11"/>
        <v>1189.5899999999999</v>
      </c>
      <c r="W54" s="3">
        <f t="shared" si="12"/>
        <v>1228.693</v>
      </c>
      <c r="X54" s="3">
        <f t="shared" si="13"/>
        <v>82.917000000000002</v>
      </c>
      <c r="Y54" s="3">
        <f t="shared" si="14"/>
        <v>153.381</v>
      </c>
      <c r="Z54" s="3">
        <f t="shared" si="15"/>
        <v>193.48</v>
      </c>
      <c r="AA54" s="3">
        <f t="shared" si="16"/>
        <v>444.88200000000006</v>
      </c>
      <c r="AB54" s="3">
        <f t="shared" si="17"/>
        <v>560.92700000000002</v>
      </c>
      <c r="AC54" s="3">
        <f t="shared" si="18"/>
        <v>646.78300000000002</v>
      </c>
      <c r="AD54" s="3">
        <f t="shared" si="19"/>
        <v>719.9910000000001</v>
      </c>
      <c r="AE54" s="3">
        <f t="shared" si="20"/>
        <v>826.0870000000001</v>
      </c>
      <c r="AF54" s="3">
        <f t="shared" si="21"/>
        <v>1004.4980000000002</v>
      </c>
      <c r="AG54" s="3">
        <f t="shared" si="22"/>
        <v>1171.47</v>
      </c>
      <c r="AH54" s="3">
        <f t="shared" si="23"/>
        <v>1224.6359999999997</v>
      </c>
      <c r="AI54" s="3"/>
      <c r="AJ54" s="3"/>
      <c r="AK54" s="3"/>
      <c r="AL54" s="3"/>
      <c r="AM54" s="3"/>
      <c r="AN54" s="3"/>
      <c r="AO54" s="3"/>
      <c r="AP54" s="3"/>
      <c r="AQ54" s="3"/>
      <c r="AR54" s="3"/>
    </row>
    <row r="55" spans="1:44" x14ac:dyDescent="0.3">
      <c r="A55" t="s">
        <v>24</v>
      </c>
      <c r="B55" t="s">
        <v>14</v>
      </c>
      <c r="C55">
        <v>5.4666666666666668</v>
      </c>
      <c r="D55">
        <v>6.7</v>
      </c>
      <c r="E55">
        <v>48.085000000000001</v>
      </c>
      <c r="F55" s="21">
        <v>63.353999999999999</v>
      </c>
      <c r="G55" s="3">
        <v>37.165399999999998</v>
      </c>
      <c r="H55" s="3">
        <v>36.35</v>
      </c>
      <c r="I55" s="3">
        <v>2.1470383751501587</v>
      </c>
      <c r="J55" s="3">
        <v>2.1717843178063596</v>
      </c>
      <c r="K55" s="3">
        <f t="shared" si="0"/>
        <v>4.4650896852452091E-2</v>
      </c>
      <c r="L55" s="3">
        <f t="shared" si="1"/>
        <v>3.4280145181146568E-2</v>
      </c>
      <c r="M55" s="3">
        <f t="shared" si="2"/>
        <v>74.388000000000005</v>
      </c>
      <c r="N55" s="3">
        <f t="shared" si="3"/>
        <v>117.65900000000002</v>
      </c>
      <c r="O55" s="3">
        <f t="shared" si="4"/>
        <v>215.17</v>
      </c>
      <c r="P55" s="3">
        <f t="shared" si="5"/>
        <v>266.63299999999998</v>
      </c>
      <c r="Q55" s="3">
        <f t="shared" si="6"/>
        <v>543.798</v>
      </c>
      <c r="R55" s="3">
        <f t="shared" si="7"/>
        <v>683.60800000000006</v>
      </c>
      <c r="S55" s="3">
        <f t="shared" si="8"/>
        <v>789.93499999999995</v>
      </c>
      <c r="T55" s="3">
        <f t="shared" si="9"/>
        <v>866.58699999999988</v>
      </c>
      <c r="U55" s="3">
        <f t="shared" si="10"/>
        <v>965.95999999999992</v>
      </c>
      <c r="V55" s="3">
        <f t="shared" si="11"/>
        <v>1090.846</v>
      </c>
      <c r="W55" s="3">
        <f t="shared" si="12"/>
        <v>1237.675</v>
      </c>
      <c r="X55" s="3">
        <f t="shared" si="13"/>
        <v>85.762</v>
      </c>
      <c r="Y55" s="3">
        <f t="shared" si="14"/>
        <v>146.27100000000002</v>
      </c>
      <c r="Z55" s="3">
        <f t="shared" si="15"/>
        <v>216.73500000000001</v>
      </c>
      <c r="AA55" s="3">
        <f t="shared" si="16"/>
        <v>256.834</v>
      </c>
      <c r="AB55" s="3">
        <f t="shared" si="17"/>
        <v>508.23600000000005</v>
      </c>
      <c r="AC55" s="3">
        <f t="shared" si="18"/>
        <v>624.28100000000006</v>
      </c>
      <c r="AD55" s="3">
        <f t="shared" si="19"/>
        <v>710.13700000000006</v>
      </c>
      <c r="AE55" s="3">
        <f t="shared" si="20"/>
        <v>783.34500000000014</v>
      </c>
      <c r="AF55" s="3">
        <f t="shared" si="21"/>
        <v>889.44100000000014</v>
      </c>
      <c r="AG55" s="3">
        <f t="shared" si="22"/>
        <v>1067.8520000000001</v>
      </c>
      <c r="AH55" s="3">
        <f t="shared" si="23"/>
        <v>1234.8240000000001</v>
      </c>
      <c r="AI55" s="3"/>
      <c r="AJ55" s="3"/>
      <c r="AK55" s="3"/>
      <c r="AL55" s="3"/>
      <c r="AM55" s="3"/>
      <c r="AN55" s="3"/>
      <c r="AO55" s="3"/>
      <c r="AP55" s="3"/>
      <c r="AQ55" s="3"/>
      <c r="AR55" s="3"/>
    </row>
    <row r="56" spans="1:44" x14ac:dyDescent="0.3">
      <c r="A56" t="s">
        <v>24</v>
      </c>
      <c r="B56" t="s">
        <v>15</v>
      </c>
      <c r="C56">
        <v>76.451612903225808</v>
      </c>
      <c r="D56">
        <v>99.774193548387103</v>
      </c>
      <c r="E56">
        <v>63.822999999999993</v>
      </c>
      <c r="F56" s="21">
        <v>77.78900000000003</v>
      </c>
      <c r="G56" s="3">
        <v>62.096699999999998</v>
      </c>
      <c r="H56" s="3">
        <v>57.362200000000001</v>
      </c>
      <c r="I56" s="3">
        <v>31.027322860401689</v>
      </c>
      <c r="J56" s="3">
        <v>33.419546741169505</v>
      </c>
      <c r="K56" s="3">
        <f t="shared" si="0"/>
        <v>0.48614641838211448</v>
      </c>
      <c r="L56" s="3">
        <f t="shared" si="1"/>
        <v>0.42961789894675972</v>
      </c>
      <c r="M56" s="3">
        <f t="shared" si="2"/>
        <v>111.90799999999999</v>
      </c>
      <c r="N56" s="3">
        <f t="shared" si="3"/>
        <v>138.21100000000001</v>
      </c>
      <c r="O56" s="3">
        <f t="shared" si="4"/>
        <v>181.48200000000003</v>
      </c>
      <c r="P56" s="3">
        <f t="shared" si="5"/>
        <v>278.99299999999999</v>
      </c>
      <c r="Q56" s="3">
        <f t="shared" si="6"/>
        <v>330.45599999999996</v>
      </c>
      <c r="R56" s="3">
        <f t="shared" si="7"/>
        <v>607.62099999999998</v>
      </c>
      <c r="S56" s="3">
        <f t="shared" si="8"/>
        <v>747.43100000000004</v>
      </c>
      <c r="T56" s="3">
        <f t="shared" si="9"/>
        <v>853.75799999999992</v>
      </c>
      <c r="U56" s="3">
        <f t="shared" si="10"/>
        <v>930.40999999999985</v>
      </c>
      <c r="V56" s="3">
        <f t="shared" si="11"/>
        <v>1029.7829999999999</v>
      </c>
      <c r="W56" s="3">
        <f t="shared" si="12"/>
        <v>1154.6690000000001</v>
      </c>
      <c r="X56" s="3">
        <f t="shared" si="13"/>
        <v>141.14300000000003</v>
      </c>
      <c r="Y56" s="3">
        <f t="shared" si="14"/>
        <v>163.55100000000004</v>
      </c>
      <c r="Z56" s="3">
        <f t="shared" si="15"/>
        <v>224.06000000000006</v>
      </c>
      <c r="AA56" s="3">
        <f t="shared" si="16"/>
        <v>294.52400000000006</v>
      </c>
      <c r="AB56" s="3">
        <f t="shared" si="17"/>
        <v>334.62300000000005</v>
      </c>
      <c r="AC56" s="3">
        <f t="shared" si="18"/>
        <v>586.02500000000009</v>
      </c>
      <c r="AD56" s="3">
        <f t="shared" si="19"/>
        <v>702.07</v>
      </c>
      <c r="AE56" s="3">
        <f t="shared" si="20"/>
        <v>787.92600000000004</v>
      </c>
      <c r="AF56" s="3">
        <f t="shared" si="21"/>
        <v>861.13400000000013</v>
      </c>
      <c r="AG56" s="3">
        <f t="shared" si="22"/>
        <v>967.23000000000013</v>
      </c>
      <c r="AH56" s="3">
        <f t="shared" si="23"/>
        <v>1145.6410000000001</v>
      </c>
      <c r="AI56" s="3"/>
      <c r="AJ56" s="3"/>
      <c r="AK56" s="3"/>
      <c r="AL56" s="3"/>
      <c r="AM56" s="3"/>
      <c r="AN56" s="3"/>
      <c r="AO56" s="3"/>
      <c r="AP56" s="3"/>
      <c r="AQ56" s="3"/>
      <c r="AR56" s="3"/>
    </row>
    <row r="57" spans="1:44" x14ac:dyDescent="0.3">
      <c r="A57" t="s">
        <v>24</v>
      </c>
      <c r="B57" t="s">
        <v>16</v>
      </c>
      <c r="C57">
        <v>160.54838709677421</v>
      </c>
      <c r="D57">
        <v>119.25806451612904</v>
      </c>
      <c r="E57">
        <v>96.290999999999997</v>
      </c>
      <c r="F57" s="21">
        <v>95.696999999999974</v>
      </c>
      <c r="G57" s="3">
        <v>71.782000000000011</v>
      </c>
      <c r="H57" s="3">
        <v>66.625399999999999</v>
      </c>
      <c r="I57" s="3">
        <v>65.157378006843558</v>
      </c>
      <c r="J57" s="3">
        <v>39.945704591692085</v>
      </c>
      <c r="K57" s="3">
        <f t="shared" si="0"/>
        <v>0.67667152700505306</v>
      </c>
      <c r="L57" s="3">
        <f t="shared" si="1"/>
        <v>0.41741856684840795</v>
      </c>
      <c r="M57" s="3">
        <f t="shared" si="2"/>
        <v>160.11399999999998</v>
      </c>
      <c r="N57" s="3">
        <f t="shared" si="3"/>
        <v>208.19899999999998</v>
      </c>
      <c r="O57" s="3">
        <f t="shared" si="4"/>
        <v>234.50200000000001</v>
      </c>
      <c r="P57" s="3">
        <f t="shared" si="5"/>
        <v>277.77300000000002</v>
      </c>
      <c r="Q57" s="3">
        <f t="shared" si="6"/>
        <v>375.28399999999999</v>
      </c>
      <c r="R57" s="3">
        <f t="shared" si="7"/>
        <v>426.74699999999996</v>
      </c>
      <c r="S57" s="3">
        <f t="shared" si="8"/>
        <v>703.91200000000003</v>
      </c>
      <c r="T57" s="3">
        <f t="shared" si="9"/>
        <v>843.72199999999998</v>
      </c>
      <c r="U57" s="3">
        <f t="shared" si="10"/>
        <v>950.04899999999998</v>
      </c>
      <c r="V57" s="3">
        <f t="shared" si="11"/>
        <v>1026.7009999999998</v>
      </c>
      <c r="W57" s="3">
        <f t="shared" si="12"/>
        <v>1126.0739999999998</v>
      </c>
      <c r="X57" s="3">
        <f t="shared" si="13"/>
        <v>173.48599999999999</v>
      </c>
      <c r="Y57" s="3">
        <f t="shared" si="14"/>
        <v>236.84</v>
      </c>
      <c r="Z57" s="3">
        <f t="shared" si="15"/>
        <v>259.24800000000005</v>
      </c>
      <c r="AA57" s="3">
        <f t="shared" si="16"/>
        <v>319.75700000000006</v>
      </c>
      <c r="AB57" s="3">
        <f t="shared" si="17"/>
        <v>390.221</v>
      </c>
      <c r="AC57" s="3">
        <f t="shared" si="18"/>
        <v>430.32000000000005</v>
      </c>
      <c r="AD57" s="3">
        <f t="shared" si="19"/>
        <v>681.72200000000009</v>
      </c>
      <c r="AE57" s="3">
        <f t="shared" si="20"/>
        <v>797.76700000000005</v>
      </c>
      <c r="AF57" s="3">
        <f t="shared" si="21"/>
        <v>883.62300000000005</v>
      </c>
      <c r="AG57" s="3">
        <f t="shared" si="22"/>
        <v>956.83100000000013</v>
      </c>
      <c r="AH57" s="3">
        <f t="shared" si="23"/>
        <v>1062.9270000000001</v>
      </c>
      <c r="AI57" s="3"/>
      <c r="AJ57" s="3"/>
      <c r="AK57" s="3"/>
      <c r="AL57" s="3"/>
      <c r="AM57" s="3"/>
      <c r="AN57" s="3"/>
      <c r="AO57" s="3"/>
      <c r="AP57" s="3"/>
      <c r="AQ57" s="3"/>
      <c r="AR57" s="3"/>
    </row>
    <row r="58" spans="1:44" x14ac:dyDescent="0.3">
      <c r="A58" t="s">
        <v>24</v>
      </c>
      <c r="B58" t="s">
        <v>17</v>
      </c>
      <c r="C58">
        <v>128.96666666666667</v>
      </c>
      <c r="D58">
        <v>69.933333333333337</v>
      </c>
      <c r="E58">
        <v>159.38099999999997</v>
      </c>
      <c r="F58" s="21">
        <v>137.44</v>
      </c>
      <c r="G58" s="3">
        <v>80.959299999999999</v>
      </c>
      <c r="H58" s="3">
        <v>78.040200000000013</v>
      </c>
      <c r="I58" s="3">
        <v>50.651777277170524</v>
      </c>
      <c r="J58" s="3">
        <v>22.668674123172849</v>
      </c>
      <c r="K58" s="3">
        <f t="shared" si="0"/>
        <v>0.31780310875932849</v>
      </c>
      <c r="L58" s="3">
        <f t="shared" si="1"/>
        <v>0.16493505619305041</v>
      </c>
      <c r="M58" s="3">
        <f t="shared" si="2"/>
        <v>255.67199999999997</v>
      </c>
      <c r="N58" s="3">
        <f t="shared" si="3"/>
        <v>319.49499999999995</v>
      </c>
      <c r="O58" s="3">
        <f t="shared" si="4"/>
        <v>367.57999999999993</v>
      </c>
      <c r="P58" s="3">
        <f t="shared" si="5"/>
        <v>393.88299999999998</v>
      </c>
      <c r="Q58" s="3">
        <f t="shared" si="6"/>
        <v>437.154</v>
      </c>
      <c r="R58" s="3">
        <f t="shared" si="7"/>
        <v>534.66499999999996</v>
      </c>
      <c r="S58" s="3">
        <f t="shared" si="8"/>
        <v>586.12799999999993</v>
      </c>
      <c r="T58" s="3">
        <f t="shared" si="9"/>
        <v>863.29300000000001</v>
      </c>
      <c r="U58" s="3">
        <f t="shared" si="10"/>
        <v>1003.103</v>
      </c>
      <c r="V58" s="3">
        <f t="shared" si="11"/>
        <v>1109.4299999999998</v>
      </c>
      <c r="W58" s="3">
        <f t="shared" si="12"/>
        <v>1186.0819999999999</v>
      </c>
      <c r="X58" s="3">
        <f t="shared" si="13"/>
        <v>233.13699999999997</v>
      </c>
      <c r="Y58" s="3">
        <f t="shared" si="14"/>
        <v>310.92599999999999</v>
      </c>
      <c r="Z58" s="3">
        <f t="shared" si="15"/>
        <v>374.28</v>
      </c>
      <c r="AA58" s="3">
        <f t="shared" si="16"/>
        <v>396.68800000000005</v>
      </c>
      <c r="AB58" s="3">
        <f t="shared" si="17"/>
        <v>457.19700000000006</v>
      </c>
      <c r="AC58" s="3">
        <f t="shared" si="18"/>
        <v>527.66100000000006</v>
      </c>
      <c r="AD58" s="3">
        <f t="shared" si="19"/>
        <v>567.76</v>
      </c>
      <c r="AE58" s="3">
        <f t="shared" si="20"/>
        <v>819.16200000000003</v>
      </c>
      <c r="AF58" s="3">
        <f t="shared" si="21"/>
        <v>935.20700000000011</v>
      </c>
      <c r="AG58" s="3">
        <f t="shared" si="22"/>
        <v>1021.0630000000001</v>
      </c>
      <c r="AH58" s="3">
        <f t="shared" si="23"/>
        <v>1094.2710000000002</v>
      </c>
      <c r="AI58" s="3"/>
      <c r="AJ58" s="3"/>
      <c r="AK58" s="3"/>
      <c r="AL58" s="3"/>
      <c r="AM58" s="3"/>
      <c r="AN58" s="3"/>
      <c r="AO58" s="3"/>
      <c r="AP58" s="3"/>
      <c r="AQ58" s="3"/>
      <c r="AR58" s="3"/>
    </row>
    <row r="59" spans="1:44" x14ac:dyDescent="0.3">
      <c r="A59" t="s">
        <v>24</v>
      </c>
      <c r="B59" t="s">
        <v>18</v>
      </c>
      <c r="C59">
        <v>134.83870967741936</v>
      </c>
      <c r="D59">
        <v>136.41935483870967</v>
      </c>
      <c r="E59">
        <v>80.23599999999999</v>
      </c>
      <c r="F59" s="21">
        <v>57.596000000000004</v>
      </c>
      <c r="G59" s="3">
        <v>105.0369</v>
      </c>
      <c r="H59" s="3">
        <v>96.931399999999996</v>
      </c>
      <c r="I59" s="3">
        <v>54.723295171510145</v>
      </c>
      <c r="J59" s="3">
        <v>45.693909850761663</v>
      </c>
      <c r="K59" s="3">
        <f t="shared" si="0"/>
        <v>0.68202920349357088</v>
      </c>
      <c r="L59" s="3">
        <f t="shared" si="1"/>
        <v>0.79335213991877318</v>
      </c>
      <c r="M59" s="3">
        <f t="shared" si="2"/>
        <v>239.61699999999996</v>
      </c>
      <c r="N59" s="3">
        <f t="shared" si="3"/>
        <v>335.90799999999996</v>
      </c>
      <c r="O59" s="3">
        <f t="shared" si="4"/>
        <v>399.73099999999994</v>
      </c>
      <c r="P59" s="3">
        <f t="shared" si="5"/>
        <v>447.81599999999992</v>
      </c>
      <c r="Q59" s="3">
        <f t="shared" si="6"/>
        <v>474.11899999999997</v>
      </c>
      <c r="R59" s="3">
        <f t="shared" si="7"/>
        <v>517.39</v>
      </c>
      <c r="S59" s="3">
        <f t="shared" si="8"/>
        <v>614.90099999999995</v>
      </c>
      <c r="T59" s="3">
        <f t="shared" si="9"/>
        <v>666.36399999999992</v>
      </c>
      <c r="U59" s="3">
        <f t="shared" si="10"/>
        <v>943.529</v>
      </c>
      <c r="V59" s="3">
        <f t="shared" si="11"/>
        <v>1083.3389999999999</v>
      </c>
      <c r="W59" s="3">
        <f t="shared" si="12"/>
        <v>1189.6659999999997</v>
      </c>
      <c r="X59" s="3">
        <f t="shared" si="13"/>
        <v>195.036</v>
      </c>
      <c r="Y59" s="3">
        <f t="shared" si="14"/>
        <v>290.73299999999995</v>
      </c>
      <c r="Z59" s="3">
        <f t="shared" si="15"/>
        <v>368.52199999999999</v>
      </c>
      <c r="AA59" s="3">
        <f t="shared" si="16"/>
        <v>431.87599999999998</v>
      </c>
      <c r="AB59" s="3">
        <f t="shared" si="17"/>
        <v>454.28400000000005</v>
      </c>
      <c r="AC59" s="3">
        <f t="shared" si="18"/>
        <v>514.79300000000012</v>
      </c>
      <c r="AD59" s="3">
        <f t="shared" si="19"/>
        <v>585.25700000000006</v>
      </c>
      <c r="AE59" s="3">
        <f t="shared" si="20"/>
        <v>625.35599999999999</v>
      </c>
      <c r="AF59" s="3">
        <f t="shared" si="21"/>
        <v>876.75800000000004</v>
      </c>
      <c r="AG59" s="3">
        <f t="shared" si="22"/>
        <v>992.80300000000011</v>
      </c>
      <c r="AH59" s="3">
        <f t="shared" si="23"/>
        <v>1078.6590000000001</v>
      </c>
      <c r="AI59" s="3"/>
      <c r="AJ59" s="3"/>
      <c r="AK59" s="3"/>
      <c r="AL59" s="3"/>
      <c r="AM59" s="3"/>
      <c r="AN59" s="3"/>
      <c r="AO59" s="3"/>
      <c r="AP59" s="3"/>
      <c r="AQ59" s="3"/>
      <c r="AR59" s="3"/>
    </row>
    <row r="60" spans="1:44" x14ac:dyDescent="0.3">
      <c r="A60" t="s">
        <v>24</v>
      </c>
      <c r="B60" t="s">
        <v>19</v>
      </c>
      <c r="C60">
        <v>22.366666666666667</v>
      </c>
      <c r="D60">
        <v>3.5</v>
      </c>
      <c r="E60">
        <v>63.756999999999998</v>
      </c>
      <c r="F60" s="21">
        <v>77.027000000000001</v>
      </c>
      <c r="G60" s="3">
        <v>100.5943</v>
      </c>
      <c r="H60" s="3">
        <v>97.311199999999999</v>
      </c>
      <c r="I60" s="3">
        <v>8.7845289617424189</v>
      </c>
      <c r="J60" s="3">
        <v>1.1345141958689935</v>
      </c>
      <c r="K60" s="3">
        <f t="shared" si="0"/>
        <v>0.13778140379475853</v>
      </c>
      <c r="L60" s="3">
        <f t="shared" si="1"/>
        <v>1.4728785956469724E-2</v>
      </c>
      <c r="M60" s="3">
        <f t="shared" si="2"/>
        <v>143.99299999999999</v>
      </c>
      <c r="N60" s="3">
        <f t="shared" si="3"/>
        <v>303.37399999999997</v>
      </c>
      <c r="O60" s="3">
        <f t="shared" si="4"/>
        <v>399.66499999999996</v>
      </c>
      <c r="P60" s="3">
        <f t="shared" si="5"/>
        <v>463.48799999999994</v>
      </c>
      <c r="Q60" s="3">
        <f t="shared" si="6"/>
        <v>511.57299999999992</v>
      </c>
      <c r="R60" s="3">
        <f t="shared" si="7"/>
        <v>537.87599999999998</v>
      </c>
      <c r="S60" s="3">
        <f t="shared" si="8"/>
        <v>581.14699999999993</v>
      </c>
      <c r="T60" s="3">
        <f t="shared" si="9"/>
        <v>678.6579999999999</v>
      </c>
      <c r="U60" s="3">
        <f t="shared" si="10"/>
        <v>730.12099999999987</v>
      </c>
      <c r="V60" s="3">
        <f t="shared" si="11"/>
        <v>1007.2859999999999</v>
      </c>
      <c r="W60" s="3">
        <f t="shared" si="12"/>
        <v>1147.096</v>
      </c>
      <c r="X60" s="3">
        <f t="shared" si="13"/>
        <v>134.62299999999999</v>
      </c>
      <c r="Y60" s="3">
        <f t="shared" si="14"/>
        <v>272.06299999999999</v>
      </c>
      <c r="Z60" s="3">
        <f t="shared" si="15"/>
        <v>367.75999999999993</v>
      </c>
      <c r="AA60" s="3">
        <f t="shared" si="16"/>
        <v>445.54899999999998</v>
      </c>
      <c r="AB60" s="3">
        <f t="shared" si="17"/>
        <v>508.90299999999996</v>
      </c>
      <c r="AC60" s="3">
        <f t="shared" si="18"/>
        <v>531.31100000000004</v>
      </c>
      <c r="AD60" s="3">
        <f t="shared" si="19"/>
        <v>591.82000000000016</v>
      </c>
      <c r="AE60" s="3">
        <f t="shared" si="20"/>
        <v>662.28400000000011</v>
      </c>
      <c r="AF60" s="3">
        <f t="shared" si="21"/>
        <v>702.38300000000004</v>
      </c>
      <c r="AG60" s="3">
        <f t="shared" si="22"/>
        <v>953.78500000000008</v>
      </c>
      <c r="AH60" s="3">
        <f t="shared" si="23"/>
        <v>1069.8300000000002</v>
      </c>
      <c r="AI60" s="3"/>
      <c r="AJ60" s="3"/>
      <c r="AK60" s="3"/>
      <c r="AL60" s="3"/>
      <c r="AM60" s="3"/>
      <c r="AN60" s="3"/>
      <c r="AO60" s="3"/>
      <c r="AP60" s="3"/>
      <c r="AQ60" s="3"/>
      <c r="AR60" s="3"/>
    </row>
    <row r="61" spans="1:44" x14ac:dyDescent="0.3">
      <c r="A61" t="s">
        <v>24</v>
      </c>
      <c r="B61" t="s">
        <v>20</v>
      </c>
      <c r="C61">
        <v>6.967741935483871</v>
      </c>
      <c r="D61">
        <v>2</v>
      </c>
      <c r="E61">
        <v>50.663000000000004</v>
      </c>
      <c r="F61" s="21">
        <v>39.792999999999992</v>
      </c>
      <c r="G61" s="3">
        <v>62.70320000000001</v>
      </c>
      <c r="H61" s="3">
        <v>49.337600000000002</v>
      </c>
      <c r="I61" s="3">
        <v>2.827806640441672</v>
      </c>
      <c r="J61" s="3">
        <v>0.66990362041788165</v>
      </c>
      <c r="K61" s="3">
        <f t="shared" si="0"/>
        <v>5.5816012483304811E-2</v>
      </c>
      <c r="L61" s="3">
        <f t="shared" si="1"/>
        <v>1.6834710135397727E-2</v>
      </c>
      <c r="M61" s="3">
        <f t="shared" si="2"/>
        <v>114.42</v>
      </c>
      <c r="N61" s="3">
        <f t="shared" si="3"/>
        <v>194.65600000000001</v>
      </c>
      <c r="O61" s="3">
        <f t="shared" si="4"/>
        <v>354.03699999999998</v>
      </c>
      <c r="P61" s="3">
        <f t="shared" si="5"/>
        <v>450.32799999999997</v>
      </c>
      <c r="Q61" s="3">
        <f t="shared" si="6"/>
        <v>514.15099999999995</v>
      </c>
      <c r="R61" s="3">
        <f t="shared" si="7"/>
        <v>562.23599999999988</v>
      </c>
      <c r="S61" s="3">
        <f t="shared" si="8"/>
        <v>588.53899999999999</v>
      </c>
      <c r="T61" s="3">
        <f t="shared" si="9"/>
        <v>631.80999999999995</v>
      </c>
      <c r="U61" s="3">
        <f t="shared" si="10"/>
        <v>729.32099999999991</v>
      </c>
      <c r="V61" s="3">
        <f t="shared" si="11"/>
        <v>780.78399999999988</v>
      </c>
      <c r="W61" s="3">
        <f t="shared" si="12"/>
        <v>1057.9489999999998</v>
      </c>
      <c r="X61" s="3">
        <f t="shared" si="13"/>
        <v>116.82</v>
      </c>
      <c r="Y61" s="3">
        <f t="shared" si="14"/>
        <v>174.416</v>
      </c>
      <c r="Z61" s="3">
        <f t="shared" si="15"/>
        <v>311.85599999999999</v>
      </c>
      <c r="AA61" s="3">
        <f t="shared" si="16"/>
        <v>407.55299999999994</v>
      </c>
      <c r="AB61" s="3">
        <f t="shared" si="17"/>
        <v>485.34199999999998</v>
      </c>
      <c r="AC61" s="3">
        <f t="shared" si="18"/>
        <v>548.69599999999991</v>
      </c>
      <c r="AD61" s="3">
        <f t="shared" si="19"/>
        <v>571.10400000000004</v>
      </c>
      <c r="AE61" s="3">
        <f t="shared" si="20"/>
        <v>631.61300000000017</v>
      </c>
      <c r="AF61" s="3">
        <f t="shared" si="21"/>
        <v>702.07700000000011</v>
      </c>
      <c r="AG61" s="3">
        <f t="shared" si="22"/>
        <v>742.17600000000004</v>
      </c>
      <c r="AH61" s="3">
        <f t="shared" si="23"/>
        <v>993.57800000000009</v>
      </c>
      <c r="AI61" s="3"/>
      <c r="AJ61" s="3"/>
      <c r="AK61" s="3"/>
      <c r="AL61" s="3"/>
      <c r="AM61" s="3"/>
      <c r="AN61" s="3"/>
      <c r="AO61" s="3"/>
      <c r="AP61" s="3"/>
      <c r="AQ61" s="3"/>
      <c r="AR61" s="3"/>
    </row>
    <row r="62" spans="1:44" x14ac:dyDescent="0.3">
      <c r="A62" t="s">
        <v>25</v>
      </c>
      <c r="B62" t="s">
        <v>9</v>
      </c>
      <c r="C62">
        <v>0.93548387096774188</v>
      </c>
      <c r="D62">
        <v>0</v>
      </c>
      <c r="E62">
        <v>76.584000000000003</v>
      </c>
      <c r="F62" s="21">
        <v>96.080999999999989</v>
      </c>
      <c r="G62" s="3">
        <v>62.696799999999996</v>
      </c>
      <c r="H62" s="3">
        <v>63.065899999999999</v>
      </c>
      <c r="I62" s="3">
        <v>0.37965922487411341</v>
      </c>
      <c r="J62" s="3">
        <v>0</v>
      </c>
      <c r="K62" s="3">
        <f t="shared" si="0"/>
        <v>4.9574222406000394E-3</v>
      </c>
      <c r="L62" s="3">
        <f t="shared" si="1"/>
        <v>0</v>
      </c>
      <c r="M62" s="3">
        <f t="shared" si="2"/>
        <v>127.24700000000001</v>
      </c>
      <c r="N62" s="3">
        <f t="shared" si="3"/>
        <v>191.00400000000002</v>
      </c>
      <c r="O62" s="3">
        <f t="shared" si="4"/>
        <v>271.24</v>
      </c>
      <c r="P62" s="3">
        <f t="shared" si="5"/>
        <v>430.62099999999998</v>
      </c>
      <c r="Q62" s="3">
        <f t="shared" si="6"/>
        <v>526.91200000000003</v>
      </c>
      <c r="R62" s="3">
        <f t="shared" si="7"/>
        <v>590.7349999999999</v>
      </c>
      <c r="S62" s="3">
        <f t="shared" si="8"/>
        <v>638.81999999999994</v>
      </c>
      <c r="T62" s="3">
        <f t="shared" si="9"/>
        <v>665.12300000000005</v>
      </c>
      <c r="U62" s="3">
        <f t="shared" si="10"/>
        <v>708.39400000000001</v>
      </c>
      <c r="V62" s="3">
        <f t="shared" si="11"/>
        <v>805.90499999999997</v>
      </c>
      <c r="W62" s="3">
        <f t="shared" si="12"/>
        <v>857.36799999999994</v>
      </c>
      <c r="X62" s="3">
        <f t="shared" si="13"/>
        <v>135.87399999999997</v>
      </c>
      <c r="Y62" s="3">
        <f t="shared" si="14"/>
        <v>212.90099999999998</v>
      </c>
      <c r="Z62" s="3">
        <f t="shared" si="15"/>
        <v>270.49699999999996</v>
      </c>
      <c r="AA62" s="3">
        <f t="shared" si="16"/>
        <v>407.93700000000001</v>
      </c>
      <c r="AB62" s="3">
        <f t="shared" si="17"/>
        <v>503.6339999999999</v>
      </c>
      <c r="AC62" s="3">
        <f t="shared" si="18"/>
        <v>581.423</v>
      </c>
      <c r="AD62" s="3">
        <f t="shared" si="19"/>
        <v>644.77699999999993</v>
      </c>
      <c r="AE62" s="3">
        <f t="shared" si="20"/>
        <v>667.18500000000006</v>
      </c>
      <c r="AF62" s="3">
        <f t="shared" si="21"/>
        <v>727.69400000000019</v>
      </c>
      <c r="AG62" s="3">
        <f t="shared" si="22"/>
        <v>798.15800000000013</v>
      </c>
      <c r="AH62" s="3">
        <f t="shared" si="23"/>
        <v>838.25700000000006</v>
      </c>
      <c r="AI62" s="3"/>
      <c r="AJ62" s="3"/>
      <c r="AK62" s="3"/>
      <c r="AL62" s="3"/>
      <c r="AM62" s="3"/>
      <c r="AN62" s="3"/>
      <c r="AO62" s="3"/>
      <c r="AP62" s="3"/>
      <c r="AQ62" s="3"/>
      <c r="AR62" s="3"/>
    </row>
    <row r="63" spans="1:44" x14ac:dyDescent="0.3">
      <c r="A63" t="s">
        <v>25</v>
      </c>
      <c r="B63" t="s">
        <v>10</v>
      </c>
      <c r="C63">
        <v>0.6785714285714286</v>
      </c>
      <c r="D63">
        <v>0</v>
      </c>
      <c r="E63">
        <v>22.395000000000003</v>
      </c>
      <c r="F63" s="21">
        <v>22.870999999999999</v>
      </c>
      <c r="G63" s="3">
        <v>23.373800000000003</v>
      </c>
      <c r="H63" s="3">
        <v>27.652000000000001</v>
      </c>
      <c r="I63" s="3">
        <v>0.24874225077959158</v>
      </c>
      <c r="J63" s="3">
        <v>0</v>
      </c>
      <c r="K63" s="3">
        <f t="shared" si="0"/>
        <v>1.1107044017842892E-2</v>
      </c>
      <c r="L63" s="3">
        <f t="shared" si="1"/>
        <v>0</v>
      </c>
      <c r="M63" s="3">
        <f t="shared" si="2"/>
        <v>98.979000000000013</v>
      </c>
      <c r="N63" s="3">
        <f t="shared" si="3"/>
        <v>149.64200000000002</v>
      </c>
      <c r="O63" s="3">
        <f t="shared" si="4"/>
        <v>213.39900000000003</v>
      </c>
      <c r="P63" s="3">
        <f t="shared" si="5"/>
        <v>293.63499999999999</v>
      </c>
      <c r="Q63" s="3">
        <f t="shared" si="6"/>
        <v>453.01599999999996</v>
      </c>
      <c r="R63" s="3">
        <f t="shared" si="7"/>
        <v>549.30700000000002</v>
      </c>
      <c r="S63" s="3">
        <f t="shared" si="8"/>
        <v>613.12999999999988</v>
      </c>
      <c r="T63" s="3">
        <f t="shared" si="9"/>
        <v>661.21499999999992</v>
      </c>
      <c r="U63" s="3">
        <f t="shared" si="10"/>
        <v>687.51800000000003</v>
      </c>
      <c r="V63" s="3">
        <f t="shared" si="11"/>
        <v>730.78899999999999</v>
      </c>
      <c r="W63" s="3">
        <f t="shared" si="12"/>
        <v>828.3</v>
      </c>
      <c r="X63" s="3">
        <f t="shared" si="13"/>
        <v>118.95199999999998</v>
      </c>
      <c r="Y63" s="3">
        <f t="shared" si="14"/>
        <v>158.74499999999998</v>
      </c>
      <c r="Z63" s="3">
        <f t="shared" si="15"/>
        <v>235.77199999999999</v>
      </c>
      <c r="AA63" s="3">
        <f t="shared" si="16"/>
        <v>293.36799999999994</v>
      </c>
      <c r="AB63" s="3">
        <f t="shared" si="17"/>
        <v>430.80799999999999</v>
      </c>
      <c r="AC63" s="3">
        <f t="shared" si="18"/>
        <v>526.50499999999988</v>
      </c>
      <c r="AD63" s="3">
        <f t="shared" si="19"/>
        <v>604.29399999999998</v>
      </c>
      <c r="AE63" s="3">
        <f t="shared" si="20"/>
        <v>667.64799999999991</v>
      </c>
      <c r="AF63" s="3">
        <f t="shared" si="21"/>
        <v>690.05600000000004</v>
      </c>
      <c r="AG63" s="3">
        <f t="shared" si="22"/>
        <v>750.56500000000017</v>
      </c>
      <c r="AH63" s="3">
        <f t="shared" si="23"/>
        <v>821.02900000000011</v>
      </c>
      <c r="AI63" s="3"/>
      <c r="AJ63" s="3"/>
      <c r="AK63" s="3"/>
      <c r="AL63" s="3"/>
      <c r="AM63" s="3"/>
      <c r="AN63" s="3"/>
      <c r="AO63" s="3"/>
      <c r="AP63" s="3"/>
      <c r="AQ63" s="3"/>
      <c r="AR63" s="3"/>
    </row>
    <row r="64" spans="1:44" x14ac:dyDescent="0.3">
      <c r="A64" t="s">
        <v>25</v>
      </c>
      <c r="B64" t="s">
        <v>11</v>
      </c>
      <c r="C64">
        <v>0.64516129032258063</v>
      </c>
      <c r="D64">
        <v>0</v>
      </c>
      <c r="E64">
        <v>77.738</v>
      </c>
      <c r="F64" s="21">
        <v>57.68</v>
      </c>
      <c r="G64" s="3">
        <v>75.007100000000008</v>
      </c>
      <c r="H64" s="3">
        <v>68.4876</v>
      </c>
      <c r="I64" s="3">
        <v>0.26183394818904371</v>
      </c>
      <c r="J64" s="3">
        <v>0</v>
      </c>
      <c r="K64" s="3">
        <f t="shared" si="0"/>
        <v>3.3681590494872996E-3</v>
      </c>
      <c r="L64" s="3">
        <f t="shared" si="1"/>
        <v>0</v>
      </c>
      <c r="M64" s="3">
        <f t="shared" si="2"/>
        <v>100.13300000000001</v>
      </c>
      <c r="N64" s="3">
        <f t="shared" si="3"/>
        <v>176.71700000000001</v>
      </c>
      <c r="O64" s="3">
        <f t="shared" si="4"/>
        <v>227.38000000000002</v>
      </c>
      <c r="P64" s="3">
        <f t="shared" si="5"/>
        <v>291.13700000000006</v>
      </c>
      <c r="Q64" s="3">
        <f t="shared" si="6"/>
        <v>371.37299999999999</v>
      </c>
      <c r="R64" s="3">
        <f t="shared" si="7"/>
        <v>530.75399999999991</v>
      </c>
      <c r="S64" s="3">
        <f t="shared" si="8"/>
        <v>627.04500000000007</v>
      </c>
      <c r="T64" s="3">
        <f t="shared" si="9"/>
        <v>690.86799999999994</v>
      </c>
      <c r="U64" s="3">
        <f t="shared" si="10"/>
        <v>738.95299999999997</v>
      </c>
      <c r="V64" s="3">
        <f t="shared" si="11"/>
        <v>765.25600000000009</v>
      </c>
      <c r="W64" s="3">
        <f t="shared" si="12"/>
        <v>808.52700000000004</v>
      </c>
      <c r="X64" s="3">
        <f t="shared" si="13"/>
        <v>80.551000000000002</v>
      </c>
      <c r="Y64" s="3">
        <f t="shared" si="14"/>
        <v>176.63199999999998</v>
      </c>
      <c r="Z64" s="3">
        <f t="shared" si="15"/>
        <v>216.42499999999998</v>
      </c>
      <c r="AA64" s="3">
        <f t="shared" si="16"/>
        <v>293.452</v>
      </c>
      <c r="AB64" s="3">
        <f t="shared" si="17"/>
        <v>351.04799999999994</v>
      </c>
      <c r="AC64" s="3">
        <f t="shared" si="18"/>
        <v>488.488</v>
      </c>
      <c r="AD64" s="3">
        <f t="shared" si="19"/>
        <v>584.18499999999983</v>
      </c>
      <c r="AE64" s="3">
        <f t="shared" si="20"/>
        <v>661.97399999999993</v>
      </c>
      <c r="AF64" s="3">
        <f t="shared" si="21"/>
        <v>725.32799999999986</v>
      </c>
      <c r="AG64" s="3">
        <f t="shared" si="22"/>
        <v>747.73599999999999</v>
      </c>
      <c r="AH64" s="3">
        <f t="shared" si="23"/>
        <v>808.24500000000012</v>
      </c>
      <c r="AI64" s="3"/>
      <c r="AJ64" s="3"/>
      <c r="AK64" s="3"/>
      <c r="AL64" s="3"/>
      <c r="AM64" s="3"/>
      <c r="AN64" s="3"/>
      <c r="AO64" s="3"/>
      <c r="AP64" s="3"/>
      <c r="AQ64" s="3"/>
      <c r="AR64" s="3"/>
    </row>
    <row r="65" spans="1:44" x14ac:dyDescent="0.3">
      <c r="A65" t="s">
        <v>25</v>
      </c>
      <c r="B65" t="s">
        <v>12</v>
      </c>
      <c r="C65">
        <v>7.3666666666666663</v>
      </c>
      <c r="D65">
        <v>0</v>
      </c>
      <c r="E65">
        <v>87.712000000000003</v>
      </c>
      <c r="F65" s="21">
        <v>69.495000000000005</v>
      </c>
      <c r="G65" s="3">
        <v>82.352599999999995</v>
      </c>
      <c r="H65" s="3">
        <v>74.106700000000004</v>
      </c>
      <c r="I65" s="3">
        <v>2.8932651274889341</v>
      </c>
      <c r="J65" s="3">
        <v>0</v>
      </c>
      <c r="K65" s="3">
        <f t="shared" si="0"/>
        <v>3.298596688581875E-2</v>
      </c>
      <c r="L65" s="3">
        <f t="shared" si="1"/>
        <v>0</v>
      </c>
      <c r="M65" s="3">
        <f t="shared" si="2"/>
        <v>165.45</v>
      </c>
      <c r="N65" s="3">
        <f t="shared" si="3"/>
        <v>187.84500000000003</v>
      </c>
      <c r="O65" s="3">
        <f t="shared" si="4"/>
        <v>264.42900000000003</v>
      </c>
      <c r="P65" s="3">
        <f t="shared" si="5"/>
        <v>315.09200000000004</v>
      </c>
      <c r="Q65" s="3">
        <f t="shared" si="6"/>
        <v>378.84900000000005</v>
      </c>
      <c r="R65" s="3">
        <f t="shared" si="7"/>
        <v>459.08499999999998</v>
      </c>
      <c r="S65" s="3">
        <f t="shared" si="8"/>
        <v>618.46599999999989</v>
      </c>
      <c r="T65" s="3">
        <f t="shared" si="9"/>
        <v>714.75700000000006</v>
      </c>
      <c r="U65" s="3">
        <f t="shared" si="10"/>
        <v>778.57999999999993</v>
      </c>
      <c r="V65" s="3">
        <f t="shared" si="11"/>
        <v>826.66499999999996</v>
      </c>
      <c r="W65" s="3">
        <f t="shared" si="12"/>
        <v>852.96800000000007</v>
      </c>
      <c r="X65" s="3">
        <f t="shared" si="13"/>
        <v>127.17500000000001</v>
      </c>
      <c r="Y65" s="3">
        <f t="shared" si="14"/>
        <v>150.04599999999999</v>
      </c>
      <c r="Z65" s="3">
        <f t="shared" si="15"/>
        <v>246.12699999999998</v>
      </c>
      <c r="AA65" s="3">
        <f t="shared" si="16"/>
        <v>285.91999999999996</v>
      </c>
      <c r="AB65" s="3">
        <f t="shared" si="17"/>
        <v>362.947</v>
      </c>
      <c r="AC65" s="3">
        <f t="shared" si="18"/>
        <v>420.54299999999995</v>
      </c>
      <c r="AD65" s="3">
        <f t="shared" si="19"/>
        <v>557.98299999999995</v>
      </c>
      <c r="AE65" s="3">
        <f t="shared" si="20"/>
        <v>653.67999999999984</v>
      </c>
      <c r="AF65" s="3">
        <f t="shared" si="21"/>
        <v>731.46899999999994</v>
      </c>
      <c r="AG65" s="3">
        <f t="shared" si="22"/>
        <v>794.82299999999987</v>
      </c>
      <c r="AH65" s="3">
        <f t="shared" si="23"/>
        <v>817.23099999999999</v>
      </c>
      <c r="AI65" s="3"/>
      <c r="AJ65" s="3"/>
      <c r="AK65" s="3"/>
      <c r="AL65" s="3"/>
      <c r="AM65" s="3"/>
      <c r="AN65" s="3"/>
      <c r="AO65" s="3"/>
      <c r="AP65" s="3"/>
      <c r="AQ65" s="3"/>
      <c r="AR65" s="3"/>
    </row>
    <row r="66" spans="1:44" x14ac:dyDescent="0.3">
      <c r="A66" t="s">
        <v>25</v>
      </c>
      <c r="B66" t="s">
        <v>13</v>
      </c>
      <c r="C66">
        <v>5.4516129032258061</v>
      </c>
      <c r="D66">
        <v>0.41935483870967744</v>
      </c>
      <c r="E66">
        <v>20.746000000000002</v>
      </c>
      <c r="F66" s="21">
        <v>18.118000000000002</v>
      </c>
      <c r="G66" s="3">
        <v>30.034100000000002</v>
      </c>
      <c r="H66" s="3">
        <v>22.713000000000001</v>
      </c>
      <c r="I66" s="3">
        <v>2.2124968621974199</v>
      </c>
      <c r="J66" s="3">
        <v>0.140463662345685</v>
      </c>
      <c r="K66" s="3">
        <f t="shared" si="0"/>
        <v>0.10664691324580255</v>
      </c>
      <c r="L66" s="3">
        <f t="shared" si="1"/>
        <v>7.7527134532335232E-3</v>
      </c>
      <c r="M66" s="3">
        <f t="shared" si="2"/>
        <v>108.458</v>
      </c>
      <c r="N66" s="3">
        <f t="shared" si="3"/>
        <v>186.196</v>
      </c>
      <c r="O66" s="3">
        <f t="shared" si="4"/>
        <v>208.59100000000004</v>
      </c>
      <c r="P66" s="3">
        <f t="shared" si="5"/>
        <v>285.17500000000001</v>
      </c>
      <c r="Q66" s="3">
        <f t="shared" si="6"/>
        <v>335.83800000000002</v>
      </c>
      <c r="R66" s="3">
        <f t="shared" si="7"/>
        <v>399.59500000000003</v>
      </c>
      <c r="S66" s="3">
        <f t="shared" si="8"/>
        <v>479.83099999999996</v>
      </c>
      <c r="T66" s="3">
        <f t="shared" si="9"/>
        <v>639.21199999999988</v>
      </c>
      <c r="U66" s="3">
        <f t="shared" si="10"/>
        <v>735.50300000000004</v>
      </c>
      <c r="V66" s="3">
        <f t="shared" si="11"/>
        <v>799.32599999999991</v>
      </c>
      <c r="W66" s="3">
        <f t="shared" si="12"/>
        <v>847.41099999999994</v>
      </c>
      <c r="X66" s="3">
        <f t="shared" si="13"/>
        <v>87.613</v>
      </c>
      <c r="Y66" s="3">
        <f t="shared" si="14"/>
        <v>145.29300000000001</v>
      </c>
      <c r="Z66" s="3">
        <f t="shared" si="15"/>
        <v>168.16399999999999</v>
      </c>
      <c r="AA66" s="3">
        <f t="shared" si="16"/>
        <v>264.245</v>
      </c>
      <c r="AB66" s="3">
        <f t="shared" si="17"/>
        <v>304.03799999999995</v>
      </c>
      <c r="AC66" s="3">
        <f t="shared" si="18"/>
        <v>381.065</v>
      </c>
      <c r="AD66" s="3">
        <f t="shared" si="19"/>
        <v>438.66099999999994</v>
      </c>
      <c r="AE66" s="3">
        <f t="shared" si="20"/>
        <v>576.101</v>
      </c>
      <c r="AF66" s="3">
        <f t="shared" si="21"/>
        <v>671.79799999999989</v>
      </c>
      <c r="AG66" s="3">
        <f t="shared" si="22"/>
        <v>749.58699999999999</v>
      </c>
      <c r="AH66" s="3">
        <f t="shared" si="23"/>
        <v>812.94099999999992</v>
      </c>
      <c r="AI66" s="3"/>
      <c r="AJ66" s="3"/>
      <c r="AK66" s="3"/>
      <c r="AL66" s="3"/>
      <c r="AM66" s="3"/>
      <c r="AN66" s="3"/>
      <c r="AO66" s="3"/>
      <c r="AP66" s="3"/>
      <c r="AQ66" s="3"/>
      <c r="AR66" s="3"/>
    </row>
    <row r="67" spans="1:44" x14ac:dyDescent="0.3">
      <c r="A67" t="s">
        <v>25</v>
      </c>
      <c r="B67" t="s">
        <v>14</v>
      </c>
      <c r="C67">
        <v>2.1666666666666665</v>
      </c>
      <c r="D67">
        <v>0</v>
      </c>
      <c r="E67">
        <v>25.136999999999997</v>
      </c>
      <c r="F67" s="21">
        <v>22.344999999999999</v>
      </c>
      <c r="G67" s="3">
        <v>29.119900000000001</v>
      </c>
      <c r="H67" s="3">
        <v>34.7742</v>
      </c>
      <c r="I67" s="3">
        <v>0.85096033161439255</v>
      </c>
      <c r="J67" s="3">
        <v>0</v>
      </c>
      <c r="K67" s="3">
        <f t="shared" ref="K67:K130" si="24">I67/E67</f>
        <v>3.3852899375995255E-2</v>
      </c>
      <c r="L67" s="3">
        <f t="shared" ref="L67:L130" si="25">J67/F67</f>
        <v>0</v>
      </c>
      <c r="M67" s="3">
        <f t="shared" si="2"/>
        <v>45.882999999999996</v>
      </c>
      <c r="N67" s="3">
        <f t="shared" si="3"/>
        <v>133.595</v>
      </c>
      <c r="O67" s="3">
        <f t="shared" si="4"/>
        <v>211.333</v>
      </c>
      <c r="P67" s="3">
        <f t="shared" si="5"/>
        <v>233.72800000000004</v>
      </c>
      <c r="Q67" s="3">
        <f t="shared" si="6"/>
        <v>310.31200000000001</v>
      </c>
      <c r="R67" s="3">
        <f t="shared" si="7"/>
        <v>360.97500000000002</v>
      </c>
      <c r="S67" s="3">
        <f t="shared" si="8"/>
        <v>424.73200000000003</v>
      </c>
      <c r="T67" s="3">
        <f t="shared" si="9"/>
        <v>504.96799999999996</v>
      </c>
      <c r="U67" s="3">
        <f t="shared" si="10"/>
        <v>664.34899999999982</v>
      </c>
      <c r="V67" s="3">
        <f t="shared" si="11"/>
        <v>760.64</v>
      </c>
      <c r="W67" s="3">
        <f t="shared" si="12"/>
        <v>824.46299999999985</v>
      </c>
      <c r="X67" s="3">
        <f t="shared" si="13"/>
        <v>40.463000000000001</v>
      </c>
      <c r="Y67" s="3">
        <f t="shared" si="14"/>
        <v>109.958</v>
      </c>
      <c r="Z67" s="3">
        <f t="shared" si="15"/>
        <v>167.63800000000001</v>
      </c>
      <c r="AA67" s="3">
        <f t="shared" si="16"/>
        <v>190.50899999999999</v>
      </c>
      <c r="AB67" s="3">
        <f t="shared" si="17"/>
        <v>286.59000000000003</v>
      </c>
      <c r="AC67" s="3">
        <f t="shared" si="18"/>
        <v>326.38299999999992</v>
      </c>
      <c r="AD67" s="3">
        <f t="shared" si="19"/>
        <v>403.40999999999997</v>
      </c>
      <c r="AE67" s="3">
        <f t="shared" si="20"/>
        <v>461.00599999999997</v>
      </c>
      <c r="AF67" s="3">
        <f t="shared" si="21"/>
        <v>598.44600000000003</v>
      </c>
      <c r="AG67" s="3">
        <f t="shared" si="22"/>
        <v>694.14299999999992</v>
      </c>
      <c r="AH67" s="3">
        <f t="shared" si="23"/>
        <v>771.93200000000002</v>
      </c>
      <c r="AI67" s="3"/>
      <c r="AJ67" s="3"/>
      <c r="AK67" s="3"/>
      <c r="AL67" s="3"/>
      <c r="AM67" s="3"/>
      <c r="AN67" s="3"/>
      <c r="AO67" s="3"/>
      <c r="AP67" s="3"/>
      <c r="AQ67" s="3"/>
      <c r="AR67" s="3"/>
    </row>
    <row r="68" spans="1:44" x14ac:dyDescent="0.3">
      <c r="A68" t="s">
        <v>25</v>
      </c>
      <c r="B68" t="s">
        <v>15</v>
      </c>
      <c r="C68">
        <v>5.096774193548387</v>
      </c>
      <c r="D68">
        <v>0</v>
      </c>
      <c r="E68">
        <v>50.659000000000006</v>
      </c>
      <c r="F68" s="21">
        <v>49.403000000000006</v>
      </c>
      <c r="G68" s="3">
        <v>45.038800000000002</v>
      </c>
      <c r="H68" s="3">
        <v>47.265000000000001</v>
      </c>
      <c r="I68" s="3">
        <v>2.0684881906934458</v>
      </c>
      <c r="J68" s="3">
        <v>0</v>
      </c>
      <c r="K68" s="3">
        <f t="shared" si="24"/>
        <v>4.0831603282604191E-2</v>
      </c>
      <c r="L68" s="3">
        <f t="shared" si="25"/>
        <v>0</v>
      </c>
      <c r="M68" s="3">
        <f t="shared" si="2"/>
        <v>75.796000000000006</v>
      </c>
      <c r="N68" s="3">
        <f t="shared" si="3"/>
        <v>96.542000000000002</v>
      </c>
      <c r="O68" s="3">
        <f t="shared" si="4"/>
        <v>184.25400000000002</v>
      </c>
      <c r="P68" s="3">
        <f t="shared" si="5"/>
        <v>261.99200000000002</v>
      </c>
      <c r="Q68" s="3">
        <f t="shared" si="6"/>
        <v>284.38700000000006</v>
      </c>
      <c r="R68" s="3">
        <f t="shared" si="7"/>
        <v>360.971</v>
      </c>
      <c r="S68" s="3">
        <f t="shared" si="8"/>
        <v>411.63400000000001</v>
      </c>
      <c r="T68" s="3">
        <f t="shared" si="9"/>
        <v>475.39100000000002</v>
      </c>
      <c r="U68" s="3">
        <f t="shared" si="10"/>
        <v>555.62699999999995</v>
      </c>
      <c r="V68" s="3">
        <f t="shared" si="11"/>
        <v>715.00799999999981</v>
      </c>
      <c r="W68" s="3">
        <f t="shared" si="12"/>
        <v>811.29899999999998</v>
      </c>
      <c r="X68" s="3">
        <f t="shared" si="13"/>
        <v>71.748000000000005</v>
      </c>
      <c r="Y68" s="3">
        <f t="shared" si="14"/>
        <v>89.866000000000014</v>
      </c>
      <c r="Z68" s="3">
        <f t="shared" si="15"/>
        <v>159.36099999999999</v>
      </c>
      <c r="AA68" s="3">
        <f t="shared" si="16"/>
        <v>217.041</v>
      </c>
      <c r="AB68" s="3">
        <f t="shared" si="17"/>
        <v>239.91199999999998</v>
      </c>
      <c r="AC68" s="3">
        <f t="shared" si="18"/>
        <v>335.99300000000005</v>
      </c>
      <c r="AD68" s="3">
        <f t="shared" si="19"/>
        <v>375.78599999999994</v>
      </c>
      <c r="AE68" s="3">
        <f t="shared" si="20"/>
        <v>452.81299999999999</v>
      </c>
      <c r="AF68" s="3">
        <f t="shared" si="21"/>
        <v>510.40899999999999</v>
      </c>
      <c r="AG68" s="3">
        <f t="shared" si="22"/>
        <v>647.84900000000005</v>
      </c>
      <c r="AH68" s="3">
        <f t="shared" si="23"/>
        <v>743.54599999999994</v>
      </c>
      <c r="AI68" s="3"/>
      <c r="AJ68" s="3"/>
      <c r="AK68" s="3"/>
      <c r="AL68" s="3"/>
      <c r="AM68" s="3"/>
      <c r="AN68" s="3"/>
      <c r="AO68" s="3"/>
      <c r="AP68" s="3"/>
      <c r="AQ68" s="3"/>
      <c r="AR68" s="3"/>
    </row>
    <row r="69" spans="1:44" x14ac:dyDescent="0.3">
      <c r="A69" t="s">
        <v>25</v>
      </c>
      <c r="B69" t="s">
        <v>16</v>
      </c>
      <c r="C69">
        <v>15.741935483870968</v>
      </c>
      <c r="D69">
        <v>0.4838709677419355</v>
      </c>
      <c r="E69">
        <v>99.589000000000013</v>
      </c>
      <c r="F69" s="21">
        <v>91.626000000000005</v>
      </c>
      <c r="G69" s="3">
        <v>76.849699999999999</v>
      </c>
      <c r="H69" s="3">
        <v>72.089800000000011</v>
      </c>
      <c r="I69" s="3">
        <v>6.388748335812668</v>
      </c>
      <c r="J69" s="3">
        <v>0.16207345655271344</v>
      </c>
      <c r="K69" s="3">
        <f t="shared" si="24"/>
        <v>6.4151144562277634E-2</v>
      </c>
      <c r="L69" s="3">
        <f t="shared" si="25"/>
        <v>1.7688588015706615E-3</v>
      </c>
      <c r="M69" s="3">
        <f t="shared" si="2"/>
        <v>150.24800000000002</v>
      </c>
      <c r="N69" s="3">
        <f t="shared" si="3"/>
        <v>175.38500000000002</v>
      </c>
      <c r="O69" s="3">
        <f t="shared" si="4"/>
        <v>196.13100000000003</v>
      </c>
      <c r="P69" s="3">
        <f t="shared" si="5"/>
        <v>283.84300000000002</v>
      </c>
      <c r="Q69" s="3">
        <f t="shared" si="6"/>
        <v>361.58100000000002</v>
      </c>
      <c r="R69" s="3">
        <f t="shared" si="7"/>
        <v>383.97600000000006</v>
      </c>
      <c r="S69" s="3">
        <f t="shared" si="8"/>
        <v>460.56</v>
      </c>
      <c r="T69" s="3">
        <f t="shared" si="9"/>
        <v>511.22300000000001</v>
      </c>
      <c r="U69" s="3">
        <f t="shared" si="10"/>
        <v>574.98</v>
      </c>
      <c r="V69" s="3">
        <f t="shared" si="11"/>
        <v>655.21600000000001</v>
      </c>
      <c r="W69" s="3">
        <f t="shared" si="12"/>
        <v>814.59699999999987</v>
      </c>
      <c r="X69" s="3">
        <f t="shared" si="13"/>
        <v>141.029</v>
      </c>
      <c r="Y69" s="3">
        <f t="shared" si="14"/>
        <v>163.37400000000002</v>
      </c>
      <c r="Z69" s="3">
        <f t="shared" si="15"/>
        <v>181.49200000000002</v>
      </c>
      <c r="AA69" s="3">
        <f t="shared" si="16"/>
        <v>250.98699999999999</v>
      </c>
      <c r="AB69" s="3">
        <f t="shared" si="17"/>
        <v>308.66700000000003</v>
      </c>
      <c r="AC69" s="3">
        <f t="shared" si="18"/>
        <v>331.53800000000001</v>
      </c>
      <c r="AD69" s="3">
        <f t="shared" si="19"/>
        <v>427.61900000000003</v>
      </c>
      <c r="AE69" s="3">
        <f t="shared" si="20"/>
        <v>467.41199999999992</v>
      </c>
      <c r="AF69" s="3">
        <f t="shared" si="21"/>
        <v>544.43899999999996</v>
      </c>
      <c r="AG69" s="3">
        <f t="shared" si="22"/>
        <v>602.03499999999997</v>
      </c>
      <c r="AH69" s="3">
        <f t="shared" si="23"/>
        <v>739.47500000000002</v>
      </c>
      <c r="AI69" s="3"/>
      <c r="AJ69" s="3"/>
      <c r="AK69" s="3"/>
      <c r="AL69" s="3"/>
      <c r="AM69" s="3"/>
      <c r="AN69" s="3"/>
      <c r="AO69" s="3"/>
      <c r="AP69" s="3"/>
      <c r="AQ69" s="3"/>
      <c r="AR69" s="3"/>
    </row>
    <row r="70" spans="1:44" x14ac:dyDescent="0.3">
      <c r="A70" t="s">
        <v>25</v>
      </c>
      <c r="B70" t="s">
        <v>17</v>
      </c>
      <c r="C70">
        <v>20.633333333333333</v>
      </c>
      <c r="D70">
        <v>1.4</v>
      </c>
      <c r="E70">
        <v>57.567999999999998</v>
      </c>
      <c r="F70" s="21">
        <v>60.502000000000002</v>
      </c>
      <c r="G70" s="3">
        <v>65.1708</v>
      </c>
      <c r="H70" s="3">
        <v>71.320899999999995</v>
      </c>
      <c r="I70" s="3">
        <v>8.1037606964509052</v>
      </c>
      <c r="J70" s="3">
        <v>0.45380567834759766</v>
      </c>
      <c r="K70" s="3">
        <f t="shared" si="24"/>
        <v>0.14076849458815496</v>
      </c>
      <c r="L70" s="3">
        <f t="shared" si="25"/>
        <v>7.5006723471554267E-3</v>
      </c>
      <c r="M70" s="3">
        <f t="shared" si="2"/>
        <v>157.15700000000001</v>
      </c>
      <c r="N70" s="3">
        <f t="shared" si="3"/>
        <v>207.81600000000003</v>
      </c>
      <c r="O70" s="3">
        <f t="shared" si="4"/>
        <v>232.95300000000003</v>
      </c>
      <c r="P70" s="3">
        <f t="shared" si="5"/>
        <v>253.69900000000001</v>
      </c>
      <c r="Q70" s="3">
        <f t="shared" si="6"/>
        <v>341.411</v>
      </c>
      <c r="R70" s="3">
        <f t="shared" si="7"/>
        <v>419.149</v>
      </c>
      <c r="S70" s="3">
        <f t="shared" si="8"/>
        <v>441.54400000000004</v>
      </c>
      <c r="T70" s="3">
        <f t="shared" si="9"/>
        <v>518.12800000000004</v>
      </c>
      <c r="U70" s="3">
        <f t="shared" si="10"/>
        <v>568.79100000000005</v>
      </c>
      <c r="V70" s="3">
        <f t="shared" si="11"/>
        <v>632.548</v>
      </c>
      <c r="W70" s="3">
        <f t="shared" si="12"/>
        <v>712.78399999999999</v>
      </c>
      <c r="X70" s="3">
        <f t="shared" si="13"/>
        <v>152.12800000000001</v>
      </c>
      <c r="Y70" s="3">
        <f t="shared" si="14"/>
        <v>201.53100000000001</v>
      </c>
      <c r="Z70" s="3">
        <f t="shared" si="15"/>
        <v>223.87600000000003</v>
      </c>
      <c r="AA70" s="3">
        <f t="shared" si="16"/>
        <v>241.99400000000003</v>
      </c>
      <c r="AB70" s="3">
        <f t="shared" si="17"/>
        <v>311.48899999999998</v>
      </c>
      <c r="AC70" s="3">
        <f t="shared" si="18"/>
        <v>369.16900000000004</v>
      </c>
      <c r="AD70" s="3">
        <f t="shared" si="19"/>
        <v>392.04</v>
      </c>
      <c r="AE70" s="3">
        <f t="shared" si="20"/>
        <v>488.12100000000004</v>
      </c>
      <c r="AF70" s="3">
        <f t="shared" si="21"/>
        <v>527.91399999999987</v>
      </c>
      <c r="AG70" s="3">
        <f t="shared" si="22"/>
        <v>604.94099999999992</v>
      </c>
      <c r="AH70" s="3">
        <f t="shared" si="23"/>
        <v>662.53699999999992</v>
      </c>
      <c r="AI70" s="3"/>
      <c r="AJ70" s="3"/>
      <c r="AK70" s="3"/>
      <c r="AL70" s="3"/>
      <c r="AM70" s="3"/>
      <c r="AN70" s="3"/>
      <c r="AO70" s="3"/>
      <c r="AP70" s="3"/>
      <c r="AQ70" s="3"/>
      <c r="AR70" s="3"/>
    </row>
    <row r="71" spans="1:44" x14ac:dyDescent="0.3">
      <c r="A71" t="s">
        <v>25</v>
      </c>
      <c r="B71" t="s">
        <v>18</v>
      </c>
      <c r="C71">
        <v>11.419354838709678</v>
      </c>
      <c r="D71">
        <v>1.935483870967742</v>
      </c>
      <c r="E71">
        <v>85.168999999999997</v>
      </c>
      <c r="F71" s="21">
        <v>58.936999999999998</v>
      </c>
      <c r="G71" s="3">
        <v>87.310699999999997</v>
      </c>
      <c r="H71" s="3">
        <v>81.12700000000001</v>
      </c>
      <c r="I71" s="3">
        <v>4.6344608829460752</v>
      </c>
      <c r="J71" s="3">
        <v>0.64829382621085341</v>
      </c>
      <c r="K71" s="3">
        <f t="shared" si="24"/>
        <v>5.4414879626930868E-2</v>
      </c>
      <c r="L71" s="3">
        <f t="shared" si="25"/>
        <v>1.0999776476760837E-2</v>
      </c>
      <c r="M71" s="3">
        <f t="shared" si="2"/>
        <v>142.73699999999999</v>
      </c>
      <c r="N71" s="3">
        <f t="shared" si="3"/>
        <v>242.32600000000002</v>
      </c>
      <c r="O71" s="3">
        <f t="shared" si="4"/>
        <v>292.98500000000001</v>
      </c>
      <c r="P71" s="3">
        <f t="shared" si="5"/>
        <v>318.12200000000001</v>
      </c>
      <c r="Q71" s="3">
        <f t="shared" si="6"/>
        <v>338.86799999999999</v>
      </c>
      <c r="R71" s="3">
        <f t="shared" si="7"/>
        <v>426.58</v>
      </c>
      <c r="S71" s="3">
        <f t="shared" si="8"/>
        <v>504.31799999999998</v>
      </c>
      <c r="T71" s="3">
        <f t="shared" si="9"/>
        <v>526.71300000000008</v>
      </c>
      <c r="U71" s="3">
        <f t="shared" si="10"/>
        <v>603.29700000000003</v>
      </c>
      <c r="V71" s="3">
        <f t="shared" si="11"/>
        <v>653.96</v>
      </c>
      <c r="W71" s="3">
        <f t="shared" si="12"/>
        <v>717.71699999999998</v>
      </c>
      <c r="X71" s="3">
        <f t="shared" si="13"/>
        <v>119.43899999999999</v>
      </c>
      <c r="Y71" s="3">
        <f t="shared" si="14"/>
        <v>211.065</v>
      </c>
      <c r="Z71" s="3">
        <f t="shared" si="15"/>
        <v>260.46800000000002</v>
      </c>
      <c r="AA71" s="3">
        <f t="shared" si="16"/>
        <v>282.81300000000005</v>
      </c>
      <c r="AB71" s="3">
        <f t="shared" si="17"/>
        <v>300.93100000000004</v>
      </c>
      <c r="AC71" s="3">
        <f t="shared" si="18"/>
        <v>370.42599999999999</v>
      </c>
      <c r="AD71" s="3">
        <f t="shared" si="19"/>
        <v>428.10600000000005</v>
      </c>
      <c r="AE71" s="3">
        <f t="shared" si="20"/>
        <v>450.97700000000003</v>
      </c>
      <c r="AF71" s="3">
        <f t="shared" si="21"/>
        <v>547.05799999999999</v>
      </c>
      <c r="AG71" s="3">
        <f t="shared" si="22"/>
        <v>586.85099999999989</v>
      </c>
      <c r="AH71" s="3">
        <f t="shared" si="23"/>
        <v>663.87799999999993</v>
      </c>
      <c r="AI71" s="3"/>
      <c r="AJ71" s="3"/>
      <c r="AK71" s="3"/>
      <c r="AL71" s="3"/>
      <c r="AM71" s="3"/>
      <c r="AN71" s="3"/>
      <c r="AO71" s="3"/>
      <c r="AP71" s="3"/>
      <c r="AQ71" s="3"/>
      <c r="AR71" s="3"/>
    </row>
    <row r="72" spans="1:44" x14ac:dyDescent="0.3">
      <c r="A72" t="s">
        <v>25</v>
      </c>
      <c r="B72" t="s">
        <v>19</v>
      </c>
      <c r="C72">
        <v>29.8</v>
      </c>
      <c r="D72">
        <v>0.16666666666666666</v>
      </c>
      <c r="E72">
        <v>103.74100000000001</v>
      </c>
      <c r="F72" s="21">
        <v>86.484999999999999</v>
      </c>
      <c r="G72" s="3">
        <v>152.11959999999999</v>
      </c>
      <c r="H72" s="3">
        <v>148.9589</v>
      </c>
      <c r="I72" s="3">
        <v>11.703977484050263</v>
      </c>
      <c r="J72" s="3">
        <v>5.4024485517571136E-2</v>
      </c>
      <c r="K72" s="3">
        <f t="shared" si="24"/>
        <v>0.11281920825951419</v>
      </c>
      <c r="L72" s="3">
        <f t="shared" si="25"/>
        <v>6.2466885029278062E-4</v>
      </c>
      <c r="M72" s="3">
        <f t="shared" si="2"/>
        <v>188.91000000000003</v>
      </c>
      <c r="N72" s="3">
        <f t="shared" si="3"/>
        <v>246.47800000000001</v>
      </c>
      <c r="O72" s="3">
        <f t="shared" si="4"/>
        <v>346.06700000000001</v>
      </c>
      <c r="P72" s="3">
        <f t="shared" si="5"/>
        <v>396.726</v>
      </c>
      <c r="Q72" s="3">
        <f t="shared" si="6"/>
        <v>421.86300000000006</v>
      </c>
      <c r="R72" s="3">
        <f t="shared" si="7"/>
        <v>442.60900000000004</v>
      </c>
      <c r="S72" s="3">
        <f t="shared" si="8"/>
        <v>530.32100000000003</v>
      </c>
      <c r="T72" s="3">
        <f t="shared" si="9"/>
        <v>608.05899999999997</v>
      </c>
      <c r="U72" s="3">
        <f t="shared" si="10"/>
        <v>630.45400000000006</v>
      </c>
      <c r="V72" s="3">
        <f t="shared" si="11"/>
        <v>707.03800000000001</v>
      </c>
      <c r="W72" s="3">
        <f t="shared" si="12"/>
        <v>757.70100000000002</v>
      </c>
      <c r="X72" s="3">
        <f t="shared" si="13"/>
        <v>145.422</v>
      </c>
      <c r="Y72" s="3">
        <f t="shared" si="14"/>
        <v>205.92399999999998</v>
      </c>
      <c r="Z72" s="3">
        <f t="shared" si="15"/>
        <v>297.55</v>
      </c>
      <c r="AA72" s="3">
        <f t="shared" si="16"/>
        <v>346.95300000000003</v>
      </c>
      <c r="AB72" s="3">
        <f t="shared" si="17"/>
        <v>369.29800000000006</v>
      </c>
      <c r="AC72" s="3">
        <f t="shared" si="18"/>
        <v>387.41600000000005</v>
      </c>
      <c r="AD72" s="3">
        <f t="shared" si="19"/>
        <v>456.911</v>
      </c>
      <c r="AE72" s="3">
        <f t="shared" si="20"/>
        <v>514.59100000000001</v>
      </c>
      <c r="AF72" s="3">
        <f t="shared" si="21"/>
        <v>537.46199999999999</v>
      </c>
      <c r="AG72" s="3">
        <f t="shared" si="22"/>
        <v>633.54300000000001</v>
      </c>
      <c r="AH72" s="3">
        <f t="shared" si="23"/>
        <v>673.3359999999999</v>
      </c>
      <c r="AI72" s="3"/>
      <c r="AJ72" s="3"/>
      <c r="AK72" s="3"/>
      <c r="AL72" s="3"/>
      <c r="AM72" s="3"/>
      <c r="AN72" s="3"/>
      <c r="AO72" s="3"/>
      <c r="AP72" s="3"/>
      <c r="AQ72" s="3"/>
      <c r="AR72" s="3"/>
    </row>
    <row r="73" spans="1:44" x14ac:dyDescent="0.3">
      <c r="A73" t="s">
        <v>25</v>
      </c>
      <c r="B73" t="s">
        <v>20</v>
      </c>
      <c r="C73">
        <v>10.774193548387096</v>
      </c>
      <c r="D73">
        <v>0</v>
      </c>
      <c r="E73">
        <v>79.987000000000009</v>
      </c>
      <c r="F73" s="21">
        <v>58.336000000000006</v>
      </c>
      <c r="G73" s="3">
        <v>106.07550000000002</v>
      </c>
      <c r="H73" s="3">
        <v>109.23710000000001</v>
      </c>
      <c r="I73" s="3">
        <v>4.3726269347570295</v>
      </c>
      <c r="J73" s="3">
        <v>0</v>
      </c>
      <c r="K73" s="3">
        <f t="shared" si="24"/>
        <v>5.4666720026467164E-2</v>
      </c>
      <c r="L73" s="3">
        <f t="shared" si="25"/>
        <v>0</v>
      </c>
      <c r="M73" s="3">
        <f t="shared" si="2"/>
        <v>183.72800000000001</v>
      </c>
      <c r="N73" s="3">
        <f t="shared" si="3"/>
        <v>268.89700000000005</v>
      </c>
      <c r="O73" s="3">
        <f t="shared" si="4"/>
        <v>326.46500000000003</v>
      </c>
      <c r="P73" s="3">
        <f t="shared" si="5"/>
        <v>426.05400000000003</v>
      </c>
      <c r="Q73" s="3">
        <f t="shared" si="6"/>
        <v>476.71300000000002</v>
      </c>
      <c r="R73" s="3">
        <f t="shared" si="7"/>
        <v>501.85000000000008</v>
      </c>
      <c r="S73" s="3">
        <f t="shared" si="8"/>
        <v>522.596</v>
      </c>
      <c r="T73" s="3">
        <f t="shared" si="9"/>
        <v>610.30799999999999</v>
      </c>
      <c r="U73" s="3">
        <f t="shared" si="10"/>
        <v>688.04599999999994</v>
      </c>
      <c r="V73" s="3">
        <f t="shared" si="11"/>
        <v>710.44100000000003</v>
      </c>
      <c r="W73" s="3">
        <f t="shared" si="12"/>
        <v>787.02499999999998</v>
      </c>
      <c r="X73" s="3">
        <f t="shared" si="13"/>
        <v>144.821</v>
      </c>
      <c r="Y73" s="3">
        <f t="shared" si="14"/>
        <v>203.75800000000001</v>
      </c>
      <c r="Z73" s="3">
        <f t="shared" si="15"/>
        <v>264.26</v>
      </c>
      <c r="AA73" s="3">
        <f t="shared" si="16"/>
        <v>355.88600000000002</v>
      </c>
      <c r="AB73" s="3">
        <f t="shared" si="17"/>
        <v>405.28900000000004</v>
      </c>
      <c r="AC73" s="3">
        <f t="shared" si="18"/>
        <v>427.63400000000007</v>
      </c>
      <c r="AD73" s="3">
        <f t="shared" si="19"/>
        <v>445.75200000000007</v>
      </c>
      <c r="AE73" s="3">
        <f t="shared" si="20"/>
        <v>515.24699999999996</v>
      </c>
      <c r="AF73" s="3">
        <f t="shared" si="21"/>
        <v>572.92700000000002</v>
      </c>
      <c r="AG73" s="3">
        <f t="shared" si="22"/>
        <v>595.798</v>
      </c>
      <c r="AH73" s="3">
        <f t="shared" si="23"/>
        <v>691.87900000000002</v>
      </c>
      <c r="AI73" s="3"/>
      <c r="AJ73" s="3"/>
      <c r="AK73" s="3"/>
      <c r="AL73" s="3"/>
      <c r="AM73" s="3"/>
      <c r="AN73" s="3"/>
      <c r="AO73" s="3"/>
      <c r="AP73" s="3"/>
      <c r="AQ73" s="3"/>
      <c r="AR73" s="3"/>
    </row>
    <row r="74" spans="1:44" x14ac:dyDescent="0.3">
      <c r="A74" t="s">
        <v>26</v>
      </c>
      <c r="B74" t="s">
        <v>9</v>
      </c>
      <c r="C74">
        <v>0.29032258064516131</v>
      </c>
      <c r="D74">
        <v>0</v>
      </c>
      <c r="E74">
        <v>46.434000000000005</v>
      </c>
      <c r="F74" s="21">
        <v>46.524000000000001</v>
      </c>
      <c r="G74" s="3">
        <v>90.654600000000016</v>
      </c>
      <c r="H74" s="3">
        <v>75.700300000000013</v>
      </c>
      <c r="I74" s="3">
        <v>0.11782527668506973</v>
      </c>
      <c r="J74" s="3">
        <v>0</v>
      </c>
      <c r="K74" s="3">
        <f t="shared" si="24"/>
        <v>2.5374785003460763E-3</v>
      </c>
      <c r="L74" s="3">
        <f t="shared" si="25"/>
        <v>0</v>
      </c>
      <c r="M74" s="3">
        <f t="shared" si="2"/>
        <v>126.42100000000002</v>
      </c>
      <c r="N74" s="3">
        <f t="shared" si="3"/>
        <v>230.16200000000001</v>
      </c>
      <c r="O74" s="3">
        <f t="shared" si="4"/>
        <v>315.33100000000007</v>
      </c>
      <c r="P74" s="3">
        <f t="shared" si="5"/>
        <v>372.89900000000006</v>
      </c>
      <c r="Q74" s="3">
        <f t="shared" si="6"/>
        <v>472.48800000000006</v>
      </c>
      <c r="R74" s="3">
        <f t="shared" si="7"/>
        <v>523.14700000000005</v>
      </c>
      <c r="S74" s="3">
        <f t="shared" si="8"/>
        <v>548.28400000000011</v>
      </c>
      <c r="T74" s="3">
        <f t="shared" si="9"/>
        <v>569.03</v>
      </c>
      <c r="U74" s="3">
        <f t="shared" si="10"/>
        <v>656.74199999999996</v>
      </c>
      <c r="V74" s="3">
        <f t="shared" si="11"/>
        <v>734.4799999999999</v>
      </c>
      <c r="W74" s="3">
        <f t="shared" si="12"/>
        <v>756.875</v>
      </c>
      <c r="X74" s="3">
        <f t="shared" si="13"/>
        <v>104.86000000000001</v>
      </c>
      <c r="Y74" s="3">
        <f t="shared" si="14"/>
        <v>191.345</v>
      </c>
      <c r="Z74" s="3">
        <f t="shared" si="15"/>
        <v>250.28200000000001</v>
      </c>
      <c r="AA74" s="3">
        <f t="shared" si="16"/>
        <v>310.78399999999999</v>
      </c>
      <c r="AB74" s="3">
        <f t="shared" si="17"/>
        <v>402.41</v>
      </c>
      <c r="AC74" s="3">
        <f t="shared" si="18"/>
        <v>451.81300000000005</v>
      </c>
      <c r="AD74" s="3">
        <f t="shared" si="19"/>
        <v>474.15800000000007</v>
      </c>
      <c r="AE74" s="3">
        <f t="shared" si="20"/>
        <v>492.27600000000007</v>
      </c>
      <c r="AF74" s="3">
        <f t="shared" si="21"/>
        <v>561.77099999999996</v>
      </c>
      <c r="AG74" s="3">
        <f t="shared" si="22"/>
        <v>619.45100000000002</v>
      </c>
      <c r="AH74" s="3">
        <f t="shared" si="23"/>
        <v>642.322</v>
      </c>
      <c r="AI74" s="3"/>
      <c r="AJ74" s="3"/>
      <c r="AK74" s="3"/>
      <c r="AL74" s="3"/>
      <c r="AM74" s="3"/>
      <c r="AN74" s="3"/>
      <c r="AO74" s="3"/>
      <c r="AP74" s="3"/>
      <c r="AQ74" s="3"/>
      <c r="AR74" s="3"/>
    </row>
    <row r="75" spans="1:44" x14ac:dyDescent="0.3">
      <c r="A75" t="s">
        <v>26</v>
      </c>
      <c r="B75" t="s">
        <v>10</v>
      </c>
      <c r="C75">
        <v>102.71428571428571</v>
      </c>
      <c r="D75">
        <v>70.607142857142861</v>
      </c>
      <c r="E75">
        <v>229.04599999999996</v>
      </c>
      <c r="F75" s="21">
        <v>271.245</v>
      </c>
      <c r="G75" s="3">
        <v>123.40480000000001</v>
      </c>
      <c r="H75" s="3">
        <v>120.2559</v>
      </c>
      <c r="I75" s="3">
        <v>37.651721749584496</v>
      </c>
      <c r="J75" s="3">
        <v>21.361281573647624</v>
      </c>
      <c r="K75" s="3">
        <f t="shared" si="24"/>
        <v>0.16438497834314725</v>
      </c>
      <c r="L75" s="3">
        <f t="shared" si="25"/>
        <v>7.8752720137320958E-2</v>
      </c>
      <c r="M75" s="3">
        <f t="shared" si="2"/>
        <v>275.47999999999996</v>
      </c>
      <c r="N75" s="3">
        <f t="shared" si="3"/>
        <v>355.46699999999998</v>
      </c>
      <c r="O75" s="3">
        <f t="shared" si="4"/>
        <v>459.20799999999997</v>
      </c>
      <c r="P75" s="3">
        <f t="shared" si="5"/>
        <v>544.37700000000007</v>
      </c>
      <c r="Q75" s="3">
        <f t="shared" si="6"/>
        <v>601.94500000000005</v>
      </c>
      <c r="R75" s="3">
        <f t="shared" si="7"/>
        <v>701.53399999999999</v>
      </c>
      <c r="S75" s="3">
        <f t="shared" si="8"/>
        <v>752.19299999999998</v>
      </c>
      <c r="T75" s="3">
        <f t="shared" si="9"/>
        <v>777.33</v>
      </c>
      <c r="U75" s="3">
        <f t="shared" si="10"/>
        <v>798.07599999999991</v>
      </c>
      <c r="V75" s="3">
        <f t="shared" si="11"/>
        <v>885.7879999999999</v>
      </c>
      <c r="W75" s="3">
        <f t="shared" si="12"/>
        <v>963.52599999999984</v>
      </c>
      <c r="X75" s="3">
        <f t="shared" si="13"/>
        <v>317.76900000000001</v>
      </c>
      <c r="Y75" s="3">
        <f t="shared" si="14"/>
        <v>376.10500000000002</v>
      </c>
      <c r="Z75" s="3">
        <f t="shared" si="15"/>
        <v>462.59000000000003</v>
      </c>
      <c r="AA75" s="3">
        <f t="shared" si="16"/>
        <v>521.52700000000004</v>
      </c>
      <c r="AB75" s="3">
        <f t="shared" si="17"/>
        <v>582.029</v>
      </c>
      <c r="AC75" s="3">
        <f t="shared" si="18"/>
        <v>673.65499999999997</v>
      </c>
      <c r="AD75" s="3">
        <f t="shared" si="19"/>
        <v>723.05799999999999</v>
      </c>
      <c r="AE75" s="3">
        <f t="shared" si="20"/>
        <v>745.40300000000002</v>
      </c>
      <c r="AF75" s="3">
        <f t="shared" si="21"/>
        <v>763.52100000000007</v>
      </c>
      <c r="AG75" s="3">
        <f t="shared" si="22"/>
        <v>833.01599999999996</v>
      </c>
      <c r="AH75" s="3">
        <f t="shared" si="23"/>
        <v>890.69600000000003</v>
      </c>
      <c r="AI75" s="3"/>
      <c r="AJ75" s="3"/>
      <c r="AK75" s="3"/>
      <c r="AL75" s="3"/>
      <c r="AM75" s="3"/>
      <c r="AN75" s="3"/>
      <c r="AO75" s="3"/>
      <c r="AP75" s="3"/>
      <c r="AQ75" s="3"/>
      <c r="AR75" s="3"/>
    </row>
    <row r="76" spans="1:44" x14ac:dyDescent="0.3">
      <c r="A76" t="s">
        <v>26</v>
      </c>
      <c r="B76" t="s">
        <v>11</v>
      </c>
      <c r="C76">
        <v>332.48387096774195</v>
      </c>
      <c r="D76">
        <v>431.09677419354841</v>
      </c>
      <c r="E76">
        <v>233.81100000000001</v>
      </c>
      <c r="F76" s="21">
        <v>253.74900000000002</v>
      </c>
      <c r="G76" s="3">
        <v>115.23099999999999</v>
      </c>
      <c r="H76" s="3">
        <v>111.004</v>
      </c>
      <c r="I76" s="3">
        <v>134.93612519922374</v>
      </c>
      <c r="J76" s="3">
        <v>144.3966448913641</v>
      </c>
      <c r="K76" s="3">
        <f t="shared" si="24"/>
        <v>0.57711624003671225</v>
      </c>
      <c r="L76" s="3">
        <f t="shared" si="25"/>
        <v>0.56905305987950339</v>
      </c>
      <c r="M76" s="3">
        <f t="shared" si="2"/>
        <v>462.85699999999997</v>
      </c>
      <c r="N76" s="3">
        <f t="shared" si="3"/>
        <v>509.29099999999994</v>
      </c>
      <c r="O76" s="3">
        <f t="shared" si="4"/>
        <v>589.27800000000002</v>
      </c>
      <c r="P76" s="3">
        <f t="shared" si="5"/>
        <v>693.01900000000001</v>
      </c>
      <c r="Q76" s="3">
        <f t="shared" si="6"/>
        <v>778.1880000000001</v>
      </c>
      <c r="R76" s="3">
        <f t="shared" si="7"/>
        <v>835.75600000000009</v>
      </c>
      <c r="S76" s="3">
        <f t="shared" si="8"/>
        <v>935.34500000000003</v>
      </c>
      <c r="T76" s="3">
        <f t="shared" si="9"/>
        <v>986.00400000000002</v>
      </c>
      <c r="U76" s="3">
        <f t="shared" si="10"/>
        <v>1011.1410000000001</v>
      </c>
      <c r="V76" s="3">
        <f t="shared" si="11"/>
        <v>1031.8869999999999</v>
      </c>
      <c r="W76" s="3">
        <f t="shared" si="12"/>
        <v>1119.5989999999999</v>
      </c>
      <c r="X76" s="3">
        <f t="shared" si="13"/>
        <v>524.99400000000003</v>
      </c>
      <c r="Y76" s="3">
        <f t="shared" si="14"/>
        <v>571.51800000000003</v>
      </c>
      <c r="Z76" s="3">
        <f t="shared" si="15"/>
        <v>629.85400000000004</v>
      </c>
      <c r="AA76" s="3">
        <f t="shared" si="16"/>
        <v>716.33900000000006</v>
      </c>
      <c r="AB76" s="3">
        <f t="shared" si="17"/>
        <v>775.27600000000007</v>
      </c>
      <c r="AC76" s="3">
        <f t="shared" si="18"/>
        <v>835.77800000000002</v>
      </c>
      <c r="AD76" s="3">
        <f t="shared" si="19"/>
        <v>927.404</v>
      </c>
      <c r="AE76" s="3">
        <f t="shared" si="20"/>
        <v>976.80700000000002</v>
      </c>
      <c r="AF76" s="3">
        <f t="shared" si="21"/>
        <v>999.15200000000004</v>
      </c>
      <c r="AG76" s="3">
        <f t="shared" si="22"/>
        <v>1017.2700000000001</v>
      </c>
      <c r="AH76" s="3">
        <f t="shared" si="23"/>
        <v>1086.7649999999999</v>
      </c>
      <c r="AI76" s="3"/>
      <c r="AJ76" s="3"/>
      <c r="AK76" s="3"/>
      <c r="AL76" s="3"/>
      <c r="AM76" s="3"/>
      <c r="AN76" s="3"/>
      <c r="AO76" s="3"/>
      <c r="AP76" s="3"/>
      <c r="AQ76" s="3"/>
      <c r="AR76" s="3"/>
    </row>
    <row r="77" spans="1:44" x14ac:dyDescent="0.3">
      <c r="A77" t="s">
        <v>26</v>
      </c>
      <c r="B77" t="s">
        <v>12</v>
      </c>
      <c r="C77">
        <v>282.76666666666665</v>
      </c>
      <c r="D77">
        <v>268.3</v>
      </c>
      <c r="E77">
        <v>172.60000000000002</v>
      </c>
      <c r="F77" s="21">
        <v>145.06200000000001</v>
      </c>
      <c r="G77" s="3">
        <v>80.423600000000008</v>
      </c>
      <c r="H77" s="3">
        <v>75.598699999999994</v>
      </c>
      <c r="I77" s="3">
        <v>111.05686912438291</v>
      </c>
      <c r="J77" s="3">
        <v>86.968616786186018</v>
      </c>
      <c r="K77" s="3">
        <f t="shared" si="24"/>
        <v>0.64343493119572948</v>
      </c>
      <c r="L77" s="3">
        <f t="shared" si="25"/>
        <v>0.5995272144750935</v>
      </c>
      <c r="M77" s="3">
        <f t="shared" si="2"/>
        <v>406.41100000000006</v>
      </c>
      <c r="N77" s="3">
        <f t="shared" si="3"/>
        <v>635.45699999999999</v>
      </c>
      <c r="O77" s="3">
        <f t="shared" si="4"/>
        <v>681.89099999999996</v>
      </c>
      <c r="P77" s="3">
        <f t="shared" si="5"/>
        <v>761.87800000000004</v>
      </c>
      <c r="Q77" s="3">
        <f t="shared" si="6"/>
        <v>865.61900000000003</v>
      </c>
      <c r="R77" s="3">
        <f t="shared" si="7"/>
        <v>950.78800000000012</v>
      </c>
      <c r="S77" s="3">
        <f t="shared" si="8"/>
        <v>1008.3560000000001</v>
      </c>
      <c r="T77" s="3">
        <f t="shared" si="9"/>
        <v>1107.9450000000002</v>
      </c>
      <c r="U77" s="3">
        <f t="shared" si="10"/>
        <v>1158.604</v>
      </c>
      <c r="V77" s="3">
        <f t="shared" si="11"/>
        <v>1183.741</v>
      </c>
      <c r="W77" s="3">
        <f t="shared" si="12"/>
        <v>1204.4870000000001</v>
      </c>
      <c r="X77" s="3">
        <f t="shared" si="13"/>
        <v>398.81100000000004</v>
      </c>
      <c r="Y77" s="3">
        <f t="shared" si="14"/>
        <v>670.05600000000004</v>
      </c>
      <c r="Z77" s="3">
        <f t="shared" si="15"/>
        <v>716.58</v>
      </c>
      <c r="AA77" s="3">
        <f t="shared" si="16"/>
        <v>774.91600000000005</v>
      </c>
      <c r="AB77" s="3">
        <f t="shared" si="17"/>
        <v>861.40100000000007</v>
      </c>
      <c r="AC77" s="3">
        <f t="shared" si="18"/>
        <v>920.33800000000008</v>
      </c>
      <c r="AD77" s="3">
        <f t="shared" si="19"/>
        <v>980.84</v>
      </c>
      <c r="AE77" s="3">
        <f t="shared" si="20"/>
        <v>1072.4659999999999</v>
      </c>
      <c r="AF77" s="3">
        <f t="shared" si="21"/>
        <v>1121.8690000000001</v>
      </c>
      <c r="AG77" s="3">
        <f t="shared" si="22"/>
        <v>1144.2139999999999</v>
      </c>
      <c r="AH77" s="3">
        <f t="shared" si="23"/>
        <v>1162.3320000000001</v>
      </c>
      <c r="AI77" s="3"/>
      <c r="AJ77" s="3"/>
      <c r="AK77" s="3"/>
      <c r="AL77" s="3"/>
      <c r="AM77" s="3"/>
      <c r="AN77" s="3"/>
      <c r="AO77" s="3"/>
      <c r="AP77" s="3"/>
      <c r="AQ77" s="3"/>
      <c r="AR77" s="3"/>
    </row>
    <row r="78" spans="1:44" x14ac:dyDescent="0.3">
      <c r="A78" t="s">
        <v>26</v>
      </c>
      <c r="B78" t="s">
        <v>13</v>
      </c>
      <c r="C78">
        <v>190.03225806451613</v>
      </c>
      <c r="D78">
        <v>170.87096774193549</v>
      </c>
      <c r="E78">
        <v>61.119000000000007</v>
      </c>
      <c r="F78" s="21">
        <v>69.777000000000001</v>
      </c>
      <c r="G78" s="3">
        <v>59.0501</v>
      </c>
      <c r="H78" s="3">
        <v>57.381700000000002</v>
      </c>
      <c r="I78" s="3">
        <v>77.123189439082878</v>
      </c>
      <c r="J78" s="3">
        <v>57.233539957314854</v>
      </c>
      <c r="K78" s="3">
        <f t="shared" si="24"/>
        <v>1.2618529334426754</v>
      </c>
      <c r="L78" s="3">
        <f t="shared" si="25"/>
        <v>0.82023503385520802</v>
      </c>
      <c r="M78" s="3">
        <f t="shared" si="2"/>
        <v>233.71900000000002</v>
      </c>
      <c r="N78" s="3">
        <f t="shared" si="3"/>
        <v>467.53000000000009</v>
      </c>
      <c r="O78" s="3">
        <f t="shared" si="4"/>
        <v>696.57600000000002</v>
      </c>
      <c r="P78" s="3">
        <f t="shared" si="5"/>
        <v>743.01</v>
      </c>
      <c r="Q78" s="3">
        <f t="shared" si="6"/>
        <v>822.99700000000007</v>
      </c>
      <c r="R78" s="3">
        <f t="shared" si="7"/>
        <v>926.73800000000006</v>
      </c>
      <c r="S78" s="3">
        <f t="shared" si="8"/>
        <v>1011.9070000000002</v>
      </c>
      <c r="T78" s="3">
        <f t="shared" si="9"/>
        <v>1069.4750000000001</v>
      </c>
      <c r="U78" s="3">
        <f t="shared" si="10"/>
        <v>1169.0640000000001</v>
      </c>
      <c r="V78" s="3">
        <f t="shared" si="11"/>
        <v>1219.723</v>
      </c>
      <c r="W78" s="3">
        <f t="shared" si="12"/>
        <v>1244.8599999999999</v>
      </c>
      <c r="X78" s="3">
        <f t="shared" si="13"/>
        <v>214.839</v>
      </c>
      <c r="Y78" s="3">
        <f t="shared" si="14"/>
        <v>468.58800000000002</v>
      </c>
      <c r="Z78" s="3">
        <f t="shared" si="15"/>
        <v>739.83300000000008</v>
      </c>
      <c r="AA78" s="3">
        <f t="shared" si="16"/>
        <v>786.35700000000008</v>
      </c>
      <c r="AB78" s="3">
        <f t="shared" si="17"/>
        <v>844.6930000000001</v>
      </c>
      <c r="AC78" s="3">
        <f t="shared" si="18"/>
        <v>931.17800000000011</v>
      </c>
      <c r="AD78" s="3">
        <f t="shared" si="19"/>
        <v>990.11500000000012</v>
      </c>
      <c r="AE78" s="3">
        <f t="shared" si="20"/>
        <v>1050.617</v>
      </c>
      <c r="AF78" s="3">
        <f t="shared" si="21"/>
        <v>1142.2429999999999</v>
      </c>
      <c r="AG78" s="3">
        <f t="shared" si="22"/>
        <v>1191.6460000000002</v>
      </c>
      <c r="AH78" s="3">
        <f t="shared" si="23"/>
        <v>1213.991</v>
      </c>
      <c r="AI78" s="3"/>
      <c r="AJ78" s="3"/>
      <c r="AK78" s="3"/>
      <c r="AL78" s="3"/>
      <c r="AM78" s="3"/>
      <c r="AN78" s="3"/>
      <c r="AO78" s="3"/>
      <c r="AP78" s="3"/>
      <c r="AQ78" s="3"/>
      <c r="AR78" s="3"/>
    </row>
    <row r="79" spans="1:44" x14ac:dyDescent="0.3">
      <c r="A79" t="s">
        <v>26</v>
      </c>
      <c r="B79" t="s">
        <v>14</v>
      </c>
      <c r="C79">
        <v>53.56666666666667</v>
      </c>
      <c r="D79">
        <v>43.233333333333334</v>
      </c>
      <c r="E79">
        <v>16.565999999999999</v>
      </c>
      <c r="F79" s="21">
        <v>24.735000000000003</v>
      </c>
      <c r="G79" s="3">
        <v>34.436900000000001</v>
      </c>
      <c r="H79" s="3">
        <v>35.8093</v>
      </c>
      <c r="I79" s="3">
        <v>21.038357736989663</v>
      </c>
      <c r="J79" s="3">
        <v>14.013951543257956</v>
      </c>
      <c r="K79" s="3">
        <f t="shared" si="24"/>
        <v>1.2699720956772707</v>
      </c>
      <c r="L79" s="3">
        <f t="shared" si="25"/>
        <v>0.56656363627483142</v>
      </c>
      <c r="M79" s="3">
        <f t="shared" ref="M79:M142" si="26">SUM($E78:$E79)</f>
        <v>77.685000000000002</v>
      </c>
      <c r="N79" s="3">
        <f t="shared" ref="N79:N142" si="27">SUM($E77:$E79)</f>
        <v>250.28500000000003</v>
      </c>
      <c r="O79" s="3">
        <f t="shared" ref="O79:O142" si="28">SUM($E76:$E79)</f>
        <v>484.09600000000006</v>
      </c>
      <c r="P79" s="3">
        <f t="shared" ref="P79:P142" si="29">SUM($E75:$E79)</f>
        <v>713.14200000000005</v>
      </c>
      <c r="Q79" s="3">
        <f t="shared" ref="Q79:Q142" si="30">SUM($E74:$E79)</f>
        <v>759.57600000000002</v>
      </c>
      <c r="R79" s="3">
        <f t="shared" ref="R79:R142" si="31">SUM($E73:$E79)</f>
        <v>839.5630000000001</v>
      </c>
      <c r="S79" s="3">
        <f t="shared" ref="S79:S142" si="32">SUM($E72:$E79)</f>
        <v>943.30400000000009</v>
      </c>
      <c r="T79" s="3">
        <f t="shared" ref="T79:T142" si="33">SUM($E71:$E79)</f>
        <v>1028.4730000000002</v>
      </c>
      <c r="U79" s="3">
        <f t="shared" ref="U79:U142" si="34">SUM($E70:$E79)</f>
        <v>1086.0410000000002</v>
      </c>
      <c r="V79" s="3">
        <f t="shared" ref="V79:V142" si="35">SUM($E69:$E79)</f>
        <v>1185.6300000000001</v>
      </c>
      <c r="W79" s="3">
        <f t="shared" ref="W79:W142" si="36">SUM($E68:$E79)</f>
        <v>1236.289</v>
      </c>
      <c r="X79" s="3">
        <f t="shared" ref="X79:X142" si="37">SUM($F78:$F79)</f>
        <v>94.512</v>
      </c>
      <c r="Y79" s="3">
        <f t="shared" ref="Y79:Y142" si="38">SUM($F77:$F79)</f>
        <v>239.57400000000001</v>
      </c>
      <c r="Z79" s="3">
        <f t="shared" ref="Z79:Z142" si="39">SUM($F76:$F79)</f>
        <v>493.32300000000004</v>
      </c>
      <c r="AA79" s="3">
        <f t="shared" ref="AA79:AA142" si="40">SUM($F75:$F79)</f>
        <v>764.5680000000001</v>
      </c>
      <c r="AB79" s="3">
        <f t="shared" ref="AB79:AB142" si="41">SUM($F74:$F79)</f>
        <v>811.0920000000001</v>
      </c>
      <c r="AC79" s="3">
        <f t="shared" ref="AC79:AC142" si="42">SUM($F73:$F79)</f>
        <v>869.42800000000011</v>
      </c>
      <c r="AD79" s="3">
        <f t="shared" ref="AD79:AD142" si="43">SUM($F72:$F79)</f>
        <v>955.91300000000012</v>
      </c>
      <c r="AE79" s="3">
        <f t="shared" ref="AE79:AE142" si="44">SUM($F71:$F79)</f>
        <v>1014.8500000000001</v>
      </c>
      <c r="AF79" s="3">
        <f t="shared" ref="AF79:AF142" si="45">SUM($F70:$F79)</f>
        <v>1075.3519999999999</v>
      </c>
      <c r="AG79" s="3">
        <f t="shared" ref="AG79:AG142" si="46">SUM($F69:$F79)</f>
        <v>1166.9779999999998</v>
      </c>
      <c r="AH79" s="3">
        <f t="shared" ref="AH79:AH142" si="47">SUM($F68:$F79)</f>
        <v>1216.3810000000001</v>
      </c>
      <c r="AI79" s="3"/>
      <c r="AJ79" s="3"/>
      <c r="AK79" s="3"/>
      <c r="AL79" s="3"/>
      <c r="AM79" s="3"/>
      <c r="AN79" s="3"/>
      <c r="AO79" s="3"/>
      <c r="AP79" s="3"/>
      <c r="AQ79" s="3"/>
      <c r="AR79" s="3"/>
    </row>
    <row r="80" spans="1:44" x14ac:dyDescent="0.3">
      <c r="A80" t="s">
        <v>26</v>
      </c>
      <c r="B80" t="s">
        <v>15</v>
      </c>
      <c r="C80">
        <v>20.580645161290324</v>
      </c>
      <c r="D80">
        <v>13</v>
      </c>
      <c r="E80">
        <v>40.359000000000002</v>
      </c>
      <c r="F80" s="21">
        <v>34.796999999999997</v>
      </c>
      <c r="G80" s="3">
        <v>43.1188</v>
      </c>
      <c r="H80" s="3">
        <v>38.729700000000008</v>
      </c>
      <c r="I80" s="3">
        <v>8.3525029472304979</v>
      </c>
      <c r="J80" s="3">
        <v>4.3543735327162336</v>
      </c>
      <c r="K80" s="3">
        <f t="shared" si="24"/>
        <v>0.20695515119875363</v>
      </c>
      <c r="L80" s="3">
        <f t="shared" si="25"/>
        <v>0.12513646385367228</v>
      </c>
      <c r="M80" s="3">
        <f t="shared" si="26"/>
        <v>56.924999999999997</v>
      </c>
      <c r="N80" s="3">
        <f t="shared" si="27"/>
        <v>118.04400000000001</v>
      </c>
      <c r="O80" s="3">
        <f t="shared" si="28"/>
        <v>290.64400000000001</v>
      </c>
      <c r="P80" s="3">
        <f t="shared" si="29"/>
        <v>524.45500000000004</v>
      </c>
      <c r="Q80" s="3">
        <f t="shared" si="30"/>
        <v>753.50100000000009</v>
      </c>
      <c r="R80" s="3">
        <f t="shared" si="31"/>
        <v>799.93500000000006</v>
      </c>
      <c r="S80" s="3">
        <f t="shared" si="32"/>
        <v>879.92200000000014</v>
      </c>
      <c r="T80" s="3">
        <f t="shared" si="33"/>
        <v>983.66300000000012</v>
      </c>
      <c r="U80" s="3">
        <f t="shared" si="34"/>
        <v>1068.8320000000001</v>
      </c>
      <c r="V80" s="3">
        <f t="shared" si="35"/>
        <v>1126.4000000000001</v>
      </c>
      <c r="W80" s="3">
        <f t="shared" si="36"/>
        <v>1225.989</v>
      </c>
      <c r="X80" s="3">
        <f t="shared" si="37"/>
        <v>59.531999999999996</v>
      </c>
      <c r="Y80" s="3">
        <f t="shared" si="38"/>
        <v>129.309</v>
      </c>
      <c r="Z80" s="3">
        <f t="shared" si="39"/>
        <v>274.37099999999998</v>
      </c>
      <c r="AA80" s="3">
        <f t="shared" si="40"/>
        <v>528.12</v>
      </c>
      <c r="AB80" s="3">
        <f t="shared" si="41"/>
        <v>799.36500000000012</v>
      </c>
      <c r="AC80" s="3">
        <f t="shared" si="42"/>
        <v>845.88900000000012</v>
      </c>
      <c r="AD80" s="3">
        <f t="shared" si="43"/>
        <v>904.22500000000014</v>
      </c>
      <c r="AE80" s="3">
        <f t="shared" si="44"/>
        <v>990.71000000000015</v>
      </c>
      <c r="AF80" s="3">
        <f t="shared" si="45"/>
        <v>1049.6470000000002</v>
      </c>
      <c r="AG80" s="3">
        <f t="shared" si="46"/>
        <v>1110.1489999999999</v>
      </c>
      <c r="AH80" s="3">
        <f t="shared" si="47"/>
        <v>1201.7749999999999</v>
      </c>
      <c r="AI80" s="3"/>
      <c r="AJ80" s="3"/>
      <c r="AK80" s="3"/>
      <c r="AL80" s="3"/>
      <c r="AM80" s="3"/>
      <c r="AN80" s="3"/>
      <c r="AO80" s="3"/>
      <c r="AP80" s="3"/>
      <c r="AQ80" s="3"/>
      <c r="AR80" s="3"/>
    </row>
    <row r="81" spans="1:44" x14ac:dyDescent="0.3">
      <c r="A81" t="s">
        <v>26</v>
      </c>
      <c r="B81" t="s">
        <v>16</v>
      </c>
      <c r="C81">
        <v>14.806451612903226</v>
      </c>
      <c r="D81">
        <v>4.741935483870968</v>
      </c>
      <c r="E81">
        <v>32.533000000000001</v>
      </c>
      <c r="F81" s="21">
        <v>35.685000000000002</v>
      </c>
      <c r="G81" s="3">
        <v>50.886000000000003</v>
      </c>
      <c r="H81" s="3">
        <v>51.350900000000003</v>
      </c>
      <c r="I81" s="3">
        <v>6.0090891109385547</v>
      </c>
      <c r="J81" s="3">
        <v>1.5883198742165923</v>
      </c>
      <c r="K81" s="3">
        <f t="shared" si="24"/>
        <v>0.18470750041307454</v>
      </c>
      <c r="L81" s="3">
        <f t="shared" si="25"/>
        <v>4.4509454230533617E-2</v>
      </c>
      <c r="M81" s="3">
        <f t="shared" si="26"/>
        <v>72.891999999999996</v>
      </c>
      <c r="N81" s="3">
        <f t="shared" si="27"/>
        <v>89.457999999999998</v>
      </c>
      <c r="O81" s="3">
        <f t="shared" si="28"/>
        <v>150.577</v>
      </c>
      <c r="P81" s="3">
        <f t="shared" si="29"/>
        <v>323.17700000000002</v>
      </c>
      <c r="Q81" s="3">
        <f t="shared" si="30"/>
        <v>556.98800000000006</v>
      </c>
      <c r="R81" s="3">
        <f t="shared" si="31"/>
        <v>786.03400000000011</v>
      </c>
      <c r="S81" s="3">
        <f t="shared" si="32"/>
        <v>832.46800000000007</v>
      </c>
      <c r="T81" s="3">
        <f t="shared" si="33"/>
        <v>912.45500000000015</v>
      </c>
      <c r="U81" s="3">
        <f t="shared" si="34"/>
        <v>1016.1960000000001</v>
      </c>
      <c r="V81" s="3">
        <f t="shared" si="35"/>
        <v>1101.365</v>
      </c>
      <c r="W81" s="3">
        <f t="shared" si="36"/>
        <v>1158.933</v>
      </c>
      <c r="X81" s="3">
        <f t="shared" si="37"/>
        <v>70.481999999999999</v>
      </c>
      <c r="Y81" s="3">
        <f t="shared" si="38"/>
        <v>95.216999999999999</v>
      </c>
      <c r="Z81" s="3">
        <f t="shared" si="39"/>
        <v>164.994</v>
      </c>
      <c r="AA81" s="3">
        <f t="shared" si="40"/>
        <v>310.05599999999998</v>
      </c>
      <c r="AB81" s="3">
        <f t="shared" si="41"/>
        <v>563.80500000000006</v>
      </c>
      <c r="AC81" s="3">
        <f t="shared" si="42"/>
        <v>835.05000000000018</v>
      </c>
      <c r="AD81" s="3">
        <f t="shared" si="43"/>
        <v>881.57400000000007</v>
      </c>
      <c r="AE81" s="3">
        <f t="shared" si="44"/>
        <v>939.91000000000008</v>
      </c>
      <c r="AF81" s="3">
        <f t="shared" si="45"/>
        <v>1026.3950000000002</v>
      </c>
      <c r="AG81" s="3">
        <f t="shared" si="46"/>
        <v>1085.3320000000001</v>
      </c>
      <c r="AH81" s="3">
        <f t="shared" si="47"/>
        <v>1145.8339999999998</v>
      </c>
      <c r="AI81" s="3"/>
      <c r="AJ81" s="3"/>
      <c r="AK81" s="3"/>
      <c r="AL81" s="3"/>
      <c r="AM81" s="3"/>
      <c r="AN81" s="3"/>
      <c r="AO81" s="3"/>
      <c r="AP81" s="3"/>
      <c r="AQ81" s="3"/>
      <c r="AR81" s="3"/>
    </row>
    <row r="82" spans="1:44" x14ac:dyDescent="0.3">
      <c r="A82" t="s">
        <v>26</v>
      </c>
      <c r="B82" t="s">
        <v>17</v>
      </c>
      <c r="C82">
        <v>49</v>
      </c>
      <c r="D82">
        <v>42.533333333333331</v>
      </c>
      <c r="E82">
        <v>87.412999999999997</v>
      </c>
      <c r="F82" s="21">
        <v>109.57499999999999</v>
      </c>
      <c r="G82" s="3">
        <v>87.511099999999999</v>
      </c>
      <c r="H82" s="3">
        <v>80.840900000000005</v>
      </c>
      <c r="I82" s="3">
        <v>19.244795191894724</v>
      </c>
      <c r="J82" s="3">
        <v>13.787048704084153</v>
      </c>
      <c r="K82" s="3">
        <f t="shared" si="24"/>
        <v>0.22015941784282345</v>
      </c>
      <c r="L82" s="3">
        <f t="shared" si="25"/>
        <v>0.12582294048901807</v>
      </c>
      <c r="M82" s="3">
        <f t="shared" si="26"/>
        <v>119.946</v>
      </c>
      <c r="N82" s="3">
        <f t="shared" si="27"/>
        <v>160.30500000000001</v>
      </c>
      <c r="O82" s="3">
        <f t="shared" si="28"/>
        <v>176.87099999999998</v>
      </c>
      <c r="P82" s="3">
        <f t="shared" si="29"/>
        <v>237.99</v>
      </c>
      <c r="Q82" s="3">
        <f t="shared" si="30"/>
        <v>410.59000000000003</v>
      </c>
      <c r="R82" s="3">
        <f t="shared" si="31"/>
        <v>644.40100000000007</v>
      </c>
      <c r="S82" s="3">
        <f t="shared" si="32"/>
        <v>873.44700000000012</v>
      </c>
      <c r="T82" s="3">
        <f t="shared" si="33"/>
        <v>919.88100000000009</v>
      </c>
      <c r="U82" s="3">
        <f t="shared" si="34"/>
        <v>999.86800000000017</v>
      </c>
      <c r="V82" s="3">
        <f t="shared" si="35"/>
        <v>1103.6090000000002</v>
      </c>
      <c r="W82" s="3">
        <f t="shared" si="36"/>
        <v>1188.778</v>
      </c>
      <c r="X82" s="3">
        <f t="shared" si="37"/>
        <v>145.26</v>
      </c>
      <c r="Y82" s="3">
        <f t="shared" si="38"/>
        <v>180.05699999999999</v>
      </c>
      <c r="Z82" s="3">
        <f t="shared" si="39"/>
        <v>204.79199999999997</v>
      </c>
      <c r="AA82" s="3">
        <f t="shared" si="40"/>
        <v>274.56899999999996</v>
      </c>
      <c r="AB82" s="3">
        <f t="shared" si="41"/>
        <v>419.63099999999997</v>
      </c>
      <c r="AC82" s="3">
        <f t="shared" si="42"/>
        <v>673.38000000000011</v>
      </c>
      <c r="AD82" s="3">
        <f t="shared" si="43"/>
        <v>944.62500000000023</v>
      </c>
      <c r="AE82" s="3">
        <f t="shared" si="44"/>
        <v>991.14900000000011</v>
      </c>
      <c r="AF82" s="3">
        <f t="shared" si="45"/>
        <v>1049.4850000000001</v>
      </c>
      <c r="AG82" s="3">
        <f t="shared" si="46"/>
        <v>1135.9700000000003</v>
      </c>
      <c r="AH82" s="3">
        <f t="shared" si="47"/>
        <v>1194.9070000000002</v>
      </c>
      <c r="AI82" s="3"/>
      <c r="AJ82" s="3"/>
      <c r="AK82" s="3"/>
      <c r="AL82" s="3"/>
      <c r="AM82" s="3"/>
      <c r="AN82" s="3"/>
      <c r="AO82" s="3"/>
      <c r="AP82" s="3"/>
      <c r="AQ82" s="3"/>
      <c r="AR82" s="3"/>
    </row>
    <row r="83" spans="1:44" x14ac:dyDescent="0.3">
      <c r="A83" t="s">
        <v>26</v>
      </c>
      <c r="B83" t="s">
        <v>18</v>
      </c>
      <c r="C83">
        <v>104.54838709677419</v>
      </c>
      <c r="D83">
        <v>125</v>
      </c>
      <c r="E83">
        <v>114.01800000000001</v>
      </c>
      <c r="F83" s="21">
        <v>127.91000000000001</v>
      </c>
      <c r="G83" s="3">
        <v>125.94040000000001</v>
      </c>
      <c r="H83" s="3">
        <v>120.27770000000001</v>
      </c>
      <c r="I83" s="3">
        <v>42.430191304034544</v>
      </c>
      <c r="J83" s="3">
        <v>41.868976276117621</v>
      </c>
      <c r="K83" s="3">
        <f t="shared" si="24"/>
        <v>0.3721359022613494</v>
      </c>
      <c r="L83" s="3">
        <f t="shared" si="25"/>
        <v>0.32733153214070532</v>
      </c>
      <c r="M83" s="3">
        <f t="shared" si="26"/>
        <v>201.43100000000001</v>
      </c>
      <c r="N83" s="3">
        <f t="shared" si="27"/>
        <v>233.964</v>
      </c>
      <c r="O83" s="3">
        <f t="shared" si="28"/>
        <v>274.32300000000004</v>
      </c>
      <c r="P83" s="3">
        <f t="shared" si="29"/>
        <v>290.88900000000001</v>
      </c>
      <c r="Q83" s="3">
        <f t="shared" si="30"/>
        <v>352.00800000000004</v>
      </c>
      <c r="R83" s="3">
        <f t="shared" si="31"/>
        <v>524.60800000000006</v>
      </c>
      <c r="S83" s="3">
        <f t="shared" si="32"/>
        <v>758.4190000000001</v>
      </c>
      <c r="T83" s="3">
        <f t="shared" si="33"/>
        <v>987.46500000000015</v>
      </c>
      <c r="U83" s="3">
        <f t="shared" si="34"/>
        <v>1033.8990000000001</v>
      </c>
      <c r="V83" s="3">
        <f t="shared" si="35"/>
        <v>1113.8860000000002</v>
      </c>
      <c r="W83" s="3">
        <f t="shared" si="36"/>
        <v>1217.6270000000002</v>
      </c>
      <c r="X83" s="3">
        <f t="shared" si="37"/>
        <v>237.48500000000001</v>
      </c>
      <c r="Y83" s="3">
        <f t="shared" si="38"/>
        <v>273.17</v>
      </c>
      <c r="Z83" s="3">
        <f t="shared" si="39"/>
        <v>307.96699999999998</v>
      </c>
      <c r="AA83" s="3">
        <f t="shared" si="40"/>
        <v>332.702</v>
      </c>
      <c r="AB83" s="3">
        <f t="shared" si="41"/>
        <v>402.47899999999998</v>
      </c>
      <c r="AC83" s="3">
        <f t="shared" si="42"/>
        <v>547.54099999999994</v>
      </c>
      <c r="AD83" s="3">
        <f t="shared" si="43"/>
        <v>801.29000000000008</v>
      </c>
      <c r="AE83" s="3">
        <f t="shared" si="44"/>
        <v>1072.5350000000003</v>
      </c>
      <c r="AF83" s="3">
        <f t="shared" si="45"/>
        <v>1119.0590000000002</v>
      </c>
      <c r="AG83" s="3">
        <f t="shared" si="46"/>
        <v>1177.3950000000002</v>
      </c>
      <c r="AH83" s="3">
        <f t="shared" si="47"/>
        <v>1263.8800000000003</v>
      </c>
      <c r="AI83" s="3"/>
      <c r="AJ83" s="3"/>
      <c r="AK83" s="3"/>
      <c r="AL83" s="3"/>
      <c r="AM83" s="3"/>
      <c r="AN83" s="3"/>
      <c r="AO83" s="3"/>
      <c r="AP83" s="3"/>
      <c r="AQ83" s="3"/>
      <c r="AR83" s="3"/>
    </row>
    <row r="84" spans="1:44" x14ac:dyDescent="0.3">
      <c r="A84" t="s">
        <v>26</v>
      </c>
      <c r="B84" t="s">
        <v>19</v>
      </c>
      <c r="C84">
        <v>215.5</v>
      </c>
      <c r="D84">
        <v>219.9</v>
      </c>
      <c r="E84">
        <v>159.67700000000002</v>
      </c>
      <c r="F84" s="21">
        <v>167.06899999999999</v>
      </c>
      <c r="G84" s="3">
        <v>153.0146</v>
      </c>
      <c r="H84" s="3">
        <v>147.35150000000002</v>
      </c>
      <c r="I84" s="3">
        <v>84.637823752108403</v>
      </c>
      <c r="J84" s="3">
        <v>71.27990619188337</v>
      </c>
      <c r="K84" s="3">
        <f t="shared" si="24"/>
        <v>0.53005644990893108</v>
      </c>
      <c r="L84" s="3">
        <f t="shared" si="25"/>
        <v>0.42664950524563727</v>
      </c>
      <c r="M84" s="3">
        <f t="shared" si="26"/>
        <v>273.69500000000005</v>
      </c>
      <c r="N84" s="3">
        <f t="shared" si="27"/>
        <v>361.10800000000006</v>
      </c>
      <c r="O84" s="3">
        <f t="shared" si="28"/>
        <v>393.64100000000002</v>
      </c>
      <c r="P84" s="3">
        <f t="shared" si="29"/>
        <v>434.00000000000006</v>
      </c>
      <c r="Q84" s="3">
        <f t="shared" si="30"/>
        <v>450.56600000000003</v>
      </c>
      <c r="R84" s="3">
        <f t="shared" si="31"/>
        <v>511.68500000000006</v>
      </c>
      <c r="S84" s="3">
        <f t="shared" si="32"/>
        <v>684.28500000000008</v>
      </c>
      <c r="T84" s="3">
        <f t="shared" si="33"/>
        <v>918.09600000000012</v>
      </c>
      <c r="U84" s="3">
        <f t="shared" si="34"/>
        <v>1147.1420000000003</v>
      </c>
      <c r="V84" s="3">
        <f t="shared" si="35"/>
        <v>1193.576</v>
      </c>
      <c r="W84" s="3">
        <f t="shared" si="36"/>
        <v>1273.5630000000001</v>
      </c>
      <c r="X84" s="3">
        <f t="shared" si="37"/>
        <v>294.97899999999998</v>
      </c>
      <c r="Y84" s="3">
        <f t="shared" si="38"/>
        <v>404.55399999999997</v>
      </c>
      <c r="Z84" s="3">
        <f t="shared" si="39"/>
        <v>440.23900000000003</v>
      </c>
      <c r="AA84" s="3">
        <f t="shared" si="40"/>
        <v>475.03599999999994</v>
      </c>
      <c r="AB84" s="3">
        <f t="shared" si="41"/>
        <v>499.77099999999996</v>
      </c>
      <c r="AC84" s="3">
        <f t="shared" si="42"/>
        <v>569.548</v>
      </c>
      <c r="AD84" s="3">
        <f t="shared" si="43"/>
        <v>714.6099999999999</v>
      </c>
      <c r="AE84" s="3">
        <f t="shared" si="44"/>
        <v>968.35900000000004</v>
      </c>
      <c r="AF84" s="3">
        <f t="shared" si="45"/>
        <v>1239.6040000000003</v>
      </c>
      <c r="AG84" s="3">
        <f t="shared" si="46"/>
        <v>1286.1280000000002</v>
      </c>
      <c r="AH84" s="3">
        <f t="shared" si="47"/>
        <v>1344.4640000000002</v>
      </c>
      <c r="AI84" s="3"/>
      <c r="AJ84" s="3"/>
      <c r="AK84" s="3"/>
      <c r="AL84" s="3"/>
      <c r="AM84" s="3"/>
      <c r="AN84" s="3"/>
      <c r="AO84" s="3"/>
      <c r="AP84" s="3"/>
      <c r="AQ84" s="3"/>
      <c r="AR84" s="3"/>
    </row>
    <row r="85" spans="1:44" x14ac:dyDescent="0.3">
      <c r="A85" t="s">
        <v>26</v>
      </c>
      <c r="B85" t="s">
        <v>20</v>
      </c>
      <c r="C85">
        <v>162.90322580645162</v>
      </c>
      <c r="D85">
        <v>88.290322580645167</v>
      </c>
      <c r="E85">
        <v>141.88699999999997</v>
      </c>
      <c r="F85" s="21">
        <v>140.303</v>
      </c>
      <c r="G85" s="3">
        <v>166.38409999999999</v>
      </c>
      <c r="H85" s="3">
        <v>152.71810000000002</v>
      </c>
      <c r="I85" s="3">
        <v>66.113071917733564</v>
      </c>
      <c r="J85" s="3">
        <v>29.573003372318443</v>
      </c>
      <c r="K85" s="3">
        <f t="shared" si="24"/>
        <v>0.46595580932526287</v>
      </c>
      <c r="L85" s="3">
        <f t="shared" si="25"/>
        <v>0.21077955120217276</v>
      </c>
      <c r="M85" s="3">
        <f t="shared" si="26"/>
        <v>301.56399999999996</v>
      </c>
      <c r="N85" s="3">
        <f t="shared" si="27"/>
        <v>415.58199999999999</v>
      </c>
      <c r="O85" s="3">
        <f t="shared" si="28"/>
        <v>502.995</v>
      </c>
      <c r="P85" s="3">
        <f t="shared" si="29"/>
        <v>535.52800000000002</v>
      </c>
      <c r="Q85" s="3">
        <f t="shared" si="30"/>
        <v>575.88700000000006</v>
      </c>
      <c r="R85" s="3">
        <f t="shared" si="31"/>
        <v>592.45299999999997</v>
      </c>
      <c r="S85" s="3">
        <f t="shared" si="32"/>
        <v>653.572</v>
      </c>
      <c r="T85" s="3">
        <f t="shared" si="33"/>
        <v>826.17200000000003</v>
      </c>
      <c r="U85" s="3">
        <f t="shared" si="34"/>
        <v>1059.9830000000002</v>
      </c>
      <c r="V85" s="3">
        <f t="shared" si="35"/>
        <v>1289.0290000000002</v>
      </c>
      <c r="W85" s="3">
        <f t="shared" si="36"/>
        <v>1335.463</v>
      </c>
      <c r="X85" s="3">
        <f t="shared" si="37"/>
        <v>307.37199999999996</v>
      </c>
      <c r="Y85" s="3">
        <f t="shared" si="38"/>
        <v>435.28199999999998</v>
      </c>
      <c r="Z85" s="3">
        <f t="shared" si="39"/>
        <v>544.85699999999997</v>
      </c>
      <c r="AA85" s="3">
        <f t="shared" si="40"/>
        <v>580.54200000000003</v>
      </c>
      <c r="AB85" s="3">
        <f t="shared" si="41"/>
        <v>615.33899999999994</v>
      </c>
      <c r="AC85" s="3">
        <f t="shared" si="42"/>
        <v>640.07399999999996</v>
      </c>
      <c r="AD85" s="3">
        <f t="shared" si="43"/>
        <v>709.851</v>
      </c>
      <c r="AE85" s="3">
        <f t="shared" si="44"/>
        <v>854.9129999999999</v>
      </c>
      <c r="AF85" s="3">
        <f t="shared" si="45"/>
        <v>1108.662</v>
      </c>
      <c r="AG85" s="3">
        <f t="shared" si="46"/>
        <v>1379.9070000000002</v>
      </c>
      <c r="AH85" s="3">
        <f t="shared" si="47"/>
        <v>1426.431</v>
      </c>
      <c r="AI85" s="3"/>
      <c r="AJ85" s="3"/>
      <c r="AK85" s="3"/>
      <c r="AL85" s="3"/>
      <c r="AM85" s="3"/>
      <c r="AN85" s="3"/>
      <c r="AO85" s="3"/>
      <c r="AP85" s="3"/>
      <c r="AQ85" s="3"/>
      <c r="AR85" s="3"/>
    </row>
    <row r="86" spans="1:44" x14ac:dyDescent="0.3">
      <c r="A86" t="s">
        <v>27</v>
      </c>
      <c r="B86" t="s">
        <v>9</v>
      </c>
      <c r="C86">
        <v>14.419354838709678</v>
      </c>
      <c r="D86">
        <v>5.161290322580645</v>
      </c>
      <c r="E86">
        <v>63.027000000000001</v>
      </c>
      <c r="F86" s="21">
        <v>46.752000000000002</v>
      </c>
      <c r="G86" s="3">
        <v>138.96189999999999</v>
      </c>
      <c r="H86" s="3">
        <v>84.2059</v>
      </c>
      <c r="I86" s="3">
        <v>5.8519887420251298</v>
      </c>
      <c r="J86" s="3">
        <v>1.7287835365622757</v>
      </c>
      <c r="K86" s="3">
        <f t="shared" si="24"/>
        <v>9.2848917797533279E-2</v>
      </c>
      <c r="L86" s="3">
        <f t="shared" si="25"/>
        <v>3.6977745049672217E-2</v>
      </c>
      <c r="M86" s="3">
        <f t="shared" si="26"/>
        <v>204.91399999999999</v>
      </c>
      <c r="N86" s="3">
        <f t="shared" si="27"/>
        <v>364.59099999999995</v>
      </c>
      <c r="O86" s="3">
        <f t="shared" si="28"/>
        <v>478.60899999999998</v>
      </c>
      <c r="P86" s="3">
        <f t="shared" si="29"/>
        <v>566.02200000000005</v>
      </c>
      <c r="Q86" s="3">
        <f t="shared" si="30"/>
        <v>598.55500000000006</v>
      </c>
      <c r="R86" s="3">
        <f t="shared" si="31"/>
        <v>638.9140000000001</v>
      </c>
      <c r="S86" s="3">
        <f t="shared" si="32"/>
        <v>655.48</v>
      </c>
      <c r="T86" s="3">
        <f t="shared" si="33"/>
        <v>716.59900000000005</v>
      </c>
      <c r="U86" s="3">
        <f t="shared" si="34"/>
        <v>889.19900000000007</v>
      </c>
      <c r="V86" s="3">
        <f t="shared" si="35"/>
        <v>1123.0100000000002</v>
      </c>
      <c r="W86" s="3">
        <f t="shared" si="36"/>
        <v>1352.0560000000003</v>
      </c>
      <c r="X86" s="3">
        <f t="shared" si="37"/>
        <v>187.05500000000001</v>
      </c>
      <c r="Y86" s="3">
        <f t="shared" si="38"/>
        <v>354.12399999999997</v>
      </c>
      <c r="Z86" s="3">
        <f t="shared" si="39"/>
        <v>482.03399999999999</v>
      </c>
      <c r="AA86" s="3">
        <f t="shared" si="40"/>
        <v>591.60899999999992</v>
      </c>
      <c r="AB86" s="3">
        <f t="shared" si="41"/>
        <v>627.29399999999998</v>
      </c>
      <c r="AC86" s="3">
        <f t="shared" si="42"/>
        <v>662.09099999999989</v>
      </c>
      <c r="AD86" s="3">
        <f t="shared" si="43"/>
        <v>686.82599999999991</v>
      </c>
      <c r="AE86" s="3">
        <f t="shared" si="44"/>
        <v>756.60299999999995</v>
      </c>
      <c r="AF86" s="3">
        <f t="shared" si="45"/>
        <v>901.66499999999985</v>
      </c>
      <c r="AG86" s="3">
        <f t="shared" si="46"/>
        <v>1155.414</v>
      </c>
      <c r="AH86" s="3">
        <f t="shared" si="47"/>
        <v>1426.6590000000001</v>
      </c>
      <c r="AI86" s="3"/>
      <c r="AJ86" s="3"/>
      <c r="AK86" s="3"/>
      <c r="AL86" s="3"/>
      <c r="AM86" s="3"/>
      <c r="AN86" s="3"/>
      <c r="AO86" s="3"/>
      <c r="AP86" s="3"/>
      <c r="AQ86" s="3"/>
      <c r="AR86" s="3"/>
    </row>
    <row r="87" spans="1:44" x14ac:dyDescent="0.3">
      <c r="A87" t="s">
        <v>27</v>
      </c>
      <c r="B87" t="s">
        <v>10</v>
      </c>
      <c r="C87">
        <v>6.6785714285714288</v>
      </c>
      <c r="D87">
        <v>0.2857142857142857</v>
      </c>
      <c r="E87">
        <v>23.577999999999999</v>
      </c>
      <c r="F87" s="21">
        <v>24.088999999999999</v>
      </c>
      <c r="G87" s="3">
        <v>49.485100000000003</v>
      </c>
      <c r="H87" s="3">
        <v>39.292200000000008</v>
      </c>
      <c r="I87" s="3">
        <v>2.4481474155675582</v>
      </c>
      <c r="J87" s="3">
        <v>8.6439176828113834E-2</v>
      </c>
      <c r="K87" s="3">
        <f t="shared" si="24"/>
        <v>0.10383185238644323</v>
      </c>
      <c r="L87" s="3">
        <f t="shared" si="25"/>
        <v>3.5883256601815698E-3</v>
      </c>
      <c r="M87" s="3">
        <f t="shared" si="26"/>
        <v>86.605000000000004</v>
      </c>
      <c r="N87" s="3">
        <f t="shared" si="27"/>
        <v>228.49199999999999</v>
      </c>
      <c r="O87" s="3">
        <f t="shared" si="28"/>
        <v>388.16899999999993</v>
      </c>
      <c r="P87" s="3">
        <f t="shared" si="29"/>
        <v>502.18699999999995</v>
      </c>
      <c r="Q87" s="3">
        <f t="shared" si="30"/>
        <v>589.6</v>
      </c>
      <c r="R87" s="3">
        <f t="shared" si="31"/>
        <v>622.13300000000004</v>
      </c>
      <c r="S87" s="3">
        <f t="shared" si="32"/>
        <v>662.49200000000008</v>
      </c>
      <c r="T87" s="3">
        <f t="shared" si="33"/>
        <v>679.05799999999999</v>
      </c>
      <c r="U87" s="3">
        <f t="shared" si="34"/>
        <v>740.17700000000002</v>
      </c>
      <c r="V87" s="3">
        <f t="shared" si="35"/>
        <v>912.77700000000004</v>
      </c>
      <c r="W87" s="3">
        <f t="shared" si="36"/>
        <v>1146.5880000000002</v>
      </c>
      <c r="X87" s="3">
        <f t="shared" si="37"/>
        <v>70.841000000000008</v>
      </c>
      <c r="Y87" s="3">
        <f t="shared" si="38"/>
        <v>211.14400000000001</v>
      </c>
      <c r="Z87" s="3">
        <f t="shared" si="39"/>
        <v>378.21299999999997</v>
      </c>
      <c r="AA87" s="3">
        <f t="shared" si="40"/>
        <v>506.12299999999999</v>
      </c>
      <c r="AB87" s="3">
        <f t="shared" si="41"/>
        <v>615.69799999999987</v>
      </c>
      <c r="AC87" s="3">
        <f t="shared" si="42"/>
        <v>651.38300000000004</v>
      </c>
      <c r="AD87" s="3">
        <f t="shared" si="43"/>
        <v>686.17999999999984</v>
      </c>
      <c r="AE87" s="3">
        <f t="shared" si="44"/>
        <v>710.91499999999996</v>
      </c>
      <c r="AF87" s="3">
        <f t="shared" si="45"/>
        <v>780.69200000000001</v>
      </c>
      <c r="AG87" s="3">
        <f t="shared" si="46"/>
        <v>925.75399999999991</v>
      </c>
      <c r="AH87" s="3">
        <f t="shared" si="47"/>
        <v>1179.5029999999999</v>
      </c>
      <c r="AI87" s="3"/>
      <c r="AJ87" s="3"/>
      <c r="AK87" s="3"/>
      <c r="AL87" s="3"/>
      <c r="AM87" s="3"/>
      <c r="AN87" s="3"/>
      <c r="AO87" s="3"/>
      <c r="AP87" s="3"/>
      <c r="AQ87" s="3"/>
      <c r="AR87" s="3"/>
    </row>
    <row r="88" spans="1:44" x14ac:dyDescent="0.3">
      <c r="A88" t="s">
        <v>27</v>
      </c>
      <c r="B88" t="s">
        <v>11</v>
      </c>
      <c r="C88">
        <v>4.354838709677419</v>
      </c>
      <c r="D88">
        <v>2.6451612903225805</v>
      </c>
      <c r="E88">
        <v>30.937999999999995</v>
      </c>
      <c r="F88" s="21">
        <v>52.266999999999996</v>
      </c>
      <c r="G88" s="3">
        <v>50.202800000000003</v>
      </c>
      <c r="H88" s="3">
        <v>58.852200000000011</v>
      </c>
      <c r="I88" s="3">
        <v>1.7673791502760459</v>
      </c>
      <c r="J88" s="3">
        <v>0.88600156248816664</v>
      </c>
      <c r="K88" s="3">
        <f t="shared" si="24"/>
        <v>5.7126483621308621E-2</v>
      </c>
      <c r="L88" s="3">
        <f t="shared" si="25"/>
        <v>1.6951452398036367E-2</v>
      </c>
      <c r="M88" s="3">
        <f t="shared" si="26"/>
        <v>54.515999999999991</v>
      </c>
      <c r="N88" s="3">
        <f t="shared" si="27"/>
        <v>117.54300000000001</v>
      </c>
      <c r="O88" s="3">
        <f t="shared" si="28"/>
        <v>259.43</v>
      </c>
      <c r="P88" s="3">
        <f t="shared" si="29"/>
        <v>419.10699999999991</v>
      </c>
      <c r="Q88" s="3">
        <f t="shared" si="30"/>
        <v>533.125</v>
      </c>
      <c r="R88" s="3">
        <f t="shared" si="31"/>
        <v>620.53800000000001</v>
      </c>
      <c r="S88" s="3">
        <f t="shared" si="32"/>
        <v>653.07100000000003</v>
      </c>
      <c r="T88" s="3">
        <f t="shared" si="33"/>
        <v>693.43000000000006</v>
      </c>
      <c r="U88" s="3">
        <f t="shared" si="34"/>
        <v>709.99599999999998</v>
      </c>
      <c r="V88" s="3">
        <f t="shared" si="35"/>
        <v>771.11500000000001</v>
      </c>
      <c r="W88" s="3">
        <f t="shared" si="36"/>
        <v>943.71500000000003</v>
      </c>
      <c r="X88" s="3">
        <f t="shared" si="37"/>
        <v>76.355999999999995</v>
      </c>
      <c r="Y88" s="3">
        <f t="shared" si="38"/>
        <v>123.108</v>
      </c>
      <c r="Z88" s="3">
        <f t="shared" si="39"/>
        <v>263.411</v>
      </c>
      <c r="AA88" s="3">
        <f t="shared" si="40"/>
        <v>430.47999999999996</v>
      </c>
      <c r="AB88" s="3">
        <f t="shared" si="41"/>
        <v>558.39</v>
      </c>
      <c r="AC88" s="3">
        <f t="shared" si="42"/>
        <v>667.96499999999992</v>
      </c>
      <c r="AD88" s="3">
        <f t="shared" si="43"/>
        <v>703.65000000000009</v>
      </c>
      <c r="AE88" s="3">
        <f t="shared" si="44"/>
        <v>738.44699999999989</v>
      </c>
      <c r="AF88" s="3">
        <f t="shared" si="45"/>
        <v>763.18200000000002</v>
      </c>
      <c r="AG88" s="3">
        <f t="shared" si="46"/>
        <v>832.95900000000006</v>
      </c>
      <c r="AH88" s="3">
        <f t="shared" si="47"/>
        <v>978.02099999999996</v>
      </c>
      <c r="AI88" s="3"/>
      <c r="AJ88" s="3"/>
      <c r="AK88" s="3"/>
      <c r="AL88" s="3"/>
      <c r="AM88" s="3"/>
      <c r="AN88" s="3"/>
      <c r="AO88" s="3"/>
      <c r="AP88" s="3"/>
      <c r="AQ88" s="3"/>
      <c r="AR88" s="3"/>
    </row>
    <row r="89" spans="1:44" x14ac:dyDescent="0.3">
      <c r="A89" t="s">
        <v>27</v>
      </c>
      <c r="B89" t="s">
        <v>12</v>
      </c>
      <c r="C89">
        <v>384.43333333333334</v>
      </c>
      <c r="D89">
        <v>234.06666666666666</v>
      </c>
      <c r="E89">
        <v>303.142</v>
      </c>
      <c r="F89" s="21">
        <v>232.54899999999998</v>
      </c>
      <c r="G89" s="3">
        <v>81.008100000000013</v>
      </c>
      <c r="H89" s="3">
        <v>75.920600000000007</v>
      </c>
      <c r="I89" s="3">
        <v>150.98654622321209</v>
      </c>
      <c r="J89" s="3">
        <v>75.871987460876909</v>
      </c>
      <c r="K89" s="3">
        <f t="shared" si="24"/>
        <v>0.49807201319253713</v>
      </c>
      <c r="L89" s="3">
        <f t="shared" si="25"/>
        <v>0.32626236819284071</v>
      </c>
      <c r="M89" s="3">
        <f t="shared" si="26"/>
        <v>334.08</v>
      </c>
      <c r="N89" s="3">
        <f t="shared" si="27"/>
        <v>357.65800000000002</v>
      </c>
      <c r="O89" s="3">
        <f t="shared" si="28"/>
        <v>420.685</v>
      </c>
      <c r="P89" s="3">
        <f t="shared" si="29"/>
        <v>562.572</v>
      </c>
      <c r="Q89" s="3">
        <f t="shared" si="30"/>
        <v>722.24899999999991</v>
      </c>
      <c r="R89" s="3">
        <f t="shared" si="31"/>
        <v>836.26700000000005</v>
      </c>
      <c r="S89" s="3">
        <f t="shared" si="32"/>
        <v>923.68000000000006</v>
      </c>
      <c r="T89" s="3">
        <f t="shared" si="33"/>
        <v>956.21299999999997</v>
      </c>
      <c r="U89" s="3">
        <f t="shared" si="34"/>
        <v>996.57200000000012</v>
      </c>
      <c r="V89" s="3">
        <f t="shared" si="35"/>
        <v>1013.1379999999999</v>
      </c>
      <c r="W89" s="3">
        <f t="shared" si="36"/>
        <v>1074.2570000000001</v>
      </c>
      <c r="X89" s="3">
        <f t="shared" si="37"/>
        <v>284.81599999999997</v>
      </c>
      <c r="Y89" s="3">
        <f t="shared" si="38"/>
        <v>308.90499999999997</v>
      </c>
      <c r="Z89" s="3">
        <f t="shared" si="39"/>
        <v>355.65699999999998</v>
      </c>
      <c r="AA89" s="3">
        <f t="shared" si="40"/>
        <v>495.96</v>
      </c>
      <c r="AB89" s="3">
        <f t="shared" si="41"/>
        <v>663.029</v>
      </c>
      <c r="AC89" s="3">
        <f t="shared" si="42"/>
        <v>790.93899999999996</v>
      </c>
      <c r="AD89" s="3">
        <f t="shared" si="43"/>
        <v>900.5139999999999</v>
      </c>
      <c r="AE89" s="3">
        <f t="shared" si="44"/>
        <v>936.19900000000007</v>
      </c>
      <c r="AF89" s="3">
        <f t="shared" si="45"/>
        <v>970.99599999999987</v>
      </c>
      <c r="AG89" s="3">
        <f t="shared" si="46"/>
        <v>995.73099999999999</v>
      </c>
      <c r="AH89" s="3">
        <f t="shared" si="47"/>
        <v>1065.508</v>
      </c>
      <c r="AI89" s="3"/>
      <c r="AJ89" s="3"/>
      <c r="AK89" s="3"/>
      <c r="AL89" s="3"/>
      <c r="AM89" s="3"/>
      <c r="AN89" s="3"/>
      <c r="AO89" s="3"/>
      <c r="AP89" s="3"/>
      <c r="AQ89" s="3"/>
      <c r="AR89" s="3"/>
    </row>
    <row r="90" spans="1:44" x14ac:dyDescent="0.3">
      <c r="A90" t="s">
        <v>27</v>
      </c>
      <c r="B90" t="s">
        <v>13</v>
      </c>
      <c r="C90">
        <v>76.096774193548384</v>
      </c>
      <c r="D90">
        <v>82.838709677419359</v>
      </c>
      <c r="E90">
        <v>70.944000000000003</v>
      </c>
      <c r="F90" s="21">
        <v>77.611000000000018</v>
      </c>
      <c r="G90" s="3">
        <v>60.966499999999996</v>
      </c>
      <c r="H90" s="3">
        <v>55.874000000000002</v>
      </c>
      <c r="I90" s="3">
        <v>30.883314188897717</v>
      </c>
      <c r="J90" s="3">
        <v>27.746975761824533</v>
      </c>
      <c r="K90" s="3">
        <f t="shared" si="24"/>
        <v>0.43531960685748922</v>
      </c>
      <c r="L90" s="3">
        <f t="shared" si="25"/>
        <v>0.35751344219021181</v>
      </c>
      <c r="M90" s="3">
        <f t="shared" si="26"/>
        <v>374.08600000000001</v>
      </c>
      <c r="N90" s="3">
        <f t="shared" si="27"/>
        <v>405.024</v>
      </c>
      <c r="O90" s="3">
        <f t="shared" si="28"/>
        <v>428.60200000000003</v>
      </c>
      <c r="P90" s="3">
        <f t="shared" si="29"/>
        <v>491.62900000000002</v>
      </c>
      <c r="Q90" s="3">
        <f t="shared" si="30"/>
        <v>633.51599999999996</v>
      </c>
      <c r="R90" s="3">
        <f t="shared" si="31"/>
        <v>793.19299999999987</v>
      </c>
      <c r="S90" s="3">
        <f t="shared" si="32"/>
        <v>907.21100000000001</v>
      </c>
      <c r="T90" s="3">
        <f t="shared" si="33"/>
        <v>994.62400000000002</v>
      </c>
      <c r="U90" s="3">
        <f t="shared" si="34"/>
        <v>1027.1569999999999</v>
      </c>
      <c r="V90" s="3">
        <f t="shared" si="35"/>
        <v>1067.5160000000001</v>
      </c>
      <c r="W90" s="3">
        <f t="shared" si="36"/>
        <v>1084.0819999999999</v>
      </c>
      <c r="X90" s="3">
        <f t="shared" si="37"/>
        <v>310.15999999999997</v>
      </c>
      <c r="Y90" s="3">
        <f t="shared" si="38"/>
        <v>362.42700000000002</v>
      </c>
      <c r="Z90" s="3">
        <f t="shared" si="39"/>
        <v>386.51599999999996</v>
      </c>
      <c r="AA90" s="3">
        <f t="shared" si="40"/>
        <v>433.26800000000003</v>
      </c>
      <c r="AB90" s="3">
        <f t="shared" si="41"/>
        <v>573.57100000000003</v>
      </c>
      <c r="AC90" s="3">
        <f t="shared" si="42"/>
        <v>740.64</v>
      </c>
      <c r="AD90" s="3">
        <f t="shared" si="43"/>
        <v>868.55</v>
      </c>
      <c r="AE90" s="3">
        <f t="shared" si="44"/>
        <v>978.12499999999989</v>
      </c>
      <c r="AF90" s="3">
        <f t="shared" si="45"/>
        <v>1013.8100000000001</v>
      </c>
      <c r="AG90" s="3">
        <f t="shared" si="46"/>
        <v>1048.607</v>
      </c>
      <c r="AH90" s="3">
        <f t="shared" si="47"/>
        <v>1073.3420000000001</v>
      </c>
      <c r="AI90" s="3"/>
      <c r="AJ90" s="3"/>
      <c r="AK90" s="3"/>
      <c r="AL90" s="3"/>
      <c r="AM90" s="3"/>
      <c r="AN90" s="3"/>
      <c r="AO90" s="3"/>
      <c r="AP90" s="3"/>
      <c r="AQ90" s="3"/>
      <c r="AR90" s="3"/>
    </row>
    <row r="91" spans="1:44" x14ac:dyDescent="0.3">
      <c r="A91" t="s">
        <v>27</v>
      </c>
      <c r="B91" t="s">
        <v>14</v>
      </c>
      <c r="C91">
        <v>120.2</v>
      </c>
      <c r="D91">
        <v>112.26666666666667</v>
      </c>
      <c r="E91">
        <v>127.874</v>
      </c>
      <c r="F91" s="21">
        <v>136.089</v>
      </c>
      <c r="G91" s="3">
        <v>40.993099999999998</v>
      </c>
      <c r="H91" s="3">
        <v>36.670900000000003</v>
      </c>
      <c r="I91" s="3">
        <v>47.208660858484606</v>
      </c>
      <c r="J91" s="3">
        <v>36.390893444635914</v>
      </c>
      <c r="K91" s="3">
        <f t="shared" si="24"/>
        <v>0.36918107557818325</v>
      </c>
      <c r="L91" s="3">
        <f t="shared" si="25"/>
        <v>0.26740510581043225</v>
      </c>
      <c r="M91" s="3">
        <f t="shared" si="26"/>
        <v>198.81799999999998</v>
      </c>
      <c r="N91" s="3">
        <f t="shared" si="27"/>
        <v>501.96000000000004</v>
      </c>
      <c r="O91" s="3">
        <f t="shared" si="28"/>
        <v>532.89800000000002</v>
      </c>
      <c r="P91" s="3">
        <f t="shared" si="29"/>
        <v>556.476</v>
      </c>
      <c r="Q91" s="3">
        <f t="shared" si="30"/>
        <v>619.50300000000004</v>
      </c>
      <c r="R91" s="3">
        <f t="shared" si="31"/>
        <v>761.39</v>
      </c>
      <c r="S91" s="3">
        <f t="shared" si="32"/>
        <v>921.06699999999989</v>
      </c>
      <c r="T91" s="3">
        <f t="shared" si="33"/>
        <v>1035.085</v>
      </c>
      <c r="U91" s="3">
        <f t="shared" si="34"/>
        <v>1122.498</v>
      </c>
      <c r="V91" s="3">
        <f t="shared" si="35"/>
        <v>1155.0309999999999</v>
      </c>
      <c r="W91" s="3">
        <f t="shared" si="36"/>
        <v>1195.3900000000001</v>
      </c>
      <c r="X91" s="3">
        <f t="shared" si="37"/>
        <v>213.70000000000002</v>
      </c>
      <c r="Y91" s="3">
        <f t="shared" si="38"/>
        <v>446.24899999999997</v>
      </c>
      <c r="Z91" s="3">
        <f t="shared" si="39"/>
        <v>498.51600000000002</v>
      </c>
      <c r="AA91" s="3">
        <f t="shared" si="40"/>
        <v>522.60500000000002</v>
      </c>
      <c r="AB91" s="3">
        <f t="shared" si="41"/>
        <v>569.35699999999997</v>
      </c>
      <c r="AC91" s="3">
        <f t="shared" si="42"/>
        <v>709.66000000000008</v>
      </c>
      <c r="AD91" s="3">
        <f t="shared" si="43"/>
        <v>876.72900000000004</v>
      </c>
      <c r="AE91" s="3">
        <f t="shared" si="44"/>
        <v>1004.6389999999999</v>
      </c>
      <c r="AF91" s="3">
        <f t="shared" si="45"/>
        <v>1114.2139999999999</v>
      </c>
      <c r="AG91" s="3">
        <f t="shared" si="46"/>
        <v>1149.8990000000001</v>
      </c>
      <c r="AH91" s="3">
        <f t="shared" si="47"/>
        <v>1184.6959999999999</v>
      </c>
      <c r="AI91" s="3"/>
      <c r="AJ91" s="3"/>
      <c r="AK91" s="3"/>
      <c r="AL91" s="3"/>
      <c r="AM91" s="3"/>
      <c r="AN91" s="3"/>
      <c r="AO91" s="3"/>
      <c r="AP91" s="3"/>
      <c r="AQ91" s="3"/>
      <c r="AR91" s="3"/>
    </row>
    <row r="92" spans="1:44" x14ac:dyDescent="0.3">
      <c r="A92" t="s">
        <v>27</v>
      </c>
      <c r="B92" t="s">
        <v>15</v>
      </c>
      <c r="C92">
        <v>412.67741935483872</v>
      </c>
      <c r="D92">
        <v>366.25806451612902</v>
      </c>
      <c r="E92">
        <v>172.21100000000001</v>
      </c>
      <c r="F92" s="21">
        <v>170.58299999999997</v>
      </c>
      <c r="G92" s="3">
        <v>50.080800000000004</v>
      </c>
      <c r="H92" s="3">
        <v>47.2971</v>
      </c>
      <c r="I92" s="3">
        <v>167.48208495912183</v>
      </c>
      <c r="J92" s="3">
        <v>122.67880171330052</v>
      </c>
      <c r="K92" s="3">
        <f t="shared" si="24"/>
        <v>0.97253999430420723</v>
      </c>
      <c r="L92" s="3">
        <f t="shared" si="25"/>
        <v>0.71917366744224531</v>
      </c>
      <c r="M92" s="3">
        <f t="shared" si="26"/>
        <v>300.08500000000004</v>
      </c>
      <c r="N92" s="3">
        <f t="shared" si="27"/>
        <v>371.029</v>
      </c>
      <c r="O92" s="3">
        <f t="shared" si="28"/>
        <v>674.17100000000005</v>
      </c>
      <c r="P92" s="3">
        <f t="shared" si="29"/>
        <v>705.10900000000004</v>
      </c>
      <c r="Q92" s="3">
        <f t="shared" si="30"/>
        <v>728.68700000000001</v>
      </c>
      <c r="R92" s="3">
        <f t="shared" si="31"/>
        <v>791.71400000000006</v>
      </c>
      <c r="S92" s="3">
        <f t="shared" si="32"/>
        <v>933.601</v>
      </c>
      <c r="T92" s="3">
        <f t="shared" si="33"/>
        <v>1093.2779999999998</v>
      </c>
      <c r="U92" s="3">
        <f t="shared" si="34"/>
        <v>1207.296</v>
      </c>
      <c r="V92" s="3">
        <f t="shared" si="35"/>
        <v>1294.7090000000001</v>
      </c>
      <c r="W92" s="3">
        <f t="shared" si="36"/>
        <v>1327.242</v>
      </c>
      <c r="X92" s="3">
        <f t="shared" si="37"/>
        <v>306.67199999999997</v>
      </c>
      <c r="Y92" s="3">
        <f t="shared" si="38"/>
        <v>384.28300000000002</v>
      </c>
      <c r="Z92" s="3">
        <f t="shared" si="39"/>
        <v>616.83199999999988</v>
      </c>
      <c r="AA92" s="3">
        <f t="shared" si="40"/>
        <v>669.09899999999993</v>
      </c>
      <c r="AB92" s="3">
        <f t="shared" si="41"/>
        <v>693.18799999999999</v>
      </c>
      <c r="AC92" s="3">
        <f t="shared" si="42"/>
        <v>739.93999999999994</v>
      </c>
      <c r="AD92" s="3">
        <f t="shared" si="43"/>
        <v>880.24300000000005</v>
      </c>
      <c r="AE92" s="3">
        <f t="shared" si="44"/>
        <v>1047.3119999999999</v>
      </c>
      <c r="AF92" s="3">
        <f t="shared" si="45"/>
        <v>1175.2219999999998</v>
      </c>
      <c r="AG92" s="3">
        <f t="shared" si="46"/>
        <v>1284.797</v>
      </c>
      <c r="AH92" s="3">
        <f t="shared" si="47"/>
        <v>1320.482</v>
      </c>
      <c r="AI92" s="3"/>
      <c r="AJ92" s="3"/>
      <c r="AK92" s="3"/>
      <c r="AL92" s="3"/>
      <c r="AM92" s="3"/>
      <c r="AN92" s="3"/>
      <c r="AO92" s="3"/>
      <c r="AP92" s="3"/>
      <c r="AQ92" s="3"/>
      <c r="AR92" s="3"/>
    </row>
    <row r="93" spans="1:44" x14ac:dyDescent="0.3">
      <c r="A93" t="s">
        <v>27</v>
      </c>
      <c r="B93" t="s">
        <v>16</v>
      </c>
      <c r="C93">
        <v>88.41935483870968</v>
      </c>
      <c r="D93">
        <v>122.03225806451613</v>
      </c>
      <c r="E93">
        <v>23.795000000000002</v>
      </c>
      <c r="F93" s="21">
        <v>34.988</v>
      </c>
      <c r="G93" s="3">
        <v>59.100800000000007</v>
      </c>
      <c r="H93" s="3">
        <v>58.287400000000005</v>
      </c>
      <c r="I93" s="3">
        <v>35.88434259930844</v>
      </c>
      <c r="J93" s="3">
        <v>40.874925742594314</v>
      </c>
      <c r="K93" s="3">
        <f t="shared" si="24"/>
        <v>1.5080623071783332</v>
      </c>
      <c r="L93" s="3">
        <f t="shared" si="25"/>
        <v>1.1682555659824601</v>
      </c>
      <c r="M93" s="3">
        <f t="shared" si="26"/>
        <v>196.00600000000003</v>
      </c>
      <c r="N93" s="3">
        <f t="shared" si="27"/>
        <v>323.88000000000005</v>
      </c>
      <c r="O93" s="3">
        <f t="shared" si="28"/>
        <v>394.82400000000001</v>
      </c>
      <c r="P93" s="3">
        <f t="shared" si="29"/>
        <v>697.96600000000001</v>
      </c>
      <c r="Q93" s="3">
        <f t="shared" si="30"/>
        <v>728.904</v>
      </c>
      <c r="R93" s="3">
        <f t="shared" si="31"/>
        <v>752.48199999999997</v>
      </c>
      <c r="S93" s="3">
        <f t="shared" si="32"/>
        <v>815.50900000000001</v>
      </c>
      <c r="T93" s="3">
        <f t="shared" si="33"/>
        <v>957.39599999999996</v>
      </c>
      <c r="U93" s="3">
        <f t="shared" si="34"/>
        <v>1117.0729999999999</v>
      </c>
      <c r="V93" s="3">
        <f t="shared" si="35"/>
        <v>1231.0910000000001</v>
      </c>
      <c r="W93" s="3">
        <f t="shared" si="36"/>
        <v>1318.5040000000001</v>
      </c>
      <c r="X93" s="3">
        <f t="shared" si="37"/>
        <v>205.57099999999997</v>
      </c>
      <c r="Y93" s="3">
        <f t="shared" si="38"/>
        <v>341.65999999999997</v>
      </c>
      <c r="Z93" s="3">
        <f t="shared" si="39"/>
        <v>419.27100000000002</v>
      </c>
      <c r="AA93" s="3">
        <f t="shared" si="40"/>
        <v>651.81999999999994</v>
      </c>
      <c r="AB93" s="3">
        <f t="shared" si="41"/>
        <v>704.08699999999999</v>
      </c>
      <c r="AC93" s="3">
        <f t="shared" si="42"/>
        <v>728.17599999999993</v>
      </c>
      <c r="AD93" s="3">
        <f t="shared" si="43"/>
        <v>774.92799999999988</v>
      </c>
      <c r="AE93" s="3">
        <f t="shared" si="44"/>
        <v>915.23099999999999</v>
      </c>
      <c r="AF93" s="3">
        <f t="shared" si="45"/>
        <v>1082.3</v>
      </c>
      <c r="AG93" s="3">
        <f t="shared" si="46"/>
        <v>1210.2099999999998</v>
      </c>
      <c r="AH93" s="3">
        <f t="shared" si="47"/>
        <v>1319.7850000000001</v>
      </c>
      <c r="AI93" s="3"/>
      <c r="AJ93" s="3"/>
      <c r="AK93" s="3"/>
      <c r="AL93" s="3"/>
      <c r="AM93" s="3"/>
      <c r="AN93" s="3"/>
      <c r="AO93" s="3"/>
      <c r="AP93" s="3"/>
      <c r="AQ93" s="3"/>
      <c r="AR93" s="3"/>
    </row>
    <row r="94" spans="1:44" x14ac:dyDescent="0.3">
      <c r="A94" t="s">
        <v>27</v>
      </c>
      <c r="B94" t="s">
        <v>17</v>
      </c>
      <c r="C94">
        <v>77.933333333333337</v>
      </c>
      <c r="D94">
        <v>66.733333333333334</v>
      </c>
      <c r="E94">
        <v>92.457999999999998</v>
      </c>
      <c r="F94" s="21">
        <v>92.402999999999992</v>
      </c>
      <c r="G94" s="3">
        <v>81.419700000000006</v>
      </c>
      <c r="H94" s="3">
        <v>88.227400000000003</v>
      </c>
      <c r="I94" s="3">
        <v>30.608388543299217</v>
      </c>
      <c r="J94" s="3">
        <v>21.631404001235481</v>
      </c>
      <c r="K94" s="3">
        <f t="shared" si="24"/>
        <v>0.33105181318327476</v>
      </c>
      <c r="L94" s="3">
        <f t="shared" si="25"/>
        <v>0.23409850330871815</v>
      </c>
      <c r="M94" s="3">
        <f t="shared" si="26"/>
        <v>116.253</v>
      </c>
      <c r="N94" s="3">
        <f t="shared" si="27"/>
        <v>288.46400000000006</v>
      </c>
      <c r="O94" s="3">
        <f t="shared" si="28"/>
        <v>416.33800000000008</v>
      </c>
      <c r="P94" s="3">
        <f t="shared" si="29"/>
        <v>487.28200000000004</v>
      </c>
      <c r="Q94" s="3">
        <f t="shared" si="30"/>
        <v>790.42399999999998</v>
      </c>
      <c r="R94" s="3">
        <f t="shared" si="31"/>
        <v>821.36199999999997</v>
      </c>
      <c r="S94" s="3">
        <f t="shared" si="32"/>
        <v>844.93999999999994</v>
      </c>
      <c r="T94" s="3">
        <f t="shared" si="33"/>
        <v>907.96699999999998</v>
      </c>
      <c r="U94" s="3">
        <f t="shared" si="34"/>
        <v>1049.854</v>
      </c>
      <c r="V94" s="3">
        <f t="shared" si="35"/>
        <v>1209.5309999999999</v>
      </c>
      <c r="W94" s="3">
        <f t="shared" si="36"/>
        <v>1323.5490000000002</v>
      </c>
      <c r="X94" s="3">
        <f t="shared" si="37"/>
        <v>127.39099999999999</v>
      </c>
      <c r="Y94" s="3">
        <f t="shared" si="38"/>
        <v>297.97399999999993</v>
      </c>
      <c r="Z94" s="3">
        <f t="shared" si="39"/>
        <v>434.06299999999999</v>
      </c>
      <c r="AA94" s="3">
        <f t="shared" si="40"/>
        <v>511.67399999999998</v>
      </c>
      <c r="AB94" s="3">
        <f t="shared" si="41"/>
        <v>744.22299999999996</v>
      </c>
      <c r="AC94" s="3">
        <f t="shared" si="42"/>
        <v>796.49</v>
      </c>
      <c r="AD94" s="3">
        <f t="shared" si="43"/>
        <v>820.57899999999995</v>
      </c>
      <c r="AE94" s="3">
        <f t="shared" si="44"/>
        <v>867.3309999999999</v>
      </c>
      <c r="AF94" s="3">
        <f t="shared" si="45"/>
        <v>1007.634</v>
      </c>
      <c r="AG94" s="3">
        <f t="shared" si="46"/>
        <v>1174.703</v>
      </c>
      <c r="AH94" s="3">
        <f t="shared" si="47"/>
        <v>1302.6129999999998</v>
      </c>
      <c r="AI94" s="3"/>
      <c r="AJ94" s="3"/>
      <c r="AK94" s="3"/>
      <c r="AL94" s="3"/>
      <c r="AM94" s="3"/>
      <c r="AN94" s="3"/>
      <c r="AO94" s="3"/>
      <c r="AP94" s="3"/>
      <c r="AQ94" s="3"/>
      <c r="AR94" s="3"/>
    </row>
    <row r="95" spans="1:44" x14ac:dyDescent="0.3">
      <c r="A95" t="s">
        <v>27</v>
      </c>
      <c r="B95" t="s">
        <v>18</v>
      </c>
      <c r="C95">
        <v>182.67741935483872</v>
      </c>
      <c r="D95">
        <v>187.40497570514154</v>
      </c>
      <c r="E95">
        <v>147.065</v>
      </c>
      <c r="F95" s="21">
        <v>157.37400000000002</v>
      </c>
      <c r="G95" s="3">
        <v>117.65530000000001</v>
      </c>
      <c r="H95" s="3">
        <v>111.4302</v>
      </c>
      <c r="I95" s="3">
        <v>74.138282429727738</v>
      </c>
      <c r="J95" s="3">
        <v>62.771635854599772</v>
      </c>
      <c r="K95" s="3">
        <f t="shared" si="24"/>
        <v>0.50411914751795284</v>
      </c>
      <c r="L95" s="3">
        <f t="shared" si="25"/>
        <v>0.39886916424949331</v>
      </c>
      <c r="M95" s="3">
        <f t="shared" si="26"/>
        <v>239.523</v>
      </c>
      <c r="N95" s="3">
        <f t="shared" si="27"/>
        <v>263.31799999999998</v>
      </c>
      <c r="O95" s="3">
        <f t="shared" si="28"/>
        <v>435.52900000000005</v>
      </c>
      <c r="P95" s="3">
        <f t="shared" si="29"/>
        <v>563.40300000000002</v>
      </c>
      <c r="Q95" s="3">
        <f t="shared" si="30"/>
        <v>634.34699999999998</v>
      </c>
      <c r="R95" s="3">
        <f t="shared" si="31"/>
        <v>937.48900000000003</v>
      </c>
      <c r="S95" s="3">
        <f t="shared" si="32"/>
        <v>968.42699999999991</v>
      </c>
      <c r="T95" s="3">
        <f t="shared" si="33"/>
        <v>992.00499999999988</v>
      </c>
      <c r="U95" s="3">
        <f t="shared" si="34"/>
        <v>1055.0319999999999</v>
      </c>
      <c r="V95" s="3">
        <f t="shared" si="35"/>
        <v>1196.9190000000001</v>
      </c>
      <c r="W95" s="3">
        <f t="shared" si="36"/>
        <v>1356.596</v>
      </c>
      <c r="X95" s="3">
        <f t="shared" si="37"/>
        <v>249.77700000000002</v>
      </c>
      <c r="Y95" s="3">
        <f t="shared" si="38"/>
        <v>284.76499999999999</v>
      </c>
      <c r="Z95" s="3">
        <f t="shared" si="39"/>
        <v>455.34799999999996</v>
      </c>
      <c r="AA95" s="3">
        <f t="shared" si="40"/>
        <v>591.43700000000001</v>
      </c>
      <c r="AB95" s="3">
        <f t="shared" si="41"/>
        <v>669.048</v>
      </c>
      <c r="AC95" s="3">
        <f t="shared" si="42"/>
        <v>901.59699999999998</v>
      </c>
      <c r="AD95" s="3">
        <f t="shared" si="43"/>
        <v>953.86400000000003</v>
      </c>
      <c r="AE95" s="3">
        <f t="shared" si="44"/>
        <v>977.95299999999997</v>
      </c>
      <c r="AF95" s="3">
        <f t="shared" si="45"/>
        <v>1024.7049999999999</v>
      </c>
      <c r="AG95" s="3">
        <f t="shared" si="46"/>
        <v>1165.008</v>
      </c>
      <c r="AH95" s="3">
        <f t="shared" si="47"/>
        <v>1332.077</v>
      </c>
      <c r="AI95" s="3"/>
      <c r="AJ95" s="3"/>
      <c r="AK95" s="3"/>
      <c r="AL95" s="3"/>
      <c r="AM95" s="3"/>
      <c r="AN95" s="3"/>
      <c r="AO95" s="3"/>
      <c r="AP95" s="3"/>
      <c r="AQ95" s="3"/>
      <c r="AR95" s="3"/>
    </row>
    <row r="96" spans="1:44" x14ac:dyDescent="0.3">
      <c r="A96" t="s">
        <v>27</v>
      </c>
      <c r="B96" t="s">
        <v>19</v>
      </c>
      <c r="C96">
        <v>43.766666666666666</v>
      </c>
      <c r="D96">
        <v>58.43333333333333</v>
      </c>
      <c r="E96">
        <v>86.173000000000002</v>
      </c>
      <c r="F96" s="21">
        <v>106.172</v>
      </c>
      <c r="G96" s="3">
        <v>134.44110000000001</v>
      </c>
      <c r="H96" s="3">
        <v>128.80080000000001</v>
      </c>
      <c r="I96" s="3">
        <v>17.189398698610727</v>
      </c>
      <c r="J96" s="3">
        <v>18.940984622460444</v>
      </c>
      <c r="K96" s="3">
        <f t="shared" si="24"/>
        <v>0.19947545865422728</v>
      </c>
      <c r="L96" s="3">
        <f t="shared" si="25"/>
        <v>0.17839905645989945</v>
      </c>
      <c r="M96" s="3">
        <f t="shared" si="26"/>
        <v>233.238</v>
      </c>
      <c r="N96" s="3">
        <f t="shared" si="27"/>
        <v>325.69600000000003</v>
      </c>
      <c r="O96" s="3">
        <f t="shared" si="28"/>
        <v>349.49099999999999</v>
      </c>
      <c r="P96" s="3">
        <f t="shared" si="29"/>
        <v>521.702</v>
      </c>
      <c r="Q96" s="3">
        <f t="shared" si="30"/>
        <v>649.57600000000002</v>
      </c>
      <c r="R96" s="3">
        <f t="shared" si="31"/>
        <v>720.52</v>
      </c>
      <c r="S96" s="3">
        <f t="shared" si="32"/>
        <v>1023.662</v>
      </c>
      <c r="T96" s="3">
        <f t="shared" si="33"/>
        <v>1054.5999999999999</v>
      </c>
      <c r="U96" s="3">
        <f t="shared" si="34"/>
        <v>1078.1779999999999</v>
      </c>
      <c r="V96" s="3">
        <f t="shared" si="35"/>
        <v>1141.2049999999999</v>
      </c>
      <c r="W96" s="3">
        <f t="shared" si="36"/>
        <v>1283.0920000000001</v>
      </c>
      <c r="X96" s="3">
        <f t="shared" si="37"/>
        <v>263.54600000000005</v>
      </c>
      <c r="Y96" s="3">
        <f t="shared" si="38"/>
        <v>355.94900000000001</v>
      </c>
      <c r="Z96" s="3">
        <f t="shared" si="39"/>
        <v>390.93700000000001</v>
      </c>
      <c r="AA96" s="3">
        <f t="shared" si="40"/>
        <v>561.52</v>
      </c>
      <c r="AB96" s="3">
        <f t="shared" si="41"/>
        <v>697.60900000000004</v>
      </c>
      <c r="AC96" s="3">
        <f t="shared" si="42"/>
        <v>775.22</v>
      </c>
      <c r="AD96" s="3">
        <f t="shared" si="43"/>
        <v>1007.769</v>
      </c>
      <c r="AE96" s="3">
        <f t="shared" si="44"/>
        <v>1060.0360000000001</v>
      </c>
      <c r="AF96" s="3">
        <f t="shared" si="45"/>
        <v>1084.125</v>
      </c>
      <c r="AG96" s="3">
        <f t="shared" si="46"/>
        <v>1130.877</v>
      </c>
      <c r="AH96" s="3">
        <f t="shared" si="47"/>
        <v>1271.18</v>
      </c>
      <c r="AI96" s="3"/>
      <c r="AJ96" s="3"/>
      <c r="AK96" s="3"/>
      <c r="AL96" s="3"/>
      <c r="AM96" s="3"/>
      <c r="AN96" s="3"/>
      <c r="AO96" s="3"/>
      <c r="AP96" s="3"/>
      <c r="AQ96" s="3"/>
      <c r="AR96" s="3"/>
    </row>
    <row r="97" spans="1:44" x14ac:dyDescent="0.3">
      <c r="A97" t="s">
        <v>27</v>
      </c>
      <c r="B97" t="s">
        <v>20</v>
      </c>
      <c r="C97">
        <v>68.322580645161295</v>
      </c>
      <c r="D97">
        <v>96.967741935483872</v>
      </c>
      <c r="E97">
        <v>93.413999999999987</v>
      </c>
      <c r="F97" s="21">
        <v>94.671000000000006</v>
      </c>
      <c r="G97" s="3">
        <v>155.71090000000001</v>
      </c>
      <c r="H97" s="3">
        <v>147.7347</v>
      </c>
      <c r="I97" s="3">
        <v>27.728215113219736</v>
      </c>
      <c r="J97" s="3">
        <v>32.479520693163764</v>
      </c>
      <c r="K97" s="3">
        <f t="shared" si="24"/>
        <v>0.29683147186952424</v>
      </c>
      <c r="L97" s="3">
        <f t="shared" si="25"/>
        <v>0.34307782418231308</v>
      </c>
      <c r="M97" s="3">
        <f t="shared" si="26"/>
        <v>179.58699999999999</v>
      </c>
      <c r="N97" s="3">
        <f t="shared" si="27"/>
        <v>326.65199999999999</v>
      </c>
      <c r="O97" s="3">
        <f t="shared" si="28"/>
        <v>419.11</v>
      </c>
      <c r="P97" s="3">
        <f t="shared" si="29"/>
        <v>442.90499999999997</v>
      </c>
      <c r="Q97" s="3">
        <f t="shared" si="30"/>
        <v>615.11599999999999</v>
      </c>
      <c r="R97" s="3">
        <f t="shared" si="31"/>
        <v>742.99</v>
      </c>
      <c r="S97" s="3">
        <f t="shared" si="32"/>
        <v>813.93399999999997</v>
      </c>
      <c r="T97" s="3">
        <f t="shared" si="33"/>
        <v>1117.076</v>
      </c>
      <c r="U97" s="3">
        <f t="shared" si="34"/>
        <v>1148.0139999999999</v>
      </c>
      <c r="V97" s="3">
        <f t="shared" si="35"/>
        <v>1171.5919999999999</v>
      </c>
      <c r="W97" s="3">
        <f t="shared" si="36"/>
        <v>1234.6189999999999</v>
      </c>
      <c r="X97" s="3">
        <f t="shared" si="37"/>
        <v>200.84300000000002</v>
      </c>
      <c r="Y97" s="3">
        <f t="shared" si="38"/>
        <v>358.21700000000004</v>
      </c>
      <c r="Z97" s="3">
        <f t="shared" si="39"/>
        <v>450.62</v>
      </c>
      <c r="AA97" s="3">
        <f t="shared" si="40"/>
        <v>485.608</v>
      </c>
      <c r="AB97" s="3">
        <f t="shared" si="41"/>
        <v>656.19100000000003</v>
      </c>
      <c r="AC97" s="3">
        <f t="shared" si="42"/>
        <v>792.28000000000009</v>
      </c>
      <c r="AD97" s="3">
        <f t="shared" si="43"/>
        <v>869.89100000000008</v>
      </c>
      <c r="AE97" s="3">
        <f t="shared" si="44"/>
        <v>1102.44</v>
      </c>
      <c r="AF97" s="3">
        <f t="shared" si="45"/>
        <v>1154.7070000000001</v>
      </c>
      <c r="AG97" s="3">
        <f t="shared" si="46"/>
        <v>1178.796</v>
      </c>
      <c r="AH97" s="3">
        <f t="shared" si="47"/>
        <v>1225.548</v>
      </c>
      <c r="AI97" s="3"/>
      <c r="AJ97" s="3"/>
      <c r="AK97" s="3"/>
      <c r="AL97" s="3"/>
      <c r="AM97" s="3"/>
      <c r="AN97" s="3"/>
      <c r="AO97" s="3"/>
      <c r="AP97" s="3"/>
      <c r="AQ97" s="3"/>
      <c r="AR97" s="3"/>
    </row>
    <row r="98" spans="1:44" x14ac:dyDescent="0.3">
      <c r="A98" t="s">
        <v>28</v>
      </c>
      <c r="B98" t="s">
        <v>9</v>
      </c>
      <c r="C98">
        <v>32.354838709677416</v>
      </c>
      <c r="D98">
        <v>29.419354838709676</v>
      </c>
      <c r="E98">
        <v>66.86</v>
      </c>
      <c r="F98" s="21">
        <v>64.190999999999988</v>
      </c>
      <c r="G98" s="3">
        <v>84.5702</v>
      </c>
      <c r="H98" s="3">
        <v>93.590400000000002</v>
      </c>
      <c r="I98" s="3">
        <v>13.130972501680542</v>
      </c>
      <c r="J98" s="3">
        <v>9.854066158404974</v>
      </c>
      <c r="K98" s="3">
        <f t="shared" si="24"/>
        <v>0.19639504190368745</v>
      </c>
      <c r="L98" s="3">
        <f t="shared" si="25"/>
        <v>0.15351164740236131</v>
      </c>
      <c r="M98" s="3">
        <f t="shared" si="26"/>
        <v>160.274</v>
      </c>
      <c r="N98" s="3">
        <f t="shared" si="27"/>
        <v>246.447</v>
      </c>
      <c r="O98" s="3">
        <f t="shared" si="28"/>
        <v>393.512</v>
      </c>
      <c r="P98" s="3">
        <f t="shared" si="29"/>
        <v>485.97</v>
      </c>
      <c r="Q98" s="3">
        <f t="shared" si="30"/>
        <v>509.76499999999999</v>
      </c>
      <c r="R98" s="3">
        <f t="shared" si="31"/>
        <v>681.976</v>
      </c>
      <c r="S98" s="3">
        <f t="shared" si="32"/>
        <v>809.85</v>
      </c>
      <c r="T98" s="3">
        <f t="shared" si="33"/>
        <v>880.79399999999998</v>
      </c>
      <c r="U98" s="3">
        <f t="shared" si="34"/>
        <v>1183.9359999999999</v>
      </c>
      <c r="V98" s="3">
        <f t="shared" si="35"/>
        <v>1214.8739999999998</v>
      </c>
      <c r="W98" s="3">
        <f t="shared" si="36"/>
        <v>1238.4519999999998</v>
      </c>
      <c r="X98" s="3">
        <f t="shared" si="37"/>
        <v>158.86199999999999</v>
      </c>
      <c r="Y98" s="3">
        <f t="shared" si="38"/>
        <v>265.03399999999999</v>
      </c>
      <c r="Z98" s="3">
        <f t="shared" si="39"/>
        <v>422.40800000000002</v>
      </c>
      <c r="AA98" s="3">
        <f t="shared" si="40"/>
        <v>514.81100000000004</v>
      </c>
      <c r="AB98" s="3">
        <f t="shared" si="41"/>
        <v>549.79899999999998</v>
      </c>
      <c r="AC98" s="3">
        <f t="shared" si="42"/>
        <v>720.38200000000006</v>
      </c>
      <c r="AD98" s="3">
        <f t="shared" si="43"/>
        <v>856.47100000000012</v>
      </c>
      <c r="AE98" s="3">
        <f t="shared" si="44"/>
        <v>934.08200000000011</v>
      </c>
      <c r="AF98" s="3">
        <f t="shared" si="45"/>
        <v>1166.6310000000001</v>
      </c>
      <c r="AG98" s="3">
        <f t="shared" si="46"/>
        <v>1218.8980000000001</v>
      </c>
      <c r="AH98" s="3">
        <f t="shared" si="47"/>
        <v>1242.9870000000001</v>
      </c>
      <c r="AI98" s="3"/>
      <c r="AJ98" s="3"/>
      <c r="AK98" s="3"/>
      <c r="AL98" s="3"/>
      <c r="AM98" s="3"/>
      <c r="AN98" s="3"/>
      <c r="AO98" s="3"/>
      <c r="AP98" s="3"/>
      <c r="AQ98" s="3"/>
      <c r="AR98" s="3"/>
    </row>
    <row r="99" spans="1:44" x14ac:dyDescent="0.3">
      <c r="A99" t="s">
        <v>28</v>
      </c>
      <c r="B99" t="s">
        <v>10</v>
      </c>
      <c r="C99">
        <v>36.827586206896555</v>
      </c>
      <c r="D99">
        <v>25.344827586206897</v>
      </c>
      <c r="E99">
        <v>139.50500000000002</v>
      </c>
      <c r="F99" s="21">
        <v>123.254</v>
      </c>
      <c r="G99" s="3">
        <v>133.54400000000001</v>
      </c>
      <c r="H99" s="3">
        <v>127.254</v>
      </c>
      <c r="I99" s="3">
        <v>13.981932833294941</v>
      </c>
      <c r="J99" s="3">
        <v>7.9415993710829573</v>
      </c>
      <c r="K99" s="3">
        <f t="shared" si="24"/>
        <v>0.10022531689398186</v>
      </c>
      <c r="L99" s="3">
        <f t="shared" si="25"/>
        <v>6.4432792210256523E-2</v>
      </c>
      <c r="M99" s="3">
        <f t="shared" si="26"/>
        <v>206.36500000000001</v>
      </c>
      <c r="N99" s="3">
        <f t="shared" si="27"/>
        <v>299.779</v>
      </c>
      <c r="O99" s="3">
        <f t="shared" si="28"/>
        <v>385.952</v>
      </c>
      <c r="P99" s="3">
        <f t="shared" si="29"/>
        <v>533.01700000000005</v>
      </c>
      <c r="Q99" s="3">
        <f t="shared" si="30"/>
        <v>625.47500000000002</v>
      </c>
      <c r="R99" s="3">
        <f t="shared" si="31"/>
        <v>649.27</v>
      </c>
      <c r="S99" s="3">
        <f t="shared" si="32"/>
        <v>821.48099999999999</v>
      </c>
      <c r="T99" s="3">
        <f t="shared" si="33"/>
        <v>949.35500000000002</v>
      </c>
      <c r="U99" s="3">
        <f t="shared" si="34"/>
        <v>1020.299</v>
      </c>
      <c r="V99" s="3">
        <f t="shared" si="35"/>
        <v>1323.441</v>
      </c>
      <c r="W99" s="3">
        <f t="shared" si="36"/>
        <v>1354.3789999999999</v>
      </c>
      <c r="X99" s="3">
        <f t="shared" si="37"/>
        <v>187.44499999999999</v>
      </c>
      <c r="Y99" s="3">
        <f t="shared" si="38"/>
        <v>282.11599999999999</v>
      </c>
      <c r="Z99" s="3">
        <f t="shared" si="39"/>
        <v>388.28800000000001</v>
      </c>
      <c r="AA99" s="3">
        <f t="shared" si="40"/>
        <v>545.66200000000003</v>
      </c>
      <c r="AB99" s="3">
        <f t="shared" si="41"/>
        <v>638.06500000000005</v>
      </c>
      <c r="AC99" s="3">
        <f t="shared" si="42"/>
        <v>673.053</v>
      </c>
      <c r="AD99" s="3">
        <f t="shared" si="43"/>
        <v>843.63600000000008</v>
      </c>
      <c r="AE99" s="3">
        <f t="shared" si="44"/>
        <v>979.72500000000014</v>
      </c>
      <c r="AF99" s="3">
        <f t="shared" si="45"/>
        <v>1057.336</v>
      </c>
      <c r="AG99" s="3">
        <f t="shared" si="46"/>
        <v>1289.885</v>
      </c>
      <c r="AH99" s="3">
        <f t="shared" si="47"/>
        <v>1342.152</v>
      </c>
      <c r="AI99" s="3"/>
      <c r="AJ99" s="3"/>
      <c r="AK99" s="3"/>
      <c r="AL99" s="3"/>
      <c r="AM99" s="3"/>
      <c r="AN99" s="3"/>
      <c r="AO99" s="3"/>
      <c r="AP99" s="3"/>
      <c r="AQ99" s="3"/>
      <c r="AR99" s="3"/>
    </row>
    <row r="100" spans="1:44" x14ac:dyDescent="0.3">
      <c r="A100" t="s">
        <v>28</v>
      </c>
      <c r="B100" t="s">
        <v>11</v>
      </c>
      <c r="C100">
        <v>70.516129032258064</v>
      </c>
      <c r="D100">
        <v>57.322580645161288</v>
      </c>
      <c r="E100">
        <v>137.79</v>
      </c>
      <c r="F100" s="21">
        <v>102.79300000000001</v>
      </c>
      <c r="G100" s="3">
        <v>121.9089</v>
      </c>
      <c r="H100" s="3">
        <v>112.1561</v>
      </c>
      <c r="I100" s="3">
        <v>28.618450537062486</v>
      </c>
      <c r="J100" s="3">
        <v>19.200302152944783</v>
      </c>
      <c r="K100" s="3">
        <f t="shared" si="24"/>
        <v>0.20769613569244857</v>
      </c>
      <c r="L100" s="3">
        <f t="shared" si="25"/>
        <v>0.18678608614346096</v>
      </c>
      <c r="M100" s="3">
        <f t="shared" si="26"/>
        <v>277.29500000000002</v>
      </c>
      <c r="N100" s="3">
        <f t="shared" si="27"/>
        <v>344.15499999999997</v>
      </c>
      <c r="O100" s="3">
        <f t="shared" si="28"/>
        <v>437.56899999999996</v>
      </c>
      <c r="P100" s="3">
        <f t="shared" si="29"/>
        <v>523.74199999999996</v>
      </c>
      <c r="Q100" s="3">
        <f t="shared" si="30"/>
        <v>670.80700000000002</v>
      </c>
      <c r="R100" s="3">
        <f t="shared" si="31"/>
        <v>763.26499999999999</v>
      </c>
      <c r="S100" s="3">
        <f t="shared" si="32"/>
        <v>787.06</v>
      </c>
      <c r="T100" s="3">
        <f t="shared" si="33"/>
        <v>959.27099999999996</v>
      </c>
      <c r="U100" s="3">
        <f t="shared" si="34"/>
        <v>1087.145</v>
      </c>
      <c r="V100" s="3">
        <f t="shared" si="35"/>
        <v>1158.0889999999999</v>
      </c>
      <c r="W100" s="3">
        <f t="shared" si="36"/>
        <v>1461.231</v>
      </c>
      <c r="X100" s="3">
        <f t="shared" si="37"/>
        <v>226.04700000000003</v>
      </c>
      <c r="Y100" s="3">
        <f t="shared" si="38"/>
        <v>290.238</v>
      </c>
      <c r="Z100" s="3">
        <f t="shared" si="39"/>
        <v>384.90899999999999</v>
      </c>
      <c r="AA100" s="3">
        <f t="shared" si="40"/>
        <v>491.08100000000002</v>
      </c>
      <c r="AB100" s="3">
        <f t="shared" si="41"/>
        <v>648.45500000000004</v>
      </c>
      <c r="AC100" s="3">
        <f t="shared" si="42"/>
        <v>740.85800000000006</v>
      </c>
      <c r="AD100" s="3">
        <f t="shared" si="43"/>
        <v>775.846</v>
      </c>
      <c r="AE100" s="3">
        <f t="shared" si="44"/>
        <v>946.42900000000009</v>
      </c>
      <c r="AF100" s="3">
        <f t="shared" si="45"/>
        <v>1082.518</v>
      </c>
      <c r="AG100" s="3">
        <f t="shared" si="46"/>
        <v>1160.1289999999999</v>
      </c>
      <c r="AH100" s="3">
        <f t="shared" si="47"/>
        <v>1392.6779999999999</v>
      </c>
      <c r="AI100" s="3"/>
      <c r="AJ100" s="3"/>
      <c r="AK100" s="3"/>
      <c r="AL100" s="3"/>
      <c r="AM100" s="3"/>
      <c r="AN100" s="3"/>
      <c r="AO100" s="3"/>
      <c r="AP100" s="3"/>
      <c r="AQ100" s="3"/>
      <c r="AR100" s="3"/>
    </row>
    <row r="101" spans="1:44" x14ac:dyDescent="0.3">
      <c r="A101" t="s">
        <v>28</v>
      </c>
      <c r="B101" t="s">
        <v>12</v>
      </c>
      <c r="C101">
        <v>384.13333333333333</v>
      </c>
      <c r="D101">
        <v>337.66666666666669</v>
      </c>
      <c r="E101">
        <v>276.73399999999998</v>
      </c>
      <c r="F101" s="21">
        <v>242.90799999999996</v>
      </c>
      <c r="G101" s="3">
        <v>78.642899999999997</v>
      </c>
      <c r="H101" s="3">
        <v>74.130600000000001</v>
      </c>
      <c r="I101" s="3">
        <v>150.86872094652705</v>
      </c>
      <c r="J101" s="3">
        <v>109.45360765859911</v>
      </c>
      <c r="K101" s="3">
        <f t="shared" si="24"/>
        <v>0.54517594855177554</v>
      </c>
      <c r="L101" s="3">
        <f t="shared" si="25"/>
        <v>0.45059696534737076</v>
      </c>
      <c r="M101" s="3">
        <f t="shared" si="26"/>
        <v>414.524</v>
      </c>
      <c r="N101" s="3">
        <f t="shared" si="27"/>
        <v>554.029</v>
      </c>
      <c r="O101" s="3">
        <f t="shared" si="28"/>
        <v>620.8889999999999</v>
      </c>
      <c r="P101" s="3">
        <f t="shared" si="29"/>
        <v>714.30299999999988</v>
      </c>
      <c r="Q101" s="3">
        <f t="shared" si="30"/>
        <v>800.47599999999989</v>
      </c>
      <c r="R101" s="3">
        <f t="shared" si="31"/>
        <v>947.54099999999994</v>
      </c>
      <c r="S101" s="3">
        <f t="shared" si="32"/>
        <v>1039.999</v>
      </c>
      <c r="T101" s="3">
        <f t="shared" si="33"/>
        <v>1063.7939999999999</v>
      </c>
      <c r="U101" s="3">
        <f t="shared" si="34"/>
        <v>1236.0049999999999</v>
      </c>
      <c r="V101" s="3">
        <f t="shared" si="35"/>
        <v>1363.8789999999999</v>
      </c>
      <c r="W101" s="3">
        <f t="shared" si="36"/>
        <v>1434.8229999999999</v>
      </c>
      <c r="X101" s="3">
        <f t="shared" si="37"/>
        <v>345.70099999999996</v>
      </c>
      <c r="Y101" s="3">
        <f t="shared" si="38"/>
        <v>468.95499999999998</v>
      </c>
      <c r="Z101" s="3">
        <f t="shared" si="39"/>
        <v>533.14599999999996</v>
      </c>
      <c r="AA101" s="3">
        <f t="shared" si="40"/>
        <v>627.81700000000001</v>
      </c>
      <c r="AB101" s="3">
        <f t="shared" si="41"/>
        <v>733.98900000000003</v>
      </c>
      <c r="AC101" s="3">
        <f t="shared" si="42"/>
        <v>891.36300000000006</v>
      </c>
      <c r="AD101" s="3">
        <f t="shared" si="43"/>
        <v>983.76600000000008</v>
      </c>
      <c r="AE101" s="3">
        <f t="shared" si="44"/>
        <v>1018.7539999999999</v>
      </c>
      <c r="AF101" s="3">
        <f t="shared" si="45"/>
        <v>1189.337</v>
      </c>
      <c r="AG101" s="3">
        <f t="shared" si="46"/>
        <v>1325.4259999999999</v>
      </c>
      <c r="AH101" s="3">
        <f t="shared" si="47"/>
        <v>1403.0369999999998</v>
      </c>
      <c r="AI101" s="3"/>
      <c r="AJ101" s="3"/>
      <c r="AK101" s="3"/>
      <c r="AL101" s="3"/>
      <c r="AM101" s="3"/>
      <c r="AN101" s="3"/>
      <c r="AO101" s="3"/>
      <c r="AP101" s="3"/>
      <c r="AQ101" s="3"/>
      <c r="AR101" s="3"/>
    </row>
    <row r="102" spans="1:44" x14ac:dyDescent="0.3">
      <c r="A102" t="s">
        <v>28</v>
      </c>
      <c r="B102" t="s">
        <v>13</v>
      </c>
      <c r="C102">
        <v>539.58064516129036</v>
      </c>
      <c r="D102">
        <v>377.32258064516128</v>
      </c>
      <c r="E102">
        <v>162.68600000000001</v>
      </c>
      <c r="F102" s="21">
        <v>139.23800000000003</v>
      </c>
      <c r="G102" s="3">
        <v>55.435200000000002</v>
      </c>
      <c r="H102" s="3">
        <v>54.178800000000003</v>
      </c>
      <c r="I102" s="3">
        <v>218.98482256790678</v>
      </c>
      <c r="J102" s="3">
        <v>126.38488141980591</v>
      </c>
      <c r="K102" s="3">
        <f t="shared" si="24"/>
        <v>1.3460581891982517</v>
      </c>
      <c r="L102" s="3">
        <f t="shared" si="25"/>
        <v>0.9076895777000954</v>
      </c>
      <c r="M102" s="3">
        <f t="shared" si="26"/>
        <v>439.41999999999996</v>
      </c>
      <c r="N102" s="3">
        <f t="shared" si="27"/>
        <v>577.21</v>
      </c>
      <c r="O102" s="3">
        <f t="shared" si="28"/>
        <v>716.71500000000003</v>
      </c>
      <c r="P102" s="3">
        <f t="shared" si="29"/>
        <v>783.57499999999993</v>
      </c>
      <c r="Q102" s="3">
        <f t="shared" si="30"/>
        <v>876.98899999999992</v>
      </c>
      <c r="R102" s="3">
        <f t="shared" si="31"/>
        <v>963.16199999999992</v>
      </c>
      <c r="S102" s="3">
        <f t="shared" si="32"/>
        <v>1110.2269999999999</v>
      </c>
      <c r="T102" s="3">
        <f t="shared" si="33"/>
        <v>1202.6849999999999</v>
      </c>
      <c r="U102" s="3">
        <f t="shared" si="34"/>
        <v>1226.4799999999998</v>
      </c>
      <c r="V102" s="3">
        <f t="shared" si="35"/>
        <v>1398.6909999999998</v>
      </c>
      <c r="W102" s="3">
        <f t="shared" si="36"/>
        <v>1526.5649999999998</v>
      </c>
      <c r="X102" s="3">
        <f t="shared" si="37"/>
        <v>382.14599999999996</v>
      </c>
      <c r="Y102" s="3">
        <f t="shared" si="38"/>
        <v>484.93899999999996</v>
      </c>
      <c r="Z102" s="3">
        <f t="shared" si="39"/>
        <v>608.19299999999998</v>
      </c>
      <c r="AA102" s="3">
        <f t="shared" si="40"/>
        <v>672.38400000000001</v>
      </c>
      <c r="AB102" s="3">
        <f t="shared" si="41"/>
        <v>767.05500000000006</v>
      </c>
      <c r="AC102" s="3">
        <f t="shared" si="42"/>
        <v>873.22700000000009</v>
      </c>
      <c r="AD102" s="3">
        <f t="shared" si="43"/>
        <v>1030.6010000000001</v>
      </c>
      <c r="AE102" s="3">
        <f t="shared" si="44"/>
        <v>1123.0040000000001</v>
      </c>
      <c r="AF102" s="3">
        <f t="shared" si="45"/>
        <v>1157.992</v>
      </c>
      <c r="AG102" s="3">
        <f t="shared" si="46"/>
        <v>1328.575</v>
      </c>
      <c r="AH102" s="3">
        <f t="shared" si="47"/>
        <v>1464.664</v>
      </c>
      <c r="AI102" s="3"/>
      <c r="AJ102" s="3"/>
      <c r="AK102" s="3"/>
      <c r="AL102" s="3"/>
      <c r="AM102" s="3"/>
      <c r="AN102" s="3"/>
      <c r="AO102" s="3"/>
      <c r="AP102" s="3"/>
      <c r="AQ102" s="3"/>
      <c r="AR102" s="3"/>
    </row>
    <row r="103" spans="1:44" x14ac:dyDescent="0.3">
      <c r="A103" t="s">
        <v>28</v>
      </c>
      <c r="B103" t="s">
        <v>14</v>
      </c>
      <c r="C103">
        <v>609.73333333333335</v>
      </c>
      <c r="D103">
        <v>427.66666666666669</v>
      </c>
      <c r="E103">
        <v>245.99000000000007</v>
      </c>
      <c r="F103" s="21">
        <v>217.13900000000004</v>
      </c>
      <c r="G103" s="3">
        <v>43.997000000000007</v>
      </c>
      <c r="H103" s="3">
        <v>40.786700000000003</v>
      </c>
      <c r="I103" s="3">
        <v>239.47332901369944</v>
      </c>
      <c r="J103" s="3">
        <v>138.62682983808756</v>
      </c>
      <c r="K103" s="3">
        <f t="shared" si="24"/>
        <v>0.97350839064067396</v>
      </c>
      <c r="L103" s="3">
        <f t="shared" si="25"/>
        <v>0.63842437258202134</v>
      </c>
      <c r="M103" s="3">
        <f t="shared" si="26"/>
        <v>408.67600000000004</v>
      </c>
      <c r="N103" s="3">
        <f t="shared" si="27"/>
        <v>685.41000000000008</v>
      </c>
      <c r="O103" s="3">
        <f t="shared" si="28"/>
        <v>823.2</v>
      </c>
      <c r="P103" s="3">
        <f t="shared" si="29"/>
        <v>962.70500000000015</v>
      </c>
      <c r="Q103" s="3">
        <f t="shared" si="30"/>
        <v>1029.5650000000001</v>
      </c>
      <c r="R103" s="3">
        <f t="shared" si="31"/>
        <v>1122.979</v>
      </c>
      <c r="S103" s="3">
        <f t="shared" si="32"/>
        <v>1209.152</v>
      </c>
      <c r="T103" s="3">
        <f t="shared" si="33"/>
        <v>1356.2169999999999</v>
      </c>
      <c r="U103" s="3">
        <f t="shared" si="34"/>
        <v>1448.675</v>
      </c>
      <c r="V103" s="3">
        <f t="shared" si="35"/>
        <v>1472.4699999999998</v>
      </c>
      <c r="W103" s="3">
        <f t="shared" si="36"/>
        <v>1644.6809999999998</v>
      </c>
      <c r="X103" s="3">
        <f t="shared" si="37"/>
        <v>356.37700000000007</v>
      </c>
      <c r="Y103" s="3">
        <f t="shared" si="38"/>
        <v>599.28499999999997</v>
      </c>
      <c r="Z103" s="3">
        <f t="shared" si="39"/>
        <v>702.07799999999997</v>
      </c>
      <c r="AA103" s="3">
        <f t="shared" si="40"/>
        <v>825.33199999999999</v>
      </c>
      <c r="AB103" s="3">
        <f t="shared" si="41"/>
        <v>889.52300000000002</v>
      </c>
      <c r="AC103" s="3">
        <f t="shared" si="42"/>
        <v>984.19400000000007</v>
      </c>
      <c r="AD103" s="3">
        <f t="shared" si="43"/>
        <v>1090.3660000000002</v>
      </c>
      <c r="AE103" s="3">
        <f t="shared" si="44"/>
        <v>1247.7400000000002</v>
      </c>
      <c r="AF103" s="3">
        <f t="shared" si="45"/>
        <v>1340.1430000000003</v>
      </c>
      <c r="AG103" s="3">
        <f t="shared" si="46"/>
        <v>1375.1310000000001</v>
      </c>
      <c r="AH103" s="3">
        <f t="shared" si="47"/>
        <v>1545.7140000000002</v>
      </c>
      <c r="AI103" s="3"/>
      <c r="AJ103" s="3"/>
      <c r="AK103" s="3"/>
      <c r="AL103" s="3"/>
      <c r="AM103" s="3"/>
      <c r="AN103" s="3"/>
      <c r="AO103" s="3"/>
      <c r="AP103" s="3"/>
      <c r="AQ103" s="3"/>
      <c r="AR103" s="3"/>
    </row>
    <row r="104" spans="1:44" x14ac:dyDescent="0.3">
      <c r="A104" t="s">
        <v>28</v>
      </c>
      <c r="B104" t="s">
        <v>15</v>
      </c>
      <c r="C104">
        <v>152.2258064516129</v>
      </c>
      <c r="D104">
        <v>261.93548387096774</v>
      </c>
      <c r="E104">
        <v>78.08499999999998</v>
      </c>
      <c r="F104" s="21">
        <v>101.46299999999999</v>
      </c>
      <c r="G104" s="3">
        <v>48.5991</v>
      </c>
      <c r="H104" s="3">
        <v>43.698800000000006</v>
      </c>
      <c r="I104" s="3">
        <v>61.779720075204885</v>
      </c>
      <c r="J104" s="3">
        <v>87.735764480535494</v>
      </c>
      <c r="K104" s="3">
        <f t="shared" si="24"/>
        <v>0.79118550394064036</v>
      </c>
      <c r="L104" s="3">
        <f t="shared" si="25"/>
        <v>0.86470698166361626</v>
      </c>
      <c r="M104" s="3">
        <f t="shared" si="26"/>
        <v>324.07500000000005</v>
      </c>
      <c r="N104" s="3">
        <f t="shared" si="27"/>
        <v>486.76100000000002</v>
      </c>
      <c r="O104" s="3">
        <f t="shared" si="28"/>
        <v>763.49500000000012</v>
      </c>
      <c r="P104" s="3">
        <f t="shared" si="29"/>
        <v>901.28500000000008</v>
      </c>
      <c r="Q104" s="3">
        <f t="shared" si="30"/>
        <v>1040.7900000000002</v>
      </c>
      <c r="R104" s="3">
        <f t="shared" si="31"/>
        <v>1107.6500000000001</v>
      </c>
      <c r="S104" s="3">
        <f t="shared" si="32"/>
        <v>1201.0640000000001</v>
      </c>
      <c r="T104" s="3">
        <f t="shared" si="33"/>
        <v>1287.2370000000001</v>
      </c>
      <c r="U104" s="3">
        <f t="shared" si="34"/>
        <v>1434.3019999999999</v>
      </c>
      <c r="V104" s="3">
        <f t="shared" si="35"/>
        <v>1526.76</v>
      </c>
      <c r="W104" s="3">
        <f t="shared" si="36"/>
        <v>1550.5549999999998</v>
      </c>
      <c r="X104" s="3">
        <f t="shared" si="37"/>
        <v>318.60200000000003</v>
      </c>
      <c r="Y104" s="3">
        <f t="shared" si="38"/>
        <v>457.84000000000003</v>
      </c>
      <c r="Z104" s="3">
        <f t="shared" si="39"/>
        <v>700.74799999999993</v>
      </c>
      <c r="AA104" s="3">
        <f t="shared" si="40"/>
        <v>803.54099999999994</v>
      </c>
      <c r="AB104" s="3">
        <f t="shared" si="41"/>
        <v>926.79499999999996</v>
      </c>
      <c r="AC104" s="3">
        <f t="shared" si="42"/>
        <v>990.98599999999999</v>
      </c>
      <c r="AD104" s="3">
        <f t="shared" si="43"/>
        <v>1085.6570000000002</v>
      </c>
      <c r="AE104" s="3">
        <f t="shared" si="44"/>
        <v>1191.8290000000002</v>
      </c>
      <c r="AF104" s="3">
        <f t="shared" si="45"/>
        <v>1349.2030000000002</v>
      </c>
      <c r="AG104" s="3">
        <f t="shared" si="46"/>
        <v>1441.6060000000002</v>
      </c>
      <c r="AH104" s="3">
        <f t="shared" si="47"/>
        <v>1476.5940000000001</v>
      </c>
      <c r="AI104" s="3"/>
      <c r="AJ104" s="3"/>
      <c r="AK104" s="3"/>
      <c r="AL104" s="3"/>
      <c r="AM104" s="3"/>
      <c r="AN104" s="3"/>
      <c r="AO104" s="3"/>
      <c r="AP104" s="3"/>
      <c r="AQ104" s="3"/>
      <c r="AR104" s="3"/>
    </row>
    <row r="105" spans="1:44" x14ac:dyDescent="0.3">
      <c r="A105" t="s">
        <v>28</v>
      </c>
      <c r="B105" t="s">
        <v>16</v>
      </c>
      <c r="C105">
        <v>85.290322580645167</v>
      </c>
      <c r="D105">
        <v>123.80645161290323</v>
      </c>
      <c r="E105">
        <v>38.583999999999996</v>
      </c>
      <c r="F105" s="21">
        <v>48.744</v>
      </c>
      <c r="G105" s="3">
        <v>67.027100000000004</v>
      </c>
      <c r="H105" s="3">
        <v>65.186000000000007</v>
      </c>
      <c r="I105" s="3">
        <v>34.61444795059159</v>
      </c>
      <c r="J105" s="3">
        <v>41.469195083287609</v>
      </c>
      <c r="K105" s="3">
        <f t="shared" si="24"/>
        <v>0.8971192191216979</v>
      </c>
      <c r="L105" s="3">
        <f t="shared" si="25"/>
        <v>0.85075486384555243</v>
      </c>
      <c r="M105" s="3">
        <f t="shared" si="26"/>
        <v>116.66899999999998</v>
      </c>
      <c r="N105" s="3">
        <f t="shared" si="27"/>
        <v>362.65900000000005</v>
      </c>
      <c r="O105" s="3">
        <f t="shared" si="28"/>
        <v>525.34500000000003</v>
      </c>
      <c r="P105" s="3">
        <f t="shared" si="29"/>
        <v>802.07900000000006</v>
      </c>
      <c r="Q105" s="3">
        <f t="shared" si="30"/>
        <v>939.86900000000003</v>
      </c>
      <c r="R105" s="3">
        <f t="shared" si="31"/>
        <v>1079.3740000000003</v>
      </c>
      <c r="S105" s="3">
        <f t="shared" si="32"/>
        <v>1146.2340000000002</v>
      </c>
      <c r="T105" s="3">
        <f t="shared" si="33"/>
        <v>1239.6480000000001</v>
      </c>
      <c r="U105" s="3">
        <f t="shared" si="34"/>
        <v>1325.8210000000001</v>
      </c>
      <c r="V105" s="3">
        <f t="shared" si="35"/>
        <v>1472.886</v>
      </c>
      <c r="W105" s="3">
        <f t="shared" si="36"/>
        <v>1565.3440000000001</v>
      </c>
      <c r="X105" s="3">
        <f t="shared" si="37"/>
        <v>150.20699999999999</v>
      </c>
      <c r="Y105" s="3">
        <f t="shared" si="38"/>
        <v>367.346</v>
      </c>
      <c r="Z105" s="3">
        <f t="shared" si="39"/>
        <v>506.58400000000006</v>
      </c>
      <c r="AA105" s="3">
        <f t="shared" si="40"/>
        <v>749.49199999999996</v>
      </c>
      <c r="AB105" s="3">
        <f t="shared" si="41"/>
        <v>852.28499999999997</v>
      </c>
      <c r="AC105" s="3">
        <f t="shared" si="42"/>
        <v>975.53899999999999</v>
      </c>
      <c r="AD105" s="3">
        <f t="shared" si="43"/>
        <v>1039.73</v>
      </c>
      <c r="AE105" s="3">
        <f t="shared" si="44"/>
        <v>1134.4010000000001</v>
      </c>
      <c r="AF105" s="3">
        <f t="shared" si="45"/>
        <v>1240.5730000000001</v>
      </c>
      <c r="AG105" s="3">
        <f t="shared" si="46"/>
        <v>1397.9470000000001</v>
      </c>
      <c r="AH105" s="3">
        <f t="shared" si="47"/>
        <v>1490.3500000000001</v>
      </c>
      <c r="AI105" s="3"/>
      <c r="AJ105" s="3"/>
      <c r="AK105" s="3"/>
      <c r="AL105" s="3"/>
      <c r="AM105" s="3"/>
      <c r="AN105" s="3"/>
      <c r="AO105" s="3"/>
      <c r="AP105" s="3"/>
      <c r="AQ105" s="3"/>
      <c r="AR105" s="3"/>
    </row>
    <row r="106" spans="1:44" x14ac:dyDescent="0.3">
      <c r="A106" t="s">
        <v>28</v>
      </c>
      <c r="B106" t="s">
        <v>17</v>
      </c>
      <c r="C106">
        <v>76.099999999999994</v>
      </c>
      <c r="D106">
        <v>104.13333333333334</v>
      </c>
      <c r="E106">
        <v>75.938999999999993</v>
      </c>
      <c r="F106" s="21">
        <v>100.833</v>
      </c>
      <c r="G106" s="3">
        <v>85.919899999999998</v>
      </c>
      <c r="H106" s="3">
        <v>81.9833</v>
      </c>
      <c r="I106" s="3">
        <v>29.888345185779354</v>
      </c>
      <c r="J106" s="3">
        <v>33.754498551378447</v>
      </c>
      <c r="K106" s="3">
        <f t="shared" si="24"/>
        <v>0.39358360244116142</v>
      </c>
      <c r="L106" s="3">
        <f t="shared" si="25"/>
        <v>0.33475646416727112</v>
      </c>
      <c r="M106" s="3">
        <f t="shared" si="26"/>
        <v>114.523</v>
      </c>
      <c r="N106" s="3">
        <f t="shared" si="27"/>
        <v>192.60799999999998</v>
      </c>
      <c r="O106" s="3">
        <f t="shared" si="28"/>
        <v>438.59800000000007</v>
      </c>
      <c r="P106" s="3">
        <f t="shared" si="29"/>
        <v>601.28399999999999</v>
      </c>
      <c r="Q106" s="3">
        <f t="shared" si="30"/>
        <v>878.01800000000003</v>
      </c>
      <c r="R106" s="3">
        <f t="shared" si="31"/>
        <v>1015.808</v>
      </c>
      <c r="S106" s="3">
        <f t="shared" si="32"/>
        <v>1155.3130000000003</v>
      </c>
      <c r="T106" s="3">
        <f t="shared" si="33"/>
        <v>1222.1730000000002</v>
      </c>
      <c r="U106" s="3">
        <f t="shared" si="34"/>
        <v>1315.5870000000002</v>
      </c>
      <c r="V106" s="3">
        <f t="shared" si="35"/>
        <v>1401.7600000000002</v>
      </c>
      <c r="W106" s="3">
        <f t="shared" si="36"/>
        <v>1548.825</v>
      </c>
      <c r="X106" s="3">
        <f t="shared" si="37"/>
        <v>149.577</v>
      </c>
      <c r="Y106" s="3">
        <f t="shared" si="38"/>
        <v>251.04</v>
      </c>
      <c r="Z106" s="3">
        <f t="shared" si="39"/>
        <v>468.17899999999997</v>
      </c>
      <c r="AA106" s="3">
        <f t="shared" si="40"/>
        <v>607.41700000000003</v>
      </c>
      <c r="AB106" s="3">
        <f t="shared" si="41"/>
        <v>850.32499999999993</v>
      </c>
      <c r="AC106" s="3">
        <f t="shared" si="42"/>
        <v>953.11799999999994</v>
      </c>
      <c r="AD106" s="3">
        <f t="shared" si="43"/>
        <v>1076.3720000000001</v>
      </c>
      <c r="AE106" s="3">
        <f t="shared" si="44"/>
        <v>1140.5630000000001</v>
      </c>
      <c r="AF106" s="3">
        <f t="shared" si="45"/>
        <v>1235.2340000000002</v>
      </c>
      <c r="AG106" s="3">
        <f t="shared" si="46"/>
        <v>1341.4060000000002</v>
      </c>
      <c r="AH106" s="3">
        <f t="shared" si="47"/>
        <v>1498.7800000000002</v>
      </c>
      <c r="AI106" s="3"/>
      <c r="AJ106" s="3"/>
      <c r="AK106" s="3"/>
      <c r="AL106" s="3"/>
      <c r="AM106" s="3"/>
      <c r="AN106" s="3"/>
      <c r="AO106" s="3"/>
      <c r="AP106" s="3"/>
      <c r="AQ106" s="3"/>
      <c r="AR106" s="3"/>
    </row>
    <row r="107" spans="1:44" x14ac:dyDescent="0.3">
      <c r="A107" t="s">
        <v>28</v>
      </c>
      <c r="B107" t="s">
        <v>18</v>
      </c>
      <c r="C107">
        <v>57.806451612903224</v>
      </c>
      <c r="D107">
        <v>100.48387096774194</v>
      </c>
      <c r="E107">
        <v>72.88000000000001</v>
      </c>
      <c r="F107" s="21">
        <v>73.022000000000006</v>
      </c>
      <c r="G107" s="3">
        <v>105.96230000000001</v>
      </c>
      <c r="H107" s="3">
        <v>108.9097</v>
      </c>
      <c r="I107" s="3">
        <v>23.460321757738324</v>
      </c>
      <c r="J107" s="3">
        <v>33.657254477446834</v>
      </c>
      <c r="K107" s="3">
        <f t="shared" si="24"/>
        <v>0.32190342697226015</v>
      </c>
      <c r="L107" s="3">
        <f t="shared" si="25"/>
        <v>0.46091937330457711</v>
      </c>
      <c r="M107" s="3">
        <f t="shared" si="26"/>
        <v>148.81900000000002</v>
      </c>
      <c r="N107" s="3">
        <f t="shared" si="27"/>
        <v>187.40300000000002</v>
      </c>
      <c r="O107" s="3">
        <f t="shared" si="28"/>
        <v>265.488</v>
      </c>
      <c r="P107" s="3">
        <f t="shared" si="29"/>
        <v>511.47800000000007</v>
      </c>
      <c r="Q107" s="3">
        <f t="shared" si="30"/>
        <v>674.16399999999999</v>
      </c>
      <c r="R107" s="3">
        <f t="shared" si="31"/>
        <v>950.89800000000002</v>
      </c>
      <c r="S107" s="3">
        <f t="shared" si="32"/>
        <v>1088.6880000000001</v>
      </c>
      <c r="T107" s="3">
        <f t="shared" si="33"/>
        <v>1228.1930000000004</v>
      </c>
      <c r="U107" s="3">
        <f t="shared" si="34"/>
        <v>1295.0530000000003</v>
      </c>
      <c r="V107" s="3">
        <f t="shared" si="35"/>
        <v>1388.4670000000003</v>
      </c>
      <c r="W107" s="3">
        <f t="shared" si="36"/>
        <v>1474.6400000000003</v>
      </c>
      <c r="X107" s="3">
        <f t="shared" si="37"/>
        <v>173.85500000000002</v>
      </c>
      <c r="Y107" s="3">
        <f t="shared" si="38"/>
        <v>222.59899999999999</v>
      </c>
      <c r="Z107" s="3">
        <f t="shared" si="39"/>
        <v>324.06200000000001</v>
      </c>
      <c r="AA107" s="3">
        <f t="shared" si="40"/>
        <v>541.20100000000002</v>
      </c>
      <c r="AB107" s="3">
        <f t="shared" si="41"/>
        <v>680.43900000000008</v>
      </c>
      <c r="AC107" s="3">
        <f t="shared" si="42"/>
        <v>923.34699999999998</v>
      </c>
      <c r="AD107" s="3">
        <f t="shared" si="43"/>
        <v>1026.1399999999999</v>
      </c>
      <c r="AE107" s="3">
        <f t="shared" si="44"/>
        <v>1149.394</v>
      </c>
      <c r="AF107" s="3">
        <f t="shared" si="45"/>
        <v>1213.585</v>
      </c>
      <c r="AG107" s="3">
        <f t="shared" si="46"/>
        <v>1308.2560000000001</v>
      </c>
      <c r="AH107" s="3">
        <f t="shared" si="47"/>
        <v>1414.4280000000001</v>
      </c>
      <c r="AI107" s="3"/>
      <c r="AJ107" s="3"/>
      <c r="AK107" s="3"/>
      <c r="AL107" s="3"/>
      <c r="AM107" s="3"/>
      <c r="AN107" s="3"/>
      <c r="AO107" s="3"/>
      <c r="AP107" s="3"/>
      <c r="AQ107" s="3"/>
      <c r="AR107" s="3"/>
    </row>
    <row r="108" spans="1:44" x14ac:dyDescent="0.3">
      <c r="A108" t="s">
        <v>28</v>
      </c>
      <c r="B108" t="s">
        <v>19</v>
      </c>
      <c r="C108">
        <v>13.466666666666667</v>
      </c>
      <c r="D108">
        <v>7.8666666666666663</v>
      </c>
      <c r="E108">
        <v>51.540999999999997</v>
      </c>
      <c r="F108" s="21">
        <v>60.915000000000006</v>
      </c>
      <c r="G108" s="3">
        <v>90.764800000000008</v>
      </c>
      <c r="H108" s="3">
        <v>90.324600000000004</v>
      </c>
      <c r="I108" s="3">
        <v>5.2890457534186837</v>
      </c>
      <c r="J108" s="3">
        <v>2.5499557164293578</v>
      </c>
      <c r="K108" s="3">
        <f t="shared" si="24"/>
        <v>0.10261822148228952</v>
      </c>
      <c r="L108" s="3">
        <f t="shared" si="25"/>
        <v>4.1860883467608266E-2</v>
      </c>
      <c r="M108" s="3">
        <f t="shared" si="26"/>
        <v>124.42100000000001</v>
      </c>
      <c r="N108" s="3">
        <f t="shared" si="27"/>
        <v>200.36</v>
      </c>
      <c r="O108" s="3">
        <f t="shared" si="28"/>
        <v>238.94400000000002</v>
      </c>
      <c r="P108" s="3">
        <f t="shared" si="29"/>
        <v>317.029</v>
      </c>
      <c r="Q108" s="3">
        <f t="shared" si="30"/>
        <v>563.01900000000001</v>
      </c>
      <c r="R108" s="3">
        <f t="shared" si="31"/>
        <v>725.70499999999993</v>
      </c>
      <c r="S108" s="3">
        <f t="shared" si="32"/>
        <v>1002.4390000000001</v>
      </c>
      <c r="T108" s="3">
        <f t="shared" si="33"/>
        <v>1140.229</v>
      </c>
      <c r="U108" s="3">
        <f t="shared" si="34"/>
        <v>1279.7340000000004</v>
      </c>
      <c r="V108" s="3">
        <f t="shared" si="35"/>
        <v>1346.5940000000003</v>
      </c>
      <c r="W108" s="3">
        <f t="shared" si="36"/>
        <v>1440.0080000000003</v>
      </c>
      <c r="X108" s="3">
        <f t="shared" si="37"/>
        <v>133.93700000000001</v>
      </c>
      <c r="Y108" s="3">
        <f t="shared" si="38"/>
        <v>234.77000000000004</v>
      </c>
      <c r="Z108" s="3">
        <f t="shared" si="39"/>
        <v>283.51400000000001</v>
      </c>
      <c r="AA108" s="3">
        <f t="shared" si="40"/>
        <v>384.97700000000003</v>
      </c>
      <c r="AB108" s="3">
        <f t="shared" si="41"/>
        <v>602.11599999999999</v>
      </c>
      <c r="AC108" s="3">
        <f t="shared" si="42"/>
        <v>741.35400000000004</v>
      </c>
      <c r="AD108" s="3">
        <f t="shared" si="43"/>
        <v>984.26199999999994</v>
      </c>
      <c r="AE108" s="3">
        <f t="shared" si="44"/>
        <v>1087.0549999999998</v>
      </c>
      <c r="AF108" s="3">
        <f t="shared" si="45"/>
        <v>1210.309</v>
      </c>
      <c r="AG108" s="3">
        <f t="shared" si="46"/>
        <v>1274.5</v>
      </c>
      <c r="AH108" s="3">
        <f t="shared" si="47"/>
        <v>1369.171</v>
      </c>
      <c r="AI108" s="3"/>
      <c r="AJ108" s="3"/>
      <c r="AK108" s="3"/>
      <c r="AL108" s="3"/>
      <c r="AM108" s="3"/>
      <c r="AN108" s="3"/>
      <c r="AO108" s="3"/>
      <c r="AP108" s="3"/>
      <c r="AQ108" s="3"/>
      <c r="AR108" s="3"/>
    </row>
    <row r="109" spans="1:44" x14ac:dyDescent="0.3">
      <c r="A109" t="s">
        <v>28</v>
      </c>
      <c r="B109" t="s">
        <v>20</v>
      </c>
      <c r="C109">
        <v>4.67741935483871</v>
      </c>
      <c r="D109">
        <v>7.064516129032258</v>
      </c>
      <c r="E109">
        <v>90.501000000000005</v>
      </c>
      <c r="F109" s="21">
        <v>84.920999999999992</v>
      </c>
      <c r="G109" s="3">
        <v>144.85440000000003</v>
      </c>
      <c r="H109" s="3">
        <v>119.9539</v>
      </c>
      <c r="I109" s="3">
        <v>1.8982961243705667</v>
      </c>
      <c r="J109" s="3">
        <v>2.3662724656696161</v>
      </c>
      <c r="K109" s="3">
        <f t="shared" si="24"/>
        <v>2.097541601054758E-2</v>
      </c>
      <c r="L109" s="3">
        <f t="shared" si="25"/>
        <v>2.786439709458928E-2</v>
      </c>
      <c r="M109" s="3">
        <f t="shared" si="26"/>
        <v>142.042</v>
      </c>
      <c r="N109" s="3">
        <f t="shared" si="27"/>
        <v>214.92200000000003</v>
      </c>
      <c r="O109" s="3">
        <f t="shared" si="28"/>
        <v>290.86099999999999</v>
      </c>
      <c r="P109" s="3">
        <f t="shared" si="29"/>
        <v>329.44500000000005</v>
      </c>
      <c r="Q109" s="3">
        <f t="shared" si="30"/>
        <v>407.53</v>
      </c>
      <c r="R109" s="3">
        <f t="shared" si="31"/>
        <v>653.52</v>
      </c>
      <c r="S109" s="3">
        <f t="shared" si="32"/>
        <v>816.2059999999999</v>
      </c>
      <c r="T109" s="3">
        <f t="shared" si="33"/>
        <v>1092.94</v>
      </c>
      <c r="U109" s="3">
        <f t="shared" si="34"/>
        <v>1230.73</v>
      </c>
      <c r="V109" s="3">
        <f t="shared" si="35"/>
        <v>1370.2350000000004</v>
      </c>
      <c r="W109" s="3">
        <f t="shared" si="36"/>
        <v>1437.0950000000003</v>
      </c>
      <c r="X109" s="3">
        <f t="shared" si="37"/>
        <v>145.83600000000001</v>
      </c>
      <c r="Y109" s="3">
        <f t="shared" si="38"/>
        <v>218.858</v>
      </c>
      <c r="Z109" s="3">
        <f t="shared" si="39"/>
        <v>319.69100000000003</v>
      </c>
      <c r="AA109" s="3">
        <f t="shared" si="40"/>
        <v>368.435</v>
      </c>
      <c r="AB109" s="3">
        <f t="shared" si="41"/>
        <v>469.89800000000002</v>
      </c>
      <c r="AC109" s="3">
        <f t="shared" si="42"/>
        <v>687.03700000000003</v>
      </c>
      <c r="AD109" s="3">
        <f t="shared" si="43"/>
        <v>826.27500000000009</v>
      </c>
      <c r="AE109" s="3">
        <f t="shared" si="44"/>
        <v>1069.183</v>
      </c>
      <c r="AF109" s="3">
        <f t="shared" si="45"/>
        <v>1171.9759999999999</v>
      </c>
      <c r="AG109" s="3">
        <f t="shared" si="46"/>
        <v>1295.23</v>
      </c>
      <c r="AH109" s="3">
        <f t="shared" si="47"/>
        <v>1359.421</v>
      </c>
      <c r="AI109" s="3"/>
      <c r="AJ109" s="3"/>
      <c r="AK109" s="3"/>
      <c r="AL109" s="3"/>
      <c r="AM109" s="3"/>
      <c r="AN109" s="3"/>
      <c r="AO109" s="3"/>
      <c r="AP109" s="3"/>
      <c r="AQ109" s="3"/>
      <c r="AR109" s="3"/>
    </row>
    <row r="110" spans="1:44" x14ac:dyDescent="0.3">
      <c r="A110" t="s">
        <v>29</v>
      </c>
      <c r="B110" t="s">
        <v>9</v>
      </c>
      <c r="C110">
        <v>177.64516129032259</v>
      </c>
      <c r="D110">
        <v>96.741935483870961</v>
      </c>
      <c r="E110">
        <v>257.89499999999992</v>
      </c>
      <c r="F110" s="21">
        <v>203.98700000000005</v>
      </c>
      <c r="G110" s="3">
        <v>153.5427</v>
      </c>
      <c r="H110" s="3">
        <v>135.98260000000002</v>
      </c>
      <c r="I110" s="3">
        <v>72.095977633853209</v>
      </c>
      <c r="J110" s="3">
        <v>32.403886413439167</v>
      </c>
      <c r="K110" s="3">
        <f t="shared" si="24"/>
        <v>0.27955554638071012</v>
      </c>
      <c r="L110" s="3">
        <f t="shared" si="25"/>
        <v>0.15885270342442978</v>
      </c>
      <c r="M110" s="3">
        <f t="shared" si="26"/>
        <v>348.39599999999996</v>
      </c>
      <c r="N110" s="3">
        <f t="shared" si="27"/>
        <v>399.9369999999999</v>
      </c>
      <c r="O110" s="3">
        <f t="shared" si="28"/>
        <v>472.81699999999995</v>
      </c>
      <c r="P110" s="3">
        <f t="shared" si="29"/>
        <v>548.75599999999986</v>
      </c>
      <c r="Q110" s="3">
        <f t="shared" si="30"/>
        <v>587.33999999999992</v>
      </c>
      <c r="R110" s="3">
        <f t="shared" si="31"/>
        <v>665.42499999999995</v>
      </c>
      <c r="S110" s="3">
        <f t="shared" si="32"/>
        <v>911.41499999999996</v>
      </c>
      <c r="T110" s="3">
        <f t="shared" si="33"/>
        <v>1074.1009999999999</v>
      </c>
      <c r="U110" s="3">
        <f t="shared" si="34"/>
        <v>1350.835</v>
      </c>
      <c r="V110" s="3">
        <f t="shared" si="35"/>
        <v>1488.625</v>
      </c>
      <c r="W110" s="3">
        <f t="shared" si="36"/>
        <v>1628.1300000000003</v>
      </c>
      <c r="X110" s="3">
        <f t="shared" si="37"/>
        <v>288.90800000000002</v>
      </c>
      <c r="Y110" s="3">
        <f t="shared" si="38"/>
        <v>349.82300000000009</v>
      </c>
      <c r="Z110" s="3">
        <f t="shared" si="39"/>
        <v>422.84500000000003</v>
      </c>
      <c r="AA110" s="3">
        <f t="shared" si="40"/>
        <v>523.67800000000011</v>
      </c>
      <c r="AB110" s="3">
        <f t="shared" si="41"/>
        <v>572.42200000000003</v>
      </c>
      <c r="AC110" s="3">
        <f t="shared" si="42"/>
        <v>673.8850000000001</v>
      </c>
      <c r="AD110" s="3">
        <f t="shared" si="43"/>
        <v>891.02400000000011</v>
      </c>
      <c r="AE110" s="3">
        <f t="shared" si="44"/>
        <v>1030.2620000000002</v>
      </c>
      <c r="AF110" s="3">
        <f t="shared" si="45"/>
        <v>1273.17</v>
      </c>
      <c r="AG110" s="3">
        <f t="shared" si="46"/>
        <v>1375.963</v>
      </c>
      <c r="AH110" s="3">
        <f t="shared" si="47"/>
        <v>1499.2170000000001</v>
      </c>
      <c r="AI110" s="3"/>
      <c r="AJ110" s="3"/>
      <c r="AK110" s="3"/>
      <c r="AL110" s="3"/>
      <c r="AM110" s="3"/>
      <c r="AN110" s="3"/>
      <c r="AO110" s="3"/>
      <c r="AP110" s="3"/>
      <c r="AQ110" s="3"/>
      <c r="AR110" s="3"/>
    </row>
    <row r="111" spans="1:44" x14ac:dyDescent="0.3">
      <c r="A111" t="s">
        <v>29</v>
      </c>
      <c r="B111" t="s">
        <v>10</v>
      </c>
      <c r="C111">
        <v>43.392857142857146</v>
      </c>
      <c r="D111">
        <v>33.392857142857146</v>
      </c>
      <c r="E111">
        <v>80.087000000000018</v>
      </c>
      <c r="F111" s="21">
        <v>69.196000000000012</v>
      </c>
      <c r="G111" s="3">
        <v>86.409199999999998</v>
      </c>
      <c r="H111" s="3">
        <v>107.408</v>
      </c>
      <c r="I111" s="3">
        <v>15.906412352484406</v>
      </c>
      <c r="J111" s="3">
        <v>10.102578791785801</v>
      </c>
      <c r="K111" s="3">
        <f t="shared" si="24"/>
        <v>0.19861416150541789</v>
      </c>
      <c r="L111" s="3">
        <f t="shared" si="25"/>
        <v>0.14599946227796115</v>
      </c>
      <c r="M111" s="3">
        <f t="shared" si="26"/>
        <v>337.98199999999997</v>
      </c>
      <c r="N111" s="3">
        <f t="shared" si="27"/>
        <v>428.48299999999995</v>
      </c>
      <c r="O111" s="3">
        <f t="shared" si="28"/>
        <v>480.02399999999989</v>
      </c>
      <c r="P111" s="3">
        <f t="shared" si="29"/>
        <v>552.904</v>
      </c>
      <c r="Q111" s="3">
        <f t="shared" si="30"/>
        <v>628.84299999999985</v>
      </c>
      <c r="R111" s="3">
        <f t="shared" si="31"/>
        <v>667.42699999999991</v>
      </c>
      <c r="S111" s="3">
        <f t="shared" si="32"/>
        <v>745.51199999999994</v>
      </c>
      <c r="T111" s="3">
        <f t="shared" si="33"/>
        <v>991.50199999999995</v>
      </c>
      <c r="U111" s="3">
        <f t="shared" si="34"/>
        <v>1154.1879999999999</v>
      </c>
      <c r="V111" s="3">
        <f t="shared" si="35"/>
        <v>1430.922</v>
      </c>
      <c r="W111" s="3">
        <f t="shared" si="36"/>
        <v>1568.712</v>
      </c>
      <c r="X111" s="3">
        <f t="shared" si="37"/>
        <v>273.18300000000005</v>
      </c>
      <c r="Y111" s="3">
        <f t="shared" si="38"/>
        <v>358.10400000000004</v>
      </c>
      <c r="Z111" s="3">
        <f t="shared" si="39"/>
        <v>419.01900000000012</v>
      </c>
      <c r="AA111" s="3">
        <f t="shared" si="40"/>
        <v>492.04100000000005</v>
      </c>
      <c r="AB111" s="3">
        <f t="shared" si="41"/>
        <v>592.87400000000014</v>
      </c>
      <c r="AC111" s="3">
        <f t="shared" si="42"/>
        <v>641.61800000000005</v>
      </c>
      <c r="AD111" s="3">
        <f t="shared" si="43"/>
        <v>743.08100000000013</v>
      </c>
      <c r="AE111" s="3">
        <f t="shared" si="44"/>
        <v>960.22000000000014</v>
      </c>
      <c r="AF111" s="3">
        <f t="shared" si="45"/>
        <v>1099.4580000000001</v>
      </c>
      <c r="AG111" s="3">
        <f t="shared" si="46"/>
        <v>1342.366</v>
      </c>
      <c r="AH111" s="3">
        <f t="shared" si="47"/>
        <v>1445.1589999999999</v>
      </c>
      <c r="AI111" s="3"/>
      <c r="AJ111" s="3"/>
      <c r="AK111" s="3"/>
      <c r="AL111" s="3"/>
      <c r="AM111" s="3"/>
      <c r="AN111" s="3"/>
      <c r="AO111" s="3"/>
      <c r="AP111" s="3"/>
      <c r="AQ111" s="3"/>
      <c r="AR111" s="3"/>
    </row>
    <row r="112" spans="1:44" x14ac:dyDescent="0.3">
      <c r="A112" t="s">
        <v>29</v>
      </c>
      <c r="B112" t="s">
        <v>11</v>
      </c>
      <c r="C112">
        <v>11.35483870967742</v>
      </c>
      <c r="D112">
        <v>11.064516129032258</v>
      </c>
      <c r="E112">
        <v>68.815000000000012</v>
      </c>
      <c r="F112" s="21">
        <v>39.307000000000002</v>
      </c>
      <c r="G112" s="3">
        <v>74.125399999999999</v>
      </c>
      <c r="H112" s="3">
        <v>60.129300000000001</v>
      </c>
      <c r="I112" s="3">
        <v>4.6082774881271691</v>
      </c>
      <c r="J112" s="3">
        <v>3.706079706505379</v>
      </c>
      <c r="K112" s="3">
        <f t="shared" si="24"/>
        <v>6.6966177259713267E-2</v>
      </c>
      <c r="L112" s="3">
        <f t="shared" si="25"/>
        <v>9.428548875532039E-2</v>
      </c>
      <c r="M112" s="3">
        <f t="shared" si="26"/>
        <v>148.90200000000004</v>
      </c>
      <c r="N112" s="3">
        <f t="shared" si="27"/>
        <v>406.79699999999997</v>
      </c>
      <c r="O112" s="3">
        <f t="shared" si="28"/>
        <v>497.29799999999994</v>
      </c>
      <c r="P112" s="3">
        <f t="shared" si="29"/>
        <v>548.83899999999994</v>
      </c>
      <c r="Q112" s="3">
        <f t="shared" si="30"/>
        <v>621.71900000000005</v>
      </c>
      <c r="R112" s="3">
        <f t="shared" si="31"/>
        <v>697.6579999999999</v>
      </c>
      <c r="S112" s="3">
        <f t="shared" si="32"/>
        <v>736.24199999999996</v>
      </c>
      <c r="T112" s="3">
        <f t="shared" si="33"/>
        <v>814.327</v>
      </c>
      <c r="U112" s="3">
        <f t="shared" si="34"/>
        <v>1060.317</v>
      </c>
      <c r="V112" s="3">
        <f t="shared" si="35"/>
        <v>1223.0029999999999</v>
      </c>
      <c r="W112" s="3">
        <f t="shared" si="36"/>
        <v>1499.7370000000001</v>
      </c>
      <c r="X112" s="3">
        <f t="shared" si="37"/>
        <v>108.50300000000001</v>
      </c>
      <c r="Y112" s="3">
        <f t="shared" si="38"/>
        <v>312.49000000000007</v>
      </c>
      <c r="Z112" s="3">
        <f t="shared" si="39"/>
        <v>397.41100000000006</v>
      </c>
      <c r="AA112" s="3">
        <f t="shared" si="40"/>
        <v>458.32600000000014</v>
      </c>
      <c r="AB112" s="3">
        <f t="shared" si="41"/>
        <v>531.34800000000007</v>
      </c>
      <c r="AC112" s="3">
        <f t="shared" si="42"/>
        <v>632.18100000000015</v>
      </c>
      <c r="AD112" s="3">
        <f t="shared" si="43"/>
        <v>680.92500000000007</v>
      </c>
      <c r="AE112" s="3">
        <f t="shared" si="44"/>
        <v>782.38800000000015</v>
      </c>
      <c r="AF112" s="3">
        <f t="shared" si="45"/>
        <v>999.52700000000016</v>
      </c>
      <c r="AG112" s="3">
        <f t="shared" si="46"/>
        <v>1138.7650000000001</v>
      </c>
      <c r="AH112" s="3">
        <f t="shared" si="47"/>
        <v>1381.673</v>
      </c>
      <c r="AI112" s="3"/>
      <c r="AJ112" s="3"/>
      <c r="AK112" s="3"/>
      <c r="AL112" s="3"/>
      <c r="AM112" s="3"/>
      <c r="AN112" s="3"/>
      <c r="AO112" s="3"/>
      <c r="AP112" s="3"/>
      <c r="AQ112" s="3"/>
      <c r="AR112" s="3"/>
    </row>
    <row r="113" spans="1:44" x14ac:dyDescent="0.3">
      <c r="A113" t="s">
        <v>29</v>
      </c>
      <c r="B113" t="s">
        <v>12</v>
      </c>
      <c r="C113">
        <v>24.066666666666666</v>
      </c>
      <c r="D113">
        <v>7.6333333333333337</v>
      </c>
      <c r="E113">
        <v>112.44799999999999</v>
      </c>
      <c r="F113" s="21">
        <v>99.351000000000013</v>
      </c>
      <c r="G113" s="3">
        <v>87.461400000000012</v>
      </c>
      <c r="H113" s="3">
        <v>81.608900000000006</v>
      </c>
      <c r="I113" s="3">
        <v>9.4522055296244805</v>
      </c>
      <c r="J113" s="3">
        <v>2.4743214367047579</v>
      </c>
      <c r="K113" s="3">
        <f t="shared" si="24"/>
        <v>8.4058458395209174E-2</v>
      </c>
      <c r="L113" s="3">
        <f t="shared" si="25"/>
        <v>2.490484682292838E-2</v>
      </c>
      <c r="M113" s="3">
        <f t="shared" si="26"/>
        <v>181.26300000000001</v>
      </c>
      <c r="N113" s="3">
        <f t="shared" si="27"/>
        <v>261.35000000000002</v>
      </c>
      <c r="O113" s="3">
        <f t="shared" si="28"/>
        <v>519.245</v>
      </c>
      <c r="P113" s="3">
        <f t="shared" si="29"/>
        <v>609.74599999999998</v>
      </c>
      <c r="Q113" s="3">
        <f t="shared" si="30"/>
        <v>661.28699999999992</v>
      </c>
      <c r="R113" s="3">
        <f t="shared" si="31"/>
        <v>734.16700000000003</v>
      </c>
      <c r="S113" s="3">
        <f t="shared" si="32"/>
        <v>810.10599999999988</v>
      </c>
      <c r="T113" s="3">
        <f t="shared" si="33"/>
        <v>848.68999999999994</v>
      </c>
      <c r="U113" s="3">
        <f t="shared" si="34"/>
        <v>926.77499999999998</v>
      </c>
      <c r="V113" s="3">
        <f t="shared" si="35"/>
        <v>1172.7650000000001</v>
      </c>
      <c r="W113" s="3">
        <f t="shared" si="36"/>
        <v>1335.451</v>
      </c>
      <c r="X113" s="3">
        <f t="shared" si="37"/>
        <v>138.65800000000002</v>
      </c>
      <c r="Y113" s="3">
        <f t="shared" si="38"/>
        <v>207.85400000000004</v>
      </c>
      <c r="Z113" s="3">
        <f t="shared" si="39"/>
        <v>411.84100000000007</v>
      </c>
      <c r="AA113" s="3">
        <f t="shared" si="40"/>
        <v>496.76200000000006</v>
      </c>
      <c r="AB113" s="3">
        <f t="shared" si="41"/>
        <v>557.67700000000013</v>
      </c>
      <c r="AC113" s="3">
        <f t="shared" si="42"/>
        <v>630.69900000000007</v>
      </c>
      <c r="AD113" s="3">
        <f t="shared" si="43"/>
        <v>731.53200000000015</v>
      </c>
      <c r="AE113" s="3">
        <f t="shared" si="44"/>
        <v>780.27600000000007</v>
      </c>
      <c r="AF113" s="3">
        <f t="shared" si="45"/>
        <v>881.73900000000015</v>
      </c>
      <c r="AG113" s="3">
        <f t="shared" si="46"/>
        <v>1098.8780000000002</v>
      </c>
      <c r="AH113" s="3">
        <f t="shared" si="47"/>
        <v>1238.1160000000002</v>
      </c>
      <c r="AI113" s="3"/>
      <c r="AJ113" s="3"/>
      <c r="AK113" s="3"/>
      <c r="AL113" s="3"/>
      <c r="AM113" s="3"/>
      <c r="AN113" s="3"/>
      <c r="AO113" s="3"/>
      <c r="AP113" s="3"/>
      <c r="AQ113" s="3"/>
      <c r="AR113" s="3"/>
    </row>
    <row r="114" spans="1:44" x14ac:dyDescent="0.3">
      <c r="A114" t="s">
        <v>29</v>
      </c>
      <c r="B114" t="s">
        <v>13</v>
      </c>
      <c r="C114">
        <v>628.64516129032256</v>
      </c>
      <c r="D114">
        <v>353.09677419354841</v>
      </c>
      <c r="E114">
        <v>301.04599999999994</v>
      </c>
      <c r="F114" s="21">
        <v>266.13200000000001</v>
      </c>
      <c r="G114" s="3">
        <v>55.933199999999999</v>
      </c>
      <c r="H114" s="3">
        <v>53.288300000000007</v>
      </c>
      <c r="I114" s="3">
        <v>255.13099911540422</v>
      </c>
      <c r="J114" s="3">
        <v>118.2704036950667</v>
      </c>
      <c r="K114" s="3">
        <f t="shared" si="24"/>
        <v>0.84748177725465301</v>
      </c>
      <c r="L114" s="3">
        <f t="shared" si="25"/>
        <v>0.44440504597367736</v>
      </c>
      <c r="M114" s="3">
        <f t="shared" si="26"/>
        <v>413.49399999999991</v>
      </c>
      <c r="N114" s="3">
        <f t="shared" si="27"/>
        <v>482.30899999999997</v>
      </c>
      <c r="O114" s="3">
        <f t="shared" si="28"/>
        <v>562.39599999999996</v>
      </c>
      <c r="P114" s="3">
        <f t="shared" si="29"/>
        <v>820.29099999999994</v>
      </c>
      <c r="Q114" s="3">
        <f t="shared" si="30"/>
        <v>910.79199999999992</v>
      </c>
      <c r="R114" s="3">
        <f t="shared" si="31"/>
        <v>962.33299999999986</v>
      </c>
      <c r="S114" s="3">
        <f t="shared" si="32"/>
        <v>1035.213</v>
      </c>
      <c r="T114" s="3">
        <f t="shared" si="33"/>
        <v>1111.1519999999998</v>
      </c>
      <c r="U114" s="3">
        <f t="shared" si="34"/>
        <v>1149.7359999999999</v>
      </c>
      <c r="V114" s="3">
        <f t="shared" si="35"/>
        <v>1227.8209999999999</v>
      </c>
      <c r="W114" s="3">
        <f t="shared" si="36"/>
        <v>1473.8110000000001</v>
      </c>
      <c r="X114" s="3">
        <f t="shared" si="37"/>
        <v>365.483</v>
      </c>
      <c r="Y114" s="3">
        <f t="shared" si="38"/>
        <v>404.79</v>
      </c>
      <c r="Z114" s="3">
        <f t="shared" si="39"/>
        <v>473.98600000000005</v>
      </c>
      <c r="AA114" s="3">
        <f t="shared" si="40"/>
        <v>677.97300000000007</v>
      </c>
      <c r="AB114" s="3">
        <f t="shared" si="41"/>
        <v>762.89400000000001</v>
      </c>
      <c r="AC114" s="3">
        <f t="shared" si="42"/>
        <v>823.8090000000002</v>
      </c>
      <c r="AD114" s="3">
        <f t="shared" si="43"/>
        <v>896.83100000000013</v>
      </c>
      <c r="AE114" s="3">
        <f t="shared" si="44"/>
        <v>997.66400000000021</v>
      </c>
      <c r="AF114" s="3">
        <f t="shared" si="45"/>
        <v>1046.4080000000001</v>
      </c>
      <c r="AG114" s="3">
        <f t="shared" si="46"/>
        <v>1147.8710000000001</v>
      </c>
      <c r="AH114" s="3">
        <f t="shared" si="47"/>
        <v>1365.0100000000002</v>
      </c>
      <c r="AI114" s="3"/>
      <c r="AJ114" s="3"/>
      <c r="AK114" s="3"/>
      <c r="AL114" s="3"/>
      <c r="AM114" s="3"/>
      <c r="AN114" s="3"/>
      <c r="AO114" s="3"/>
      <c r="AP114" s="3"/>
      <c r="AQ114" s="3"/>
      <c r="AR114" s="3"/>
    </row>
    <row r="115" spans="1:44" x14ac:dyDescent="0.3">
      <c r="A115" t="s">
        <v>29</v>
      </c>
      <c r="B115" t="s">
        <v>14</v>
      </c>
      <c r="C115">
        <v>285.23333333333335</v>
      </c>
      <c r="D115">
        <v>299.93333333333334</v>
      </c>
      <c r="E115">
        <v>113.99699999999999</v>
      </c>
      <c r="F115" s="21">
        <v>119.14999999999999</v>
      </c>
      <c r="G115" s="3">
        <v>43.742200000000004</v>
      </c>
      <c r="H115" s="3">
        <v>40.045600000000007</v>
      </c>
      <c r="I115" s="3">
        <v>112.02565473268237</v>
      </c>
      <c r="J115" s="3">
        <v>97.222464137420971</v>
      </c>
      <c r="K115" s="3">
        <f t="shared" si="24"/>
        <v>0.9827070425772817</v>
      </c>
      <c r="L115" s="3">
        <f t="shared" si="25"/>
        <v>0.81596696716257644</v>
      </c>
      <c r="M115" s="3">
        <f t="shared" si="26"/>
        <v>415.04299999999989</v>
      </c>
      <c r="N115" s="3">
        <f t="shared" si="27"/>
        <v>527.49099999999987</v>
      </c>
      <c r="O115" s="3">
        <f t="shared" si="28"/>
        <v>596.30599999999993</v>
      </c>
      <c r="P115" s="3">
        <f t="shared" si="29"/>
        <v>676.39299999999992</v>
      </c>
      <c r="Q115" s="3">
        <f t="shared" si="30"/>
        <v>934.2879999999999</v>
      </c>
      <c r="R115" s="3">
        <f t="shared" si="31"/>
        <v>1024.789</v>
      </c>
      <c r="S115" s="3">
        <f t="shared" si="32"/>
        <v>1076.33</v>
      </c>
      <c r="T115" s="3">
        <f t="shared" si="33"/>
        <v>1149.21</v>
      </c>
      <c r="U115" s="3">
        <f t="shared" si="34"/>
        <v>1225.1489999999999</v>
      </c>
      <c r="V115" s="3">
        <f t="shared" si="35"/>
        <v>1263.7329999999999</v>
      </c>
      <c r="W115" s="3">
        <f t="shared" si="36"/>
        <v>1341.818</v>
      </c>
      <c r="X115" s="3">
        <f t="shared" si="37"/>
        <v>385.28199999999998</v>
      </c>
      <c r="Y115" s="3">
        <f t="shared" si="38"/>
        <v>484.63299999999998</v>
      </c>
      <c r="Z115" s="3">
        <f t="shared" si="39"/>
        <v>523.94000000000005</v>
      </c>
      <c r="AA115" s="3">
        <f t="shared" si="40"/>
        <v>593.13600000000008</v>
      </c>
      <c r="AB115" s="3">
        <f t="shared" si="41"/>
        <v>797.12300000000005</v>
      </c>
      <c r="AC115" s="3">
        <f t="shared" si="42"/>
        <v>882.04399999999998</v>
      </c>
      <c r="AD115" s="3">
        <f t="shared" si="43"/>
        <v>942.95900000000017</v>
      </c>
      <c r="AE115" s="3">
        <f t="shared" si="44"/>
        <v>1015.9810000000001</v>
      </c>
      <c r="AF115" s="3">
        <f t="shared" si="45"/>
        <v>1116.8140000000003</v>
      </c>
      <c r="AG115" s="3">
        <f t="shared" si="46"/>
        <v>1165.5580000000002</v>
      </c>
      <c r="AH115" s="3">
        <f t="shared" si="47"/>
        <v>1267.0210000000002</v>
      </c>
      <c r="AI115" s="3"/>
      <c r="AJ115" s="3"/>
      <c r="AK115" s="3"/>
      <c r="AL115" s="3"/>
      <c r="AM115" s="3"/>
      <c r="AN115" s="3"/>
      <c r="AO115" s="3"/>
      <c r="AP115" s="3"/>
      <c r="AQ115" s="3"/>
      <c r="AR115" s="3"/>
    </row>
    <row r="116" spans="1:44" x14ac:dyDescent="0.3">
      <c r="A116" t="s">
        <v>29</v>
      </c>
      <c r="B116" t="s">
        <v>15</v>
      </c>
      <c r="C116">
        <v>60</v>
      </c>
      <c r="D116">
        <v>67.41935483870968</v>
      </c>
      <c r="E116">
        <v>67.24199999999999</v>
      </c>
      <c r="F116" s="21">
        <v>80.631</v>
      </c>
      <c r="G116" s="3">
        <v>48.178600000000003</v>
      </c>
      <c r="H116" s="3">
        <v>44.480200000000004</v>
      </c>
      <c r="I116" s="3">
        <v>24.350557181581074</v>
      </c>
      <c r="J116" s="3">
        <v>22.582234946344734</v>
      </c>
      <c r="K116" s="3">
        <f t="shared" si="24"/>
        <v>0.36213314865085927</v>
      </c>
      <c r="L116" s="3">
        <f t="shared" si="25"/>
        <v>0.28006889343236141</v>
      </c>
      <c r="M116" s="3">
        <f t="shared" si="26"/>
        <v>181.23899999999998</v>
      </c>
      <c r="N116" s="3">
        <f t="shared" si="27"/>
        <v>482.28499999999985</v>
      </c>
      <c r="O116" s="3">
        <f t="shared" si="28"/>
        <v>594.73299999999983</v>
      </c>
      <c r="P116" s="3">
        <f t="shared" si="29"/>
        <v>663.54799999999989</v>
      </c>
      <c r="Q116" s="3">
        <f t="shared" si="30"/>
        <v>743.63499999999988</v>
      </c>
      <c r="R116" s="3">
        <f t="shared" si="31"/>
        <v>1001.5299999999999</v>
      </c>
      <c r="S116" s="3">
        <f t="shared" si="32"/>
        <v>1092.0309999999999</v>
      </c>
      <c r="T116" s="3">
        <f t="shared" si="33"/>
        <v>1143.5719999999999</v>
      </c>
      <c r="U116" s="3">
        <f t="shared" si="34"/>
        <v>1216.452</v>
      </c>
      <c r="V116" s="3">
        <f t="shared" si="35"/>
        <v>1292.3909999999998</v>
      </c>
      <c r="W116" s="3">
        <f t="shared" si="36"/>
        <v>1330.9749999999999</v>
      </c>
      <c r="X116" s="3">
        <f t="shared" si="37"/>
        <v>199.78100000000001</v>
      </c>
      <c r="Y116" s="3">
        <f t="shared" si="38"/>
        <v>465.91300000000001</v>
      </c>
      <c r="Z116" s="3">
        <f t="shared" si="39"/>
        <v>565.26400000000001</v>
      </c>
      <c r="AA116" s="3">
        <f t="shared" si="40"/>
        <v>604.57100000000003</v>
      </c>
      <c r="AB116" s="3">
        <f t="shared" si="41"/>
        <v>673.76700000000005</v>
      </c>
      <c r="AC116" s="3">
        <f t="shared" si="42"/>
        <v>877.75400000000002</v>
      </c>
      <c r="AD116" s="3">
        <f t="shared" si="43"/>
        <v>962.67499999999995</v>
      </c>
      <c r="AE116" s="3">
        <f t="shared" si="44"/>
        <v>1023.5900000000001</v>
      </c>
      <c r="AF116" s="3">
        <f t="shared" si="45"/>
        <v>1096.6120000000001</v>
      </c>
      <c r="AG116" s="3">
        <f t="shared" si="46"/>
        <v>1197.4450000000004</v>
      </c>
      <c r="AH116" s="3">
        <f t="shared" si="47"/>
        <v>1246.1890000000003</v>
      </c>
      <c r="AI116" s="3"/>
      <c r="AJ116" s="3"/>
      <c r="AK116" s="3"/>
      <c r="AL116" s="3"/>
      <c r="AM116" s="3"/>
      <c r="AN116" s="3"/>
      <c r="AO116" s="3"/>
      <c r="AP116" s="3"/>
      <c r="AQ116" s="3"/>
      <c r="AR116" s="3"/>
    </row>
    <row r="117" spans="1:44" x14ac:dyDescent="0.3">
      <c r="A117" t="s">
        <v>29</v>
      </c>
      <c r="B117" t="s">
        <v>16</v>
      </c>
      <c r="C117">
        <v>63.967741935483872</v>
      </c>
      <c r="D117">
        <v>98.645161290322577</v>
      </c>
      <c r="E117">
        <v>29.486999999999995</v>
      </c>
      <c r="F117" s="21">
        <v>43.644999999999996</v>
      </c>
      <c r="G117" s="3">
        <v>61.990300000000005</v>
      </c>
      <c r="H117" s="3">
        <v>66.087100000000007</v>
      </c>
      <c r="I117" s="3">
        <v>25.960835962943687</v>
      </c>
      <c r="J117" s="3">
        <v>33.041375342546502</v>
      </c>
      <c r="K117" s="3">
        <f t="shared" si="24"/>
        <v>0.8804163177991553</v>
      </c>
      <c r="L117" s="3">
        <f t="shared" si="25"/>
        <v>0.75704835244693558</v>
      </c>
      <c r="M117" s="3">
        <f t="shared" si="26"/>
        <v>96.728999999999985</v>
      </c>
      <c r="N117" s="3">
        <f t="shared" si="27"/>
        <v>210.72599999999997</v>
      </c>
      <c r="O117" s="3">
        <f t="shared" si="28"/>
        <v>511.77199999999982</v>
      </c>
      <c r="P117" s="3">
        <f t="shared" si="29"/>
        <v>624.2199999999998</v>
      </c>
      <c r="Q117" s="3">
        <f t="shared" si="30"/>
        <v>693.03499999999985</v>
      </c>
      <c r="R117" s="3">
        <f t="shared" si="31"/>
        <v>773.12199999999984</v>
      </c>
      <c r="S117" s="3">
        <f t="shared" si="32"/>
        <v>1031.0169999999998</v>
      </c>
      <c r="T117" s="3">
        <f t="shared" si="33"/>
        <v>1121.518</v>
      </c>
      <c r="U117" s="3">
        <f t="shared" si="34"/>
        <v>1173.059</v>
      </c>
      <c r="V117" s="3">
        <f t="shared" si="35"/>
        <v>1245.9390000000001</v>
      </c>
      <c r="W117" s="3">
        <f t="shared" si="36"/>
        <v>1321.8779999999999</v>
      </c>
      <c r="X117" s="3">
        <f t="shared" si="37"/>
        <v>124.276</v>
      </c>
      <c r="Y117" s="3">
        <f t="shared" si="38"/>
        <v>243.42599999999999</v>
      </c>
      <c r="Z117" s="3">
        <f t="shared" si="39"/>
        <v>509.55799999999999</v>
      </c>
      <c r="AA117" s="3">
        <f t="shared" si="40"/>
        <v>608.90899999999999</v>
      </c>
      <c r="AB117" s="3">
        <f t="shared" si="41"/>
        <v>648.21600000000001</v>
      </c>
      <c r="AC117" s="3">
        <f t="shared" si="42"/>
        <v>717.41200000000003</v>
      </c>
      <c r="AD117" s="3">
        <f t="shared" si="43"/>
        <v>921.399</v>
      </c>
      <c r="AE117" s="3">
        <f t="shared" si="44"/>
        <v>1006.3199999999999</v>
      </c>
      <c r="AF117" s="3">
        <f t="shared" si="45"/>
        <v>1067.2350000000001</v>
      </c>
      <c r="AG117" s="3">
        <f t="shared" si="46"/>
        <v>1140.2570000000001</v>
      </c>
      <c r="AH117" s="3">
        <f t="shared" si="47"/>
        <v>1241.0900000000004</v>
      </c>
      <c r="AI117" s="3"/>
      <c r="AJ117" s="3"/>
      <c r="AK117" s="3"/>
      <c r="AL117" s="3"/>
      <c r="AM117" s="3"/>
      <c r="AN117" s="3"/>
      <c r="AO117" s="3"/>
      <c r="AP117" s="3"/>
      <c r="AQ117" s="3"/>
      <c r="AR117" s="3"/>
    </row>
    <row r="118" spans="1:44" x14ac:dyDescent="0.3">
      <c r="A118" t="s">
        <v>29</v>
      </c>
      <c r="B118" t="s">
        <v>17</v>
      </c>
      <c r="C118">
        <v>26.233333333333334</v>
      </c>
      <c r="D118">
        <v>40.133333333333333</v>
      </c>
      <c r="E118">
        <v>35.923000000000002</v>
      </c>
      <c r="F118" s="21">
        <v>39.244000000000007</v>
      </c>
      <c r="G118" s="3">
        <v>61.513199999999998</v>
      </c>
      <c r="H118" s="3">
        <v>65.007300000000001</v>
      </c>
      <c r="I118" s="3">
        <v>10.303165861238872</v>
      </c>
      <c r="J118" s="3">
        <v>13.009096112631129</v>
      </c>
      <c r="K118" s="3">
        <f t="shared" si="24"/>
        <v>0.28681251179575401</v>
      </c>
      <c r="L118" s="3">
        <f t="shared" si="25"/>
        <v>0.33149261320535944</v>
      </c>
      <c r="M118" s="3">
        <f t="shared" si="26"/>
        <v>65.41</v>
      </c>
      <c r="N118" s="3">
        <f t="shared" si="27"/>
        <v>132.65199999999999</v>
      </c>
      <c r="O118" s="3">
        <f t="shared" si="28"/>
        <v>246.64899999999997</v>
      </c>
      <c r="P118" s="3">
        <f t="shared" si="29"/>
        <v>547.69499999999982</v>
      </c>
      <c r="Q118" s="3">
        <f t="shared" si="30"/>
        <v>660.1429999999998</v>
      </c>
      <c r="R118" s="3">
        <f t="shared" si="31"/>
        <v>728.95799999999986</v>
      </c>
      <c r="S118" s="3">
        <f t="shared" si="32"/>
        <v>809.04499999999985</v>
      </c>
      <c r="T118" s="3">
        <f t="shared" si="33"/>
        <v>1066.9399999999998</v>
      </c>
      <c r="U118" s="3">
        <f t="shared" si="34"/>
        <v>1157.441</v>
      </c>
      <c r="V118" s="3">
        <f t="shared" si="35"/>
        <v>1208.982</v>
      </c>
      <c r="W118" s="3">
        <f t="shared" si="36"/>
        <v>1281.8620000000001</v>
      </c>
      <c r="X118" s="3">
        <f t="shared" si="37"/>
        <v>82.88900000000001</v>
      </c>
      <c r="Y118" s="3">
        <f t="shared" si="38"/>
        <v>163.52000000000001</v>
      </c>
      <c r="Z118" s="3">
        <f t="shared" si="39"/>
        <v>282.67</v>
      </c>
      <c r="AA118" s="3">
        <f t="shared" si="40"/>
        <v>548.80200000000002</v>
      </c>
      <c r="AB118" s="3">
        <f t="shared" si="41"/>
        <v>648.15300000000002</v>
      </c>
      <c r="AC118" s="3">
        <f t="shared" si="42"/>
        <v>687.46</v>
      </c>
      <c r="AD118" s="3">
        <f t="shared" si="43"/>
        <v>756.65600000000006</v>
      </c>
      <c r="AE118" s="3">
        <f t="shared" si="44"/>
        <v>960.64300000000003</v>
      </c>
      <c r="AF118" s="3">
        <f t="shared" si="45"/>
        <v>1045.5639999999999</v>
      </c>
      <c r="AG118" s="3">
        <f t="shared" si="46"/>
        <v>1106.479</v>
      </c>
      <c r="AH118" s="3">
        <f t="shared" si="47"/>
        <v>1179.501</v>
      </c>
      <c r="AI118" s="3"/>
      <c r="AJ118" s="3"/>
      <c r="AK118" s="3"/>
      <c r="AL118" s="3"/>
      <c r="AM118" s="3"/>
      <c r="AN118" s="3"/>
      <c r="AO118" s="3"/>
      <c r="AP118" s="3"/>
      <c r="AQ118" s="3"/>
      <c r="AR118" s="3"/>
    </row>
    <row r="119" spans="1:44" x14ac:dyDescent="0.3">
      <c r="A119" t="s">
        <v>29</v>
      </c>
      <c r="B119" t="s">
        <v>18</v>
      </c>
      <c r="C119">
        <v>105.48387096774194</v>
      </c>
      <c r="D119">
        <v>37.193548387096776</v>
      </c>
      <c r="E119">
        <v>161.90300000000005</v>
      </c>
      <c r="F119" s="21">
        <v>147.49500000000003</v>
      </c>
      <c r="G119" s="3">
        <v>118.29810000000001</v>
      </c>
      <c r="H119" s="3">
        <v>111.8734</v>
      </c>
      <c r="I119" s="3">
        <v>42.809850528908655</v>
      </c>
      <c r="J119" s="3">
        <v>12.458046360351902</v>
      </c>
      <c r="K119" s="3">
        <f t="shared" si="24"/>
        <v>0.26441666015397269</v>
      </c>
      <c r="L119" s="3">
        <f t="shared" si="25"/>
        <v>8.4464194449655236E-2</v>
      </c>
      <c r="M119" s="3">
        <f t="shared" si="26"/>
        <v>197.82600000000005</v>
      </c>
      <c r="N119" s="3">
        <f t="shared" si="27"/>
        <v>227.31300000000005</v>
      </c>
      <c r="O119" s="3">
        <f t="shared" si="28"/>
        <v>294.55500000000006</v>
      </c>
      <c r="P119" s="3">
        <f t="shared" si="29"/>
        <v>408.55200000000002</v>
      </c>
      <c r="Q119" s="3">
        <f t="shared" si="30"/>
        <v>709.59799999999984</v>
      </c>
      <c r="R119" s="3">
        <f t="shared" si="31"/>
        <v>822.04599999999982</v>
      </c>
      <c r="S119" s="3">
        <f t="shared" si="32"/>
        <v>890.86099999999988</v>
      </c>
      <c r="T119" s="3">
        <f t="shared" si="33"/>
        <v>970.94799999999987</v>
      </c>
      <c r="U119" s="3">
        <f t="shared" si="34"/>
        <v>1228.8429999999998</v>
      </c>
      <c r="V119" s="3">
        <f t="shared" si="35"/>
        <v>1319.3440000000001</v>
      </c>
      <c r="W119" s="3">
        <f t="shared" si="36"/>
        <v>1370.885</v>
      </c>
      <c r="X119" s="3">
        <f t="shared" si="37"/>
        <v>186.73900000000003</v>
      </c>
      <c r="Y119" s="3">
        <f t="shared" si="38"/>
        <v>230.38400000000004</v>
      </c>
      <c r="Z119" s="3">
        <f t="shared" si="39"/>
        <v>311.01500000000004</v>
      </c>
      <c r="AA119" s="3">
        <f t="shared" si="40"/>
        <v>430.16500000000008</v>
      </c>
      <c r="AB119" s="3">
        <f t="shared" si="41"/>
        <v>696.29700000000003</v>
      </c>
      <c r="AC119" s="3">
        <f t="shared" si="42"/>
        <v>795.64800000000002</v>
      </c>
      <c r="AD119" s="3">
        <f t="shared" si="43"/>
        <v>834.95500000000004</v>
      </c>
      <c r="AE119" s="3">
        <f t="shared" si="44"/>
        <v>904.15100000000007</v>
      </c>
      <c r="AF119" s="3">
        <f t="shared" si="45"/>
        <v>1108.1380000000001</v>
      </c>
      <c r="AG119" s="3">
        <f t="shared" si="46"/>
        <v>1193.059</v>
      </c>
      <c r="AH119" s="3">
        <f t="shared" si="47"/>
        <v>1253.9740000000002</v>
      </c>
      <c r="AI119" s="3"/>
      <c r="AJ119" s="3"/>
      <c r="AK119" s="3"/>
      <c r="AL119" s="3"/>
      <c r="AM119" s="3"/>
      <c r="AN119" s="3"/>
      <c r="AO119" s="3"/>
      <c r="AP119" s="3"/>
      <c r="AQ119" s="3"/>
      <c r="AR119" s="3"/>
    </row>
    <row r="120" spans="1:44" x14ac:dyDescent="0.3">
      <c r="A120" t="s">
        <v>29</v>
      </c>
      <c r="B120" t="s">
        <v>19</v>
      </c>
      <c r="C120">
        <v>230.73333333333332</v>
      </c>
      <c r="D120">
        <v>158.03333333333333</v>
      </c>
      <c r="E120">
        <v>120.26500000000001</v>
      </c>
      <c r="F120" s="21">
        <v>153.76599999999999</v>
      </c>
      <c r="G120" s="3">
        <v>145.05799999999999</v>
      </c>
      <c r="H120" s="3">
        <v>139.2927</v>
      </c>
      <c r="I120" s="3">
        <v>90.620729468228063</v>
      </c>
      <c r="J120" s="3">
        <v>51.226017167760943</v>
      </c>
      <c r="K120" s="3">
        <f t="shared" si="24"/>
        <v>0.75350874708542015</v>
      </c>
      <c r="L120" s="3">
        <f t="shared" si="25"/>
        <v>0.33314267892616667</v>
      </c>
      <c r="M120" s="3">
        <f t="shared" si="26"/>
        <v>282.16800000000006</v>
      </c>
      <c r="N120" s="3">
        <f t="shared" si="27"/>
        <v>318.09100000000007</v>
      </c>
      <c r="O120" s="3">
        <f t="shared" si="28"/>
        <v>347.57800000000009</v>
      </c>
      <c r="P120" s="3">
        <f t="shared" si="29"/>
        <v>414.82000000000005</v>
      </c>
      <c r="Q120" s="3">
        <f t="shared" si="30"/>
        <v>528.81700000000001</v>
      </c>
      <c r="R120" s="3">
        <f t="shared" si="31"/>
        <v>829.86299999999983</v>
      </c>
      <c r="S120" s="3">
        <f t="shared" si="32"/>
        <v>942.31099999999981</v>
      </c>
      <c r="T120" s="3">
        <f t="shared" si="33"/>
        <v>1011.1259999999999</v>
      </c>
      <c r="U120" s="3">
        <f t="shared" si="34"/>
        <v>1091.213</v>
      </c>
      <c r="V120" s="3">
        <f t="shared" si="35"/>
        <v>1349.1079999999999</v>
      </c>
      <c r="W120" s="3">
        <f t="shared" si="36"/>
        <v>1439.6090000000002</v>
      </c>
      <c r="X120" s="3">
        <f t="shared" si="37"/>
        <v>301.26100000000002</v>
      </c>
      <c r="Y120" s="3">
        <f t="shared" si="38"/>
        <v>340.505</v>
      </c>
      <c r="Z120" s="3">
        <f t="shared" si="39"/>
        <v>384.15000000000003</v>
      </c>
      <c r="AA120" s="3">
        <f t="shared" si="40"/>
        <v>464.78100000000006</v>
      </c>
      <c r="AB120" s="3">
        <f t="shared" si="41"/>
        <v>583.93100000000004</v>
      </c>
      <c r="AC120" s="3">
        <f t="shared" si="42"/>
        <v>850.06299999999999</v>
      </c>
      <c r="AD120" s="3">
        <f t="shared" si="43"/>
        <v>949.41399999999999</v>
      </c>
      <c r="AE120" s="3">
        <f t="shared" si="44"/>
        <v>988.721</v>
      </c>
      <c r="AF120" s="3">
        <f t="shared" si="45"/>
        <v>1057.9170000000001</v>
      </c>
      <c r="AG120" s="3">
        <f t="shared" si="46"/>
        <v>1261.9040000000002</v>
      </c>
      <c r="AH120" s="3">
        <f t="shared" si="47"/>
        <v>1346.825</v>
      </c>
      <c r="AI120" s="3"/>
      <c r="AJ120" s="3"/>
      <c r="AK120" s="3"/>
      <c r="AL120" s="3"/>
      <c r="AM120" s="3"/>
      <c r="AN120" s="3"/>
      <c r="AO120" s="3"/>
      <c r="AP120" s="3"/>
      <c r="AQ120" s="3"/>
      <c r="AR120" s="3"/>
    </row>
    <row r="121" spans="1:44" x14ac:dyDescent="0.3">
      <c r="A121" t="s">
        <v>29</v>
      </c>
      <c r="B121" t="s">
        <v>20</v>
      </c>
      <c r="C121">
        <v>273.35483870967744</v>
      </c>
      <c r="D121">
        <v>185.35483870967741</v>
      </c>
      <c r="E121">
        <v>203.483</v>
      </c>
      <c r="F121" s="21">
        <v>174.32800000000003</v>
      </c>
      <c r="G121" s="3">
        <v>166.97790000000001</v>
      </c>
      <c r="H121" s="3">
        <v>163.40050000000002</v>
      </c>
      <c r="I121" s="3">
        <v>110.93904384769785</v>
      </c>
      <c r="J121" s="3">
        <v>62.084938756792759</v>
      </c>
      <c r="K121" s="3">
        <f t="shared" si="24"/>
        <v>0.54520055163182102</v>
      </c>
      <c r="L121" s="3">
        <f t="shared" si="25"/>
        <v>0.35613865103020026</v>
      </c>
      <c r="M121" s="3">
        <f t="shared" si="26"/>
        <v>323.74800000000005</v>
      </c>
      <c r="N121" s="3">
        <f t="shared" si="27"/>
        <v>485.65100000000007</v>
      </c>
      <c r="O121" s="3">
        <f t="shared" si="28"/>
        <v>521.57400000000007</v>
      </c>
      <c r="P121" s="3">
        <f t="shared" si="29"/>
        <v>551.06100000000015</v>
      </c>
      <c r="Q121" s="3">
        <f t="shared" si="30"/>
        <v>618.30300000000011</v>
      </c>
      <c r="R121" s="3">
        <f t="shared" si="31"/>
        <v>732.3</v>
      </c>
      <c r="S121" s="3">
        <f t="shared" si="32"/>
        <v>1033.3459999999998</v>
      </c>
      <c r="T121" s="3">
        <f t="shared" si="33"/>
        <v>1145.7939999999999</v>
      </c>
      <c r="U121" s="3">
        <f t="shared" si="34"/>
        <v>1214.6089999999999</v>
      </c>
      <c r="V121" s="3">
        <f t="shared" si="35"/>
        <v>1294.6959999999999</v>
      </c>
      <c r="W121" s="3">
        <f t="shared" si="36"/>
        <v>1552.5909999999999</v>
      </c>
      <c r="X121" s="3">
        <f t="shared" si="37"/>
        <v>328.09400000000005</v>
      </c>
      <c r="Y121" s="3">
        <f t="shared" si="38"/>
        <v>475.58900000000006</v>
      </c>
      <c r="Z121" s="3">
        <f t="shared" si="39"/>
        <v>514.83300000000008</v>
      </c>
      <c r="AA121" s="3">
        <f t="shared" si="40"/>
        <v>558.47800000000007</v>
      </c>
      <c r="AB121" s="3">
        <f t="shared" si="41"/>
        <v>639.10900000000015</v>
      </c>
      <c r="AC121" s="3">
        <f t="shared" si="42"/>
        <v>758.25900000000001</v>
      </c>
      <c r="AD121" s="3">
        <f t="shared" si="43"/>
        <v>1024.3910000000001</v>
      </c>
      <c r="AE121" s="3">
        <f t="shared" si="44"/>
        <v>1123.742</v>
      </c>
      <c r="AF121" s="3">
        <f t="shared" si="45"/>
        <v>1163.049</v>
      </c>
      <c r="AG121" s="3">
        <f t="shared" si="46"/>
        <v>1232.2450000000001</v>
      </c>
      <c r="AH121" s="3">
        <f t="shared" si="47"/>
        <v>1436.2320000000002</v>
      </c>
      <c r="AI121" s="3"/>
      <c r="AJ121" s="3"/>
      <c r="AK121" s="3"/>
      <c r="AL121" s="3"/>
      <c r="AM121" s="3"/>
      <c r="AN121" s="3"/>
      <c r="AO121" s="3"/>
      <c r="AP121" s="3"/>
      <c r="AQ121" s="3"/>
      <c r="AR121" s="3"/>
    </row>
    <row r="122" spans="1:44" x14ac:dyDescent="0.3">
      <c r="A122" t="s">
        <v>30</v>
      </c>
      <c r="B122" t="s">
        <v>9</v>
      </c>
      <c r="C122">
        <v>14.935483870967742</v>
      </c>
      <c r="D122">
        <v>30.06451612903226</v>
      </c>
      <c r="E122">
        <v>47.709000000000003</v>
      </c>
      <c r="F122" s="21">
        <v>58.699999999999996</v>
      </c>
      <c r="G122" s="3">
        <v>122.60480000000001</v>
      </c>
      <c r="H122" s="3">
        <v>124.50170000000001</v>
      </c>
      <c r="I122" s="3">
        <v>6.0614559005763624</v>
      </c>
      <c r="J122" s="3">
        <v>10.07016410047526</v>
      </c>
      <c r="K122" s="3">
        <f t="shared" si="24"/>
        <v>0.1270505753752198</v>
      </c>
      <c r="L122" s="3">
        <f t="shared" si="25"/>
        <v>0.17155305111542182</v>
      </c>
      <c r="M122" s="3">
        <f t="shared" si="26"/>
        <v>251.19200000000001</v>
      </c>
      <c r="N122" s="3">
        <f t="shared" si="27"/>
        <v>371.45700000000005</v>
      </c>
      <c r="O122" s="3">
        <f t="shared" si="28"/>
        <v>533.36000000000013</v>
      </c>
      <c r="P122" s="3">
        <f t="shared" si="29"/>
        <v>569.28300000000013</v>
      </c>
      <c r="Q122" s="3">
        <f t="shared" si="30"/>
        <v>598.77000000000021</v>
      </c>
      <c r="R122" s="3">
        <f t="shared" si="31"/>
        <v>666.01200000000017</v>
      </c>
      <c r="S122" s="3">
        <f t="shared" si="32"/>
        <v>780.00900000000001</v>
      </c>
      <c r="T122" s="3">
        <f t="shared" si="33"/>
        <v>1081.0549999999998</v>
      </c>
      <c r="U122" s="3">
        <f t="shared" si="34"/>
        <v>1193.5029999999999</v>
      </c>
      <c r="V122" s="3">
        <f t="shared" si="35"/>
        <v>1262.318</v>
      </c>
      <c r="W122" s="3">
        <f t="shared" si="36"/>
        <v>1342.405</v>
      </c>
      <c r="X122" s="3">
        <f t="shared" si="37"/>
        <v>233.02800000000002</v>
      </c>
      <c r="Y122" s="3">
        <f t="shared" si="38"/>
        <v>386.79400000000004</v>
      </c>
      <c r="Z122" s="3">
        <f t="shared" si="39"/>
        <v>534.2890000000001</v>
      </c>
      <c r="AA122" s="3">
        <f t="shared" si="40"/>
        <v>573.53300000000013</v>
      </c>
      <c r="AB122" s="3">
        <f t="shared" si="41"/>
        <v>617.17800000000011</v>
      </c>
      <c r="AC122" s="3">
        <f t="shared" si="42"/>
        <v>697.8090000000002</v>
      </c>
      <c r="AD122" s="3">
        <f t="shared" si="43"/>
        <v>816.95900000000006</v>
      </c>
      <c r="AE122" s="3">
        <f t="shared" si="44"/>
        <v>1083.0910000000001</v>
      </c>
      <c r="AF122" s="3">
        <f t="shared" si="45"/>
        <v>1182.442</v>
      </c>
      <c r="AG122" s="3">
        <f t="shared" si="46"/>
        <v>1221.749</v>
      </c>
      <c r="AH122" s="3">
        <f t="shared" si="47"/>
        <v>1290.9450000000002</v>
      </c>
      <c r="AI122" s="3"/>
      <c r="AJ122" s="3"/>
      <c r="AK122" s="3"/>
      <c r="AL122" s="3"/>
      <c r="AM122" s="3"/>
      <c r="AN122" s="3"/>
      <c r="AO122" s="3"/>
      <c r="AP122" s="3"/>
      <c r="AQ122" s="3"/>
      <c r="AR122" s="3"/>
    </row>
    <row r="123" spans="1:44" x14ac:dyDescent="0.3">
      <c r="A123" t="s">
        <v>30</v>
      </c>
      <c r="B123" t="s">
        <v>10</v>
      </c>
      <c r="C123">
        <v>50.892857142857146</v>
      </c>
      <c r="D123">
        <v>35</v>
      </c>
      <c r="E123">
        <v>157.42300000000003</v>
      </c>
      <c r="F123" s="21">
        <v>156.09</v>
      </c>
      <c r="G123" s="3">
        <v>126.1482</v>
      </c>
      <c r="H123" s="3">
        <v>119.3173</v>
      </c>
      <c r="I123" s="3">
        <v>18.655668808469368</v>
      </c>
      <c r="J123" s="3">
        <v>10.588799161443943</v>
      </c>
      <c r="K123" s="3">
        <f t="shared" si="24"/>
        <v>0.11850662742083028</v>
      </c>
      <c r="L123" s="3">
        <f t="shared" si="25"/>
        <v>6.7837780520494217E-2</v>
      </c>
      <c r="M123" s="3">
        <f t="shared" si="26"/>
        <v>205.13200000000003</v>
      </c>
      <c r="N123" s="3">
        <f t="shared" si="27"/>
        <v>408.61500000000001</v>
      </c>
      <c r="O123" s="3">
        <f t="shared" si="28"/>
        <v>528.88000000000011</v>
      </c>
      <c r="P123" s="3">
        <f t="shared" si="29"/>
        <v>690.78300000000013</v>
      </c>
      <c r="Q123" s="3">
        <f t="shared" si="30"/>
        <v>726.70600000000013</v>
      </c>
      <c r="R123" s="3">
        <f t="shared" si="31"/>
        <v>756.19300000000021</v>
      </c>
      <c r="S123" s="3">
        <f t="shared" si="32"/>
        <v>823.43500000000017</v>
      </c>
      <c r="T123" s="3">
        <f t="shared" si="33"/>
        <v>937.43200000000002</v>
      </c>
      <c r="U123" s="3">
        <f t="shared" si="34"/>
        <v>1238.4779999999998</v>
      </c>
      <c r="V123" s="3">
        <f t="shared" si="35"/>
        <v>1350.9259999999999</v>
      </c>
      <c r="W123" s="3">
        <f t="shared" si="36"/>
        <v>1419.741</v>
      </c>
      <c r="X123" s="3">
        <f t="shared" si="37"/>
        <v>214.79</v>
      </c>
      <c r="Y123" s="3">
        <f t="shared" si="38"/>
        <v>389.11800000000005</v>
      </c>
      <c r="Z123" s="3">
        <f t="shared" si="39"/>
        <v>542.88400000000001</v>
      </c>
      <c r="AA123" s="3">
        <f t="shared" si="40"/>
        <v>690.37900000000013</v>
      </c>
      <c r="AB123" s="3">
        <f t="shared" si="41"/>
        <v>729.62300000000016</v>
      </c>
      <c r="AC123" s="3">
        <f t="shared" si="42"/>
        <v>773.26800000000014</v>
      </c>
      <c r="AD123" s="3">
        <f t="shared" si="43"/>
        <v>853.89900000000023</v>
      </c>
      <c r="AE123" s="3">
        <f t="shared" si="44"/>
        <v>973.04900000000009</v>
      </c>
      <c r="AF123" s="3">
        <f t="shared" si="45"/>
        <v>1239.181</v>
      </c>
      <c r="AG123" s="3">
        <f t="shared" si="46"/>
        <v>1338.5319999999999</v>
      </c>
      <c r="AH123" s="3">
        <f t="shared" si="47"/>
        <v>1377.8389999999999</v>
      </c>
      <c r="AI123" s="3"/>
      <c r="AJ123" s="3"/>
      <c r="AK123" s="3"/>
      <c r="AL123" s="3"/>
      <c r="AM123" s="3"/>
      <c r="AN123" s="3"/>
      <c r="AO123" s="3"/>
      <c r="AP123" s="3"/>
      <c r="AQ123" s="3"/>
      <c r="AR123" s="3"/>
    </row>
    <row r="124" spans="1:44" x14ac:dyDescent="0.3">
      <c r="A124" t="s">
        <v>30</v>
      </c>
      <c r="B124" t="s">
        <v>11</v>
      </c>
      <c r="C124">
        <v>16.161290322580644</v>
      </c>
      <c r="D124">
        <v>42.258064516129032</v>
      </c>
      <c r="E124">
        <v>84.916000000000011</v>
      </c>
      <c r="F124" s="21">
        <v>137.1</v>
      </c>
      <c r="G124" s="3">
        <v>130.63150000000002</v>
      </c>
      <c r="H124" s="3">
        <v>122.22590000000001</v>
      </c>
      <c r="I124" s="3">
        <v>6.558940402135546</v>
      </c>
      <c r="J124" s="3">
        <v>14.154415205603637</v>
      </c>
      <c r="K124" s="3">
        <f t="shared" si="24"/>
        <v>7.7240336357524433E-2</v>
      </c>
      <c r="L124" s="3">
        <f t="shared" si="25"/>
        <v>0.10324154052227306</v>
      </c>
      <c r="M124" s="3">
        <f t="shared" si="26"/>
        <v>242.33900000000006</v>
      </c>
      <c r="N124" s="3">
        <f t="shared" si="27"/>
        <v>290.04800000000006</v>
      </c>
      <c r="O124" s="3">
        <f t="shared" si="28"/>
        <v>493.53100000000001</v>
      </c>
      <c r="P124" s="3">
        <f t="shared" si="29"/>
        <v>613.79600000000016</v>
      </c>
      <c r="Q124" s="3">
        <f t="shared" si="30"/>
        <v>775.69900000000018</v>
      </c>
      <c r="R124" s="3">
        <f t="shared" si="31"/>
        <v>811.62200000000018</v>
      </c>
      <c r="S124" s="3">
        <f t="shared" si="32"/>
        <v>841.10900000000026</v>
      </c>
      <c r="T124" s="3">
        <f t="shared" si="33"/>
        <v>908.35100000000023</v>
      </c>
      <c r="U124" s="3">
        <f t="shared" si="34"/>
        <v>1022.3480000000001</v>
      </c>
      <c r="V124" s="3">
        <f t="shared" si="35"/>
        <v>1323.3939999999998</v>
      </c>
      <c r="W124" s="3">
        <f t="shared" si="36"/>
        <v>1435.8419999999999</v>
      </c>
      <c r="X124" s="3">
        <f t="shared" si="37"/>
        <v>293.19</v>
      </c>
      <c r="Y124" s="3">
        <f t="shared" si="38"/>
        <v>351.89</v>
      </c>
      <c r="Z124" s="3">
        <f t="shared" si="39"/>
        <v>526.21800000000007</v>
      </c>
      <c r="AA124" s="3">
        <f t="shared" si="40"/>
        <v>679.98400000000004</v>
      </c>
      <c r="AB124" s="3">
        <f t="shared" si="41"/>
        <v>827.47900000000016</v>
      </c>
      <c r="AC124" s="3">
        <f t="shared" si="42"/>
        <v>866.72300000000018</v>
      </c>
      <c r="AD124" s="3">
        <f t="shared" si="43"/>
        <v>910.36800000000017</v>
      </c>
      <c r="AE124" s="3">
        <f t="shared" si="44"/>
        <v>990.99900000000025</v>
      </c>
      <c r="AF124" s="3">
        <f t="shared" si="45"/>
        <v>1110.1490000000001</v>
      </c>
      <c r="AG124" s="3">
        <f t="shared" si="46"/>
        <v>1376.2809999999999</v>
      </c>
      <c r="AH124" s="3">
        <f t="shared" si="47"/>
        <v>1475.6319999999998</v>
      </c>
      <c r="AI124" s="3"/>
      <c r="AJ124" s="3"/>
      <c r="AK124" s="3"/>
      <c r="AL124" s="3"/>
      <c r="AM124" s="3"/>
      <c r="AN124" s="3"/>
      <c r="AO124" s="3"/>
      <c r="AP124" s="3"/>
      <c r="AQ124" s="3"/>
      <c r="AR124" s="3"/>
    </row>
    <row r="125" spans="1:44" x14ac:dyDescent="0.3">
      <c r="A125" t="s">
        <v>30</v>
      </c>
      <c r="B125" t="s">
        <v>12</v>
      </c>
      <c r="C125">
        <v>20.966666666666665</v>
      </c>
      <c r="D125">
        <v>85.3</v>
      </c>
      <c r="E125">
        <v>85.314999999999998</v>
      </c>
      <c r="F125" s="21">
        <v>76.35499999999999</v>
      </c>
      <c r="G125" s="3">
        <v>68.330300000000008</v>
      </c>
      <c r="H125" s="3">
        <v>66.768799999999999</v>
      </c>
      <c r="I125" s="3">
        <v>8.234677670545425</v>
      </c>
      <c r="J125" s="3">
        <v>27.649731687892903</v>
      </c>
      <c r="K125" s="3">
        <f t="shared" si="24"/>
        <v>9.6520865856478053E-2</v>
      </c>
      <c r="L125" s="3">
        <f t="shared" si="25"/>
        <v>0.36212077385754576</v>
      </c>
      <c r="M125" s="3">
        <f t="shared" si="26"/>
        <v>170.23099999999999</v>
      </c>
      <c r="N125" s="3">
        <f t="shared" si="27"/>
        <v>327.65400000000005</v>
      </c>
      <c r="O125" s="3">
        <f t="shared" si="28"/>
        <v>375.36300000000006</v>
      </c>
      <c r="P125" s="3">
        <f t="shared" si="29"/>
        <v>578.846</v>
      </c>
      <c r="Q125" s="3">
        <f t="shared" si="30"/>
        <v>699.1110000000001</v>
      </c>
      <c r="R125" s="3">
        <f t="shared" si="31"/>
        <v>861.01400000000012</v>
      </c>
      <c r="S125" s="3">
        <f t="shared" si="32"/>
        <v>896.93700000000013</v>
      </c>
      <c r="T125" s="3">
        <f t="shared" si="33"/>
        <v>926.42400000000021</v>
      </c>
      <c r="U125" s="3">
        <f t="shared" si="34"/>
        <v>993.66600000000017</v>
      </c>
      <c r="V125" s="3">
        <f t="shared" si="35"/>
        <v>1107.663</v>
      </c>
      <c r="W125" s="3">
        <f t="shared" si="36"/>
        <v>1408.7089999999998</v>
      </c>
      <c r="X125" s="3">
        <f t="shared" si="37"/>
        <v>213.45499999999998</v>
      </c>
      <c r="Y125" s="3">
        <f t="shared" si="38"/>
        <v>369.54499999999996</v>
      </c>
      <c r="Z125" s="3">
        <f t="shared" si="39"/>
        <v>428.245</v>
      </c>
      <c r="AA125" s="3">
        <f t="shared" si="40"/>
        <v>602.57300000000009</v>
      </c>
      <c r="AB125" s="3">
        <f t="shared" si="41"/>
        <v>756.33900000000006</v>
      </c>
      <c r="AC125" s="3">
        <f t="shared" si="42"/>
        <v>903.83400000000017</v>
      </c>
      <c r="AD125" s="3">
        <f t="shared" si="43"/>
        <v>943.0780000000002</v>
      </c>
      <c r="AE125" s="3">
        <f t="shared" si="44"/>
        <v>986.72300000000018</v>
      </c>
      <c r="AF125" s="3">
        <f t="shared" si="45"/>
        <v>1067.3540000000003</v>
      </c>
      <c r="AG125" s="3">
        <f t="shared" si="46"/>
        <v>1186.5040000000001</v>
      </c>
      <c r="AH125" s="3">
        <f t="shared" si="47"/>
        <v>1452.636</v>
      </c>
      <c r="AI125" s="3"/>
      <c r="AJ125" s="3"/>
      <c r="AK125" s="3"/>
      <c r="AL125" s="3"/>
      <c r="AM125" s="3"/>
      <c r="AN125" s="3"/>
      <c r="AO125" s="3"/>
      <c r="AP125" s="3"/>
      <c r="AQ125" s="3"/>
      <c r="AR125" s="3"/>
    </row>
    <row r="126" spans="1:44" x14ac:dyDescent="0.3">
      <c r="A126" t="s">
        <v>30</v>
      </c>
      <c r="B126" t="s">
        <v>13</v>
      </c>
      <c r="C126">
        <v>62.903225806451616</v>
      </c>
      <c r="D126">
        <v>83.161290322580641</v>
      </c>
      <c r="E126">
        <v>87.200999999999993</v>
      </c>
      <c r="F126" s="21">
        <v>87.778999999999996</v>
      </c>
      <c r="G126" s="3">
        <v>53.177400000000006</v>
      </c>
      <c r="H126" s="3">
        <v>50.077800000000003</v>
      </c>
      <c r="I126" s="3">
        <v>25.528809948431768</v>
      </c>
      <c r="J126" s="3">
        <v>27.855024732859679</v>
      </c>
      <c r="K126" s="3">
        <f t="shared" si="24"/>
        <v>0.29275822465833845</v>
      </c>
      <c r="L126" s="3">
        <f t="shared" si="25"/>
        <v>0.31733130626755468</v>
      </c>
      <c r="M126" s="3">
        <f t="shared" si="26"/>
        <v>172.51599999999999</v>
      </c>
      <c r="N126" s="3">
        <f t="shared" si="27"/>
        <v>257.43200000000002</v>
      </c>
      <c r="O126" s="3">
        <f t="shared" si="28"/>
        <v>414.85500000000002</v>
      </c>
      <c r="P126" s="3">
        <f t="shared" si="29"/>
        <v>462.56400000000008</v>
      </c>
      <c r="Q126" s="3">
        <f t="shared" si="30"/>
        <v>666.04700000000003</v>
      </c>
      <c r="R126" s="3">
        <f t="shared" si="31"/>
        <v>786.31200000000013</v>
      </c>
      <c r="S126" s="3">
        <f t="shared" si="32"/>
        <v>948.21500000000015</v>
      </c>
      <c r="T126" s="3">
        <f t="shared" si="33"/>
        <v>984.13800000000015</v>
      </c>
      <c r="U126" s="3">
        <f t="shared" si="34"/>
        <v>1013.6250000000002</v>
      </c>
      <c r="V126" s="3">
        <f t="shared" si="35"/>
        <v>1080.8670000000002</v>
      </c>
      <c r="W126" s="3">
        <f t="shared" si="36"/>
        <v>1194.864</v>
      </c>
      <c r="X126" s="3">
        <f t="shared" si="37"/>
        <v>164.13399999999999</v>
      </c>
      <c r="Y126" s="3">
        <f t="shared" si="38"/>
        <v>301.23399999999998</v>
      </c>
      <c r="Z126" s="3">
        <f t="shared" si="39"/>
        <v>457.32399999999996</v>
      </c>
      <c r="AA126" s="3">
        <f t="shared" si="40"/>
        <v>516.024</v>
      </c>
      <c r="AB126" s="3">
        <f t="shared" si="41"/>
        <v>690.35200000000009</v>
      </c>
      <c r="AC126" s="3">
        <f t="shared" si="42"/>
        <v>844.11800000000005</v>
      </c>
      <c r="AD126" s="3">
        <f t="shared" si="43"/>
        <v>991.61300000000017</v>
      </c>
      <c r="AE126" s="3">
        <f t="shared" si="44"/>
        <v>1030.8570000000002</v>
      </c>
      <c r="AF126" s="3">
        <f t="shared" si="45"/>
        <v>1074.5020000000002</v>
      </c>
      <c r="AG126" s="3">
        <f t="shared" si="46"/>
        <v>1155.1330000000003</v>
      </c>
      <c r="AH126" s="3">
        <f t="shared" si="47"/>
        <v>1274.2830000000001</v>
      </c>
      <c r="AI126" s="3"/>
      <c r="AJ126" s="3"/>
      <c r="AK126" s="3"/>
      <c r="AL126" s="3"/>
      <c r="AM126" s="3"/>
      <c r="AN126" s="3"/>
      <c r="AO126" s="3"/>
      <c r="AP126" s="3"/>
      <c r="AQ126" s="3"/>
      <c r="AR126" s="3"/>
    </row>
    <row r="127" spans="1:44" x14ac:dyDescent="0.3">
      <c r="A127" t="s">
        <v>30</v>
      </c>
      <c r="B127" t="s">
        <v>14</v>
      </c>
      <c r="C127">
        <v>257.5</v>
      </c>
      <c r="D127">
        <v>300.33333333333331</v>
      </c>
      <c r="E127">
        <v>124.845</v>
      </c>
      <c r="F127" s="21">
        <v>148.33199999999999</v>
      </c>
      <c r="G127" s="3">
        <v>37.671199999999999</v>
      </c>
      <c r="H127" s="3">
        <v>36.298899999999996</v>
      </c>
      <c r="I127" s="3">
        <v>101.13336248801818</v>
      </c>
      <c r="J127" s="3">
        <v>97.352122902663183</v>
      </c>
      <c r="K127" s="3">
        <f t="shared" si="24"/>
        <v>0.8100713884257934</v>
      </c>
      <c r="L127" s="3">
        <f t="shared" si="25"/>
        <v>0.65631234597162569</v>
      </c>
      <c r="M127" s="3">
        <f t="shared" si="26"/>
        <v>212.04599999999999</v>
      </c>
      <c r="N127" s="3">
        <f t="shared" si="27"/>
        <v>297.36099999999999</v>
      </c>
      <c r="O127" s="3">
        <f t="shared" si="28"/>
        <v>382.27700000000004</v>
      </c>
      <c r="P127" s="3">
        <f t="shared" si="29"/>
        <v>539.70000000000005</v>
      </c>
      <c r="Q127" s="3">
        <f t="shared" si="30"/>
        <v>587.40900000000011</v>
      </c>
      <c r="R127" s="3">
        <f t="shared" si="31"/>
        <v>790.89200000000005</v>
      </c>
      <c r="S127" s="3">
        <f t="shared" si="32"/>
        <v>911.15700000000015</v>
      </c>
      <c r="T127" s="3">
        <f t="shared" si="33"/>
        <v>1073.0600000000002</v>
      </c>
      <c r="U127" s="3">
        <f t="shared" si="34"/>
        <v>1108.9830000000002</v>
      </c>
      <c r="V127" s="3">
        <f t="shared" si="35"/>
        <v>1138.4700000000003</v>
      </c>
      <c r="W127" s="3">
        <f t="shared" si="36"/>
        <v>1205.7120000000002</v>
      </c>
      <c r="X127" s="3">
        <f t="shared" si="37"/>
        <v>236.11099999999999</v>
      </c>
      <c r="Y127" s="3">
        <f t="shared" si="38"/>
        <v>312.46600000000001</v>
      </c>
      <c r="Z127" s="3">
        <f t="shared" si="39"/>
        <v>449.56599999999997</v>
      </c>
      <c r="AA127" s="3">
        <f t="shared" si="40"/>
        <v>605.65599999999995</v>
      </c>
      <c r="AB127" s="3">
        <f t="shared" si="41"/>
        <v>664.35599999999999</v>
      </c>
      <c r="AC127" s="3">
        <f t="shared" si="42"/>
        <v>838.68400000000008</v>
      </c>
      <c r="AD127" s="3">
        <f t="shared" si="43"/>
        <v>992.45</v>
      </c>
      <c r="AE127" s="3">
        <f t="shared" si="44"/>
        <v>1139.9450000000002</v>
      </c>
      <c r="AF127" s="3">
        <f t="shared" si="45"/>
        <v>1179.1890000000003</v>
      </c>
      <c r="AG127" s="3">
        <f t="shared" si="46"/>
        <v>1222.8340000000003</v>
      </c>
      <c r="AH127" s="3">
        <f t="shared" si="47"/>
        <v>1303.4650000000001</v>
      </c>
      <c r="AI127" s="3"/>
      <c r="AJ127" s="3"/>
      <c r="AK127" s="3"/>
      <c r="AL127" s="3"/>
      <c r="AM127" s="3"/>
      <c r="AN127" s="3"/>
      <c r="AO127" s="3"/>
      <c r="AP127" s="3"/>
      <c r="AQ127" s="3"/>
      <c r="AR127" s="3"/>
    </row>
    <row r="128" spans="1:44" x14ac:dyDescent="0.3">
      <c r="A128" t="s">
        <v>30</v>
      </c>
      <c r="B128" t="s">
        <v>15</v>
      </c>
      <c r="C128">
        <v>95.161290322580641</v>
      </c>
      <c r="D128">
        <v>142.38709677419354</v>
      </c>
      <c r="E128">
        <v>148.97000000000003</v>
      </c>
      <c r="F128" s="21">
        <v>186.00599999999997</v>
      </c>
      <c r="G128" s="3">
        <v>52.593100000000007</v>
      </c>
      <c r="H128" s="3">
        <v>47.884800000000006</v>
      </c>
      <c r="I128" s="3">
        <v>38.620507357883966</v>
      </c>
      <c r="J128" s="3">
        <v>47.692815814911796</v>
      </c>
      <c r="K128" s="3">
        <f t="shared" si="24"/>
        <v>0.25925023399264252</v>
      </c>
      <c r="L128" s="3">
        <f t="shared" si="25"/>
        <v>0.2564047171323065</v>
      </c>
      <c r="M128" s="3">
        <f t="shared" si="26"/>
        <v>273.81500000000005</v>
      </c>
      <c r="N128" s="3">
        <f t="shared" si="27"/>
        <v>361.01600000000002</v>
      </c>
      <c r="O128" s="3">
        <f t="shared" si="28"/>
        <v>446.33100000000002</v>
      </c>
      <c r="P128" s="3">
        <f t="shared" si="29"/>
        <v>531.24700000000007</v>
      </c>
      <c r="Q128" s="3">
        <f t="shared" si="30"/>
        <v>688.67000000000007</v>
      </c>
      <c r="R128" s="3">
        <f t="shared" si="31"/>
        <v>736.37900000000013</v>
      </c>
      <c r="S128" s="3">
        <f t="shared" si="32"/>
        <v>939.86200000000008</v>
      </c>
      <c r="T128" s="3">
        <f t="shared" si="33"/>
        <v>1060.1270000000002</v>
      </c>
      <c r="U128" s="3">
        <f t="shared" si="34"/>
        <v>1222.0300000000002</v>
      </c>
      <c r="V128" s="3">
        <f t="shared" si="35"/>
        <v>1257.9530000000002</v>
      </c>
      <c r="W128" s="3">
        <f t="shared" si="36"/>
        <v>1287.4400000000003</v>
      </c>
      <c r="X128" s="3">
        <f t="shared" si="37"/>
        <v>334.33799999999997</v>
      </c>
      <c r="Y128" s="3">
        <f t="shared" si="38"/>
        <v>422.11699999999996</v>
      </c>
      <c r="Z128" s="3">
        <f t="shared" si="39"/>
        <v>498.47199999999998</v>
      </c>
      <c r="AA128" s="3">
        <f t="shared" si="40"/>
        <v>635.57199999999989</v>
      </c>
      <c r="AB128" s="3">
        <f t="shared" si="41"/>
        <v>791.66199999999992</v>
      </c>
      <c r="AC128" s="3">
        <f t="shared" si="42"/>
        <v>850.36199999999997</v>
      </c>
      <c r="AD128" s="3">
        <f t="shared" si="43"/>
        <v>1024.69</v>
      </c>
      <c r="AE128" s="3">
        <f t="shared" si="44"/>
        <v>1178.4560000000001</v>
      </c>
      <c r="AF128" s="3">
        <f t="shared" si="45"/>
        <v>1325.951</v>
      </c>
      <c r="AG128" s="3">
        <f t="shared" si="46"/>
        <v>1365.1950000000002</v>
      </c>
      <c r="AH128" s="3">
        <f t="shared" si="47"/>
        <v>1408.8400000000001</v>
      </c>
      <c r="AI128" s="3"/>
      <c r="AJ128" s="3"/>
      <c r="AK128" s="3"/>
      <c r="AL128" s="3"/>
      <c r="AM128" s="3"/>
      <c r="AN128" s="3"/>
      <c r="AO128" s="3"/>
      <c r="AP128" s="3"/>
      <c r="AQ128" s="3"/>
      <c r="AR128" s="3"/>
    </row>
    <row r="129" spans="1:44" x14ac:dyDescent="0.3">
      <c r="A129" t="s">
        <v>30</v>
      </c>
      <c r="B129" t="s">
        <v>16</v>
      </c>
      <c r="C129">
        <v>203.2258064516129</v>
      </c>
      <c r="D129">
        <v>384.87096774193549</v>
      </c>
      <c r="E129">
        <v>66.043000000000006</v>
      </c>
      <c r="F129" s="21">
        <v>72.883999999999986</v>
      </c>
      <c r="G129" s="3">
        <v>64.757899999999992</v>
      </c>
      <c r="H129" s="3">
        <v>60.155999999999999</v>
      </c>
      <c r="I129" s="3">
        <v>82.477693679548793</v>
      </c>
      <c r="J129" s="3">
        <v>128.91322734202822</v>
      </c>
      <c r="K129" s="3">
        <f t="shared" si="24"/>
        <v>1.2488483818050178</v>
      </c>
      <c r="L129" s="3">
        <f t="shared" si="25"/>
        <v>1.7687452299822766</v>
      </c>
      <c r="M129" s="3">
        <f t="shared" si="26"/>
        <v>215.01300000000003</v>
      </c>
      <c r="N129" s="3">
        <f t="shared" si="27"/>
        <v>339.85800000000006</v>
      </c>
      <c r="O129" s="3">
        <f t="shared" si="28"/>
        <v>427.05900000000003</v>
      </c>
      <c r="P129" s="3">
        <f t="shared" si="29"/>
        <v>512.37400000000002</v>
      </c>
      <c r="Q129" s="3">
        <f t="shared" si="30"/>
        <v>597.29000000000008</v>
      </c>
      <c r="R129" s="3">
        <f t="shared" si="31"/>
        <v>754.71300000000008</v>
      </c>
      <c r="S129" s="3">
        <f t="shared" si="32"/>
        <v>802.42200000000014</v>
      </c>
      <c r="T129" s="3">
        <f t="shared" si="33"/>
        <v>1005.9050000000001</v>
      </c>
      <c r="U129" s="3">
        <f t="shared" si="34"/>
        <v>1126.17</v>
      </c>
      <c r="V129" s="3">
        <f t="shared" si="35"/>
        <v>1288.0730000000003</v>
      </c>
      <c r="W129" s="3">
        <f t="shared" si="36"/>
        <v>1323.9960000000001</v>
      </c>
      <c r="X129" s="3">
        <f t="shared" si="37"/>
        <v>258.89</v>
      </c>
      <c r="Y129" s="3">
        <f t="shared" si="38"/>
        <v>407.22199999999998</v>
      </c>
      <c r="Z129" s="3">
        <f t="shared" si="39"/>
        <v>495.00099999999998</v>
      </c>
      <c r="AA129" s="3">
        <f t="shared" si="40"/>
        <v>571.35599999999999</v>
      </c>
      <c r="AB129" s="3">
        <f t="shared" si="41"/>
        <v>708.4559999999999</v>
      </c>
      <c r="AC129" s="3">
        <f t="shared" si="42"/>
        <v>864.54599999999994</v>
      </c>
      <c r="AD129" s="3">
        <f t="shared" si="43"/>
        <v>923.24599999999998</v>
      </c>
      <c r="AE129" s="3">
        <f t="shared" si="44"/>
        <v>1097.5740000000001</v>
      </c>
      <c r="AF129" s="3">
        <f t="shared" si="45"/>
        <v>1251.3400000000001</v>
      </c>
      <c r="AG129" s="3">
        <f t="shared" si="46"/>
        <v>1398.835</v>
      </c>
      <c r="AH129" s="3">
        <f t="shared" si="47"/>
        <v>1438.0790000000002</v>
      </c>
      <c r="AI129" s="3"/>
      <c r="AJ129" s="3"/>
      <c r="AK129" s="3"/>
      <c r="AL129" s="3"/>
      <c r="AM129" s="3"/>
      <c r="AN129" s="3"/>
      <c r="AO129" s="3"/>
      <c r="AP129" s="3"/>
      <c r="AQ129" s="3"/>
      <c r="AR129" s="3"/>
    </row>
    <row r="130" spans="1:44" x14ac:dyDescent="0.3">
      <c r="A130" t="s">
        <v>30</v>
      </c>
      <c r="B130" t="s">
        <v>17</v>
      </c>
      <c r="C130">
        <v>79.8</v>
      </c>
      <c r="D130">
        <v>65.166666666666671</v>
      </c>
      <c r="E130">
        <v>98.50500000000001</v>
      </c>
      <c r="F130" s="21">
        <v>89.001999999999995</v>
      </c>
      <c r="G130" s="3">
        <v>94.822299999999998</v>
      </c>
      <c r="H130" s="3">
        <v>91.419700000000006</v>
      </c>
      <c r="I130" s="3">
        <v>31.341523598228548</v>
      </c>
      <c r="J130" s="3">
        <v>21.123573837370312</v>
      </c>
      <c r="K130" s="3">
        <f t="shared" si="24"/>
        <v>0.31817190597663614</v>
      </c>
      <c r="L130" s="3">
        <f t="shared" si="25"/>
        <v>0.2373381928200525</v>
      </c>
      <c r="M130" s="3">
        <f t="shared" si="26"/>
        <v>164.548</v>
      </c>
      <c r="N130" s="3">
        <f t="shared" si="27"/>
        <v>313.51800000000003</v>
      </c>
      <c r="O130" s="3">
        <f t="shared" si="28"/>
        <v>438.36300000000006</v>
      </c>
      <c r="P130" s="3">
        <f t="shared" si="29"/>
        <v>525.56400000000008</v>
      </c>
      <c r="Q130" s="3">
        <f t="shared" si="30"/>
        <v>610.87900000000002</v>
      </c>
      <c r="R130" s="3">
        <f t="shared" si="31"/>
        <v>695.79500000000007</v>
      </c>
      <c r="S130" s="3">
        <f t="shared" si="32"/>
        <v>853.21800000000007</v>
      </c>
      <c r="T130" s="3">
        <f t="shared" si="33"/>
        <v>900.92700000000013</v>
      </c>
      <c r="U130" s="3">
        <f t="shared" si="34"/>
        <v>1104.4100000000001</v>
      </c>
      <c r="V130" s="3">
        <f t="shared" si="35"/>
        <v>1224.6750000000002</v>
      </c>
      <c r="W130" s="3">
        <f t="shared" si="36"/>
        <v>1386.5780000000004</v>
      </c>
      <c r="X130" s="3">
        <f t="shared" si="37"/>
        <v>161.88599999999997</v>
      </c>
      <c r="Y130" s="3">
        <f t="shared" si="38"/>
        <v>347.892</v>
      </c>
      <c r="Z130" s="3">
        <f t="shared" si="39"/>
        <v>496.22399999999999</v>
      </c>
      <c r="AA130" s="3">
        <f t="shared" si="40"/>
        <v>584.00299999999993</v>
      </c>
      <c r="AB130" s="3">
        <f t="shared" si="41"/>
        <v>660.35799999999995</v>
      </c>
      <c r="AC130" s="3">
        <f t="shared" si="42"/>
        <v>797.45799999999986</v>
      </c>
      <c r="AD130" s="3">
        <f t="shared" si="43"/>
        <v>953.54799999999989</v>
      </c>
      <c r="AE130" s="3">
        <f t="shared" si="44"/>
        <v>1012.2479999999999</v>
      </c>
      <c r="AF130" s="3">
        <f t="shared" si="45"/>
        <v>1186.576</v>
      </c>
      <c r="AG130" s="3">
        <f t="shared" si="46"/>
        <v>1340.3420000000001</v>
      </c>
      <c r="AH130" s="3">
        <f t="shared" si="47"/>
        <v>1487.837</v>
      </c>
      <c r="AI130" s="3"/>
      <c r="AJ130" s="3"/>
      <c r="AK130" s="3"/>
      <c r="AL130" s="3"/>
      <c r="AM130" s="3"/>
      <c r="AN130" s="3"/>
      <c r="AO130" s="3"/>
      <c r="AP130" s="3"/>
      <c r="AQ130" s="3"/>
      <c r="AR130" s="3"/>
    </row>
    <row r="131" spans="1:44" x14ac:dyDescent="0.3">
      <c r="A131" t="s">
        <v>30</v>
      </c>
      <c r="B131" t="s">
        <v>18</v>
      </c>
      <c r="C131">
        <v>245.2258064516129</v>
      </c>
      <c r="D131">
        <v>163.29032258064515</v>
      </c>
      <c r="E131">
        <v>176.13499999999999</v>
      </c>
      <c r="F131" s="21">
        <v>161.298</v>
      </c>
      <c r="G131" s="3">
        <v>112.67349999999999</v>
      </c>
      <c r="H131" s="3">
        <v>106.76820000000001</v>
      </c>
      <c r="I131" s="3">
        <v>99.523083706655569</v>
      </c>
      <c r="J131" s="3">
        <v>54.694389137989006</v>
      </c>
      <c r="K131" s="3">
        <f t="shared" ref="K131:K194" si="48">I131/E131</f>
        <v>0.56503865618222149</v>
      </c>
      <c r="L131" s="3">
        <f t="shared" ref="L131:L194" si="49">J131/F131</f>
        <v>0.33908907201570387</v>
      </c>
      <c r="M131" s="3">
        <f t="shared" si="26"/>
        <v>274.64</v>
      </c>
      <c r="N131" s="3">
        <f t="shared" si="27"/>
        <v>340.68299999999999</v>
      </c>
      <c r="O131" s="3">
        <f t="shared" si="28"/>
        <v>489.65300000000002</v>
      </c>
      <c r="P131" s="3">
        <f t="shared" si="29"/>
        <v>614.49800000000005</v>
      </c>
      <c r="Q131" s="3">
        <f t="shared" si="30"/>
        <v>701.69900000000007</v>
      </c>
      <c r="R131" s="3">
        <f t="shared" si="31"/>
        <v>787.01400000000001</v>
      </c>
      <c r="S131" s="3">
        <f t="shared" si="32"/>
        <v>871.93000000000006</v>
      </c>
      <c r="T131" s="3">
        <f t="shared" si="33"/>
        <v>1029.3530000000001</v>
      </c>
      <c r="U131" s="3">
        <f t="shared" si="34"/>
        <v>1077.0620000000001</v>
      </c>
      <c r="V131" s="3">
        <f t="shared" si="35"/>
        <v>1280.5450000000001</v>
      </c>
      <c r="W131" s="3">
        <f t="shared" si="36"/>
        <v>1400.8100000000002</v>
      </c>
      <c r="X131" s="3">
        <f t="shared" si="37"/>
        <v>250.3</v>
      </c>
      <c r="Y131" s="3">
        <f t="shared" si="38"/>
        <v>323.18399999999997</v>
      </c>
      <c r="Z131" s="3">
        <f t="shared" si="39"/>
        <v>509.19</v>
      </c>
      <c r="AA131" s="3">
        <f t="shared" si="40"/>
        <v>657.52199999999993</v>
      </c>
      <c r="AB131" s="3">
        <f t="shared" si="41"/>
        <v>745.30099999999993</v>
      </c>
      <c r="AC131" s="3">
        <f t="shared" si="42"/>
        <v>821.65599999999995</v>
      </c>
      <c r="AD131" s="3">
        <f t="shared" si="43"/>
        <v>958.75599999999986</v>
      </c>
      <c r="AE131" s="3">
        <f t="shared" si="44"/>
        <v>1114.846</v>
      </c>
      <c r="AF131" s="3">
        <f t="shared" si="45"/>
        <v>1173.5459999999998</v>
      </c>
      <c r="AG131" s="3">
        <f t="shared" si="46"/>
        <v>1347.874</v>
      </c>
      <c r="AH131" s="3">
        <f t="shared" si="47"/>
        <v>1501.64</v>
      </c>
      <c r="AI131" s="3"/>
      <c r="AJ131" s="3"/>
      <c r="AK131" s="3"/>
      <c r="AL131" s="3"/>
      <c r="AM131" s="3"/>
      <c r="AN131" s="3"/>
      <c r="AO131" s="3"/>
      <c r="AP131" s="3"/>
      <c r="AQ131" s="3"/>
      <c r="AR131" s="3"/>
    </row>
    <row r="132" spans="1:44" x14ac:dyDescent="0.3">
      <c r="A132" t="s">
        <v>30</v>
      </c>
      <c r="B132" t="s">
        <v>19</v>
      </c>
      <c r="C132">
        <v>53.866666666666667</v>
      </c>
      <c r="D132">
        <v>83.9</v>
      </c>
      <c r="E132">
        <v>75.227000000000004</v>
      </c>
      <c r="F132" s="21">
        <v>74.734999999999999</v>
      </c>
      <c r="G132" s="3">
        <v>118.43299999999999</v>
      </c>
      <c r="H132" s="3">
        <v>100.31720000000001</v>
      </c>
      <c r="I132" s="3">
        <v>21.156183013674738</v>
      </c>
      <c r="J132" s="3">
        <v>27.195926009545314</v>
      </c>
      <c r="K132" s="3">
        <f t="shared" si="48"/>
        <v>0.28123124694158663</v>
      </c>
      <c r="L132" s="3">
        <f t="shared" si="49"/>
        <v>0.36389812015180723</v>
      </c>
      <c r="M132" s="3">
        <f t="shared" si="26"/>
        <v>251.36199999999999</v>
      </c>
      <c r="N132" s="3">
        <f t="shared" si="27"/>
        <v>349.86699999999996</v>
      </c>
      <c r="O132" s="3">
        <f t="shared" si="28"/>
        <v>415.90999999999997</v>
      </c>
      <c r="P132" s="3">
        <f t="shared" si="29"/>
        <v>564.88</v>
      </c>
      <c r="Q132" s="3">
        <f t="shared" si="30"/>
        <v>689.72500000000002</v>
      </c>
      <c r="R132" s="3">
        <f t="shared" si="31"/>
        <v>776.92600000000004</v>
      </c>
      <c r="S132" s="3">
        <f t="shared" si="32"/>
        <v>862.24099999999999</v>
      </c>
      <c r="T132" s="3">
        <f t="shared" si="33"/>
        <v>947.15700000000004</v>
      </c>
      <c r="U132" s="3">
        <f t="shared" si="34"/>
        <v>1104.5800000000002</v>
      </c>
      <c r="V132" s="3">
        <f t="shared" si="35"/>
        <v>1152.2890000000002</v>
      </c>
      <c r="W132" s="3">
        <f t="shared" si="36"/>
        <v>1355.7720000000002</v>
      </c>
      <c r="X132" s="3">
        <f t="shared" si="37"/>
        <v>236.03300000000002</v>
      </c>
      <c r="Y132" s="3">
        <f t="shared" si="38"/>
        <v>325.03500000000003</v>
      </c>
      <c r="Z132" s="3">
        <f t="shared" si="39"/>
        <v>397.91899999999998</v>
      </c>
      <c r="AA132" s="3">
        <f t="shared" si="40"/>
        <v>583.92499999999995</v>
      </c>
      <c r="AB132" s="3">
        <f t="shared" si="41"/>
        <v>732.25699999999995</v>
      </c>
      <c r="AC132" s="3">
        <f t="shared" si="42"/>
        <v>820.03599999999994</v>
      </c>
      <c r="AD132" s="3">
        <f t="shared" si="43"/>
        <v>896.39099999999996</v>
      </c>
      <c r="AE132" s="3">
        <f t="shared" si="44"/>
        <v>1033.4909999999998</v>
      </c>
      <c r="AF132" s="3">
        <f t="shared" si="45"/>
        <v>1189.5809999999999</v>
      </c>
      <c r="AG132" s="3">
        <f t="shared" si="46"/>
        <v>1248.2809999999997</v>
      </c>
      <c r="AH132" s="3">
        <f t="shared" si="47"/>
        <v>1422.6089999999999</v>
      </c>
      <c r="AI132" s="3"/>
      <c r="AJ132" s="3"/>
      <c r="AK132" s="3"/>
      <c r="AL132" s="3"/>
      <c r="AM132" s="3"/>
      <c r="AN132" s="3"/>
      <c r="AO132" s="3"/>
      <c r="AP132" s="3"/>
      <c r="AQ132" s="3"/>
      <c r="AR132" s="3"/>
    </row>
    <row r="133" spans="1:44" x14ac:dyDescent="0.3">
      <c r="A133" t="s">
        <v>30</v>
      </c>
      <c r="B133" t="s">
        <v>20</v>
      </c>
      <c r="C133">
        <v>17.032258064516128</v>
      </c>
      <c r="D133">
        <v>9.193548387096774</v>
      </c>
      <c r="E133">
        <v>83.423000000000002</v>
      </c>
      <c r="F133" s="21">
        <v>85.787999999999982</v>
      </c>
      <c r="G133" s="3">
        <v>96.249800000000008</v>
      </c>
      <c r="H133" s="3">
        <v>82.551100000000005</v>
      </c>
      <c r="I133" s="3">
        <v>6.9124162321907532</v>
      </c>
      <c r="J133" s="3">
        <v>3.0793956745015554</v>
      </c>
      <c r="K133" s="3">
        <f t="shared" si="48"/>
        <v>8.2859837601030328E-2</v>
      </c>
      <c r="L133" s="3">
        <f t="shared" si="49"/>
        <v>3.589541281416464E-2</v>
      </c>
      <c r="M133" s="3">
        <f t="shared" si="26"/>
        <v>158.65</v>
      </c>
      <c r="N133" s="3">
        <f t="shared" si="27"/>
        <v>334.78499999999997</v>
      </c>
      <c r="O133" s="3">
        <f t="shared" si="28"/>
        <v>433.28999999999996</v>
      </c>
      <c r="P133" s="3">
        <f t="shared" si="29"/>
        <v>499.33299999999997</v>
      </c>
      <c r="Q133" s="3">
        <f t="shared" si="30"/>
        <v>648.303</v>
      </c>
      <c r="R133" s="3">
        <f t="shared" si="31"/>
        <v>773.14800000000002</v>
      </c>
      <c r="S133" s="3">
        <f t="shared" si="32"/>
        <v>860.34900000000005</v>
      </c>
      <c r="T133" s="3">
        <f t="shared" si="33"/>
        <v>945.66399999999999</v>
      </c>
      <c r="U133" s="3">
        <f t="shared" si="34"/>
        <v>1030.58</v>
      </c>
      <c r="V133" s="3">
        <f t="shared" si="35"/>
        <v>1188.0030000000002</v>
      </c>
      <c r="W133" s="3">
        <f t="shared" si="36"/>
        <v>1235.7120000000002</v>
      </c>
      <c r="X133" s="3">
        <f t="shared" si="37"/>
        <v>160.52299999999997</v>
      </c>
      <c r="Y133" s="3">
        <f t="shared" si="38"/>
        <v>321.82100000000003</v>
      </c>
      <c r="Z133" s="3">
        <f t="shared" si="39"/>
        <v>410.82299999999998</v>
      </c>
      <c r="AA133" s="3">
        <f t="shared" si="40"/>
        <v>483.70699999999999</v>
      </c>
      <c r="AB133" s="3">
        <f t="shared" si="41"/>
        <v>669.71299999999997</v>
      </c>
      <c r="AC133" s="3">
        <f t="shared" si="42"/>
        <v>818.04499999999996</v>
      </c>
      <c r="AD133" s="3">
        <f t="shared" si="43"/>
        <v>905.82399999999996</v>
      </c>
      <c r="AE133" s="3">
        <f t="shared" si="44"/>
        <v>982.17899999999997</v>
      </c>
      <c r="AF133" s="3">
        <f t="shared" si="45"/>
        <v>1119.2789999999998</v>
      </c>
      <c r="AG133" s="3">
        <f t="shared" si="46"/>
        <v>1275.3689999999999</v>
      </c>
      <c r="AH133" s="3">
        <f t="shared" si="47"/>
        <v>1334.0689999999997</v>
      </c>
      <c r="AI133" s="3"/>
      <c r="AJ133" s="3"/>
      <c r="AK133" s="3"/>
      <c r="AL133" s="3"/>
      <c r="AM133" s="3"/>
      <c r="AN133" s="3"/>
      <c r="AO133" s="3"/>
      <c r="AP133" s="3"/>
      <c r="AQ133" s="3"/>
      <c r="AR133" s="3"/>
    </row>
    <row r="134" spans="1:44" x14ac:dyDescent="0.3">
      <c r="A134" t="s">
        <v>31</v>
      </c>
      <c r="B134" t="s">
        <v>9</v>
      </c>
      <c r="C134">
        <v>5.935483870967742</v>
      </c>
      <c r="D134">
        <v>3.3225806451612905</v>
      </c>
      <c r="E134">
        <v>56.817999999999991</v>
      </c>
      <c r="F134" s="21">
        <v>50.840999999999994</v>
      </c>
      <c r="G134" s="3">
        <v>93.809100000000001</v>
      </c>
      <c r="H134" s="3">
        <v>79.583500000000015</v>
      </c>
      <c r="I134" s="3">
        <v>2.4088723233392022</v>
      </c>
      <c r="J134" s="3">
        <v>1.1129044016619651</v>
      </c>
      <c r="K134" s="3">
        <f t="shared" si="48"/>
        <v>4.2396288558893352E-2</v>
      </c>
      <c r="L134" s="3">
        <f t="shared" si="49"/>
        <v>2.1889899916641396E-2</v>
      </c>
      <c r="M134" s="3">
        <f t="shared" si="26"/>
        <v>140.24099999999999</v>
      </c>
      <c r="N134" s="3">
        <f t="shared" si="27"/>
        <v>215.46799999999999</v>
      </c>
      <c r="O134" s="3">
        <f t="shared" si="28"/>
        <v>391.60299999999995</v>
      </c>
      <c r="P134" s="3">
        <f t="shared" si="29"/>
        <v>490.10799999999995</v>
      </c>
      <c r="Q134" s="3">
        <f t="shared" si="30"/>
        <v>556.15099999999995</v>
      </c>
      <c r="R134" s="3">
        <f t="shared" si="31"/>
        <v>705.12099999999998</v>
      </c>
      <c r="S134" s="3">
        <f t="shared" si="32"/>
        <v>829.96600000000001</v>
      </c>
      <c r="T134" s="3">
        <f t="shared" si="33"/>
        <v>917.16700000000003</v>
      </c>
      <c r="U134" s="3">
        <f t="shared" si="34"/>
        <v>1002.482</v>
      </c>
      <c r="V134" s="3">
        <f t="shared" si="35"/>
        <v>1087.3979999999999</v>
      </c>
      <c r="W134" s="3">
        <f t="shared" si="36"/>
        <v>1244.8210000000001</v>
      </c>
      <c r="X134" s="3">
        <f t="shared" si="37"/>
        <v>136.62899999999996</v>
      </c>
      <c r="Y134" s="3">
        <f t="shared" si="38"/>
        <v>211.36399999999998</v>
      </c>
      <c r="Z134" s="3">
        <f t="shared" si="39"/>
        <v>372.66200000000003</v>
      </c>
      <c r="AA134" s="3">
        <f t="shared" si="40"/>
        <v>461.66399999999999</v>
      </c>
      <c r="AB134" s="3">
        <f t="shared" si="41"/>
        <v>534.548</v>
      </c>
      <c r="AC134" s="3">
        <f t="shared" si="42"/>
        <v>720.55399999999997</v>
      </c>
      <c r="AD134" s="3">
        <f t="shared" si="43"/>
        <v>868.88599999999997</v>
      </c>
      <c r="AE134" s="3">
        <f t="shared" si="44"/>
        <v>956.66499999999996</v>
      </c>
      <c r="AF134" s="3">
        <f t="shared" si="45"/>
        <v>1033.02</v>
      </c>
      <c r="AG134" s="3">
        <f t="shared" si="46"/>
        <v>1170.1199999999997</v>
      </c>
      <c r="AH134" s="3">
        <f t="shared" si="47"/>
        <v>1326.2099999999998</v>
      </c>
      <c r="AI134" s="3"/>
      <c r="AJ134" s="3"/>
      <c r="AK134" s="3"/>
      <c r="AL134" s="3"/>
      <c r="AM134" s="3"/>
      <c r="AN134" s="3"/>
      <c r="AO134" s="3"/>
      <c r="AP134" s="3"/>
      <c r="AQ134" s="3"/>
      <c r="AR134" s="3"/>
    </row>
    <row r="135" spans="1:44" x14ac:dyDescent="0.3">
      <c r="A135" t="s">
        <v>31</v>
      </c>
      <c r="B135" t="s">
        <v>10</v>
      </c>
      <c r="C135">
        <v>6.9285714285714288</v>
      </c>
      <c r="D135">
        <v>7</v>
      </c>
      <c r="E135">
        <v>190.024</v>
      </c>
      <c r="F135" s="21">
        <v>133.88800000000001</v>
      </c>
      <c r="G135" s="3">
        <v>133.0421</v>
      </c>
      <c r="H135" s="3">
        <v>129.98779999999999</v>
      </c>
      <c r="I135" s="3">
        <v>2.5397892974337246</v>
      </c>
      <c r="J135" s="3">
        <v>2.1177598322887885</v>
      </c>
      <c r="K135" s="3">
        <f t="shared" si="48"/>
        <v>1.3365623802434033E-2</v>
      </c>
      <c r="L135" s="3">
        <f t="shared" si="49"/>
        <v>1.5817398364967646E-2</v>
      </c>
      <c r="M135" s="3">
        <f t="shared" si="26"/>
        <v>246.84199999999998</v>
      </c>
      <c r="N135" s="3">
        <f t="shared" si="27"/>
        <v>330.26499999999999</v>
      </c>
      <c r="O135" s="3">
        <f t="shared" si="28"/>
        <v>405.49199999999996</v>
      </c>
      <c r="P135" s="3">
        <f t="shared" si="29"/>
        <v>581.62699999999995</v>
      </c>
      <c r="Q135" s="3">
        <f t="shared" si="30"/>
        <v>680.13199999999995</v>
      </c>
      <c r="R135" s="3">
        <f t="shared" si="31"/>
        <v>746.17499999999995</v>
      </c>
      <c r="S135" s="3">
        <f t="shared" si="32"/>
        <v>895.14499999999998</v>
      </c>
      <c r="T135" s="3">
        <f t="shared" si="33"/>
        <v>1019.99</v>
      </c>
      <c r="U135" s="3">
        <f t="shared" si="34"/>
        <v>1107.191</v>
      </c>
      <c r="V135" s="3">
        <f t="shared" si="35"/>
        <v>1192.5059999999999</v>
      </c>
      <c r="W135" s="3">
        <f t="shared" si="36"/>
        <v>1277.422</v>
      </c>
      <c r="X135" s="3">
        <f t="shared" si="37"/>
        <v>184.72899999999998</v>
      </c>
      <c r="Y135" s="3">
        <f t="shared" si="38"/>
        <v>270.51699999999994</v>
      </c>
      <c r="Z135" s="3">
        <f t="shared" si="39"/>
        <v>345.25199999999995</v>
      </c>
      <c r="AA135" s="3">
        <f t="shared" si="40"/>
        <v>506.55000000000007</v>
      </c>
      <c r="AB135" s="3">
        <f t="shared" si="41"/>
        <v>595.55200000000002</v>
      </c>
      <c r="AC135" s="3">
        <f t="shared" si="42"/>
        <v>668.43600000000004</v>
      </c>
      <c r="AD135" s="3">
        <f t="shared" si="43"/>
        <v>854.44200000000001</v>
      </c>
      <c r="AE135" s="3">
        <f t="shared" si="44"/>
        <v>1002.774</v>
      </c>
      <c r="AF135" s="3">
        <f t="shared" si="45"/>
        <v>1090.5529999999999</v>
      </c>
      <c r="AG135" s="3">
        <f t="shared" si="46"/>
        <v>1166.9079999999999</v>
      </c>
      <c r="AH135" s="3">
        <f t="shared" si="47"/>
        <v>1304.0079999999996</v>
      </c>
      <c r="AI135" s="3"/>
      <c r="AJ135" s="3"/>
      <c r="AK135" s="3"/>
      <c r="AL135" s="3"/>
      <c r="AM135" s="3"/>
      <c r="AN135" s="3"/>
      <c r="AO135" s="3"/>
      <c r="AP135" s="3"/>
      <c r="AQ135" s="3"/>
      <c r="AR135" s="3"/>
    </row>
    <row r="136" spans="1:44" x14ac:dyDescent="0.3">
      <c r="A136" t="s">
        <v>31</v>
      </c>
      <c r="B136" t="s">
        <v>11</v>
      </c>
      <c r="C136">
        <v>123.64516129032258</v>
      </c>
      <c r="D136">
        <v>42.548387096774192</v>
      </c>
      <c r="E136">
        <v>130.136</v>
      </c>
      <c r="F136" s="21">
        <v>108.285</v>
      </c>
      <c r="G136" s="3">
        <v>121.011</v>
      </c>
      <c r="H136" s="3">
        <v>116.96510000000001</v>
      </c>
      <c r="I136" s="3">
        <v>50.180476170430246</v>
      </c>
      <c r="J136" s="3">
        <v>14.251659279535263</v>
      </c>
      <c r="K136" s="3">
        <f t="shared" si="48"/>
        <v>0.38560026564847732</v>
      </c>
      <c r="L136" s="3">
        <f t="shared" si="49"/>
        <v>0.13161249738685193</v>
      </c>
      <c r="M136" s="3">
        <f t="shared" si="26"/>
        <v>320.15999999999997</v>
      </c>
      <c r="N136" s="3">
        <f t="shared" si="27"/>
        <v>376.97799999999995</v>
      </c>
      <c r="O136" s="3">
        <f t="shared" si="28"/>
        <v>460.40099999999995</v>
      </c>
      <c r="P136" s="3">
        <f t="shared" si="29"/>
        <v>535.62799999999993</v>
      </c>
      <c r="Q136" s="3">
        <f t="shared" si="30"/>
        <v>711.76299999999992</v>
      </c>
      <c r="R136" s="3">
        <f t="shared" si="31"/>
        <v>810.26799999999992</v>
      </c>
      <c r="S136" s="3">
        <f t="shared" si="32"/>
        <v>876.31099999999992</v>
      </c>
      <c r="T136" s="3">
        <f t="shared" si="33"/>
        <v>1025.2809999999999</v>
      </c>
      <c r="U136" s="3">
        <f t="shared" si="34"/>
        <v>1150.126</v>
      </c>
      <c r="V136" s="3">
        <f t="shared" si="35"/>
        <v>1237.327</v>
      </c>
      <c r="W136" s="3">
        <f t="shared" si="36"/>
        <v>1322.6419999999998</v>
      </c>
      <c r="X136" s="3">
        <f t="shared" si="37"/>
        <v>242.173</v>
      </c>
      <c r="Y136" s="3">
        <f t="shared" si="38"/>
        <v>293.01400000000001</v>
      </c>
      <c r="Z136" s="3">
        <f t="shared" si="39"/>
        <v>378.80199999999991</v>
      </c>
      <c r="AA136" s="3">
        <f t="shared" si="40"/>
        <v>453.53699999999992</v>
      </c>
      <c r="AB136" s="3">
        <f t="shared" si="41"/>
        <v>614.83500000000004</v>
      </c>
      <c r="AC136" s="3">
        <f t="shared" si="42"/>
        <v>703.83699999999999</v>
      </c>
      <c r="AD136" s="3">
        <f t="shared" si="43"/>
        <v>776.721</v>
      </c>
      <c r="AE136" s="3">
        <f t="shared" si="44"/>
        <v>962.72699999999998</v>
      </c>
      <c r="AF136" s="3">
        <f t="shared" si="45"/>
        <v>1111.059</v>
      </c>
      <c r="AG136" s="3">
        <f t="shared" si="46"/>
        <v>1198.838</v>
      </c>
      <c r="AH136" s="3">
        <f t="shared" si="47"/>
        <v>1275.193</v>
      </c>
      <c r="AI136" s="3"/>
      <c r="AJ136" s="3"/>
      <c r="AK136" s="3"/>
      <c r="AL136" s="3"/>
      <c r="AM136" s="3"/>
      <c r="AN136" s="3"/>
      <c r="AO136" s="3"/>
      <c r="AP136" s="3"/>
      <c r="AQ136" s="3"/>
      <c r="AR136" s="3"/>
    </row>
    <row r="137" spans="1:44" x14ac:dyDescent="0.3">
      <c r="A137" t="s">
        <v>31</v>
      </c>
      <c r="B137" t="s">
        <v>12</v>
      </c>
      <c r="C137">
        <v>20.966666666666665</v>
      </c>
      <c r="D137">
        <v>11.833333333333334</v>
      </c>
      <c r="E137">
        <v>58.33</v>
      </c>
      <c r="F137" s="21">
        <v>59.346000000000004</v>
      </c>
      <c r="G137" s="3">
        <v>82.560699999999997</v>
      </c>
      <c r="H137" s="3">
        <v>78.741600000000005</v>
      </c>
      <c r="I137" s="3">
        <v>8.234677670545425</v>
      </c>
      <c r="J137" s="3">
        <v>3.8357384717475509</v>
      </c>
      <c r="K137" s="3">
        <f t="shared" si="48"/>
        <v>0.14117397000763629</v>
      </c>
      <c r="L137" s="3">
        <f t="shared" si="49"/>
        <v>6.4633479455187381E-2</v>
      </c>
      <c r="M137" s="3">
        <f t="shared" si="26"/>
        <v>188.46600000000001</v>
      </c>
      <c r="N137" s="3">
        <f t="shared" si="27"/>
        <v>378.48999999999995</v>
      </c>
      <c r="O137" s="3">
        <f t="shared" si="28"/>
        <v>435.30799999999994</v>
      </c>
      <c r="P137" s="3">
        <f t="shared" si="29"/>
        <v>518.73099999999999</v>
      </c>
      <c r="Q137" s="3">
        <f t="shared" si="30"/>
        <v>593.95799999999997</v>
      </c>
      <c r="R137" s="3">
        <f t="shared" si="31"/>
        <v>770.09299999999996</v>
      </c>
      <c r="S137" s="3">
        <f t="shared" si="32"/>
        <v>868.59799999999996</v>
      </c>
      <c r="T137" s="3">
        <f t="shared" si="33"/>
        <v>934.64099999999996</v>
      </c>
      <c r="U137" s="3">
        <f t="shared" si="34"/>
        <v>1083.6109999999999</v>
      </c>
      <c r="V137" s="3">
        <f t="shared" si="35"/>
        <v>1208.4559999999999</v>
      </c>
      <c r="W137" s="3">
        <f t="shared" si="36"/>
        <v>1295.6569999999999</v>
      </c>
      <c r="X137" s="3">
        <f t="shared" si="37"/>
        <v>167.631</v>
      </c>
      <c r="Y137" s="3">
        <f t="shared" si="38"/>
        <v>301.51900000000001</v>
      </c>
      <c r="Z137" s="3">
        <f t="shared" si="39"/>
        <v>352.36</v>
      </c>
      <c r="AA137" s="3">
        <f t="shared" si="40"/>
        <v>438.14799999999991</v>
      </c>
      <c r="AB137" s="3">
        <f t="shared" si="41"/>
        <v>512.88299999999992</v>
      </c>
      <c r="AC137" s="3">
        <f t="shared" si="42"/>
        <v>674.18100000000004</v>
      </c>
      <c r="AD137" s="3">
        <f t="shared" si="43"/>
        <v>763.18299999999999</v>
      </c>
      <c r="AE137" s="3">
        <f t="shared" si="44"/>
        <v>836.06700000000001</v>
      </c>
      <c r="AF137" s="3">
        <f t="shared" si="45"/>
        <v>1022.073</v>
      </c>
      <c r="AG137" s="3">
        <f t="shared" si="46"/>
        <v>1170.405</v>
      </c>
      <c r="AH137" s="3">
        <f t="shared" si="47"/>
        <v>1258.184</v>
      </c>
      <c r="AI137" s="3"/>
      <c r="AJ137" s="3"/>
      <c r="AK137" s="3"/>
      <c r="AL137" s="3"/>
      <c r="AM137" s="3"/>
      <c r="AN137" s="3"/>
      <c r="AO137" s="3"/>
      <c r="AP137" s="3"/>
      <c r="AQ137" s="3"/>
      <c r="AR137" s="3"/>
    </row>
    <row r="138" spans="1:44" x14ac:dyDescent="0.3">
      <c r="A138" t="s">
        <v>31</v>
      </c>
      <c r="B138" t="s">
        <v>13</v>
      </c>
      <c r="C138">
        <v>68.032258064516128</v>
      </c>
      <c r="D138">
        <v>42.774193548387096</v>
      </c>
      <c r="E138">
        <v>66.96299999999998</v>
      </c>
      <c r="F138" s="21">
        <v>89.975000000000009</v>
      </c>
      <c r="G138" s="3">
        <v>53.8078</v>
      </c>
      <c r="H138" s="3">
        <v>51.009900000000002</v>
      </c>
      <c r="I138" s="3">
        <v>27.610389836534669</v>
      </c>
      <c r="J138" s="3">
        <v>14.327293559259862</v>
      </c>
      <c r="K138" s="3">
        <f t="shared" si="48"/>
        <v>0.4123230714952239</v>
      </c>
      <c r="L138" s="3">
        <f t="shared" si="49"/>
        <v>0.15923638298705042</v>
      </c>
      <c r="M138" s="3">
        <f t="shared" si="26"/>
        <v>125.29299999999998</v>
      </c>
      <c r="N138" s="3">
        <f t="shared" si="27"/>
        <v>255.42899999999997</v>
      </c>
      <c r="O138" s="3">
        <f t="shared" si="28"/>
        <v>445.45299999999992</v>
      </c>
      <c r="P138" s="3">
        <f t="shared" si="29"/>
        <v>502.2709999999999</v>
      </c>
      <c r="Q138" s="3">
        <f t="shared" si="30"/>
        <v>585.69399999999996</v>
      </c>
      <c r="R138" s="3">
        <f t="shared" si="31"/>
        <v>660.92099999999994</v>
      </c>
      <c r="S138" s="3">
        <f t="shared" si="32"/>
        <v>837.05599999999993</v>
      </c>
      <c r="T138" s="3">
        <f t="shared" si="33"/>
        <v>935.56099999999992</v>
      </c>
      <c r="U138" s="3">
        <f t="shared" si="34"/>
        <v>1001.6039999999999</v>
      </c>
      <c r="V138" s="3">
        <f t="shared" si="35"/>
        <v>1150.5739999999998</v>
      </c>
      <c r="W138" s="3">
        <f t="shared" si="36"/>
        <v>1275.4189999999999</v>
      </c>
      <c r="X138" s="3">
        <f t="shared" si="37"/>
        <v>149.32100000000003</v>
      </c>
      <c r="Y138" s="3">
        <f t="shared" si="38"/>
        <v>257.60599999999999</v>
      </c>
      <c r="Z138" s="3">
        <f t="shared" si="39"/>
        <v>391.49400000000003</v>
      </c>
      <c r="AA138" s="3">
        <f t="shared" si="40"/>
        <v>442.33500000000004</v>
      </c>
      <c r="AB138" s="3">
        <f t="shared" si="41"/>
        <v>528.12299999999993</v>
      </c>
      <c r="AC138" s="3">
        <f t="shared" si="42"/>
        <v>602.85799999999995</v>
      </c>
      <c r="AD138" s="3">
        <f t="shared" si="43"/>
        <v>764.15600000000006</v>
      </c>
      <c r="AE138" s="3">
        <f t="shared" si="44"/>
        <v>853.15800000000002</v>
      </c>
      <c r="AF138" s="3">
        <f t="shared" si="45"/>
        <v>926.04200000000003</v>
      </c>
      <c r="AG138" s="3">
        <f t="shared" si="46"/>
        <v>1112.048</v>
      </c>
      <c r="AH138" s="3">
        <f t="shared" si="47"/>
        <v>1260.3799999999999</v>
      </c>
      <c r="AI138" s="3"/>
      <c r="AJ138" s="3"/>
      <c r="AK138" s="3"/>
      <c r="AL138" s="3"/>
      <c r="AM138" s="3"/>
      <c r="AN138" s="3"/>
      <c r="AO138" s="3"/>
      <c r="AP138" s="3"/>
      <c r="AQ138" s="3"/>
      <c r="AR138" s="3"/>
    </row>
    <row r="139" spans="1:44" x14ac:dyDescent="0.3">
      <c r="A139" t="s">
        <v>31</v>
      </c>
      <c r="B139" t="s">
        <v>14</v>
      </c>
      <c r="C139">
        <v>53.833333333333336</v>
      </c>
      <c r="D139">
        <v>75.433333333333337</v>
      </c>
      <c r="E139">
        <v>74.90600000000002</v>
      </c>
      <c r="F139" s="21">
        <v>109.51400000000001</v>
      </c>
      <c r="G139" s="3">
        <v>39.947100000000006</v>
      </c>
      <c r="H139" s="3">
        <v>37.110000000000007</v>
      </c>
      <c r="I139" s="3">
        <v>21.143091316265288</v>
      </c>
      <c r="J139" s="3">
        <v>24.451482145252697</v>
      </c>
      <c r="K139" s="3">
        <f t="shared" si="48"/>
        <v>0.2822616521542371</v>
      </c>
      <c r="L139" s="3">
        <f t="shared" si="49"/>
        <v>0.22327266052972858</v>
      </c>
      <c r="M139" s="3">
        <f t="shared" si="26"/>
        <v>141.869</v>
      </c>
      <c r="N139" s="3">
        <f t="shared" si="27"/>
        <v>200.19900000000001</v>
      </c>
      <c r="O139" s="3">
        <f t="shared" si="28"/>
        <v>330.33499999999998</v>
      </c>
      <c r="P139" s="3">
        <f t="shared" si="29"/>
        <v>520.35899999999992</v>
      </c>
      <c r="Q139" s="3">
        <f t="shared" si="30"/>
        <v>577.17699999999991</v>
      </c>
      <c r="R139" s="3">
        <f t="shared" si="31"/>
        <v>660.6</v>
      </c>
      <c r="S139" s="3">
        <f t="shared" si="32"/>
        <v>735.827</v>
      </c>
      <c r="T139" s="3">
        <f t="shared" si="33"/>
        <v>911.96199999999999</v>
      </c>
      <c r="U139" s="3">
        <f t="shared" si="34"/>
        <v>1010.467</v>
      </c>
      <c r="V139" s="3">
        <f t="shared" si="35"/>
        <v>1076.51</v>
      </c>
      <c r="W139" s="3">
        <f t="shared" si="36"/>
        <v>1225.4799999999998</v>
      </c>
      <c r="X139" s="3">
        <f t="shared" si="37"/>
        <v>199.48900000000003</v>
      </c>
      <c r="Y139" s="3">
        <f t="shared" si="38"/>
        <v>258.83500000000004</v>
      </c>
      <c r="Z139" s="3">
        <f t="shared" si="39"/>
        <v>367.12</v>
      </c>
      <c r="AA139" s="3">
        <f t="shared" si="40"/>
        <v>501.00800000000004</v>
      </c>
      <c r="AB139" s="3">
        <f t="shared" si="41"/>
        <v>551.84900000000005</v>
      </c>
      <c r="AC139" s="3">
        <f t="shared" si="42"/>
        <v>637.63699999999994</v>
      </c>
      <c r="AD139" s="3">
        <f t="shared" si="43"/>
        <v>712.37199999999996</v>
      </c>
      <c r="AE139" s="3">
        <f t="shared" si="44"/>
        <v>873.67000000000007</v>
      </c>
      <c r="AF139" s="3">
        <f t="shared" si="45"/>
        <v>962.67200000000003</v>
      </c>
      <c r="AG139" s="3">
        <f t="shared" si="46"/>
        <v>1035.556</v>
      </c>
      <c r="AH139" s="3">
        <f t="shared" si="47"/>
        <v>1221.5619999999999</v>
      </c>
      <c r="AI139" s="3"/>
      <c r="AJ139" s="3"/>
      <c r="AK139" s="3"/>
      <c r="AL139" s="3"/>
      <c r="AM139" s="3"/>
      <c r="AN139" s="3"/>
      <c r="AO139" s="3"/>
      <c r="AP139" s="3"/>
      <c r="AQ139" s="3"/>
      <c r="AR139" s="3"/>
    </row>
    <row r="140" spans="1:44" x14ac:dyDescent="0.3">
      <c r="A140" t="s">
        <v>31</v>
      </c>
      <c r="B140" t="s">
        <v>15</v>
      </c>
      <c r="C140">
        <v>337.83870967741933</v>
      </c>
      <c r="D140">
        <v>524.35483870967744</v>
      </c>
      <c r="E140">
        <v>192.94199999999995</v>
      </c>
      <c r="F140" s="21">
        <v>259.78699999999998</v>
      </c>
      <c r="G140" s="3">
        <v>45.025700000000001</v>
      </c>
      <c r="H140" s="3">
        <v>43.301400000000001</v>
      </c>
      <c r="I140" s="3">
        <v>137.10934696919279</v>
      </c>
      <c r="J140" s="3">
        <v>175.63360241762376</v>
      </c>
      <c r="K140" s="3">
        <f t="shared" si="48"/>
        <v>0.71062467979596367</v>
      </c>
      <c r="L140" s="3">
        <f t="shared" si="49"/>
        <v>0.67606771092327089</v>
      </c>
      <c r="M140" s="3">
        <f t="shared" si="26"/>
        <v>267.84799999999996</v>
      </c>
      <c r="N140" s="3">
        <f t="shared" si="27"/>
        <v>334.81099999999992</v>
      </c>
      <c r="O140" s="3">
        <f t="shared" si="28"/>
        <v>393.14099999999996</v>
      </c>
      <c r="P140" s="3">
        <f t="shared" si="29"/>
        <v>523.27699999999993</v>
      </c>
      <c r="Q140" s="3">
        <f t="shared" si="30"/>
        <v>713.30099999999993</v>
      </c>
      <c r="R140" s="3">
        <f t="shared" si="31"/>
        <v>770.11899999999991</v>
      </c>
      <c r="S140" s="3">
        <f t="shared" si="32"/>
        <v>853.54199999999992</v>
      </c>
      <c r="T140" s="3">
        <f t="shared" si="33"/>
        <v>928.76900000000001</v>
      </c>
      <c r="U140" s="3">
        <f t="shared" si="34"/>
        <v>1104.904</v>
      </c>
      <c r="V140" s="3">
        <f t="shared" si="35"/>
        <v>1203.4089999999999</v>
      </c>
      <c r="W140" s="3">
        <f t="shared" si="36"/>
        <v>1269.452</v>
      </c>
      <c r="X140" s="3">
        <f t="shared" si="37"/>
        <v>369.30099999999999</v>
      </c>
      <c r="Y140" s="3">
        <f t="shared" si="38"/>
        <v>459.27600000000001</v>
      </c>
      <c r="Z140" s="3">
        <f t="shared" si="39"/>
        <v>518.62200000000007</v>
      </c>
      <c r="AA140" s="3">
        <f t="shared" si="40"/>
        <v>626.90699999999993</v>
      </c>
      <c r="AB140" s="3">
        <f t="shared" si="41"/>
        <v>760.79500000000007</v>
      </c>
      <c r="AC140" s="3">
        <f t="shared" si="42"/>
        <v>811.63599999999997</v>
      </c>
      <c r="AD140" s="3">
        <f t="shared" si="43"/>
        <v>897.42399999999998</v>
      </c>
      <c r="AE140" s="3">
        <f t="shared" si="44"/>
        <v>972.15899999999988</v>
      </c>
      <c r="AF140" s="3">
        <f t="shared" si="45"/>
        <v>1133.4570000000001</v>
      </c>
      <c r="AG140" s="3">
        <f t="shared" si="46"/>
        <v>1222.4590000000001</v>
      </c>
      <c r="AH140" s="3">
        <f t="shared" si="47"/>
        <v>1295.3430000000001</v>
      </c>
      <c r="AI140" s="3"/>
      <c r="AJ140" s="3"/>
      <c r="AK140" s="3"/>
      <c r="AL140" s="3"/>
      <c r="AM140" s="3"/>
      <c r="AN140" s="3"/>
      <c r="AO140" s="3"/>
      <c r="AP140" s="3"/>
      <c r="AQ140" s="3"/>
      <c r="AR140" s="3"/>
    </row>
    <row r="141" spans="1:44" x14ac:dyDescent="0.3">
      <c r="A141" t="s">
        <v>31</v>
      </c>
      <c r="B141" t="s">
        <v>16</v>
      </c>
      <c r="C141">
        <v>50.225806451612904</v>
      </c>
      <c r="D141">
        <v>155.87096774193549</v>
      </c>
      <c r="E141">
        <v>29.061999999999998</v>
      </c>
      <c r="F141" s="21">
        <v>42.648999999999994</v>
      </c>
      <c r="G141" s="3">
        <v>48.42</v>
      </c>
      <c r="H141" s="3">
        <v>50.902500000000003</v>
      </c>
      <c r="I141" s="3">
        <v>20.383772866517067</v>
      </c>
      <c r="J141" s="3">
        <v>52.209262804180753</v>
      </c>
      <c r="K141" s="3">
        <f t="shared" si="48"/>
        <v>0.70138919780183984</v>
      </c>
      <c r="L141" s="3">
        <f t="shared" si="49"/>
        <v>1.2241614763342812</v>
      </c>
      <c r="M141" s="3">
        <f t="shared" si="26"/>
        <v>222.00399999999996</v>
      </c>
      <c r="N141" s="3">
        <f t="shared" si="27"/>
        <v>296.90999999999997</v>
      </c>
      <c r="O141" s="3">
        <f t="shared" si="28"/>
        <v>363.87299999999993</v>
      </c>
      <c r="P141" s="3">
        <f t="shared" si="29"/>
        <v>422.20299999999997</v>
      </c>
      <c r="Q141" s="3">
        <f t="shared" si="30"/>
        <v>552.33899999999994</v>
      </c>
      <c r="R141" s="3">
        <f t="shared" si="31"/>
        <v>742.36299999999994</v>
      </c>
      <c r="S141" s="3">
        <f t="shared" si="32"/>
        <v>799.18099999999993</v>
      </c>
      <c r="T141" s="3">
        <f t="shared" si="33"/>
        <v>882.60399999999993</v>
      </c>
      <c r="U141" s="3">
        <f t="shared" si="34"/>
        <v>957.83100000000002</v>
      </c>
      <c r="V141" s="3">
        <f t="shared" si="35"/>
        <v>1133.9659999999999</v>
      </c>
      <c r="W141" s="3">
        <f t="shared" si="36"/>
        <v>1232.4709999999998</v>
      </c>
      <c r="X141" s="3">
        <f t="shared" si="37"/>
        <v>302.43599999999998</v>
      </c>
      <c r="Y141" s="3">
        <f t="shared" si="38"/>
        <v>411.95</v>
      </c>
      <c r="Z141" s="3">
        <f t="shared" si="39"/>
        <v>501.92500000000001</v>
      </c>
      <c r="AA141" s="3">
        <f t="shared" si="40"/>
        <v>561.27100000000007</v>
      </c>
      <c r="AB141" s="3">
        <f t="shared" si="41"/>
        <v>669.55599999999993</v>
      </c>
      <c r="AC141" s="3">
        <f t="shared" si="42"/>
        <v>803.44400000000007</v>
      </c>
      <c r="AD141" s="3">
        <f t="shared" si="43"/>
        <v>854.28499999999997</v>
      </c>
      <c r="AE141" s="3">
        <f t="shared" si="44"/>
        <v>940.07299999999998</v>
      </c>
      <c r="AF141" s="3">
        <f t="shared" si="45"/>
        <v>1014.8079999999999</v>
      </c>
      <c r="AG141" s="3">
        <f t="shared" si="46"/>
        <v>1176.106</v>
      </c>
      <c r="AH141" s="3">
        <f t="shared" si="47"/>
        <v>1265.1079999999999</v>
      </c>
      <c r="AI141" s="3"/>
      <c r="AJ141" s="3"/>
      <c r="AK141" s="3"/>
      <c r="AL141" s="3"/>
      <c r="AM141" s="3"/>
      <c r="AN141" s="3"/>
      <c r="AO141" s="3"/>
      <c r="AP141" s="3"/>
      <c r="AQ141" s="3"/>
      <c r="AR141" s="3"/>
    </row>
    <row r="142" spans="1:44" x14ac:dyDescent="0.3">
      <c r="A142" t="s">
        <v>31</v>
      </c>
      <c r="B142" t="s">
        <v>17</v>
      </c>
      <c r="C142">
        <v>38.9</v>
      </c>
      <c r="D142">
        <v>51.333333333333336</v>
      </c>
      <c r="E142">
        <v>72.070999999999998</v>
      </c>
      <c r="F142" s="21">
        <v>85.59899999999999</v>
      </c>
      <c r="G142" s="3">
        <v>81.8857</v>
      </c>
      <c r="H142" s="3">
        <v>80.295700000000011</v>
      </c>
      <c r="I142" s="3">
        <v>15.278010876830704</v>
      </c>
      <c r="J142" s="3">
        <v>16.639541539411908</v>
      </c>
      <c r="K142" s="3">
        <f t="shared" si="48"/>
        <v>0.21198555420114476</v>
      </c>
      <c r="L142" s="3">
        <f t="shared" si="49"/>
        <v>0.19438943842114872</v>
      </c>
      <c r="M142" s="3">
        <f t="shared" si="26"/>
        <v>101.133</v>
      </c>
      <c r="N142" s="3">
        <f t="shared" si="27"/>
        <v>294.07499999999993</v>
      </c>
      <c r="O142" s="3">
        <f t="shared" si="28"/>
        <v>368.98099999999999</v>
      </c>
      <c r="P142" s="3">
        <f t="shared" si="29"/>
        <v>435.94399999999996</v>
      </c>
      <c r="Q142" s="3">
        <f t="shared" si="30"/>
        <v>494.274</v>
      </c>
      <c r="R142" s="3">
        <f t="shared" si="31"/>
        <v>624.41</v>
      </c>
      <c r="S142" s="3">
        <f t="shared" si="32"/>
        <v>814.43399999999997</v>
      </c>
      <c r="T142" s="3">
        <f t="shared" si="33"/>
        <v>871.25199999999995</v>
      </c>
      <c r="U142" s="3">
        <f t="shared" si="34"/>
        <v>954.67499999999995</v>
      </c>
      <c r="V142" s="3">
        <f t="shared" si="35"/>
        <v>1029.902</v>
      </c>
      <c r="W142" s="3">
        <f t="shared" si="36"/>
        <v>1206.0369999999998</v>
      </c>
      <c r="X142" s="3">
        <f t="shared" si="37"/>
        <v>128.24799999999999</v>
      </c>
      <c r="Y142" s="3">
        <f t="shared" si="38"/>
        <v>388.03499999999997</v>
      </c>
      <c r="Z142" s="3">
        <f t="shared" si="39"/>
        <v>497.54899999999998</v>
      </c>
      <c r="AA142" s="3">
        <f t="shared" si="40"/>
        <v>587.524</v>
      </c>
      <c r="AB142" s="3">
        <f t="shared" si="41"/>
        <v>646.87000000000012</v>
      </c>
      <c r="AC142" s="3">
        <f t="shared" si="42"/>
        <v>755.15499999999997</v>
      </c>
      <c r="AD142" s="3">
        <f t="shared" si="43"/>
        <v>889.04300000000012</v>
      </c>
      <c r="AE142" s="3">
        <f t="shared" si="44"/>
        <v>939.88400000000001</v>
      </c>
      <c r="AF142" s="3">
        <f t="shared" si="45"/>
        <v>1025.672</v>
      </c>
      <c r="AG142" s="3">
        <f t="shared" si="46"/>
        <v>1100.4069999999999</v>
      </c>
      <c r="AH142" s="3">
        <f t="shared" si="47"/>
        <v>1261.7049999999999</v>
      </c>
      <c r="AI142" s="3"/>
      <c r="AJ142" s="3"/>
      <c r="AK142" s="3"/>
      <c r="AL142" s="3"/>
      <c r="AM142" s="3"/>
      <c r="AN142" s="3"/>
      <c r="AO142" s="3"/>
      <c r="AP142" s="3"/>
      <c r="AQ142" s="3"/>
      <c r="AR142" s="3"/>
    </row>
    <row r="143" spans="1:44" x14ac:dyDescent="0.3">
      <c r="A143" t="s">
        <v>31</v>
      </c>
      <c r="B143" t="s">
        <v>18</v>
      </c>
      <c r="C143">
        <v>70.645161290322577</v>
      </c>
      <c r="D143">
        <v>30.580645161290324</v>
      </c>
      <c r="E143">
        <v>123.512</v>
      </c>
      <c r="F143" s="21">
        <v>116.96499999999999</v>
      </c>
      <c r="G143" s="3">
        <v>126.08050000000001</v>
      </c>
      <c r="H143" s="3">
        <v>115.96050000000001</v>
      </c>
      <c r="I143" s="3">
        <v>28.670817326700298</v>
      </c>
      <c r="J143" s="3">
        <v>10.243042454131489</v>
      </c>
      <c r="K143" s="3">
        <f t="shared" si="48"/>
        <v>0.23212981189439325</v>
      </c>
      <c r="L143" s="3">
        <f t="shared" si="49"/>
        <v>8.7573568624216558E-2</v>
      </c>
      <c r="M143" s="3">
        <f t="shared" ref="M143:M206" si="50">SUM($E142:$E143)</f>
        <v>195.583</v>
      </c>
      <c r="N143" s="3">
        <f t="shared" ref="N143:N206" si="51">SUM($E141:$E143)</f>
        <v>224.64499999999998</v>
      </c>
      <c r="O143" s="3">
        <f t="shared" ref="O143:O206" si="52">SUM($E140:$E143)</f>
        <v>417.58699999999993</v>
      </c>
      <c r="P143" s="3">
        <f t="shared" ref="P143:P206" si="53">SUM($E139:$E143)</f>
        <v>492.49299999999999</v>
      </c>
      <c r="Q143" s="3">
        <f t="shared" ref="Q143:Q206" si="54">SUM($E138:$E143)</f>
        <v>559.4559999999999</v>
      </c>
      <c r="R143" s="3">
        <f t="shared" ref="R143:R206" si="55">SUM($E137:$E143)</f>
        <v>617.78600000000006</v>
      </c>
      <c r="S143" s="3">
        <f t="shared" ref="S143:S206" si="56">SUM($E136:$E143)</f>
        <v>747.92200000000003</v>
      </c>
      <c r="T143" s="3">
        <f t="shared" ref="T143:T206" si="57">SUM($E135:$E143)</f>
        <v>937.94599999999991</v>
      </c>
      <c r="U143" s="3">
        <f t="shared" ref="U143:U206" si="58">SUM($E134:$E143)</f>
        <v>994.7639999999999</v>
      </c>
      <c r="V143" s="3">
        <f t="shared" ref="V143:V206" si="59">SUM($E133:$E143)</f>
        <v>1078.1869999999999</v>
      </c>
      <c r="W143" s="3">
        <f t="shared" ref="W143:W206" si="60">SUM($E132:$E143)</f>
        <v>1153.414</v>
      </c>
      <c r="X143" s="3">
        <f t="shared" ref="X143:X206" si="61">SUM($F142:$F143)</f>
        <v>202.56399999999996</v>
      </c>
      <c r="Y143" s="3">
        <f t="shared" ref="Y143:Y206" si="62">SUM($F141:$F143)</f>
        <v>245.21299999999997</v>
      </c>
      <c r="Z143" s="3">
        <f t="shared" ref="Z143:Z206" si="63">SUM($F140:$F143)</f>
        <v>504.99999999999994</v>
      </c>
      <c r="AA143" s="3">
        <f t="shared" ref="AA143:AA206" si="64">SUM($F139:$F143)</f>
        <v>614.51400000000001</v>
      </c>
      <c r="AB143" s="3">
        <f t="shared" ref="AB143:AB206" si="65">SUM($F138:$F143)</f>
        <v>704.48900000000003</v>
      </c>
      <c r="AC143" s="3">
        <f t="shared" ref="AC143:AC206" si="66">SUM($F137:$F143)</f>
        <v>763.83500000000015</v>
      </c>
      <c r="AD143" s="3">
        <f t="shared" ref="AD143:AD206" si="67">SUM($F136:$F143)</f>
        <v>872.12</v>
      </c>
      <c r="AE143" s="3">
        <f t="shared" ref="AE143:AE206" si="68">SUM($F135:$F143)</f>
        <v>1006.0080000000002</v>
      </c>
      <c r="AF143" s="3">
        <f t="shared" ref="AF143:AF206" si="69">SUM($F134:$F143)</f>
        <v>1056.8489999999999</v>
      </c>
      <c r="AG143" s="3">
        <f t="shared" ref="AG143:AG206" si="70">SUM($F133:$F143)</f>
        <v>1142.6369999999999</v>
      </c>
      <c r="AH143" s="3">
        <f t="shared" ref="AH143:AH206" si="71">SUM($F132:$F143)</f>
        <v>1217.3719999999998</v>
      </c>
      <c r="AI143" s="3"/>
      <c r="AJ143" s="3"/>
      <c r="AK143" s="3"/>
      <c r="AL143" s="3"/>
      <c r="AM143" s="3"/>
      <c r="AN143" s="3"/>
      <c r="AO143" s="3"/>
      <c r="AP143" s="3"/>
      <c r="AQ143" s="3"/>
      <c r="AR143" s="3"/>
    </row>
    <row r="144" spans="1:44" x14ac:dyDescent="0.3">
      <c r="A144" t="s">
        <v>31</v>
      </c>
      <c r="B144" t="s">
        <v>19</v>
      </c>
      <c r="C144">
        <v>115.16666666666667</v>
      </c>
      <c r="D144">
        <v>46.9</v>
      </c>
      <c r="E144">
        <v>77.76400000000001</v>
      </c>
      <c r="F144" s="21">
        <v>71.808000000000007</v>
      </c>
      <c r="G144" s="3">
        <v>105.7714</v>
      </c>
      <c r="H144" s="3">
        <v>121.26220000000001</v>
      </c>
      <c r="I144" s="3">
        <v>45.231814549657322</v>
      </c>
      <c r="J144" s="3">
        <v>15.202490224644519</v>
      </c>
      <c r="K144" s="3">
        <f t="shared" si="48"/>
        <v>0.5816549373702139</v>
      </c>
      <c r="L144" s="3">
        <f t="shared" si="49"/>
        <v>0.21171025825318235</v>
      </c>
      <c r="M144" s="3">
        <f t="shared" si="50"/>
        <v>201.27600000000001</v>
      </c>
      <c r="N144" s="3">
        <f t="shared" si="51"/>
        <v>273.34699999999998</v>
      </c>
      <c r="O144" s="3">
        <f t="shared" si="52"/>
        <v>302.40899999999999</v>
      </c>
      <c r="P144" s="3">
        <f t="shared" si="53"/>
        <v>495.35099999999994</v>
      </c>
      <c r="Q144" s="3">
        <f t="shared" si="54"/>
        <v>570.25700000000006</v>
      </c>
      <c r="R144" s="3">
        <f t="shared" si="55"/>
        <v>637.21999999999991</v>
      </c>
      <c r="S144" s="3">
        <f t="shared" si="56"/>
        <v>695.55000000000007</v>
      </c>
      <c r="T144" s="3">
        <f t="shared" si="57"/>
        <v>825.68600000000004</v>
      </c>
      <c r="U144" s="3">
        <f t="shared" si="58"/>
        <v>1015.7099999999999</v>
      </c>
      <c r="V144" s="3">
        <f t="shared" si="59"/>
        <v>1072.5279999999998</v>
      </c>
      <c r="W144" s="3">
        <f t="shared" si="60"/>
        <v>1155.951</v>
      </c>
      <c r="X144" s="3">
        <f t="shared" si="61"/>
        <v>188.773</v>
      </c>
      <c r="Y144" s="3">
        <f t="shared" si="62"/>
        <v>274.37199999999996</v>
      </c>
      <c r="Z144" s="3">
        <f t="shared" si="63"/>
        <v>317.02099999999996</v>
      </c>
      <c r="AA144" s="3">
        <f t="shared" si="64"/>
        <v>576.80799999999999</v>
      </c>
      <c r="AB144" s="3">
        <f t="shared" si="65"/>
        <v>686.322</v>
      </c>
      <c r="AC144" s="3">
        <f t="shared" si="66"/>
        <v>776.29700000000003</v>
      </c>
      <c r="AD144" s="3">
        <f t="shared" si="67"/>
        <v>835.64300000000014</v>
      </c>
      <c r="AE144" s="3">
        <f t="shared" si="68"/>
        <v>943.928</v>
      </c>
      <c r="AF144" s="3">
        <f t="shared" si="69"/>
        <v>1077.8160000000003</v>
      </c>
      <c r="AG144" s="3">
        <f t="shared" si="70"/>
        <v>1128.6569999999999</v>
      </c>
      <c r="AH144" s="3">
        <f t="shared" si="71"/>
        <v>1214.4449999999999</v>
      </c>
      <c r="AI144" s="3"/>
      <c r="AJ144" s="3"/>
      <c r="AK144" s="3"/>
      <c r="AL144" s="3"/>
      <c r="AM144" s="3"/>
      <c r="AN144" s="3"/>
      <c r="AO144" s="3"/>
      <c r="AP144" s="3"/>
      <c r="AQ144" s="3"/>
      <c r="AR144" s="3"/>
    </row>
    <row r="145" spans="1:44" x14ac:dyDescent="0.3">
      <c r="A145" t="s">
        <v>31</v>
      </c>
      <c r="B145" t="s">
        <v>20</v>
      </c>
      <c r="C145">
        <v>15.03225806451613</v>
      </c>
      <c r="D145">
        <v>1.7741935483870968</v>
      </c>
      <c r="E145">
        <v>51.950999999999993</v>
      </c>
      <c r="F145" s="21">
        <v>40.917999999999999</v>
      </c>
      <c r="G145" s="3">
        <v>49.998800000000003</v>
      </c>
      <c r="H145" s="3">
        <v>43.7941</v>
      </c>
      <c r="I145" s="3">
        <v>6.1007309928047198</v>
      </c>
      <c r="J145" s="3">
        <v>0.59426934069328241</v>
      </c>
      <c r="K145" s="3">
        <f t="shared" si="48"/>
        <v>0.11743240732237532</v>
      </c>
      <c r="L145" s="3">
        <f t="shared" si="49"/>
        <v>1.4523421005261314E-2</v>
      </c>
      <c r="M145" s="3">
        <f t="shared" si="50"/>
        <v>129.715</v>
      </c>
      <c r="N145" s="3">
        <f t="shared" si="51"/>
        <v>253.227</v>
      </c>
      <c r="O145" s="3">
        <f t="shared" si="52"/>
        <v>325.298</v>
      </c>
      <c r="P145" s="3">
        <f t="shared" si="53"/>
        <v>354.36</v>
      </c>
      <c r="Q145" s="3">
        <f t="shared" si="54"/>
        <v>547.30199999999991</v>
      </c>
      <c r="R145" s="3">
        <f t="shared" si="55"/>
        <v>622.20800000000008</v>
      </c>
      <c r="S145" s="3">
        <f t="shared" si="56"/>
        <v>689.17099999999994</v>
      </c>
      <c r="T145" s="3">
        <f t="shared" si="57"/>
        <v>747.50100000000009</v>
      </c>
      <c r="U145" s="3">
        <f t="shared" si="58"/>
        <v>877.63700000000006</v>
      </c>
      <c r="V145" s="3">
        <f t="shared" si="59"/>
        <v>1067.6609999999998</v>
      </c>
      <c r="W145" s="3">
        <f t="shared" si="60"/>
        <v>1124.4789999999998</v>
      </c>
      <c r="X145" s="3">
        <f t="shared" si="61"/>
        <v>112.726</v>
      </c>
      <c r="Y145" s="3">
        <f t="shared" si="62"/>
        <v>229.691</v>
      </c>
      <c r="Z145" s="3">
        <f t="shared" si="63"/>
        <v>315.28999999999996</v>
      </c>
      <c r="AA145" s="3">
        <f t="shared" si="64"/>
        <v>357.93899999999996</v>
      </c>
      <c r="AB145" s="3">
        <f t="shared" si="65"/>
        <v>617.726</v>
      </c>
      <c r="AC145" s="3">
        <f t="shared" si="66"/>
        <v>727.24</v>
      </c>
      <c r="AD145" s="3">
        <f t="shared" si="67"/>
        <v>817.21500000000003</v>
      </c>
      <c r="AE145" s="3">
        <f t="shared" si="68"/>
        <v>876.56100000000015</v>
      </c>
      <c r="AF145" s="3">
        <f t="shared" si="69"/>
        <v>984.846</v>
      </c>
      <c r="AG145" s="3">
        <f t="shared" si="70"/>
        <v>1118.7340000000002</v>
      </c>
      <c r="AH145" s="3">
        <f t="shared" si="71"/>
        <v>1169.5749999999998</v>
      </c>
      <c r="AI145" s="3"/>
      <c r="AJ145" s="3"/>
      <c r="AK145" s="3"/>
      <c r="AL145" s="3"/>
      <c r="AM145" s="3"/>
      <c r="AN145" s="3"/>
      <c r="AO145" s="3"/>
      <c r="AP145" s="3"/>
      <c r="AQ145" s="3"/>
      <c r="AR145" s="3"/>
    </row>
    <row r="146" spans="1:44" x14ac:dyDescent="0.3">
      <c r="A146" t="s">
        <v>32</v>
      </c>
      <c r="B146" t="s">
        <v>9</v>
      </c>
      <c r="C146">
        <v>16.483870967741936</v>
      </c>
      <c r="D146">
        <v>3.967741935483871</v>
      </c>
      <c r="E146">
        <v>173.28099999999998</v>
      </c>
      <c r="F146" s="21">
        <v>157.96199999999999</v>
      </c>
      <c r="G146" s="3">
        <v>160.64670000000001</v>
      </c>
      <c r="H146" s="3">
        <v>134.84440000000001</v>
      </c>
      <c r="I146" s="3">
        <v>6.6898573762300693</v>
      </c>
      <c r="J146" s="3">
        <v>1.3290023437322502</v>
      </c>
      <c r="K146" s="3">
        <f t="shared" si="48"/>
        <v>3.860698735712554E-2</v>
      </c>
      <c r="L146" s="3">
        <f t="shared" si="49"/>
        <v>8.4134307221499487E-3</v>
      </c>
      <c r="M146" s="3">
        <f t="shared" si="50"/>
        <v>225.23199999999997</v>
      </c>
      <c r="N146" s="3">
        <f t="shared" si="51"/>
        <v>302.99599999999998</v>
      </c>
      <c r="O146" s="3">
        <f t="shared" si="52"/>
        <v>426.50799999999998</v>
      </c>
      <c r="P146" s="3">
        <f t="shared" si="53"/>
        <v>498.57899999999995</v>
      </c>
      <c r="Q146" s="3">
        <f t="shared" si="54"/>
        <v>527.64099999999996</v>
      </c>
      <c r="R146" s="3">
        <f t="shared" si="55"/>
        <v>720.58299999999986</v>
      </c>
      <c r="S146" s="3">
        <f t="shared" si="56"/>
        <v>795.48900000000003</v>
      </c>
      <c r="T146" s="3">
        <f t="shared" si="57"/>
        <v>862.45199999999988</v>
      </c>
      <c r="U146" s="3">
        <f t="shared" si="58"/>
        <v>920.78200000000004</v>
      </c>
      <c r="V146" s="3">
        <f t="shared" si="59"/>
        <v>1050.9180000000001</v>
      </c>
      <c r="W146" s="3">
        <f t="shared" si="60"/>
        <v>1240.9419999999998</v>
      </c>
      <c r="X146" s="3">
        <f t="shared" si="61"/>
        <v>198.88</v>
      </c>
      <c r="Y146" s="3">
        <f t="shared" si="62"/>
        <v>270.68799999999999</v>
      </c>
      <c r="Z146" s="3">
        <f t="shared" si="63"/>
        <v>387.65300000000002</v>
      </c>
      <c r="AA146" s="3">
        <f t="shared" si="64"/>
        <v>473.25199999999995</v>
      </c>
      <c r="AB146" s="3">
        <f t="shared" si="65"/>
        <v>515.90099999999995</v>
      </c>
      <c r="AC146" s="3">
        <f t="shared" si="66"/>
        <v>775.68799999999999</v>
      </c>
      <c r="AD146" s="3">
        <f t="shared" si="67"/>
        <v>885.202</v>
      </c>
      <c r="AE146" s="3">
        <f t="shared" si="68"/>
        <v>975.17700000000002</v>
      </c>
      <c r="AF146" s="3">
        <f t="shared" si="69"/>
        <v>1034.5230000000001</v>
      </c>
      <c r="AG146" s="3">
        <f t="shared" si="70"/>
        <v>1142.808</v>
      </c>
      <c r="AH146" s="3">
        <f t="shared" si="71"/>
        <v>1276.6960000000001</v>
      </c>
      <c r="AI146" s="3"/>
      <c r="AJ146" s="3"/>
      <c r="AK146" s="3"/>
      <c r="AL146" s="3"/>
      <c r="AM146" s="3"/>
      <c r="AN146" s="3"/>
      <c r="AO146" s="3"/>
      <c r="AP146" s="3"/>
      <c r="AQ146" s="3"/>
      <c r="AR146" s="3"/>
    </row>
    <row r="147" spans="1:44" x14ac:dyDescent="0.3">
      <c r="A147" t="s">
        <v>32</v>
      </c>
      <c r="B147" t="s">
        <v>10</v>
      </c>
      <c r="C147">
        <v>53.448275862068968</v>
      </c>
      <c r="D147">
        <v>26.344827586206897</v>
      </c>
      <c r="E147">
        <v>94.655000000000001</v>
      </c>
      <c r="F147" s="21">
        <v>94.578000000000003</v>
      </c>
      <c r="G147" s="3">
        <v>105.3686</v>
      </c>
      <c r="H147" s="3">
        <v>78.415800000000004</v>
      </c>
      <c r="I147" s="3">
        <v>20.292130984650903</v>
      </c>
      <c r="J147" s="3">
        <v>8.2549413870848696</v>
      </c>
      <c r="K147" s="3">
        <f t="shared" si="48"/>
        <v>0.21437991637685175</v>
      </c>
      <c r="L147" s="3">
        <f t="shared" si="49"/>
        <v>8.7281834962516333E-2</v>
      </c>
      <c r="M147" s="3">
        <f t="shared" si="50"/>
        <v>267.93599999999998</v>
      </c>
      <c r="N147" s="3">
        <f t="shared" si="51"/>
        <v>319.88699999999994</v>
      </c>
      <c r="O147" s="3">
        <f t="shared" si="52"/>
        <v>397.65099999999995</v>
      </c>
      <c r="P147" s="3">
        <f t="shared" si="53"/>
        <v>521.16300000000001</v>
      </c>
      <c r="Q147" s="3">
        <f t="shared" si="54"/>
        <v>593.23399999999992</v>
      </c>
      <c r="R147" s="3">
        <f t="shared" si="55"/>
        <v>622.29599999999994</v>
      </c>
      <c r="S147" s="3">
        <f t="shared" si="56"/>
        <v>815.23799999999983</v>
      </c>
      <c r="T147" s="3">
        <f t="shared" si="57"/>
        <v>890.14400000000001</v>
      </c>
      <c r="U147" s="3">
        <f t="shared" si="58"/>
        <v>957.10699999999986</v>
      </c>
      <c r="V147" s="3">
        <f t="shared" si="59"/>
        <v>1015.437</v>
      </c>
      <c r="W147" s="3">
        <f t="shared" si="60"/>
        <v>1145.5730000000001</v>
      </c>
      <c r="X147" s="3">
        <f t="shared" si="61"/>
        <v>252.54</v>
      </c>
      <c r="Y147" s="3">
        <f t="shared" si="62"/>
        <v>293.45799999999997</v>
      </c>
      <c r="Z147" s="3">
        <f t="shared" si="63"/>
        <v>365.26599999999996</v>
      </c>
      <c r="AA147" s="3">
        <f t="shared" si="64"/>
        <v>482.23099999999999</v>
      </c>
      <c r="AB147" s="3">
        <f t="shared" si="65"/>
        <v>567.82999999999993</v>
      </c>
      <c r="AC147" s="3">
        <f t="shared" si="66"/>
        <v>610.47899999999993</v>
      </c>
      <c r="AD147" s="3">
        <f t="shared" si="67"/>
        <v>870.26599999999996</v>
      </c>
      <c r="AE147" s="3">
        <f t="shared" si="68"/>
        <v>979.78</v>
      </c>
      <c r="AF147" s="3">
        <f t="shared" si="69"/>
        <v>1069.7550000000001</v>
      </c>
      <c r="AG147" s="3">
        <f t="shared" si="70"/>
        <v>1129.1010000000001</v>
      </c>
      <c r="AH147" s="3">
        <f t="shared" si="71"/>
        <v>1237.386</v>
      </c>
      <c r="AI147" s="3"/>
      <c r="AJ147" s="3"/>
      <c r="AK147" s="3"/>
      <c r="AL147" s="3"/>
      <c r="AM147" s="3"/>
      <c r="AN147" s="3"/>
      <c r="AO147" s="3"/>
      <c r="AP147" s="3"/>
      <c r="AQ147" s="3"/>
      <c r="AR147" s="3"/>
    </row>
    <row r="148" spans="1:44" x14ac:dyDescent="0.3">
      <c r="A148" t="s">
        <v>32</v>
      </c>
      <c r="B148" t="s">
        <v>11</v>
      </c>
      <c r="C148">
        <v>15.823412518636021</v>
      </c>
      <c r="D148">
        <v>24.387096774193548</v>
      </c>
      <c r="E148">
        <v>68.135000000000005</v>
      </c>
      <c r="F148" s="21">
        <v>68.911000000000001</v>
      </c>
      <c r="G148" s="3">
        <v>88.047000000000011</v>
      </c>
      <c r="H148" s="3">
        <v>111.47110000000001</v>
      </c>
      <c r="I148" s="3">
        <v>6.4218151890465309</v>
      </c>
      <c r="J148" s="3">
        <v>8.1685022102567544</v>
      </c>
      <c r="K148" s="3">
        <f t="shared" si="48"/>
        <v>9.425134202754136E-2</v>
      </c>
      <c r="L148" s="3">
        <f t="shared" si="49"/>
        <v>0.11853698553578898</v>
      </c>
      <c r="M148" s="3">
        <f t="shared" si="50"/>
        <v>162.79000000000002</v>
      </c>
      <c r="N148" s="3">
        <f t="shared" si="51"/>
        <v>336.07099999999997</v>
      </c>
      <c r="O148" s="3">
        <f t="shared" si="52"/>
        <v>388.02199999999993</v>
      </c>
      <c r="P148" s="3">
        <f t="shared" si="53"/>
        <v>465.78599999999994</v>
      </c>
      <c r="Q148" s="3">
        <f t="shared" si="54"/>
        <v>589.298</v>
      </c>
      <c r="R148" s="3">
        <f t="shared" si="55"/>
        <v>661.36899999999991</v>
      </c>
      <c r="S148" s="3">
        <f t="shared" si="56"/>
        <v>690.43099999999993</v>
      </c>
      <c r="T148" s="3">
        <f t="shared" si="57"/>
        <v>883.37299999999982</v>
      </c>
      <c r="U148" s="3">
        <f t="shared" si="58"/>
        <v>958.279</v>
      </c>
      <c r="V148" s="3">
        <f t="shared" si="59"/>
        <v>1025.242</v>
      </c>
      <c r="W148" s="3">
        <f t="shared" si="60"/>
        <v>1083.5720000000001</v>
      </c>
      <c r="X148" s="3">
        <f t="shared" si="61"/>
        <v>163.489</v>
      </c>
      <c r="Y148" s="3">
        <f t="shared" si="62"/>
        <v>321.45100000000002</v>
      </c>
      <c r="Z148" s="3">
        <f t="shared" si="63"/>
        <v>362.36899999999997</v>
      </c>
      <c r="AA148" s="3">
        <f t="shared" si="64"/>
        <v>434.17699999999996</v>
      </c>
      <c r="AB148" s="3">
        <f t="shared" si="65"/>
        <v>551.14200000000005</v>
      </c>
      <c r="AC148" s="3">
        <f t="shared" si="66"/>
        <v>636.74099999999999</v>
      </c>
      <c r="AD148" s="3">
        <f t="shared" si="67"/>
        <v>679.38999999999987</v>
      </c>
      <c r="AE148" s="3">
        <f t="shared" si="68"/>
        <v>939.17699999999991</v>
      </c>
      <c r="AF148" s="3">
        <f t="shared" si="69"/>
        <v>1048.691</v>
      </c>
      <c r="AG148" s="3">
        <f t="shared" si="70"/>
        <v>1138.6660000000002</v>
      </c>
      <c r="AH148" s="3">
        <f t="shared" si="71"/>
        <v>1198.0120000000002</v>
      </c>
      <c r="AI148" s="3"/>
      <c r="AJ148" s="3"/>
      <c r="AK148" s="3"/>
      <c r="AL148" s="3"/>
      <c r="AM148" s="3"/>
      <c r="AN148" s="3"/>
      <c r="AO148" s="3"/>
      <c r="AP148" s="3"/>
      <c r="AQ148" s="3"/>
      <c r="AR148" s="3"/>
    </row>
    <row r="149" spans="1:44" x14ac:dyDescent="0.3">
      <c r="A149" t="s">
        <v>32</v>
      </c>
      <c r="B149" t="s">
        <v>12</v>
      </c>
      <c r="C149">
        <v>336.51796862647086</v>
      </c>
      <c r="D149">
        <v>231.69168361745128</v>
      </c>
      <c r="E149">
        <v>221.64500000000001</v>
      </c>
      <c r="F149" s="21">
        <v>222.36600000000004</v>
      </c>
      <c r="G149" s="3">
        <v>83.791499999999999</v>
      </c>
      <c r="H149" s="3">
        <v>78.717300000000009</v>
      </c>
      <c r="I149" s="3">
        <v>132.16774254303843</v>
      </c>
      <c r="J149" s="3">
        <v>75.102144036796005</v>
      </c>
      <c r="K149" s="3">
        <f t="shared" si="48"/>
        <v>0.59630374040938627</v>
      </c>
      <c r="L149" s="3">
        <f t="shared" si="49"/>
        <v>0.33774112965469538</v>
      </c>
      <c r="M149" s="3">
        <f t="shared" si="50"/>
        <v>289.78000000000003</v>
      </c>
      <c r="N149" s="3">
        <f t="shared" si="51"/>
        <v>384.43500000000006</v>
      </c>
      <c r="O149" s="3">
        <f t="shared" si="52"/>
        <v>557.71600000000001</v>
      </c>
      <c r="P149" s="3">
        <f t="shared" si="53"/>
        <v>609.66699999999992</v>
      </c>
      <c r="Q149" s="3">
        <f t="shared" si="54"/>
        <v>687.43099999999993</v>
      </c>
      <c r="R149" s="3">
        <f t="shared" si="55"/>
        <v>810.94299999999998</v>
      </c>
      <c r="S149" s="3">
        <f t="shared" si="56"/>
        <v>883.0139999999999</v>
      </c>
      <c r="T149" s="3">
        <f t="shared" si="57"/>
        <v>912.07599999999991</v>
      </c>
      <c r="U149" s="3">
        <f t="shared" si="58"/>
        <v>1105.0179999999998</v>
      </c>
      <c r="V149" s="3">
        <f t="shared" si="59"/>
        <v>1179.924</v>
      </c>
      <c r="W149" s="3">
        <f t="shared" si="60"/>
        <v>1246.8869999999999</v>
      </c>
      <c r="X149" s="3">
        <f t="shared" si="61"/>
        <v>291.27700000000004</v>
      </c>
      <c r="Y149" s="3">
        <f t="shared" si="62"/>
        <v>385.85500000000002</v>
      </c>
      <c r="Z149" s="3">
        <f t="shared" si="63"/>
        <v>543.81700000000001</v>
      </c>
      <c r="AA149" s="3">
        <f t="shared" si="64"/>
        <v>584.73500000000001</v>
      </c>
      <c r="AB149" s="3">
        <f t="shared" si="65"/>
        <v>656.54300000000001</v>
      </c>
      <c r="AC149" s="3">
        <f t="shared" si="66"/>
        <v>773.50800000000004</v>
      </c>
      <c r="AD149" s="3">
        <f t="shared" si="67"/>
        <v>859.10699999999997</v>
      </c>
      <c r="AE149" s="3">
        <f t="shared" si="68"/>
        <v>901.75599999999986</v>
      </c>
      <c r="AF149" s="3">
        <f t="shared" si="69"/>
        <v>1161.5429999999999</v>
      </c>
      <c r="AG149" s="3">
        <f t="shared" si="70"/>
        <v>1271.057</v>
      </c>
      <c r="AH149" s="3">
        <f t="shared" si="71"/>
        <v>1361.0320000000002</v>
      </c>
      <c r="AI149" s="3"/>
      <c r="AJ149" s="3"/>
      <c r="AK149" s="3"/>
      <c r="AL149" s="3"/>
      <c r="AM149" s="3"/>
      <c r="AN149" s="3"/>
      <c r="AO149" s="3"/>
      <c r="AP149" s="3"/>
      <c r="AQ149" s="3"/>
      <c r="AR149" s="3"/>
    </row>
    <row r="150" spans="1:44" x14ac:dyDescent="0.3">
      <c r="A150" t="s">
        <v>32</v>
      </c>
      <c r="B150" t="s">
        <v>13</v>
      </c>
      <c r="C150">
        <v>67.225806451612897</v>
      </c>
      <c r="D150">
        <v>35.096774193548384</v>
      </c>
      <c r="E150">
        <v>12.395</v>
      </c>
      <c r="F150" s="21">
        <v>10.138999999999999</v>
      </c>
      <c r="G150" s="3">
        <v>39.9878</v>
      </c>
      <c r="H150" s="3">
        <v>36.216200000000001</v>
      </c>
      <c r="I150" s="3">
        <v>27.283097401298363</v>
      </c>
      <c r="J150" s="3">
        <v>11.755728048623482</v>
      </c>
      <c r="K150" s="3">
        <f t="shared" si="48"/>
        <v>2.2011373458086618</v>
      </c>
      <c r="L150" s="3">
        <f t="shared" si="49"/>
        <v>1.1594563614383551</v>
      </c>
      <c r="M150" s="3">
        <f t="shared" si="50"/>
        <v>234.04000000000002</v>
      </c>
      <c r="N150" s="3">
        <f t="shared" si="51"/>
        <v>302.17500000000001</v>
      </c>
      <c r="O150" s="3">
        <f t="shared" si="52"/>
        <v>396.83000000000004</v>
      </c>
      <c r="P150" s="3">
        <f t="shared" si="53"/>
        <v>570.11099999999999</v>
      </c>
      <c r="Q150" s="3">
        <f t="shared" si="54"/>
        <v>622.0619999999999</v>
      </c>
      <c r="R150" s="3">
        <f t="shared" si="55"/>
        <v>699.82599999999991</v>
      </c>
      <c r="S150" s="3">
        <f t="shared" si="56"/>
        <v>823.33799999999997</v>
      </c>
      <c r="T150" s="3">
        <f t="shared" si="57"/>
        <v>895.40899999999988</v>
      </c>
      <c r="U150" s="3">
        <f t="shared" si="58"/>
        <v>924.47099999999989</v>
      </c>
      <c r="V150" s="3">
        <f t="shared" si="59"/>
        <v>1117.4129999999998</v>
      </c>
      <c r="W150" s="3">
        <f t="shared" si="60"/>
        <v>1192.319</v>
      </c>
      <c r="X150" s="3">
        <f t="shared" si="61"/>
        <v>232.50500000000005</v>
      </c>
      <c r="Y150" s="3">
        <f t="shared" si="62"/>
        <v>301.41600000000005</v>
      </c>
      <c r="Z150" s="3">
        <f t="shared" si="63"/>
        <v>395.99400000000003</v>
      </c>
      <c r="AA150" s="3">
        <f t="shared" si="64"/>
        <v>553.95600000000002</v>
      </c>
      <c r="AB150" s="3">
        <f t="shared" si="65"/>
        <v>594.87400000000002</v>
      </c>
      <c r="AC150" s="3">
        <f t="shared" si="66"/>
        <v>666.68200000000002</v>
      </c>
      <c r="AD150" s="3">
        <f t="shared" si="67"/>
        <v>783.64700000000005</v>
      </c>
      <c r="AE150" s="3">
        <f t="shared" si="68"/>
        <v>869.24599999999998</v>
      </c>
      <c r="AF150" s="3">
        <f t="shared" si="69"/>
        <v>911.89499999999987</v>
      </c>
      <c r="AG150" s="3">
        <f t="shared" si="70"/>
        <v>1171.6819999999998</v>
      </c>
      <c r="AH150" s="3">
        <f t="shared" si="71"/>
        <v>1281.1959999999999</v>
      </c>
      <c r="AI150" s="3"/>
      <c r="AJ150" s="3"/>
      <c r="AK150" s="3"/>
      <c r="AL150" s="3"/>
      <c r="AM150" s="3"/>
      <c r="AN150" s="3"/>
      <c r="AO150" s="3"/>
      <c r="AP150" s="3"/>
      <c r="AQ150" s="3"/>
      <c r="AR150" s="3"/>
    </row>
    <row r="151" spans="1:44" x14ac:dyDescent="0.3">
      <c r="A151" t="s">
        <v>32</v>
      </c>
      <c r="B151" t="s">
        <v>14</v>
      </c>
      <c r="C151">
        <v>29.366666666666667</v>
      </c>
      <c r="D151">
        <v>15</v>
      </c>
      <c r="E151">
        <v>53.659000000000006</v>
      </c>
      <c r="F151" s="21">
        <v>57.788000000000004</v>
      </c>
      <c r="G151" s="3">
        <v>40.068100000000001</v>
      </c>
      <c r="H151" s="3">
        <v>39.760000000000005</v>
      </c>
      <c r="I151" s="3">
        <v>11.53378541772738</v>
      </c>
      <c r="J151" s="3">
        <v>4.8622036965814024</v>
      </c>
      <c r="K151" s="3">
        <f t="shared" si="48"/>
        <v>0.2149459627970588</v>
      </c>
      <c r="L151" s="3">
        <f t="shared" si="49"/>
        <v>8.4138639450775279E-2</v>
      </c>
      <c r="M151" s="3">
        <f t="shared" si="50"/>
        <v>66.054000000000002</v>
      </c>
      <c r="N151" s="3">
        <f t="shared" si="51"/>
        <v>287.69900000000001</v>
      </c>
      <c r="O151" s="3">
        <f t="shared" si="52"/>
        <v>355.834</v>
      </c>
      <c r="P151" s="3">
        <f t="shared" si="53"/>
        <v>450.48900000000003</v>
      </c>
      <c r="Q151" s="3">
        <f t="shared" si="54"/>
        <v>623.77</v>
      </c>
      <c r="R151" s="3">
        <f t="shared" si="55"/>
        <v>675.72099999999989</v>
      </c>
      <c r="S151" s="3">
        <f t="shared" si="56"/>
        <v>753.4849999999999</v>
      </c>
      <c r="T151" s="3">
        <f t="shared" si="57"/>
        <v>876.99699999999996</v>
      </c>
      <c r="U151" s="3">
        <f t="shared" si="58"/>
        <v>949.06799999999987</v>
      </c>
      <c r="V151" s="3">
        <f t="shared" si="59"/>
        <v>978.12999999999988</v>
      </c>
      <c r="W151" s="3">
        <f t="shared" si="60"/>
        <v>1171.0719999999999</v>
      </c>
      <c r="X151" s="3">
        <f t="shared" si="61"/>
        <v>67.927000000000007</v>
      </c>
      <c r="Y151" s="3">
        <f t="shared" si="62"/>
        <v>290.29300000000006</v>
      </c>
      <c r="Z151" s="3">
        <f t="shared" si="63"/>
        <v>359.20400000000006</v>
      </c>
      <c r="AA151" s="3">
        <f t="shared" si="64"/>
        <v>453.78200000000004</v>
      </c>
      <c r="AB151" s="3">
        <f t="shared" si="65"/>
        <v>611.74400000000003</v>
      </c>
      <c r="AC151" s="3">
        <f t="shared" si="66"/>
        <v>652.66200000000003</v>
      </c>
      <c r="AD151" s="3">
        <f t="shared" si="67"/>
        <v>724.47</v>
      </c>
      <c r="AE151" s="3">
        <f t="shared" si="68"/>
        <v>841.43500000000006</v>
      </c>
      <c r="AF151" s="3">
        <f t="shared" si="69"/>
        <v>927.03399999999999</v>
      </c>
      <c r="AG151" s="3">
        <f t="shared" si="70"/>
        <v>969.68299999999988</v>
      </c>
      <c r="AH151" s="3">
        <f t="shared" si="71"/>
        <v>1229.4699999999998</v>
      </c>
      <c r="AI151" s="3"/>
      <c r="AJ151" s="3"/>
      <c r="AK151" s="3"/>
      <c r="AL151" s="3"/>
      <c r="AM151" s="3"/>
      <c r="AN151" s="3"/>
      <c r="AO151" s="3"/>
      <c r="AP151" s="3"/>
      <c r="AQ151" s="3"/>
      <c r="AR151" s="3"/>
    </row>
    <row r="152" spans="1:44" x14ac:dyDescent="0.3">
      <c r="A152" t="s">
        <v>32</v>
      </c>
      <c r="B152" t="s">
        <v>15</v>
      </c>
      <c r="C152">
        <v>13.806451612903226</v>
      </c>
      <c r="D152">
        <v>8.0322580645161299</v>
      </c>
      <c r="E152">
        <v>21.967000000000002</v>
      </c>
      <c r="F152" s="21">
        <v>22.62</v>
      </c>
      <c r="G152" s="3">
        <v>36.0246</v>
      </c>
      <c r="H152" s="3">
        <v>37.954599999999999</v>
      </c>
      <c r="I152" s="3">
        <v>5.6032464912455318</v>
      </c>
      <c r="J152" s="3">
        <v>2.6904193787750423</v>
      </c>
      <c r="K152" s="3">
        <f t="shared" si="48"/>
        <v>0.25507563578301684</v>
      </c>
      <c r="L152" s="3">
        <f t="shared" si="49"/>
        <v>0.11893984875221229</v>
      </c>
      <c r="M152" s="3">
        <f t="shared" si="50"/>
        <v>75.626000000000005</v>
      </c>
      <c r="N152" s="3">
        <f t="shared" si="51"/>
        <v>88.021000000000001</v>
      </c>
      <c r="O152" s="3">
        <f t="shared" si="52"/>
        <v>309.666</v>
      </c>
      <c r="P152" s="3">
        <f t="shared" si="53"/>
        <v>377.80099999999999</v>
      </c>
      <c r="Q152" s="3">
        <f t="shared" si="54"/>
        <v>472.45600000000002</v>
      </c>
      <c r="R152" s="3">
        <f t="shared" si="55"/>
        <v>645.73699999999997</v>
      </c>
      <c r="S152" s="3">
        <f t="shared" si="56"/>
        <v>697.68799999999987</v>
      </c>
      <c r="T152" s="3">
        <f t="shared" si="57"/>
        <v>775.45199999999988</v>
      </c>
      <c r="U152" s="3">
        <f t="shared" si="58"/>
        <v>898.96399999999994</v>
      </c>
      <c r="V152" s="3">
        <f t="shared" si="59"/>
        <v>971.03499999999985</v>
      </c>
      <c r="W152" s="3">
        <f t="shared" si="60"/>
        <v>1000.0969999999999</v>
      </c>
      <c r="X152" s="3">
        <f t="shared" si="61"/>
        <v>80.408000000000001</v>
      </c>
      <c r="Y152" s="3">
        <f t="shared" si="62"/>
        <v>90.547000000000011</v>
      </c>
      <c r="Z152" s="3">
        <f t="shared" si="63"/>
        <v>312.91300000000007</v>
      </c>
      <c r="AA152" s="3">
        <f t="shared" si="64"/>
        <v>381.82400000000007</v>
      </c>
      <c r="AB152" s="3">
        <f t="shared" si="65"/>
        <v>476.40200000000004</v>
      </c>
      <c r="AC152" s="3">
        <f t="shared" si="66"/>
        <v>634.36400000000003</v>
      </c>
      <c r="AD152" s="3">
        <f t="shared" si="67"/>
        <v>675.28200000000004</v>
      </c>
      <c r="AE152" s="3">
        <f t="shared" si="68"/>
        <v>747.09</v>
      </c>
      <c r="AF152" s="3">
        <f t="shared" si="69"/>
        <v>864.05500000000006</v>
      </c>
      <c r="AG152" s="3">
        <f t="shared" si="70"/>
        <v>949.654</v>
      </c>
      <c r="AH152" s="3">
        <f t="shared" si="71"/>
        <v>992.30299999999988</v>
      </c>
      <c r="AI152" s="3"/>
      <c r="AJ152" s="3"/>
      <c r="AK152" s="3"/>
      <c r="AL152" s="3"/>
      <c r="AM152" s="3"/>
      <c r="AN152" s="3"/>
      <c r="AO152" s="3"/>
      <c r="AP152" s="3"/>
      <c r="AQ152" s="3"/>
      <c r="AR152" s="3"/>
    </row>
    <row r="153" spans="1:44" x14ac:dyDescent="0.3">
      <c r="A153" t="s">
        <v>32</v>
      </c>
      <c r="B153" t="s">
        <v>16</v>
      </c>
      <c r="C153">
        <v>37</v>
      </c>
      <c r="D153">
        <v>20.29032258064516</v>
      </c>
      <c r="E153">
        <v>75.556000000000012</v>
      </c>
      <c r="F153" s="21">
        <v>81.445999999999998</v>
      </c>
      <c r="G153" s="3">
        <v>61.443600000000004</v>
      </c>
      <c r="H153" s="3">
        <v>68.736400000000003</v>
      </c>
      <c r="I153" s="3">
        <v>15.016176928641659</v>
      </c>
      <c r="J153" s="3">
        <v>6.7962802781104497</v>
      </c>
      <c r="K153" s="3">
        <f t="shared" si="48"/>
        <v>0.19874234910055663</v>
      </c>
      <c r="L153" s="3">
        <f t="shared" si="49"/>
        <v>8.3445230927368441E-2</v>
      </c>
      <c r="M153" s="3">
        <f t="shared" si="50"/>
        <v>97.52300000000001</v>
      </c>
      <c r="N153" s="3">
        <f t="shared" si="51"/>
        <v>151.18200000000002</v>
      </c>
      <c r="O153" s="3">
        <f t="shared" si="52"/>
        <v>163.577</v>
      </c>
      <c r="P153" s="3">
        <f t="shared" si="53"/>
        <v>385.22199999999998</v>
      </c>
      <c r="Q153" s="3">
        <f t="shared" si="54"/>
        <v>453.35699999999997</v>
      </c>
      <c r="R153" s="3">
        <f t="shared" si="55"/>
        <v>548.01200000000006</v>
      </c>
      <c r="S153" s="3">
        <f t="shared" si="56"/>
        <v>721.29300000000001</v>
      </c>
      <c r="T153" s="3">
        <f t="shared" si="57"/>
        <v>773.24399999999991</v>
      </c>
      <c r="U153" s="3">
        <f t="shared" si="58"/>
        <v>851.00799999999992</v>
      </c>
      <c r="V153" s="3">
        <f t="shared" si="59"/>
        <v>974.52</v>
      </c>
      <c r="W153" s="3">
        <f t="shared" si="60"/>
        <v>1046.5909999999999</v>
      </c>
      <c r="X153" s="3">
        <f t="shared" si="61"/>
        <v>104.066</v>
      </c>
      <c r="Y153" s="3">
        <f t="shared" si="62"/>
        <v>161.85399999999998</v>
      </c>
      <c r="Z153" s="3">
        <f t="shared" si="63"/>
        <v>171.99299999999999</v>
      </c>
      <c r="AA153" s="3">
        <f t="shared" si="64"/>
        <v>394.35900000000004</v>
      </c>
      <c r="AB153" s="3">
        <f t="shared" si="65"/>
        <v>463.2700000000001</v>
      </c>
      <c r="AC153" s="3">
        <f t="shared" si="66"/>
        <v>557.84800000000007</v>
      </c>
      <c r="AD153" s="3">
        <f t="shared" si="67"/>
        <v>715.81000000000006</v>
      </c>
      <c r="AE153" s="3">
        <f t="shared" si="68"/>
        <v>756.72800000000007</v>
      </c>
      <c r="AF153" s="3">
        <f t="shared" si="69"/>
        <v>828.53600000000006</v>
      </c>
      <c r="AG153" s="3">
        <f t="shared" si="70"/>
        <v>945.50100000000009</v>
      </c>
      <c r="AH153" s="3">
        <f t="shared" si="71"/>
        <v>1031.0999999999999</v>
      </c>
      <c r="AI153" s="3"/>
      <c r="AJ153" s="3"/>
      <c r="AK153" s="3"/>
      <c r="AL153" s="3"/>
      <c r="AM153" s="3"/>
      <c r="AN153" s="3"/>
      <c r="AO153" s="3"/>
      <c r="AP153" s="3"/>
      <c r="AQ153" s="3"/>
      <c r="AR153" s="3"/>
    </row>
    <row r="154" spans="1:44" x14ac:dyDescent="0.3">
      <c r="A154" t="s">
        <v>32</v>
      </c>
      <c r="B154" t="s">
        <v>17</v>
      </c>
      <c r="C154">
        <v>49.3</v>
      </c>
      <c r="D154">
        <v>129.46666666666667</v>
      </c>
      <c r="E154">
        <v>95.219999999999985</v>
      </c>
      <c r="F154" s="21">
        <v>115.61000000000001</v>
      </c>
      <c r="G154" s="3">
        <v>89.332600000000014</v>
      </c>
      <c r="H154" s="3">
        <v>81.793300000000002</v>
      </c>
      <c r="I154" s="3">
        <v>19.362620468579792</v>
      </c>
      <c r="J154" s="3">
        <v>41.966220350049255</v>
      </c>
      <c r="K154" s="3">
        <f t="shared" si="48"/>
        <v>0.2033461506887187</v>
      </c>
      <c r="L154" s="3">
        <f t="shared" si="49"/>
        <v>0.36299818657598176</v>
      </c>
      <c r="M154" s="3">
        <f t="shared" si="50"/>
        <v>170.77600000000001</v>
      </c>
      <c r="N154" s="3">
        <f t="shared" si="51"/>
        <v>192.74299999999999</v>
      </c>
      <c r="O154" s="3">
        <f t="shared" si="52"/>
        <v>246.40199999999999</v>
      </c>
      <c r="P154" s="3">
        <f t="shared" si="53"/>
        <v>258.79699999999997</v>
      </c>
      <c r="Q154" s="3">
        <f t="shared" si="54"/>
        <v>480.44199999999995</v>
      </c>
      <c r="R154" s="3">
        <f t="shared" si="55"/>
        <v>548.577</v>
      </c>
      <c r="S154" s="3">
        <f t="shared" si="56"/>
        <v>643.23200000000008</v>
      </c>
      <c r="T154" s="3">
        <f t="shared" si="57"/>
        <v>816.51300000000003</v>
      </c>
      <c r="U154" s="3">
        <f t="shared" si="58"/>
        <v>868.46399999999994</v>
      </c>
      <c r="V154" s="3">
        <f t="shared" si="59"/>
        <v>946.22799999999995</v>
      </c>
      <c r="W154" s="3">
        <f t="shared" si="60"/>
        <v>1069.74</v>
      </c>
      <c r="X154" s="3">
        <f t="shared" si="61"/>
        <v>197.05600000000001</v>
      </c>
      <c r="Y154" s="3">
        <f t="shared" si="62"/>
        <v>219.67600000000002</v>
      </c>
      <c r="Z154" s="3">
        <f t="shared" si="63"/>
        <v>277.464</v>
      </c>
      <c r="AA154" s="3">
        <f t="shared" si="64"/>
        <v>287.60300000000001</v>
      </c>
      <c r="AB154" s="3">
        <f t="shared" si="65"/>
        <v>509.96900000000005</v>
      </c>
      <c r="AC154" s="3">
        <f t="shared" si="66"/>
        <v>578.88000000000011</v>
      </c>
      <c r="AD154" s="3">
        <f t="shared" si="67"/>
        <v>673.45800000000008</v>
      </c>
      <c r="AE154" s="3">
        <f t="shared" si="68"/>
        <v>831.42000000000007</v>
      </c>
      <c r="AF154" s="3">
        <f t="shared" si="69"/>
        <v>872.33800000000008</v>
      </c>
      <c r="AG154" s="3">
        <f t="shared" si="70"/>
        <v>944.14600000000007</v>
      </c>
      <c r="AH154" s="3">
        <f t="shared" si="71"/>
        <v>1061.1110000000001</v>
      </c>
      <c r="AI154" s="3"/>
      <c r="AJ154" s="3"/>
      <c r="AK154" s="3"/>
      <c r="AL154" s="3"/>
      <c r="AM154" s="3"/>
      <c r="AN154" s="3"/>
      <c r="AO154" s="3"/>
      <c r="AP154" s="3"/>
      <c r="AQ154" s="3"/>
      <c r="AR154" s="3"/>
    </row>
    <row r="155" spans="1:44" x14ac:dyDescent="0.3">
      <c r="A155" t="s">
        <v>32</v>
      </c>
      <c r="B155" t="s">
        <v>18</v>
      </c>
      <c r="C155">
        <v>79.774193548387103</v>
      </c>
      <c r="D155">
        <v>51.161290322580648</v>
      </c>
      <c r="E155">
        <v>84.034999999999997</v>
      </c>
      <c r="F155" s="21">
        <v>87.620999999999995</v>
      </c>
      <c r="G155" s="3">
        <v>100.34160000000001</v>
      </c>
      <c r="H155" s="3">
        <v>100.11630000000001</v>
      </c>
      <c r="I155" s="3">
        <v>32.37576769357527</v>
      </c>
      <c r="J155" s="3">
        <v>17.136566806173555</v>
      </c>
      <c r="K155" s="3">
        <f t="shared" si="48"/>
        <v>0.38526527867644755</v>
      </c>
      <c r="L155" s="3">
        <f t="shared" si="49"/>
        <v>0.1955760240829659</v>
      </c>
      <c r="M155" s="3">
        <f t="shared" si="50"/>
        <v>179.255</v>
      </c>
      <c r="N155" s="3">
        <f t="shared" si="51"/>
        <v>254.81100000000001</v>
      </c>
      <c r="O155" s="3">
        <f t="shared" si="52"/>
        <v>276.77800000000002</v>
      </c>
      <c r="P155" s="3">
        <f t="shared" si="53"/>
        <v>330.43700000000001</v>
      </c>
      <c r="Q155" s="3">
        <f t="shared" si="54"/>
        <v>342.83199999999999</v>
      </c>
      <c r="R155" s="3">
        <f t="shared" si="55"/>
        <v>564.47699999999998</v>
      </c>
      <c r="S155" s="3">
        <f t="shared" si="56"/>
        <v>632.61199999999997</v>
      </c>
      <c r="T155" s="3">
        <f t="shared" si="57"/>
        <v>727.26700000000005</v>
      </c>
      <c r="U155" s="3">
        <f t="shared" si="58"/>
        <v>900.548</v>
      </c>
      <c r="V155" s="3">
        <f t="shared" si="59"/>
        <v>952.49899999999991</v>
      </c>
      <c r="W155" s="3">
        <f t="shared" si="60"/>
        <v>1030.2629999999999</v>
      </c>
      <c r="X155" s="3">
        <f t="shared" si="61"/>
        <v>203.23099999999999</v>
      </c>
      <c r="Y155" s="3">
        <f t="shared" si="62"/>
        <v>284.67700000000002</v>
      </c>
      <c r="Z155" s="3">
        <f t="shared" si="63"/>
        <v>307.29700000000003</v>
      </c>
      <c r="AA155" s="3">
        <f t="shared" si="64"/>
        <v>365.08499999999998</v>
      </c>
      <c r="AB155" s="3">
        <f t="shared" si="65"/>
        <v>375.22399999999999</v>
      </c>
      <c r="AC155" s="3">
        <f t="shared" si="66"/>
        <v>597.59</v>
      </c>
      <c r="AD155" s="3">
        <f t="shared" si="67"/>
        <v>666.50100000000009</v>
      </c>
      <c r="AE155" s="3">
        <f t="shared" si="68"/>
        <v>761.07900000000006</v>
      </c>
      <c r="AF155" s="3">
        <f t="shared" si="69"/>
        <v>919.04100000000005</v>
      </c>
      <c r="AG155" s="3">
        <f t="shared" si="70"/>
        <v>959.95900000000006</v>
      </c>
      <c r="AH155" s="3">
        <f t="shared" si="71"/>
        <v>1031.7670000000001</v>
      </c>
      <c r="AI155" s="3"/>
      <c r="AJ155" s="3"/>
      <c r="AK155" s="3"/>
      <c r="AL155" s="3"/>
      <c r="AM155" s="3"/>
      <c r="AN155" s="3"/>
      <c r="AO155" s="3"/>
      <c r="AP155" s="3"/>
      <c r="AQ155" s="3"/>
      <c r="AR155" s="3"/>
    </row>
    <row r="156" spans="1:44" x14ac:dyDescent="0.3">
      <c r="A156" t="s">
        <v>32</v>
      </c>
      <c r="B156" t="s">
        <v>19</v>
      </c>
      <c r="C156">
        <v>146.06666666666666</v>
      </c>
      <c r="D156">
        <v>85.833333333333329</v>
      </c>
      <c r="E156">
        <v>105.545</v>
      </c>
      <c r="F156" s="21">
        <v>78.736999999999995</v>
      </c>
      <c r="G156" s="3">
        <v>130.9264</v>
      </c>
      <c r="H156" s="3">
        <v>120.06479999999999</v>
      </c>
      <c r="I156" s="3">
        <v>57.367818048219497</v>
      </c>
      <c r="J156" s="3">
        <v>27.822610041549133</v>
      </c>
      <c r="K156" s="3">
        <f t="shared" si="48"/>
        <v>0.54353894593035668</v>
      </c>
      <c r="L156" s="3">
        <f t="shared" si="49"/>
        <v>0.35336131731649839</v>
      </c>
      <c r="M156" s="3">
        <f t="shared" si="50"/>
        <v>189.57999999999998</v>
      </c>
      <c r="N156" s="3">
        <f t="shared" si="51"/>
        <v>284.8</v>
      </c>
      <c r="O156" s="3">
        <f t="shared" si="52"/>
        <v>360.35599999999999</v>
      </c>
      <c r="P156" s="3">
        <f t="shared" si="53"/>
        <v>382.32300000000004</v>
      </c>
      <c r="Q156" s="3">
        <f t="shared" si="54"/>
        <v>435.98200000000003</v>
      </c>
      <c r="R156" s="3">
        <f t="shared" si="55"/>
        <v>448.37700000000001</v>
      </c>
      <c r="S156" s="3">
        <f t="shared" si="56"/>
        <v>670.02199999999993</v>
      </c>
      <c r="T156" s="3">
        <f t="shared" si="57"/>
        <v>738.15699999999993</v>
      </c>
      <c r="U156" s="3">
        <f t="shared" si="58"/>
        <v>832.81200000000001</v>
      </c>
      <c r="V156" s="3">
        <f t="shared" si="59"/>
        <v>1006.093</v>
      </c>
      <c r="W156" s="3">
        <f t="shared" si="60"/>
        <v>1058.0439999999999</v>
      </c>
      <c r="X156" s="3">
        <f t="shared" si="61"/>
        <v>166.358</v>
      </c>
      <c r="Y156" s="3">
        <f t="shared" si="62"/>
        <v>281.96799999999996</v>
      </c>
      <c r="Z156" s="3">
        <f t="shared" si="63"/>
        <v>363.41399999999999</v>
      </c>
      <c r="AA156" s="3">
        <f t="shared" si="64"/>
        <v>386.03399999999999</v>
      </c>
      <c r="AB156" s="3">
        <f t="shared" si="65"/>
        <v>443.822</v>
      </c>
      <c r="AC156" s="3">
        <f t="shared" si="66"/>
        <v>453.96100000000001</v>
      </c>
      <c r="AD156" s="3">
        <f t="shared" si="67"/>
        <v>676.327</v>
      </c>
      <c r="AE156" s="3">
        <f t="shared" si="68"/>
        <v>745.23800000000006</v>
      </c>
      <c r="AF156" s="3">
        <f t="shared" si="69"/>
        <v>839.81600000000003</v>
      </c>
      <c r="AG156" s="3">
        <f t="shared" si="70"/>
        <v>997.77800000000002</v>
      </c>
      <c r="AH156" s="3">
        <f t="shared" si="71"/>
        <v>1038.6960000000001</v>
      </c>
      <c r="AI156" s="3"/>
      <c r="AJ156" s="3"/>
      <c r="AK156" s="3"/>
      <c r="AL156" s="3"/>
      <c r="AM156" s="3"/>
      <c r="AN156" s="3"/>
      <c r="AO156" s="3"/>
      <c r="AP156" s="3"/>
      <c r="AQ156" s="3"/>
      <c r="AR156" s="3"/>
    </row>
    <row r="157" spans="1:44" x14ac:dyDescent="0.3">
      <c r="A157" t="s">
        <v>32</v>
      </c>
      <c r="B157" t="s">
        <v>20</v>
      </c>
      <c r="C157">
        <v>11.161290322580646</v>
      </c>
      <c r="D157">
        <v>0.77419354838709675</v>
      </c>
      <c r="E157">
        <v>77.597999999999999</v>
      </c>
      <c r="F157" s="21">
        <v>50.914000000000009</v>
      </c>
      <c r="G157" s="3">
        <v>136.18440000000001</v>
      </c>
      <c r="H157" s="3">
        <v>118.44929999999999</v>
      </c>
      <c r="I157" s="3">
        <v>4.5297273036704571</v>
      </c>
      <c r="J157" s="3">
        <v>0.25931753048434147</v>
      </c>
      <c r="K157" s="3">
        <f t="shared" si="48"/>
        <v>5.8374279023563201E-2</v>
      </c>
      <c r="L157" s="3">
        <f t="shared" si="49"/>
        <v>5.0932460714998122E-3</v>
      </c>
      <c r="M157" s="3">
        <f t="shared" si="50"/>
        <v>183.143</v>
      </c>
      <c r="N157" s="3">
        <f t="shared" si="51"/>
        <v>267.178</v>
      </c>
      <c r="O157" s="3">
        <f t="shared" si="52"/>
        <v>362.39800000000002</v>
      </c>
      <c r="P157" s="3">
        <f t="shared" si="53"/>
        <v>437.95400000000001</v>
      </c>
      <c r="Q157" s="3">
        <f t="shared" si="54"/>
        <v>459.92100000000005</v>
      </c>
      <c r="R157" s="3">
        <f t="shared" si="55"/>
        <v>513.58000000000004</v>
      </c>
      <c r="S157" s="3">
        <f t="shared" si="56"/>
        <v>525.97500000000002</v>
      </c>
      <c r="T157" s="3">
        <f t="shared" si="57"/>
        <v>747.61999999999989</v>
      </c>
      <c r="U157" s="3">
        <f t="shared" si="58"/>
        <v>815.75499999999988</v>
      </c>
      <c r="V157" s="3">
        <f t="shared" si="59"/>
        <v>910.41</v>
      </c>
      <c r="W157" s="3">
        <f t="shared" si="60"/>
        <v>1083.691</v>
      </c>
      <c r="X157" s="3">
        <f t="shared" si="61"/>
        <v>129.65100000000001</v>
      </c>
      <c r="Y157" s="3">
        <f t="shared" si="62"/>
        <v>217.27200000000002</v>
      </c>
      <c r="Z157" s="3">
        <f t="shared" si="63"/>
        <v>332.88199999999995</v>
      </c>
      <c r="AA157" s="3">
        <f t="shared" si="64"/>
        <v>414.32799999999997</v>
      </c>
      <c r="AB157" s="3">
        <f t="shared" si="65"/>
        <v>436.94799999999998</v>
      </c>
      <c r="AC157" s="3">
        <f t="shared" si="66"/>
        <v>494.73599999999999</v>
      </c>
      <c r="AD157" s="3">
        <f t="shared" si="67"/>
        <v>504.875</v>
      </c>
      <c r="AE157" s="3">
        <f t="shared" si="68"/>
        <v>727.24099999999999</v>
      </c>
      <c r="AF157" s="3">
        <f t="shared" si="69"/>
        <v>796.15200000000004</v>
      </c>
      <c r="AG157" s="3">
        <f t="shared" si="70"/>
        <v>890.73</v>
      </c>
      <c r="AH157" s="3">
        <f t="shared" si="71"/>
        <v>1048.692</v>
      </c>
      <c r="AI157" s="3"/>
      <c r="AJ157" s="3"/>
      <c r="AK157" s="3"/>
      <c r="AL157" s="3"/>
      <c r="AM157" s="3"/>
      <c r="AN157" s="3"/>
      <c r="AO157" s="3"/>
      <c r="AP157" s="3"/>
      <c r="AQ157" s="3"/>
      <c r="AR157" s="3"/>
    </row>
    <row r="158" spans="1:44" x14ac:dyDescent="0.3">
      <c r="A158" t="s">
        <v>33</v>
      </c>
      <c r="B158" t="s">
        <v>9</v>
      </c>
      <c r="C158">
        <v>6.225806451612903</v>
      </c>
      <c r="D158">
        <v>0.12903225806451613</v>
      </c>
      <c r="E158">
        <v>82.39</v>
      </c>
      <c r="F158" s="21">
        <v>71.859000000000009</v>
      </c>
      <c r="G158" s="3">
        <v>74.344200000000001</v>
      </c>
      <c r="H158" s="3">
        <v>59.067200000000007</v>
      </c>
      <c r="I158" s="3">
        <v>2.5266976000242725</v>
      </c>
      <c r="J158" s="3">
        <v>4.321958841405691E-2</v>
      </c>
      <c r="K158" s="3">
        <f t="shared" si="48"/>
        <v>3.0667527612868947E-2</v>
      </c>
      <c r="L158" s="3">
        <f t="shared" si="49"/>
        <v>6.0144990069520732E-4</v>
      </c>
      <c r="M158" s="3">
        <f t="shared" si="50"/>
        <v>159.988</v>
      </c>
      <c r="N158" s="3">
        <f t="shared" si="51"/>
        <v>265.53300000000002</v>
      </c>
      <c r="O158" s="3">
        <f t="shared" si="52"/>
        <v>349.56799999999998</v>
      </c>
      <c r="P158" s="3">
        <f t="shared" si="53"/>
        <v>444.78800000000001</v>
      </c>
      <c r="Q158" s="3">
        <f t="shared" si="54"/>
        <v>520.34400000000005</v>
      </c>
      <c r="R158" s="3">
        <f t="shared" si="55"/>
        <v>542.31100000000004</v>
      </c>
      <c r="S158" s="3">
        <f t="shared" si="56"/>
        <v>595.97</v>
      </c>
      <c r="T158" s="3">
        <f t="shared" si="57"/>
        <v>608.36500000000001</v>
      </c>
      <c r="U158" s="3">
        <f t="shared" si="58"/>
        <v>830.00999999999988</v>
      </c>
      <c r="V158" s="3">
        <f t="shared" si="59"/>
        <v>898.14499999999987</v>
      </c>
      <c r="W158" s="3">
        <f t="shared" si="60"/>
        <v>992.8</v>
      </c>
      <c r="X158" s="3">
        <f t="shared" si="61"/>
        <v>122.77300000000002</v>
      </c>
      <c r="Y158" s="3">
        <f t="shared" si="62"/>
        <v>201.51000000000002</v>
      </c>
      <c r="Z158" s="3">
        <f t="shared" si="63"/>
        <v>289.13100000000003</v>
      </c>
      <c r="AA158" s="3">
        <f t="shared" si="64"/>
        <v>404.74099999999999</v>
      </c>
      <c r="AB158" s="3">
        <f t="shared" si="65"/>
        <v>486.18700000000001</v>
      </c>
      <c r="AC158" s="3">
        <f t="shared" si="66"/>
        <v>508.80700000000002</v>
      </c>
      <c r="AD158" s="3">
        <f t="shared" si="67"/>
        <v>566.59500000000003</v>
      </c>
      <c r="AE158" s="3">
        <f t="shared" si="68"/>
        <v>576.73400000000004</v>
      </c>
      <c r="AF158" s="3">
        <f t="shared" si="69"/>
        <v>799.1</v>
      </c>
      <c r="AG158" s="3">
        <f t="shared" si="70"/>
        <v>868.01100000000008</v>
      </c>
      <c r="AH158" s="3">
        <f t="shared" si="71"/>
        <v>962.58900000000006</v>
      </c>
      <c r="AI158" s="3"/>
      <c r="AJ158" s="3"/>
      <c r="AK158" s="3"/>
      <c r="AL158" s="3"/>
      <c r="AM158" s="3"/>
      <c r="AN158" s="3"/>
      <c r="AO158" s="3"/>
      <c r="AP158" s="3"/>
      <c r="AQ158" s="3"/>
      <c r="AR158" s="3"/>
    </row>
    <row r="159" spans="1:44" x14ac:dyDescent="0.3">
      <c r="A159" t="s">
        <v>33</v>
      </c>
      <c r="B159" t="s">
        <v>10</v>
      </c>
      <c r="C159">
        <v>72.321428571428569</v>
      </c>
      <c r="D159">
        <v>80.821428571428569</v>
      </c>
      <c r="E159">
        <v>177.40299999999999</v>
      </c>
      <c r="F159" s="21">
        <v>212.13299999999992</v>
      </c>
      <c r="G159" s="3">
        <v>132.83199999999999</v>
      </c>
      <c r="H159" s="3">
        <v>127.5753</v>
      </c>
      <c r="I159" s="3">
        <v>26.510687254140684</v>
      </c>
      <c r="J159" s="3">
        <v>24.451482145252694</v>
      </c>
      <c r="K159" s="3">
        <f t="shared" si="48"/>
        <v>0.14943764904844159</v>
      </c>
      <c r="L159" s="3">
        <f t="shared" si="49"/>
        <v>0.11526486753712389</v>
      </c>
      <c r="M159" s="3">
        <f t="shared" si="50"/>
        <v>259.79300000000001</v>
      </c>
      <c r="N159" s="3">
        <f t="shared" si="51"/>
        <v>337.39099999999996</v>
      </c>
      <c r="O159" s="3">
        <f t="shared" si="52"/>
        <v>442.93600000000004</v>
      </c>
      <c r="P159" s="3">
        <f t="shared" si="53"/>
        <v>526.971</v>
      </c>
      <c r="Q159" s="3">
        <f t="shared" si="54"/>
        <v>622.19100000000003</v>
      </c>
      <c r="R159" s="3">
        <f t="shared" si="55"/>
        <v>697.74700000000007</v>
      </c>
      <c r="S159" s="3">
        <f t="shared" si="56"/>
        <v>719.71400000000006</v>
      </c>
      <c r="T159" s="3">
        <f t="shared" si="57"/>
        <v>773.37300000000005</v>
      </c>
      <c r="U159" s="3">
        <f t="shared" si="58"/>
        <v>785.76800000000003</v>
      </c>
      <c r="V159" s="3">
        <f t="shared" si="59"/>
        <v>1007.4129999999999</v>
      </c>
      <c r="W159" s="3">
        <f t="shared" si="60"/>
        <v>1075.5479999999998</v>
      </c>
      <c r="X159" s="3">
        <f t="shared" si="61"/>
        <v>283.99199999999996</v>
      </c>
      <c r="Y159" s="3">
        <f t="shared" si="62"/>
        <v>334.90599999999995</v>
      </c>
      <c r="Z159" s="3">
        <f t="shared" si="63"/>
        <v>413.64299999999992</v>
      </c>
      <c r="AA159" s="3">
        <f t="shared" si="64"/>
        <v>501.26399999999995</v>
      </c>
      <c r="AB159" s="3">
        <f t="shared" si="65"/>
        <v>616.87399999999991</v>
      </c>
      <c r="AC159" s="3">
        <f t="shared" si="66"/>
        <v>698.31999999999994</v>
      </c>
      <c r="AD159" s="3">
        <f t="shared" si="67"/>
        <v>720.93999999999994</v>
      </c>
      <c r="AE159" s="3">
        <f t="shared" si="68"/>
        <v>778.72799999999995</v>
      </c>
      <c r="AF159" s="3">
        <f t="shared" si="69"/>
        <v>788.86699999999996</v>
      </c>
      <c r="AG159" s="3">
        <f t="shared" si="70"/>
        <v>1011.2329999999999</v>
      </c>
      <c r="AH159" s="3">
        <f t="shared" si="71"/>
        <v>1080.144</v>
      </c>
      <c r="AI159" s="3"/>
      <c r="AJ159" s="3"/>
      <c r="AK159" s="3"/>
      <c r="AL159" s="3"/>
      <c r="AM159" s="3"/>
      <c r="AN159" s="3"/>
      <c r="AO159" s="3"/>
      <c r="AP159" s="3"/>
      <c r="AQ159" s="3"/>
      <c r="AR159" s="3"/>
    </row>
    <row r="160" spans="1:44" x14ac:dyDescent="0.3">
      <c r="A160" t="s">
        <v>33</v>
      </c>
      <c r="B160" t="s">
        <v>11</v>
      </c>
      <c r="C160">
        <v>18.70967741935484</v>
      </c>
      <c r="D160">
        <v>12.096774193548388</v>
      </c>
      <c r="E160">
        <v>39.045999999999992</v>
      </c>
      <c r="F160" s="21">
        <v>40.731000000000002</v>
      </c>
      <c r="G160" s="3">
        <v>74.145099999999999</v>
      </c>
      <c r="H160" s="3">
        <v>75.777100000000004</v>
      </c>
      <c r="I160" s="3">
        <v>7.5931844974822678</v>
      </c>
      <c r="J160" s="3">
        <v>4.0518364138178331</v>
      </c>
      <c r="K160" s="3">
        <f t="shared" si="48"/>
        <v>0.19446766627778184</v>
      </c>
      <c r="L160" s="3">
        <f t="shared" si="49"/>
        <v>9.947795079467317E-2</v>
      </c>
      <c r="M160" s="3">
        <f t="shared" si="50"/>
        <v>216.44899999999998</v>
      </c>
      <c r="N160" s="3">
        <f t="shared" si="51"/>
        <v>298.839</v>
      </c>
      <c r="O160" s="3">
        <f t="shared" si="52"/>
        <v>376.43699999999995</v>
      </c>
      <c r="P160" s="3">
        <f t="shared" si="53"/>
        <v>481.98200000000003</v>
      </c>
      <c r="Q160" s="3">
        <f t="shared" si="54"/>
        <v>566.01700000000005</v>
      </c>
      <c r="R160" s="3">
        <f t="shared" si="55"/>
        <v>661.23700000000008</v>
      </c>
      <c r="S160" s="3">
        <f t="shared" si="56"/>
        <v>736.79300000000012</v>
      </c>
      <c r="T160" s="3">
        <f t="shared" si="57"/>
        <v>758.76</v>
      </c>
      <c r="U160" s="3">
        <f t="shared" si="58"/>
        <v>812.4190000000001</v>
      </c>
      <c r="V160" s="3">
        <f t="shared" si="59"/>
        <v>824.81400000000008</v>
      </c>
      <c r="W160" s="3">
        <f t="shared" si="60"/>
        <v>1046.4589999999998</v>
      </c>
      <c r="X160" s="3">
        <f t="shared" si="61"/>
        <v>252.86399999999992</v>
      </c>
      <c r="Y160" s="3">
        <f t="shared" si="62"/>
        <v>324.72299999999996</v>
      </c>
      <c r="Z160" s="3">
        <f t="shared" si="63"/>
        <v>375.63699999999994</v>
      </c>
      <c r="AA160" s="3">
        <f t="shared" si="64"/>
        <v>454.37399999999991</v>
      </c>
      <c r="AB160" s="3">
        <f t="shared" si="65"/>
        <v>541.995</v>
      </c>
      <c r="AC160" s="3">
        <f t="shared" si="66"/>
        <v>657.6049999999999</v>
      </c>
      <c r="AD160" s="3">
        <f t="shared" si="67"/>
        <v>739.05099999999993</v>
      </c>
      <c r="AE160" s="3">
        <f t="shared" si="68"/>
        <v>761.67099999999994</v>
      </c>
      <c r="AF160" s="3">
        <f t="shared" si="69"/>
        <v>819.45899999999995</v>
      </c>
      <c r="AG160" s="3">
        <f t="shared" si="70"/>
        <v>829.59799999999996</v>
      </c>
      <c r="AH160" s="3">
        <f t="shared" si="71"/>
        <v>1051.9639999999999</v>
      </c>
      <c r="AI160" s="3"/>
      <c r="AJ160" s="3"/>
      <c r="AK160" s="3"/>
      <c r="AL160" s="3"/>
      <c r="AM160" s="3"/>
      <c r="AN160" s="3"/>
      <c r="AO160" s="3"/>
      <c r="AP160" s="3"/>
      <c r="AQ160" s="3"/>
      <c r="AR160" s="3"/>
    </row>
    <row r="161" spans="1:44" x14ac:dyDescent="0.3">
      <c r="A161" t="s">
        <v>33</v>
      </c>
      <c r="B161" t="s">
        <v>12</v>
      </c>
      <c r="C161">
        <v>7.7333333333333334</v>
      </c>
      <c r="D161">
        <v>3.4333333333333331</v>
      </c>
      <c r="E161">
        <v>76.339000000000013</v>
      </c>
      <c r="F161" s="21">
        <v>75.941000000000003</v>
      </c>
      <c r="G161" s="3">
        <v>84.299700000000001</v>
      </c>
      <c r="H161" s="3">
        <v>81.333799999999997</v>
      </c>
      <c r="I161" s="3">
        <v>3.0372737989929082</v>
      </c>
      <c r="J161" s="3">
        <v>1.1129044016619656</v>
      </c>
      <c r="K161" s="3">
        <f t="shared" si="48"/>
        <v>3.9786659492433853E-2</v>
      </c>
      <c r="L161" s="3">
        <f t="shared" si="49"/>
        <v>1.4654855765159342E-2</v>
      </c>
      <c r="M161" s="3">
        <f t="shared" si="50"/>
        <v>115.38500000000001</v>
      </c>
      <c r="N161" s="3">
        <f t="shared" si="51"/>
        <v>292.78800000000001</v>
      </c>
      <c r="O161" s="3">
        <f t="shared" si="52"/>
        <v>375.178</v>
      </c>
      <c r="P161" s="3">
        <f t="shared" si="53"/>
        <v>452.77599999999995</v>
      </c>
      <c r="Q161" s="3">
        <f t="shared" si="54"/>
        <v>558.32100000000003</v>
      </c>
      <c r="R161" s="3">
        <f t="shared" si="55"/>
        <v>642.35600000000011</v>
      </c>
      <c r="S161" s="3">
        <f t="shared" si="56"/>
        <v>737.57600000000014</v>
      </c>
      <c r="T161" s="3">
        <f t="shared" si="57"/>
        <v>813.13200000000018</v>
      </c>
      <c r="U161" s="3">
        <f t="shared" si="58"/>
        <v>835.09900000000005</v>
      </c>
      <c r="V161" s="3">
        <f t="shared" si="59"/>
        <v>888.75800000000015</v>
      </c>
      <c r="W161" s="3">
        <f t="shared" si="60"/>
        <v>901.15300000000013</v>
      </c>
      <c r="X161" s="3">
        <f t="shared" si="61"/>
        <v>116.672</v>
      </c>
      <c r="Y161" s="3">
        <f t="shared" si="62"/>
        <v>328.80499999999995</v>
      </c>
      <c r="Z161" s="3">
        <f t="shared" si="63"/>
        <v>400.66399999999999</v>
      </c>
      <c r="AA161" s="3">
        <f t="shared" si="64"/>
        <v>451.57799999999997</v>
      </c>
      <c r="AB161" s="3">
        <f t="shared" si="65"/>
        <v>530.31499999999994</v>
      </c>
      <c r="AC161" s="3">
        <f t="shared" si="66"/>
        <v>617.93600000000004</v>
      </c>
      <c r="AD161" s="3">
        <f t="shared" si="67"/>
        <v>733.54599999999994</v>
      </c>
      <c r="AE161" s="3">
        <f t="shared" si="68"/>
        <v>814.99199999999996</v>
      </c>
      <c r="AF161" s="3">
        <f t="shared" si="69"/>
        <v>837.61199999999997</v>
      </c>
      <c r="AG161" s="3">
        <f t="shared" si="70"/>
        <v>895.4</v>
      </c>
      <c r="AH161" s="3">
        <f t="shared" si="71"/>
        <v>905.53899999999999</v>
      </c>
      <c r="AI161" s="3"/>
      <c r="AJ161" s="3"/>
      <c r="AK161" s="3"/>
      <c r="AL161" s="3"/>
      <c r="AM161" s="3"/>
      <c r="AN161" s="3"/>
      <c r="AO161" s="3"/>
      <c r="AP161" s="3"/>
      <c r="AQ161" s="3"/>
      <c r="AR161" s="3"/>
    </row>
    <row r="162" spans="1:44" x14ac:dyDescent="0.3">
      <c r="A162" t="s">
        <v>33</v>
      </c>
      <c r="B162" t="s">
        <v>13</v>
      </c>
      <c r="C162">
        <v>89.645161290322577</v>
      </c>
      <c r="D162">
        <v>96.774193548387103</v>
      </c>
      <c r="E162">
        <v>128.09800000000001</v>
      </c>
      <c r="F162" s="21">
        <v>149.02600000000001</v>
      </c>
      <c r="G162" s="3">
        <v>60.259299999999996</v>
      </c>
      <c r="H162" s="3">
        <v>56.049599999999998</v>
      </c>
      <c r="I162" s="3">
        <v>36.381827100867639</v>
      </c>
      <c r="J162" s="3">
        <v>32.414691310542679</v>
      </c>
      <c r="K162" s="3">
        <f t="shared" si="48"/>
        <v>0.28401557480107131</v>
      </c>
      <c r="L162" s="3">
        <f t="shared" si="49"/>
        <v>0.21751030901012358</v>
      </c>
      <c r="M162" s="3">
        <f t="shared" si="50"/>
        <v>204.43700000000001</v>
      </c>
      <c r="N162" s="3">
        <f t="shared" si="51"/>
        <v>243.483</v>
      </c>
      <c r="O162" s="3">
        <f t="shared" si="52"/>
        <v>420.88600000000002</v>
      </c>
      <c r="P162" s="3">
        <f t="shared" si="53"/>
        <v>503.27600000000001</v>
      </c>
      <c r="Q162" s="3">
        <f t="shared" si="54"/>
        <v>580.87400000000002</v>
      </c>
      <c r="R162" s="3">
        <f t="shared" si="55"/>
        <v>686.4190000000001</v>
      </c>
      <c r="S162" s="3">
        <f t="shared" si="56"/>
        <v>770.45400000000018</v>
      </c>
      <c r="T162" s="3">
        <f t="shared" si="57"/>
        <v>865.67400000000021</v>
      </c>
      <c r="U162" s="3">
        <f t="shared" si="58"/>
        <v>941.23000000000025</v>
      </c>
      <c r="V162" s="3">
        <f t="shared" si="59"/>
        <v>963.19700000000012</v>
      </c>
      <c r="W162" s="3">
        <f t="shared" si="60"/>
        <v>1016.8560000000002</v>
      </c>
      <c r="X162" s="3">
        <f t="shared" si="61"/>
        <v>224.96700000000001</v>
      </c>
      <c r="Y162" s="3">
        <f t="shared" si="62"/>
        <v>265.69799999999998</v>
      </c>
      <c r="Z162" s="3">
        <f t="shared" si="63"/>
        <v>477.83099999999996</v>
      </c>
      <c r="AA162" s="3">
        <f t="shared" si="64"/>
        <v>549.69000000000005</v>
      </c>
      <c r="AB162" s="3">
        <f t="shared" si="65"/>
        <v>600.60400000000004</v>
      </c>
      <c r="AC162" s="3">
        <f t="shared" si="66"/>
        <v>679.34099999999989</v>
      </c>
      <c r="AD162" s="3">
        <f t="shared" si="67"/>
        <v>766.96199999999999</v>
      </c>
      <c r="AE162" s="3">
        <f t="shared" si="68"/>
        <v>882.57199999999989</v>
      </c>
      <c r="AF162" s="3">
        <f t="shared" si="69"/>
        <v>964.01800000000003</v>
      </c>
      <c r="AG162" s="3">
        <f t="shared" si="70"/>
        <v>986.63799999999992</v>
      </c>
      <c r="AH162" s="3">
        <f t="shared" si="71"/>
        <v>1044.4259999999999</v>
      </c>
      <c r="AI162" s="3"/>
      <c r="AJ162" s="3"/>
      <c r="AK162" s="3"/>
      <c r="AL162" s="3"/>
      <c r="AM162" s="3"/>
      <c r="AN162" s="3"/>
      <c r="AO162" s="3"/>
      <c r="AP162" s="3"/>
      <c r="AQ162" s="3"/>
      <c r="AR162" s="3"/>
    </row>
    <row r="163" spans="1:44" x14ac:dyDescent="0.3">
      <c r="A163" t="s">
        <v>33</v>
      </c>
      <c r="B163" t="s">
        <v>14</v>
      </c>
      <c r="C163">
        <v>133.66666666666666</v>
      </c>
      <c r="D163">
        <v>168.8</v>
      </c>
      <c r="E163">
        <v>104.39700000000001</v>
      </c>
      <c r="F163" s="21">
        <v>120.88</v>
      </c>
      <c r="G163" s="3">
        <v>44.320900000000002</v>
      </c>
      <c r="H163" s="3">
        <v>40.869600000000005</v>
      </c>
      <c r="I163" s="3">
        <v>52.497706611903283</v>
      </c>
      <c r="J163" s="3">
        <v>54.715998932196051</v>
      </c>
      <c r="K163" s="3">
        <f t="shared" si="48"/>
        <v>0.50286604607319441</v>
      </c>
      <c r="L163" s="3">
        <f t="shared" si="49"/>
        <v>0.45264724464093359</v>
      </c>
      <c r="M163" s="3">
        <f t="shared" si="50"/>
        <v>232.495</v>
      </c>
      <c r="N163" s="3">
        <f t="shared" si="51"/>
        <v>308.834</v>
      </c>
      <c r="O163" s="3">
        <f t="shared" si="52"/>
        <v>347.88</v>
      </c>
      <c r="P163" s="3">
        <f t="shared" si="53"/>
        <v>525.28300000000002</v>
      </c>
      <c r="Q163" s="3">
        <f t="shared" si="54"/>
        <v>607.673</v>
      </c>
      <c r="R163" s="3">
        <f t="shared" si="55"/>
        <v>685.27100000000007</v>
      </c>
      <c r="S163" s="3">
        <f t="shared" si="56"/>
        <v>790.81600000000014</v>
      </c>
      <c r="T163" s="3">
        <f t="shared" si="57"/>
        <v>874.85100000000023</v>
      </c>
      <c r="U163" s="3">
        <f t="shared" si="58"/>
        <v>970.07100000000025</v>
      </c>
      <c r="V163" s="3">
        <f t="shared" si="59"/>
        <v>1045.6270000000002</v>
      </c>
      <c r="W163" s="3">
        <f t="shared" si="60"/>
        <v>1067.5940000000001</v>
      </c>
      <c r="X163" s="3">
        <f t="shared" si="61"/>
        <v>269.90600000000001</v>
      </c>
      <c r="Y163" s="3">
        <f t="shared" si="62"/>
        <v>345.84699999999998</v>
      </c>
      <c r="Z163" s="3">
        <f t="shared" si="63"/>
        <v>386.57799999999997</v>
      </c>
      <c r="AA163" s="3">
        <f t="shared" si="64"/>
        <v>598.71100000000001</v>
      </c>
      <c r="AB163" s="3">
        <f t="shared" si="65"/>
        <v>670.57</v>
      </c>
      <c r="AC163" s="3">
        <f t="shared" si="66"/>
        <v>721.48400000000004</v>
      </c>
      <c r="AD163" s="3">
        <f t="shared" si="67"/>
        <v>800.22099999999989</v>
      </c>
      <c r="AE163" s="3">
        <f t="shared" si="68"/>
        <v>887.84199999999998</v>
      </c>
      <c r="AF163" s="3">
        <f t="shared" si="69"/>
        <v>1003.4519999999999</v>
      </c>
      <c r="AG163" s="3">
        <f t="shared" si="70"/>
        <v>1084.8980000000001</v>
      </c>
      <c r="AH163" s="3">
        <f t="shared" si="71"/>
        <v>1107.518</v>
      </c>
      <c r="AI163" s="3"/>
      <c r="AJ163" s="3"/>
      <c r="AK163" s="3"/>
      <c r="AL163" s="3"/>
      <c r="AM163" s="3"/>
      <c r="AN163" s="3"/>
      <c r="AO163" s="3"/>
      <c r="AP163" s="3"/>
      <c r="AQ163" s="3"/>
      <c r="AR163" s="3"/>
    </row>
    <row r="164" spans="1:44" x14ac:dyDescent="0.3">
      <c r="A164" t="s">
        <v>33</v>
      </c>
      <c r="B164" t="s">
        <v>15</v>
      </c>
      <c r="C164">
        <v>64.451612903225808</v>
      </c>
      <c r="D164">
        <v>134.83870967741936</v>
      </c>
      <c r="E164">
        <v>53.736999999999988</v>
      </c>
      <c r="F164" s="21">
        <v>66.864999999999966</v>
      </c>
      <c r="G164" s="3">
        <v>54.088300000000004</v>
      </c>
      <c r="H164" s="3">
        <v>50.466500000000003</v>
      </c>
      <c r="I164" s="3">
        <v>26.157211424085478</v>
      </c>
      <c r="J164" s="3">
        <v>45.164469892689482</v>
      </c>
      <c r="K164" s="3">
        <f t="shared" si="48"/>
        <v>0.48676352278849738</v>
      </c>
      <c r="L164" s="3">
        <f t="shared" si="49"/>
        <v>0.67545756214296726</v>
      </c>
      <c r="M164" s="3">
        <f t="shared" si="50"/>
        <v>158.13399999999999</v>
      </c>
      <c r="N164" s="3">
        <f t="shared" si="51"/>
        <v>286.23199999999997</v>
      </c>
      <c r="O164" s="3">
        <f t="shared" si="52"/>
        <v>362.57099999999997</v>
      </c>
      <c r="P164" s="3">
        <f t="shared" si="53"/>
        <v>401.61699999999996</v>
      </c>
      <c r="Q164" s="3">
        <f t="shared" si="54"/>
        <v>579.02</v>
      </c>
      <c r="R164" s="3">
        <f t="shared" si="55"/>
        <v>661.41</v>
      </c>
      <c r="S164" s="3">
        <f t="shared" si="56"/>
        <v>739.00800000000004</v>
      </c>
      <c r="T164" s="3">
        <f t="shared" si="57"/>
        <v>844.55300000000011</v>
      </c>
      <c r="U164" s="3">
        <f t="shared" si="58"/>
        <v>928.58800000000019</v>
      </c>
      <c r="V164" s="3">
        <f t="shared" si="59"/>
        <v>1023.8080000000002</v>
      </c>
      <c r="W164" s="3">
        <f t="shared" si="60"/>
        <v>1099.3640000000003</v>
      </c>
      <c r="X164" s="3">
        <f t="shared" si="61"/>
        <v>187.74499999999995</v>
      </c>
      <c r="Y164" s="3">
        <f t="shared" si="62"/>
        <v>336.77099999999996</v>
      </c>
      <c r="Z164" s="3">
        <f t="shared" si="63"/>
        <v>412.71199999999993</v>
      </c>
      <c r="AA164" s="3">
        <f t="shared" si="64"/>
        <v>453.44299999999993</v>
      </c>
      <c r="AB164" s="3">
        <f t="shared" si="65"/>
        <v>665.57600000000002</v>
      </c>
      <c r="AC164" s="3">
        <f t="shared" si="66"/>
        <v>737.43500000000006</v>
      </c>
      <c r="AD164" s="3">
        <f t="shared" si="67"/>
        <v>788.34900000000005</v>
      </c>
      <c r="AE164" s="3">
        <f t="shared" si="68"/>
        <v>867.0859999999999</v>
      </c>
      <c r="AF164" s="3">
        <f t="shared" si="69"/>
        <v>954.70699999999999</v>
      </c>
      <c r="AG164" s="3">
        <f t="shared" si="70"/>
        <v>1070.3169999999998</v>
      </c>
      <c r="AH164" s="3">
        <f t="shared" si="71"/>
        <v>1151.7630000000001</v>
      </c>
      <c r="AI164" s="3"/>
      <c r="AJ164" s="3"/>
      <c r="AK164" s="3"/>
      <c r="AL164" s="3"/>
      <c r="AM164" s="3"/>
      <c r="AN164" s="3"/>
      <c r="AO164" s="3"/>
      <c r="AP164" s="3"/>
      <c r="AQ164" s="3"/>
      <c r="AR164" s="3"/>
    </row>
    <row r="165" spans="1:44" x14ac:dyDescent="0.3">
      <c r="A165" t="s">
        <v>33</v>
      </c>
      <c r="B165" t="s">
        <v>16</v>
      </c>
      <c r="C165">
        <v>68.677419354838705</v>
      </c>
      <c r="D165">
        <v>106.06451612903226</v>
      </c>
      <c r="E165">
        <v>89.313999999999993</v>
      </c>
      <c r="F165" s="21">
        <v>104.925</v>
      </c>
      <c r="G165" s="3">
        <v>77.261200000000002</v>
      </c>
      <c r="H165" s="3">
        <v>70.604200000000006</v>
      </c>
      <c r="I165" s="3">
        <v>27.872223784723715</v>
      </c>
      <c r="J165" s="3">
        <v>35.526501676354776</v>
      </c>
      <c r="K165" s="3">
        <f t="shared" si="48"/>
        <v>0.31207004259941012</v>
      </c>
      <c r="L165" s="3">
        <f t="shared" si="49"/>
        <v>0.33858948464479177</v>
      </c>
      <c r="M165" s="3">
        <f t="shared" si="50"/>
        <v>143.05099999999999</v>
      </c>
      <c r="N165" s="3">
        <f t="shared" si="51"/>
        <v>247.44799999999998</v>
      </c>
      <c r="O165" s="3">
        <f t="shared" si="52"/>
        <v>375.54599999999994</v>
      </c>
      <c r="P165" s="3">
        <f t="shared" si="53"/>
        <v>451.88499999999999</v>
      </c>
      <c r="Q165" s="3">
        <f t="shared" si="54"/>
        <v>490.93099999999993</v>
      </c>
      <c r="R165" s="3">
        <f t="shared" si="55"/>
        <v>668.33399999999995</v>
      </c>
      <c r="S165" s="3">
        <f t="shared" si="56"/>
        <v>750.72399999999993</v>
      </c>
      <c r="T165" s="3">
        <f t="shared" si="57"/>
        <v>828.322</v>
      </c>
      <c r="U165" s="3">
        <f t="shared" si="58"/>
        <v>933.86700000000008</v>
      </c>
      <c r="V165" s="3">
        <f t="shared" si="59"/>
        <v>1017.9020000000002</v>
      </c>
      <c r="W165" s="3">
        <f t="shared" si="60"/>
        <v>1113.1220000000003</v>
      </c>
      <c r="X165" s="3">
        <f t="shared" si="61"/>
        <v>171.78999999999996</v>
      </c>
      <c r="Y165" s="3">
        <f t="shared" si="62"/>
        <v>292.66999999999996</v>
      </c>
      <c r="Z165" s="3">
        <f t="shared" si="63"/>
        <v>441.69599999999997</v>
      </c>
      <c r="AA165" s="3">
        <f t="shared" si="64"/>
        <v>517.63699999999994</v>
      </c>
      <c r="AB165" s="3">
        <f t="shared" si="65"/>
        <v>558.36799999999994</v>
      </c>
      <c r="AC165" s="3">
        <f t="shared" si="66"/>
        <v>770.50099999999998</v>
      </c>
      <c r="AD165" s="3">
        <f t="shared" si="67"/>
        <v>842.36</v>
      </c>
      <c r="AE165" s="3">
        <f t="shared" si="68"/>
        <v>893.274</v>
      </c>
      <c r="AF165" s="3">
        <f t="shared" si="69"/>
        <v>972.01099999999985</v>
      </c>
      <c r="AG165" s="3">
        <f t="shared" si="70"/>
        <v>1059.6320000000001</v>
      </c>
      <c r="AH165" s="3">
        <f t="shared" si="71"/>
        <v>1175.2419999999997</v>
      </c>
      <c r="AI165" s="3"/>
      <c r="AJ165" s="3"/>
      <c r="AK165" s="3"/>
      <c r="AL165" s="3"/>
      <c r="AM165" s="3"/>
      <c r="AN165" s="3"/>
      <c r="AO165" s="3"/>
      <c r="AP165" s="3"/>
      <c r="AQ165" s="3"/>
      <c r="AR165" s="3"/>
    </row>
    <row r="166" spans="1:44" x14ac:dyDescent="0.3">
      <c r="A166" t="s">
        <v>33</v>
      </c>
      <c r="B166" t="s">
        <v>17</v>
      </c>
      <c r="C166">
        <v>71.033333333333331</v>
      </c>
      <c r="D166">
        <v>117.16666666666667</v>
      </c>
      <c r="E166">
        <v>68.819999999999993</v>
      </c>
      <c r="F166" s="21">
        <v>91.893000000000001</v>
      </c>
      <c r="G166" s="3">
        <v>84.882900000000006</v>
      </c>
      <c r="H166" s="3">
        <v>79.849100000000007</v>
      </c>
      <c r="I166" s="3">
        <v>27.89840717954262</v>
      </c>
      <c r="J166" s="3">
        <v>37.979213318852509</v>
      </c>
      <c r="K166" s="3">
        <f t="shared" si="48"/>
        <v>0.40538226067338889</v>
      </c>
      <c r="L166" s="3">
        <f t="shared" si="49"/>
        <v>0.4132982198736847</v>
      </c>
      <c r="M166" s="3">
        <f t="shared" si="50"/>
        <v>158.13399999999999</v>
      </c>
      <c r="N166" s="3">
        <f t="shared" si="51"/>
        <v>211.87099999999998</v>
      </c>
      <c r="O166" s="3">
        <f t="shared" si="52"/>
        <v>316.26799999999997</v>
      </c>
      <c r="P166" s="3">
        <f t="shared" si="53"/>
        <v>444.36599999999993</v>
      </c>
      <c r="Q166" s="3">
        <f t="shared" si="54"/>
        <v>520.70499999999993</v>
      </c>
      <c r="R166" s="3">
        <f t="shared" si="55"/>
        <v>559.75099999999998</v>
      </c>
      <c r="S166" s="3">
        <f t="shared" si="56"/>
        <v>737.154</v>
      </c>
      <c r="T166" s="3">
        <f t="shared" si="57"/>
        <v>819.54399999999987</v>
      </c>
      <c r="U166" s="3">
        <f t="shared" si="58"/>
        <v>897.14200000000005</v>
      </c>
      <c r="V166" s="3">
        <f t="shared" si="59"/>
        <v>1002.6870000000001</v>
      </c>
      <c r="W166" s="3">
        <f t="shared" si="60"/>
        <v>1086.7220000000002</v>
      </c>
      <c r="X166" s="3">
        <f t="shared" si="61"/>
        <v>196.81799999999998</v>
      </c>
      <c r="Y166" s="3">
        <f t="shared" si="62"/>
        <v>263.68299999999999</v>
      </c>
      <c r="Z166" s="3">
        <f t="shared" si="63"/>
        <v>384.56299999999999</v>
      </c>
      <c r="AA166" s="3">
        <f t="shared" si="64"/>
        <v>533.58899999999994</v>
      </c>
      <c r="AB166" s="3">
        <f t="shared" si="65"/>
        <v>609.53</v>
      </c>
      <c r="AC166" s="3">
        <f t="shared" si="66"/>
        <v>650.26099999999997</v>
      </c>
      <c r="AD166" s="3">
        <f t="shared" si="67"/>
        <v>862.39400000000001</v>
      </c>
      <c r="AE166" s="3">
        <f t="shared" si="68"/>
        <v>934.25300000000004</v>
      </c>
      <c r="AF166" s="3">
        <f t="shared" si="69"/>
        <v>985.16700000000003</v>
      </c>
      <c r="AG166" s="3">
        <f t="shared" si="70"/>
        <v>1063.9039999999998</v>
      </c>
      <c r="AH166" s="3">
        <f t="shared" si="71"/>
        <v>1151.5250000000001</v>
      </c>
      <c r="AI166" s="3"/>
      <c r="AJ166" s="3"/>
      <c r="AK166" s="3"/>
      <c r="AL166" s="3"/>
      <c r="AM166" s="3"/>
      <c r="AN166" s="3"/>
      <c r="AO166" s="3"/>
      <c r="AP166" s="3"/>
      <c r="AQ166" s="3"/>
      <c r="AR166" s="3"/>
    </row>
    <row r="167" spans="1:44" x14ac:dyDescent="0.3">
      <c r="A167" t="s">
        <v>33</v>
      </c>
      <c r="B167" t="s">
        <v>18</v>
      </c>
      <c r="C167">
        <v>84.677419354838705</v>
      </c>
      <c r="D167">
        <v>83.677419354838705</v>
      </c>
      <c r="E167">
        <v>163.84300000000002</v>
      </c>
      <c r="F167" s="21">
        <v>186.69000000000003</v>
      </c>
      <c r="G167" s="3">
        <v>109.86160000000001</v>
      </c>
      <c r="H167" s="3">
        <v>105.0001</v>
      </c>
      <c r="I167" s="3">
        <v>34.365705699812004</v>
      </c>
      <c r="J167" s="3">
        <v>28.027903086515899</v>
      </c>
      <c r="K167" s="3">
        <f t="shared" si="48"/>
        <v>0.20974778110637624</v>
      </c>
      <c r="L167" s="3">
        <f t="shared" si="49"/>
        <v>0.15013071448131071</v>
      </c>
      <c r="M167" s="3">
        <f t="shared" si="50"/>
        <v>232.66300000000001</v>
      </c>
      <c r="N167" s="3">
        <f t="shared" si="51"/>
        <v>321.97699999999998</v>
      </c>
      <c r="O167" s="3">
        <f t="shared" si="52"/>
        <v>375.714</v>
      </c>
      <c r="P167" s="3">
        <f t="shared" si="53"/>
        <v>480.11099999999999</v>
      </c>
      <c r="Q167" s="3">
        <f t="shared" si="54"/>
        <v>608.20899999999995</v>
      </c>
      <c r="R167" s="3">
        <f t="shared" si="55"/>
        <v>684.548</v>
      </c>
      <c r="S167" s="3">
        <f t="shared" si="56"/>
        <v>723.59400000000005</v>
      </c>
      <c r="T167" s="3">
        <f t="shared" si="57"/>
        <v>900.99700000000007</v>
      </c>
      <c r="U167" s="3">
        <f t="shared" si="58"/>
        <v>983.38699999999994</v>
      </c>
      <c r="V167" s="3">
        <f t="shared" si="59"/>
        <v>1060.9850000000001</v>
      </c>
      <c r="W167" s="3">
        <f t="shared" si="60"/>
        <v>1166.5300000000002</v>
      </c>
      <c r="X167" s="3">
        <f t="shared" si="61"/>
        <v>278.58300000000003</v>
      </c>
      <c r="Y167" s="3">
        <f t="shared" si="62"/>
        <v>383.50800000000004</v>
      </c>
      <c r="Z167" s="3">
        <f t="shared" si="63"/>
        <v>450.37300000000005</v>
      </c>
      <c r="AA167" s="3">
        <f t="shared" si="64"/>
        <v>571.25300000000004</v>
      </c>
      <c r="AB167" s="3">
        <f t="shared" si="65"/>
        <v>720.279</v>
      </c>
      <c r="AC167" s="3">
        <f t="shared" si="66"/>
        <v>796.22</v>
      </c>
      <c r="AD167" s="3">
        <f t="shared" si="67"/>
        <v>836.95100000000002</v>
      </c>
      <c r="AE167" s="3">
        <f t="shared" si="68"/>
        <v>1049.0840000000001</v>
      </c>
      <c r="AF167" s="3">
        <f t="shared" si="69"/>
        <v>1120.943</v>
      </c>
      <c r="AG167" s="3">
        <f t="shared" si="70"/>
        <v>1171.857</v>
      </c>
      <c r="AH167" s="3">
        <f t="shared" si="71"/>
        <v>1250.5939999999998</v>
      </c>
      <c r="AI167" s="3"/>
      <c r="AJ167" s="3"/>
      <c r="AK167" s="3"/>
      <c r="AL167" s="3"/>
      <c r="AM167" s="3"/>
      <c r="AN167" s="3"/>
      <c r="AO167" s="3"/>
      <c r="AP167" s="3"/>
      <c r="AQ167" s="3"/>
      <c r="AR167" s="3"/>
    </row>
    <row r="168" spans="1:44" x14ac:dyDescent="0.3">
      <c r="A168" t="s">
        <v>33</v>
      </c>
      <c r="B168" t="s">
        <v>19</v>
      </c>
      <c r="C168">
        <v>165.5</v>
      </c>
      <c r="D168">
        <v>244.93333333333334</v>
      </c>
      <c r="E168">
        <v>156.131</v>
      </c>
      <c r="F168" s="21">
        <v>137.625</v>
      </c>
      <c r="G168" s="3">
        <v>143.43440000000001</v>
      </c>
      <c r="H168" s="3">
        <v>139.7723</v>
      </c>
      <c r="I168" s="3">
        <v>65.000277637930125</v>
      </c>
      <c r="J168" s="3">
        <v>79.39438391662253</v>
      </c>
      <c r="K168" s="3">
        <f t="shared" si="48"/>
        <v>0.41631884531534497</v>
      </c>
      <c r="L168" s="3">
        <f t="shared" si="49"/>
        <v>0.57688925643322453</v>
      </c>
      <c r="M168" s="3">
        <f t="shared" si="50"/>
        <v>319.97400000000005</v>
      </c>
      <c r="N168" s="3">
        <f t="shared" si="51"/>
        <v>388.79399999999998</v>
      </c>
      <c r="O168" s="3">
        <f t="shared" si="52"/>
        <v>478.10799999999995</v>
      </c>
      <c r="P168" s="3">
        <f t="shared" si="53"/>
        <v>531.84500000000003</v>
      </c>
      <c r="Q168" s="3">
        <f t="shared" si="54"/>
        <v>636.24199999999996</v>
      </c>
      <c r="R168" s="3">
        <f t="shared" si="55"/>
        <v>764.33999999999992</v>
      </c>
      <c r="S168" s="3">
        <f t="shared" si="56"/>
        <v>840.67899999999997</v>
      </c>
      <c r="T168" s="3">
        <f t="shared" si="57"/>
        <v>879.72500000000002</v>
      </c>
      <c r="U168" s="3">
        <f t="shared" si="58"/>
        <v>1057.1280000000002</v>
      </c>
      <c r="V168" s="3">
        <f t="shared" si="59"/>
        <v>1139.518</v>
      </c>
      <c r="W168" s="3">
        <f t="shared" si="60"/>
        <v>1217.1160000000002</v>
      </c>
      <c r="X168" s="3">
        <f t="shared" si="61"/>
        <v>324.31500000000005</v>
      </c>
      <c r="Y168" s="3">
        <f t="shared" si="62"/>
        <v>416.20800000000003</v>
      </c>
      <c r="Z168" s="3">
        <f t="shared" si="63"/>
        <v>521.13300000000004</v>
      </c>
      <c r="AA168" s="3">
        <f t="shared" si="64"/>
        <v>587.99800000000005</v>
      </c>
      <c r="AB168" s="3">
        <f t="shared" si="65"/>
        <v>708.87800000000004</v>
      </c>
      <c r="AC168" s="3">
        <f t="shared" si="66"/>
        <v>857.904</v>
      </c>
      <c r="AD168" s="3">
        <f t="shared" si="67"/>
        <v>933.84500000000003</v>
      </c>
      <c r="AE168" s="3">
        <f t="shared" si="68"/>
        <v>974.57600000000002</v>
      </c>
      <c r="AF168" s="3">
        <f t="shared" si="69"/>
        <v>1186.7090000000001</v>
      </c>
      <c r="AG168" s="3">
        <f t="shared" si="70"/>
        <v>1258.568</v>
      </c>
      <c r="AH168" s="3">
        <f t="shared" si="71"/>
        <v>1309.482</v>
      </c>
      <c r="AI168" s="3"/>
      <c r="AJ168" s="3"/>
      <c r="AK168" s="3"/>
      <c r="AL168" s="3"/>
      <c r="AM168" s="3"/>
      <c r="AN168" s="3"/>
      <c r="AO168" s="3"/>
      <c r="AP168" s="3"/>
      <c r="AQ168" s="3"/>
      <c r="AR168" s="3"/>
    </row>
    <row r="169" spans="1:44" x14ac:dyDescent="0.3">
      <c r="A169" t="s">
        <v>33</v>
      </c>
      <c r="B169" t="s">
        <v>20</v>
      </c>
      <c r="C169">
        <v>481.25806451612902</v>
      </c>
      <c r="D169">
        <v>208.87096774193549</v>
      </c>
      <c r="E169">
        <v>400.07099999999991</v>
      </c>
      <c r="F169" s="21">
        <v>289.41999999999996</v>
      </c>
      <c r="G169" s="3">
        <v>168.36860000000001</v>
      </c>
      <c r="H169" s="3">
        <v>163.56050000000002</v>
      </c>
      <c r="I169" s="3">
        <v>195.31503365161723</v>
      </c>
      <c r="J169" s="3">
        <v>69.961708745254612</v>
      </c>
      <c r="K169" s="3">
        <f t="shared" si="48"/>
        <v>0.48820092846424079</v>
      </c>
      <c r="L169" s="3">
        <f t="shared" si="49"/>
        <v>0.2417307330013635</v>
      </c>
      <c r="M169" s="3">
        <f t="shared" si="50"/>
        <v>556.20199999999988</v>
      </c>
      <c r="N169" s="3">
        <f t="shared" si="51"/>
        <v>720.04499999999996</v>
      </c>
      <c r="O169" s="3">
        <f t="shared" si="52"/>
        <v>788.8649999999999</v>
      </c>
      <c r="P169" s="3">
        <f t="shared" si="53"/>
        <v>878.17899999999986</v>
      </c>
      <c r="Q169" s="3">
        <f t="shared" si="54"/>
        <v>931.91599999999994</v>
      </c>
      <c r="R169" s="3">
        <f t="shared" si="55"/>
        <v>1036.3129999999999</v>
      </c>
      <c r="S169" s="3">
        <f t="shared" si="56"/>
        <v>1164.4109999999998</v>
      </c>
      <c r="T169" s="3">
        <f t="shared" si="57"/>
        <v>1240.75</v>
      </c>
      <c r="U169" s="3">
        <f t="shared" si="58"/>
        <v>1279.7959999999998</v>
      </c>
      <c r="V169" s="3">
        <f t="shared" si="59"/>
        <v>1457.1990000000001</v>
      </c>
      <c r="W169" s="3">
        <f t="shared" si="60"/>
        <v>1539.5889999999999</v>
      </c>
      <c r="X169" s="3">
        <f t="shared" si="61"/>
        <v>427.04499999999996</v>
      </c>
      <c r="Y169" s="3">
        <f t="shared" si="62"/>
        <v>613.73500000000001</v>
      </c>
      <c r="Z169" s="3">
        <f t="shared" si="63"/>
        <v>705.62799999999993</v>
      </c>
      <c r="AA169" s="3">
        <f t="shared" si="64"/>
        <v>810.553</v>
      </c>
      <c r="AB169" s="3">
        <f t="shared" si="65"/>
        <v>877.41800000000001</v>
      </c>
      <c r="AC169" s="3">
        <f t="shared" si="66"/>
        <v>998.298</v>
      </c>
      <c r="AD169" s="3">
        <f t="shared" si="67"/>
        <v>1147.3240000000001</v>
      </c>
      <c r="AE169" s="3">
        <f t="shared" si="68"/>
        <v>1223.2649999999999</v>
      </c>
      <c r="AF169" s="3">
        <f t="shared" si="69"/>
        <v>1263.9960000000001</v>
      </c>
      <c r="AG169" s="3">
        <f t="shared" si="70"/>
        <v>1476.1289999999999</v>
      </c>
      <c r="AH169" s="3">
        <f t="shared" si="71"/>
        <v>1547.9879999999998</v>
      </c>
      <c r="AI169" s="3"/>
      <c r="AJ169" s="3"/>
      <c r="AK169" s="3"/>
      <c r="AL169" s="3"/>
      <c r="AM169" s="3"/>
      <c r="AN169" s="3"/>
      <c r="AO169" s="3"/>
      <c r="AP169" s="3"/>
      <c r="AQ169" s="3"/>
      <c r="AR169" s="3"/>
    </row>
    <row r="170" spans="1:44" x14ac:dyDescent="0.3">
      <c r="A170" t="s">
        <v>34</v>
      </c>
      <c r="B170" t="s">
        <v>9</v>
      </c>
      <c r="C170">
        <v>818.45161290322585</v>
      </c>
      <c r="D170">
        <v>617.61290322580646</v>
      </c>
      <c r="E170">
        <v>322.49900000000002</v>
      </c>
      <c r="F170" s="21">
        <v>214.05099999999999</v>
      </c>
      <c r="G170" s="3">
        <v>148.6936</v>
      </c>
      <c r="H170" s="3">
        <v>143.3192</v>
      </c>
      <c r="I170" s="3">
        <v>332.16254667262098</v>
      </c>
      <c r="J170" s="3">
        <v>206.87055994388342</v>
      </c>
      <c r="K170" s="3">
        <f t="shared" si="48"/>
        <v>1.0299645787199989</v>
      </c>
      <c r="L170" s="3">
        <f t="shared" si="49"/>
        <v>0.96645453627352096</v>
      </c>
      <c r="M170" s="3">
        <f t="shared" si="50"/>
        <v>722.56999999999994</v>
      </c>
      <c r="N170" s="3">
        <f t="shared" si="51"/>
        <v>878.70099999999991</v>
      </c>
      <c r="O170" s="3">
        <f t="shared" si="52"/>
        <v>1042.5439999999999</v>
      </c>
      <c r="P170" s="3">
        <f t="shared" si="53"/>
        <v>1111.364</v>
      </c>
      <c r="Q170" s="3">
        <f t="shared" si="54"/>
        <v>1200.6779999999999</v>
      </c>
      <c r="R170" s="3">
        <f t="shared" si="55"/>
        <v>1254.415</v>
      </c>
      <c r="S170" s="3">
        <f t="shared" si="56"/>
        <v>1358.8119999999999</v>
      </c>
      <c r="T170" s="3">
        <f t="shared" si="57"/>
        <v>1486.9099999999999</v>
      </c>
      <c r="U170" s="3">
        <f t="shared" si="58"/>
        <v>1563.249</v>
      </c>
      <c r="V170" s="3">
        <f t="shared" si="59"/>
        <v>1602.2949999999998</v>
      </c>
      <c r="W170" s="3">
        <f t="shared" si="60"/>
        <v>1779.6980000000001</v>
      </c>
      <c r="X170" s="3">
        <f t="shared" si="61"/>
        <v>503.47099999999995</v>
      </c>
      <c r="Y170" s="3">
        <f t="shared" si="62"/>
        <v>641.096</v>
      </c>
      <c r="Z170" s="3">
        <f t="shared" si="63"/>
        <v>827.78600000000006</v>
      </c>
      <c r="AA170" s="3">
        <f t="shared" si="64"/>
        <v>919.67899999999986</v>
      </c>
      <c r="AB170" s="3">
        <f t="shared" si="65"/>
        <v>1024.604</v>
      </c>
      <c r="AC170" s="3">
        <f t="shared" si="66"/>
        <v>1091.4690000000001</v>
      </c>
      <c r="AD170" s="3">
        <f t="shared" si="67"/>
        <v>1212.3489999999999</v>
      </c>
      <c r="AE170" s="3">
        <f t="shared" si="68"/>
        <v>1361.375</v>
      </c>
      <c r="AF170" s="3">
        <f t="shared" si="69"/>
        <v>1437.3159999999998</v>
      </c>
      <c r="AG170" s="3">
        <f t="shared" si="70"/>
        <v>1478.047</v>
      </c>
      <c r="AH170" s="3">
        <f t="shared" si="71"/>
        <v>1690.1799999999998</v>
      </c>
      <c r="AI170" s="3"/>
      <c r="AJ170" s="3"/>
      <c r="AK170" s="3"/>
      <c r="AL170" s="3"/>
      <c r="AM170" s="3"/>
      <c r="AN170" s="3"/>
      <c r="AO170" s="3"/>
      <c r="AP170" s="3"/>
      <c r="AQ170" s="3"/>
      <c r="AR170" s="3"/>
    </row>
    <row r="171" spans="1:44" x14ac:dyDescent="0.3">
      <c r="A171" t="s">
        <v>34</v>
      </c>
      <c r="B171" t="s">
        <v>10</v>
      </c>
      <c r="C171">
        <v>329.82142857142856</v>
      </c>
      <c r="D171">
        <v>229.96428571428572</v>
      </c>
      <c r="E171">
        <v>146.32399999999998</v>
      </c>
      <c r="F171" s="21">
        <v>163.702</v>
      </c>
      <c r="G171" s="3">
        <v>124.2743</v>
      </c>
      <c r="H171" s="3">
        <v>113.92570000000001</v>
      </c>
      <c r="I171" s="3">
        <v>120.901825576291</v>
      </c>
      <c r="J171" s="3">
        <v>69.57273244952809</v>
      </c>
      <c r="K171" s="3">
        <f t="shared" si="48"/>
        <v>0.82626107525963621</v>
      </c>
      <c r="L171" s="3">
        <f t="shared" si="49"/>
        <v>0.42499622759360356</v>
      </c>
      <c r="M171" s="3">
        <f t="shared" si="50"/>
        <v>468.82299999999998</v>
      </c>
      <c r="N171" s="3">
        <f t="shared" si="51"/>
        <v>868.89399999999989</v>
      </c>
      <c r="O171" s="3">
        <f t="shared" si="52"/>
        <v>1025.0249999999999</v>
      </c>
      <c r="P171" s="3">
        <f t="shared" si="53"/>
        <v>1188.8679999999999</v>
      </c>
      <c r="Q171" s="3">
        <f t="shared" si="54"/>
        <v>1257.6880000000001</v>
      </c>
      <c r="R171" s="3">
        <f t="shared" si="55"/>
        <v>1347.002</v>
      </c>
      <c r="S171" s="3">
        <f t="shared" si="56"/>
        <v>1400.739</v>
      </c>
      <c r="T171" s="3">
        <f t="shared" si="57"/>
        <v>1505.136</v>
      </c>
      <c r="U171" s="3">
        <f t="shared" si="58"/>
        <v>1633.2339999999999</v>
      </c>
      <c r="V171" s="3">
        <f t="shared" si="59"/>
        <v>1709.5730000000001</v>
      </c>
      <c r="W171" s="3">
        <f t="shared" si="60"/>
        <v>1748.6189999999999</v>
      </c>
      <c r="X171" s="3">
        <f t="shared" si="61"/>
        <v>377.75299999999999</v>
      </c>
      <c r="Y171" s="3">
        <f t="shared" si="62"/>
        <v>667.173</v>
      </c>
      <c r="Z171" s="3">
        <f t="shared" si="63"/>
        <v>804.798</v>
      </c>
      <c r="AA171" s="3">
        <f t="shared" si="64"/>
        <v>991.48800000000006</v>
      </c>
      <c r="AB171" s="3">
        <f t="shared" si="65"/>
        <v>1083.3809999999999</v>
      </c>
      <c r="AC171" s="3">
        <f t="shared" si="66"/>
        <v>1188.306</v>
      </c>
      <c r="AD171" s="3">
        <f t="shared" si="67"/>
        <v>1255.171</v>
      </c>
      <c r="AE171" s="3">
        <f t="shared" si="68"/>
        <v>1376.0509999999999</v>
      </c>
      <c r="AF171" s="3">
        <f t="shared" si="69"/>
        <v>1525.077</v>
      </c>
      <c r="AG171" s="3">
        <f t="shared" si="70"/>
        <v>1601.0179999999998</v>
      </c>
      <c r="AH171" s="3">
        <f t="shared" si="71"/>
        <v>1641.749</v>
      </c>
      <c r="AI171" s="3"/>
      <c r="AJ171" s="3"/>
      <c r="AK171" s="3"/>
      <c r="AL171" s="3"/>
      <c r="AM171" s="3"/>
      <c r="AN171" s="3"/>
      <c r="AO171" s="3"/>
      <c r="AP171" s="3"/>
      <c r="AQ171" s="3"/>
      <c r="AR171" s="3"/>
    </row>
    <row r="172" spans="1:44" x14ac:dyDescent="0.3">
      <c r="A172" t="s">
        <v>34</v>
      </c>
      <c r="B172" t="s">
        <v>11</v>
      </c>
      <c r="C172">
        <v>269.06451612903226</v>
      </c>
      <c r="D172">
        <v>102.93548387096774</v>
      </c>
      <c r="E172">
        <v>201.744</v>
      </c>
      <c r="F172" s="21">
        <v>140.17100000000002</v>
      </c>
      <c r="G172" s="3">
        <v>110.3646</v>
      </c>
      <c r="H172" s="3">
        <v>106.72580000000001</v>
      </c>
      <c r="I172" s="3">
        <v>109.19784809224072</v>
      </c>
      <c r="J172" s="3">
        <v>34.478426657313904</v>
      </c>
      <c r="K172" s="3">
        <f t="shared" si="48"/>
        <v>0.5412693715413629</v>
      </c>
      <c r="L172" s="3">
        <f t="shared" si="49"/>
        <v>0.24597403640777263</v>
      </c>
      <c r="M172" s="3">
        <f t="shared" si="50"/>
        <v>348.06799999999998</v>
      </c>
      <c r="N172" s="3">
        <f t="shared" si="51"/>
        <v>670.56700000000001</v>
      </c>
      <c r="O172" s="3">
        <f t="shared" si="52"/>
        <v>1070.6379999999999</v>
      </c>
      <c r="P172" s="3">
        <f t="shared" si="53"/>
        <v>1226.7689999999998</v>
      </c>
      <c r="Q172" s="3">
        <f t="shared" si="54"/>
        <v>1390.6119999999999</v>
      </c>
      <c r="R172" s="3">
        <f t="shared" si="55"/>
        <v>1459.432</v>
      </c>
      <c r="S172" s="3">
        <f t="shared" si="56"/>
        <v>1548.7459999999999</v>
      </c>
      <c r="T172" s="3">
        <f t="shared" si="57"/>
        <v>1602.4829999999999</v>
      </c>
      <c r="U172" s="3">
        <f t="shared" si="58"/>
        <v>1706.8799999999999</v>
      </c>
      <c r="V172" s="3">
        <f t="shared" si="59"/>
        <v>1834.9779999999998</v>
      </c>
      <c r="W172" s="3">
        <f t="shared" si="60"/>
        <v>1911.317</v>
      </c>
      <c r="X172" s="3">
        <f t="shared" si="61"/>
        <v>303.87300000000005</v>
      </c>
      <c r="Y172" s="3">
        <f t="shared" si="62"/>
        <v>517.92399999999998</v>
      </c>
      <c r="Z172" s="3">
        <f t="shared" si="63"/>
        <v>807.34400000000005</v>
      </c>
      <c r="AA172" s="3">
        <f t="shared" si="64"/>
        <v>944.96900000000005</v>
      </c>
      <c r="AB172" s="3">
        <f t="shared" si="65"/>
        <v>1131.6590000000001</v>
      </c>
      <c r="AC172" s="3">
        <f t="shared" si="66"/>
        <v>1223.5519999999999</v>
      </c>
      <c r="AD172" s="3">
        <f t="shared" si="67"/>
        <v>1328.4770000000001</v>
      </c>
      <c r="AE172" s="3">
        <f t="shared" si="68"/>
        <v>1395.3420000000001</v>
      </c>
      <c r="AF172" s="3">
        <f t="shared" si="69"/>
        <v>1516.222</v>
      </c>
      <c r="AG172" s="3">
        <f t="shared" si="70"/>
        <v>1665.248</v>
      </c>
      <c r="AH172" s="3">
        <f t="shared" si="71"/>
        <v>1741.1889999999999</v>
      </c>
      <c r="AI172" s="3"/>
      <c r="AJ172" s="3"/>
      <c r="AK172" s="3"/>
      <c r="AL172" s="3"/>
      <c r="AM172" s="3"/>
      <c r="AN172" s="3"/>
      <c r="AO172" s="3"/>
      <c r="AP172" s="3"/>
      <c r="AQ172" s="3"/>
      <c r="AR172" s="3"/>
    </row>
    <row r="173" spans="1:44" x14ac:dyDescent="0.3">
      <c r="A173" t="s">
        <v>34</v>
      </c>
      <c r="B173" t="s">
        <v>12</v>
      </c>
      <c r="C173">
        <v>460.83333333333331</v>
      </c>
      <c r="D173">
        <v>643.29999999999995</v>
      </c>
      <c r="E173">
        <v>230.05699999999999</v>
      </c>
      <c r="F173" s="21">
        <v>241.81200000000001</v>
      </c>
      <c r="G173" s="3">
        <v>77.663800000000009</v>
      </c>
      <c r="H173" s="3">
        <v>74.577399999999997</v>
      </c>
      <c r="I173" s="3">
        <v>180.99271668567653</v>
      </c>
      <c r="J173" s="3">
        <v>208.52370920072104</v>
      </c>
      <c r="K173" s="3">
        <f t="shared" si="48"/>
        <v>0.78672988296672797</v>
      </c>
      <c r="L173" s="3">
        <f t="shared" si="49"/>
        <v>0.8623381354139622</v>
      </c>
      <c r="M173" s="3">
        <f t="shared" si="50"/>
        <v>431.80099999999999</v>
      </c>
      <c r="N173" s="3">
        <f t="shared" si="51"/>
        <v>578.125</v>
      </c>
      <c r="O173" s="3">
        <f t="shared" si="52"/>
        <v>900.62400000000002</v>
      </c>
      <c r="P173" s="3">
        <f t="shared" si="53"/>
        <v>1300.6949999999999</v>
      </c>
      <c r="Q173" s="3">
        <f t="shared" si="54"/>
        <v>1456.8259999999998</v>
      </c>
      <c r="R173" s="3">
        <f t="shared" si="55"/>
        <v>1620.6689999999999</v>
      </c>
      <c r="S173" s="3">
        <f t="shared" si="56"/>
        <v>1689.489</v>
      </c>
      <c r="T173" s="3">
        <f t="shared" si="57"/>
        <v>1778.8029999999999</v>
      </c>
      <c r="U173" s="3">
        <f t="shared" si="58"/>
        <v>1832.54</v>
      </c>
      <c r="V173" s="3">
        <f t="shared" si="59"/>
        <v>1936.9369999999999</v>
      </c>
      <c r="W173" s="3">
        <f t="shared" si="60"/>
        <v>2065.0349999999999</v>
      </c>
      <c r="X173" s="3">
        <f t="shared" si="61"/>
        <v>381.98300000000006</v>
      </c>
      <c r="Y173" s="3">
        <f t="shared" si="62"/>
        <v>545.68500000000006</v>
      </c>
      <c r="Z173" s="3">
        <f t="shared" si="63"/>
        <v>759.73599999999999</v>
      </c>
      <c r="AA173" s="3">
        <f t="shared" si="64"/>
        <v>1049.1559999999999</v>
      </c>
      <c r="AB173" s="3">
        <f t="shared" si="65"/>
        <v>1186.7809999999999</v>
      </c>
      <c r="AC173" s="3">
        <f t="shared" si="66"/>
        <v>1373.471</v>
      </c>
      <c r="AD173" s="3">
        <f t="shared" si="67"/>
        <v>1465.364</v>
      </c>
      <c r="AE173" s="3">
        <f t="shared" si="68"/>
        <v>1570.2890000000002</v>
      </c>
      <c r="AF173" s="3">
        <f t="shared" si="69"/>
        <v>1637.154</v>
      </c>
      <c r="AG173" s="3">
        <f t="shared" si="70"/>
        <v>1758.0340000000001</v>
      </c>
      <c r="AH173" s="3">
        <f t="shared" si="71"/>
        <v>1907.06</v>
      </c>
      <c r="AI173" s="3"/>
      <c r="AJ173" s="3"/>
      <c r="AK173" s="3"/>
      <c r="AL173" s="3"/>
      <c r="AM173" s="3"/>
      <c r="AN173" s="3"/>
      <c r="AO173" s="3"/>
      <c r="AP173" s="3"/>
      <c r="AQ173" s="3"/>
      <c r="AR173" s="3"/>
    </row>
    <row r="174" spans="1:44" x14ac:dyDescent="0.3">
      <c r="A174" t="s">
        <v>34</v>
      </c>
      <c r="B174" t="s">
        <v>13</v>
      </c>
      <c r="C174">
        <v>412.90322580645159</v>
      </c>
      <c r="D174">
        <v>324.09677419354841</v>
      </c>
      <c r="E174">
        <v>203.38</v>
      </c>
      <c r="F174" s="21">
        <v>156.095</v>
      </c>
      <c r="G174" s="3">
        <v>57.476100000000002</v>
      </c>
      <c r="H174" s="3">
        <v>53.344799999999999</v>
      </c>
      <c r="I174" s="3">
        <v>167.57372684098803</v>
      </c>
      <c r="J174" s="3">
        <v>108.55680119900744</v>
      </c>
      <c r="K174" s="3">
        <f t="shared" si="48"/>
        <v>0.82394398092726928</v>
      </c>
      <c r="L174" s="3">
        <f t="shared" si="49"/>
        <v>0.69545341746377165</v>
      </c>
      <c r="M174" s="3">
        <f t="shared" si="50"/>
        <v>433.43700000000001</v>
      </c>
      <c r="N174" s="3">
        <f t="shared" si="51"/>
        <v>635.18100000000004</v>
      </c>
      <c r="O174" s="3">
        <f t="shared" si="52"/>
        <v>781.505</v>
      </c>
      <c r="P174" s="3">
        <f t="shared" si="53"/>
        <v>1104.0039999999999</v>
      </c>
      <c r="Q174" s="3">
        <f t="shared" si="54"/>
        <v>1504.0749999999998</v>
      </c>
      <c r="R174" s="3">
        <f t="shared" si="55"/>
        <v>1660.2059999999997</v>
      </c>
      <c r="S174" s="3">
        <f t="shared" si="56"/>
        <v>1824.049</v>
      </c>
      <c r="T174" s="3">
        <f t="shared" si="57"/>
        <v>1892.8690000000001</v>
      </c>
      <c r="U174" s="3">
        <f t="shared" si="58"/>
        <v>1982.183</v>
      </c>
      <c r="V174" s="3">
        <f t="shared" si="59"/>
        <v>2035.92</v>
      </c>
      <c r="W174" s="3">
        <f t="shared" si="60"/>
        <v>2140.317</v>
      </c>
      <c r="X174" s="3">
        <f t="shared" si="61"/>
        <v>397.90700000000004</v>
      </c>
      <c r="Y174" s="3">
        <f t="shared" si="62"/>
        <v>538.07800000000009</v>
      </c>
      <c r="Z174" s="3">
        <f t="shared" si="63"/>
        <v>701.78000000000009</v>
      </c>
      <c r="AA174" s="3">
        <f t="shared" si="64"/>
        <v>915.83100000000002</v>
      </c>
      <c r="AB174" s="3">
        <f t="shared" si="65"/>
        <v>1205.251</v>
      </c>
      <c r="AC174" s="3">
        <f t="shared" si="66"/>
        <v>1342.876</v>
      </c>
      <c r="AD174" s="3">
        <f t="shared" si="67"/>
        <v>1529.566</v>
      </c>
      <c r="AE174" s="3">
        <f t="shared" si="68"/>
        <v>1621.4590000000001</v>
      </c>
      <c r="AF174" s="3">
        <f t="shared" si="69"/>
        <v>1726.3840000000002</v>
      </c>
      <c r="AG174" s="3">
        <f t="shared" si="70"/>
        <v>1793.249</v>
      </c>
      <c r="AH174" s="3">
        <f t="shared" si="71"/>
        <v>1914.1290000000001</v>
      </c>
      <c r="AI174" s="3"/>
      <c r="AJ174" s="3"/>
      <c r="AK174" s="3"/>
      <c r="AL174" s="3"/>
      <c r="AM174" s="3"/>
      <c r="AN174" s="3"/>
      <c r="AO174" s="3"/>
      <c r="AP174" s="3"/>
      <c r="AQ174" s="3"/>
      <c r="AR174" s="3"/>
    </row>
    <row r="175" spans="1:44" x14ac:dyDescent="0.3">
      <c r="A175" t="s">
        <v>34</v>
      </c>
      <c r="B175" t="s">
        <v>14</v>
      </c>
      <c r="C175">
        <v>587.36666666666667</v>
      </c>
      <c r="D175">
        <v>436.23333333333335</v>
      </c>
      <c r="E175">
        <v>169.91000000000003</v>
      </c>
      <c r="F175" s="21">
        <v>135.57499999999999</v>
      </c>
      <c r="G175" s="3">
        <v>40.599800000000002</v>
      </c>
      <c r="H175" s="3">
        <v>37.808399999999999</v>
      </c>
      <c r="I175" s="3">
        <v>230.68880005195703</v>
      </c>
      <c r="J175" s="3">
        <v>141.40368839369074</v>
      </c>
      <c r="K175" s="3">
        <f t="shared" si="48"/>
        <v>1.357711730045065</v>
      </c>
      <c r="L175" s="3">
        <f t="shared" si="49"/>
        <v>1.0429923540010382</v>
      </c>
      <c r="M175" s="3">
        <f t="shared" si="50"/>
        <v>373.29</v>
      </c>
      <c r="N175" s="3">
        <f t="shared" si="51"/>
        <v>603.34699999999998</v>
      </c>
      <c r="O175" s="3">
        <f t="shared" si="52"/>
        <v>805.09100000000012</v>
      </c>
      <c r="P175" s="3">
        <f t="shared" si="53"/>
        <v>951.41499999999996</v>
      </c>
      <c r="Q175" s="3">
        <f t="shared" si="54"/>
        <v>1273.914</v>
      </c>
      <c r="R175" s="3">
        <f t="shared" si="55"/>
        <v>1673.9849999999999</v>
      </c>
      <c r="S175" s="3">
        <f t="shared" si="56"/>
        <v>1830.1159999999998</v>
      </c>
      <c r="T175" s="3">
        <f t="shared" si="57"/>
        <v>1993.9590000000001</v>
      </c>
      <c r="U175" s="3">
        <f t="shared" si="58"/>
        <v>2062.779</v>
      </c>
      <c r="V175" s="3">
        <f t="shared" si="59"/>
        <v>2152.0929999999998</v>
      </c>
      <c r="W175" s="3">
        <f t="shared" si="60"/>
        <v>2205.83</v>
      </c>
      <c r="X175" s="3">
        <f t="shared" si="61"/>
        <v>291.66999999999996</v>
      </c>
      <c r="Y175" s="3">
        <f t="shared" si="62"/>
        <v>533.48199999999997</v>
      </c>
      <c r="Z175" s="3">
        <f t="shared" si="63"/>
        <v>673.65300000000002</v>
      </c>
      <c r="AA175" s="3">
        <f t="shared" si="64"/>
        <v>837.35500000000002</v>
      </c>
      <c r="AB175" s="3">
        <f t="shared" si="65"/>
        <v>1051.4059999999999</v>
      </c>
      <c r="AC175" s="3">
        <f t="shared" si="66"/>
        <v>1340.826</v>
      </c>
      <c r="AD175" s="3">
        <f t="shared" si="67"/>
        <v>1478.451</v>
      </c>
      <c r="AE175" s="3">
        <f t="shared" si="68"/>
        <v>1665.1410000000001</v>
      </c>
      <c r="AF175" s="3">
        <f t="shared" si="69"/>
        <v>1757.0340000000001</v>
      </c>
      <c r="AG175" s="3">
        <f t="shared" si="70"/>
        <v>1861.9590000000003</v>
      </c>
      <c r="AH175" s="3">
        <f t="shared" si="71"/>
        <v>1928.8240000000001</v>
      </c>
      <c r="AI175" s="3"/>
      <c r="AJ175" s="3"/>
      <c r="AK175" s="3"/>
      <c r="AL175" s="3"/>
      <c r="AM175" s="3"/>
      <c r="AN175" s="3"/>
      <c r="AO175" s="3"/>
      <c r="AP175" s="3"/>
      <c r="AQ175" s="3"/>
      <c r="AR175" s="3"/>
    </row>
    <row r="176" spans="1:44" x14ac:dyDescent="0.3">
      <c r="A176" t="s">
        <v>34</v>
      </c>
      <c r="B176" t="s">
        <v>15</v>
      </c>
      <c r="C176">
        <v>139.38709677419354</v>
      </c>
      <c r="D176">
        <v>221.80645161290323</v>
      </c>
      <c r="E176">
        <v>101.85700000000001</v>
      </c>
      <c r="F176" s="21">
        <v>122.498</v>
      </c>
      <c r="G176" s="3">
        <v>46.692100000000003</v>
      </c>
      <c r="H176" s="3">
        <v>45.479300000000002</v>
      </c>
      <c r="I176" s="3">
        <v>56.569224506242911</v>
      </c>
      <c r="J176" s="3">
        <v>74.294472483763812</v>
      </c>
      <c r="K176" s="3">
        <f t="shared" si="48"/>
        <v>0.55537885963893407</v>
      </c>
      <c r="L176" s="3">
        <f t="shared" si="49"/>
        <v>0.6064953916289556</v>
      </c>
      <c r="M176" s="3">
        <f t="shared" si="50"/>
        <v>271.76700000000005</v>
      </c>
      <c r="N176" s="3">
        <f t="shared" si="51"/>
        <v>475.14700000000005</v>
      </c>
      <c r="O176" s="3">
        <f t="shared" si="52"/>
        <v>705.20399999999995</v>
      </c>
      <c r="P176" s="3">
        <f t="shared" si="53"/>
        <v>906.94800000000009</v>
      </c>
      <c r="Q176" s="3">
        <f t="shared" si="54"/>
        <v>1053.2719999999999</v>
      </c>
      <c r="R176" s="3">
        <f t="shared" si="55"/>
        <v>1375.771</v>
      </c>
      <c r="S176" s="3">
        <f t="shared" si="56"/>
        <v>1775.8419999999999</v>
      </c>
      <c r="T176" s="3">
        <f t="shared" si="57"/>
        <v>1931.9729999999997</v>
      </c>
      <c r="U176" s="3">
        <f t="shared" si="58"/>
        <v>2095.8160000000003</v>
      </c>
      <c r="V176" s="3">
        <f t="shared" si="59"/>
        <v>2164.636</v>
      </c>
      <c r="W176" s="3">
        <f t="shared" si="60"/>
        <v>2253.9499999999998</v>
      </c>
      <c r="X176" s="3">
        <f t="shared" si="61"/>
        <v>258.07299999999998</v>
      </c>
      <c r="Y176" s="3">
        <f t="shared" si="62"/>
        <v>414.16799999999995</v>
      </c>
      <c r="Z176" s="3">
        <f t="shared" si="63"/>
        <v>655.98</v>
      </c>
      <c r="AA176" s="3">
        <f t="shared" si="64"/>
        <v>796.15100000000007</v>
      </c>
      <c r="AB176" s="3">
        <f t="shared" si="65"/>
        <v>959.85300000000007</v>
      </c>
      <c r="AC176" s="3">
        <f t="shared" si="66"/>
        <v>1173.904</v>
      </c>
      <c r="AD176" s="3">
        <f t="shared" si="67"/>
        <v>1463.3240000000001</v>
      </c>
      <c r="AE176" s="3">
        <f t="shared" si="68"/>
        <v>1600.9490000000001</v>
      </c>
      <c r="AF176" s="3">
        <f t="shared" si="69"/>
        <v>1787.6390000000001</v>
      </c>
      <c r="AG176" s="3">
        <f t="shared" si="70"/>
        <v>1879.5320000000002</v>
      </c>
      <c r="AH176" s="3">
        <f t="shared" si="71"/>
        <v>1984.4570000000003</v>
      </c>
      <c r="AI176" s="3"/>
      <c r="AJ176" s="3"/>
      <c r="AK176" s="3"/>
      <c r="AL176" s="3"/>
      <c r="AM176" s="3"/>
      <c r="AN176" s="3"/>
      <c r="AO176" s="3"/>
      <c r="AP176" s="3"/>
      <c r="AQ176" s="3"/>
      <c r="AR176" s="3"/>
    </row>
    <row r="177" spans="1:44" x14ac:dyDescent="0.3">
      <c r="A177" t="s">
        <v>34</v>
      </c>
      <c r="B177" t="s">
        <v>16</v>
      </c>
      <c r="C177">
        <v>128.16129032258064</v>
      </c>
      <c r="D177">
        <v>159.12903225806451</v>
      </c>
      <c r="E177">
        <v>96.596000000000018</v>
      </c>
      <c r="F177" s="21">
        <v>119.33199999999998</v>
      </c>
      <c r="G177" s="3">
        <v>61.724500000000006</v>
      </c>
      <c r="H177" s="3">
        <v>58.225999999999999</v>
      </c>
      <c r="I177" s="3">
        <v>52.013313807753541</v>
      </c>
      <c r="J177" s="3">
        <v>53.30055741163568</v>
      </c>
      <c r="K177" s="3">
        <f t="shared" si="48"/>
        <v>0.53846239810917151</v>
      </c>
      <c r="L177" s="3">
        <f t="shared" si="49"/>
        <v>0.44665770632886143</v>
      </c>
      <c r="M177" s="3">
        <f t="shared" si="50"/>
        <v>198.45300000000003</v>
      </c>
      <c r="N177" s="3">
        <f t="shared" si="51"/>
        <v>368.36300000000006</v>
      </c>
      <c r="O177" s="3">
        <f t="shared" si="52"/>
        <v>571.74300000000005</v>
      </c>
      <c r="P177" s="3">
        <f t="shared" si="53"/>
        <v>801.8</v>
      </c>
      <c r="Q177" s="3">
        <f t="shared" si="54"/>
        <v>1003.5440000000001</v>
      </c>
      <c r="R177" s="3">
        <f t="shared" si="55"/>
        <v>1149.8679999999999</v>
      </c>
      <c r="S177" s="3">
        <f t="shared" si="56"/>
        <v>1472.367</v>
      </c>
      <c r="T177" s="3">
        <f t="shared" si="57"/>
        <v>1872.4379999999999</v>
      </c>
      <c r="U177" s="3">
        <f t="shared" si="58"/>
        <v>2028.5689999999997</v>
      </c>
      <c r="V177" s="3">
        <f t="shared" si="59"/>
        <v>2192.4120000000003</v>
      </c>
      <c r="W177" s="3">
        <f t="shared" si="60"/>
        <v>2261.232</v>
      </c>
      <c r="X177" s="3">
        <f t="shared" si="61"/>
        <v>241.82999999999998</v>
      </c>
      <c r="Y177" s="3">
        <f t="shared" si="62"/>
        <v>377.40499999999997</v>
      </c>
      <c r="Z177" s="3">
        <f t="shared" si="63"/>
        <v>533.49999999999989</v>
      </c>
      <c r="AA177" s="3">
        <f t="shared" si="64"/>
        <v>775.31200000000001</v>
      </c>
      <c r="AB177" s="3">
        <f t="shared" si="65"/>
        <v>915.48300000000006</v>
      </c>
      <c r="AC177" s="3">
        <f t="shared" si="66"/>
        <v>1079.1849999999999</v>
      </c>
      <c r="AD177" s="3">
        <f t="shared" si="67"/>
        <v>1293.2359999999999</v>
      </c>
      <c r="AE177" s="3">
        <f t="shared" si="68"/>
        <v>1582.6559999999999</v>
      </c>
      <c r="AF177" s="3">
        <f t="shared" si="69"/>
        <v>1720.2809999999999</v>
      </c>
      <c r="AG177" s="3">
        <f t="shared" si="70"/>
        <v>1906.971</v>
      </c>
      <c r="AH177" s="3">
        <f t="shared" si="71"/>
        <v>1998.864</v>
      </c>
      <c r="AI177" s="3"/>
      <c r="AJ177" s="3"/>
      <c r="AK177" s="3"/>
      <c r="AL177" s="3"/>
      <c r="AM177" s="3"/>
      <c r="AN177" s="3"/>
      <c r="AO177" s="3"/>
      <c r="AP177" s="3"/>
      <c r="AQ177" s="3"/>
      <c r="AR177" s="3"/>
    </row>
    <row r="178" spans="1:44" x14ac:dyDescent="0.3">
      <c r="A178" t="s">
        <v>34</v>
      </c>
      <c r="B178" t="s">
        <v>17</v>
      </c>
      <c r="C178">
        <v>307.43333333333334</v>
      </c>
      <c r="D178">
        <v>305</v>
      </c>
      <c r="E178">
        <v>128.613</v>
      </c>
      <c r="F178" s="21">
        <v>107.392</v>
      </c>
      <c r="G178" s="3">
        <v>86.192999999999998</v>
      </c>
      <c r="H178" s="3">
        <v>82.206800000000001</v>
      </c>
      <c r="I178" s="3">
        <v>120.74472520737756</v>
      </c>
      <c r="J178" s="3">
        <v>98.864808497155167</v>
      </c>
      <c r="K178" s="3">
        <f t="shared" si="48"/>
        <v>0.93882208802669675</v>
      </c>
      <c r="L178" s="3">
        <f t="shared" si="49"/>
        <v>0.92059751654830124</v>
      </c>
      <c r="M178" s="3">
        <f t="shared" si="50"/>
        <v>225.209</v>
      </c>
      <c r="N178" s="3">
        <f t="shared" si="51"/>
        <v>327.06600000000003</v>
      </c>
      <c r="O178" s="3">
        <f t="shared" si="52"/>
        <v>496.97600000000006</v>
      </c>
      <c r="P178" s="3">
        <f t="shared" si="53"/>
        <v>700.35599999999999</v>
      </c>
      <c r="Q178" s="3">
        <f t="shared" si="54"/>
        <v>930.41300000000001</v>
      </c>
      <c r="R178" s="3">
        <f t="shared" si="55"/>
        <v>1132.1570000000002</v>
      </c>
      <c r="S178" s="3">
        <f t="shared" si="56"/>
        <v>1278.481</v>
      </c>
      <c r="T178" s="3">
        <f t="shared" si="57"/>
        <v>1600.98</v>
      </c>
      <c r="U178" s="3">
        <f t="shared" si="58"/>
        <v>2001.0509999999999</v>
      </c>
      <c r="V178" s="3">
        <f t="shared" si="59"/>
        <v>2157.1819999999998</v>
      </c>
      <c r="W178" s="3">
        <f t="shared" si="60"/>
        <v>2321.0250000000001</v>
      </c>
      <c r="X178" s="3">
        <f t="shared" si="61"/>
        <v>226.72399999999999</v>
      </c>
      <c r="Y178" s="3">
        <f t="shared" si="62"/>
        <v>349.22199999999998</v>
      </c>
      <c r="Z178" s="3">
        <f t="shared" si="63"/>
        <v>484.79699999999997</v>
      </c>
      <c r="AA178" s="3">
        <f t="shared" si="64"/>
        <v>640.89199999999983</v>
      </c>
      <c r="AB178" s="3">
        <f t="shared" si="65"/>
        <v>882.70399999999995</v>
      </c>
      <c r="AC178" s="3">
        <f t="shared" si="66"/>
        <v>1022.875</v>
      </c>
      <c r="AD178" s="3">
        <f t="shared" si="67"/>
        <v>1186.577</v>
      </c>
      <c r="AE178" s="3">
        <f t="shared" si="68"/>
        <v>1400.6279999999999</v>
      </c>
      <c r="AF178" s="3">
        <f t="shared" si="69"/>
        <v>1690.048</v>
      </c>
      <c r="AG178" s="3">
        <f t="shared" si="70"/>
        <v>1827.673</v>
      </c>
      <c r="AH178" s="3">
        <f t="shared" si="71"/>
        <v>2014.3630000000001</v>
      </c>
      <c r="AI178" s="3"/>
      <c r="AJ178" s="3"/>
      <c r="AK178" s="3"/>
      <c r="AL178" s="3"/>
      <c r="AM178" s="3"/>
      <c r="AN178" s="3"/>
      <c r="AO178" s="3"/>
      <c r="AP178" s="3"/>
      <c r="AQ178" s="3"/>
      <c r="AR178" s="3"/>
    </row>
    <row r="179" spans="1:44" x14ac:dyDescent="0.3">
      <c r="A179" t="s">
        <v>34</v>
      </c>
      <c r="B179" t="s">
        <v>18</v>
      </c>
      <c r="C179">
        <v>33.096774193548384</v>
      </c>
      <c r="D179">
        <v>20.516129032258064</v>
      </c>
      <c r="E179">
        <v>37.737000000000002</v>
      </c>
      <c r="F179" s="21">
        <v>27.023</v>
      </c>
      <c r="G179" s="3">
        <v>103.50630000000001</v>
      </c>
      <c r="H179" s="3">
        <v>93.423800000000014</v>
      </c>
      <c r="I179" s="3">
        <v>13.432081542097938</v>
      </c>
      <c r="J179" s="3">
        <v>6.8719145578350478</v>
      </c>
      <c r="K179" s="3">
        <f t="shared" si="48"/>
        <v>0.35593930471680146</v>
      </c>
      <c r="L179" s="3">
        <f t="shared" si="49"/>
        <v>0.25429872915054019</v>
      </c>
      <c r="M179" s="3">
        <f t="shared" si="50"/>
        <v>166.35</v>
      </c>
      <c r="N179" s="3">
        <f t="shared" si="51"/>
        <v>262.94600000000003</v>
      </c>
      <c r="O179" s="3">
        <f t="shared" si="52"/>
        <v>364.80300000000005</v>
      </c>
      <c r="P179" s="3">
        <f t="shared" si="53"/>
        <v>534.71300000000008</v>
      </c>
      <c r="Q179" s="3">
        <f t="shared" si="54"/>
        <v>738.09299999999996</v>
      </c>
      <c r="R179" s="3">
        <f t="shared" si="55"/>
        <v>968.15</v>
      </c>
      <c r="S179" s="3">
        <f t="shared" si="56"/>
        <v>1169.8940000000002</v>
      </c>
      <c r="T179" s="3">
        <f t="shared" si="57"/>
        <v>1316.2180000000001</v>
      </c>
      <c r="U179" s="3">
        <f t="shared" si="58"/>
        <v>1638.7170000000001</v>
      </c>
      <c r="V179" s="3">
        <f t="shared" si="59"/>
        <v>2038.788</v>
      </c>
      <c r="W179" s="3">
        <f t="shared" si="60"/>
        <v>2194.9189999999999</v>
      </c>
      <c r="X179" s="3">
        <f t="shared" si="61"/>
        <v>134.41499999999999</v>
      </c>
      <c r="Y179" s="3">
        <f t="shared" si="62"/>
        <v>253.74699999999999</v>
      </c>
      <c r="Z179" s="3">
        <f t="shared" si="63"/>
        <v>376.245</v>
      </c>
      <c r="AA179" s="3">
        <f t="shared" si="64"/>
        <v>511.82</v>
      </c>
      <c r="AB179" s="3">
        <f t="shared" si="65"/>
        <v>667.91499999999985</v>
      </c>
      <c r="AC179" s="3">
        <f t="shared" si="66"/>
        <v>909.72699999999998</v>
      </c>
      <c r="AD179" s="3">
        <f t="shared" si="67"/>
        <v>1049.8979999999999</v>
      </c>
      <c r="AE179" s="3">
        <f t="shared" si="68"/>
        <v>1213.5999999999999</v>
      </c>
      <c r="AF179" s="3">
        <f t="shared" si="69"/>
        <v>1427.6509999999998</v>
      </c>
      <c r="AG179" s="3">
        <f t="shared" si="70"/>
        <v>1717.0709999999999</v>
      </c>
      <c r="AH179" s="3">
        <f t="shared" si="71"/>
        <v>1854.6959999999999</v>
      </c>
      <c r="AI179" s="3"/>
      <c r="AJ179" s="3"/>
      <c r="AK179" s="3"/>
      <c r="AL179" s="3"/>
      <c r="AM179" s="3"/>
      <c r="AN179" s="3"/>
      <c r="AO179" s="3"/>
      <c r="AP179" s="3"/>
      <c r="AQ179" s="3"/>
      <c r="AR179" s="3"/>
    </row>
    <row r="180" spans="1:44" x14ac:dyDescent="0.3">
      <c r="A180" t="s">
        <v>34</v>
      </c>
      <c r="B180" t="s">
        <v>19</v>
      </c>
      <c r="C180">
        <v>8</v>
      </c>
      <c r="D180">
        <v>0.6</v>
      </c>
      <c r="E180">
        <v>64.684000000000012</v>
      </c>
      <c r="F180" s="21">
        <v>62.997999999999998</v>
      </c>
      <c r="G180" s="3">
        <v>86.620400000000004</v>
      </c>
      <c r="H180" s="3">
        <v>85.018900000000002</v>
      </c>
      <c r="I180" s="3">
        <v>3.1420073782685263</v>
      </c>
      <c r="J180" s="3">
        <v>0.19448814786325611</v>
      </c>
      <c r="K180" s="3">
        <f t="shared" si="48"/>
        <v>4.8574722934087655E-2</v>
      </c>
      <c r="L180" s="3">
        <f t="shared" si="49"/>
        <v>3.0872114648600926E-3</v>
      </c>
      <c r="M180" s="3">
        <f t="shared" si="50"/>
        <v>102.42100000000002</v>
      </c>
      <c r="N180" s="3">
        <f t="shared" si="51"/>
        <v>231.03399999999999</v>
      </c>
      <c r="O180" s="3">
        <f t="shared" si="52"/>
        <v>327.63000000000005</v>
      </c>
      <c r="P180" s="3">
        <f t="shared" si="53"/>
        <v>429.48700000000008</v>
      </c>
      <c r="Q180" s="3">
        <f t="shared" si="54"/>
        <v>599.39700000000005</v>
      </c>
      <c r="R180" s="3">
        <f t="shared" si="55"/>
        <v>802.77699999999993</v>
      </c>
      <c r="S180" s="3">
        <f t="shared" si="56"/>
        <v>1032.8340000000001</v>
      </c>
      <c r="T180" s="3">
        <f t="shared" si="57"/>
        <v>1234.5780000000002</v>
      </c>
      <c r="U180" s="3">
        <f t="shared" si="58"/>
        <v>1380.902</v>
      </c>
      <c r="V180" s="3">
        <f t="shared" si="59"/>
        <v>1703.4010000000001</v>
      </c>
      <c r="W180" s="3">
        <f t="shared" si="60"/>
        <v>2103.4720000000002</v>
      </c>
      <c r="X180" s="3">
        <f t="shared" si="61"/>
        <v>90.021000000000001</v>
      </c>
      <c r="Y180" s="3">
        <f t="shared" si="62"/>
        <v>197.41299999999998</v>
      </c>
      <c r="Z180" s="3">
        <f t="shared" si="63"/>
        <v>316.745</v>
      </c>
      <c r="AA180" s="3">
        <f t="shared" si="64"/>
        <v>439.24299999999999</v>
      </c>
      <c r="AB180" s="3">
        <f t="shared" si="65"/>
        <v>574.81799999999998</v>
      </c>
      <c r="AC180" s="3">
        <f t="shared" si="66"/>
        <v>730.9129999999999</v>
      </c>
      <c r="AD180" s="3">
        <f t="shared" si="67"/>
        <v>972.72500000000002</v>
      </c>
      <c r="AE180" s="3">
        <f t="shared" si="68"/>
        <v>1112.896</v>
      </c>
      <c r="AF180" s="3">
        <f t="shared" si="69"/>
        <v>1276.598</v>
      </c>
      <c r="AG180" s="3">
        <f t="shared" si="70"/>
        <v>1490.6489999999999</v>
      </c>
      <c r="AH180" s="3">
        <f t="shared" si="71"/>
        <v>1780.069</v>
      </c>
      <c r="AI180" s="3"/>
      <c r="AJ180" s="3"/>
      <c r="AK180" s="3"/>
      <c r="AL180" s="3"/>
      <c r="AM180" s="3"/>
      <c r="AN180" s="3"/>
      <c r="AO180" s="3"/>
      <c r="AP180" s="3"/>
      <c r="AQ180" s="3"/>
      <c r="AR180" s="3"/>
    </row>
    <row r="181" spans="1:44" x14ac:dyDescent="0.3">
      <c r="A181" t="s">
        <v>34</v>
      </c>
      <c r="B181" t="s">
        <v>20</v>
      </c>
      <c r="C181">
        <v>11.580645161290322</v>
      </c>
      <c r="D181">
        <v>4.032258064516129</v>
      </c>
      <c r="E181">
        <v>73.789999999999992</v>
      </c>
      <c r="F181" s="21">
        <v>87.525000000000006</v>
      </c>
      <c r="G181" s="3">
        <v>132.47750000000002</v>
      </c>
      <c r="H181" s="3">
        <v>139.08760000000001</v>
      </c>
      <c r="I181" s="3">
        <v>4.6999193699933359</v>
      </c>
      <c r="J181" s="3">
        <v>1.3506121379392786</v>
      </c>
      <c r="K181" s="3">
        <f t="shared" si="48"/>
        <v>6.3693174820346074E-2</v>
      </c>
      <c r="L181" s="3">
        <f t="shared" si="49"/>
        <v>1.5431158388337944E-2</v>
      </c>
      <c r="M181" s="3">
        <f t="shared" si="50"/>
        <v>138.47399999999999</v>
      </c>
      <c r="N181" s="3">
        <f t="shared" si="51"/>
        <v>176.21100000000001</v>
      </c>
      <c r="O181" s="3">
        <f t="shared" si="52"/>
        <v>304.82399999999996</v>
      </c>
      <c r="P181" s="3">
        <f t="shared" si="53"/>
        <v>401.42000000000007</v>
      </c>
      <c r="Q181" s="3">
        <f t="shared" si="54"/>
        <v>503.27700000000004</v>
      </c>
      <c r="R181" s="3">
        <f t="shared" si="55"/>
        <v>673.18700000000001</v>
      </c>
      <c r="S181" s="3">
        <f t="shared" si="56"/>
        <v>876.56699999999989</v>
      </c>
      <c r="T181" s="3">
        <f t="shared" si="57"/>
        <v>1106.624</v>
      </c>
      <c r="U181" s="3">
        <f t="shared" si="58"/>
        <v>1308.3680000000002</v>
      </c>
      <c r="V181" s="3">
        <f t="shared" si="59"/>
        <v>1454.692</v>
      </c>
      <c r="W181" s="3">
        <f t="shared" si="60"/>
        <v>1777.191</v>
      </c>
      <c r="X181" s="3">
        <f t="shared" si="61"/>
        <v>150.523</v>
      </c>
      <c r="Y181" s="3">
        <f t="shared" si="62"/>
        <v>177.54599999999999</v>
      </c>
      <c r="Z181" s="3">
        <f t="shared" si="63"/>
        <v>284.93799999999999</v>
      </c>
      <c r="AA181" s="3">
        <f t="shared" si="64"/>
        <v>404.27</v>
      </c>
      <c r="AB181" s="3">
        <f t="shared" si="65"/>
        <v>526.76800000000003</v>
      </c>
      <c r="AC181" s="3">
        <f t="shared" si="66"/>
        <v>662.34299999999996</v>
      </c>
      <c r="AD181" s="3">
        <f t="shared" si="67"/>
        <v>818.43799999999987</v>
      </c>
      <c r="AE181" s="3">
        <f t="shared" si="68"/>
        <v>1060.25</v>
      </c>
      <c r="AF181" s="3">
        <f t="shared" si="69"/>
        <v>1200.421</v>
      </c>
      <c r="AG181" s="3">
        <f t="shared" si="70"/>
        <v>1364.123</v>
      </c>
      <c r="AH181" s="3">
        <f t="shared" si="71"/>
        <v>1578.174</v>
      </c>
      <c r="AI181" s="3"/>
      <c r="AJ181" s="3"/>
      <c r="AK181" s="3"/>
      <c r="AL181" s="3"/>
      <c r="AM181" s="3"/>
      <c r="AN181" s="3"/>
      <c r="AO181" s="3"/>
      <c r="AP181" s="3"/>
      <c r="AQ181" s="3"/>
      <c r="AR181" s="3"/>
    </row>
    <row r="182" spans="1:44" x14ac:dyDescent="0.3">
      <c r="A182" t="s">
        <v>35</v>
      </c>
      <c r="B182" t="s">
        <v>9</v>
      </c>
      <c r="C182">
        <v>1.4838709677419355</v>
      </c>
      <c r="D182">
        <v>0.54838709677419351</v>
      </c>
      <c r="E182">
        <v>52.238</v>
      </c>
      <c r="F182" s="21">
        <v>49.605000000000004</v>
      </c>
      <c r="G182" s="3">
        <v>81.556700000000006</v>
      </c>
      <c r="H182" s="3">
        <v>71.901600000000002</v>
      </c>
      <c r="I182" s="3">
        <v>0.60221808083480077</v>
      </c>
      <c r="J182" s="3">
        <v>0.1836832507597419</v>
      </c>
      <c r="K182" s="3">
        <f t="shared" si="48"/>
        <v>1.1528352556277054E-2</v>
      </c>
      <c r="L182" s="3">
        <f t="shared" si="49"/>
        <v>3.7029180679314967E-3</v>
      </c>
      <c r="M182" s="3">
        <f t="shared" si="50"/>
        <v>126.02799999999999</v>
      </c>
      <c r="N182" s="3">
        <f t="shared" si="51"/>
        <v>190.71199999999999</v>
      </c>
      <c r="O182" s="3">
        <f t="shared" si="52"/>
        <v>228.44900000000001</v>
      </c>
      <c r="P182" s="3">
        <f t="shared" si="53"/>
        <v>357.06199999999995</v>
      </c>
      <c r="Q182" s="3">
        <f t="shared" si="54"/>
        <v>453.65800000000007</v>
      </c>
      <c r="R182" s="3">
        <f t="shared" si="55"/>
        <v>555.5150000000001</v>
      </c>
      <c r="S182" s="3">
        <f t="shared" si="56"/>
        <v>725.42499999999995</v>
      </c>
      <c r="T182" s="3">
        <f t="shared" si="57"/>
        <v>928.80499999999984</v>
      </c>
      <c r="U182" s="3">
        <f t="shared" si="58"/>
        <v>1158.8620000000001</v>
      </c>
      <c r="V182" s="3">
        <f t="shared" si="59"/>
        <v>1360.6060000000002</v>
      </c>
      <c r="W182" s="3">
        <f t="shared" si="60"/>
        <v>1506.93</v>
      </c>
      <c r="X182" s="3">
        <f t="shared" si="61"/>
        <v>137.13</v>
      </c>
      <c r="Y182" s="3">
        <f t="shared" si="62"/>
        <v>200.12799999999999</v>
      </c>
      <c r="Z182" s="3">
        <f t="shared" si="63"/>
        <v>227.15100000000001</v>
      </c>
      <c r="AA182" s="3">
        <f t="shared" si="64"/>
        <v>334.54300000000001</v>
      </c>
      <c r="AB182" s="3">
        <f t="shared" si="65"/>
        <v>453.875</v>
      </c>
      <c r="AC182" s="3">
        <f t="shared" si="66"/>
        <v>576.37300000000005</v>
      </c>
      <c r="AD182" s="3">
        <f t="shared" si="67"/>
        <v>711.94799999999998</v>
      </c>
      <c r="AE182" s="3">
        <f t="shared" si="68"/>
        <v>868.04299999999989</v>
      </c>
      <c r="AF182" s="3">
        <f t="shared" si="69"/>
        <v>1109.855</v>
      </c>
      <c r="AG182" s="3">
        <f t="shared" si="70"/>
        <v>1250.0260000000001</v>
      </c>
      <c r="AH182" s="3">
        <f t="shared" si="71"/>
        <v>1413.7280000000001</v>
      </c>
      <c r="AI182" s="3"/>
      <c r="AJ182" s="3"/>
      <c r="AK182" s="3"/>
      <c r="AL182" s="3"/>
      <c r="AM182" s="3"/>
      <c r="AN182" s="3"/>
      <c r="AO182" s="3"/>
      <c r="AP182" s="3"/>
      <c r="AQ182" s="3"/>
      <c r="AR182" s="3"/>
    </row>
    <row r="183" spans="1:44" x14ac:dyDescent="0.3">
      <c r="A183" t="s">
        <v>35</v>
      </c>
      <c r="B183" t="s">
        <v>10</v>
      </c>
      <c r="C183">
        <v>5.8571428571428568</v>
      </c>
      <c r="D183">
        <v>7.6785714285714288</v>
      </c>
      <c r="E183">
        <v>89.143999999999991</v>
      </c>
      <c r="F183" s="21">
        <v>98.01</v>
      </c>
      <c r="G183" s="3">
        <v>110.8644</v>
      </c>
      <c r="H183" s="3">
        <v>114.0204</v>
      </c>
      <c r="I183" s="3">
        <v>2.1470383751501587</v>
      </c>
      <c r="J183" s="3">
        <v>2.3230528772555585</v>
      </c>
      <c r="K183" s="3">
        <f t="shared" si="48"/>
        <v>2.4085057605112616E-2</v>
      </c>
      <c r="L183" s="3">
        <f t="shared" si="49"/>
        <v>2.3702202604382803E-2</v>
      </c>
      <c r="M183" s="3">
        <f t="shared" si="50"/>
        <v>141.38200000000001</v>
      </c>
      <c r="N183" s="3">
        <f t="shared" si="51"/>
        <v>215.17199999999997</v>
      </c>
      <c r="O183" s="3">
        <f t="shared" si="52"/>
        <v>279.85599999999999</v>
      </c>
      <c r="P183" s="3">
        <f t="shared" si="53"/>
        <v>317.59300000000002</v>
      </c>
      <c r="Q183" s="3">
        <f t="shared" si="54"/>
        <v>446.20599999999996</v>
      </c>
      <c r="R183" s="3">
        <f t="shared" si="55"/>
        <v>542.80200000000002</v>
      </c>
      <c r="S183" s="3">
        <f t="shared" si="56"/>
        <v>644.65900000000011</v>
      </c>
      <c r="T183" s="3">
        <f t="shared" si="57"/>
        <v>814.56899999999996</v>
      </c>
      <c r="U183" s="3">
        <f t="shared" si="58"/>
        <v>1017.9489999999998</v>
      </c>
      <c r="V183" s="3">
        <f t="shared" si="59"/>
        <v>1248.0060000000001</v>
      </c>
      <c r="W183" s="3">
        <f t="shared" si="60"/>
        <v>1449.7500000000002</v>
      </c>
      <c r="X183" s="3">
        <f t="shared" si="61"/>
        <v>147.61500000000001</v>
      </c>
      <c r="Y183" s="3">
        <f t="shared" si="62"/>
        <v>235.14</v>
      </c>
      <c r="Z183" s="3">
        <f t="shared" si="63"/>
        <v>298.13799999999998</v>
      </c>
      <c r="AA183" s="3">
        <f t="shared" si="64"/>
        <v>325.161</v>
      </c>
      <c r="AB183" s="3">
        <f t="shared" si="65"/>
        <v>432.553</v>
      </c>
      <c r="AC183" s="3">
        <f t="shared" si="66"/>
        <v>551.88499999999999</v>
      </c>
      <c r="AD183" s="3">
        <f t="shared" si="67"/>
        <v>674.38300000000004</v>
      </c>
      <c r="AE183" s="3">
        <f t="shared" si="68"/>
        <v>809.95799999999997</v>
      </c>
      <c r="AF183" s="3">
        <f t="shared" si="69"/>
        <v>966.05299999999988</v>
      </c>
      <c r="AG183" s="3">
        <f t="shared" si="70"/>
        <v>1207.865</v>
      </c>
      <c r="AH183" s="3">
        <f t="shared" si="71"/>
        <v>1348.0360000000001</v>
      </c>
      <c r="AI183" s="3"/>
      <c r="AJ183" s="3"/>
      <c r="AK183" s="3"/>
      <c r="AL183" s="3"/>
      <c r="AM183" s="3"/>
      <c r="AN183" s="3"/>
      <c r="AO183" s="3"/>
      <c r="AP183" s="3"/>
      <c r="AQ183" s="3"/>
      <c r="AR183" s="3"/>
    </row>
    <row r="184" spans="1:44" x14ac:dyDescent="0.3">
      <c r="A184" t="s">
        <v>35</v>
      </c>
      <c r="B184" t="s">
        <v>11</v>
      </c>
      <c r="C184">
        <v>12.064516129032258</v>
      </c>
      <c r="D184">
        <v>4.193548387096774</v>
      </c>
      <c r="E184">
        <v>114.97199999999999</v>
      </c>
      <c r="F184" s="21">
        <v>105.462</v>
      </c>
      <c r="G184" s="3">
        <v>122.03370000000001</v>
      </c>
      <c r="H184" s="3">
        <v>120.24380000000002</v>
      </c>
      <c r="I184" s="3">
        <v>4.8962948311351191</v>
      </c>
      <c r="J184" s="3">
        <v>1.4046366234568497</v>
      </c>
      <c r="K184" s="3">
        <f t="shared" si="48"/>
        <v>4.2586845763621747E-2</v>
      </c>
      <c r="L184" s="3">
        <f t="shared" si="49"/>
        <v>1.3318888542383509E-2</v>
      </c>
      <c r="M184" s="3">
        <f t="shared" si="50"/>
        <v>204.11599999999999</v>
      </c>
      <c r="N184" s="3">
        <f t="shared" si="51"/>
        <v>256.35399999999998</v>
      </c>
      <c r="O184" s="3">
        <f t="shared" si="52"/>
        <v>330.14399999999995</v>
      </c>
      <c r="P184" s="3">
        <f t="shared" si="53"/>
        <v>394.82799999999997</v>
      </c>
      <c r="Q184" s="3">
        <f t="shared" si="54"/>
        <v>432.565</v>
      </c>
      <c r="R184" s="3">
        <f t="shared" si="55"/>
        <v>561.178</v>
      </c>
      <c r="S184" s="3">
        <f t="shared" si="56"/>
        <v>657.774</v>
      </c>
      <c r="T184" s="3">
        <f t="shared" si="57"/>
        <v>759.63100000000009</v>
      </c>
      <c r="U184" s="3">
        <f t="shared" si="58"/>
        <v>929.54099999999994</v>
      </c>
      <c r="V184" s="3">
        <f t="shared" si="59"/>
        <v>1132.9209999999998</v>
      </c>
      <c r="W184" s="3">
        <f t="shared" si="60"/>
        <v>1362.9780000000001</v>
      </c>
      <c r="X184" s="3">
        <f t="shared" si="61"/>
        <v>203.47200000000001</v>
      </c>
      <c r="Y184" s="3">
        <f t="shared" si="62"/>
        <v>253.077</v>
      </c>
      <c r="Z184" s="3">
        <f t="shared" si="63"/>
        <v>340.60199999999998</v>
      </c>
      <c r="AA184" s="3">
        <f t="shared" si="64"/>
        <v>403.59999999999997</v>
      </c>
      <c r="AB184" s="3">
        <f t="shared" si="65"/>
        <v>430.62299999999999</v>
      </c>
      <c r="AC184" s="3">
        <f t="shared" si="66"/>
        <v>538.01499999999999</v>
      </c>
      <c r="AD184" s="3">
        <f t="shared" si="67"/>
        <v>657.34699999999998</v>
      </c>
      <c r="AE184" s="3">
        <f t="shared" si="68"/>
        <v>779.84500000000003</v>
      </c>
      <c r="AF184" s="3">
        <f t="shared" si="69"/>
        <v>915.42</v>
      </c>
      <c r="AG184" s="3">
        <f t="shared" si="70"/>
        <v>1071.5149999999999</v>
      </c>
      <c r="AH184" s="3">
        <f t="shared" si="71"/>
        <v>1313.327</v>
      </c>
      <c r="AI184" s="3"/>
      <c r="AJ184" s="3"/>
      <c r="AK184" s="3"/>
      <c r="AL184" s="3"/>
      <c r="AM184" s="3"/>
      <c r="AN184" s="3"/>
      <c r="AO184" s="3"/>
      <c r="AP184" s="3"/>
      <c r="AQ184" s="3"/>
      <c r="AR184" s="3"/>
    </row>
    <row r="185" spans="1:44" x14ac:dyDescent="0.3">
      <c r="A185" t="s">
        <v>35</v>
      </c>
      <c r="B185" t="s">
        <v>12</v>
      </c>
      <c r="C185">
        <v>92.45</v>
      </c>
      <c r="D185">
        <v>44.133333333333333</v>
      </c>
      <c r="E185">
        <v>138.25200000000001</v>
      </c>
      <c r="F185" s="21">
        <v>121.93100000000001</v>
      </c>
      <c r="G185" s="3">
        <v>76.130399999999995</v>
      </c>
      <c r="H185" s="3">
        <v>74.343600000000009</v>
      </c>
      <c r="I185" s="3">
        <v>36.309822765115648</v>
      </c>
      <c r="J185" s="3">
        <v>14.305683765052837</v>
      </c>
      <c r="K185" s="3">
        <f t="shared" si="48"/>
        <v>0.26263506325489427</v>
      </c>
      <c r="L185" s="3">
        <f t="shared" si="49"/>
        <v>0.11732605953410401</v>
      </c>
      <c r="M185" s="3">
        <f t="shared" si="50"/>
        <v>253.22399999999999</v>
      </c>
      <c r="N185" s="3">
        <f t="shared" si="51"/>
        <v>342.36799999999999</v>
      </c>
      <c r="O185" s="3">
        <f t="shared" si="52"/>
        <v>394.60599999999999</v>
      </c>
      <c r="P185" s="3">
        <f t="shared" si="53"/>
        <v>468.39599999999996</v>
      </c>
      <c r="Q185" s="3">
        <f t="shared" si="54"/>
        <v>533.07999999999993</v>
      </c>
      <c r="R185" s="3">
        <f t="shared" si="55"/>
        <v>570.81700000000001</v>
      </c>
      <c r="S185" s="3">
        <f t="shared" si="56"/>
        <v>699.43000000000006</v>
      </c>
      <c r="T185" s="3">
        <f t="shared" si="57"/>
        <v>796.02600000000007</v>
      </c>
      <c r="U185" s="3">
        <f t="shared" si="58"/>
        <v>897.88300000000004</v>
      </c>
      <c r="V185" s="3">
        <f t="shared" si="59"/>
        <v>1067.7929999999999</v>
      </c>
      <c r="W185" s="3">
        <f t="shared" si="60"/>
        <v>1271.1729999999998</v>
      </c>
      <c r="X185" s="3">
        <f t="shared" si="61"/>
        <v>227.39300000000003</v>
      </c>
      <c r="Y185" s="3">
        <f t="shared" si="62"/>
        <v>325.40300000000002</v>
      </c>
      <c r="Z185" s="3">
        <f t="shared" si="63"/>
        <v>375.00800000000004</v>
      </c>
      <c r="AA185" s="3">
        <f t="shared" si="64"/>
        <v>462.53300000000002</v>
      </c>
      <c r="AB185" s="3">
        <f t="shared" si="65"/>
        <v>525.53099999999995</v>
      </c>
      <c r="AC185" s="3">
        <f t="shared" si="66"/>
        <v>552.55399999999997</v>
      </c>
      <c r="AD185" s="3">
        <f t="shared" si="67"/>
        <v>659.94600000000003</v>
      </c>
      <c r="AE185" s="3">
        <f t="shared" si="68"/>
        <v>779.27800000000002</v>
      </c>
      <c r="AF185" s="3">
        <f t="shared" si="69"/>
        <v>901.77600000000007</v>
      </c>
      <c r="AG185" s="3">
        <f t="shared" si="70"/>
        <v>1037.3509999999999</v>
      </c>
      <c r="AH185" s="3">
        <f t="shared" si="71"/>
        <v>1193.4459999999999</v>
      </c>
      <c r="AI185" s="3"/>
      <c r="AJ185" s="3"/>
      <c r="AK185" s="3"/>
      <c r="AL185" s="3"/>
      <c r="AM185" s="3"/>
      <c r="AN185" s="3"/>
      <c r="AO185" s="3"/>
      <c r="AP185" s="3"/>
      <c r="AQ185" s="3"/>
      <c r="AR185" s="3"/>
    </row>
    <row r="186" spans="1:44" x14ac:dyDescent="0.3">
      <c r="A186" t="s">
        <v>35</v>
      </c>
      <c r="B186" t="s">
        <v>13</v>
      </c>
      <c r="C186">
        <v>16.548387096774192</v>
      </c>
      <c r="D186">
        <v>11.935483870967742</v>
      </c>
      <c r="E186">
        <v>68.585000000000008</v>
      </c>
      <c r="F186" s="21">
        <v>63.471000000000004</v>
      </c>
      <c r="G186" s="3">
        <v>48.750700000000002</v>
      </c>
      <c r="H186" s="3">
        <v>48.759399999999999</v>
      </c>
      <c r="I186" s="3">
        <v>6.7160407710489682</v>
      </c>
      <c r="J186" s="3">
        <v>3.9978119283002629</v>
      </c>
      <c r="K186" s="3">
        <f t="shared" si="48"/>
        <v>9.7922880674330651E-2</v>
      </c>
      <c r="L186" s="3">
        <f t="shared" si="49"/>
        <v>6.2986433620082605E-2</v>
      </c>
      <c r="M186" s="3">
        <f t="shared" si="50"/>
        <v>206.83700000000002</v>
      </c>
      <c r="N186" s="3">
        <f t="shared" si="51"/>
        <v>321.80899999999997</v>
      </c>
      <c r="O186" s="3">
        <f t="shared" si="52"/>
        <v>410.95299999999997</v>
      </c>
      <c r="P186" s="3">
        <f t="shared" si="53"/>
        <v>463.19100000000003</v>
      </c>
      <c r="Q186" s="3">
        <f t="shared" si="54"/>
        <v>536.98099999999999</v>
      </c>
      <c r="R186" s="3">
        <f t="shared" si="55"/>
        <v>601.66499999999996</v>
      </c>
      <c r="S186" s="3">
        <f t="shared" si="56"/>
        <v>639.40200000000004</v>
      </c>
      <c r="T186" s="3">
        <f t="shared" si="57"/>
        <v>768.0150000000001</v>
      </c>
      <c r="U186" s="3">
        <f t="shared" si="58"/>
        <v>864.6110000000001</v>
      </c>
      <c r="V186" s="3">
        <f t="shared" si="59"/>
        <v>966.46800000000007</v>
      </c>
      <c r="W186" s="3">
        <f t="shared" si="60"/>
        <v>1136.3779999999999</v>
      </c>
      <c r="X186" s="3">
        <f t="shared" si="61"/>
        <v>185.40200000000002</v>
      </c>
      <c r="Y186" s="3">
        <f t="shared" si="62"/>
        <v>290.86400000000003</v>
      </c>
      <c r="Z186" s="3">
        <f t="shared" si="63"/>
        <v>388.87400000000002</v>
      </c>
      <c r="AA186" s="3">
        <f t="shared" si="64"/>
        <v>438.47900000000004</v>
      </c>
      <c r="AB186" s="3">
        <f t="shared" si="65"/>
        <v>526.00400000000002</v>
      </c>
      <c r="AC186" s="3">
        <f t="shared" si="66"/>
        <v>589.00199999999995</v>
      </c>
      <c r="AD186" s="3">
        <f t="shared" si="67"/>
        <v>616.02499999999998</v>
      </c>
      <c r="AE186" s="3">
        <f t="shared" si="68"/>
        <v>723.41700000000003</v>
      </c>
      <c r="AF186" s="3">
        <f t="shared" si="69"/>
        <v>842.74900000000002</v>
      </c>
      <c r="AG186" s="3">
        <f t="shared" si="70"/>
        <v>965.24700000000007</v>
      </c>
      <c r="AH186" s="3">
        <f t="shared" si="71"/>
        <v>1100.8219999999999</v>
      </c>
      <c r="AI186" s="3"/>
      <c r="AJ186" s="3"/>
      <c r="AK186" s="3"/>
      <c r="AL186" s="3"/>
      <c r="AM186" s="3"/>
      <c r="AN186" s="3"/>
      <c r="AO186" s="3"/>
      <c r="AP186" s="3"/>
      <c r="AQ186" s="3"/>
      <c r="AR186" s="3"/>
    </row>
    <row r="187" spans="1:44" x14ac:dyDescent="0.3">
      <c r="A187" t="s">
        <v>35</v>
      </c>
      <c r="B187" t="s">
        <v>14</v>
      </c>
      <c r="C187">
        <v>118.33333333333333</v>
      </c>
      <c r="D187">
        <v>83.7</v>
      </c>
      <c r="E187">
        <v>131.70400000000001</v>
      </c>
      <c r="F187" s="21">
        <v>125.825</v>
      </c>
      <c r="G187" s="3">
        <v>41.0657</v>
      </c>
      <c r="H187" s="3">
        <v>37.959099999999999</v>
      </c>
      <c r="I187" s="3">
        <v>46.475525803555271</v>
      </c>
      <c r="J187" s="3">
        <v>27.131096626924229</v>
      </c>
      <c r="K187" s="3">
        <f t="shared" si="48"/>
        <v>0.35287862026631894</v>
      </c>
      <c r="L187" s="3">
        <f t="shared" si="49"/>
        <v>0.2156256437665347</v>
      </c>
      <c r="M187" s="3">
        <f t="shared" si="50"/>
        <v>200.28900000000002</v>
      </c>
      <c r="N187" s="3">
        <f t="shared" si="51"/>
        <v>338.54100000000005</v>
      </c>
      <c r="O187" s="3">
        <f t="shared" si="52"/>
        <v>453.51299999999998</v>
      </c>
      <c r="P187" s="3">
        <f t="shared" si="53"/>
        <v>542.65699999999993</v>
      </c>
      <c r="Q187" s="3">
        <f t="shared" si="54"/>
        <v>594.89499999999998</v>
      </c>
      <c r="R187" s="3">
        <f t="shared" si="55"/>
        <v>668.68499999999995</v>
      </c>
      <c r="S187" s="3">
        <f t="shared" si="56"/>
        <v>733.36899999999991</v>
      </c>
      <c r="T187" s="3">
        <f t="shared" si="57"/>
        <v>771.10599999999999</v>
      </c>
      <c r="U187" s="3">
        <f t="shared" si="58"/>
        <v>899.71900000000005</v>
      </c>
      <c r="V187" s="3">
        <f t="shared" si="59"/>
        <v>996.31500000000005</v>
      </c>
      <c r="W187" s="3">
        <f t="shared" si="60"/>
        <v>1098.172</v>
      </c>
      <c r="X187" s="3">
        <f t="shared" si="61"/>
        <v>189.29599999999999</v>
      </c>
      <c r="Y187" s="3">
        <f t="shared" si="62"/>
        <v>311.22700000000003</v>
      </c>
      <c r="Z187" s="3">
        <f t="shared" si="63"/>
        <v>416.68900000000002</v>
      </c>
      <c r="AA187" s="3">
        <f t="shared" si="64"/>
        <v>514.69900000000007</v>
      </c>
      <c r="AB187" s="3">
        <f t="shared" si="65"/>
        <v>564.30400000000009</v>
      </c>
      <c r="AC187" s="3">
        <f t="shared" si="66"/>
        <v>651.82900000000006</v>
      </c>
      <c r="AD187" s="3">
        <f t="shared" si="67"/>
        <v>714.827</v>
      </c>
      <c r="AE187" s="3">
        <f t="shared" si="68"/>
        <v>741.85</v>
      </c>
      <c r="AF187" s="3">
        <f t="shared" si="69"/>
        <v>849.24200000000008</v>
      </c>
      <c r="AG187" s="3">
        <f t="shared" si="70"/>
        <v>968.57400000000007</v>
      </c>
      <c r="AH187" s="3">
        <f t="shared" si="71"/>
        <v>1091.0720000000001</v>
      </c>
      <c r="AI187" s="3"/>
      <c r="AJ187" s="3"/>
      <c r="AK187" s="3"/>
      <c r="AL187" s="3"/>
      <c r="AM187" s="3"/>
      <c r="AN187" s="3"/>
      <c r="AO187" s="3"/>
      <c r="AP187" s="3"/>
      <c r="AQ187" s="3"/>
      <c r="AR187" s="3"/>
    </row>
    <row r="188" spans="1:44" x14ac:dyDescent="0.3">
      <c r="A188" t="s">
        <v>35</v>
      </c>
      <c r="B188" t="s">
        <v>15</v>
      </c>
      <c r="C188">
        <v>287.35483870967744</v>
      </c>
      <c r="D188">
        <v>227.61290322580646</v>
      </c>
      <c r="E188">
        <v>90.765999999999991</v>
      </c>
      <c r="F188" s="21">
        <v>67.257000000000005</v>
      </c>
      <c r="G188" s="3">
        <v>49.142200000000003</v>
      </c>
      <c r="H188" s="3">
        <v>46.781200000000005</v>
      </c>
      <c r="I188" s="3">
        <v>116.6208405234001</v>
      </c>
      <c r="J188" s="3">
        <v>76.239353962396407</v>
      </c>
      <c r="K188" s="3">
        <f t="shared" si="48"/>
        <v>1.2848516021792313</v>
      </c>
      <c r="L188" s="3">
        <f t="shared" si="49"/>
        <v>1.1335527002750108</v>
      </c>
      <c r="M188" s="3">
        <f t="shared" si="50"/>
        <v>222.47</v>
      </c>
      <c r="N188" s="3">
        <f t="shared" si="51"/>
        <v>291.05500000000001</v>
      </c>
      <c r="O188" s="3">
        <f t="shared" si="52"/>
        <v>429.30700000000002</v>
      </c>
      <c r="P188" s="3">
        <f t="shared" si="53"/>
        <v>544.279</v>
      </c>
      <c r="Q188" s="3">
        <f t="shared" si="54"/>
        <v>633.42299999999989</v>
      </c>
      <c r="R188" s="3">
        <f t="shared" si="55"/>
        <v>685.66099999999994</v>
      </c>
      <c r="S188" s="3">
        <f t="shared" si="56"/>
        <v>759.45099999999991</v>
      </c>
      <c r="T188" s="3">
        <f t="shared" si="57"/>
        <v>824.13499999999988</v>
      </c>
      <c r="U188" s="3">
        <f t="shared" si="58"/>
        <v>861.87199999999996</v>
      </c>
      <c r="V188" s="3">
        <f t="shared" si="59"/>
        <v>990.48500000000001</v>
      </c>
      <c r="W188" s="3">
        <f t="shared" si="60"/>
        <v>1087.0810000000001</v>
      </c>
      <c r="X188" s="3">
        <f t="shared" si="61"/>
        <v>193.08199999999999</v>
      </c>
      <c r="Y188" s="3">
        <f t="shared" si="62"/>
        <v>256.553</v>
      </c>
      <c r="Z188" s="3">
        <f t="shared" si="63"/>
        <v>378.48400000000004</v>
      </c>
      <c r="AA188" s="3">
        <f t="shared" si="64"/>
        <v>483.94600000000003</v>
      </c>
      <c r="AB188" s="3">
        <f t="shared" si="65"/>
        <v>581.95600000000013</v>
      </c>
      <c r="AC188" s="3">
        <f t="shared" si="66"/>
        <v>631.56100000000015</v>
      </c>
      <c r="AD188" s="3">
        <f t="shared" si="67"/>
        <v>719.08600000000001</v>
      </c>
      <c r="AE188" s="3">
        <f t="shared" si="68"/>
        <v>782.08400000000006</v>
      </c>
      <c r="AF188" s="3">
        <f t="shared" si="69"/>
        <v>809.10699999999997</v>
      </c>
      <c r="AG188" s="3">
        <f t="shared" si="70"/>
        <v>916.49900000000002</v>
      </c>
      <c r="AH188" s="3">
        <f t="shared" si="71"/>
        <v>1035.8310000000001</v>
      </c>
      <c r="AI188" s="3"/>
      <c r="AJ188" s="3"/>
      <c r="AK188" s="3"/>
      <c r="AL188" s="3"/>
      <c r="AM188" s="3"/>
      <c r="AN188" s="3"/>
      <c r="AO188" s="3"/>
      <c r="AP188" s="3"/>
      <c r="AQ188" s="3"/>
      <c r="AR188" s="3"/>
    </row>
    <row r="189" spans="1:44" x14ac:dyDescent="0.3">
      <c r="A189" t="s">
        <v>35</v>
      </c>
      <c r="B189" t="s">
        <v>16</v>
      </c>
      <c r="C189">
        <v>62.903225806451616</v>
      </c>
      <c r="D189">
        <v>49.677419354838712</v>
      </c>
      <c r="E189">
        <v>43.436999999999998</v>
      </c>
      <c r="F189" s="21">
        <v>61.321000000000005</v>
      </c>
      <c r="G189" s="3">
        <v>63.75030000000001</v>
      </c>
      <c r="H189" s="3">
        <v>65.427999999999997</v>
      </c>
      <c r="I189" s="3">
        <v>25.528809948431768</v>
      </c>
      <c r="J189" s="3">
        <v>16.639541539411905</v>
      </c>
      <c r="K189" s="3">
        <f t="shared" si="48"/>
        <v>0.58772037545023292</v>
      </c>
      <c r="L189" s="3">
        <f t="shared" si="49"/>
        <v>0.27135143816004148</v>
      </c>
      <c r="M189" s="3">
        <f t="shared" si="50"/>
        <v>134.20299999999997</v>
      </c>
      <c r="N189" s="3">
        <f t="shared" si="51"/>
        <v>265.90699999999998</v>
      </c>
      <c r="O189" s="3">
        <f t="shared" si="52"/>
        <v>334.49200000000002</v>
      </c>
      <c r="P189" s="3">
        <f t="shared" si="53"/>
        <v>472.74400000000003</v>
      </c>
      <c r="Q189" s="3">
        <f t="shared" si="54"/>
        <v>587.71600000000001</v>
      </c>
      <c r="R189" s="3">
        <f t="shared" si="55"/>
        <v>676.8599999999999</v>
      </c>
      <c r="S189" s="3">
        <f t="shared" si="56"/>
        <v>729.09799999999996</v>
      </c>
      <c r="T189" s="3">
        <f t="shared" si="57"/>
        <v>802.88799999999992</v>
      </c>
      <c r="U189" s="3">
        <f t="shared" si="58"/>
        <v>867.57199999999989</v>
      </c>
      <c r="V189" s="3">
        <f t="shared" si="59"/>
        <v>905.30899999999997</v>
      </c>
      <c r="W189" s="3">
        <f t="shared" si="60"/>
        <v>1033.922</v>
      </c>
      <c r="X189" s="3">
        <f t="shared" si="61"/>
        <v>128.578</v>
      </c>
      <c r="Y189" s="3">
        <f t="shared" si="62"/>
        <v>254.40299999999999</v>
      </c>
      <c r="Z189" s="3">
        <f t="shared" si="63"/>
        <v>317.87400000000002</v>
      </c>
      <c r="AA189" s="3">
        <f t="shared" si="64"/>
        <v>439.80500000000006</v>
      </c>
      <c r="AB189" s="3">
        <f t="shared" si="65"/>
        <v>545.26700000000005</v>
      </c>
      <c r="AC189" s="3">
        <f t="shared" si="66"/>
        <v>643.27700000000016</v>
      </c>
      <c r="AD189" s="3">
        <f t="shared" si="67"/>
        <v>692.88200000000018</v>
      </c>
      <c r="AE189" s="3">
        <f t="shared" si="68"/>
        <v>780.40700000000004</v>
      </c>
      <c r="AF189" s="3">
        <f t="shared" si="69"/>
        <v>843.40500000000009</v>
      </c>
      <c r="AG189" s="3">
        <f t="shared" si="70"/>
        <v>870.428</v>
      </c>
      <c r="AH189" s="3">
        <f t="shared" si="71"/>
        <v>977.82</v>
      </c>
      <c r="AI189" s="3"/>
      <c r="AJ189" s="3"/>
      <c r="AK189" s="3"/>
      <c r="AL189" s="3"/>
      <c r="AM189" s="3"/>
      <c r="AN189" s="3"/>
      <c r="AO189" s="3"/>
      <c r="AP189" s="3"/>
      <c r="AQ189" s="3"/>
      <c r="AR189" s="3"/>
    </row>
    <row r="190" spans="1:44" x14ac:dyDescent="0.3">
      <c r="A190" t="s">
        <v>35</v>
      </c>
      <c r="B190" t="s">
        <v>17</v>
      </c>
      <c r="C190">
        <v>100.06666666666666</v>
      </c>
      <c r="D190">
        <v>158.13333333333333</v>
      </c>
      <c r="E190">
        <v>112.25299999999999</v>
      </c>
      <c r="F190" s="21">
        <v>110.89100000000001</v>
      </c>
      <c r="G190" s="3">
        <v>84.387200000000007</v>
      </c>
      <c r="H190" s="3">
        <v>85.852000000000004</v>
      </c>
      <c r="I190" s="3">
        <v>39.301275623175471</v>
      </c>
      <c r="J190" s="3">
        <v>51.258431859071486</v>
      </c>
      <c r="K190" s="3">
        <f t="shared" si="48"/>
        <v>0.35011336555081357</v>
      </c>
      <c r="L190" s="3">
        <f t="shared" si="49"/>
        <v>0.46224158731611659</v>
      </c>
      <c r="M190" s="3">
        <f t="shared" si="50"/>
        <v>155.69</v>
      </c>
      <c r="N190" s="3">
        <f t="shared" si="51"/>
        <v>246.45599999999996</v>
      </c>
      <c r="O190" s="3">
        <f t="shared" si="52"/>
        <v>378.15999999999997</v>
      </c>
      <c r="P190" s="3">
        <f t="shared" si="53"/>
        <v>446.745</v>
      </c>
      <c r="Q190" s="3">
        <f t="shared" si="54"/>
        <v>584.99700000000007</v>
      </c>
      <c r="R190" s="3">
        <f t="shared" si="55"/>
        <v>699.96900000000005</v>
      </c>
      <c r="S190" s="3">
        <f t="shared" si="56"/>
        <v>789.11299999999983</v>
      </c>
      <c r="T190" s="3">
        <f t="shared" si="57"/>
        <v>841.35099999999989</v>
      </c>
      <c r="U190" s="3">
        <f t="shared" si="58"/>
        <v>915.14099999999985</v>
      </c>
      <c r="V190" s="3">
        <f t="shared" si="59"/>
        <v>979.82499999999982</v>
      </c>
      <c r="W190" s="3">
        <f t="shared" si="60"/>
        <v>1017.5619999999999</v>
      </c>
      <c r="X190" s="3">
        <f t="shared" si="61"/>
        <v>172.21200000000002</v>
      </c>
      <c r="Y190" s="3">
        <f t="shared" si="62"/>
        <v>239.46899999999999</v>
      </c>
      <c r="Z190" s="3">
        <f t="shared" si="63"/>
        <v>365.29399999999998</v>
      </c>
      <c r="AA190" s="3">
        <f t="shared" si="64"/>
        <v>428.76500000000004</v>
      </c>
      <c r="AB190" s="3">
        <f t="shared" si="65"/>
        <v>550.69600000000003</v>
      </c>
      <c r="AC190" s="3">
        <f t="shared" si="66"/>
        <v>656.15800000000002</v>
      </c>
      <c r="AD190" s="3">
        <f t="shared" si="67"/>
        <v>754.16800000000012</v>
      </c>
      <c r="AE190" s="3">
        <f t="shared" si="68"/>
        <v>803.77300000000014</v>
      </c>
      <c r="AF190" s="3">
        <f t="shared" si="69"/>
        <v>891.298</v>
      </c>
      <c r="AG190" s="3">
        <f t="shared" si="70"/>
        <v>954.29600000000005</v>
      </c>
      <c r="AH190" s="3">
        <f t="shared" si="71"/>
        <v>981.31899999999996</v>
      </c>
      <c r="AI190" s="3"/>
      <c r="AJ190" s="3"/>
      <c r="AK190" s="3"/>
      <c r="AL190" s="3"/>
      <c r="AM190" s="3"/>
      <c r="AN190" s="3"/>
      <c r="AO190" s="3"/>
      <c r="AP190" s="3"/>
      <c r="AQ190" s="3"/>
      <c r="AR190" s="3"/>
    </row>
    <row r="191" spans="1:44" x14ac:dyDescent="0.3">
      <c r="A191" t="s">
        <v>35</v>
      </c>
      <c r="B191" t="s">
        <v>18</v>
      </c>
      <c r="C191">
        <v>109.3225806451613</v>
      </c>
      <c r="D191">
        <v>88.677419354838705</v>
      </c>
      <c r="E191">
        <v>116.76400000000001</v>
      </c>
      <c r="F191" s="21">
        <v>113.938</v>
      </c>
      <c r="G191" s="3">
        <v>98.550300000000007</v>
      </c>
      <c r="H191" s="3">
        <v>96.255200000000002</v>
      </c>
      <c r="I191" s="3">
        <v>44.367762520633484</v>
      </c>
      <c r="J191" s="3">
        <v>29.702662137560612</v>
      </c>
      <c r="K191" s="3">
        <f t="shared" si="48"/>
        <v>0.37997809702162894</v>
      </c>
      <c r="L191" s="3">
        <f t="shared" si="49"/>
        <v>0.26069144743246864</v>
      </c>
      <c r="M191" s="3">
        <f t="shared" si="50"/>
        <v>229.017</v>
      </c>
      <c r="N191" s="3">
        <f t="shared" si="51"/>
        <v>272.45400000000001</v>
      </c>
      <c r="O191" s="3">
        <f t="shared" si="52"/>
        <v>363.21999999999997</v>
      </c>
      <c r="P191" s="3">
        <f t="shared" si="53"/>
        <v>494.92399999999998</v>
      </c>
      <c r="Q191" s="3">
        <f t="shared" si="54"/>
        <v>563.50900000000001</v>
      </c>
      <c r="R191" s="3">
        <f t="shared" si="55"/>
        <v>701.76100000000008</v>
      </c>
      <c r="S191" s="3">
        <f t="shared" si="56"/>
        <v>816.73300000000006</v>
      </c>
      <c r="T191" s="3">
        <f t="shared" si="57"/>
        <v>905.87699999999984</v>
      </c>
      <c r="U191" s="3">
        <f t="shared" si="58"/>
        <v>958.1149999999999</v>
      </c>
      <c r="V191" s="3">
        <f t="shared" si="59"/>
        <v>1031.9049999999997</v>
      </c>
      <c r="W191" s="3">
        <f t="shared" si="60"/>
        <v>1096.5889999999999</v>
      </c>
      <c r="X191" s="3">
        <f t="shared" si="61"/>
        <v>224.82900000000001</v>
      </c>
      <c r="Y191" s="3">
        <f t="shared" si="62"/>
        <v>286.15000000000003</v>
      </c>
      <c r="Z191" s="3">
        <f t="shared" si="63"/>
        <v>353.40699999999998</v>
      </c>
      <c r="AA191" s="3">
        <f t="shared" si="64"/>
        <v>479.23199999999997</v>
      </c>
      <c r="AB191" s="3">
        <f t="shared" si="65"/>
        <v>542.70300000000009</v>
      </c>
      <c r="AC191" s="3">
        <f t="shared" si="66"/>
        <v>664.63400000000001</v>
      </c>
      <c r="AD191" s="3">
        <f t="shared" si="67"/>
        <v>770.096</v>
      </c>
      <c r="AE191" s="3">
        <f t="shared" si="68"/>
        <v>868.10600000000011</v>
      </c>
      <c r="AF191" s="3">
        <f t="shared" si="69"/>
        <v>917.71100000000013</v>
      </c>
      <c r="AG191" s="3">
        <f t="shared" si="70"/>
        <v>1005.236</v>
      </c>
      <c r="AH191" s="3">
        <f t="shared" si="71"/>
        <v>1068.2340000000002</v>
      </c>
      <c r="AI191" s="3"/>
      <c r="AJ191" s="3"/>
      <c r="AK191" s="3"/>
      <c r="AL191" s="3"/>
      <c r="AM191" s="3"/>
      <c r="AN191" s="3"/>
      <c r="AO191" s="3"/>
      <c r="AP191" s="3"/>
      <c r="AQ191" s="3"/>
      <c r="AR191" s="3"/>
    </row>
    <row r="192" spans="1:44" x14ac:dyDescent="0.3">
      <c r="A192" t="s">
        <v>35</v>
      </c>
      <c r="B192" t="s">
        <v>19</v>
      </c>
      <c r="C192">
        <v>6.1</v>
      </c>
      <c r="D192">
        <v>3.2333333333333334</v>
      </c>
      <c r="E192">
        <v>17.023</v>
      </c>
      <c r="F192" s="21">
        <v>36.199000000000005</v>
      </c>
      <c r="G192" s="3">
        <v>34.573100000000004</v>
      </c>
      <c r="H192" s="3">
        <v>44.141800000000003</v>
      </c>
      <c r="I192" s="3">
        <v>2.3957806259297496</v>
      </c>
      <c r="J192" s="3">
        <v>1.0480750190408792</v>
      </c>
      <c r="K192" s="3">
        <f t="shared" si="48"/>
        <v>0.14073786206483874</v>
      </c>
      <c r="L192" s="3">
        <f t="shared" si="49"/>
        <v>2.8953148403018842E-2</v>
      </c>
      <c r="M192" s="3">
        <f t="shared" si="50"/>
        <v>133.78700000000001</v>
      </c>
      <c r="N192" s="3">
        <f t="shared" si="51"/>
        <v>246.04</v>
      </c>
      <c r="O192" s="3">
        <f t="shared" si="52"/>
        <v>289.47700000000003</v>
      </c>
      <c r="P192" s="3">
        <f t="shared" si="53"/>
        <v>380.24299999999999</v>
      </c>
      <c r="Q192" s="3">
        <f t="shared" si="54"/>
        <v>511.947</v>
      </c>
      <c r="R192" s="3">
        <f t="shared" si="55"/>
        <v>580.53200000000004</v>
      </c>
      <c r="S192" s="3">
        <f t="shared" si="56"/>
        <v>718.78400000000011</v>
      </c>
      <c r="T192" s="3">
        <f t="shared" si="57"/>
        <v>833.75600000000009</v>
      </c>
      <c r="U192" s="3">
        <f t="shared" si="58"/>
        <v>922.89999999999986</v>
      </c>
      <c r="V192" s="3">
        <f t="shared" si="59"/>
        <v>975.13799999999992</v>
      </c>
      <c r="W192" s="3">
        <f t="shared" si="60"/>
        <v>1048.9279999999997</v>
      </c>
      <c r="X192" s="3">
        <f t="shared" si="61"/>
        <v>150.137</v>
      </c>
      <c r="Y192" s="3">
        <f t="shared" si="62"/>
        <v>261.02800000000002</v>
      </c>
      <c r="Z192" s="3">
        <f t="shared" si="63"/>
        <v>322.34900000000005</v>
      </c>
      <c r="AA192" s="3">
        <f t="shared" si="64"/>
        <v>389.60599999999999</v>
      </c>
      <c r="AB192" s="3">
        <f t="shared" si="65"/>
        <v>515.43099999999993</v>
      </c>
      <c r="AC192" s="3">
        <f t="shared" si="66"/>
        <v>578.90200000000004</v>
      </c>
      <c r="AD192" s="3">
        <f t="shared" si="67"/>
        <v>700.83299999999997</v>
      </c>
      <c r="AE192" s="3">
        <f t="shared" si="68"/>
        <v>806.29499999999996</v>
      </c>
      <c r="AF192" s="3">
        <f t="shared" si="69"/>
        <v>904.30500000000006</v>
      </c>
      <c r="AG192" s="3">
        <f t="shared" si="70"/>
        <v>953.91000000000008</v>
      </c>
      <c r="AH192" s="3">
        <f t="shared" si="71"/>
        <v>1041.4349999999999</v>
      </c>
      <c r="AI192" s="3"/>
      <c r="AJ192" s="3"/>
      <c r="AK192" s="3"/>
      <c r="AL192" s="3"/>
      <c r="AM192" s="3"/>
      <c r="AN192" s="3"/>
      <c r="AO192" s="3"/>
      <c r="AP192" s="3"/>
      <c r="AQ192" s="3"/>
      <c r="AR192" s="3"/>
    </row>
    <row r="193" spans="1:44" x14ac:dyDescent="0.3">
      <c r="A193" t="s">
        <v>35</v>
      </c>
      <c r="B193" t="s">
        <v>20</v>
      </c>
      <c r="C193">
        <v>1.935483870967742</v>
      </c>
      <c r="D193">
        <v>3.2258064516129031E-2</v>
      </c>
      <c r="E193">
        <v>35.981000000000002</v>
      </c>
      <c r="F193" s="21">
        <v>37.223000000000006</v>
      </c>
      <c r="G193" s="3">
        <v>50.7027</v>
      </c>
      <c r="H193" s="3">
        <v>45.853500000000004</v>
      </c>
      <c r="I193" s="3">
        <v>0.78550184456713124</v>
      </c>
      <c r="J193" s="3">
        <v>1.0804897103514228E-2</v>
      </c>
      <c r="K193" s="3">
        <f t="shared" si="48"/>
        <v>2.1831017608380288E-2</v>
      </c>
      <c r="L193" s="3">
        <f t="shared" si="49"/>
        <v>2.902747522637677E-4</v>
      </c>
      <c r="M193" s="3">
        <f t="shared" si="50"/>
        <v>53.004000000000005</v>
      </c>
      <c r="N193" s="3">
        <f t="shared" si="51"/>
        <v>169.768</v>
      </c>
      <c r="O193" s="3">
        <f t="shared" si="52"/>
        <v>282.02100000000002</v>
      </c>
      <c r="P193" s="3">
        <f t="shared" si="53"/>
        <v>325.45800000000003</v>
      </c>
      <c r="Q193" s="3">
        <f t="shared" si="54"/>
        <v>416.22399999999999</v>
      </c>
      <c r="R193" s="3">
        <f t="shared" si="55"/>
        <v>547.928</v>
      </c>
      <c r="S193" s="3">
        <f t="shared" si="56"/>
        <v>616.51300000000003</v>
      </c>
      <c r="T193" s="3">
        <f t="shared" si="57"/>
        <v>754.7650000000001</v>
      </c>
      <c r="U193" s="3">
        <f t="shared" si="58"/>
        <v>869.73700000000008</v>
      </c>
      <c r="V193" s="3">
        <f t="shared" si="59"/>
        <v>958.88099999999986</v>
      </c>
      <c r="W193" s="3">
        <f t="shared" si="60"/>
        <v>1011.1189999999999</v>
      </c>
      <c r="X193" s="3">
        <f t="shared" si="61"/>
        <v>73.422000000000011</v>
      </c>
      <c r="Y193" s="3">
        <f t="shared" si="62"/>
        <v>187.36</v>
      </c>
      <c r="Z193" s="3">
        <f t="shared" si="63"/>
        <v>298.25100000000003</v>
      </c>
      <c r="AA193" s="3">
        <f t="shared" si="64"/>
        <v>359.57200000000006</v>
      </c>
      <c r="AB193" s="3">
        <f t="shared" si="65"/>
        <v>426.82900000000001</v>
      </c>
      <c r="AC193" s="3">
        <f t="shared" si="66"/>
        <v>552.65399999999988</v>
      </c>
      <c r="AD193" s="3">
        <f t="shared" si="67"/>
        <v>616.125</v>
      </c>
      <c r="AE193" s="3">
        <f t="shared" si="68"/>
        <v>738.05599999999993</v>
      </c>
      <c r="AF193" s="3">
        <f t="shared" si="69"/>
        <v>843.51799999999992</v>
      </c>
      <c r="AG193" s="3">
        <f t="shared" si="70"/>
        <v>941.52800000000002</v>
      </c>
      <c r="AH193" s="3">
        <f t="shared" si="71"/>
        <v>991.13300000000004</v>
      </c>
      <c r="AI193" s="3"/>
      <c r="AJ193" s="3"/>
      <c r="AK193" s="3"/>
      <c r="AL193" s="3"/>
      <c r="AM193" s="3"/>
      <c r="AN193" s="3"/>
      <c r="AO193" s="3"/>
      <c r="AP193" s="3"/>
      <c r="AQ193" s="3"/>
      <c r="AR193" s="3"/>
    </row>
    <row r="194" spans="1:44" x14ac:dyDescent="0.3">
      <c r="A194" t="s">
        <v>36</v>
      </c>
      <c r="B194" t="s">
        <v>9</v>
      </c>
      <c r="C194">
        <v>3.7422135706340383</v>
      </c>
      <c r="D194">
        <v>0</v>
      </c>
      <c r="E194">
        <v>148.21199999999999</v>
      </c>
      <c r="F194" s="21">
        <v>88.748999999999995</v>
      </c>
      <c r="G194" s="3">
        <v>119.8802</v>
      </c>
      <c r="H194" s="3">
        <v>99.229600000000005</v>
      </c>
      <c r="I194" s="3">
        <v>1.5187497589568801</v>
      </c>
      <c r="J194" s="3">
        <v>0</v>
      </c>
      <c r="K194" s="3">
        <f t="shared" si="48"/>
        <v>1.0247144353742479E-2</v>
      </c>
      <c r="L194" s="3">
        <f t="shared" si="49"/>
        <v>0</v>
      </c>
      <c r="M194" s="3">
        <f t="shared" si="50"/>
        <v>184.19299999999998</v>
      </c>
      <c r="N194" s="3">
        <f t="shared" si="51"/>
        <v>201.21600000000001</v>
      </c>
      <c r="O194" s="3">
        <f t="shared" si="52"/>
        <v>317.98</v>
      </c>
      <c r="P194" s="3">
        <f t="shared" si="53"/>
        <v>430.233</v>
      </c>
      <c r="Q194" s="3">
        <f t="shared" si="54"/>
        <v>473.67</v>
      </c>
      <c r="R194" s="3">
        <f t="shared" si="55"/>
        <v>564.43599999999992</v>
      </c>
      <c r="S194" s="3">
        <f t="shared" si="56"/>
        <v>696.14</v>
      </c>
      <c r="T194" s="3">
        <f t="shared" si="57"/>
        <v>764.72500000000002</v>
      </c>
      <c r="U194" s="3">
        <f t="shared" si="58"/>
        <v>902.97700000000009</v>
      </c>
      <c r="V194" s="3">
        <f t="shared" si="59"/>
        <v>1017.9490000000001</v>
      </c>
      <c r="W194" s="3">
        <f t="shared" si="60"/>
        <v>1107.0929999999998</v>
      </c>
      <c r="X194" s="3">
        <f t="shared" si="61"/>
        <v>125.97200000000001</v>
      </c>
      <c r="Y194" s="3">
        <f t="shared" si="62"/>
        <v>162.17099999999999</v>
      </c>
      <c r="Z194" s="3">
        <f t="shared" si="63"/>
        <v>276.10900000000004</v>
      </c>
      <c r="AA194" s="3">
        <f t="shared" si="64"/>
        <v>387</v>
      </c>
      <c r="AB194" s="3">
        <f t="shared" si="65"/>
        <v>448.32100000000003</v>
      </c>
      <c r="AC194" s="3">
        <f t="shared" si="66"/>
        <v>515.57799999999997</v>
      </c>
      <c r="AD194" s="3">
        <f t="shared" si="67"/>
        <v>641.40299999999991</v>
      </c>
      <c r="AE194" s="3">
        <f t="shared" si="68"/>
        <v>704.87400000000002</v>
      </c>
      <c r="AF194" s="3">
        <f t="shared" si="69"/>
        <v>826.80499999999995</v>
      </c>
      <c r="AG194" s="3">
        <f t="shared" si="70"/>
        <v>932.26699999999994</v>
      </c>
      <c r="AH194" s="3">
        <f t="shared" si="71"/>
        <v>1030.277</v>
      </c>
      <c r="AI194" s="3"/>
      <c r="AJ194" s="3"/>
      <c r="AK194" s="3"/>
      <c r="AL194" s="3"/>
      <c r="AM194" s="3"/>
      <c r="AN194" s="3"/>
      <c r="AO194" s="3"/>
      <c r="AP194" s="3"/>
      <c r="AQ194" s="3"/>
      <c r="AR194" s="3"/>
    </row>
    <row r="195" spans="1:44" x14ac:dyDescent="0.3">
      <c r="A195" t="s">
        <v>36</v>
      </c>
      <c r="B195" t="s">
        <v>10</v>
      </c>
      <c r="C195">
        <v>6.7931034482758621</v>
      </c>
      <c r="D195">
        <v>2.2413793103448274</v>
      </c>
      <c r="E195">
        <v>128.29400000000001</v>
      </c>
      <c r="F195" s="21">
        <v>105.12399999999998</v>
      </c>
      <c r="G195" s="3">
        <v>66.384200000000007</v>
      </c>
      <c r="H195" s="3">
        <v>68.406800000000004</v>
      </c>
      <c r="I195" s="3">
        <v>2.5790643896620806</v>
      </c>
      <c r="J195" s="3">
        <v>0.70231831172842463</v>
      </c>
      <c r="K195" s="3">
        <f t="shared" ref="K195:K258" si="72">I195/E195</f>
        <v>2.0102767001278939E-2</v>
      </c>
      <c r="L195" s="3">
        <f t="shared" ref="L195:L258" si="73">J195/F195</f>
        <v>6.6808560531222624E-3</v>
      </c>
      <c r="M195" s="3">
        <f t="shared" si="50"/>
        <v>276.50599999999997</v>
      </c>
      <c r="N195" s="3">
        <f t="shared" si="51"/>
        <v>312.48699999999997</v>
      </c>
      <c r="O195" s="3">
        <f t="shared" si="52"/>
        <v>329.51</v>
      </c>
      <c r="P195" s="3">
        <f t="shared" si="53"/>
        <v>446.274</v>
      </c>
      <c r="Q195" s="3">
        <f t="shared" si="54"/>
        <v>558.52700000000004</v>
      </c>
      <c r="R195" s="3">
        <f t="shared" si="55"/>
        <v>601.96400000000006</v>
      </c>
      <c r="S195" s="3">
        <f t="shared" si="56"/>
        <v>692.7299999999999</v>
      </c>
      <c r="T195" s="3">
        <f t="shared" si="57"/>
        <v>824.43399999999997</v>
      </c>
      <c r="U195" s="3">
        <f t="shared" si="58"/>
        <v>893.01900000000001</v>
      </c>
      <c r="V195" s="3">
        <f t="shared" si="59"/>
        <v>1031.2710000000002</v>
      </c>
      <c r="W195" s="3">
        <f t="shared" si="60"/>
        <v>1146.2430000000002</v>
      </c>
      <c r="X195" s="3">
        <f t="shared" si="61"/>
        <v>193.87299999999999</v>
      </c>
      <c r="Y195" s="3">
        <f t="shared" si="62"/>
        <v>231.096</v>
      </c>
      <c r="Z195" s="3">
        <f t="shared" si="63"/>
        <v>267.29499999999996</v>
      </c>
      <c r="AA195" s="3">
        <f t="shared" si="64"/>
        <v>381.233</v>
      </c>
      <c r="AB195" s="3">
        <f t="shared" si="65"/>
        <v>492.12399999999997</v>
      </c>
      <c r="AC195" s="3">
        <f t="shared" si="66"/>
        <v>553.44500000000005</v>
      </c>
      <c r="AD195" s="3">
        <f t="shared" si="67"/>
        <v>620.702</v>
      </c>
      <c r="AE195" s="3">
        <f t="shared" si="68"/>
        <v>746.52699999999993</v>
      </c>
      <c r="AF195" s="3">
        <f t="shared" si="69"/>
        <v>809.99800000000005</v>
      </c>
      <c r="AG195" s="3">
        <f t="shared" si="70"/>
        <v>931.92899999999997</v>
      </c>
      <c r="AH195" s="3">
        <f t="shared" si="71"/>
        <v>1037.3909999999998</v>
      </c>
      <c r="AI195" s="3"/>
      <c r="AJ195" s="3"/>
      <c r="AK195" s="3"/>
      <c r="AL195" s="3"/>
      <c r="AM195" s="3"/>
      <c r="AN195" s="3"/>
      <c r="AO195" s="3"/>
      <c r="AP195" s="3"/>
      <c r="AQ195" s="3"/>
      <c r="AR195" s="3"/>
    </row>
    <row r="196" spans="1:44" x14ac:dyDescent="0.3">
      <c r="A196" t="s">
        <v>36</v>
      </c>
      <c r="B196" t="s">
        <v>11</v>
      </c>
      <c r="C196">
        <v>14.919354838709678</v>
      </c>
      <c r="D196">
        <v>5.4516129032258061</v>
      </c>
      <c r="E196">
        <v>151.85300000000001</v>
      </c>
      <c r="F196" s="21">
        <v>129.57300000000001</v>
      </c>
      <c r="G196" s="3">
        <v>115.29559999999999</v>
      </c>
      <c r="H196" s="3">
        <v>95.666800000000009</v>
      </c>
      <c r="I196" s="3">
        <v>6.0549100518716346</v>
      </c>
      <c r="J196" s="3">
        <v>1.8260276104939042</v>
      </c>
      <c r="K196" s="3">
        <f t="shared" si="72"/>
        <v>3.987349642003539E-2</v>
      </c>
      <c r="L196" s="3">
        <f t="shared" si="73"/>
        <v>1.4092655186604493E-2</v>
      </c>
      <c r="M196" s="3">
        <f t="shared" si="50"/>
        <v>280.14700000000005</v>
      </c>
      <c r="N196" s="3">
        <f t="shared" si="51"/>
        <v>428.35899999999998</v>
      </c>
      <c r="O196" s="3">
        <f t="shared" si="52"/>
        <v>464.34</v>
      </c>
      <c r="P196" s="3">
        <f t="shared" si="53"/>
        <v>481.363</v>
      </c>
      <c r="Q196" s="3">
        <f t="shared" si="54"/>
        <v>598.12699999999995</v>
      </c>
      <c r="R196" s="3">
        <f t="shared" si="55"/>
        <v>710.38000000000011</v>
      </c>
      <c r="S196" s="3">
        <f t="shared" si="56"/>
        <v>753.81700000000001</v>
      </c>
      <c r="T196" s="3">
        <f t="shared" si="57"/>
        <v>844.58299999999986</v>
      </c>
      <c r="U196" s="3">
        <f t="shared" si="58"/>
        <v>976.28700000000003</v>
      </c>
      <c r="V196" s="3">
        <f t="shared" si="59"/>
        <v>1044.8720000000001</v>
      </c>
      <c r="W196" s="3">
        <f t="shared" si="60"/>
        <v>1183.1240000000003</v>
      </c>
      <c r="X196" s="3">
        <f t="shared" si="61"/>
        <v>234.697</v>
      </c>
      <c r="Y196" s="3">
        <f t="shared" si="62"/>
        <v>323.44600000000003</v>
      </c>
      <c r="Z196" s="3">
        <f t="shared" si="63"/>
        <v>360.66899999999998</v>
      </c>
      <c r="AA196" s="3">
        <f t="shared" si="64"/>
        <v>396.86799999999994</v>
      </c>
      <c r="AB196" s="3">
        <f t="shared" si="65"/>
        <v>510.80600000000004</v>
      </c>
      <c r="AC196" s="3">
        <f t="shared" si="66"/>
        <v>621.697</v>
      </c>
      <c r="AD196" s="3">
        <f t="shared" si="67"/>
        <v>683.01800000000003</v>
      </c>
      <c r="AE196" s="3">
        <f t="shared" si="68"/>
        <v>750.27499999999998</v>
      </c>
      <c r="AF196" s="3">
        <f t="shared" si="69"/>
        <v>876.09999999999991</v>
      </c>
      <c r="AG196" s="3">
        <f t="shared" si="70"/>
        <v>939.57100000000003</v>
      </c>
      <c r="AH196" s="3">
        <f t="shared" si="71"/>
        <v>1061.502</v>
      </c>
      <c r="AI196" s="3"/>
      <c r="AJ196" s="3"/>
      <c r="AK196" s="3"/>
      <c r="AL196" s="3"/>
      <c r="AM196" s="3"/>
      <c r="AN196" s="3"/>
      <c r="AO196" s="3"/>
      <c r="AP196" s="3"/>
      <c r="AQ196" s="3"/>
      <c r="AR196" s="3"/>
    </row>
    <row r="197" spans="1:44" x14ac:dyDescent="0.3">
      <c r="A197" t="s">
        <v>36</v>
      </c>
      <c r="B197" t="s">
        <v>12</v>
      </c>
      <c r="C197">
        <v>43.866666666666667</v>
      </c>
      <c r="D197">
        <v>17.966666666666665</v>
      </c>
      <c r="E197">
        <v>111.35900000000002</v>
      </c>
      <c r="F197" s="21">
        <v>103.79000000000002</v>
      </c>
      <c r="G197" s="3">
        <v>80.366900000000001</v>
      </c>
      <c r="H197" s="3">
        <v>75.626500000000007</v>
      </c>
      <c r="I197" s="3">
        <v>17.228673790839085</v>
      </c>
      <c r="J197" s="3">
        <v>5.8238395387941679</v>
      </c>
      <c r="K197" s="3">
        <f t="shared" si="72"/>
        <v>0.15471289963845833</v>
      </c>
      <c r="L197" s="3">
        <f t="shared" si="73"/>
        <v>5.611175969548287E-2</v>
      </c>
      <c r="M197" s="3">
        <f t="shared" si="50"/>
        <v>263.21200000000005</v>
      </c>
      <c r="N197" s="3">
        <f t="shared" si="51"/>
        <v>391.50600000000009</v>
      </c>
      <c r="O197" s="3">
        <f t="shared" si="52"/>
        <v>539.71799999999996</v>
      </c>
      <c r="P197" s="3">
        <f t="shared" si="53"/>
        <v>575.69899999999996</v>
      </c>
      <c r="Q197" s="3">
        <f t="shared" si="54"/>
        <v>592.72199999999998</v>
      </c>
      <c r="R197" s="3">
        <f t="shared" si="55"/>
        <v>709.48599999999999</v>
      </c>
      <c r="S197" s="3">
        <f t="shared" si="56"/>
        <v>821.73900000000015</v>
      </c>
      <c r="T197" s="3">
        <f t="shared" si="57"/>
        <v>865.17600000000004</v>
      </c>
      <c r="U197" s="3">
        <f t="shared" si="58"/>
        <v>955.94199999999989</v>
      </c>
      <c r="V197" s="3">
        <f t="shared" si="59"/>
        <v>1087.646</v>
      </c>
      <c r="W197" s="3">
        <f t="shared" si="60"/>
        <v>1156.231</v>
      </c>
      <c r="X197" s="3">
        <f t="shared" si="61"/>
        <v>233.36300000000003</v>
      </c>
      <c r="Y197" s="3">
        <f t="shared" si="62"/>
        <v>338.48700000000002</v>
      </c>
      <c r="Z197" s="3">
        <f t="shared" si="63"/>
        <v>427.23600000000005</v>
      </c>
      <c r="AA197" s="3">
        <f t="shared" si="64"/>
        <v>464.459</v>
      </c>
      <c r="AB197" s="3">
        <f t="shared" si="65"/>
        <v>500.65799999999996</v>
      </c>
      <c r="AC197" s="3">
        <f t="shared" si="66"/>
        <v>614.596</v>
      </c>
      <c r="AD197" s="3">
        <f t="shared" si="67"/>
        <v>725.48700000000008</v>
      </c>
      <c r="AE197" s="3">
        <f t="shared" si="68"/>
        <v>786.80799999999999</v>
      </c>
      <c r="AF197" s="3">
        <f t="shared" si="69"/>
        <v>854.06500000000005</v>
      </c>
      <c r="AG197" s="3">
        <f t="shared" si="70"/>
        <v>979.88999999999987</v>
      </c>
      <c r="AH197" s="3">
        <f t="shared" si="71"/>
        <v>1043.3610000000001</v>
      </c>
      <c r="AI197" s="3"/>
      <c r="AJ197" s="3"/>
      <c r="AK197" s="3"/>
      <c r="AL197" s="3"/>
      <c r="AM197" s="3"/>
      <c r="AN197" s="3"/>
      <c r="AO197" s="3"/>
      <c r="AP197" s="3"/>
      <c r="AQ197" s="3"/>
      <c r="AR197" s="3"/>
    </row>
    <row r="198" spans="1:44" x14ac:dyDescent="0.3">
      <c r="A198" t="s">
        <v>36</v>
      </c>
      <c r="B198" t="s">
        <v>13</v>
      </c>
      <c r="C198">
        <v>350.16935483870969</v>
      </c>
      <c r="D198">
        <v>453.70967741935482</v>
      </c>
      <c r="E198">
        <v>220.63800000000003</v>
      </c>
      <c r="F198" s="21">
        <v>245.49799999999999</v>
      </c>
      <c r="G198" s="3">
        <v>59.686199999999999</v>
      </c>
      <c r="H198" s="3">
        <v>56.837300000000006</v>
      </c>
      <c r="I198" s="3">
        <v>142.11364830395587</v>
      </c>
      <c r="J198" s="3">
        <v>151.97087776092761</v>
      </c>
      <c r="K198" s="3">
        <f t="shared" si="72"/>
        <v>0.64410322928940544</v>
      </c>
      <c r="L198" s="3">
        <f t="shared" si="73"/>
        <v>0.61903102168216284</v>
      </c>
      <c r="M198" s="3">
        <f t="shared" si="50"/>
        <v>331.99700000000007</v>
      </c>
      <c r="N198" s="3">
        <f t="shared" si="51"/>
        <v>483.85000000000008</v>
      </c>
      <c r="O198" s="3">
        <f t="shared" si="52"/>
        <v>612.14400000000012</v>
      </c>
      <c r="P198" s="3">
        <f t="shared" si="53"/>
        <v>760.35599999999999</v>
      </c>
      <c r="Q198" s="3">
        <f t="shared" si="54"/>
        <v>796.33699999999999</v>
      </c>
      <c r="R198" s="3">
        <f t="shared" si="55"/>
        <v>813.36</v>
      </c>
      <c r="S198" s="3">
        <f t="shared" si="56"/>
        <v>930.12400000000002</v>
      </c>
      <c r="T198" s="3">
        <f t="shared" si="57"/>
        <v>1042.3770000000002</v>
      </c>
      <c r="U198" s="3">
        <f t="shared" si="58"/>
        <v>1085.8140000000001</v>
      </c>
      <c r="V198" s="3">
        <f t="shared" si="59"/>
        <v>1176.58</v>
      </c>
      <c r="W198" s="3">
        <f t="shared" si="60"/>
        <v>1308.2840000000001</v>
      </c>
      <c r="X198" s="3">
        <f t="shared" si="61"/>
        <v>349.28800000000001</v>
      </c>
      <c r="Y198" s="3">
        <f t="shared" si="62"/>
        <v>478.86099999999999</v>
      </c>
      <c r="Z198" s="3">
        <f t="shared" si="63"/>
        <v>583.98500000000001</v>
      </c>
      <c r="AA198" s="3">
        <f t="shared" si="64"/>
        <v>672.73400000000004</v>
      </c>
      <c r="AB198" s="3">
        <f t="shared" si="65"/>
        <v>709.95699999999999</v>
      </c>
      <c r="AC198" s="3">
        <f t="shared" si="66"/>
        <v>746.15599999999995</v>
      </c>
      <c r="AD198" s="3">
        <f t="shared" si="67"/>
        <v>860.09400000000005</v>
      </c>
      <c r="AE198" s="3">
        <f t="shared" si="68"/>
        <v>970.98500000000013</v>
      </c>
      <c r="AF198" s="3">
        <f t="shared" si="69"/>
        <v>1032.306</v>
      </c>
      <c r="AG198" s="3">
        <f t="shared" si="70"/>
        <v>1099.5630000000001</v>
      </c>
      <c r="AH198" s="3">
        <f t="shared" si="71"/>
        <v>1225.3879999999999</v>
      </c>
      <c r="AI198" s="3"/>
      <c r="AJ198" s="3"/>
      <c r="AK198" s="3"/>
      <c r="AL198" s="3"/>
      <c r="AM198" s="3"/>
      <c r="AN198" s="3"/>
      <c r="AO198" s="3"/>
      <c r="AP198" s="3"/>
      <c r="AQ198" s="3"/>
      <c r="AR198" s="3"/>
    </row>
    <row r="199" spans="1:44" x14ac:dyDescent="0.3">
      <c r="A199" t="s">
        <v>36</v>
      </c>
      <c r="B199" t="s">
        <v>14</v>
      </c>
      <c r="C199">
        <v>281.8</v>
      </c>
      <c r="D199">
        <v>393.56666666666666</v>
      </c>
      <c r="E199">
        <v>140.94</v>
      </c>
      <c r="F199" s="21">
        <v>164.91</v>
      </c>
      <c r="G199" s="3">
        <v>43.814900000000002</v>
      </c>
      <c r="H199" s="3">
        <v>41.072900000000004</v>
      </c>
      <c r="I199" s="3">
        <v>110.67720989950882</v>
      </c>
      <c r="J199" s="3">
        <v>127.57342010119248</v>
      </c>
      <c r="K199" s="3">
        <f t="shared" si="72"/>
        <v>0.78527891229962277</v>
      </c>
      <c r="L199" s="3">
        <f t="shared" si="73"/>
        <v>0.77359420351217323</v>
      </c>
      <c r="M199" s="3">
        <f t="shared" si="50"/>
        <v>361.57800000000003</v>
      </c>
      <c r="N199" s="3">
        <f t="shared" si="51"/>
        <v>472.93700000000007</v>
      </c>
      <c r="O199" s="3">
        <f t="shared" si="52"/>
        <v>624.79000000000008</v>
      </c>
      <c r="P199" s="3">
        <f t="shared" si="53"/>
        <v>753.08400000000006</v>
      </c>
      <c r="Q199" s="3">
        <f t="shared" si="54"/>
        <v>901.29600000000005</v>
      </c>
      <c r="R199" s="3">
        <f t="shared" si="55"/>
        <v>937.27700000000004</v>
      </c>
      <c r="S199" s="3">
        <f t="shared" si="56"/>
        <v>954.3</v>
      </c>
      <c r="T199" s="3">
        <f t="shared" si="57"/>
        <v>1071.0640000000001</v>
      </c>
      <c r="U199" s="3">
        <f t="shared" si="58"/>
        <v>1183.3170000000002</v>
      </c>
      <c r="V199" s="3">
        <f t="shared" si="59"/>
        <v>1226.7540000000001</v>
      </c>
      <c r="W199" s="3">
        <f t="shared" si="60"/>
        <v>1317.52</v>
      </c>
      <c r="X199" s="3">
        <f t="shared" si="61"/>
        <v>410.40800000000002</v>
      </c>
      <c r="Y199" s="3">
        <f t="shared" si="62"/>
        <v>514.19799999999998</v>
      </c>
      <c r="Z199" s="3">
        <f t="shared" si="63"/>
        <v>643.77099999999996</v>
      </c>
      <c r="AA199" s="3">
        <f t="shared" si="64"/>
        <v>748.89499999999998</v>
      </c>
      <c r="AB199" s="3">
        <f t="shared" si="65"/>
        <v>837.64400000000001</v>
      </c>
      <c r="AC199" s="3">
        <f t="shared" si="66"/>
        <v>874.86699999999996</v>
      </c>
      <c r="AD199" s="3">
        <f t="shared" si="67"/>
        <v>911.06599999999992</v>
      </c>
      <c r="AE199" s="3">
        <f t="shared" si="68"/>
        <v>1025.0040000000001</v>
      </c>
      <c r="AF199" s="3">
        <f t="shared" si="69"/>
        <v>1135.8950000000002</v>
      </c>
      <c r="AG199" s="3">
        <f t="shared" si="70"/>
        <v>1197.2160000000001</v>
      </c>
      <c r="AH199" s="3">
        <f t="shared" si="71"/>
        <v>1264.4730000000002</v>
      </c>
      <c r="AI199" s="3"/>
      <c r="AJ199" s="3"/>
      <c r="AK199" s="3"/>
      <c r="AL199" s="3"/>
      <c r="AM199" s="3"/>
      <c r="AN199" s="3"/>
      <c r="AO199" s="3"/>
      <c r="AP199" s="3"/>
      <c r="AQ199" s="3"/>
      <c r="AR199" s="3"/>
    </row>
    <row r="200" spans="1:44" x14ac:dyDescent="0.3">
      <c r="A200" t="s">
        <v>36</v>
      </c>
      <c r="B200" t="s">
        <v>15</v>
      </c>
      <c r="C200">
        <v>416.93548387096774</v>
      </c>
      <c r="D200">
        <v>499.45161290322579</v>
      </c>
      <c r="E200">
        <v>104.482</v>
      </c>
      <c r="F200" s="21">
        <v>112.49899999999998</v>
      </c>
      <c r="G200" s="3">
        <v>53.268700000000003</v>
      </c>
      <c r="H200" s="3">
        <v>49.798700000000004</v>
      </c>
      <c r="I200" s="3">
        <v>169.21018901716957</v>
      </c>
      <c r="J200" s="3">
        <v>167.2922218537108</v>
      </c>
      <c r="K200" s="3">
        <f t="shared" si="72"/>
        <v>1.6195152180966059</v>
      </c>
      <c r="L200" s="3">
        <f t="shared" si="73"/>
        <v>1.4870551903013434</v>
      </c>
      <c r="M200" s="3">
        <f t="shared" si="50"/>
        <v>245.422</v>
      </c>
      <c r="N200" s="3">
        <f t="shared" si="51"/>
        <v>466.06000000000006</v>
      </c>
      <c r="O200" s="3">
        <f t="shared" si="52"/>
        <v>577.4190000000001</v>
      </c>
      <c r="P200" s="3">
        <f t="shared" si="53"/>
        <v>729.27200000000005</v>
      </c>
      <c r="Q200" s="3">
        <f t="shared" si="54"/>
        <v>857.56600000000003</v>
      </c>
      <c r="R200" s="3">
        <f t="shared" si="55"/>
        <v>1005.778</v>
      </c>
      <c r="S200" s="3">
        <f t="shared" si="56"/>
        <v>1041.759</v>
      </c>
      <c r="T200" s="3">
        <f t="shared" si="57"/>
        <v>1058.7819999999999</v>
      </c>
      <c r="U200" s="3">
        <f t="shared" si="58"/>
        <v>1175.546</v>
      </c>
      <c r="V200" s="3">
        <f t="shared" si="59"/>
        <v>1287.7990000000002</v>
      </c>
      <c r="W200" s="3">
        <f t="shared" si="60"/>
        <v>1331.2360000000001</v>
      </c>
      <c r="X200" s="3">
        <f t="shared" si="61"/>
        <v>277.40899999999999</v>
      </c>
      <c r="Y200" s="3">
        <f t="shared" si="62"/>
        <v>522.90700000000004</v>
      </c>
      <c r="Z200" s="3">
        <f t="shared" si="63"/>
        <v>626.697</v>
      </c>
      <c r="AA200" s="3">
        <f t="shared" si="64"/>
        <v>756.27</v>
      </c>
      <c r="AB200" s="3">
        <f t="shared" si="65"/>
        <v>861.39400000000001</v>
      </c>
      <c r="AC200" s="3">
        <f t="shared" si="66"/>
        <v>950.14300000000003</v>
      </c>
      <c r="AD200" s="3">
        <f t="shared" si="67"/>
        <v>987.36599999999999</v>
      </c>
      <c r="AE200" s="3">
        <f t="shared" si="68"/>
        <v>1023.5649999999999</v>
      </c>
      <c r="AF200" s="3">
        <f t="shared" si="69"/>
        <v>1137.5030000000002</v>
      </c>
      <c r="AG200" s="3">
        <f t="shared" si="70"/>
        <v>1248.3940000000002</v>
      </c>
      <c r="AH200" s="3">
        <f t="shared" si="71"/>
        <v>1309.7150000000001</v>
      </c>
      <c r="AI200" s="3"/>
      <c r="AJ200" s="3"/>
      <c r="AK200" s="3"/>
      <c r="AL200" s="3"/>
      <c r="AM200" s="3"/>
      <c r="AN200" s="3"/>
      <c r="AO200" s="3"/>
      <c r="AP200" s="3"/>
      <c r="AQ200" s="3"/>
      <c r="AR200" s="3"/>
    </row>
    <row r="201" spans="1:44" x14ac:dyDescent="0.3">
      <c r="A201" t="s">
        <v>36</v>
      </c>
      <c r="B201" t="s">
        <v>16</v>
      </c>
      <c r="C201">
        <v>46.967741935483872</v>
      </c>
      <c r="D201">
        <v>44.387096774193552</v>
      </c>
      <c r="E201">
        <v>92.001999999999995</v>
      </c>
      <c r="F201" s="21">
        <v>94.88900000000001</v>
      </c>
      <c r="G201" s="3">
        <v>66.794600000000003</v>
      </c>
      <c r="H201" s="3">
        <v>62.192600000000006</v>
      </c>
      <c r="I201" s="3">
        <v>19.061511428162394</v>
      </c>
      <c r="J201" s="3">
        <v>14.867538414435577</v>
      </c>
      <c r="K201" s="3">
        <f t="shared" si="72"/>
        <v>0.20718583757051362</v>
      </c>
      <c r="L201" s="3">
        <f t="shared" si="73"/>
        <v>0.15668347663517979</v>
      </c>
      <c r="M201" s="3">
        <f t="shared" si="50"/>
        <v>196.48399999999998</v>
      </c>
      <c r="N201" s="3">
        <f t="shared" si="51"/>
        <v>337.42399999999998</v>
      </c>
      <c r="O201" s="3">
        <f t="shared" si="52"/>
        <v>558.06200000000001</v>
      </c>
      <c r="P201" s="3">
        <f t="shared" si="53"/>
        <v>669.42100000000005</v>
      </c>
      <c r="Q201" s="3">
        <f t="shared" si="54"/>
        <v>821.274</v>
      </c>
      <c r="R201" s="3">
        <f t="shared" si="55"/>
        <v>949.56799999999998</v>
      </c>
      <c r="S201" s="3">
        <f t="shared" si="56"/>
        <v>1097.78</v>
      </c>
      <c r="T201" s="3">
        <f t="shared" si="57"/>
        <v>1133.761</v>
      </c>
      <c r="U201" s="3">
        <f t="shared" si="58"/>
        <v>1150.7839999999999</v>
      </c>
      <c r="V201" s="3">
        <f t="shared" si="59"/>
        <v>1267.548</v>
      </c>
      <c r="W201" s="3">
        <f t="shared" si="60"/>
        <v>1379.8010000000002</v>
      </c>
      <c r="X201" s="3">
        <f t="shared" si="61"/>
        <v>207.38799999999998</v>
      </c>
      <c r="Y201" s="3">
        <f t="shared" si="62"/>
        <v>372.298</v>
      </c>
      <c r="Z201" s="3">
        <f t="shared" si="63"/>
        <v>617.79600000000005</v>
      </c>
      <c r="AA201" s="3">
        <f t="shared" si="64"/>
        <v>721.58600000000001</v>
      </c>
      <c r="AB201" s="3">
        <f t="shared" si="65"/>
        <v>851.15899999999999</v>
      </c>
      <c r="AC201" s="3">
        <f t="shared" si="66"/>
        <v>956.28300000000002</v>
      </c>
      <c r="AD201" s="3">
        <f t="shared" si="67"/>
        <v>1045.0320000000002</v>
      </c>
      <c r="AE201" s="3">
        <f t="shared" si="68"/>
        <v>1082.2550000000001</v>
      </c>
      <c r="AF201" s="3">
        <f t="shared" si="69"/>
        <v>1118.454</v>
      </c>
      <c r="AG201" s="3">
        <f t="shared" si="70"/>
        <v>1232.3920000000003</v>
      </c>
      <c r="AH201" s="3">
        <f t="shared" si="71"/>
        <v>1343.2830000000004</v>
      </c>
      <c r="AI201" s="3"/>
      <c r="AJ201" s="3"/>
      <c r="AK201" s="3"/>
      <c r="AL201" s="3"/>
      <c r="AM201" s="3"/>
      <c r="AN201" s="3"/>
      <c r="AO201" s="3"/>
      <c r="AP201" s="3"/>
      <c r="AQ201" s="3"/>
      <c r="AR201" s="3"/>
    </row>
    <row r="202" spans="1:44" x14ac:dyDescent="0.3">
      <c r="A202" t="s">
        <v>36</v>
      </c>
      <c r="B202" t="s">
        <v>17</v>
      </c>
      <c r="C202">
        <v>167.23333333333332</v>
      </c>
      <c r="D202">
        <v>165.63333333333333</v>
      </c>
      <c r="E202">
        <v>159.07999999999998</v>
      </c>
      <c r="F202" s="21">
        <v>148.24199999999999</v>
      </c>
      <c r="G202" s="3">
        <v>85.017899999999997</v>
      </c>
      <c r="H202" s="3">
        <v>81.927599999999998</v>
      </c>
      <c r="I202" s="3">
        <v>65.681045903221644</v>
      </c>
      <c r="J202" s="3">
        <v>53.689533707362195</v>
      </c>
      <c r="K202" s="3">
        <f t="shared" si="72"/>
        <v>0.41288060034713131</v>
      </c>
      <c r="L202" s="3">
        <f t="shared" si="73"/>
        <v>0.3621749147162221</v>
      </c>
      <c r="M202" s="3">
        <f t="shared" si="50"/>
        <v>251.08199999999999</v>
      </c>
      <c r="N202" s="3">
        <f t="shared" si="51"/>
        <v>355.56399999999996</v>
      </c>
      <c r="O202" s="3">
        <f t="shared" si="52"/>
        <v>496.50399999999996</v>
      </c>
      <c r="P202" s="3">
        <f t="shared" si="53"/>
        <v>717.14200000000005</v>
      </c>
      <c r="Q202" s="3">
        <f t="shared" si="54"/>
        <v>828.50099999999998</v>
      </c>
      <c r="R202" s="3">
        <f t="shared" si="55"/>
        <v>980.35400000000004</v>
      </c>
      <c r="S202" s="3">
        <f t="shared" si="56"/>
        <v>1108.6479999999999</v>
      </c>
      <c r="T202" s="3">
        <f t="shared" si="57"/>
        <v>1256.8599999999999</v>
      </c>
      <c r="U202" s="3">
        <f t="shared" si="58"/>
        <v>1292.8409999999999</v>
      </c>
      <c r="V202" s="3">
        <f t="shared" si="59"/>
        <v>1309.8639999999998</v>
      </c>
      <c r="W202" s="3">
        <f t="shared" si="60"/>
        <v>1426.6279999999999</v>
      </c>
      <c r="X202" s="3">
        <f t="shared" si="61"/>
        <v>243.131</v>
      </c>
      <c r="Y202" s="3">
        <f t="shared" si="62"/>
        <v>355.63</v>
      </c>
      <c r="Z202" s="3">
        <f t="shared" si="63"/>
        <v>520.54</v>
      </c>
      <c r="AA202" s="3">
        <f t="shared" si="64"/>
        <v>766.03800000000001</v>
      </c>
      <c r="AB202" s="3">
        <f t="shared" si="65"/>
        <v>869.82799999999997</v>
      </c>
      <c r="AC202" s="3">
        <f t="shared" si="66"/>
        <v>999.40099999999995</v>
      </c>
      <c r="AD202" s="3">
        <f t="shared" si="67"/>
        <v>1104.5250000000001</v>
      </c>
      <c r="AE202" s="3">
        <f t="shared" si="68"/>
        <v>1193.2740000000001</v>
      </c>
      <c r="AF202" s="3">
        <f t="shared" si="69"/>
        <v>1230.4970000000001</v>
      </c>
      <c r="AG202" s="3">
        <f t="shared" si="70"/>
        <v>1266.6959999999999</v>
      </c>
      <c r="AH202" s="3">
        <f t="shared" si="71"/>
        <v>1380.6340000000002</v>
      </c>
      <c r="AI202" s="3"/>
      <c r="AJ202" s="3"/>
      <c r="AK202" s="3"/>
      <c r="AL202" s="3"/>
      <c r="AM202" s="3"/>
      <c r="AN202" s="3"/>
      <c r="AO202" s="3"/>
      <c r="AP202" s="3"/>
      <c r="AQ202" s="3"/>
      <c r="AR202" s="3"/>
    </row>
    <row r="203" spans="1:44" x14ac:dyDescent="0.3">
      <c r="A203" t="s">
        <v>36</v>
      </c>
      <c r="B203" t="s">
        <v>18</v>
      </c>
      <c r="C203">
        <v>161.41935483870967</v>
      </c>
      <c r="D203">
        <v>165.51612903225808</v>
      </c>
      <c r="E203">
        <v>144.08599999999998</v>
      </c>
      <c r="F203" s="21">
        <v>133.99</v>
      </c>
      <c r="G203" s="3">
        <v>116.10840000000002</v>
      </c>
      <c r="H203" s="3">
        <v>108.28019999999999</v>
      </c>
      <c r="I203" s="3">
        <v>65.510853836898761</v>
      </c>
      <c r="J203" s="3">
        <v>55.439927038131508</v>
      </c>
      <c r="K203" s="3">
        <f t="shared" si="72"/>
        <v>0.45466494896727488</v>
      </c>
      <c r="L203" s="3">
        <f t="shared" si="73"/>
        <v>0.41376167652908058</v>
      </c>
      <c r="M203" s="3">
        <f t="shared" si="50"/>
        <v>303.16599999999994</v>
      </c>
      <c r="N203" s="3">
        <f t="shared" si="51"/>
        <v>395.16800000000001</v>
      </c>
      <c r="O203" s="3">
        <f t="shared" si="52"/>
        <v>499.65</v>
      </c>
      <c r="P203" s="3">
        <f t="shared" si="53"/>
        <v>640.58999999999992</v>
      </c>
      <c r="Q203" s="3">
        <f t="shared" si="54"/>
        <v>861.22800000000007</v>
      </c>
      <c r="R203" s="3">
        <f t="shared" si="55"/>
        <v>972.58699999999999</v>
      </c>
      <c r="S203" s="3">
        <f t="shared" si="56"/>
        <v>1124.44</v>
      </c>
      <c r="T203" s="3">
        <f t="shared" si="57"/>
        <v>1252.7339999999999</v>
      </c>
      <c r="U203" s="3">
        <f t="shared" si="58"/>
        <v>1400.9459999999999</v>
      </c>
      <c r="V203" s="3">
        <f t="shared" si="59"/>
        <v>1436.9269999999999</v>
      </c>
      <c r="W203" s="3">
        <f t="shared" si="60"/>
        <v>1453.9499999999998</v>
      </c>
      <c r="X203" s="3">
        <f t="shared" si="61"/>
        <v>282.23199999999997</v>
      </c>
      <c r="Y203" s="3">
        <f t="shared" si="62"/>
        <v>377.12099999999998</v>
      </c>
      <c r="Z203" s="3">
        <f t="shared" si="63"/>
        <v>489.62</v>
      </c>
      <c r="AA203" s="3">
        <f t="shared" si="64"/>
        <v>654.53</v>
      </c>
      <c r="AB203" s="3">
        <f t="shared" si="65"/>
        <v>900.02800000000002</v>
      </c>
      <c r="AC203" s="3">
        <f t="shared" si="66"/>
        <v>1003.818</v>
      </c>
      <c r="AD203" s="3">
        <f t="shared" si="67"/>
        <v>1133.3910000000001</v>
      </c>
      <c r="AE203" s="3">
        <f t="shared" si="68"/>
        <v>1238.5150000000001</v>
      </c>
      <c r="AF203" s="3">
        <f t="shared" si="69"/>
        <v>1327.2640000000001</v>
      </c>
      <c r="AG203" s="3">
        <f t="shared" si="70"/>
        <v>1364.4870000000001</v>
      </c>
      <c r="AH203" s="3">
        <f t="shared" si="71"/>
        <v>1400.6859999999999</v>
      </c>
      <c r="AI203" s="3"/>
      <c r="AJ203" s="3"/>
      <c r="AK203" s="3"/>
      <c r="AL203" s="3"/>
      <c r="AM203" s="3"/>
      <c r="AN203" s="3"/>
      <c r="AO203" s="3"/>
      <c r="AP203" s="3"/>
      <c r="AQ203" s="3"/>
      <c r="AR203" s="3"/>
    </row>
    <row r="204" spans="1:44" x14ac:dyDescent="0.3">
      <c r="A204" t="s">
        <v>36</v>
      </c>
      <c r="B204" t="s">
        <v>19</v>
      </c>
      <c r="C204">
        <v>104</v>
      </c>
      <c r="D204">
        <v>89.433333333333337</v>
      </c>
      <c r="E204">
        <v>120.76900000000001</v>
      </c>
      <c r="F204" s="21">
        <v>91.381999999999991</v>
      </c>
      <c r="G204" s="3">
        <v>120.80560000000001</v>
      </c>
      <c r="H204" s="3">
        <v>105.03309999999999</v>
      </c>
      <c r="I204" s="3">
        <v>40.846095917490835</v>
      </c>
      <c r="J204" s="3">
        <v>28.989538928728663</v>
      </c>
      <c r="K204" s="3">
        <f t="shared" si="72"/>
        <v>0.33821672711946638</v>
      </c>
      <c r="L204" s="3">
        <f t="shared" si="73"/>
        <v>0.3172346734447557</v>
      </c>
      <c r="M204" s="3">
        <f t="shared" si="50"/>
        <v>264.85500000000002</v>
      </c>
      <c r="N204" s="3">
        <f t="shared" si="51"/>
        <v>423.93499999999995</v>
      </c>
      <c r="O204" s="3">
        <f t="shared" si="52"/>
        <v>515.93700000000001</v>
      </c>
      <c r="P204" s="3">
        <f t="shared" si="53"/>
        <v>620.41899999999998</v>
      </c>
      <c r="Q204" s="3">
        <f t="shared" si="54"/>
        <v>761.35899999999992</v>
      </c>
      <c r="R204" s="3">
        <f t="shared" si="55"/>
        <v>981.99700000000007</v>
      </c>
      <c r="S204" s="3">
        <f t="shared" si="56"/>
        <v>1093.356</v>
      </c>
      <c r="T204" s="3">
        <f t="shared" si="57"/>
        <v>1245.2090000000001</v>
      </c>
      <c r="U204" s="3">
        <f t="shared" si="58"/>
        <v>1373.5029999999999</v>
      </c>
      <c r="V204" s="3">
        <f t="shared" si="59"/>
        <v>1521.7149999999999</v>
      </c>
      <c r="W204" s="3">
        <f t="shared" si="60"/>
        <v>1557.6959999999999</v>
      </c>
      <c r="X204" s="3">
        <f t="shared" si="61"/>
        <v>225.37200000000001</v>
      </c>
      <c r="Y204" s="3">
        <f t="shared" si="62"/>
        <v>373.61399999999998</v>
      </c>
      <c r="Z204" s="3">
        <f t="shared" si="63"/>
        <v>468.50299999999999</v>
      </c>
      <c r="AA204" s="3">
        <f t="shared" si="64"/>
        <v>581.00199999999995</v>
      </c>
      <c r="AB204" s="3">
        <f t="shared" si="65"/>
        <v>745.91199999999992</v>
      </c>
      <c r="AC204" s="3">
        <f t="shared" si="66"/>
        <v>991.41</v>
      </c>
      <c r="AD204" s="3">
        <f t="shared" si="67"/>
        <v>1095.2</v>
      </c>
      <c r="AE204" s="3">
        <f t="shared" si="68"/>
        <v>1224.7730000000001</v>
      </c>
      <c r="AF204" s="3">
        <f t="shared" si="69"/>
        <v>1329.8970000000002</v>
      </c>
      <c r="AG204" s="3">
        <f t="shared" si="70"/>
        <v>1418.6460000000002</v>
      </c>
      <c r="AH204" s="3">
        <f t="shared" si="71"/>
        <v>1455.8690000000001</v>
      </c>
      <c r="AI204" s="3"/>
      <c r="AJ204" s="3"/>
      <c r="AK204" s="3"/>
      <c r="AL204" s="3"/>
      <c r="AM204" s="3"/>
      <c r="AN204" s="3"/>
      <c r="AO204" s="3"/>
      <c r="AP204" s="3"/>
      <c r="AQ204" s="3"/>
      <c r="AR204" s="3"/>
    </row>
    <row r="205" spans="1:44" x14ac:dyDescent="0.3">
      <c r="A205" t="s">
        <v>36</v>
      </c>
      <c r="B205" t="s">
        <v>20</v>
      </c>
      <c r="C205">
        <v>10.209677419354838</v>
      </c>
      <c r="D205">
        <v>4.806451612903226</v>
      </c>
      <c r="E205">
        <v>93.64800000000001</v>
      </c>
      <c r="F205" s="21">
        <v>98.456999999999994</v>
      </c>
      <c r="G205" s="3">
        <v>120.0378</v>
      </c>
      <c r="H205" s="3">
        <v>103.4906</v>
      </c>
      <c r="I205" s="3">
        <v>4.1435222300916177</v>
      </c>
      <c r="J205" s="3">
        <v>1.6099296684236204</v>
      </c>
      <c r="K205" s="3">
        <f t="shared" si="72"/>
        <v>4.4245709786558361E-2</v>
      </c>
      <c r="L205" s="3">
        <f t="shared" si="73"/>
        <v>1.6351601901577546E-2</v>
      </c>
      <c r="M205" s="3">
        <f t="shared" si="50"/>
        <v>214.41700000000003</v>
      </c>
      <c r="N205" s="3">
        <f t="shared" si="51"/>
        <v>358.50300000000004</v>
      </c>
      <c r="O205" s="3">
        <f t="shared" si="52"/>
        <v>517.58299999999997</v>
      </c>
      <c r="P205" s="3">
        <f t="shared" si="53"/>
        <v>609.58500000000004</v>
      </c>
      <c r="Q205" s="3">
        <f t="shared" si="54"/>
        <v>714.06700000000001</v>
      </c>
      <c r="R205" s="3">
        <f t="shared" si="55"/>
        <v>855.00699999999995</v>
      </c>
      <c r="S205" s="3">
        <f t="shared" si="56"/>
        <v>1075.645</v>
      </c>
      <c r="T205" s="3">
        <f t="shared" si="57"/>
        <v>1187.0039999999999</v>
      </c>
      <c r="U205" s="3">
        <f t="shared" si="58"/>
        <v>1338.857</v>
      </c>
      <c r="V205" s="3">
        <f t="shared" si="59"/>
        <v>1467.1509999999998</v>
      </c>
      <c r="W205" s="3">
        <f t="shared" si="60"/>
        <v>1615.3629999999998</v>
      </c>
      <c r="X205" s="3">
        <f t="shared" si="61"/>
        <v>189.839</v>
      </c>
      <c r="Y205" s="3">
        <f t="shared" si="62"/>
        <v>323.82900000000001</v>
      </c>
      <c r="Z205" s="3">
        <f t="shared" si="63"/>
        <v>472.07099999999997</v>
      </c>
      <c r="AA205" s="3">
        <f t="shared" si="64"/>
        <v>566.96</v>
      </c>
      <c r="AB205" s="3">
        <f t="shared" si="65"/>
        <v>679.45899999999995</v>
      </c>
      <c r="AC205" s="3">
        <f t="shared" si="66"/>
        <v>844.36899999999991</v>
      </c>
      <c r="AD205" s="3">
        <f t="shared" si="67"/>
        <v>1089.867</v>
      </c>
      <c r="AE205" s="3">
        <f t="shared" si="68"/>
        <v>1193.6570000000002</v>
      </c>
      <c r="AF205" s="3">
        <f t="shared" si="69"/>
        <v>1323.23</v>
      </c>
      <c r="AG205" s="3">
        <f t="shared" si="70"/>
        <v>1428.3540000000003</v>
      </c>
      <c r="AH205" s="3">
        <f t="shared" si="71"/>
        <v>1517.1030000000001</v>
      </c>
      <c r="AI205" s="3"/>
      <c r="AJ205" s="3"/>
      <c r="AK205" s="3"/>
      <c r="AL205" s="3"/>
      <c r="AM205" s="3"/>
      <c r="AN205" s="3"/>
      <c r="AO205" s="3"/>
      <c r="AP205" s="3"/>
      <c r="AQ205" s="3"/>
      <c r="AR205" s="3"/>
    </row>
    <row r="206" spans="1:44" x14ac:dyDescent="0.3">
      <c r="A206" t="s">
        <v>37</v>
      </c>
      <c r="B206" t="s">
        <v>9</v>
      </c>
      <c r="C206">
        <v>25.443548387096776</v>
      </c>
      <c r="D206">
        <v>12.096774193548388</v>
      </c>
      <c r="E206">
        <v>161.654</v>
      </c>
      <c r="F206" s="21">
        <v>116.381</v>
      </c>
      <c r="G206" s="3">
        <v>154.85450000000003</v>
      </c>
      <c r="H206" s="3">
        <v>149.7799</v>
      </c>
      <c r="I206" s="3">
        <v>10.326076331705414</v>
      </c>
      <c r="J206" s="3">
        <v>4.0518364138178358</v>
      </c>
      <c r="K206" s="3">
        <f t="shared" si="72"/>
        <v>6.387764194950582E-2</v>
      </c>
      <c r="L206" s="3">
        <f t="shared" si="73"/>
        <v>3.4815274089566473E-2</v>
      </c>
      <c r="M206" s="3">
        <f t="shared" si="50"/>
        <v>255.30200000000002</v>
      </c>
      <c r="N206" s="3">
        <f t="shared" si="51"/>
        <v>376.07100000000003</v>
      </c>
      <c r="O206" s="3">
        <f t="shared" si="52"/>
        <v>520.15700000000004</v>
      </c>
      <c r="P206" s="3">
        <f t="shared" si="53"/>
        <v>679.23699999999997</v>
      </c>
      <c r="Q206" s="3">
        <f t="shared" si="54"/>
        <v>771.23900000000003</v>
      </c>
      <c r="R206" s="3">
        <f t="shared" si="55"/>
        <v>875.721</v>
      </c>
      <c r="S206" s="3">
        <f t="shared" si="56"/>
        <v>1016.6609999999999</v>
      </c>
      <c r="T206" s="3">
        <f t="shared" si="57"/>
        <v>1237.299</v>
      </c>
      <c r="U206" s="3">
        <f t="shared" si="58"/>
        <v>1348.6579999999999</v>
      </c>
      <c r="V206" s="3">
        <f t="shared" si="59"/>
        <v>1500.511</v>
      </c>
      <c r="W206" s="3">
        <f t="shared" si="60"/>
        <v>1628.8049999999998</v>
      </c>
      <c r="X206" s="3">
        <f t="shared" si="61"/>
        <v>214.83799999999999</v>
      </c>
      <c r="Y206" s="3">
        <f t="shared" si="62"/>
        <v>306.22000000000003</v>
      </c>
      <c r="Z206" s="3">
        <f t="shared" si="63"/>
        <v>440.21000000000004</v>
      </c>
      <c r="AA206" s="3">
        <f t="shared" si="64"/>
        <v>588.452</v>
      </c>
      <c r="AB206" s="3">
        <f t="shared" si="65"/>
        <v>683.34100000000001</v>
      </c>
      <c r="AC206" s="3">
        <f t="shared" si="66"/>
        <v>795.83999999999992</v>
      </c>
      <c r="AD206" s="3">
        <f t="shared" si="67"/>
        <v>960.74999999999989</v>
      </c>
      <c r="AE206" s="3">
        <f t="shared" si="68"/>
        <v>1206.248</v>
      </c>
      <c r="AF206" s="3">
        <f t="shared" si="69"/>
        <v>1310.0380000000002</v>
      </c>
      <c r="AG206" s="3">
        <f t="shared" si="70"/>
        <v>1439.6110000000001</v>
      </c>
      <c r="AH206" s="3">
        <f t="shared" si="71"/>
        <v>1544.7350000000004</v>
      </c>
      <c r="AI206" s="3"/>
      <c r="AJ206" s="3"/>
      <c r="AK206" s="3"/>
      <c r="AL206" s="3"/>
      <c r="AM206" s="3"/>
      <c r="AN206" s="3"/>
      <c r="AO206" s="3"/>
      <c r="AP206" s="3"/>
      <c r="AQ206" s="3"/>
      <c r="AR206" s="3"/>
    </row>
    <row r="207" spans="1:44" x14ac:dyDescent="0.3">
      <c r="A207" t="s">
        <v>37</v>
      </c>
      <c r="B207" t="s">
        <v>10</v>
      </c>
      <c r="C207">
        <v>7.9642857142857144</v>
      </c>
      <c r="D207">
        <v>7.6785714285714288</v>
      </c>
      <c r="E207">
        <v>104.53400000000001</v>
      </c>
      <c r="F207" s="21">
        <v>105.36500000000001</v>
      </c>
      <c r="G207" s="3">
        <v>123.9693</v>
      </c>
      <c r="H207" s="3">
        <v>121.2741</v>
      </c>
      <c r="I207" s="3">
        <v>2.9194485223078375</v>
      </c>
      <c r="J207" s="3">
        <v>2.323052877255559</v>
      </c>
      <c r="K207" s="3">
        <f t="shared" si="72"/>
        <v>2.7928219740063875E-2</v>
      </c>
      <c r="L207" s="3">
        <f t="shared" si="73"/>
        <v>2.2047671212030169E-2</v>
      </c>
      <c r="M207" s="3">
        <f t="shared" ref="M207:M270" si="74">SUM($E206:$E207)</f>
        <v>266.18799999999999</v>
      </c>
      <c r="N207" s="3">
        <f t="shared" ref="N207:N270" si="75">SUM($E205:$E207)</f>
        <v>359.83600000000001</v>
      </c>
      <c r="O207" s="3">
        <f t="shared" ref="O207:O270" si="76">SUM($E204:$E207)</f>
        <v>480.60500000000002</v>
      </c>
      <c r="P207" s="3">
        <f t="shared" ref="P207:P270" si="77">SUM($E203:$E207)</f>
        <v>624.69100000000003</v>
      </c>
      <c r="Q207" s="3">
        <f t="shared" ref="Q207:Q270" si="78">SUM($E202:$E207)</f>
        <v>783.77099999999996</v>
      </c>
      <c r="R207" s="3">
        <f t="shared" ref="R207:R270" si="79">SUM($E201:$E207)</f>
        <v>875.77300000000002</v>
      </c>
      <c r="S207" s="3">
        <f t="shared" ref="S207:S270" si="80">SUM($E200:$E207)</f>
        <v>980.255</v>
      </c>
      <c r="T207" s="3">
        <f t="shared" ref="T207:T270" si="81">SUM($E199:$E207)</f>
        <v>1121.1949999999999</v>
      </c>
      <c r="U207" s="3">
        <f t="shared" ref="U207:U270" si="82">SUM($E198:$E207)</f>
        <v>1341.8330000000001</v>
      </c>
      <c r="V207" s="3">
        <f t="shared" ref="V207:V270" si="83">SUM($E197:$E207)</f>
        <v>1453.192</v>
      </c>
      <c r="W207" s="3">
        <f t="shared" ref="W207:W270" si="84">SUM($E196:$E207)</f>
        <v>1605.0450000000001</v>
      </c>
      <c r="X207" s="3">
        <f t="shared" ref="X207:X270" si="85">SUM($F206:$F207)</f>
        <v>221.74600000000001</v>
      </c>
      <c r="Y207" s="3">
        <f t="shared" ref="Y207:Y270" si="86">SUM($F205:$F207)</f>
        <v>320.20299999999997</v>
      </c>
      <c r="Z207" s="3">
        <f t="shared" ref="Z207:Z270" si="87">SUM($F204:$F207)</f>
        <v>411.58500000000004</v>
      </c>
      <c r="AA207" s="3">
        <f t="shared" ref="AA207:AA270" si="88">SUM($F203:$F207)</f>
        <v>545.57500000000005</v>
      </c>
      <c r="AB207" s="3">
        <f t="shared" ref="AB207:AB270" si="89">SUM($F202:$F207)</f>
        <v>693.81700000000001</v>
      </c>
      <c r="AC207" s="3">
        <f t="shared" ref="AC207:AC270" si="90">SUM($F201:$F207)</f>
        <v>788.70600000000002</v>
      </c>
      <c r="AD207" s="3">
        <f t="shared" ref="AD207:AD270" si="91">SUM($F200:$F207)</f>
        <v>901.20499999999993</v>
      </c>
      <c r="AE207" s="3">
        <f t="shared" ref="AE207:AE270" si="92">SUM($F199:$F207)</f>
        <v>1066.1149999999998</v>
      </c>
      <c r="AF207" s="3">
        <f t="shared" ref="AF207:AF270" si="93">SUM($F198:$F207)</f>
        <v>1311.6130000000001</v>
      </c>
      <c r="AG207" s="3">
        <f t="shared" ref="AG207:AG270" si="94">SUM($F197:$F207)</f>
        <v>1415.4030000000002</v>
      </c>
      <c r="AH207" s="3">
        <f t="shared" ref="AH207:AH270" si="95">SUM($F196:$F207)</f>
        <v>1544.9760000000001</v>
      </c>
      <c r="AI207" s="3"/>
      <c r="AJ207" s="3"/>
      <c r="AK207" s="3"/>
      <c r="AL207" s="3"/>
      <c r="AM207" s="3"/>
      <c r="AN207" s="3"/>
      <c r="AO207" s="3"/>
      <c r="AP207" s="3"/>
      <c r="AQ207" s="3"/>
      <c r="AR207" s="3"/>
    </row>
    <row r="208" spans="1:44" x14ac:dyDescent="0.3">
      <c r="A208" t="s">
        <v>37</v>
      </c>
      <c r="B208" t="s">
        <v>11</v>
      </c>
      <c r="C208">
        <v>234.65224458692998</v>
      </c>
      <c r="D208">
        <v>136.58064516129033</v>
      </c>
      <c r="E208">
        <v>168.08800000000002</v>
      </c>
      <c r="F208" s="21">
        <v>177.90199999999999</v>
      </c>
      <c r="G208" s="3">
        <v>117.40219999999999</v>
      </c>
      <c r="H208" s="3">
        <v>109.322</v>
      </c>
      <c r="I208" s="3">
        <v>95.231881660006451</v>
      </c>
      <c r="J208" s="3">
        <v>45.747934336279236</v>
      </c>
      <c r="K208" s="3">
        <f t="shared" si="72"/>
        <v>0.56655966910193734</v>
      </c>
      <c r="L208" s="3">
        <f t="shared" si="73"/>
        <v>0.25715244537036819</v>
      </c>
      <c r="M208" s="3">
        <f t="shared" si="74"/>
        <v>272.62200000000001</v>
      </c>
      <c r="N208" s="3">
        <f t="shared" si="75"/>
        <v>434.27600000000001</v>
      </c>
      <c r="O208" s="3">
        <f t="shared" si="76"/>
        <v>527.92399999999998</v>
      </c>
      <c r="P208" s="3">
        <f t="shared" si="77"/>
        <v>648.69299999999998</v>
      </c>
      <c r="Q208" s="3">
        <f t="shared" si="78"/>
        <v>792.779</v>
      </c>
      <c r="R208" s="3">
        <f t="shared" si="79"/>
        <v>951.85899999999992</v>
      </c>
      <c r="S208" s="3">
        <f t="shared" si="80"/>
        <v>1043.8610000000001</v>
      </c>
      <c r="T208" s="3">
        <f t="shared" si="81"/>
        <v>1148.3430000000001</v>
      </c>
      <c r="U208" s="3">
        <f t="shared" si="82"/>
        <v>1289.2829999999999</v>
      </c>
      <c r="V208" s="3">
        <f t="shared" si="83"/>
        <v>1509.921</v>
      </c>
      <c r="W208" s="3">
        <f t="shared" si="84"/>
        <v>1621.28</v>
      </c>
      <c r="X208" s="3">
        <f t="shared" si="85"/>
        <v>283.267</v>
      </c>
      <c r="Y208" s="3">
        <f t="shared" si="86"/>
        <v>399.64800000000002</v>
      </c>
      <c r="Z208" s="3">
        <f t="shared" si="87"/>
        <v>498.10499999999996</v>
      </c>
      <c r="AA208" s="3">
        <f t="shared" si="88"/>
        <v>589.48700000000008</v>
      </c>
      <c r="AB208" s="3">
        <f t="shared" si="89"/>
        <v>723.47700000000009</v>
      </c>
      <c r="AC208" s="3">
        <f t="shared" si="90"/>
        <v>871.71900000000005</v>
      </c>
      <c r="AD208" s="3">
        <f t="shared" si="91"/>
        <v>966.60799999999995</v>
      </c>
      <c r="AE208" s="3">
        <f t="shared" si="92"/>
        <v>1079.107</v>
      </c>
      <c r="AF208" s="3">
        <f t="shared" si="93"/>
        <v>1244.0169999999998</v>
      </c>
      <c r="AG208" s="3">
        <f t="shared" si="94"/>
        <v>1489.5150000000001</v>
      </c>
      <c r="AH208" s="3">
        <f t="shared" si="95"/>
        <v>1593.3050000000003</v>
      </c>
      <c r="AI208" s="3"/>
      <c r="AJ208" s="3"/>
      <c r="AK208" s="3"/>
      <c r="AL208" s="3"/>
      <c r="AM208" s="3"/>
      <c r="AN208" s="3"/>
      <c r="AO208" s="3"/>
      <c r="AP208" s="3"/>
      <c r="AQ208" s="3"/>
      <c r="AR208" s="3"/>
    </row>
    <row r="209" spans="1:44" x14ac:dyDescent="0.3">
      <c r="A209" t="s">
        <v>37</v>
      </c>
      <c r="B209" t="s">
        <v>12</v>
      </c>
      <c r="C209">
        <v>253.83333333333334</v>
      </c>
      <c r="D209">
        <v>234.3</v>
      </c>
      <c r="E209">
        <v>250.35700000000003</v>
      </c>
      <c r="F209" s="21">
        <v>205.37199999999999</v>
      </c>
      <c r="G209" s="3">
        <v>74.579300000000003</v>
      </c>
      <c r="H209" s="3">
        <v>72.770600000000002</v>
      </c>
      <c r="I209" s="3">
        <v>99.69327577297841</v>
      </c>
      <c r="J209" s="3">
        <v>75.947621740601505</v>
      </c>
      <c r="K209" s="3">
        <f t="shared" si="72"/>
        <v>0.39820446711287638</v>
      </c>
      <c r="L209" s="3">
        <f t="shared" si="73"/>
        <v>0.36980514257348379</v>
      </c>
      <c r="M209" s="3">
        <f t="shared" si="74"/>
        <v>418.44500000000005</v>
      </c>
      <c r="N209" s="3">
        <f t="shared" si="75"/>
        <v>522.97900000000004</v>
      </c>
      <c r="O209" s="3">
        <f t="shared" si="76"/>
        <v>684.63300000000004</v>
      </c>
      <c r="P209" s="3">
        <f t="shared" si="77"/>
        <v>778.28099999999995</v>
      </c>
      <c r="Q209" s="3">
        <f t="shared" si="78"/>
        <v>899.05</v>
      </c>
      <c r="R209" s="3">
        <f t="shared" si="79"/>
        <v>1043.136</v>
      </c>
      <c r="S209" s="3">
        <f t="shared" si="80"/>
        <v>1202.2159999999999</v>
      </c>
      <c r="T209" s="3">
        <f t="shared" si="81"/>
        <v>1294.2180000000001</v>
      </c>
      <c r="U209" s="3">
        <f t="shared" si="82"/>
        <v>1398.7</v>
      </c>
      <c r="V209" s="3">
        <f t="shared" si="83"/>
        <v>1539.6399999999999</v>
      </c>
      <c r="W209" s="3">
        <f t="shared" si="84"/>
        <v>1760.278</v>
      </c>
      <c r="X209" s="3">
        <f t="shared" si="85"/>
        <v>383.274</v>
      </c>
      <c r="Y209" s="3">
        <f t="shared" si="86"/>
        <v>488.63900000000001</v>
      </c>
      <c r="Z209" s="3">
        <f t="shared" si="87"/>
        <v>605.02</v>
      </c>
      <c r="AA209" s="3">
        <f t="shared" si="88"/>
        <v>703.47699999999998</v>
      </c>
      <c r="AB209" s="3">
        <f t="shared" si="89"/>
        <v>794.85900000000004</v>
      </c>
      <c r="AC209" s="3">
        <f t="shared" si="90"/>
        <v>928.84900000000005</v>
      </c>
      <c r="AD209" s="3">
        <f t="shared" si="91"/>
        <v>1077.0910000000001</v>
      </c>
      <c r="AE209" s="3">
        <f t="shared" si="92"/>
        <v>1171.98</v>
      </c>
      <c r="AF209" s="3">
        <f t="shared" si="93"/>
        <v>1284.479</v>
      </c>
      <c r="AG209" s="3">
        <f t="shared" si="94"/>
        <v>1449.3889999999999</v>
      </c>
      <c r="AH209" s="3">
        <f t="shared" si="95"/>
        <v>1694.8870000000002</v>
      </c>
      <c r="AI209" s="3"/>
      <c r="AJ209" s="3"/>
      <c r="AK209" s="3"/>
      <c r="AL209" s="3"/>
      <c r="AM209" s="3"/>
      <c r="AN209" s="3"/>
      <c r="AO209" s="3"/>
      <c r="AP209" s="3"/>
      <c r="AQ209" s="3"/>
      <c r="AR209" s="3"/>
    </row>
    <row r="210" spans="1:44" x14ac:dyDescent="0.3">
      <c r="A210" t="s">
        <v>37</v>
      </c>
      <c r="B210" t="s">
        <v>13</v>
      </c>
      <c r="C210">
        <v>512.75806451612902</v>
      </c>
      <c r="D210">
        <v>404.48387096774195</v>
      </c>
      <c r="E210">
        <v>106.99100000000001</v>
      </c>
      <c r="F210" s="21">
        <v>88.95</v>
      </c>
      <c r="G210" s="3">
        <v>56.551700000000011</v>
      </c>
      <c r="H210" s="3">
        <v>52.966700000000003</v>
      </c>
      <c r="I210" s="3">
        <v>208.09907617194733</v>
      </c>
      <c r="J210" s="3">
        <v>135.48260478096486</v>
      </c>
      <c r="K210" s="3">
        <f t="shared" si="72"/>
        <v>1.9450147785509744</v>
      </c>
      <c r="L210" s="3">
        <f t="shared" si="73"/>
        <v>1.5231321504324324</v>
      </c>
      <c r="M210" s="3">
        <f t="shared" si="74"/>
        <v>357.34800000000007</v>
      </c>
      <c r="N210" s="3">
        <f t="shared" si="75"/>
        <v>525.43600000000004</v>
      </c>
      <c r="O210" s="3">
        <f t="shared" si="76"/>
        <v>629.97</v>
      </c>
      <c r="P210" s="3">
        <f t="shared" si="77"/>
        <v>791.62400000000002</v>
      </c>
      <c r="Q210" s="3">
        <f t="shared" si="78"/>
        <v>885.27199999999993</v>
      </c>
      <c r="R210" s="3">
        <f t="shared" si="79"/>
        <v>1006.0409999999999</v>
      </c>
      <c r="S210" s="3">
        <f t="shared" si="80"/>
        <v>1150.127</v>
      </c>
      <c r="T210" s="3">
        <f t="shared" si="81"/>
        <v>1309.2069999999999</v>
      </c>
      <c r="U210" s="3">
        <f t="shared" si="82"/>
        <v>1401.2090000000001</v>
      </c>
      <c r="V210" s="3">
        <f t="shared" si="83"/>
        <v>1505.691</v>
      </c>
      <c r="W210" s="3">
        <f t="shared" si="84"/>
        <v>1646.6309999999999</v>
      </c>
      <c r="X210" s="3">
        <f t="shared" si="85"/>
        <v>294.322</v>
      </c>
      <c r="Y210" s="3">
        <f t="shared" si="86"/>
        <v>472.22399999999999</v>
      </c>
      <c r="Z210" s="3">
        <f t="shared" si="87"/>
        <v>577.58900000000006</v>
      </c>
      <c r="AA210" s="3">
        <f t="shared" si="88"/>
        <v>693.97</v>
      </c>
      <c r="AB210" s="3">
        <f t="shared" si="89"/>
        <v>792.42700000000002</v>
      </c>
      <c r="AC210" s="3">
        <f t="shared" si="90"/>
        <v>883.80900000000008</v>
      </c>
      <c r="AD210" s="3">
        <f t="shared" si="91"/>
        <v>1017.7990000000001</v>
      </c>
      <c r="AE210" s="3">
        <f t="shared" si="92"/>
        <v>1166.0410000000002</v>
      </c>
      <c r="AF210" s="3">
        <f t="shared" si="93"/>
        <v>1260.93</v>
      </c>
      <c r="AG210" s="3">
        <f t="shared" si="94"/>
        <v>1373.4290000000001</v>
      </c>
      <c r="AH210" s="3">
        <f t="shared" si="95"/>
        <v>1538.3389999999999</v>
      </c>
      <c r="AI210" s="3"/>
      <c r="AJ210" s="3"/>
      <c r="AK210" s="3"/>
      <c r="AL210" s="3"/>
      <c r="AM210" s="3"/>
      <c r="AN210" s="3"/>
      <c r="AO210" s="3"/>
      <c r="AP210" s="3"/>
      <c r="AQ210" s="3"/>
      <c r="AR210" s="3"/>
    </row>
    <row r="211" spans="1:44" x14ac:dyDescent="0.3">
      <c r="A211" t="s">
        <v>37</v>
      </c>
      <c r="B211" t="s">
        <v>14</v>
      </c>
      <c r="C211">
        <v>424.5</v>
      </c>
      <c r="D211">
        <v>357.83333333333331</v>
      </c>
      <c r="E211">
        <v>187.08899999999997</v>
      </c>
      <c r="F211" s="21">
        <v>156.18900000000002</v>
      </c>
      <c r="G211" s="3">
        <v>42.9193</v>
      </c>
      <c r="H211" s="3">
        <v>39.348399999999998</v>
      </c>
      <c r="I211" s="3">
        <v>166.72276650937363</v>
      </c>
      <c r="J211" s="3">
        <v>115.99057040622523</v>
      </c>
      <c r="K211" s="3">
        <f t="shared" si="72"/>
        <v>0.89114147015256728</v>
      </c>
      <c r="L211" s="3">
        <f t="shared" si="73"/>
        <v>0.74262957318521283</v>
      </c>
      <c r="M211" s="3">
        <f t="shared" si="74"/>
        <v>294.08</v>
      </c>
      <c r="N211" s="3">
        <f t="shared" si="75"/>
        <v>544.43700000000001</v>
      </c>
      <c r="O211" s="3">
        <f t="shared" si="76"/>
        <v>712.52499999999998</v>
      </c>
      <c r="P211" s="3">
        <f t="shared" si="77"/>
        <v>817.05899999999997</v>
      </c>
      <c r="Q211" s="3">
        <f t="shared" si="78"/>
        <v>978.71299999999997</v>
      </c>
      <c r="R211" s="3">
        <f t="shared" si="79"/>
        <v>1072.3609999999999</v>
      </c>
      <c r="S211" s="3">
        <f t="shared" si="80"/>
        <v>1193.1299999999999</v>
      </c>
      <c r="T211" s="3">
        <f t="shared" si="81"/>
        <v>1337.2159999999999</v>
      </c>
      <c r="U211" s="3">
        <f t="shared" si="82"/>
        <v>1496.2959999999998</v>
      </c>
      <c r="V211" s="3">
        <f t="shared" si="83"/>
        <v>1588.298</v>
      </c>
      <c r="W211" s="3">
        <f t="shared" si="84"/>
        <v>1692.78</v>
      </c>
      <c r="X211" s="3">
        <f t="shared" si="85"/>
        <v>245.13900000000001</v>
      </c>
      <c r="Y211" s="3">
        <f t="shared" si="86"/>
        <v>450.51100000000002</v>
      </c>
      <c r="Z211" s="3">
        <f t="shared" si="87"/>
        <v>628.41300000000001</v>
      </c>
      <c r="AA211" s="3">
        <f t="shared" si="88"/>
        <v>733.77800000000002</v>
      </c>
      <c r="AB211" s="3">
        <f t="shared" si="89"/>
        <v>850.15900000000011</v>
      </c>
      <c r="AC211" s="3">
        <f t="shared" si="90"/>
        <v>948.61599999999999</v>
      </c>
      <c r="AD211" s="3">
        <f t="shared" si="91"/>
        <v>1039.998</v>
      </c>
      <c r="AE211" s="3">
        <f t="shared" si="92"/>
        <v>1173.9880000000001</v>
      </c>
      <c r="AF211" s="3">
        <f t="shared" si="93"/>
        <v>1322.2300000000002</v>
      </c>
      <c r="AG211" s="3">
        <f t="shared" si="94"/>
        <v>1417.1190000000001</v>
      </c>
      <c r="AH211" s="3">
        <f t="shared" si="95"/>
        <v>1529.6180000000002</v>
      </c>
      <c r="AI211" s="3"/>
      <c r="AJ211" s="3"/>
      <c r="AK211" s="3"/>
      <c r="AL211" s="3"/>
      <c r="AM211" s="3"/>
      <c r="AN211" s="3"/>
      <c r="AO211" s="3"/>
      <c r="AP211" s="3"/>
      <c r="AQ211" s="3"/>
      <c r="AR211" s="3"/>
    </row>
    <row r="212" spans="1:44" x14ac:dyDescent="0.3">
      <c r="A212" t="s">
        <v>37</v>
      </c>
      <c r="B212" t="s">
        <v>15</v>
      </c>
      <c r="C212">
        <v>114.90322580645162</v>
      </c>
      <c r="D212">
        <v>288.90322580645159</v>
      </c>
      <c r="E212">
        <v>85.731000000000009</v>
      </c>
      <c r="F212" s="21">
        <v>116.358</v>
      </c>
      <c r="G212" s="3">
        <v>50.564600000000006</v>
      </c>
      <c r="H212" s="3">
        <v>48.256200000000007</v>
      </c>
      <c r="I212" s="3">
        <v>46.632626172468704</v>
      </c>
      <c r="J212" s="3">
        <v>96.768658459073421</v>
      </c>
      <c r="K212" s="3">
        <f t="shared" si="72"/>
        <v>0.54394123680429129</v>
      </c>
      <c r="L212" s="3">
        <f t="shared" si="73"/>
        <v>0.83164594148295279</v>
      </c>
      <c r="M212" s="3">
        <f t="shared" si="74"/>
        <v>272.82</v>
      </c>
      <c r="N212" s="3">
        <f t="shared" si="75"/>
        <v>379.81099999999998</v>
      </c>
      <c r="O212" s="3">
        <f t="shared" si="76"/>
        <v>630.16800000000001</v>
      </c>
      <c r="P212" s="3">
        <f t="shared" si="77"/>
        <v>798.25599999999997</v>
      </c>
      <c r="Q212" s="3">
        <f t="shared" si="78"/>
        <v>902.79</v>
      </c>
      <c r="R212" s="3">
        <f t="shared" si="79"/>
        <v>1064.444</v>
      </c>
      <c r="S212" s="3">
        <f t="shared" si="80"/>
        <v>1158.0919999999999</v>
      </c>
      <c r="T212" s="3">
        <f t="shared" si="81"/>
        <v>1278.8609999999999</v>
      </c>
      <c r="U212" s="3">
        <f t="shared" si="82"/>
        <v>1422.9469999999999</v>
      </c>
      <c r="V212" s="3">
        <f t="shared" si="83"/>
        <v>1582.0269999999998</v>
      </c>
      <c r="W212" s="3">
        <f t="shared" si="84"/>
        <v>1674.029</v>
      </c>
      <c r="X212" s="3">
        <f t="shared" si="85"/>
        <v>272.54700000000003</v>
      </c>
      <c r="Y212" s="3">
        <f t="shared" si="86"/>
        <v>361.49700000000001</v>
      </c>
      <c r="Z212" s="3">
        <f t="shared" si="87"/>
        <v>566.86900000000003</v>
      </c>
      <c r="AA212" s="3">
        <f t="shared" si="88"/>
        <v>744.77099999999996</v>
      </c>
      <c r="AB212" s="3">
        <f t="shared" si="89"/>
        <v>850.13599999999997</v>
      </c>
      <c r="AC212" s="3">
        <f t="shared" si="90"/>
        <v>966.51700000000005</v>
      </c>
      <c r="AD212" s="3">
        <f t="shared" si="91"/>
        <v>1064.9739999999999</v>
      </c>
      <c r="AE212" s="3">
        <f t="shared" si="92"/>
        <v>1156.356</v>
      </c>
      <c r="AF212" s="3">
        <f t="shared" si="93"/>
        <v>1290.346</v>
      </c>
      <c r="AG212" s="3">
        <f t="shared" si="94"/>
        <v>1438.5880000000002</v>
      </c>
      <c r="AH212" s="3">
        <f t="shared" si="95"/>
        <v>1533.4770000000001</v>
      </c>
      <c r="AI212" s="3"/>
      <c r="AJ212" s="3"/>
      <c r="AK212" s="3"/>
      <c r="AL212" s="3"/>
      <c r="AM212" s="3"/>
      <c r="AN212" s="3"/>
      <c r="AO212" s="3"/>
      <c r="AP212" s="3"/>
      <c r="AQ212" s="3"/>
      <c r="AR212" s="3"/>
    </row>
    <row r="213" spans="1:44" x14ac:dyDescent="0.3">
      <c r="A213" t="s">
        <v>37</v>
      </c>
      <c r="B213" t="s">
        <v>16</v>
      </c>
      <c r="C213">
        <v>87.048387096774192</v>
      </c>
      <c r="D213">
        <v>58.677419354838712</v>
      </c>
      <c r="E213">
        <v>98.015000000000015</v>
      </c>
      <c r="F213" s="21">
        <v>82.12</v>
      </c>
      <c r="G213" s="3">
        <v>75.043499999999995</v>
      </c>
      <c r="H213" s="3">
        <v>70.441800000000001</v>
      </c>
      <c r="I213" s="3">
        <v>35.327945459406735</v>
      </c>
      <c r="J213" s="3">
        <v>19.654107831292379</v>
      </c>
      <c r="K213" s="3">
        <f t="shared" si="72"/>
        <v>0.36043407090146129</v>
      </c>
      <c r="L213" s="3">
        <f t="shared" si="73"/>
        <v>0.2393339969714123</v>
      </c>
      <c r="M213" s="3">
        <f t="shared" si="74"/>
        <v>183.74600000000004</v>
      </c>
      <c r="N213" s="3">
        <f t="shared" si="75"/>
        <v>370.83500000000004</v>
      </c>
      <c r="O213" s="3">
        <f t="shared" si="76"/>
        <v>477.82600000000002</v>
      </c>
      <c r="P213" s="3">
        <f t="shared" si="77"/>
        <v>728.18299999999999</v>
      </c>
      <c r="Q213" s="3">
        <f t="shared" si="78"/>
        <v>896.27099999999996</v>
      </c>
      <c r="R213" s="3">
        <f t="shared" si="79"/>
        <v>1000.8049999999999</v>
      </c>
      <c r="S213" s="3">
        <f t="shared" si="80"/>
        <v>1162.4590000000001</v>
      </c>
      <c r="T213" s="3">
        <f t="shared" si="81"/>
        <v>1256.107</v>
      </c>
      <c r="U213" s="3">
        <f t="shared" si="82"/>
        <v>1376.876</v>
      </c>
      <c r="V213" s="3">
        <f t="shared" si="83"/>
        <v>1520.962</v>
      </c>
      <c r="W213" s="3">
        <f t="shared" si="84"/>
        <v>1680.0419999999999</v>
      </c>
      <c r="X213" s="3">
        <f t="shared" si="85"/>
        <v>198.47800000000001</v>
      </c>
      <c r="Y213" s="3">
        <f t="shared" si="86"/>
        <v>354.66700000000003</v>
      </c>
      <c r="Z213" s="3">
        <f t="shared" si="87"/>
        <v>443.61700000000002</v>
      </c>
      <c r="AA213" s="3">
        <f t="shared" si="88"/>
        <v>648.98900000000003</v>
      </c>
      <c r="AB213" s="3">
        <f t="shared" si="89"/>
        <v>826.89099999999996</v>
      </c>
      <c r="AC213" s="3">
        <f t="shared" si="90"/>
        <v>932.25599999999997</v>
      </c>
      <c r="AD213" s="3">
        <f t="shared" si="91"/>
        <v>1048.6370000000002</v>
      </c>
      <c r="AE213" s="3">
        <f t="shared" si="92"/>
        <v>1147.0940000000001</v>
      </c>
      <c r="AF213" s="3">
        <f t="shared" si="93"/>
        <v>1238.4760000000001</v>
      </c>
      <c r="AG213" s="3">
        <f t="shared" si="94"/>
        <v>1372.4659999999999</v>
      </c>
      <c r="AH213" s="3">
        <f t="shared" si="95"/>
        <v>1520.7080000000001</v>
      </c>
      <c r="AI213" s="3"/>
      <c r="AJ213" s="3"/>
      <c r="AK213" s="3"/>
      <c r="AL213" s="3"/>
      <c r="AM213" s="3"/>
      <c r="AN213" s="3"/>
      <c r="AO213" s="3"/>
      <c r="AP213" s="3"/>
      <c r="AQ213" s="3"/>
      <c r="AR213" s="3"/>
    </row>
    <row r="214" spans="1:44" x14ac:dyDescent="0.3">
      <c r="A214" t="s">
        <v>37</v>
      </c>
      <c r="B214" t="s">
        <v>17</v>
      </c>
      <c r="C214">
        <v>541.06666666666672</v>
      </c>
      <c r="D214">
        <v>697.33333333333337</v>
      </c>
      <c r="E214">
        <v>336.48800000000006</v>
      </c>
      <c r="F214" s="21">
        <v>322.67699999999996</v>
      </c>
      <c r="G214" s="3">
        <v>78.072400000000016</v>
      </c>
      <c r="H214" s="3">
        <v>76.851400000000012</v>
      </c>
      <c r="I214" s="3">
        <v>212.50443235022794</v>
      </c>
      <c r="J214" s="3">
        <v>226.03844740551756</v>
      </c>
      <c r="K214" s="3">
        <f t="shared" si="72"/>
        <v>0.63153643621831357</v>
      </c>
      <c r="L214" s="3">
        <f t="shared" si="73"/>
        <v>0.70050994463664151</v>
      </c>
      <c r="M214" s="3">
        <f t="shared" si="74"/>
        <v>434.50300000000004</v>
      </c>
      <c r="N214" s="3">
        <f t="shared" si="75"/>
        <v>520.23400000000015</v>
      </c>
      <c r="O214" s="3">
        <f t="shared" si="76"/>
        <v>707.32300000000009</v>
      </c>
      <c r="P214" s="3">
        <f t="shared" si="77"/>
        <v>814.31400000000008</v>
      </c>
      <c r="Q214" s="3">
        <f t="shared" si="78"/>
        <v>1064.671</v>
      </c>
      <c r="R214" s="3">
        <f t="shared" si="79"/>
        <v>1232.759</v>
      </c>
      <c r="S214" s="3">
        <f t="shared" si="80"/>
        <v>1337.2930000000001</v>
      </c>
      <c r="T214" s="3">
        <f t="shared" si="81"/>
        <v>1498.9470000000001</v>
      </c>
      <c r="U214" s="3">
        <f t="shared" si="82"/>
        <v>1592.595</v>
      </c>
      <c r="V214" s="3">
        <f t="shared" si="83"/>
        <v>1713.364</v>
      </c>
      <c r="W214" s="3">
        <f t="shared" si="84"/>
        <v>1857.45</v>
      </c>
      <c r="X214" s="3">
        <f t="shared" si="85"/>
        <v>404.79699999999997</v>
      </c>
      <c r="Y214" s="3">
        <f t="shared" si="86"/>
        <v>521.15499999999997</v>
      </c>
      <c r="Z214" s="3">
        <f t="shared" si="87"/>
        <v>677.34400000000005</v>
      </c>
      <c r="AA214" s="3">
        <f t="shared" si="88"/>
        <v>766.29399999999998</v>
      </c>
      <c r="AB214" s="3">
        <f t="shared" si="89"/>
        <v>971.66599999999994</v>
      </c>
      <c r="AC214" s="3">
        <f t="shared" si="90"/>
        <v>1149.568</v>
      </c>
      <c r="AD214" s="3">
        <f t="shared" si="91"/>
        <v>1254.933</v>
      </c>
      <c r="AE214" s="3">
        <f t="shared" si="92"/>
        <v>1371.3140000000001</v>
      </c>
      <c r="AF214" s="3">
        <f t="shared" si="93"/>
        <v>1469.771</v>
      </c>
      <c r="AG214" s="3">
        <f t="shared" si="94"/>
        <v>1561.153</v>
      </c>
      <c r="AH214" s="3">
        <f t="shared" si="95"/>
        <v>1695.1429999999998</v>
      </c>
      <c r="AI214" s="3"/>
      <c r="AJ214" s="3"/>
      <c r="AK214" s="3"/>
      <c r="AL214" s="3"/>
      <c r="AM214" s="3"/>
      <c r="AN214" s="3"/>
      <c r="AO214" s="3"/>
      <c r="AP214" s="3"/>
      <c r="AQ214" s="3"/>
      <c r="AR214" s="3"/>
    </row>
    <row r="215" spans="1:44" x14ac:dyDescent="0.3">
      <c r="A215" t="s">
        <v>37</v>
      </c>
      <c r="B215" t="s">
        <v>18</v>
      </c>
      <c r="C215">
        <v>364.03225806451616</v>
      </c>
      <c r="D215">
        <v>489.29032258064518</v>
      </c>
      <c r="E215">
        <v>153.13900000000001</v>
      </c>
      <c r="F215" s="21">
        <v>163.63499999999999</v>
      </c>
      <c r="G215" s="3">
        <v>112.55150000000002</v>
      </c>
      <c r="H215" s="3">
        <v>108.1647</v>
      </c>
      <c r="I215" s="3">
        <v>147.73980526566794</v>
      </c>
      <c r="J215" s="3">
        <v>163.88867926610382</v>
      </c>
      <c r="K215" s="3">
        <f t="shared" si="72"/>
        <v>0.96474317623641226</v>
      </c>
      <c r="L215" s="3">
        <f t="shared" si="73"/>
        <v>1.0015502751007048</v>
      </c>
      <c r="M215" s="3">
        <f t="shared" si="74"/>
        <v>489.62700000000007</v>
      </c>
      <c r="N215" s="3">
        <f t="shared" si="75"/>
        <v>587.64200000000005</v>
      </c>
      <c r="O215" s="3">
        <f t="shared" si="76"/>
        <v>673.37300000000016</v>
      </c>
      <c r="P215" s="3">
        <f t="shared" si="77"/>
        <v>860.4620000000001</v>
      </c>
      <c r="Q215" s="3">
        <f t="shared" si="78"/>
        <v>967.45300000000009</v>
      </c>
      <c r="R215" s="3">
        <f t="shared" si="79"/>
        <v>1217.81</v>
      </c>
      <c r="S215" s="3">
        <f t="shared" si="80"/>
        <v>1385.8980000000001</v>
      </c>
      <c r="T215" s="3">
        <f t="shared" si="81"/>
        <v>1490.4320000000002</v>
      </c>
      <c r="U215" s="3">
        <f t="shared" si="82"/>
        <v>1652.0860000000002</v>
      </c>
      <c r="V215" s="3">
        <f t="shared" si="83"/>
        <v>1745.7339999999999</v>
      </c>
      <c r="W215" s="3">
        <f t="shared" si="84"/>
        <v>1866.5030000000002</v>
      </c>
      <c r="X215" s="3">
        <f t="shared" si="85"/>
        <v>486.31199999999995</v>
      </c>
      <c r="Y215" s="3">
        <f t="shared" si="86"/>
        <v>568.43200000000002</v>
      </c>
      <c r="Z215" s="3">
        <f t="shared" si="87"/>
        <v>684.79</v>
      </c>
      <c r="AA215" s="3">
        <f t="shared" si="88"/>
        <v>840.97900000000004</v>
      </c>
      <c r="AB215" s="3">
        <f t="shared" si="89"/>
        <v>929.92899999999997</v>
      </c>
      <c r="AC215" s="3">
        <f t="shared" si="90"/>
        <v>1135.3009999999999</v>
      </c>
      <c r="AD215" s="3">
        <f t="shared" si="91"/>
        <v>1313.203</v>
      </c>
      <c r="AE215" s="3">
        <f t="shared" si="92"/>
        <v>1418.568</v>
      </c>
      <c r="AF215" s="3">
        <f t="shared" si="93"/>
        <v>1534.9490000000001</v>
      </c>
      <c r="AG215" s="3">
        <f t="shared" si="94"/>
        <v>1633.4059999999999</v>
      </c>
      <c r="AH215" s="3">
        <f t="shared" si="95"/>
        <v>1724.788</v>
      </c>
      <c r="AI215" s="3"/>
      <c r="AJ215" s="3"/>
      <c r="AK215" s="3"/>
      <c r="AL215" s="3"/>
      <c r="AM215" s="3"/>
      <c r="AN215" s="3"/>
      <c r="AO215" s="3"/>
      <c r="AP215" s="3"/>
      <c r="AQ215" s="3"/>
      <c r="AR215" s="3"/>
    </row>
    <row r="216" spans="1:44" x14ac:dyDescent="0.3">
      <c r="A216" t="s">
        <v>37</v>
      </c>
      <c r="B216" t="s">
        <v>19</v>
      </c>
      <c r="C216">
        <v>228.58333333333334</v>
      </c>
      <c r="D216">
        <v>314.89999999999998</v>
      </c>
      <c r="E216">
        <v>161.238</v>
      </c>
      <c r="F216" s="21">
        <v>175.46700000000001</v>
      </c>
      <c r="G216" s="3">
        <v>133.6867</v>
      </c>
      <c r="H216" s="3">
        <v>128.20260000000002</v>
      </c>
      <c r="I216" s="3">
        <v>89.776314985318379</v>
      </c>
      <c r="J216" s="3">
        <v>102.07386293689889</v>
      </c>
      <c r="K216" s="3">
        <f t="shared" si="72"/>
        <v>0.55679377681017117</v>
      </c>
      <c r="L216" s="3">
        <f t="shared" si="73"/>
        <v>0.58172683716538653</v>
      </c>
      <c r="M216" s="3">
        <f t="shared" si="74"/>
        <v>314.37700000000001</v>
      </c>
      <c r="N216" s="3">
        <f t="shared" si="75"/>
        <v>650.86500000000001</v>
      </c>
      <c r="O216" s="3">
        <f t="shared" si="76"/>
        <v>748.88000000000011</v>
      </c>
      <c r="P216" s="3">
        <f t="shared" si="77"/>
        <v>834.6110000000001</v>
      </c>
      <c r="Q216" s="3">
        <f t="shared" si="78"/>
        <v>1021.7</v>
      </c>
      <c r="R216" s="3">
        <f t="shared" si="79"/>
        <v>1128.691</v>
      </c>
      <c r="S216" s="3">
        <f t="shared" si="80"/>
        <v>1379.048</v>
      </c>
      <c r="T216" s="3">
        <f t="shared" si="81"/>
        <v>1547.1360000000002</v>
      </c>
      <c r="U216" s="3">
        <f t="shared" si="82"/>
        <v>1651.6700000000003</v>
      </c>
      <c r="V216" s="3">
        <f t="shared" si="83"/>
        <v>1813.3240000000003</v>
      </c>
      <c r="W216" s="3">
        <f t="shared" si="84"/>
        <v>1906.972</v>
      </c>
      <c r="X216" s="3">
        <f t="shared" si="85"/>
        <v>339.10199999999998</v>
      </c>
      <c r="Y216" s="3">
        <f t="shared" si="86"/>
        <v>661.779</v>
      </c>
      <c r="Z216" s="3">
        <f t="shared" si="87"/>
        <v>743.899</v>
      </c>
      <c r="AA216" s="3">
        <f t="shared" si="88"/>
        <v>860.25699999999995</v>
      </c>
      <c r="AB216" s="3">
        <f t="shared" si="89"/>
        <v>1016.446</v>
      </c>
      <c r="AC216" s="3">
        <f t="shared" si="90"/>
        <v>1105.396</v>
      </c>
      <c r="AD216" s="3">
        <f t="shared" si="91"/>
        <v>1310.768</v>
      </c>
      <c r="AE216" s="3">
        <f t="shared" si="92"/>
        <v>1488.67</v>
      </c>
      <c r="AF216" s="3">
        <f t="shared" si="93"/>
        <v>1594.0350000000001</v>
      </c>
      <c r="AG216" s="3">
        <f t="shared" si="94"/>
        <v>1710.4160000000002</v>
      </c>
      <c r="AH216" s="3">
        <f t="shared" si="95"/>
        <v>1808.873</v>
      </c>
      <c r="AI216" s="3"/>
      <c r="AJ216" s="3"/>
      <c r="AK216" s="3"/>
      <c r="AL216" s="3"/>
      <c r="AM216" s="3"/>
      <c r="AN216" s="3"/>
      <c r="AO216" s="3"/>
      <c r="AP216" s="3"/>
      <c r="AQ216" s="3"/>
      <c r="AR216" s="3"/>
    </row>
    <row r="217" spans="1:44" x14ac:dyDescent="0.3">
      <c r="A217" t="s">
        <v>37</v>
      </c>
      <c r="B217" t="s">
        <v>20</v>
      </c>
      <c r="C217">
        <v>33.161290322580648</v>
      </c>
      <c r="D217">
        <v>44.645161290322584</v>
      </c>
      <c r="E217">
        <v>61.373999999999995</v>
      </c>
      <c r="F217" s="21">
        <v>56.080999999999996</v>
      </c>
      <c r="G217" s="3">
        <v>99.466000000000008</v>
      </c>
      <c r="H217" s="3">
        <v>79.899900000000002</v>
      </c>
      <c r="I217" s="3">
        <v>13.458264936916844</v>
      </c>
      <c r="J217" s="3">
        <v>14.953977591263685</v>
      </c>
      <c r="K217" s="3">
        <f t="shared" si="72"/>
        <v>0.21928283861108686</v>
      </c>
      <c r="L217" s="3">
        <f t="shared" si="73"/>
        <v>0.26664962449427948</v>
      </c>
      <c r="M217" s="3">
        <f t="shared" si="74"/>
        <v>222.61199999999999</v>
      </c>
      <c r="N217" s="3">
        <f t="shared" si="75"/>
        <v>375.75099999999998</v>
      </c>
      <c r="O217" s="3">
        <f t="shared" si="76"/>
        <v>712.23900000000003</v>
      </c>
      <c r="P217" s="3">
        <f t="shared" si="77"/>
        <v>810.25400000000013</v>
      </c>
      <c r="Q217" s="3">
        <f t="shared" si="78"/>
        <v>895.98500000000013</v>
      </c>
      <c r="R217" s="3">
        <f t="shared" si="79"/>
        <v>1083.0740000000001</v>
      </c>
      <c r="S217" s="3">
        <f t="shared" si="80"/>
        <v>1190.0650000000001</v>
      </c>
      <c r="T217" s="3">
        <f t="shared" si="81"/>
        <v>1440.422</v>
      </c>
      <c r="U217" s="3">
        <f t="shared" si="82"/>
        <v>1608.5100000000002</v>
      </c>
      <c r="V217" s="3">
        <f t="shared" si="83"/>
        <v>1713.0440000000003</v>
      </c>
      <c r="W217" s="3">
        <f t="shared" si="84"/>
        <v>1874.6980000000003</v>
      </c>
      <c r="X217" s="3">
        <f t="shared" si="85"/>
        <v>231.548</v>
      </c>
      <c r="Y217" s="3">
        <f t="shared" si="86"/>
        <v>395.18299999999999</v>
      </c>
      <c r="Z217" s="3">
        <f t="shared" si="87"/>
        <v>717.86</v>
      </c>
      <c r="AA217" s="3">
        <f t="shared" si="88"/>
        <v>799.98</v>
      </c>
      <c r="AB217" s="3">
        <f t="shared" si="89"/>
        <v>916.33799999999997</v>
      </c>
      <c r="AC217" s="3">
        <f t="shared" si="90"/>
        <v>1072.527</v>
      </c>
      <c r="AD217" s="3">
        <f t="shared" si="91"/>
        <v>1161.4769999999999</v>
      </c>
      <c r="AE217" s="3">
        <f t="shared" si="92"/>
        <v>1366.8489999999999</v>
      </c>
      <c r="AF217" s="3">
        <f t="shared" si="93"/>
        <v>1544.751</v>
      </c>
      <c r="AG217" s="3">
        <f t="shared" si="94"/>
        <v>1650.116</v>
      </c>
      <c r="AH217" s="3">
        <f t="shared" si="95"/>
        <v>1766.4970000000001</v>
      </c>
      <c r="AI217" s="3"/>
      <c r="AJ217" s="3"/>
      <c r="AK217" s="3"/>
      <c r="AL217" s="3"/>
      <c r="AM217" s="3"/>
      <c r="AN217" s="3"/>
      <c r="AO217" s="3"/>
      <c r="AP217" s="3"/>
      <c r="AQ217" s="3"/>
      <c r="AR217" s="3"/>
    </row>
    <row r="218" spans="1:44" x14ac:dyDescent="0.3">
      <c r="A218" t="s">
        <v>38</v>
      </c>
      <c r="B218" t="s">
        <v>9</v>
      </c>
      <c r="C218">
        <v>21.112903225806452</v>
      </c>
      <c r="D218">
        <v>10.806451612903226</v>
      </c>
      <c r="E218">
        <v>149.209</v>
      </c>
      <c r="F218" s="21">
        <v>142.81300000000002</v>
      </c>
      <c r="G218" s="3">
        <v>152.1994</v>
      </c>
      <c r="H218" s="3">
        <v>122.7675</v>
      </c>
      <c r="I218" s="3">
        <v>8.5685159544864575</v>
      </c>
      <c r="J218" s="3">
        <v>3.619640529677266</v>
      </c>
      <c r="K218" s="3">
        <f t="shared" si="72"/>
        <v>5.7426267547443233E-2</v>
      </c>
      <c r="L218" s="3">
        <f t="shared" si="73"/>
        <v>2.5345315410202612E-2</v>
      </c>
      <c r="M218" s="3">
        <f t="shared" si="74"/>
        <v>210.583</v>
      </c>
      <c r="N218" s="3">
        <f t="shared" si="75"/>
        <v>371.82100000000003</v>
      </c>
      <c r="O218" s="3">
        <f t="shared" si="76"/>
        <v>524.96</v>
      </c>
      <c r="P218" s="3">
        <f t="shared" si="77"/>
        <v>861.44800000000009</v>
      </c>
      <c r="Q218" s="3">
        <f t="shared" si="78"/>
        <v>959.46300000000019</v>
      </c>
      <c r="R218" s="3">
        <f t="shared" si="79"/>
        <v>1045.1940000000002</v>
      </c>
      <c r="S218" s="3">
        <f t="shared" si="80"/>
        <v>1232.2830000000001</v>
      </c>
      <c r="T218" s="3">
        <f t="shared" si="81"/>
        <v>1339.2740000000001</v>
      </c>
      <c r="U218" s="3">
        <f t="shared" si="82"/>
        <v>1589.6310000000001</v>
      </c>
      <c r="V218" s="3">
        <f t="shared" si="83"/>
        <v>1757.7190000000003</v>
      </c>
      <c r="W218" s="3">
        <f t="shared" si="84"/>
        <v>1862.2530000000004</v>
      </c>
      <c r="X218" s="3">
        <f t="shared" si="85"/>
        <v>198.89400000000001</v>
      </c>
      <c r="Y218" s="3">
        <f t="shared" si="86"/>
        <v>374.36099999999999</v>
      </c>
      <c r="Z218" s="3">
        <f t="shared" si="87"/>
        <v>537.99599999999998</v>
      </c>
      <c r="AA218" s="3">
        <f t="shared" si="88"/>
        <v>860.673</v>
      </c>
      <c r="AB218" s="3">
        <f t="shared" si="89"/>
        <v>942.79300000000001</v>
      </c>
      <c r="AC218" s="3">
        <f t="shared" si="90"/>
        <v>1059.1510000000001</v>
      </c>
      <c r="AD218" s="3">
        <f t="shared" si="91"/>
        <v>1215.3400000000001</v>
      </c>
      <c r="AE218" s="3">
        <f t="shared" si="92"/>
        <v>1304.29</v>
      </c>
      <c r="AF218" s="3">
        <f t="shared" si="93"/>
        <v>1509.662</v>
      </c>
      <c r="AG218" s="3">
        <f t="shared" si="94"/>
        <v>1687.5640000000001</v>
      </c>
      <c r="AH218" s="3">
        <f t="shared" si="95"/>
        <v>1792.9290000000001</v>
      </c>
      <c r="AI218" s="3"/>
      <c r="AJ218" s="3"/>
      <c r="AK218" s="3"/>
      <c r="AL218" s="3"/>
      <c r="AM218" s="3"/>
      <c r="AN218" s="3"/>
      <c r="AO218" s="3"/>
      <c r="AP218" s="3"/>
      <c r="AQ218" s="3"/>
      <c r="AR218" s="3"/>
    </row>
    <row r="219" spans="1:44" x14ac:dyDescent="0.3">
      <c r="A219" t="s">
        <v>38</v>
      </c>
      <c r="B219" t="s">
        <v>10</v>
      </c>
      <c r="C219">
        <v>72.571428571428569</v>
      </c>
      <c r="D219">
        <v>74.357142857142861</v>
      </c>
      <c r="E219">
        <v>62.059000000000005</v>
      </c>
      <c r="F219" s="21">
        <v>54.175000000000004</v>
      </c>
      <c r="G219" s="3">
        <v>94.582700000000003</v>
      </c>
      <c r="H219" s="3">
        <v>124.26590000000002</v>
      </c>
      <c r="I219" s="3">
        <v>26.602329136006858</v>
      </c>
      <c r="J219" s="3">
        <v>22.495795769516622</v>
      </c>
      <c r="K219" s="3">
        <f t="shared" si="72"/>
        <v>0.42866190457478942</v>
      </c>
      <c r="L219" s="3">
        <f t="shared" si="73"/>
        <v>0.41524311526565061</v>
      </c>
      <c r="M219" s="3">
        <f t="shared" si="74"/>
        <v>211.268</v>
      </c>
      <c r="N219" s="3">
        <f t="shared" si="75"/>
        <v>272.642</v>
      </c>
      <c r="O219" s="3">
        <f t="shared" si="76"/>
        <v>433.88000000000005</v>
      </c>
      <c r="P219" s="3">
        <f t="shared" si="77"/>
        <v>587.01900000000001</v>
      </c>
      <c r="Q219" s="3">
        <f t="shared" si="78"/>
        <v>923.50700000000006</v>
      </c>
      <c r="R219" s="3">
        <f t="shared" si="79"/>
        <v>1021.5220000000002</v>
      </c>
      <c r="S219" s="3">
        <f t="shared" si="80"/>
        <v>1107.2530000000002</v>
      </c>
      <c r="T219" s="3">
        <f t="shared" si="81"/>
        <v>1294.3420000000001</v>
      </c>
      <c r="U219" s="3">
        <f t="shared" si="82"/>
        <v>1401.3330000000001</v>
      </c>
      <c r="V219" s="3">
        <f t="shared" si="83"/>
        <v>1651.69</v>
      </c>
      <c r="W219" s="3">
        <f t="shared" si="84"/>
        <v>1819.7780000000002</v>
      </c>
      <c r="X219" s="3">
        <f t="shared" si="85"/>
        <v>196.98800000000003</v>
      </c>
      <c r="Y219" s="3">
        <f t="shared" si="86"/>
        <v>253.06900000000002</v>
      </c>
      <c r="Z219" s="3">
        <f t="shared" si="87"/>
        <v>428.536</v>
      </c>
      <c r="AA219" s="3">
        <f t="shared" si="88"/>
        <v>592.17099999999994</v>
      </c>
      <c r="AB219" s="3">
        <f t="shared" si="89"/>
        <v>914.84799999999996</v>
      </c>
      <c r="AC219" s="3">
        <f t="shared" si="90"/>
        <v>996.96799999999996</v>
      </c>
      <c r="AD219" s="3">
        <f t="shared" si="91"/>
        <v>1113.326</v>
      </c>
      <c r="AE219" s="3">
        <f t="shared" si="92"/>
        <v>1269.5150000000001</v>
      </c>
      <c r="AF219" s="3">
        <f t="shared" si="93"/>
        <v>1358.4649999999999</v>
      </c>
      <c r="AG219" s="3">
        <f t="shared" si="94"/>
        <v>1563.837</v>
      </c>
      <c r="AH219" s="3">
        <f t="shared" si="95"/>
        <v>1741.739</v>
      </c>
      <c r="AI219" s="3"/>
      <c r="AJ219" s="3"/>
      <c r="AK219" s="3"/>
      <c r="AL219" s="3"/>
      <c r="AM219" s="3"/>
      <c r="AN219" s="3"/>
      <c r="AO219" s="3"/>
      <c r="AP219" s="3"/>
      <c r="AQ219" s="3"/>
      <c r="AR219" s="3"/>
    </row>
    <row r="220" spans="1:44" x14ac:dyDescent="0.3">
      <c r="A220" t="s">
        <v>38</v>
      </c>
      <c r="B220" t="s">
        <v>11</v>
      </c>
      <c r="C220">
        <v>203.74193548387098</v>
      </c>
      <c r="D220">
        <v>188.51612903225808</v>
      </c>
      <c r="E220">
        <v>314.40699999999998</v>
      </c>
      <c r="F220" s="21">
        <v>296.43100000000004</v>
      </c>
      <c r="G220" s="3">
        <v>116.4464</v>
      </c>
      <c r="H220" s="3">
        <v>109.0915</v>
      </c>
      <c r="I220" s="3">
        <v>82.687160838100041</v>
      </c>
      <c r="J220" s="3">
        <v>63.143818672937137</v>
      </c>
      <c r="K220" s="3">
        <f t="shared" si="72"/>
        <v>0.26299401997442817</v>
      </c>
      <c r="L220" s="3">
        <f t="shared" si="73"/>
        <v>0.21301354673747727</v>
      </c>
      <c r="M220" s="3">
        <f t="shared" si="74"/>
        <v>376.46600000000001</v>
      </c>
      <c r="N220" s="3">
        <f t="shared" si="75"/>
        <v>525.67499999999995</v>
      </c>
      <c r="O220" s="3">
        <f t="shared" si="76"/>
        <v>587.04899999999998</v>
      </c>
      <c r="P220" s="3">
        <f t="shared" si="77"/>
        <v>748.28700000000003</v>
      </c>
      <c r="Q220" s="3">
        <f t="shared" si="78"/>
        <v>901.42599999999993</v>
      </c>
      <c r="R220" s="3">
        <f t="shared" si="79"/>
        <v>1237.914</v>
      </c>
      <c r="S220" s="3">
        <f t="shared" si="80"/>
        <v>1335.9290000000001</v>
      </c>
      <c r="T220" s="3">
        <f t="shared" si="81"/>
        <v>1421.66</v>
      </c>
      <c r="U220" s="3">
        <f t="shared" si="82"/>
        <v>1608.749</v>
      </c>
      <c r="V220" s="3">
        <f t="shared" si="83"/>
        <v>1715.74</v>
      </c>
      <c r="W220" s="3">
        <f t="shared" si="84"/>
        <v>1966.097</v>
      </c>
      <c r="X220" s="3">
        <f t="shared" si="85"/>
        <v>350.60600000000005</v>
      </c>
      <c r="Y220" s="3">
        <f t="shared" si="86"/>
        <v>493.4190000000001</v>
      </c>
      <c r="Z220" s="3">
        <f t="shared" si="87"/>
        <v>549.5</v>
      </c>
      <c r="AA220" s="3">
        <f t="shared" si="88"/>
        <v>724.9670000000001</v>
      </c>
      <c r="AB220" s="3">
        <f t="shared" si="89"/>
        <v>888.60199999999998</v>
      </c>
      <c r="AC220" s="3">
        <f t="shared" si="90"/>
        <v>1211.279</v>
      </c>
      <c r="AD220" s="3">
        <f t="shared" si="91"/>
        <v>1293.3989999999999</v>
      </c>
      <c r="AE220" s="3">
        <f t="shared" si="92"/>
        <v>1409.7570000000001</v>
      </c>
      <c r="AF220" s="3">
        <f t="shared" si="93"/>
        <v>1565.9460000000001</v>
      </c>
      <c r="AG220" s="3">
        <f t="shared" si="94"/>
        <v>1654.896</v>
      </c>
      <c r="AH220" s="3">
        <f t="shared" si="95"/>
        <v>1860.268</v>
      </c>
      <c r="AI220" s="3"/>
      <c r="AJ220" s="3"/>
      <c r="AK220" s="3"/>
      <c r="AL220" s="3"/>
      <c r="AM220" s="3"/>
      <c r="AN220" s="3"/>
      <c r="AO220" s="3"/>
      <c r="AP220" s="3"/>
      <c r="AQ220" s="3"/>
      <c r="AR220" s="3"/>
    </row>
    <row r="221" spans="1:44" x14ac:dyDescent="0.3">
      <c r="A221" t="s">
        <v>38</v>
      </c>
      <c r="B221" t="s">
        <v>12</v>
      </c>
      <c r="C221">
        <v>733.4666666666667</v>
      </c>
      <c r="D221">
        <v>782.0333333333333</v>
      </c>
      <c r="E221">
        <v>337.49199999999996</v>
      </c>
      <c r="F221" s="21">
        <v>306.89500000000004</v>
      </c>
      <c r="G221" s="3">
        <v>76.180600000000013</v>
      </c>
      <c r="H221" s="3">
        <v>73.932000000000002</v>
      </c>
      <c r="I221" s="3">
        <v>288.06970979758597</v>
      </c>
      <c r="J221" s="3">
        <v>253.49369094554729</v>
      </c>
      <c r="K221" s="3">
        <f t="shared" si="72"/>
        <v>0.85356011341775806</v>
      </c>
      <c r="L221" s="3">
        <f t="shared" si="73"/>
        <v>0.8259948547403746</v>
      </c>
      <c r="M221" s="3">
        <f t="shared" si="74"/>
        <v>651.89899999999989</v>
      </c>
      <c r="N221" s="3">
        <f t="shared" si="75"/>
        <v>713.95799999999997</v>
      </c>
      <c r="O221" s="3">
        <f t="shared" si="76"/>
        <v>863.16699999999992</v>
      </c>
      <c r="P221" s="3">
        <f t="shared" si="77"/>
        <v>924.54099999999994</v>
      </c>
      <c r="Q221" s="3">
        <f t="shared" si="78"/>
        <v>1085.779</v>
      </c>
      <c r="R221" s="3">
        <f t="shared" si="79"/>
        <v>1238.9179999999999</v>
      </c>
      <c r="S221" s="3">
        <f t="shared" si="80"/>
        <v>1575.4059999999999</v>
      </c>
      <c r="T221" s="3">
        <f t="shared" si="81"/>
        <v>1673.421</v>
      </c>
      <c r="U221" s="3">
        <f t="shared" si="82"/>
        <v>1759.152</v>
      </c>
      <c r="V221" s="3">
        <f t="shared" si="83"/>
        <v>1946.241</v>
      </c>
      <c r="W221" s="3">
        <f t="shared" si="84"/>
        <v>2053.232</v>
      </c>
      <c r="X221" s="3">
        <f t="shared" si="85"/>
        <v>603.32600000000002</v>
      </c>
      <c r="Y221" s="3">
        <f t="shared" si="86"/>
        <v>657.50100000000009</v>
      </c>
      <c r="Z221" s="3">
        <f t="shared" si="87"/>
        <v>800.31400000000008</v>
      </c>
      <c r="AA221" s="3">
        <f t="shared" si="88"/>
        <v>856.39499999999998</v>
      </c>
      <c r="AB221" s="3">
        <f t="shared" si="89"/>
        <v>1031.8620000000001</v>
      </c>
      <c r="AC221" s="3">
        <f t="shared" si="90"/>
        <v>1195.4970000000001</v>
      </c>
      <c r="AD221" s="3">
        <f t="shared" si="91"/>
        <v>1518.174</v>
      </c>
      <c r="AE221" s="3">
        <f t="shared" si="92"/>
        <v>1600.2939999999999</v>
      </c>
      <c r="AF221" s="3">
        <f t="shared" si="93"/>
        <v>1716.652</v>
      </c>
      <c r="AG221" s="3">
        <f t="shared" si="94"/>
        <v>1872.8410000000001</v>
      </c>
      <c r="AH221" s="3">
        <f t="shared" si="95"/>
        <v>1961.7909999999999</v>
      </c>
      <c r="AI221" s="3"/>
      <c r="AJ221" s="3"/>
      <c r="AK221" s="3"/>
      <c r="AL221" s="3"/>
      <c r="AM221" s="3"/>
      <c r="AN221" s="3"/>
      <c r="AO221" s="3"/>
      <c r="AP221" s="3"/>
      <c r="AQ221" s="3"/>
      <c r="AR221" s="3"/>
    </row>
    <row r="222" spans="1:44" x14ac:dyDescent="0.3">
      <c r="A222" t="s">
        <v>38</v>
      </c>
      <c r="B222" t="s">
        <v>13</v>
      </c>
      <c r="C222">
        <v>295.32258064516128</v>
      </c>
      <c r="D222">
        <v>360.77419354838707</v>
      </c>
      <c r="E222">
        <v>135.54599999999999</v>
      </c>
      <c r="F222" s="21">
        <v>108.863</v>
      </c>
      <c r="G222" s="3">
        <v>56.193100000000008</v>
      </c>
      <c r="H222" s="3">
        <v>53.174000000000007</v>
      </c>
      <c r="I222" s="3">
        <v>119.85448978353485</v>
      </c>
      <c r="J222" s="3">
        <v>120.84196920570314</v>
      </c>
      <c r="K222" s="3">
        <f t="shared" si="72"/>
        <v>0.88423479692159745</v>
      </c>
      <c r="L222" s="3">
        <f t="shared" si="73"/>
        <v>1.1100371035678158</v>
      </c>
      <c r="M222" s="3">
        <f t="shared" si="74"/>
        <v>473.03799999999995</v>
      </c>
      <c r="N222" s="3">
        <f t="shared" si="75"/>
        <v>787.44499999999994</v>
      </c>
      <c r="O222" s="3">
        <f t="shared" si="76"/>
        <v>849.50399999999991</v>
      </c>
      <c r="P222" s="3">
        <f t="shared" si="77"/>
        <v>998.71299999999997</v>
      </c>
      <c r="Q222" s="3">
        <f t="shared" si="78"/>
        <v>1060.087</v>
      </c>
      <c r="R222" s="3">
        <f t="shared" si="79"/>
        <v>1221.325</v>
      </c>
      <c r="S222" s="3">
        <f t="shared" si="80"/>
        <v>1374.4639999999999</v>
      </c>
      <c r="T222" s="3">
        <f t="shared" si="81"/>
        <v>1710.952</v>
      </c>
      <c r="U222" s="3">
        <f t="shared" si="82"/>
        <v>1808.9670000000001</v>
      </c>
      <c r="V222" s="3">
        <f t="shared" si="83"/>
        <v>1894.6980000000001</v>
      </c>
      <c r="W222" s="3">
        <f t="shared" si="84"/>
        <v>2081.7869999999998</v>
      </c>
      <c r="X222" s="3">
        <f t="shared" si="85"/>
        <v>415.75800000000004</v>
      </c>
      <c r="Y222" s="3">
        <f t="shared" si="86"/>
        <v>712.18900000000008</v>
      </c>
      <c r="Z222" s="3">
        <f t="shared" si="87"/>
        <v>766.36400000000003</v>
      </c>
      <c r="AA222" s="3">
        <f t="shared" si="88"/>
        <v>909.17700000000013</v>
      </c>
      <c r="AB222" s="3">
        <f t="shared" si="89"/>
        <v>965.25800000000004</v>
      </c>
      <c r="AC222" s="3">
        <f t="shared" si="90"/>
        <v>1140.7250000000001</v>
      </c>
      <c r="AD222" s="3">
        <f t="shared" si="91"/>
        <v>1304.3600000000001</v>
      </c>
      <c r="AE222" s="3">
        <f t="shared" si="92"/>
        <v>1627.037</v>
      </c>
      <c r="AF222" s="3">
        <f t="shared" si="93"/>
        <v>1709.1569999999999</v>
      </c>
      <c r="AG222" s="3">
        <f t="shared" si="94"/>
        <v>1825.5150000000001</v>
      </c>
      <c r="AH222" s="3">
        <f t="shared" si="95"/>
        <v>1981.7040000000002</v>
      </c>
      <c r="AI222" s="3"/>
      <c r="AJ222" s="3"/>
      <c r="AK222" s="3"/>
      <c r="AL222" s="3"/>
      <c r="AM222" s="3"/>
      <c r="AN222" s="3"/>
      <c r="AO222" s="3"/>
      <c r="AP222" s="3"/>
      <c r="AQ222" s="3"/>
      <c r="AR222" s="3"/>
    </row>
    <row r="223" spans="1:44" x14ac:dyDescent="0.3">
      <c r="A223" t="s">
        <v>38</v>
      </c>
      <c r="B223" t="s">
        <v>14</v>
      </c>
      <c r="C223">
        <v>242.5</v>
      </c>
      <c r="D223">
        <v>484.53333333333336</v>
      </c>
      <c r="E223">
        <v>90.894000000000005</v>
      </c>
      <c r="F223" s="21">
        <v>137.19700000000003</v>
      </c>
      <c r="G223" s="3">
        <v>39.332900000000002</v>
      </c>
      <c r="H223" s="3">
        <v>37.000300000000003</v>
      </c>
      <c r="I223" s="3">
        <v>95.242098653764685</v>
      </c>
      <c r="J223" s="3">
        <v>157.05998429668276</v>
      </c>
      <c r="K223" s="3">
        <f t="shared" si="72"/>
        <v>1.0478370261377503</v>
      </c>
      <c r="L223" s="3">
        <f t="shared" si="73"/>
        <v>1.1447771037025789</v>
      </c>
      <c r="M223" s="3">
        <f t="shared" si="74"/>
        <v>226.44</v>
      </c>
      <c r="N223" s="3">
        <f t="shared" si="75"/>
        <v>563.93200000000002</v>
      </c>
      <c r="O223" s="3">
        <f t="shared" si="76"/>
        <v>878.33899999999994</v>
      </c>
      <c r="P223" s="3">
        <f t="shared" si="77"/>
        <v>940.39799999999991</v>
      </c>
      <c r="Q223" s="3">
        <f t="shared" si="78"/>
        <v>1089.607</v>
      </c>
      <c r="R223" s="3">
        <f t="shared" si="79"/>
        <v>1150.981</v>
      </c>
      <c r="S223" s="3">
        <f t="shared" si="80"/>
        <v>1312.2190000000001</v>
      </c>
      <c r="T223" s="3">
        <f t="shared" si="81"/>
        <v>1465.3579999999999</v>
      </c>
      <c r="U223" s="3">
        <f t="shared" si="82"/>
        <v>1801.846</v>
      </c>
      <c r="V223" s="3">
        <f t="shared" si="83"/>
        <v>1899.8610000000001</v>
      </c>
      <c r="W223" s="3">
        <f t="shared" si="84"/>
        <v>1985.5920000000001</v>
      </c>
      <c r="X223" s="3">
        <f t="shared" si="85"/>
        <v>246.06000000000003</v>
      </c>
      <c r="Y223" s="3">
        <f t="shared" si="86"/>
        <v>552.95500000000004</v>
      </c>
      <c r="Z223" s="3">
        <f t="shared" si="87"/>
        <v>849.38600000000008</v>
      </c>
      <c r="AA223" s="3">
        <f t="shared" si="88"/>
        <v>903.56100000000004</v>
      </c>
      <c r="AB223" s="3">
        <f t="shared" si="89"/>
        <v>1046.3740000000003</v>
      </c>
      <c r="AC223" s="3">
        <f t="shared" si="90"/>
        <v>1102.4550000000002</v>
      </c>
      <c r="AD223" s="3">
        <f t="shared" si="91"/>
        <v>1277.9220000000003</v>
      </c>
      <c r="AE223" s="3">
        <f t="shared" si="92"/>
        <v>1441.5570000000002</v>
      </c>
      <c r="AF223" s="3">
        <f t="shared" si="93"/>
        <v>1764.2340000000002</v>
      </c>
      <c r="AG223" s="3">
        <f t="shared" si="94"/>
        <v>1846.354</v>
      </c>
      <c r="AH223" s="3">
        <f t="shared" si="95"/>
        <v>1962.7120000000002</v>
      </c>
      <c r="AI223" s="3"/>
      <c r="AJ223" s="3"/>
      <c r="AK223" s="3"/>
      <c r="AL223" s="3"/>
      <c r="AM223" s="3"/>
      <c r="AN223" s="3"/>
      <c r="AO223" s="3"/>
      <c r="AP223" s="3"/>
      <c r="AQ223" s="3"/>
      <c r="AR223" s="3"/>
    </row>
    <row r="224" spans="1:44" x14ac:dyDescent="0.3">
      <c r="A224" t="s">
        <v>38</v>
      </c>
      <c r="B224" t="s">
        <v>15</v>
      </c>
      <c r="C224">
        <v>238.64516129032259</v>
      </c>
      <c r="D224">
        <v>265.58064516129031</v>
      </c>
      <c r="E224">
        <v>176.435</v>
      </c>
      <c r="F224" s="21">
        <v>166.08499999999998</v>
      </c>
      <c r="G224" s="3">
        <v>45.142200000000003</v>
      </c>
      <c r="H224" s="3">
        <v>43.343600000000002</v>
      </c>
      <c r="I224" s="3">
        <v>96.852377435127309</v>
      </c>
      <c r="J224" s="3">
        <v>88.956717853232632</v>
      </c>
      <c r="K224" s="3">
        <f t="shared" si="72"/>
        <v>0.54894084186883163</v>
      </c>
      <c r="L224" s="3">
        <f t="shared" si="73"/>
        <v>0.53560958456954355</v>
      </c>
      <c r="M224" s="3">
        <f t="shared" si="74"/>
        <v>267.32900000000001</v>
      </c>
      <c r="N224" s="3">
        <f t="shared" si="75"/>
        <v>402.875</v>
      </c>
      <c r="O224" s="3">
        <f t="shared" si="76"/>
        <v>740.36699999999996</v>
      </c>
      <c r="P224" s="3">
        <f t="shared" si="77"/>
        <v>1054.7739999999999</v>
      </c>
      <c r="Q224" s="3">
        <f t="shared" si="78"/>
        <v>1116.8329999999999</v>
      </c>
      <c r="R224" s="3">
        <f t="shared" si="79"/>
        <v>1266.0419999999999</v>
      </c>
      <c r="S224" s="3">
        <f t="shared" si="80"/>
        <v>1327.4159999999999</v>
      </c>
      <c r="T224" s="3">
        <f t="shared" si="81"/>
        <v>1488.654</v>
      </c>
      <c r="U224" s="3">
        <f t="shared" si="82"/>
        <v>1641.7929999999999</v>
      </c>
      <c r="V224" s="3">
        <f t="shared" si="83"/>
        <v>1978.2809999999999</v>
      </c>
      <c r="W224" s="3">
        <f t="shared" si="84"/>
        <v>2076.2960000000003</v>
      </c>
      <c r="X224" s="3">
        <f t="shared" si="85"/>
        <v>303.28200000000004</v>
      </c>
      <c r="Y224" s="3">
        <f t="shared" si="86"/>
        <v>412.14499999999998</v>
      </c>
      <c r="Z224" s="3">
        <f t="shared" si="87"/>
        <v>719.04</v>
      </c>
      <c r="AA224" s="3">
        <f t="shared" si="88"/>
        <v>1015.471</v>
      </c>
      <c r="AB224" s="3">
        <f t="shared" si="89"/>
        <v>1069.646</v>
      </c>
      <c r="AC224" s="3">
        <f t="shared" si="90"/>
        <v>1212.4590000000003</v>
      </c>
      <c r="AD224" s="3">
        <f t="shared" si="91"/>
        <v>1268.5400000000002</v>
      </c>
      <c r="AE224" s="3">
        <f t="shared" si="92"/>
        <v>1444.0070000000003</v>
      </c>
      <c r="AF224" s="3">
        <f t="shared" si="93"/>
        <v>1607.6420000000003</v>
      </c>
      <c r="AG224" s="3">
        <f t="shared" si="94"/>
        <v>1930.3190000000002</v>
      </c>
      <c r="AH224" s="3">
        <f t="shared" si="95"/>
        <v>2012.4390000000001</v>
      </c>
      <c r="AI224" s="3"/>
      <c r="AJ224" s="3"/>
      <c r="AK224" s="3"/>
      <c r="AL224" s="3"/>
      <c r="AM224" s="3"/>
      <c r="AN224" s="3"/>
      <c r="AO224" s="3"/>
      <c r="AP224" s="3"/>
      <c r="AQ224" s="3"/>
      <c r="AR224" s="3"/>
    </row>
    <row r="225" spans="1:44" x14ac:dyDescent="0.3">
      <c r="A225" t="s">
        <v>38</v>
      </c>
      <c r="B225" t="s">
        <v>16</v>
      </c>
      <c r="C225">
        <v>295.30645161290323</v>
      </c>
      <c r="D225">
        <v>497.87096774193549</v>
      </c>
      <c r="E225">
        <v>138.80499999999998</v>
      </c>
      <c r="F225" s="21">
        <v>180.59700000000004</v>
      </c>
      <c r="G225" s="3">
        <v>73.125399999999999</v>
      </c>
      <c r="H225" s="3">
        <v>68.657799999999995</v>
      </c>
      <c r="I225" s="3">
        <v>119.84794393483007</v>
      </c>
      <c r="J225" s="3">
        <v>166.76278189563857</v>
      </c>
      <c r="K225" s="3">
        <f t="shared" si="72"/>
        <v>0.86342670606123761</v>
      </c>
      <c r="L225" s="3">
        <f t="shared" si="73"/>
        <v>0.92339729838058515</v>
      </c>
      <c r="M225" s="3">
        <f t="shared" si="74"/>
        <v>315.24</v>
      </c>
      <c r="N225" s="3">
        <f t="shared" si="75"/>
        <v>406.13400000000001</v>
      </c>
      <c r="O225" s="3">
        <f t="shared" si="76"/>
        <v>541.67999999999995</v>
      </c>
      <c r="P225" s="3">
        <f t="shared" si="77"/>
        <v>879.17199999999991</v>
      </c>
      <c r="Q225" s="3">
        <f t="shared" si="78"/>
        <v>1193.579</v>
      </c>
      <c r="R225" s="3">
        <f t="shared" si="79"/>
        <v>1255.6379999999999</v>
      </c>
      <c r="S225" s="3">
        <f t="shared" si="80"/>
        <v>1404.847</v>
      </c>
      <c r="T225" s="3">
        <f t="shared" si="81"/>
        <v>1466.221</v>
      </c>
      <c r="U225" s="3">
        <f t="shared" si="82"/>
        <v>1627.4590000000001</v>
      </c>
      <c r="V225" s="3">
        <f t="shared" si="83"/>
        <v>1780.598</v>
      </c>
      <c r="W225" s="3">
        <f t="shared" si="84"/>
        <v>2117.0859999999998</v>
      </c>
      <c r="X225" s="3">
        <f t="shared" si="85"/>
        <v>346.68200000000002</v>
      </c>
      <c r="Y225" s="3">
        <f t="shared" si="86"/>
        <v>483.87900000000008</v>
      </c>
      <c r="Z225" s="3">
        <f t="shared" si="87"/>
        <v>592.74199999999996</v>
      </c>
      <c r="AA225" s="3">
        <f t="shared" si="88"/>
        <v>899.63699999999994</v>
      </c>
      <c r="AB225" s="3">
        <f t="shared" si="89"/>
        <v>1196.068</v>
      </c>
      <c r="AC225" s="3">
        <f t="shared" si="90"/>
        <v>1250.2429999999999</v>
      </c>
      <c r="AD225" s="3">
        <f t="shared" si="91"/>
        <v>1393.0560000000003</v>
      </c>
      <c r="AE225" s="3">
        <f t="shared" si="92"/>
        <v>1449.1370000000002</v>
      </c>
      <c r="AF225" s="3">
        <f t="shared" si="93"/>
        <v>1624.6040000000003</v>
      </c>
      <c r="AG225" s="3">
        <f t="shared" si="94"/>
        <v>1788.2390000000003</v>
      </c>
      <c r="AH225" s="3">
        <f t="shared" si="95"/>
        <v>2110.9160000000002</v>
      </c>
      <c r="AI225" s="3"/>
      <c r="AJ225" s="3"/>
      <c r="AK225" s="3"/>
      <c r="AL225" s="3"/>
      <c r="AM225" s="3"/>
      <c r="AN225" s="3"/>
      <c r="AO225" s="3"/>
      <c r="AP225" s="3"/>
      <c r="AQ225" s="3"/>
      <c r="AR225" s="3"/>
    </row>
    <row r="226" spans="1:44" x14ac:dyDescent="0.3">
      <c r="A226" t="s">
        <v>38</v>
      </c>
      <c r="B226" t="s">
        <v>17</v>
      </c>
      <c r="C226">
        <v>513.13333333333333</v>
      </c>
      <c r="D226">
        <v>439</v>
      </c>
      <c r="E226">
        <v>239.29500000000002</v>
      </c>
      <c r="F226" s="21">
        <v>200.76099999999997</v>
      </c>
      <c r="G226" s="3">
        <v>83.963800000000006</v>
      </c>
      <c r="H226" s="3">
        <v>80.157800000000009</v>
      </c>
      <c r="I226" s="3">
        <v>201.53358992110699</v>
      </c>
      <c r="J226" s="3">
        <v>142.30049485328237</v>
      </c>
      <c r="K226" s="3">
        <f t="shared" si="72"/>
        <v>0.84219724574732857</v>
      </c>
      <c r="L226" s="3">
        <f t="shared" si="73"/>
        <v>0.70880546945513523</v>
      </c>
      <c r="M226" s="3">
        <f t="shared" si="74"/>
        <v>378.1</v>
      </c>
      <c r="N226" s="3">
        <f t="shared" si="75"/>
        <v>554.53500000000008</v>
      </c>
      <c r="O226" s="3">
        <f t="shared" si="76"/>
        <v>645.42900000000009</v>
      </c>
      <c r="P226" s="3">
        <f t="shared" si="77"/>
        <v>780.97499999999991</v>
      </c>
      <c r="Q226" s="3">
        <f t="shared" si="78"/>
        <v>1118.4669999999999</v>
      </c>
      <c r="R226" s="3">
        <f t="shared" si="79"/>
        <v>1432.874</v>
      </c>
      <c r="S226" s="3">
        <f t="shared" si="80"/>
        <v>1494.933</v>
      </c>
      <c r="T226" s="3">
        <f t="shared" si="81"/>
        <v>1644.1420000000001</v>
      </c>
      <c r="U226" s="3">
        <f t="shared" si="82"/>
        <v>1705.5160000000001</v>
      </c>
      <c r="V226" s="3">
        <f t="shared" si="83"/>
        <v>1866.7540000000001</v>
      </c>
      <c r="W226" s="3">
        <f t="shared" si="84"/>
        <v>2019.893</v>
      </c>
      <c r="X226" s="3">
        <f t="shared" si="85"/>
        <v>381.358</v>
      </c>
      <c r="Y226" s="3">
        <f t="shared" si="86"/>
        <v>547.44299999999998</v>
      </c>
      <c r="Z226" s="3">
        <f t="shared" si="87"/>
        <v>684.6400000000001</v>
      </c>
      <c r="AA226" s="3">
        <f t="shared" si="88"/>
        <v>793.50299999999993</v>
      </c>
      <c r="AB226" s="3">
        <f t="shared" si="89"/>
        <v>1100.3979999999999</v>
      </c>
      <c r="AC226" s="3">
        <f t="shared" si="90"/>
        <v>1396.829</v>
      </c>
      <c r="AD226" s="3">
        <f t="shared" si="91"/>
        <v>1451.0039999999999</v>
      </c>
      <c r="AE226" s="3">
        <f t="shared" si="92"/>
        <v>1593.8170000000002</v>
      </c>
      <c r="AF226" s="3">
        <f t="shared" si="93"/>
        <v>1649.8980000000001</v>
      </c>
      <c r="AG226" s="3">
        <f t="shared" si="94"/>
        <v>1825.3650000000002</v>
      </c>
      <c r="AH226" s="3">
        <f t="shared" si="95"/>
        <v>1989.0000000000002</v>
      </c>
      <c r="AI226" s="3"/>
      <c r="AJ226" s="3"/>
      <c r="AK226" s="3"/>
      <c r="AL226" s="3"/>
      <c r="AM226" s="3"/>
      <c r="AN226" s="3"/>
      <c r="AO226" s="3"/>
      <c r="AP226" s="3"/>
      <c r="AQ226" s="3"/>
      <c r="AR226" s="3"/>
    </row>
    <row r="227" spans="1:44" x14ac:dyDescent="0.3">
      <c r="A227" t="s">
        <v>38</v>
      </c>
      <c r="B227" t="s">
        <v>18</v>
      </c>
      <c r="C227">
        <v>834.16129032258061</v>
      </c>
      <c r="D227">
        <v>516.93548387096769</v>
      </c>
      <c r="E227">
        <v>296.64299999999997</v>
      </c>
      <c r="F227" s="21">
        <v>237.20200000000003</v>
      </c>
      <c r="G227" s="3">
        <v>116.47770000000001</v>
      </c>
      <c r="H227" s="3">
        <v>111.2561</v>
      </c>
      <c r="I227" s="3">
        <v>338.53820331102423</v>
      </c>
      <c r="J227" s="3">
        <v>173.14847608381544</v>
      </c>
      <c r="K227" s="3">
        <f t="shared" si="72"/>
        <v>1.1412310531885945</v>
      </c>
      <c r="L227" s="3">
        <f t="shared" si="73"/>
        <v>0.72996212546190764</v>
      </c>
      <c r="M227" s="3">
        <f t="shared" si="74"/>
        <v>535.93799999999999</v>
      </c>
      <c r="N227" s="3">
        <f t="shared" si="75"/>
        <v>674.74299999999994</v>
      </c>
      <c r="O227" s="3">
        <f t="shared" si="76"/>
        <v>851.17800000000011</v>
      </c>
      <c r="P227" s="3">
        <f t="shared" si="77"/>
        <v>942.07200000000012</v>
      </c>
      <c r="Q227" s="3">
        <f t="shared" si="78"/>
        <v>1077.6179999999999</v>
      </c>
      <c r="R227" s="3">
        <f t="shared" si="79"/>
        <v>1415.11</v>
      </c>
      <c r="S227" s="3">
        <f t="shared" si="80"/>
        <v>1729.5170000000001</v>
      </c>
      <c r="T227" s="3">
        <f t="shared" si="81"/>
        <v>1791.576</v>
      </c>
      <c r="U227" s="3">
        <f t="shared" si="82"/>
        <v>1940.7850000000001</v>
      </c>
      <c r="V227" s="3">
        <f t="shared" si="83"/>
        <v>2002.1590000000001</v>
      </c>
      <c r="W227" s="3">
        <f t="shared" si="84"/>
        <v>2163.3969999999999</v>
      </c>
      <c r="X227" s="3">
        <f t="shared" si="85"/>
        <v>437.96299999999997</v>
      </c>
      <c r="Y227" s="3">
        <f t="shared" si="86"/>
        <v>618.56000000000006</v>
      </c>
      <c r="Z227" s="3">
        <f t="shared" si="87"/>
        <v>784.64499999999998</v>
      </c>
      <c r="AA227" s="3">
        <f t="shared" si="88"/>
        <v>921.8420000000001</v>
      </c>
      <c r="AB227" s="3">
        <f t="shared" si="89"/>
        <v>1030.7049999999999</v>
      </c>
      <c r="AC227" s="3">
        <f t="shared" si="90"/>
        <v>1337.6</v>
      </c>
      <c r="AD227" s="3">
        <f t="shared" si="91"/>
        <v>1634.0309999999999</v>
      </c>
      <c r="AE227" s="3">
        <f t="shared" si="92"/>
        <v>1688.2059999999999</v>
      </c>
      <c r="AF227" s="3">
        <f t="shared" si="93"/>
        <v>1831.0190000000002</v>
      </c>
      <c r="AG227" s="3">
        <f t="shared" si="94"/>
        <v>1887.1000000000001</v>
      </c>
      <c r="AH227" s="3">
        <f t="shared" si="95"/>
        <v>2062.5670000000005</v>
      </c>
      <c r="AI227" s="3"/>
      <c r="AJ227" s="3"/>
      <c r="AK227" s="3"/>
      <c r="AL227" s="3"/>
      <c r="AM227" s="3"/>
      <c r="AN227" s="3"/>
      <c r="AO227" s="3"/>
      <c r="AP227" s="3"/>
      <c r="AQ227" s="3"/>
      <c r="AR227" s="3"/>
    </row>
    <row r="228" spans="1:44" x14ac:dyDescent="0.3">
      <c r="A228" t="s">
        <v>38</v>
      </c>
      <c r="B228" t="s">
        <v>19</v>
      </c>
      <c r="C228">
        <v>218.4</v>
      </c>
      <c r="D228">
        <v>140.16666666666666</v>
      </c>
      <c r="E228">
        <v>201.03499999999997</v>
      </c>
      <c r="F228" s="21">
        <v>165.05799999999996</v>
      </c>
      <c r="G228" s="3">
        <v>147.1003</v>
      </c>
      <c r="H228" s="3">
        <v>142.51330000000002</v>
      </c>
      <c r="I228" s="3">
        <v>85.776801426730756</v>
      </c>
      <c r="J228" s="3">
        <v>45.434592320277332</v>
      </c>
      <c r="K228" s="3">
        <f t="shared" si="72"/>
        <v>0.42667595904559291</v>
      </c>
      <c r="L228" s="3">
        <f t="shared" si="73"/>
        <v>0.27526440596806784</v>
      </c>
      <c r="M228" s="3">
        <f t="shared" si="74"/>
        <v>497.67799999999994</v>
      </c>
      <c r="N228" s="3">
        <f t="shared" si="75"/>
        <v>736.97299999999996</v>
      </c>
      <c r="O228" s="3">
        <f t="shared" si="76"/>
        <v>875.77799999999991</v>
      </c>
      <c r="P228" s="3">
        <f t="shared" si="77"/>
        <v>1052.2130000000002</v>
      </c>
      <c r="Q228" s="3">
        <f t="shared" si="78"/>
        <v>1143.107</v>
      </c>
      <c r="R228" s="3">
        <f t="shared" si="79"/>
        <v>1278.6529999999998</v>
      </c>
      <c r="S228" s="3">
        <f t="shared" si="80"/>
        <v>1616.145</v>
      </c>
      <c r="T228" s="3">
        <f t="shared" si="81"/>
        <v>1930.5520000000001</v>
      </c>
      <c r="U228" s="3">
        <f t="shared" si="82"/>
        <v>1992.6109999999999</v>
      </c>
      <c r="V228" s="3">
        <f t="shared" si="83"/>
        <v>2141.8200000000002</v>
      </c>
      <c r="W228" s="3">
        <f t="shared" si="84"/>
        <v>2203.194</v>
      </c>
      <c r="X228" s="3">
        <f t="shared" si="85"/>
        <v>402.26</v>
      </c>
      <c r="Y228" s="3">
        <f t="shared" si="86"/>
        <v>603.02099999999996</v>
      </c>
      <c r="Z228" s="3">
        <f t="shared" si="87"/>
        <v>783.61800000000005</v>
      </c>
      <c r="AA228" s="3">
        <f t="shared" si="88"/>
        <v>949.70299999999997</v>
      </c>
      <c r="AB228" s="3">
        <f t="shared" si="89"/>
        <v>1086.9000000000001</v>
      </c>
      <c r="AC228" s="3">
        <f t="shared" si="90"/>
        <v>1195.7629999999999</v>
      </c>
      <c r="AD228" s="3">
        <f t="shared" si="91"/>
        <v>1502.6579999999999</v>
      </c>
      <c r="AE228" s="3">
        <f t="shared" si="92"/>
        <v>1799.0889999999999</v>
      </c>
      <c r="AF228" s="3">
        <f t="shared" si="93"/>
        <v>1853.2639999999999</v>
      </c>
      <c r="AG228" s="3">
        <f t="shared" si="94"/>
        <v>1996.0770000000002</v>
      </c>
      <c r="AH228" s="3">
        <f t="shared" si="95"/>
        <v>2052.1579999999999</v>
      </c>
      <c r="AI228" s="3"/>
      <c r="AJ228" s="3"/>
      <c r="AK228" s="3"/>
      <c r="AL228" s="3"/>
      <c r="AM228" s="3"/>
      <c r="AN228" s="3"/>
      <c r="AO228" s="3"/>
      <c r="AP228" s="3"/>
      <c r="AQ228" s="3"/>
      <c r="AR228" s="3"/>
    </row>
    <row r="229" spans="1:44" x14ac:dyDescent="0.3">
      <c r="A229" t="s">
        <v>38</v>
      </c>
      <c r="B229" t="s">
        <v>20</v>
      </c>
      <c r="C229">
        <v>666.20967741935488</v>
      </c>
      <c r="D229">
        <v>695.12903225806451</v>
      </c>
      <c r="E229">
        <v>360.12100000000004</v>
      </c>
      <c r="F229" s="21">
        <v>335.40700000000004</v>
      </c>
      <c r="G229" s="3">
        <v>158.70760000000001</v>
      </c>
      <c r="H229" s="3">
        <v>148.85160000000002</v>
      </c>
      <c r="I229" s="3">
        <v>270.37628074871134</v>
      </c>
      <c r="J229" s="3">
        <v>232.8347276836281</v>
      </c>
      <c r="K229" s="3">
        <f t="shared" si="72"/>
        <v>0.75079287447472187</v>
      </c>
      <c r="L229" s="3">
        <f t="shared" si="73"/>
        <v>0.69418565409674837</v>
      </c>
      <c r="M229" s="3">
        <f t="shared" si="74"/>
        <v>561.15599999999995</v>
      </c>
      <c r="N229" s="3">
        <f t="shared" si="75"/>
        <v>857.79899999999998</v>
      </c>
      <c r="O229" s="3">
        <f t="shared" si="76"/>
        <v>1097.0940000000001</v>
      </c>
      <c r="P229" s="3">
        <f t="shared" si="77"/>
        <v>1235.8989999999999</v>
      </c>
      <c r="Q229" s="3">
        <f t="shared" si="78"/>
        <v>1412.3340000000003</v>
      </c>
      <c r="R229" s="3">
        <f t="shared" si="79"/>
        <v>1503.2280000000001</v>
      </c>
      <c r="S229" s="3">
        <f t="shared" si="80"/>
        <v>1638.7739999999999</v>
      </c>
      <c r="T229" s="3">
        <f t="shared" si="81"/>
        <v>1976.2660000000001</v>
      </c>
      <c r="U229" s="3">
        <f t="shared" si="82"/>
        <v>2290.6730000000002</v>
      </c>
      <c r="V229" s="3">
        <f t="shared" si="83"/>
        <v>2352.732</v>
      </c>
      <c r="W229" s="3">
        <f t="shared" si="84"/>
        <v>2501.9410000000003</v>
      </c>
      <c r="X229" s="3">
        <f t="shared" si="85"/>
        <v>500.46500000000003</v>
      </c>
      <c r="Y229" s="3">
        <f t="shared" si="86"/>
        <v>737.66700000000003</v>
      </c>
      <c r="Z229" s="3">
        <f t="shared" si="87"/>
        <v>938.428</v>
      </c>
      <c r="AA229" s="3">
        <f t="shared" si="88"/>
        <v>1119.0250000000001</v>
      </c>
      <c r="AB229" s="3">
        <f t="shared" si="89"/>
        <v>1285.1100000000001</v>
      </c>
      <c r="AC229" s="3">
        <f t="shared" si="90"/>
        <v>1422.3070000000002</v>
      </c>
      <c r="AD229" s="3">
        <f t="shared" si="91"/>
        <v>1531.17</v>
      </c>
      <c r="AE229" s="3">
        <f t="shared" si="92"/>
        <v>1838.0650000000001</v>
      </c>
      <c r="AF229" s="3">
        <f t="shared" si="93"/>
        <v>2134.4960000000001</v>
      </c>
      <c r="AG229" s="3">
        <f t="shared" si="94"/>
        <v>2188.6709999999998</v>
      </c>
      <c r="AH229" s="3">
        <f t="shared" si="95"/>
        <v>2331.4840000000004</v>
      </c>
      <c r="AI229" s="3"/>
      <c r="AJ229" s="3"/>
      <c r="AK229" s="3"/>
      <c r="AL229" s="3"/>
      <c r="AM229" s="3"/>
      <c r="AN229" s="3"/>
      <c r="AO229" s="3"/>
      <c r="AP229" s="3"/>
      <c r="AQ229" s="3"/>
      <c r="AR229" s="3"/>
    </row>
    <row r="230" spans="1:44" x14ac:dyDescent="0.3">
      <c r="A230" t="s">
        <v>39</v>
      </c>
      <c r="B230" t="s">
        <v>9</v>
      </c>
      <c r="C230">
        <v>78.612903225806448</v>
      </c>
      <c r="D230">
        <v>130.03225806451613</v>
      </c>
      <c r="E230">
        <v>69.53</v>
      </c>
      <c r="F230" s="21">
        <v>73.346999999999994</v>
      </c>
      <c r="G230" s="3">
        <v>137.7002</v>
      </c>
      <c r="H230" s="3">
        <v>104.74090000000001</v>
      </c>
      <c r="I230" s="3">
        <v>31.904466586834978</v>
      </c>
      <c r="J230" s="3">
        <v>43.554540224265843</v>
      </c>
      <c r="K230" s="3">
        <f t="shared" si="72"/>
        <v>0.45885900455680967</v>
      </c>
      <c r="L230" s="3">
        <f t="shared" si="73"/>
        <v>0.59381488301179119</v>
      </c>
      <c r="M230" s="3">
        <f t="shared" si="74"/>
        <v>429.65100000000007</v>
      </c>
      <c r="N230" s="3">
        <f t="shared" si="75"/>
        <v>630.68599999999992</v>
      </c>
      <c r="O230" s="3">
        <f t="shared" si="76"/>
        <v>927.32899999999995</v>
      </c>
      <c r="P230" s="3">
        <f t="shared" si="77"/>
        <v>1166.624</v>
      </c>
      <c r="Q230" s="3">
        <f t="shared" si="78"/>
        <v>1305.4289999999999</v>
      </c>
      <c r="R230" s="3">
        <f t="shared" si="79"/>
        <v>1481.8640000000003</v>
      </c>
      <c r="S230" s="3">
        <f t="shared" si="80"/>
        <v>1572.758</v>
      </c>
      <c r="T230" s="3">
        <f t="shared" si="81"/>
        <v>1708.3039999999999</v>
      </c>
      <c r="U230" s="3">
        <f t="shared" si="82"/>
        <v>2045.796</v>
      </c>
      <c r="V230" s="3">
        <f t="shared" si="83"/>
        <v>2360.2030000000004</v>
      </c>
      <c r="W230" s="3">
        <f t="shared" si="84"/>
        <v>2422.2620000000002</v>
      </c>
      <c r="X230" s="3">
        <f t="shared" si="85"/>
        <v>408.75400000000002</v>
      </c>
      <c r="Y230" s="3">
        <f t="shared" si="86"/>
        <v>573.81200000000001</v>
      </c>
      <c r="Z230" s="3">
        <f t="shared" si="87"/>
        <v>811.01400000000001</v>
      </c>
      <c r="AA230" s="3">
        <f t="shared" si="88"/>
        <v>1011.775</v>
      </c>
      <c r="AB230" s="3">
        <f t="shared" si="89"/>
        <v>1192.3720000000001</v>
      </c>
      <c r="AC230" s="3">
        <f t="shared" si="90"/>
        <v>1358.4570000000001</v>
      </c>
      <c r="AD230" s="3">
        <f t="shared" si="91"/>
        <v>1495.6540000000002</v>
      </c>
      <c r="AE230" s="3">
        <f t="shared" si="92"/>
        <v>1604.5170000000001</v>
      </c>
      <c r="AF230" s="3">
        <f t="shared" si="93"/>
        <v>1911.412</v>
      </c>
      <c r="AG230" s="3">
        <f t="shared" si="94"/>
        <v>2207.8430000000003</v>
      </c>
      <c r="AH230" s="3">
        <f t="shared" si="95"/>
        <v>2262.018</v>
      </c>
      <c r="AI230" s="3"/>
      <c r="AJ230" s="3"/>
      <c r="AK230" s="3"/>
      <c r="AL230" s="3"/>
      <c r="AM230" s="3"/>
      <c r="AN230" s="3"/>
      <c r="AO230" s="3"/>
      <c r="AP230" s="3"/>
      <c r="AQ230" s="3"/>
      <c r="AR230" s="3"/>
    </row>
    <row r="231" spans="1:44" x14ac:dyDescent="0.3">
      <c r="A231" t="s">
        <v>39</v>
      </c>
      <c r="B231" t="s">
        <v>10</v>
      </c>
      <c r="C231">
        <v>84.142857142857139</v>
      </c>
      <c r="D231">
        <v>113.10714285714286</v>
      </c>
      <c r="E231">
        <v>268.82500000000005</v>
      </c>
      <c r="F231" s="21">
        <v>222.81</v>
      </c>
      <c r="G231" s="3">
        <v>132.24170000000001</v>
      </c>
      <c r="H231" s="3">
        <v>127.1866</v>
      </c>
      <c r="I231" s="3">
        <v>30.844039096669356</v>
      </c>
      <c r="J231" s="3">
        <v>34.219109126829558</v>
      </c>
      <c r="K231" s="3">
        <f t="shared" si="72"/>
        <v>0.11473649808116564</v>
      </c>
      <c r="L231" s="3">
        <f t="shared" si="73"/>
        <v>0.15357977257227934</v>
      </c>
      <c r="M231" s="3">
        <f t="shared" si="74"/>
        <v>338.35500000000002</v>
      </c>
      <c r="N231" s="3">
        <f t="shared" si="75"/>
        <v>698.47600000000011</v>
      </c>
      <c r="O231" s="3">
        <f t="shared" si="76"/>
        <v>899.51099999999997</v>
      </c>
      <c r="P231" s="3">
        <f t="shared" si="77"/>
        <v>1196.154</v>
      </c>
      <c r="Q231" s="3">
        <f t="shared" si="78"/>
        <v>1435.4490000000001</v>
      </c>
      <c r="R231" s="3">
        <f t="shared" si="79"/>
        <v>1574.2539999999999</v>
      </c>
      <c r="S231" s="3">
        <f t="shared" si="80"/>
        <v>1750.6890000000003</v>
      </c>
      <c r="T231" s="3">
        <f t="shared" si="81"/>
        <v>1841.5830000000001</v>
      </c>
      <c r="U231" s="3">
        <f t="shared" si="82"/>
        <v>1977.1289999999999</v>
      </c>
      <c r="V231" s="3">
        <f t="shared" si="83"/>
        <v>2314.6210000000001</v>
      </c>
      <c r="W231" s="3">
        <f t="shared" si="84"/>
        <v>2629.0280000000002</v>
      </c>
      <c r="X231" s="3">
        <f t="shared" si="85"/>
        <v>296.15699999999998</v>
      </c>
      <c r="Y231" s="3">
        <f t="shared" si="86"/>
        <v>631.56400000000008</v>
      </c>
      <c r="Z231" s="3">
        <f t="shared" si="87"/>
        <v>796.62200000000007</v>
      </c>
      <c r="AA231" s="3">
        <f t="shared" si="88"/>
        <v>1033.8240000000001</v>
      </c>
      <c r="AB231" s="3">
        <f t="shared" si="89"/>
        <v>1234.585</v>
      </c>
      <c r="AC231" s="3">
        <f t="shared" si="90"/>
        <v>1415.182</v>
      </c>
      <c r="AD231" s="3">
        <f t="shared" si="91"/>
        <v>1581.2670000000001</v>
      </c>
      <c r="AE231" s="3">
        <f t="shared" si="92"/>
        <v>1718.4640000000002</v>
      </c>
      <c r="AF231" s="3">
        <f t="shared" si="93"/>
        <v>1827.327</v>
      </c>
      <c r="AG231" s="3">
        <f t="shared" si="94"/>
        <v>2134.2220000000002</v>
      </c>
      <c r="AH231" s="3">
        <f t="shared" si="95"/>
        <v>2430.6530000000002</v>
      </c>
      <c r="AI231" s="3"/>
      <c r="AJ231" s="3"/>
      <c r="AK231" s="3"/>
      <c r="AL231" s="3"/>
      <c r="AM231" s="3"/>
      <c r="AN231" s="3"/>
      <c r="AO231" s="3"/>
      <c r="AP231" s="3"/>
      <c r="AQ231" s="3"/>
      <c r="AR231" s="3"/>
    </row>
    <row r="232" spans="1:44" x14ac:dyDescent="0.3">
      <c r="A232" t="s">
        <v>39</v>
      </c>
      <c r="B232" t="s">
        <v>11</v>
      </c>
      <c r="C232">
        <v>313.93548387096774</v>
      </c>
      <c r="D232">
        <v>325.61290322580646</v>
      </c>
      <c r="E232">
        <v>182.78500000000003</v>
      </c>
      <c r="F232" s="21">
        <v>176.92399999999998</v>
      </c>
      <c r="G232" s="3">
        <v>112.857</v>
      </c>
      <c r="H232" s="3">
        <v>105.08730000000001</v>
      </c>
      <c r="I232" s="3">
        <v>127.40839918878871</v>
      </c>
      <c r="J232" s="3">
        <v>109.06463136287262</v>
      </c>
      <c r="K232" s="3">
        <f t="shared" si="72"/>
        <v>0.69703968700270091</v>
      </c>
      <c r="L232" s="3">
        <f t="shared" si="73"/>
        <v>0.61644904796902977</v>
      </c>
      <c r="M232" s="3">
        <f t="shared" si="74"/>
        <v>451.61000000000007</v>
      </c>
      <c r="N232" s="3">
        <f t="shared" si="75"/>
        <v>521.1400000000001</v>
      </c>
      <c r="O232" s="3">
        <f t="shared" si="76"/>
        <v>881.26100000000019</v>
      </c>
      <c r="P232" s="3">
        <f t="shared" si="77"/>
        <v>1082.296</v>
      </c>
      <c r="Q232" s="3">
        <f t="shared" si="78"/>
        <v>1378.9390000000001</v>
      </c>
      <c r="R232" s="3">
        <f t="shared" si="79"/>
        <v>1618.2340000000002</v>
      </c>
      <c r="S232" s="3">
        <f t="shared" si="80"/>
        <v>1757.039</v>
      </c>
      <c r="T232" s="3">
        <f t="shared" si="81"/>
        <v>1933.4740000000004</v>
      </c>
      <c r="U232" s="3">
        <f t="shared" si="82"/>
        <v>2024.3680000000002</v>
      </c>
      <c r="V232" s="3">
        <f t="shared" si="83"/>
        <v>2159.9139999999998</v>
      </c>
      <c r="W232" s="3">
        <f t="shared" si="84"/>
        <v>2497.4059999999999</v>
      </c>
      <c r="X232" s="3">
        <f t="shared" si="85"/>
        <v>399.73399999999998</v>
      </c>
      <c r="Y232" s="3">
        <f t="shared" si="86"/>
        <v>473.08099999999996</v>
      </c>
      <c r="Z232" s="3">
        <f t="shared" si="87"/>
        <v>808.48800000000006</v>
      </c>
      <c r="AA232" s="3">
        <f t="shared" si="88"/>
        <v>973.54600000000005</v>
      </c>
      <c r="AB232" s="3">
        <f t="shared" si="89"/>
        <v>1210.748</v>
      </c>
      <c r="AC232" s="3">
        <f t="shared" si="90"/>
        <v>1411.509</v>
      </c>
      <c r="AD232" s="3">
        <f t="shared" si="91"/>
        <v>1592.106</v>
      </c>
      <c r="AE232" s="3">
        <f t="shared" si="92"/>
        <v>1758.191</v>
      </c>
      <c r="AF232" s="3">
        <f t="shared" si="93"/>
        <v>1895.3880000000001</v>
      </c>
      <c r="AG232" s="3">
        <f t="shared" si="94"/>
        <v>2004.251</v>
      </c>
      <c r="AH232" s="3">
        <f t="shared" si="95"/>
        <v>2311.1460000000002</v>
      </c>
      <c r="AI232" s="3"/>
      <c r="AJ232" s="3"/>
      <c r="AK232" s="3"/>
      <c r="AL232" s="3"/>
      <c r="AM232" s="3"/>
      <c r="AN232" s="3"/>
      <c r="AO232" s="3"/>
      <c r="AP232" s="3"/>
      <c r="AQ232" s="3"/>
      <c r="AR232" s="3"/>
    </row>
    <row r="233" spans="1:44" x14ac:dyDescent="0.3">
      <c r="A233" t="s">
        <v>39</v>
      </c>
      <c r="B233" t="s">
        <v>12</v>
      </c>
      <c r="C233">
        <v>188.03333333333333</v>
      </c>
      <c r="D233">
        <v>205.13333333333333</v>
      </c>
      <c r="E233">
        <v>225.261</v>
      </c>
      <c r="F233" s="21">
        <v>185.64400000000001</v>
      </c>
      <c r="G233" s="3">
        <v>75.122</v>
      </c>
      <c r="H233" s="3">
        <v>72.432900000000004</v>
      </c>
      <c r="I233" s="3">
        <v>73.850265086719801</v>
      </c>
      <c r="J233" s="3">
        <v>66.493336775026563</v>
      </c>
      <c r="K233" s="3">
        <f t="shared" si="72"/>
        <v>0.32784310238665282</v>
      </c>
      <c r="L233" s="3">
        <f t="shared" si="73"/>
        <v>0.35817660024038783</v>
      </c>
      <c r="M233" s="3">
        <f t="shared" si="74"/>
        <v>408.04600000000005</v>
      </c>
      <c r="N233" s="3">
        <f t="shared" si="75"/>
        <v>676.87100000000009</v>
      </c>
      <c r="O233" s="3">
        <f t="shared" si="76"/>
        <v>746.40100000000007</v>
      </c>
      <c r="P233" s="3">
        <f t="shared" si="77"/>
        <v>1106.5220000000002</v>
      </c>
      <c r="Q233" s="3">
        <f t="shared" si="78"/>
        <v>1307.557</v>
      </c>
      <c r="R233" s="3">
        <f t="shared" si="79"/>
        <v>1604.2</v>
      </c>
      <c r="S233" s="3">
        <f t="shared" si="80"/>
        <v>1843.4950000000001</v>
      </c>
      <c r="T233" s="3">
        <f t="shared" si="81"/>
        <v>1982.3</v>
      </c>
      <c r="U233" s="3">
        <f t="shared" si="82"/>
        <v>2158.7350000000006</v>
      </c>
      <c r="V233" s="3">
        <f t="shared" si="83"/>
        <v>2249.6290000000004</v>
      </c>
      <c r="W233" s="3">
        <f t="shared" si="84"/>
        <v>2385.1749999999997</v>
      </c>
      <c r="X233" s="3">
        <f t="shared" si="85"/>
        <v>362.56799999999998</v>
      </c>
      <c r="Y233" s="3">
        <f t="shared" si="86"/>
        <v>585.37799999999993</v>
      </c>
      <c r="Z233" s="3">
        <f t="shared" si="87"/>
        <v>658.72499999999991</v>
      </c>
      <c r="AA233" s="3">
        <f t="shared" si="88"/>
        <v>994.13200000000006</v>
      </c>
      <c r="AB233" s="3">
        <f t="shared" si="89"/>
        <v>1159.19</v>
      </c>
      <c r="AC233" s="3">
        <f t="shared" si="90"/>
        <v>1396.3920000000001</v>
      </c>
      <c r="AD233" s="3">
        <f t="shared" si="91"/>
        <v>1597.153</v>
      </c>
      <c r="AE233" s="3">
        <f t="shared" si="92"/>
        <v>1777.75</v>
      </c>
      <c r="AF233" s="3">
        <f t="shared" si="93"/>
        <v>1943.835</v>
      </c>
      <c r="AG233" s="3">
        <f t="shared" si="94"/>
        <v>2081.0320000000002</v>
      </c>
      <c r="AH233" s="3">
        <f t="shared" si="95"/>
        <v>2189.895</v>
      </c>
      <c r="AI233" s="3"/>
      <c r="AJ233" s="3"/>
      <c r="AK233" s="3"/>
      <c r="AL233" s="3"/>
      <c r="AM233" s="3"/>
      <c r="AN233" s="3"/>
      <c r="AO233" s="3"/>
      <c r="AP233" s="3"/>
      <c r="AQ233" s="3"/>
      <c r="AR233" s="3"/>
    </row>
    <row r="234" spans="1:44" x14ac:dyDescent="0.3">
      <c r="A234" t="s">
        <v>39</v>
      </c>
      <c r="B234" t="s">
        <v>13</v>
      </c>
      <c r="C234">
        <v>635.67741935483866</v>
      </c>
      <c r="D234">
        <v>596.64516129032256</v>
      </c>
      <c r="E234">
        <v>176.93699999999998</v>
      </c>
      <c r="F234" s="21">
        <v>149.11500000000001</v>
      </c>
      <c r="G234" s="3">
        <v>56.338500000000003</v>
      </c>
      <c r="H234" s="3">
        <v>55.223000000000006</v>
      </c>
      <c r="I234" s="3">
        <v>257.98498915066494</v>
      </c>
      <c r="J234" s="3">
        <v>199.84737682659909</v>
      </c>
      <c r="K234" s="3">
        <f t="shared" si="72"/>
        <v>1.4580612825506534</v>
      </c>
      <c r="L234" s="3">
        <f t="shared" si="73"/>
        <v>1.3402231621674485</v>
      </c>
      <c r="M234" s="3">
        <f t="shared" si="74"/>
        <v>402.19799999999998</v>
      </c>
      <c r="N234" s="3">
        <f t="shared" si="75"/>
        <v>584.98300000000006</v>
      </c>
      <c r="O234" s="3">
        <f t="shared" si="76"/>
        <v>853.80800000000011</v>
      </c>
      <c r="P234" s="3">
        <f t="shared" si="77"/>
        <v>923.33800000000008</v>
      </c>
      <c r="Q234" s="3">
        <f t="shared" si="78"/>
        <v>1283.4590000000001</v>
      </c>
      <c r="R234" s="3">
        <f t="shared" si="79"/>
        <v>1484.4939999999999</v>
      </c>
      <c r="S234" s="3">
        <f t="shared" si="80"/>
        <v>1781.1369999999999</v>
      </c>
      <c r="T234" s="3">
        <f t="shared" si="81"/>
        <v>2020.432</v>
      </c>
      <c r="U234" s="3">
        <f t="shared" si="82"/>
        <v>2159.2370000000001</v>
      </c>
      <c r="V234" s="3">
        <f t="shared" si="83"/>
        <v>2335.6720000000005</v>
      </c>
      <c r="W234" s="3">
        <f t="shared" si="84"/>
        <v>2426.5660000000003</v>
      </c>
      <c r="X234" s="3">
        <f t="shared" si="85"/>
        <v>334.75900000000001</v>
      </c>
      <c r="Y234" s="3">
        <f t="shared" si="86"/>
        <v>511.68299999999999</v>
      </c>
      <c r="Z234" s="3">
        <f t="shared" si="87"/>
        <v>734.49299999999994</v>
      </c>
      <c r="AA234" s="3">
        <f t="shared" si="88"/>
        <v>807.83999999999992</v>
      </c>
      <c r="AB234" s="3">
        <f t="shared" si="89"/>
        <v>1143.2470000000001</v>
      </c>
      <c r="AC234" s="3">
        <f t="shared" si="90"/>
        <v>1308.3050000000001</v>
      </c>
      <c r="AD234" s="3">
        <f t="shared" si="91"/>
        <v>1545.5070000000001</v>
      </c>
      <c r="AE234" s="3">
        <f t="shared" si="92"/>
        <v>1746.268</v>
      </c>
      <c r="AF234" s="3">
        <f t="shared" si="93"/>
        <v>1926.865</v>
      </c>
      <c r="AG234" s="3">
        <f t="shared" si="94"/>
        <v>2092.9499999999998</v>
      </c>
      <c r="AH234" s="3">
        <f t="shared" si="95"/>
        <v>2230.1469999999999</v>
      </c>
      <c r="AI234" s="3"/>
      <c r="AJ234" s="3"/>
      <c r="AK234" s="3"/>
      <c r="AL234" s="3"/>
      <c r="AM234" s="3"/>
      <c r="AN234" s="3"/>
      <c r="AO234" s="3"/>
      <c r="AP234" s="3"/>
      <c r="AQ234" s="3"/>
      <c r="AR234" s="3"/>
    </row>
    <row r="235" spans="1:44" x14ac:dyDescent="0.3">
      <c r="A235" t="s">
        <v>39</v>
      </c>
      <c r="B235" t="s">
        <v>14</v>
      </c>
      <c r="C235">
        <v>189.9</v>
      </c>
      <c r="D235">
        <v>358.36666666666667</v>
      </c>
      <c r="E235">
        <v>90.783000000000015</v>
      </c>
      <c r="F235" s="21">
        <v>104.75400000000002</v>
      </c>
      <c r="G235" s="3">
        <v>42.415500000000002</v>
      </c>
      <c r="H235" s="3">
        <v>36.674500000000002</v>
      </c>
      <c r="I235" s="3">
        <v>74.583400141649108</v>
      </c>
      <c r="J235" s="3">
        <v>116.16344875988142</v>
      </c>
      <c r="K235" s="3">
        <f t="shared" si="72"/>
        <v>0.82155690097979905</v>
      </c>
      <c r="L235" s="3">
        <f t="shared" si="73"/>
        <v>1.1089165927781413</v>
      </c>
      <c r="M235" s="3">
        <f t="shared" si="74"/>
        <v>267.72000000000003</v>
      </c>
      <c r="N235" s="3">
        <f t="shared" si="75"/>
        <v>492.98099999999999</v>
      </c>
      <c r="O235" s="3">
        <f t="shared" si="76"/>
        <v>675.76600000000008</v>
      </c>
      <c r="P235" s="3">
        <f t="shared" si="77"/>
        <v>944.59100000000012</v>
      </c>
      <c r="Q235" s="3">
        <f t="shared" si="78"/>
        <v>1014.1210000000001</v>
      </c>
      <c r="R235" s="3">
        <f t="shared" si="79"/>
        <v>1374.2420000000002</v>
      </c>
      <c r="S235" s="3">
        <f t="shared" si="80"/>
        <v>1575.277</v>
      </c>
      <c r="T235" s="3">
        <f t="shared" si="81"/>
        <v>1871.92</v>
      </c>
      <c r="U235" s="3">
        <f t="shared" si="82"/>
        <v>2111.2150000000001</v>
      </c>
      <c r="V235" s="3">
        <f t="shared" si="83"/>
        <v>2250.02</v>
      </c>
      <c r="W235" s="3">
        <f t="shared" si="84"/>
        <v>2426.4550000000004</v>
      </c>
      <c r="X235" s="3">
        <f t="shared" si="85"/>
        <v>253.86900000000003</v>
      </c>
      <c r="Y235" s="3">
        <f t="shared" si="86"/>
        <v>439.51300000000003</v>
      </c>
      <c r="Z235" s="3">
        <f t="shared" si="87"/>
        <v>616.43700000000001</v>
      </c>
      <c r="AA235" s="3">
        <f t="shared" si="88"/>
        <v>839.24699999999996</v>
      </c>
      <c r="AB235" s="3">
        <f t="shared" si="89"/>
        <v>912.59399999999994</v>
      </c>
      <c r="AC235" s="3">
        <f t="shared" si="90"/>
        <v>1248.0010000000002</v>
      </c>
      <c r="AD235" s="3">
        <f t="shared" si="91"/>
        <v>1413.0590000000002</v>
      </c>
      <c r="AE235" s="3">
        <f t="shared" si="92"/>
        <v>1650.261</v>
      </c>
      <c r="AF235" s="3">
        <f t="shared" si="93"/>
        <v>1851.0219999999999</v>
      </c>
      <c r="AG235" s="3">
        <f t="shared" si="94"/>
        <v>2031.6190000000001</v>
      </c>
      <c r="AH235" s="3">
        <f t="shared" si="95"/>
        <v>2197.7039999999997</v>
      </c>
      <c r="AI235" s="3"/>
      <c r="AJ235" s="3"/>
      <c r="AK235" s="3"/>
      <c r="AL235" s="3"/>
      <c r="AM235" s="3"/>
      <c r="AN235" s="3"/>
      <c r="AO235" s="3"/>
      <c r="AP235" s="3"/>
      <c r="AQ235" s="3"/>
      <c r="AR235" s="3"/>
    </row>
    <row r="236" spans="1:44" x14ac:dyDescent="0.3">
      <c r="A236" t="s">
        <v>39</v>
      </c>
      <c r="B236" t="s">
        <v>15</v>
      </c>
      <c r="C236">
        <v>40.096774193548384</v>
      </c>
      <c r="D236">
        <v>41.645161290322584</v>
      </c>
      <c r="E236">
        <v>56.611000000000004</v>
      </c>
      <c r="F236" s="21">
        <v>55.938000000000002</v>
      </c>
      <c r="G236" s="3">
        <v>49.495699999999999</v>
      </c>
      <c r="H236" s="3">
        <v>46.731200000000001</v>
      </c>
      <c r="I236" s="3">
        <v>16.27297987994908</v>
      </c>
      <c r="J236" s="3">
        <v>13.949122160636868</v>
      </c>
      <c r="K236" s="3">
        <f t="shared" si="72"/>
        <v>0.28745261309549519</v>
      </c>
      <c r="L236" s="3">
        <f t="shared" si="73"/>
        <v>0.24936755265895935</v>
      </c>
      <c r="M236" s="3">
        <f t="shared" si="74"/>
        <v>147.39400000000001</v>
      </c>
      <c r="N236" s="3">
        <f t="shared" si="75"/>
        <v>324.33100000000002</v>
      </c>
      <c r="O236" s="3">
        <f t="shared" si="76"/>
        <v>549.59199999999998</v>
      </c>
      <c r="P236" s="3">
        <f t="shared" si="77"/>
        <v>732.37700000000007</v>
      </c>
      <c r="Q236" s="3">
        <f t="shared" si="78"/>
        <v>1001.2020000000001</v>
      </c>
      <c r="R236" s="3">
        <f t="shared" si="79"/>
        <v>1070.7320000000002</v>
      </c>
      <c r="S236" s="3">
        <f t="shared" si="80"/>
        <v>1430.8530000000003</v>
      </c>
      <c r="T236" s="3">
        <f t="shared" si="81"/>
        <v>1631.8880000000001</v>
      </c>
      <c r="U236" s="3">
        <f t="shared" si="82"/>
        <v>1928.5310000000002</v>
      </c>
      <c r="V236" s="3">
        <f t="shared" si="83"/>
        <v>2167.826</v>
      </c>
      <c r="W236" s="3">
        <f t="shared" si="84"/>
        <v>2306.6309999999999</v>
      </c>
      <c r="X236" s="3">
        <f t="shared" si="85"/>
        <v>160.69200000000001</v>
      </c>
      <c r="Y236" s="3">
        <f t="shared" si="86"/>
        <v>309.80700000000002</v>
      </c>
      <c r="Z236" s="3">
        <f t="shared" si="87"/>
        <v>495.45100000000002</v>
      </c>
      <c r="AA236" s="3">
        <f t="shared" si="88"/>
        <v>672.375</v>
      </c>
      <c r="AB236" s="3">
        <f t="shared" si="89"/>
        <v>895.18499999999995</v>
      </c>
      <c r="AC236" s="3">
        <f t="shared" si="90"/>
        <v>968.53199999999993</v>
      </c>
      <c r="AD236" s="3">
        <f t="shared" si="91"/>
        <v>1303.9390000000003</v>
      </c>
      <c r="AE236" s="3">
        <f t="shared" si="92"/>
        <v>1468.9970000000003</v>
      </c>
      <c r="AF236" s="3">
        <f t="shared" si="93"/>
        <v>1706.1990000000001</v>
      </c>
      <c r="AG236" s="3">
        <f t="shared" si="94"/>
        <v>1906.96</v>
      </c>
      <c r="AH236" s="3">
        <f t="shared" si="95"/>
        <v>2087.5570000000002</v>
      </c>
      <c r="AI236" s="3"/>
      <c r="AJ236" s="3"/>
      <c r="AK236" s="3"/>
      <c r="AL236" s="3"/>
      <c r="AM236" s="3"/>
      <c r="AN236" s="3"/>
      <c r="AO236" s="3"/>
      <c r="AP236" s="3"/>
      <c r="AQ236" s="3"/>
      <c r="AR236" s="3"/>
    </row>
    <row r="237" spans="1:44" x14ac:dyDescent="0.3">
      <c r="A237" t="s">
        <v>39</v>
      </c>
      <c r="B237" t="s">
        <v>16</v>
      </c>
      <c r="C237">
        <v>134.54838709677421</v>
      </c>
      <c r="D237">
        <v>149.06451612903226</v>
      </c>
      <c r="E237">
        <v>96.09899999999999</v>
      </c>
      <c r="F237" s="21">
        <v>99.704000000000008</v>
      </c>
      <c r="G237" s="3">
        <v>67.535799999999995</v>
      </c>
      <c r="H237" s="3">
        <v>62.091200000000008</v>
      </c>
      <c r="I237" s="3">
        <v>54.605469894825077</v>
      </c>
      <c r="J237" s="3">
        <v>49.92942951533923</v>
      </c>
      <c r="K237" s="3">
        <f t="shared" si="72"/>
        <v>0.56822100016467481</v>
      </c>
      <c r="L237" s="3">
        <f t="shared" si="73"/>
        <v>0.50077659387125117</v>
      </c>
      <c r="M237" s="3">
        <f t="shared" si="74"/>
        <v>152.70999999999998</v>
      </c>
      <c r="N237" s="3">
        <f t="shared" si="75"/>
        <v>243.49299999999999</v>
      </c>
      <c r="O237" s="3">
        <f t="shared" si="76"/>
        <v>420.43</v>
      </c>
      <c r="P237" s="3">
        <f t="shared" si="77"/>
        <v>645.69100000000003</v>
      </c>
      <c r="Q237" s="3">
        <f t="shared" si="78"/>
        <v>828.47600000000011</v>
      </c>
      <c r="R237" s="3">
        <f t="shared" si="79"/>
        <v>1097.3010000000002</v>
      </c>
      <c r="S237" s="3">
        <f t="shared" si="80"/>
        <v>1166.8310000000001</v>
      </c>
      <c r="T237" s="3">
        <f t="shared" si="81"/>
        <v>1526.9520000000002</v>
      </c>
      <c r="U237" s="3">
        <f t="shared" si="82"/>
        <v>1727.9870000000001</v>
      </c>
      <c r="V237" s="3">
        <f t="shared" si="83"/>
        <v>2024.63</v>
      </c>
      <c r="W237" s="3">
        <f t="shared" si="84"/>
        <v>2263.9250000000002</v>
      </c>
      <c r="X237" s="3">
        <f t="shared" si="85"/>
        <v>155.642</v>
      </c>
      <c r="Y237" s="3">
        <f t="shared" si="86"/>
        <v>260.39600000000002</v>
      </c>
      <c r="Z237" s="3">
        <f t="shared" si="87"/>
        <v>409.51100000000002</v>
      </c>
      <c r="AA237" s="3">
        <f t="shared" si="88"/>
        <v>595.15499999999997</v>
      </c>
      <c r="AB237" s="3">
        <f t="shared" si="89"/>
        <v>772.07899999999995</v>
      </c>
      <c r="AC237" s="3">
        <f t="shared" si="90"/>
        <v>994.8889999999999</v>
      </c>
      <c r="AD237" s="3">
        <f t="shared" si="91"/>
        <v>1068.2359999999999</v>
      </c>
      <c r="AE237" s="3">
        <f t="shared" si="92"/>
        <v>1403.6430000000003</v>
      </c>
      <c r="AF237" s="3">
        <f t="shared" si="93"/>
        <v>1568.7010000000002</v>
      </c>
      <c r="AG237" s="3">
        <f t="shared" si="94"/>
        <v>1805.903</v>
      </c>
      <c r="AH237" s="3">
        <f t="shared" si="95"/>
        <v>2006.664</v>
      </c>
      <c r="AI237" s="3"/>
      <c r="AJ237" s="3"/>
      <c r="AK237" s="3"/>
      <c r="AL237" s="3"/>
      <c r="AM237" s="3"/>
      <c r="AN237" s="3"/>
      <c r="AO237" s="3"/>
      <c r="AP237" s="3"/>
      <c r="AQ237" s="3"/>
      <c r="AR237" s="3"/>
    </row>
    <row r="238" spans="1:44" x14ac:dyDescent="0.3">
      <c r="A238" t="s">
        <v>39</v>
      </c>
      <c r="B238" t="s">
        <v>17</v>
      </c>
      <c r="C238">
        <v>112.68333333333334</v>
      </c>
      <c r="D238">
        <v>186.76666666666668</v>
      </c>
      <c r="E238">
        <v>103.55100000000002</v>
      </c>
      <c r="F238" s="21">
        <v>115.39500000000001</v>
      </c>
      <c r="G238" s="3">
        <v>90.851100000000002</v>
      </c>
      <c r="H238" s="3">
        <v>84.941700000000012</v>
      </c>
      <c r="I238" s="3">
        <v>44.25648309265312</v>
      </c>
      <c r="J238" s="3">
        <v>60.539838470990212</v>
      </c>
      <c r="K238" s="3">
        <f t="shared" si="72"/>
        <v>0.42738827334021995</v>
      </c>
      <c r="L238" s="3">
        <f t="shared" si="73"/>
        <v>0.52463138325742198</v>
      </c>
      <c r="M238" s="3">
        <f t="shared" si="74"/>
        <v>199.65</v>
      </c>
      <c r="N238" s="3">
        <f t="shared" si="75"/>
        <v>256.26099999999997</v>
      </c>
      <c r="O238" s="3">
        <f t="shared" si="76"/>
        <v>347.04399999999998</v>
      </c>
      <c r="P238" s="3">
        <f t="shared" si="77"/>
        <v>523.98099999999999</v>
      </c>
      <c r="Q238" s="3">
        <f t="shared" si="78"/>
        <v>749.24200000000008</v>
      </c>
      <c r="R238" s="3">
        <f t="shared" si="79"/>
        <v>932.02700000000016</v>
      </c>
      <c r="S238" s="3">
        <f t="shared" si="80"/>
        <v>1200.8520000000001</v>
      </c>
      <c r="T238" s="3">
        <f t="shared" si="81"/>
        <v>1270.3820000000001</v>
      </c>
      <c r="U238" s="3">
        <f t="shared" si="82"/>
        <v>1630.5030000000002</v>
      </c>
      <c r="V238" s="3">
        <f t="shared" si="83"/>
        <v>1831.538</v>
      </c>
      <c r="W238" s="3">
        <f t="shared" si="84"/>
        <v>2128.181</v>
      </c>
      <c r="X238" s="3">
        <f t="shared" si="85"/>
        <v>215.09900000000002</v>
      </c>
      <c r="Y238" s="3">
        <f t="shared" si="86"/>
        <v>271.03700000000003</v>
      </c>
      <c r="Z238" s="3">
        <f t="shared" si="87"/>
        <v>375.79100000000005</v>
      </c>
      <c r="AA238" s="3">
        <f t="shared" si="88"/>
        <v>524.90600000000006</v>
      </c>
      <c r="AB238" s="3">
        <f t="shared" si="89"/>
        <v>710.55</v>
      </c>
      <c r="AC238" s="3">
        <f t="shared" si="90"/>
        <v>887.47399999999993</v>
      </c>
      <c r="AD238" s="3">
        <f t="shared" si="91"/>
        <v>1110.2839999999999</v>
      </c>
      <c r="AE238" s="3">
        <f t="shared" si="92"/>
        <v>1183.6309999999999</v>
      </c>
      <c r="AF238" s="3">
        <f t="shared" si="93"/>
        <v>1519.0380000000002</v>
      </c>
      <c r="AG238" s="3">
        <f t="shared" si="94"/>
        <v>1684.0960000000002</v>
      </c>
      <c r="AH238" s="3">
        <f t="shared" si="95"/>
        <v>1921.298</v>
      </c>
      <c r="AI238" s="3"/>
      <c r="AJ238" s="3"/>
      <c r="AK238" s="3"/>
      <c r="AL238" s="3"/>
      <c r="AM238" s="3"/>
      <c r="AN238" s="3"/>
      <c r="AO238" s="3"/>
      <c r="AP238" s="3"/>
      <c r="AQ238" s="3"/>
      <c r="AR238" s="3"/>
    </row>
    <row r="239" spans="1:44" x14ac:dyDescent="0.3">
      <c r="A239" t="s">
        <v>39</v>
      </c>
      <c r="B239" t="s">
        <v>18</v>
      </c>
      <c r="C239">
        <v>66</v>
      </c>
      <c r="D239">
        <v>74.064516129032256</v>
      </c>
      <c r="E239">
        <v>107.905</v>
      </c>
      <c r="F239" s="21">
        <v>96.361000000000004</v>
      </c>
      <c r="G239" s="3">
        <v>112.27260000000001</v>
      </c>
      <c r="H239" s="3">
        <v>107.70070000000001</v>
      </c>
      <c r="I239" s="3">
        <v>26.785612899739178</v>
      </c>
      <c r="J239" s="3">
        <v>24.808043749668663</v>
      </c>
      <c r="K239" s="3">
        <f t="shared" si="72"/>
        <v>0.24823328761168786</v>
      </c>
      <c r="L239" s="3">
        <f t="shared" si="73"/>
        <v>0.2574490068561831</v>
      </c>
      <c r="M239" s="3">
        <f t="shared" si="74"/>
        <v>211.45600000000002</v>
      </c>
      <c r="N239" s="3">
        <f t="shared" si="75"/>
        <v>307.55500000000001</v>
      </c>
      <c r="O239" s="3">
        <f t="shared" si="76"/>
        <v>364.16599999999994</v>
      </c>
      <c r="P239" s="3">
        <f t="shared" si="77"/>
        <v>454.94899999999996</v>
      </c>
      <c r="Q239" s="3">
        <f t="shared" si="78"/>
        <v>631.88599999999997</v>
      </c>
      <c r="R239" s="3">
        <f t="shared" si="79"/>
        <v>857.14700000000005</v>
      </c>
      <c r="S239" s="3">
        <f t="shared" si="80"/>
        <v>1039.9320000000002</v>
      </c>
      <c r="T239" s="3">
        <f t="shared" si="81"/>
        <v>1308.7570000000001</v>
      </c>
      <c r="U239" s="3">
        <f t="shared" si="82"/>
        <v>1378.287</v>
      </c>
      <c r="V239" s="3">
        <f t="shared" si="83"/>
        <v>1738.4080000000001</v>
      </c>
      <c r="W239" s="3">
        <f t="shared" si="84"/>
        <v>1939.443</v>
      </c>
      <c r="X239" s="3">
        <f t="shared" si="85"/>
        <v>211.75600000000003</v>
      </c>
      <c r="Y239" s="3">
        <f t="shared" si="86"/>
        <v>311.46000000000004</v>
      </c>
      <c r="Z239" s="3">
        <f t="shared" si="87"/>
        <v>367.39800000000002</v>
      </c>
      <c r="AA239" s="3">
        <f t="shared" si="88"/>
        <v>472.15200000000004</v>
      </c>
      <c r="AB239" s="3">
        <f t="shared" si="89"/>
        <v>621.26700000000005</v>
      </c>
      <c r="AC239" s="3">
        <f t="shared" si="90"/>
        <v>806.91099999999994</v>
      </c>
      <c r="AD239" s="3">
        <f t="shared" si="91"/>
        <v>983.83499999999992</v>
      </c>
      <c r="AE239" s="3">
        <f t="shared" si="92"/>
        <v>1206.645</v>
      </c>
      <c r="AF239" s="3">
        <f t="shared" si="93"/>
        <v>1279.992</v>
      </c>
      <c r="AG239" s="3">
        <f t="shared" si="94"/>
        <v>1615.3990000000003</v>
      </c>
      <c r="AH239" s="3">
        <f t="shared" si="95"/>
        <v>1780.4570000000003</v>
      </c>
      <c r="AI239" s="3"/>
      <c r="AJ239" s="3"/>
      <c r="AK239" s="3"/>
      <c r="AL239" s="3"/>
      <c r="AM239" s="3"/>
      <c r="AN239" s="3"/>
      <c r="AO239" s="3"/>
      <c r="AP239" s="3"/>
      <c r="AQ239" s="3"/>
      <c r="AR239" s="3"/>
    </row>
    <row r="240" spans="1:44" x14ac:dyDescent="0.3">
      <c r="A240" t="s">
        <v>39</v>
      </c>
      <c r="B240" t="s">
        <v>19</v>
      </c>
      <c r="C240">
        <v>149.63333333333333</v>
      </c>
      <c r="D240">
        <v>95.666666666666671</v>
      </c>
      <c r="E240">
        <v>188.45299999999997</v>
      </c>
      <c r="F240" s="21">
        <v>175.21599999999998</v>
      </c>
      <c r="G240" s="3">
        <v>149.53579999999999</v>
      </c>
      <c r="H240" s="3">
        <v>145.3415</v>
      </c>
      <c r="I240" s="3">
        <v>58.76862967103088</v>
      </c>
      <c r="J240" s="3">
        <v>31.010054687085834</v>
      </c>
      <c r="K240" s="3">
        <f t="shared" si="72"/>
        <v>0.31184767380211981</v>
      </c>
      <c r="L240" s="3">
        <f t="shared" si="73"/>
        <v>0.17698186630836132</v>
      </c>
      <c r="M240" s="3">
        <f t="shared" si="74"/>
        <v>296.35799999999995</v>
      </c>
      <c r="N240" s="3">
        <f t="shared" si="75"/>
        <v>399.90899999999999</v>
      </c>
      <c r="O240" s="3">
        <f t="shared" si="76"/>
        <v>496.00799999999998</v>
      </c>
      <c r="P240" s="3">
        <f t="shared" si="77"/>
        <v>552.61899999999991</v>
      </c>
      <c r="Q240" s="3">
        <f t="shared" si="78"/>
        <v>643.40199999999993</v>
      </c>
      <c r="R240" s="3">
        <f t="shared" si="79"/>
        <v>820.33899999999994</v>
      </c>
      <c r="S240" s="3">
        <f t="shared" si="80"/>
        <v>1045.5999999999999</v>
      </c>
      <c r="T240" s="3">
        <f t="shared" si="81"/>
        <v>1228.3850000000002</v>
      </c>
      <c r="U240" s="3">
        <f t="shared" si="82"/>
        <v>1497.21</v>
      </c>
      <c r="V240" s="3">
        <f t="shared" si="83"/>
        <v>1566.74</v>
      </c>
      <c r="W240" s="3">
        <f t="shared" si="84"/>
        <v>1926.8610000000001</v>
      </c>
      <c r="X240" s="3">
        <f t="shared" si="85"/>
        <v>271.577</v>
      </c>
      <c r="Y240" s="3">
        <f t="shared" si="86"/>
        <v>386.97199999999998</v>
      </c>
      <c r="Z240" s="3">
        <f t="shared" si="87"/>
        <v>486.67600000000004</v>
      </c>
      <c r="AA240" s="3">
        <f t="shared" si="88"/>
        <v>542.61400000000003</v>
      </c>
      <c r="AB240" s="3">
        <f t="shared" si="89"/>
        <v>647.36800000000005</v>
      </c>
      <c r="AC240" s="3">
        <f t="shared" si="90"/>
        <v>796.48300000000006</v>
      </c>
      <c r="AD240" s="3">
        <f t="shared" si="91"/>
        <v>982.12699999999995</v>
      </c>
      <c r="AE240" s="3">
        <f t="shared" si="92"/>
        <v>1159.0509999999999</v>
      </c>
      <c r="AF240" s="3">
        <f t="shared" si="93"/>
        <v>1381.8609999999999</v>
      </c>
      <c r="AG240" s="3">
        <f t="shared" si="94"/>
        <v>1455.2079999999999</v>
      </c>
      <c r="AH240" s="3">
        <f t="shared" si="95"/>
        <v>1790.6150000000002</v>
      </c>
      <c r="AI240" s="3"/>
      <c r="AJ240" s="3"/>
      <c r="AK240" s="3"/>
      <c r="AL240" s="3"/>
      <c r="AM240" s="3"/>
      <c r="AN240" s="3"/>
      <c r="AO240" s="3"/>
      <c r="AP240" s="3"/>
      <c r="AQ240" s="3"/>
      <c r="AR240" s="3"/>
    </row>
    <row r="241" spans="1:44" x14ac:dyDescent="0.3">
      <c r="A241" t="s">
        <v>39</v>
      </c>
      <c r="B241" t="s">
        <v>20</v>
      </c>
      <c r="C241">
        <v>82.870967741935488</v>
      </c>
      <c r="D241">
        <v>92</v>
      </c>
      <c r="E241">
        <v>153.298</v>
      </c>
      <c r="F241" s="21">
        <v>123.97999999999999</v>
      </c>
      <c r="G241" s="3">
        <v>151.28060000000002</v>
      </c>
      <c r="H241" s="3">
        <v>124.3809</v>
      </c>
      <c r="I241" s="3">
        <v>33.632570644882684</v>
      </c>
      <c r="J241" s="3">
        <v>30.81556653922258</v>
      </c>
      <c r="K241" s="3">
        <f t="shared" si="72"/>
        <v>0.21939340790409975</v>
      </c>
      <c r="L241" s="3">
        <f t="shared" si="73"/>
        <v>0.24855272252962238</v>
      </c>
      <c r="M241" s="3">
        <f t="shared" si="74"/>
        <v>341.75099999999998</v>
      </c>
      <c r="N241" s="3">
        <f t="shared" si="75"/>
        <v>449.65599999999995</v>
      </c>
      <c r="O241" s="3">
        <f t="shared" si="76"/>
        <v>553.20699999999999</v>
      </c>
      <c r="P241" s="3">
        <f t="shared" si="77"/>
        <v>649.30600000000004</v>
      </c>
      <c r="Q241" s="3">
        <f t="shared" si="78"/>
        <v>705.91699999999992</v>
      </c>
      <c r="R241" s="3">
        <f t="shared" si="79"/>
        <v>796.69999999999993</v>
      </c>
      <c r="S241" s="3">
        <f t="shared" si="80"/>
        <v>973.63699999999994</v>
      </c>
      <c r="T241" s="3">
        <f t="shared" si="81"/>
        <v>1198.8979999999999</v>
      </c>
      <c r="U241" s="3">
        <f t="shared" si="82"/>
        <v>1381.6830000000002</v>
      </c>
      <c r="V241" s="3">
        <f t="shared" si="83"/>
        <v>1650.508</v>
      </c>
      <c r="W241" s="3">
        <f t="shared" si="84"/>
        <v>1720.038</v>
      </c>
      <c r="X241" s="3">
        <f t="shared" si="85"/>
        <v>299.19599999999997</v>
      </c>
      <c r="Y241" s="3">
        <f t="shared" si="86"/>
        <v>395.55700000000002</v>
      </c>
      <c r="Z241" s="3">
        <f t="shared" si="87"/>
        <v>510.952</v>
      </c>
      <c r="AA241" s="3">
        <f t="shared" si="88"/>
        <v>610.65600000000006</v>
      </c>
      <c r="AB241" s="3">
        <f t="shared" si="89"/>
        <v>666.59400000000005</v>
      </c>
      <c r="AC241" s="3">
        <f t="shared" si="90"/>
        <v>771.34800000000007</v>
      </c>
      <c r="AD241" s="3">
        <f t="shared" si="91"/>
        <v>920.46300000000008</v>
      </c>
      <c r="AE241" s="3">
        <f t="shared" si="92"/>
        <v>1106.107</v>
      </c>
      <c r="AF241" s="3">
        <f t="shared" si="93"/>
        <v>1283.0309999999999</v>
      </c>
      <c r="AG241" s="3">
        <f t="shared" si="94"/>
        <v>1505.8409999999999</v>
      </c>
      <c r="AH241" s="3">
        <f t="shared" si="95"/>
        <v>1579.1879999999999</v>
      </c>
      <c r="AI241" s="3"/>
      <c r="AJ241" s="3"/>
      <c r="AK241" s="3"/>
      <c r="AL241" s="3"/>
      <c r="AM241" s="3"/>
      <c r="AN241" s="3"/>
      <c r="AO241" s="3"/>
      <c r="AP241" s="3"/>
      <c r="AQ241" s="3"/>
      <c r="AR241" s="3"/>
    </row>
    <row r="242" spans="1:44" x14ac:dyDescent="0.3">
      <c r="A242" t="s">
        <v>40</v>
      </c>
      <c r="B242" t="s">
        <v>9</v>
      </c>
      <c r="C242">
        <v>11.258064516129032</v>
      </c>
      <c r="D242">
        <v>31.387096774193548</v>
      </c>
      <c r="E242">
        <v>35.841999999999999</v>
      </c>
      <c r="F242" s="21">
        <v>57.06</v>
      </c>
      <c r="G242" s="3">
        <v>70.794899999999998</v>
      </c>
      <c r="H242" s="3">
        <v>70.040300000000002</v>
      </c>
      <c r="I242" s="3">
        <v>4.5690023958988109</v>
      </c>
      <c r="J242" s="3">
        <v>10.513164881719343</v>
      </c>
      <c r="K242" s="3">
        <f t="shared" si="72"/>
        <v>0.12747621215051647</v>
      </c>
      <c r="L242" s="3">
        <f t="shared" si="73"/>
        <v>0.18424754436942414</v>
      </c>
      <c r="M242" s="3">
        <f t="shared" si="74"/>
        <v>189.14</v>
      </c>
      <c r="N242" s="3">
        <f t="shared" si="75"/>
        <v>377.59299999999996</v>
      </c>
      <c r="O242" s="3">
        <f t="shared" si="76"/>
        <v>485.49799999999993</v>
      </c>
      <c r="P242" s="3">
        <f t="shared" si="77"/>
        <v>589.04899999999998</v>
      </c>
      <c r="Q242" s="3">
        <f t="shared" si="78"/>
        <v>685.14800000000002</v>
      </c>
      <c r="R242" s="3">
        <f t="shared" si="79"/>
        <v>741.7589999999999</v>
      </c>
      <c r="S242" s="3">
        <f t="shared" si="80"/>
        <v>832.54199999999992</v>
      </c>
      <c r="T242" s="3">
        <f t="shared" si="81"/>
        <v>1009.4789999999999</v>
      </c>
      <c r="U242" s="3">
        <f t="shared" si="82"/>
        <v>1234.74</v>
      </c>
      <c r="V242" s="3">
        <f t="shared" si="83"/>
        <v>1417.5250000000003</v>
      </c>
      <c r="W242" s="3">
        <f t="shared" si="84"/>
        <v>1686.3500000000001</v>
      </c>
      <c r="X242" s="3">
        <f t="shared" si="85"/>
        <v>181.04</v>
      </c>
      <c r="Y242" s="3">
        <f t="shared" si="86"/>
        <v>356.25599999999997</v>
      </c>
      <c r="Z242" s="3">
        <f t="shared" si="87"/>
        <v>452.61700000000002</v>
      </c>
      <c r="AA242" s="3">
        <f t="shared" si="88"/>
        <v>568.01199999999994</v>
      </c>
      <c r="AB242" s="3">
        <f t="shared" si="89"/>
        <v>667.71600000000012</v>
      </c>
      <c r="AC242" s="3">
        <f t="shared" si="90"/>
        <v>723.654</v>
      </c>
      <c r="AD242" s="3">
        <f t="shared" si="91"/>
        <v>828.40800000000013</v>
      </c>
      <c r="AE242" s="3">
        <f t="shared" si="92"/>
        <v>977.52300000000014</v>
      </c>
      <c r="AF242" s="3">
        <f t="shared" si="93"/>
        <v>1163.1669999999999</v>
      </c>
      <c r="AG242" s="3">
        <f t="shared" si="94"/>
        <v>1340.0909999999999</v>
      </c>
      <c r="AH242" s="3">
        <f t="shared" si="95"/>
        <v>1562.9009999999998</v>
      </c>
      <c r="AI242" s="3"/>
      <c r="AJ242" s="3"/>
      <c r="AK242" s="3"/>
      <c r="AL242" s="3"/>
      <c r="AM242" s="3"/>
      <c r="AN242" s="3"/>
      <c r="AO242" s="3"/>
      <c r="AP242" s="3"/>
      <c r="AQ242" s="3"/>
      <c r="AR242" s="3"/>
    </row>
    <row r="243" spans="1:44" x14ac:dyDescent="0.3">
      <c r="A243" t="s">
        <v>40</v>
      </c>
      <c r="B243" t="s">
        <v>10</v>
      </c>
      <c r="C243">
        <v>7.068965517241379</v>
      </c>
      <c r="D243">
        <v>26.413793103448278</v>
      </c>
      <c r="E243">
        <v>74.421000000000006</v>
      </c>
      <c r="F243" s="21">
        <v>77.798000000000016</v>
      </c>
      <c r="G243" s="3">
        <v>59.365099999999998</v>
      </c>
      <c r="H243" s="3">
        <v>54.430600000000005</v>
      </c>
      <c r="I243" s="3">
        <v>2.6837979689376983</v>
      </c>
      <c r="J243" s="3">
        <v>8.2765511812918948</v>
      </c>
      <c r="K243" s="3">
        <f t="shared" si="72"/>
        <v>3.6062374449922711E-2</v>
      </c>
      <c r="L243" s="3">
        <f t="shared" si="73"/>
        <v>0.10638514076572525</v>
      </c>
      <c r="M243" s="3">
        <f t="shared" si="74"/>
        <v>110.26300000000001</v>
      </c>
      <c r="N243" s="3">
        <f t="shared" si="75"/>
        <v>263.56099999999998</v>
      </c>
      <c r="O243" s="3">
        <f t="shared" si="76"/>
        <v>452.01399999999995</v>
      </c>
      <c r="P243" s="3">
        <f t="shared" si="77"/>
        <v>559.91899999999998</v>
      </c>
      <c r="Q243" s="3">
        <f t="shared" si="78"/>
        <v>663.47</v>
      </c>
      <c r="R243" s="3">
        <f t="shared" si="79"/>
        <v>759.56900000000007</v>
      </c>
      <c r="S243" s="3">
        <f t="shared" si="80"/>
        <v>816.18</v>
      </c>
      <c r="T243" s="3">
        <f t="shared" si="81"/>
        <v>906.96299999999997</v>
      </c>
      <c r="U243" s="3">
        <f t="shared" si="82"/>
        <v>1083.8999999999999</v>
      </c>
      <c r="V243" s="3">
        <f t="shared" si="83"/>
        <v>1309.1610000000001</v>
      </c>
      <c r="W243" s="3">
        <f t="shared" si="84"/>
        <v>1491.9460000000004</v>
      </c>
      <c r="X243" s="3">
        <f t="shared" si="85"/>
        <v>134.858</v>
      </c>
      <c r="Y243" s="3">
        <f t="shared" si="86"/>
        <v>258.83800000000002</v>
      </c>
      <c r="Z243" s="3">
        <f t="shared" si="87"/>
        <v>434.05399999999997</v>
      </c>
      <c r="AA243" s="3">
        <f t="shared" si="88"/>
        <v>530.41500000000008</v>
      </c>
      <c r="AB243" s="3">
        <f t="shared" si="89"/>
        <v>645.80999999999995</v>
      </c>
      <c r="AC243" s="3">
        <f t="shared" si="90"/>
        <v>745.51400000000012</v>
      </c>
      <c r="AD243" s="3">
        <f t="shared" si="91"/>
        <v>801.452</v>
      </c>
      <c r="AE243" s="3">
        <f t="shared" si="92"/>
        <v>906.20600000000013</v>
      </c>
      <c r="AF243" s="3">
        <f t="shared" si="93"/>
        <v>1055.3210000000001</v>
      </c>
      <c r="AG243" s="3">
        <f t="shared" si="94"/>
        <v>1240.9649999999999</v>
      </c>
      <c r="AH243" s="3">
        <f t="shared" si="95"/>
        <v>1417.8889999999999</v>
      </c>
      <c r="AI243" s="3"/>
      <c r="AJ243" s="3"/>
      <c r="AK243" s="3"/>
      <c r="AL243" s="3"/>
      <c r="AM243" s="3"/>
      <c r="AN243" s="3"/>
      <c r="AO243" s="3"/>
      <c r="AP243" s="3"/>
      <c r="AQ243" s="3"/>
      <c r="AR243" s="3"/>
    </row>
    <row r="244" spans="1:44" x14ac:dyDescent="0.3">
      <c r="A244" t="s">
        <v>40</v>
      </c>
      <c r="B244" t="s">
        <v>11</v>
      </c>
      <c r="C244">
        <v>3.129032258064516</v>
      </c>
      <c r="D244">
        <v>12.129032258064516</v>
      </c>
      <c r="E244">
        <v>60.139000000000003</v>
      </c>
      <c r="F244" s="21">
        <v>27.831000000000003</v>
      </c>
      <c r="G244" s="3">
        <v>54.1798</v>
      </c>
      <c r="H244" s="3">
        <v>64.113399999999999</v>
      </c>
      <c r="I244" s="3">
        <v>1.2698946487168614</v>
      </c>
      <c r="J244" s="3">
        <v>4.0626413109213493</v>
      </c>
      <c r="K244" s="3">
        <f t="shared" si="72"/>
        <v>2.111599209692315E-2</v>
      </c>
      <c r="L244" s="3">
        <f t="shared" si="73"/>
        <v>0.14597539832996834</v>
      </c>
      <c r="M244" s="3">
        <f t="shared" si="74"/>
        <v>134.56</v>
      </c>
      <c r="N244" s="3">
        <f t="shared" si="75"/>
        <v>170.40200000000002</v>
      </c>
      <c r="O244" s="3">
        <f t="shared" si="76"/>
        <v>323.7</v>
      </c>
      <c r="P244" s="3">
        <f t="shared" si="77"/>
        <v>512.15299999999991</v>
      </c>
      <c r="Q244" s="3">
        <f t="shared" si="78"/>
        <v>620.05799999999999</v>
      </c>
      <c r="R244" s="3">
        <f t="shared" si="79"/>
        <v>723.60900000000004</v>
      </c>
      <c r="S244" s="3">
        <f t="shared" si="80"/>
        <v>819.70800000000008</v>
      </c>
      <c r="T244" s="3">
        <f t="shared" si="81"/>
        <v>876.31899999999996</v>
      </c>
      <c r="U244" s="3">
        <f t="shared" si="82"/>
        <v>967.10199999999998</v>
      </c>
      <c r="V244" s="3">
        <f t="shared" si="83"/>
        <v>1144.0389999999998</v>
      </c>
      <c r="W244" s="3">
        <f t="shared" si="84"/>
        <v>1369.3</v>
      </c>
      <c r="X244" s="3">
        <f t="shared" si="85"/>
        <v>105.62900000000002</v>
      </c>
      <c r="Y244" s="3">
        <f t="shared" si="86"/>
        <v>162.68900000000002</v>
      </c>
      <c r="Z244" s="3">
        <f t="shared" si="87"/>
        <v>286.66900000000004</v>
      </c>
      <c r="AA244" s="3">
        <f t="shared" si="88"/>
        <v>461.88499999999999</v>
      </c>
      <c r="AB244" s="3">
        <f t="shared" si="89"/>
        <v>558.24600000000009</v>
      </c>
      <c r="AC244" s="3">
        <f t="shared" si="90"/>
        <v>673.64099999999996</v>
      </c>
      <c r="AD244" s="3">
        <f t="shared" si="91"/>
        <v>773.34500000000014</v>
      </c>
      <c r="AE244" s="3">
        <f t="shared" si="92"/>
        <v>829.28300000000002</v>
      </c>
      <c r="AF244" s="3">
        <f t="shared" si="93"/>
        <v>934.03700000000015</v>
      </c>
      <c r="AG244" s="3">
        <f t="shared" si="94"/>
        <v>1083.152</v>
      </c>
      <c r="AH244" s="3">
        <f t="shared" si="95"/>
        <v>1268.7959999999998</v>
      </c>
      <c r="AI244" s="3"/>
      <c r="AJ244" s="3"/>
      <c r="AK244" s="3"/>
      <c r="AL244" s="3"/>
      <c r="AM244" s="3"/>
      <c r="AN244" s="3"/>
      <c r="AO244" s="3"/>
      <c r="AP244" s="3"/>
      <c r="AQ244" s="3"/>
      <c r="AR244" s="3"/>
    </row>
    <row r="245" spans="1:44" x14ac:dyDescent="0.3">
      <c r="A245" t="s">
        <v>40</v>
      </c>
      <c r="B245" t="s">
        <v>12</v>
      </c>
      <c r="C245">
        <v>33.333333333333336</v>
      </c>
      <c r="D245">
        <v>17.933333333333334</v>
      </c>
      <c r="E245">
        <v>165.583</v>
      </c>
      <c r="F245" s="21">
        <v>162.21600000000001</v>
      </c>
      <c r="G245" s="3">
        <v>89.381500000000017</v>
      </c>
      <c r="H245" s="3">
        <v>85.430200000000013</v>
      </c>
      <c r="I245" s="3">
        <v>13.091697409452189</v>
      </c>
      <c r="J245" s="3">
        <v>5.8130346416906544</v>
      </c>
      <c r="K245" s="3">
        <f t="shared" si="72"/>
        <v>7.906426027703442E-2</v>
      </c>
      <c r="L245" s="3">
        <f t="shared" si="73"/>
        <v>3.5835149687396151E-2</v>
      </c>
      <c r="M245" s="3">
        <f t="shared" si="74"/>
        <v>225.72200000000001</v>
      </c>
      <c r="N245" s="3">
        <f t="shared" si="75"/>
        <v>300.14300000000003</v>
      </c>
      <c r="O245" s="3">
        <f t="shared" si="76"/>
        <v>335.98500000000001</v>
      </c>
      <c r="P245" s="3">
        <f t="shared" si="77"/>
        <v>489.28300000000002</v>
      </c>
      <c r="Q245" s="3">
        <f t="shared" si="78"/>
        <v>677.73599999999988</v>
      </c>
      <c r="R245" s="3">
        <f t="shared" si="79"/>
        <v>785.64099999999996</v>
      </c>
      <c r="S245" s="3">
        <f t="shared" si="80"/>
        <v>889.19200000000001</v>
      </c>
      <c r="T245" s="3">
        <f t="shared" si="81"/>
        <v>985.29100000000005</v>
      </c>
      <c r="U245" s="3">
        <f t="shared" si="82"/>
        <v>1041.902</v>
      </c>
      <c r="V245" s="3">
        <f t="shared" si="83"/>
        <v>1132.6849999999999</v>
      </c>
      <c r="W245" s="3">
        <f t="shared" si="84"/>
        <v>1309.6219999999998</v>
      </c>
      <c r="X245" s="3">
        <f t="shared" si="85"/>
        <v>190.04700000000003</v>
      </c>
      <c r="Y245" s="3">
        <f t="shared" si="86"/>
        <v>267.84500000000003</v>
      </c>
      <c r="Z245" s="3">
        <f t="shared" si="87"/>
        <v>324.90500000000003</v>
      </c>
      <c r="AA245" s="3">
        <f t="shared" si="88"/>
        <v>448.88500000000005</v>
      </c>
      <c r="AB245" s="3">
        <f t="shared" si="89"/>
        <v>624.101</v>
      </c>
      <c r="AC245" s="3">
        <f t="shared" si="90"/>
        <v>720.4620000000001</v>
      </c>
      <c r="AD245" s="3">
        <f t="shared" si="91"/>
        <v>835.85699999999997</v>
      </c>
      <c r="AE245" s="3">
        <f t="shared" si="92"/>
        <v>935.56100000000015</v>
      </c>
      <c r="AF245" s="3">
        <f t="shared" si="93"/>
        <v>991.49900000000002</v>
      </c>
      <c r="AG245" s="3">
        <f t="shared" si="94"/>
        <v>1096.2530000000002</v>
      </c>
      <c r="AH245" s="3">
        <f t="shared" si="95"/>
        <v>1245.3679999999999</v>
      </c>
      <c r="AI245" s="3"/>
      <c r="AJ245" s="3"/>
      <c r="AK245" s="3"/>
      <c r="AL245" s="3"/>
      <c r="AM245" s="3"/>
      <c r="AN245" s="3"/>
      <c r="AO245" s="3"/>
      <c r="AP245" s="3"/>
      <c r="AQ245" s="3"/>
      <c r="AR245" s="3"/>
    </row>
    <row r="246" spans="1:44" x14ac:dyDescent="0.3">
      <c r="A246" t="s">
        <v>40</v>
      </c>
      <c r="B246" t="s">
        <v>13</v>
      </c>
      <c r="C246">
        <v>63.29032258064516</v>
      </c>
      <c r="D246">
        <v>163.93548387096774</v>
      </c>
      <c r="E246">
        <v>53.258000000000003</v>
      </c>
      <c r="F246" s="21">
        <v>84.167000000000002</v>
      </c>
      <c r="G246" s="3">
        <v>57.255800000000001</v>
      </c>
      <c r="H246" s="3">
        <v>53.539800000000007</v>
      </c>
      <c r="I246" s="3">
        <v>25.685910317345197</v>
      </c>
      <c r="J246" s="3">
        <v>54.910487080059298</v>
      </c>
      <c r="K246" s="3">
        <f t="shared" si="72"/>
        <v>0.4822920559792932</v>
      </c>
      <c r="L246" s="3">
        <f t="shared" si="73"/>
        <v>0.65239924293439588</v>
      </c>
      <c r="M246" s="3">
        <f t="shared" si="74"/>
        <v>218.84100000000001</v>
      </c>
      <c r="N246" s="3">
        <f t="shared" si="75"/>
        <v>278.98</v>
      </c>
      <c r="O246" s="3">
        <f t="shared" si="76"/>
        <v>353.40100000000001</v>
      </c>
      <c r="P246" s="3">
        <f t="shared" si="77"/>
        <v>389.24299999999999</v>
      </c>
      <c r="Q246" s="3">
        <f t="shared" si="78"/>
        <v>542.54100000000005</v>
      </c>
      <c r="R246" s="3">
        <f t="shared" si="79"/>
        <v>730.99399999999991</v>
      </c>
      <c r="S246" s="3">
        <f t="shared" si="80"/>
        <v>838.899</v>
      </c>
      <c r="T246" s="3">
        <f t="shared" si="81"/>
        <v>942.45</v>
      </c>
      <c r="U246" s="3">
        <f t="shared" si="82"/>
        <v>1038.549</v>
      </c>
      <c r="V246" s="3">
        <f t="shared" si="83"/>
        <v>1095.1600000000001</v>
      </c>
      <c r="W246" s="3">
        <f t="shared" si="84"/>
        <v>1185.943</v>
      </c>
      <c r="X246" s="3">
        <f t="shared" si="85"/>
        <v>246.38300000000001</v>
      </c>
      <c r="Y246" s="3">
        <f t="shared" si="86"/>
        <v>274.21400000000006</v>
      </c>
      <c r="Z246" s="3">
        <f t="shared" si="87"/>
        <v>352.01200000000006</v>
      </c>
      <c r="AA246" s="3">
        <f t="shared" si="88"/>
        <v>409.072</v>
      </c>
      <c r="AB246" s="3">
        <f t="shared" si="89"/>
        <v>533.05200000000002</v>
      </c>
      <c r="AC246" s="3">
        <f t="shared" si="90"/>
        <v>708.26800000000003</v>
      </c>
      <c r="AD246" s="3">
        <f t="shared" si="91"/>
        <v>804.62900000000013</v>
      </c>
      <c r="AE246" s="3">
        <f t="shared" si="92"/>
        <v>920.024</v>
      </c>
      <c r="AF246" s="3">
        <f t="shared" si="93"/>
        <v>1019.7280000000002</v>
      </c>
      <c r="AG246" s="3">
        <f t="shared" si="94"/>
        <v>1075.6659999999999</v>
      </c>
      <c r="AH246" s="3">
        <f t="shared" si="95"/>
        <v>1180.42</v>
      </c>
      <c r="AI246" s="3"/>
      <c r="AJ246" s="3"/>
      <c r="AK246" s="3"/>
      <c r="AL246" s="3"/>
      <c r="AM246" s="3"/>
      <c r="AN246" s="3"/>
      <c r="AO246" s="3"/>
      <c r="AP246" s="3"/>
      <c r="AQ246" s="3"/>
      <c r="AR246" s="3"/>
    </row>
    <row r="247" spans="1:44" x14ac:dyDescent="0.3">
      <c r="A247" t="s">
        <v>40</v>
      </c>
      <c r="B247" t="s">
        <v>14</v>
      </c>
      <c r="C247">
        <v>36.5</v>
      </c>
      <c r="D247">
        <v>98.966666666666669</v>
      </c>
      <c r="E247">
        <v>79.759</v>
      </c>
      <c r="F247" s="21">
        <v>79.156999999999996</v>
      </c>
      <c r="G247" s="3">
        <v>42.457300000000004</v>
      </c>
      <c r="H247" s="3">
        <v>38.916200000000003</v>
      </c>
      <c r="I247" s="3">
        <v>14.335408663350147</v>
      </c>
      <c r="J247" s="3">
        <v>32.079739500333737</v>
      </c>
      <c r="K247" s="3">
        <f t="shared" si="72"/>
        <v>0.17973405713900811</v>
      </c>
      <c r="L247" s="3">
        <f t="shared" si="73"/>
        <v>0.40526724737336861</v>
      </c>
      <c r="M247" s="3">
        <f t="shared" si="74"/>
        <v>133.017</v>
      </c>
      <c r="N247" s="3">
        <f t="shared" si="75"/>
        <v>298.60000000000002</v>
      </c>
      <c r="O247" s="3">
        <f t="shared" si="76"/>
        <v>358.73900000000003</v>
      </c>
      <c r="P247" s="3">
        <f t="shared" si="77"/>
        <v>433.16</v>
      </c>
      <c r="Q247" s="3">
        <f t="shared" si="78"/>
        <v>469.00200000000001</v>
      </c>
      <c r="R247" s="3">
        <f t="shared" si="79"/>
        <v>622.30000000000007</v>
      </c>
      <c r="S247" s="3">
        <f t="shared" si="80"/>
        <v>810.75299999999993</v>
      </c>
      <c r="T247" s="3">
        <f t="shared" si="81"/>
        <v>918.65800000000002</v>
      </c>
      <c r="U247" s="3">
        <f t="shared" si="82"/>
        <v>1022.2090000000001</v>
      </c>
      <c r="V247" s="3">
        <f t="shared" si="83"/>
        <v>1118.308</v>
      </c>
      <c r="W247" s="3">
        <f t="shared" si="84"/>
        <v>1174.9190000000001</v>
      </c>
      <c r="X247" s="3">
        <f t="shared" si="85"/>
        <v>163.32400000000001</v>
      </c>
      <c r="Y247" s="3">
        <f t="shared" si="86"/>
        <v>325.54000000000002</v>
      </c>
      <c r="Z247" s="3">
        <f t="shared" si="87"/>
        <v>353.37100000000004</v>
      </c>
      <c r="AA247" s="3">
        <f t="shared" si="88"/>
        <v>431.16900000000004</v>
      </c>
      <c r="AB247" s="3">
        <f t="shared" si="89"/>
        <v>488.22899999999998</v>
      </c>
      <c r="AC247" s="3">
        <f t="shared" si="90"/>
        <v>612.20900000000006</v>
      </c>
      <c r="AD247" s="3">
        <f t="shared" si="91"/>
        <v>787.42500000000007</v>
      </c>
      <c r="AE247" s="3">
        <f t="shared" si="92"/>
        <v>883.78600000000017</v>
      </c>
      <c r="AF247" s="3">
        <f t="shared" si="93"/>
        <v>999.18100000000004</v>
      </c>
      <c r="AG247" s="3">
        <f t="shared" si="94"/>
        <v>1098.8850000000002</v>
      </c>
      <c r="AH247" s="3">
        <f t="shared" si="95"/>
        <v>1154.8229999999999</v>
      </c>
      <c r="AI247" s="3"/>
      <c r="AJ247" s="3"/>
      <c r="AK247" s="3"/>
      <c r="AL247" s="3"/>
      <c r="AM247" s="3"/>
      <c r="AN247" s="3"/>
      <c r="AO247" s="3"/>
      <c r="AP247" s="3"/>
      <c r="AQ247" s="3"/>
      <c r="AR247" s="3"/>
    </row>
    <row r="248" spans="1:44" x14ac:dyDescent="0.3">
      <c r="A248" t="s">
        <v>40</v>
      </c>
      <c r="B248" t="s">
        <v>15</v>
      </c>
      <c r="C248">
        <v>109.61290322580645</v>
      </c>
      <c r="D248">
        <v>89.387096774193552</v>
      </c>
      <c r="E248">
        <v>72.420999999999992</v>
      </c>
      <c r="F248" s="21">
        <v>62.01</v>
      </c>
      <c r="G248" s="3">
        <v>52.448400000000007</v>
      </c>
      <c r="H248" s="3">
        <v>51.380600000000008</v>
      </c>
      <c r="I248" s="3">
        <v>44.485587797318544</v>
      </c>
      <c r="J248" s="3">
        <v>29.940369873837927</v>
      </c>
      <c r="K248" s="3">
        <f t="shared" si="72"/>
        <v>0.61426365000923144</v>
      </c>
      <c r="L248" s="3">
        <f t="shared" si="73"/>
        <v>0.48283131549488678</v>
      </c>
      <c r="M248" s="3">
        <f t="shared" si="74"/>
        <v>152.18</v>
      </c>
      <c r="N248" s="3">
        <f t="shared" si="75"/>
        <v>205.43799999999999</v>
      </c>
      <c r="O248" s="3">
        <f t="shared" si="76"/>
        <v>371.02100000000002</v>
      </c>
      <c r="P248" s="3">
        <f t="shared" si="77"/>
        <v>431.16</v>
      </c>
      <c r="Q248" s="3">
        <f t="shared" si="78"/>
        <v>505.58100000000002</v>
      </c>
      <c r="R248" s="3">
        <f t="shared" si="79"/>
        <v>541.423</v>
      </c>
      <c r="S248" s="3">
        <f t="shared" si="80"/>
        <v>694.721</v>
      </c>
      <c r="T248" s="3">
        <f t="shared" si="81"/>
        <v>883.17399999999998</v>
      </c>
      <c r="U248" s="3">
        <f t="shared" si="82"/>
        <v>991.07899999999995</v>
      </c>
      <c r="V248" s="3">
        <f t="shared" si="83"/>
        <v>1094.6300000000001</v>
      </c>
      <c r="W248" s="3">
        <f t="shared" si="84"/>
        <v>1190.729</v>
      </c>
      <c r="X248" s="3">
        <f t="shared" si="85"/>
        <v>141.167</v>
      </c>
      <c r="Y248" s="3">
        <f t="shared" si="86"/>
        <v>225.334</v>
      </c>
      <c r="Z248" s="3">
        <f t="shared" si="87"/>
        <v>387.55</v>
      </c>
      <c r="AA248" s="3">
        <f t="shared" si="88"/>
        <v>415.38100000000003</v>
      </c>
      <c r="AB248" s="3">
        <f t="shared" si="89"/>
        <v>493.17900000000003</v>
      </c>
      <c r="AC248" s="3">
        <f t="shared" si="90"/>
        <v>550.23900000000003</v>
      </c>
      <c r="AD248" s="3">
        <f t="shared" si="91"/>
        <v>674.21900000000005</v>
      </c>
      <c r="AE248" s="3">
        <f t="shared" si="92"/>
        <v>849.43500000000006</v>
      </c>
      <c r="AF248" s="3">
        <f t="shared" si="93"/>
        <v>945.79600000000016</v>
      </c>
      <c r="AG248" s="3">
        <f t="shared" si="94"/>
        <v>1061.191</v>
      </c>
      <c r="AH248" s="3">
        <f t="shared" si="95"/>
        <v>1160.8950000000002</v>
      </c>
      <c r="AI248" s="3"/>
      <c r="AJ248" s="3"/>
      <c r="AK248" s="3"/>
      <c r="AL248" s="3"/>
      <c r="AM248" s="3"/>
      <c r="AN248" s="3"/>
      <c r="AO248" s="3"/>
      <c r="AP248" s="3"/>
      <c r="AQ248" s="3"/>
      <c r="AR248" s="3"/>
    </row>
    <row r="249" spans="1:44" x14ac:dyDescent="0.3">
      <c r="A249" t="s">
        <v>40</v>
      </c>
      <c r="B249" t="s">
        <v>16</v>
      </c>
      <c r="C249">
        <v>22.870967741935484</v>
      </c>
      <c r="D249">
        <v>24.225806451612904</v>
      </c>
      <c r="E249">
        <v>33.157000000000004</v>
      </c>
      <c r="F249" s="21">
        <v>49.274000000000001</v>
      </c>
      <c r="G249" s="3">
        <v>56.713900000000002</v>
      </c>
      <c r="H249" s="3">
        <v>59.725999999999999</v>
      </c>
      <c r="I249" s="3">
        <v>9.2820134633015972</v>
      </c>
      <c r="J249" s="3">
        <v>8.1144777247391833</v>
      </c>
      <c r="K249" s="3">
        <f t="shared" si="72"/>
        <v>0.27994129334082085</v>
      </c>
      <c r="L249" s="3">
        <f t="shared" si="73"/>
        <v>0.16468071852780741</v>
      </c>
      <c r="M249" s="3">
        <f t="shared" si="74"/>
        <v>105.578</v>
      </c>
      <c r="N249" s="3">
        <f t="shared" si="75"/>
        <v>185.33700000000002</v>
      </c>
      <c r="O249" s="3">
        <f t="shared" si="76"/>
        <v>238.595</v>
      </c>
      <c r="P249" s="3">
        <f t="shared" si="77"/>
        <v>404.178</v>
      </c>
      <c r="Q249" s="3">
        <f t="shared" si="78"/>
        <v>464.31700000000001</v>
      </c>
      <c r="R249" s="3">
        <f t="shared" si="79"/>
        <v>538.73800000000006</v>
      </c>
      <c r="S249" s="3">
        <f t="shared" si="80"/>
        <v>574.58000000000004</v>
      </c>
      <c r="T249" s="3">
        <f t="shared" si="81"/>
        <v>727.87800000000004</v>
      </c>
      <c r="U249" s="3">
        <f t="shared" si="82"/>
        <v>916.33100000000002</v>
      </c>
      <c r="V249" s="3">
        <f t="shared" si="83"/>
        <v>1024.2359999999999</v>
      </c>
      <c r="W249" s="3">
        <f t="shared" si="84"/>
        <v>1127.787</v>
      </c>
      <c r="X249" s="3">
        <f t="shared" si="85"/>
        <v>111.28399999999999</v>
      </c>
      <c r="Y249" s="3">
        <f t="shared" si="86"/>
        <v>190.441</v>
      </c>
      <c r="Z249" s="3">
        <f t="shared" si="87"/>
        <v>274.608</v>
      </c>
      <c r="AA249" s="3">
        <f t="shared" si="88"/>
        <v>436.82400000000001</v>
      </c>
      <c r="AB249" s="3">
        <f t="shared" si="89"/>
        <v>464.65500000000003</v>
      </c>
      <c r="AC249" s="3">
        <f t="shared" si="90"/>
        <v>542.45299999999997</v>
      </c>
      <c r="AD249" s="3">
        <f t="shared" si="91"/>
        <v>599.51300000000003</v>
      </c>
      <c r="AE249" s="3">
        <f t="shared" si="92"/>
        <v>723.49300000000005</v>
      </c>
      <c r="AF249" s="3">
        <f t="shared" si="93"/>
        <v>898.70900000000006</v>
      </c>
      <c r="AG249" s="3">
        <f t="shared" si="94"/>
        <v>995.07000000000016</v>
      </c>
      <c r="AH249" s="3">
        <f t="shared" si="95"/>
        <v>1110.4650000000001</v>
      </c>
      <c r="AI249" s="3"/>
      <c r="AJ249" s="3"/>
      <c r="AK249" s="3"/>
      <c r="AL249" s="3"/>
      <c r="AM249" s="3"/>
      <c r="AN249" s="3"/>
      <c r="AO249" s="3"/>
      <c r="AP249" s="3"/>
      <c r="AQ249" s="3"/>
      <c r="AR249" s="3"/>
    </row>
    <row r="250" spans="1:44" x14ac:dyDescent="0.3">
      <c r="A250" t="s">
        <v>40</v>
      </c>
      <c r="B250" t="s">
        <v>17</v>
      </c>
      <c r="C250">
        <v>89.9</v>
      </c>
      <c r="D250">
        <v>72.8</v>
      </c>
      <c r="E250">
        <v>146.46200000000002</v>
      </c>
      <c r="F250" s="21">
        <v>123.97300000000001</v>
      </c>
      <c r="G250" s="3">
        <v>90.51230000000001</v>
      </c>
      <c r="H250" s="3">
        <v>87.4559</v>
      </c>
      <c r="I250" s="3">
        <v>35.308307913292559</v>
      </c>
      <c r="J250" s="3">
        <v>23.597895274075071</v>
      </c>
      <c r="K250" s="3">
        <f t="shared" si="72"/>
        <v>0.24107487207120315</v>
      </c>
      <c r="L250" s="3">
        <f t="shared" si="73"/>
        <v>0.19034705358485371</v>
      </c>
      <c r="M250" s="3">
        <f t="shared" si="74"/>
        <v>179.61900000000003</v>
      </c>
      <c r="N250" s="3">
        <f t="shared" si="75"/>
        <v>252.04000000000002</v>
      </c>
      <c r="O250" s="3">
        <f t="shared" si="76"/>
        <v>331.79900000000004</v>
      </c>
      <c r="P250" s="3">
        <f t="shared" si="77"/>
        <v>385.05700000000002</v>
      </c>
      <c r="Q250" s="3">
        <f t="shared" si="78"/>
        <v>550.64</v>
      </c>
      <c r="R250" s="3">
        <f t="shared" si="79"/>
        <v>610.779</v>
      </c>
      <c r="S250" s="3">
        <f t="shared" si="80"/>
        <v>685.2</v>
      </c>
      <c r="T250" s="3">
        <f t="shared" si="81"/>
        <v>721.04200000000003</v>
      </c>
      <c r="U250" s="3">
        <f t="shared" si="82"/>
        <v>874.34</v>
      </c>
      <c r="V250" s="3">
        <f t="shared" si="83"/>
        <v>1062.7930000000001</v>
      </c>
      <c r="W250" s="3">
        <f t="shared" si="84"/>
        <v>1170.6979999999999</v>
      </c>
      <c r="X250" s="3">
        <f t="shared" si="85"/>
        <v>173.24700000000001</v>
      </c>
      <c r="Y250" s="3">
        <f t="shared" si="86"/>
        <v>235.25700000000001</v>
      </c>
      <c r="Z250" s="3">
        <f t="shared" si="87"/>
        <v>314.41399999999999</v>
      </c>
      <c r="AA250" s="3">
        <f t="shared" si="88"/>
        <v>398.58100000000002</v>
      </c>
      <c r="AB250" s="3">
        <f t="shared" si="89"/>
        <v>560.79700000000003</v>
      </c>
      <c r="AC250" s="3">
        <f t="shared" si="90"/>
        <v>588.62800000000004</v>
      </c>
      <c r="AD250" s="3">
        <f t="shared" si="91"/>
        <v>666.42599999999993</v>
      </c>
      <c r="AE250" s="3">
        <f t="shared" si="92"/>
        <v>723.4860000000001</v>
      </c>
      <c r="AF250" s="3">
        <f t="shared" si="93"/>
        <v>847.46600000000012</v>
      </c>
      <c r="AG250" s="3">
        <f t="shared" si="94"/>
        <v>1022.682</v>
      </c>
      <c r="AH250" s="3">
        <f t="shared" si="95"/>
        <v>1119.0430000000001</v>
      </c>
      <c r="AI250" s="3"/>
      <c r="AJ250" s="3"/>
      <c r="AK250" s="3"/>
      <c r="AL250" s="3"/>
      <c r="AM250" s="3"/>
      <c r="AN250" s="3"/>
      <c r="AO250" s="3"/>
      <c r="AP250" s="3"/>
      <c r="AQ250" s="3"/>
      <c r="AR250" s="3"/>
    </row>
    <row r="251" spans="1:44" x14ac:dyDescent="0.3">
      <c r="A251" t="s">
        <v>40</v>
      </c>
      <c r="B251" t="s">
        <v>18</v>
      </c>
      <c r="C251">
        <v>34</v>
      </c>
      <c r="D251">
        <v>57.451612903225808</v>
      </c>
      <c r="E251">
        <v>97.521000000000015</v>
      </c>
      <c r="F251" s="21">
        <v>105.24299999999999</v>
      </c>
      <c r="G251" s="3">
        <v>129.79760000000002</v>
      </c>
      <c r="H251" s="3">
        <v>124.53399999999999</v>
      </c>
      <c r="I251" s="3">
        <v>13.798649069562607</v>
      </c>
      <c r="J251" s="3">
        <v>19.24352174135884</v>
      </c>
      <c r="K251" s="3">
        <f t="shared" si="72"/>
        <v>0.14149413018285914</v>
      </c>
      <c r="L251" s="3">
        <f t="shared" si="73"/>
        <v>0.18284847202530183</v>
      </c>
      <c r="M251" s="3">
        <f t="shared" si="74"/>
        <v>243.98300000000003</v>
      </c>
      <c r="N251" s="3">
        <f t="shared" si="75"/>
        <v>277.14000000000004</v>
      </c>
      <c r="O251" s="3">
        <f t="shared" si="76"/>
        <v>349.56100000000004</v>
      </c>
      <c r="P251" s="3">
        <f t="shared" si="77"/>
        <v>429.32000000000005</v>
      </c>
      <c r="Q251" s="3">
        <f t="shared" si="78"/>
        <v>482.57800000000003</v>
      </c>
      <c r="R251" s="3">
        <f t="shared" si="79"/>
        <v>648.16100000000006</v>
      </c>
      <c r="S251" s="3">
        <f t="shared" si="80"/>
        <v>708.3</v>
      </c>
      <c r="T251" s="3">
        <f t="shared" si="81"/>
        <v>782.721</v>
      </c>
      <c r="U251" s="3">
        <f t="shared" si="82"/>
        <v>818.5630000000001</v>
      </c>
      <c r="V251" s="3">
        <f t="shared" si="83"/>
        <v>971.8610000000001</v>
      </c>
      <c r="W251" s="3">
        <f t="shared" si="84"/>
        <v>1160.3140000000001</v>
      </c>
      <c r="X251" s="3">
        <f t="shared" si="85"/>
        <v>229.21600000000001</v>
      </c>
      <c r="Y251" s="3">
        <f t="shared" si="86"/>
        <v>278.49</v>
      </c>
      <c r="Z251" s="3">
        <f t="shared" si="87"/>
        <v>340.5</v>
      </c>
      <c r="AA251" s="3">
        <f t="shared" si="88"/>
        <v>419.65699999999998</v>
      </c>
      <c r="AB251" s="3">
        <f t="shared" si="89"/>
        <v>503.82400000000001</v>
      </c>
      <c r="AC251" s="3">
        <f t="shared" si="90"/>
        <v>666.04</v>
      </c>
      <c r="AD251" s="3">
        <f t="shared" si="91"/>
        <v>693.87100000000009</v>
      </c>
      <c r="AE251" s="3">
        <f t="shared" si="92"/>
        <v>771.66899999999987</v>
      </c>
      <c r="AF251" s="3">
        <f t="shared" si="93"/>
        <v>828.72900000000004</v>
      </c>
      <c r="AG251" s="3">
        <f t="shared" si="94"/>
        <v>952.70900000000006</v>
      </c>
      <c r="AH251" s="3">
        <f t="shared" si="95"/>
        <v>1127.925</v>
      </c>
      <c r="AI251" s="3"/>
      <c r="AJ251" s="3"/>
      <c r="AK251" s="3"/>
      <c r="AL251" s="3"/>
      <c r="AM251" s="3"/>
      <c r="AN251" s="3"/>
      <c r="AO251" s="3"/>
      <c r="AP251" s="3"/>
      <c r="AQ251" s="3"/>
      <c r="AR251" s="3"/>
    </row>
    <row r="252" spans="1:44" x14ac:dyDescent="0.3">
      <c r="A252" t="s">
        <v>40</v>
      </c>
      <c r="B252" t="s">
        <v>19</v>
      </c>
      <c r="C252">
        <v>68.733333333333334</v>
      </c>
      <c r="D252">
        <v>98.033333333333331</v>
      </c>
      <c r="E252">
        <v>130.982</v>
      </c>
      <c r="F252" s="21">
        <v>112.694</v>
      </c>
      <c r="G252" s="3">
        <v>143.79339999999999</v>
      </c>
      <c r="H252" s="3">
        <v>127.49490000000002</v>
      </c>
      <c r="I252" s="3">
        <v>26.99508005829043</v>
      </c>
      <c r="J252" s="3">
        <v>31.777202381435345</v>
      </c>
      <c r="K252" s="3">
        <f t="shared" si="72"/>
        <v>0.20609763218068461</v>
      </c>
      <c r="L252" s="3">
        <f t="shared" si="73"/>
        <v>0.28197776617597514</v>
      </c>
      <c r="M252" s="3">
        <f t="shared" si="74"/>
        <v>228.50300000000001</v>
      </c>
      <c r="N252" s="3">
        <f t="shared" si="75"/>
        <v>374.96500000000003</v>
      </c>
      <c r="O252" s="3">
        <f t="shared" si="76"/>
        <v>408.12200000000007</v>
      </c>
      <c r="P252" s="3">
        <f t="shared" si="77"/>
        <v>480.54300000000001</v>
      </c>
      <c r="Q252" s="3">
        <f t="shared" si="78"/>
        <v>560.30200000000002</v>
      </c>
      <c r="R252" s="3">
        <f t="shared" si="79"/>
        <v>613.56000000000006</v>
      </c>
      <c r="S252" s="3">
        <f t="shared" si="80"/>
        <v>779.14300000000003</v>
      </c>
      <c r="T252" s="3">
        <f t="shared" si="81"/>
        <v>839.28199999999993</v>
      </c>
      <c r="U252" s="3">
        <f t="shared" si="82"/>
        <v>913.70299999999997</v>
      </c>
      <c r="V252" s="3">
        <f t="shared" si="83"/>
        <v>949.54500000000007</v>
      </c>
      <c r="W252" s="3">
        <f t="shared" si="84"/>
        <v>1102.8430000000001</v>
      </c>
      <c r="X252" s="3">
        <f t="shared" si="85"/>
        <v>217.93700000000001</v>
      </c>
      <c r="Y252" s="3">
        <f t="shared" si="86"/>
        <v>341.91</v>
      </c>
      <c r="Z252" s="3">
        <f t="shared" si="87"/>
        <v>391.18400000000003</v>
      </c>
      <c r="AA252" s="3">
        <f t="shared" si="88"/>
        <v>453.19400000000002</v>
      </c>
      <c r="AB252" s="3">
        <f t="shared" si="89"/>
        <v>532.351</v>
      </c>
      <c r="AC252" s="3">
        <f t="shared" si="90"/>
        <v>616.51800000000003</v>
      </c>
      <c r="AD252" s="3">
        <f t="shared" si="91"/>
        <v>778.73399999999992</v>
      </c>
      <c r="AE252" s="3">
        <f t="shared" si="92"/>
        <v>806.56500000000005</v>
      </c>
      <c r="AF252" s="3">
        <f t="shared" si="93"/>
        <v>884.36299999999983</v>
      </c>
      <c r="AG252" s="3">
        <f t="shared" si="94"/>
        <v>941.423</v>
      </c>
      <c r="AH252" s="3">
        <f t="shared" si="95"/>
        <v>1065.403</v>
      </c>
      <c r="AI252" s="3"/>
      <c r="AJ252" s="3"/>
      <c r="AK252" s="3"/>
      <c r="AL252" s="3"/>
      <c r="AM252" s="3"/>
      <c r="AN252" s="3"/>
      <c r="AO252" s="3"/>
      <c r="AP252" s="3"/>
      <c r="AQ252" s="3"/>
      <c r="AR252" s="3"/>
    </row>
    <row r="253" spans="1:44" x14ac:dyDescent="0.3">
      <c r="A253" t="s">
        <v>40</v>
      </c>
      <c r="B253" t="s">
        <v>20</v>
      </c>
      <c r="C253">
        <v>5.258064516129032</v>
      </c>
      <c r="D253">
        <v>4.354838709677419</v>
      </c>
      <c r="E253">
        <v>86.079999999999984</v>
      </c>
      <c r="F253" s="21">
        <v>53.24499999999999</v>
      </c>
      <c r="G253" s="3">
        <v>153.8081</v>
      </c>
      <c r="H253" s="3">
        <v>111.628</v>
      </c>
      <c r="I253" s="3">
        <v>2.133946677740707</v>
      </c>
      <c r="J253" s="3">
        <v>1.4586611089744195</v>
      </c>
      <c r="K253" s="3">
        <f t="shared" si="72"/>
        <v>2.4790272743270298E-2</v>
      </c>
      <c r="L253" s="3">
        <f t="shared" si="73"/>
        <v>2.7395269207895947E-2</v>
      </c>
      <c r="M253" s="3">
        <f t="shared" si="74"/>
        <v>217.06199999999998</v>
      </c>
      <c r="N253" s="3">
        <f t="shared" si="75"/>
        <v>314.58299999999997</v>
      </c>
      <c r="O253" s="3">
        <f t="shared" si="76"/>
        <v>461.04500000000002</v>
      </c>
      <c r="P253" s="3">
        <f t="shared" si="77"/>
        <v>494.20200000000006</v>
      </c>
      <c r="Q253" s="3">
        <f t="shared" si="78"/>
        <v>566.62300000000005</v>
      </c>
      <c r="R253" s="3">
        <f t="shared" si="79"/>
        <v>646.38200000000006</v>
      </c>
      <c r="S253" s="3">
        <f t="shared" si="80"/>
        <v>699.6400000000001</v>
      </c>
      <c r="T253" s="3">
        <f t="shared" si="81"/>
        <v>865.22299999999996</v>
      </c>
      <c r="U253" s="3">
        <f t="shared" si="82"/>
        <v>925.36199999999985</v>
      </c>
      <c r="V253" s="3">
        <f t="shared" si="83"/>
        <v>999.7829999999999</v>
      </c>
      <c r="W253" s="3">
        <f t="shared" si="84"/>
        <v>1035.625</v>
      </c>
      <c r="X253" s="3">
        <f t="shared" si="85"/>
        <v>165.93899999999999</v>
      </c>
      <c r="Y253" s="3">
        <f t="shared" si="86"/>
        <v>271.18200000000002</v>
      </c>
      <c r="Z253" s="3">
        <f t="shared" si="87"/>
        <v>395.15500000000003</v>
      </c>
      <c r="AA253" s="3">
        <f t="shared" si="88"/>
        <v>444.42900000000003</v>
      </c>
      <c r="AB253" s="3">
        <f t="shared" si="89"/>
        <v>506.43900000000002</v>
      </c>
      <c r="AC253" s="3">
        <f t="shared" si="90"/>
        <v>585.596</v>
      </c>
      <c r="AD253" s="3">
        <f t="shared" si="91"/>
        <v>669.76300000000003</v>
      </c>
      <c r="AE253" s="3">
        <f t="shared" si="92"/>
        <v>831.97899999999993</v>
      </c>
      <c r="AF253" s="3">
        <f t="shared" si="93"/>
        <v>859.81000000000006</v>
      </c>
      <c r="AG253" s="3">
        <f t="shared" si="94"/>
        <v>937.60799999999983</v>
      </c>
      <c r="AH253" s="3">
        <f t="shared" si="95"/>
        <v>994.66800000000001</v>
      </c>
      <c r="AI253" s="3"/>
      <c r="AJ253" s="3"/>
      <c r="AK253" s="3"/>
      <c r="AL253" s="3"/>
      <c r="AM253" s="3"/>
      <c r="AN253" s="3"/>
      <c r="AO253" s="3"/>
      <c r="AP253" s="3"/>
      <c r="AQ253" s="3"/>
      <c r="AR253" s="3"/>
    </row>
    <row r="254" spans="1:44" x14ac:dyDescent="0.3">
      <c r="A254" t="s">
        <v>41</v>
      </c>
      <c r="B254" t="s">
        <v>9</v>
      </c>
      <c r="C254">
        <v>1.6129032258064515</v>
      </c>
      <c r="D254">
        <v>1.5161290322580645</v>
      </c>
      <c r="E254">
        <v>83.373999999999995</v>
      </c>
      <c r="F254" s="21">
        <v>56.054000000000002</v>
      </c>
      <c r="G254" s="3">
        <v>116.55719999999999</v>
      </c>
      <c r="H254" s="3">
        <v>60.596200000000003</v>
      </c>
      <c r="I254" s="3">
        <v>0.65458487047260905</v>
      </c>
      <c r="J254" s="3">
        <v>0.50783016386516877</v>
      </c>
      <c r="K254" s="3">
        <f t="shared" si="72"/>
        <v>7.8511870663829138E-3</v>
      </c>
      <c r="L254" s="3">
        <f t="shared" si="73"/>
        <v>9.059659682898076E-3</v>
      </c>
      <c r="M254" s="3">
        <f t="shared" si="74"/>
        <v>169.45399999999998</v>
      </c>
      <c r="N254" s="3">
        <f t="shared" si="75"/>
        <v>300.43599999999998</v>
      </c>
      <c r="O254" s="3">
        <f t="shared" si="76"/>
        <v>397.95699999999999</v>
      </c>
      <c r="P254" s="3">
        <f t="shared" si="77"/>
        <v>544.41899999999998</v>
      </c>
      <c r="Q254" s="3">
        <f t="shared" si="78"/>
        <v>577.57600000000002</v>
      </c>
      <c r="R254" s="3">
        <f t="shared" si="79"/>
        <v>649.99700000000007</v>
      </c>
      <c r="S254" s="3">
        <f t="shared" si="80"/>
        <v>729.75600000000009</v>
      </c>
      <c r="T254" s="3">
        <f t="shared" si="81"/>
        <v>783.01400000000012</v>
      </c>
      <c r="U254" s="3">
        <f t="shared" si="82"/>
        <v>948.59699999999998</v>
      </c>
      <c r="V254" s="3">
        <f t="shared" si="83"/>
        <v>1008.7359999999999</v>
      </c>
      <c r="W254" s="3">
        <f t="shared" si="84"/>
        <v>1083.1569999999999</v>
      </c>
      <c r="X254" s="3">
        <f t="shared" si="85"/>
        <v>109.29899999999999</v>
      </c>
      <c r="Y254" s="3">
        <f t="shared" si="86"/>
        <v>221.99299999999999</v>
      </c>
      <c r="Z254" s="3">
        <f t="shared" si="87"/>
        <v>327.23599999999999</v>
      </c>
      <c r="AA254" s="3">
        <f t="shared" si="88"/>
        <v>451.20900000000006</v>
      </c>
      <c r="AB254" s="3">
        <f t="shared" si="89"/>
        <v>500.48300000000006</v>
      </c>
      <c r="AC254" s="3">
        <f t="shared" si="90"/>
        <v>562.49300000000005</v>
      </c>
      <c r="AD254" s="3">
        <f t="shared" si="91"/>
        <v>641.65</v>
      </c>
      <c r="AE254" s="3">
        <f t="shared" si="92"/>
        <v>725.81700000000001</v>
      </c>
      <c r="AF254" s="3">
        <f t="shared" si="93"/>
        <v>888.0329999999999</v>
      </c>
      <c r="AG254" s="3">
        <f t="shared" si="94"/>
        <v>915.86400000000003</v>
      </c>
      <c r="AH254" s="3">
        <f t="shared" si="95"/>
        <v>993.66199999999981</v>
      </c>
      <c r="AI254" s="3"/>
      <c r="AJ254" s="3"/>
      <c r="AK254" s="3"/>
      <c r="AL254" s="3"/>
      <c r="AM254" s="3"/>
      <c r="AN254" s="3"/>
      <c r="AO254" s="3"/>
      <c r="AP254" s="3"/>
      <c r="AQ254" s="3"/>
      <c r="AR254" s="3"/>
    </row>
    <row r="255" spans="1:44" x14ac:dyDescent="0.3">
      <c r="A255" t="s">
        <v>41</v>
      </c>
      <c r="B255" t="s">
        <v>10</v>
      </c>
      <c r="C255">
        <v>1.7142857142857142</v>
      </c>
      <c r="D255">
        <v>0</v>
      </c>
      <c r="E255">
        <v>42.13</v>
      </c>
      <c r="F255" s="21">
        <v>44.365000000000002</v>
      </c>
      <c r="G255" s="3">
        <v>63.850200000000001</v>
      </c>
      <c r="H255" s="3">
        <v>49.466900000000003</v>
      </c>
      <c r="I255" s="3">
        <v>0.62840147565370508</v>
      </c>
      <c r="J255" s="3">
        <v>0</v>
      </c>
      <c r="K255" s="3">
        <f t="shared" si="72"/>
        <v>1.4915772030707455E-2</v>
      </c>
      <c r="L255" s="3">
        <f t="shared" si="73"/>
        <v>0</v>
      </c>
      <c r="M255" s="3">
        <f t="shared" si="74"/>
        <v>125.50399999999999</v>
      </c>
      <c r="N255" s="3">
        <f t="shared" si="75"/>
        <v>211.58399999999997</v>
      </c>
      <c r="O255" s="3">
        <f t="shared" si="76"/>
        <v>342.56599999999997</v>
      </c>
      <c r="P255" s="3">
        <f t="shared" si="77"/>
        <v>440.08699999999999</v>
      </c>
      <c r="Q255" s="3">
        <f t="shared" si="78"/>
        <v>586.54899999999998</v>
      </c>
      <c r="R255" s="3">
        <f t="shared" si="79"/>
        <v>619.70600000000002</v>
      </c>
      <c r="S255" s="3">
        <f t="shared" si="80"/>
        <v>692.12700000000007</v>
      </c>
      <c r="T255" s="3">
        <f t="shared" si="81"/>
        <v>771.88600000000008</v>
      </c>
      <c r="U255" s="3">
        <f t="shared" si="82"/>
        <v>825.14400000000012</v>
      </c>
      <c r="V255" s="3">
        <f t="shared" si="83"/>
        <v>990.72699999999998</v>
      </c>
      <c r="W255" s="3">
        <f t="shared" si="84"/>
        <v>1050.866</v>
      </c>
      <c r="X255" s="3">
        <f t="shared" si="85"/>
        <v>100.41900000000001</v>
      </c>
      <c r="Y255" s="3">
        <f t="shared" si="86"/>
        <v>153.66399999999999</v>
      </c>
      <c r="Z255" s="3">
        <f t="shared" si="87"/>
        <v>266.358</v>
      </c>
      <c r="AA255" s="3">
        <f t="shared" si="88"/>
        <v>371.601</v>
      </c>
      <c r="AB255" s="3">
        <f t="shared" si="89"/>
        <v>495.57400000000007</v>
      </c>
      <c r="AC255" s="3">
        <f t="shared" si="90"/>
        <v>544.84800000000007</v>
      </c>
      <c r="AD255" s="3">
        <f t="shared" si="91"/>
        <v>606.85800000000006</v>
      </c>
      <c r="AE255" s="3">
        <f t="shared" si="92"/>
        <v>686.01499999999999</v>
      </c>
      <c r="AF255" s="3">
        <f t="shared" si="93"/>
        <v>770.18200000000002</v>
      </c>
      <c r="AG255" s="3">
        <f t="shared" si="94"/>
        <v>932.39799999999991</v>
      </c>
      <c r="AH255" s="3">
        <f t="shared" si="95"/>
        <v>960.22900000000004</v>
      </c>
      <c r="AI255" s="3"/>
      <c r="AJ255" s="3"/>
      <c r="AK255" s="3"/>
      <c r="AL255" s="3"/>
      <c r="AM255" s="3"/>
      <c r="AN255" s="3"/>
      <c r="AO255" s="3"/>
      <c r="AP255" s="3"/>
      <c r="AQ255" s="3"/>
      <c r="AR255" s="3"/>
    </row>
    <row r="256" spans="1:44" x14ac:dyDescent="0.3">
      <c r="A256" t="s">
        <v>41</v>
      </c>
      <c r="B256" t="s">
        <v>11</v>
      </c>
      <c r="C256">
        <v>2.6774193548387095</v>
      </c>
      <c r="D256">
        <v>0</v>
      </c>
      <c r="E256">
        <v>109.19400000000002</v>
      </c>
      <c r="F256" s="21">
        <v>70.790999999999997</v>
      </c>
      <c r="G256" s="3">
        <v>122.41050000000001</v>
      </c>
      <c r="H256" s="3">
        <v>116.65060000000001</v>
      </c>
      <c r="I256" s="3">
        <v>1.0866108849845313</v>
      </c>
      <c r="J256" s="3">
        <v>0</v>
      </c>
      <c r="K256" s="3">
        <f t="shared" si="72"/>
        <v>9.9511958989004085E-3</v>
      </c>
      <c r="L256" s="3">
        <f t="shared" si="73"/>
        <v>0</v>
      </c>
      <c r="M256" s="3">
        <f t="shared" si="74"/>
        <v>151.32400000000001</v>
      </c>
      <c r="N256" s="3">
        <f t="shared" si="75"/>
        <v>234.69800000000001</v>
      </c>
      <c r="O256" s="3">
        <f t="shared" si="76"/>
        <v>320.77800000000002</v>
      </c>
      <c r="P256" s="3">
        <f t="shared" si="77"/>
        <v>451.76</v>
      </c>
      <c r="Q256" s="3">
        <f t="shared" si="78"/>
        <v>549.28099999999995</v>
      </c>
      <c r="R256" s="3">
        <f t="shared" si="79"/>
        <v>695.74299999999994</v>
      </c>
      <c r="S256" s="3">
        <f t="shared" si="80"/>
        <v>728.90000000000009</v>
      </c>
      <c r="T256" s="3">
        <f t="shared" si="81"/>
        <v>801.32100000000014</v>
      </c>
      <c r="U256" s="3">
        <f t="shared" si="82"/>
        <v>881.08000000000015</v>
      </c>
      <c r="V256" s="3">
        <f t="shared" si="83"/>
        <v>934.33800000000019</v>
      </c>
      <c r="W256" s="3">
        <f t="shared" si="84"/>
        <v>1099.921</v>
      </c>
      <c r="X256" s="3">
        <f t="shared" si="85"/>
        <v>115.15600000000001</v>
      </c>
      <c r="Y256" s="3">
        <f t="shared" si="86"/>
        <v>171.21</v>
      </c>
      <c r="Z256" s="3">
        <f t="shared" si="87"/>
        <v>224.45499999999998</v>
      </c>
      <c r="AA256" s="3">
        <f t="shared" si="88"/>
        <v>337.149</v>
      </c>
      <c r="AB256" s="3">
        <f t="shared" si="89"/>
        <v>442.392</v>
      </c>
      <c r="AC256" s="3">
        <f t="shared" si="90"/>
        <v>566.36500000000001</v>
      </c>
      <c r="AD256" s="3">
        <f t="shared" si="91"/>
        <v>615.63900000000012</v>
      </c>
      <c r="AE256" s="3">
        <f t="shared" si="92"/>
        <v>677.64900000000011</v>
      </c>
      <c r="AF256" s="3">
        <f t="shared" si="93"/>
        <v>756.80600000000004</v>
      </c>
      <c r="AG256" s="3">
        <f t="shared" si="94"/>
        <v>840.97299999999996</v>
      </c>
      <c r="AH256" s="3">
        <f t="shared" si="95"/>
        <v>1003.1889999999999</v>
      </c>
      <c r="AI256" s="3"/>
      <c r="AJ256" s="3"/>
      <c r="AK256" s="3"/>
      <c r="AL256" s="3"/>
      <c r="AM256" s="3"/>
      <c r="AN256" s="3"/>
      <c r="AO256" s="3"/>
      <c r="AP256" s="3"/>
      <c r="AQ256" s="3"/>
      <c r="AR256" s="3"/>
    </row>
    <row r="257" spans="1:44" x14ac:dyDescent="0.3">
      <c r="A257" t="s">
        <v>41</v>
      </c>
      <c r="B257" t="s">
        <v>12</v>
      </c>
      <c r="C257">
        <v>57.966666666666669</v>
      </c>
      <c r="D257">
        <v>32.966666666666669</v>
      </c>
      <c r="E257">
        <v>149.15899999999999</v>
      </c>
      <c r="F257" s="21">
        <v>167.22000000000003</v>
      </c>
      <c r="G257" s="3">
        <v>72.945599999999999</v>
      </c>
      <c r="H257" s="3">
        <v>72.577300000000008</v>
      </c>
      <c r="I257" s="3">
        <v>22.766461795037355</v>
      </c>
      <c r="J257" s="3">
        <v>10.686043235375571</v>
      </c>
      <c r="K257" s="3">
        <f t="shared" si="72"/>
        <v>0.15263216966483656</v>
      </c>
      <c r="L257" s="3">
        <f t="shared" si="73"/>
        <v>6.3904097807532409E-2</v>
      </c>
      <c r="M257" s="3">
        <f t="shared" si="74"/>
        <v>258.35300000000001</v>
      </c>
      <c r="N257" s="3">
        <f t="shared" si="75"/>
        <v>300.483</v>
      </c>
      <c r="O257" s="3">
        <f t="shared" si="76"/>
        <v>383.85699999999997</v>
      </c>
      <c r="P257" s="3">
        <f t="shared" si="77"/>
        <v>469.93700000000001</v>
      </c>
      <c r="Q257" s="3">
        <f t="shared" si="78"/>
        <v>600.91899999999998</v>
      </c>
      <c r="R257" s="3">
        <f t="shared" si="79"/>
        <v>698.43999999999994</v>
      </c>
      <c r="S257" s="3">
        <f t="shared" si="80"/>
        <v>844.90199999999993</v>
      </c>
      <c r="T257" s="3">
        <f t="shared" si="81"/>
        <v>878.05900000000008</v>
      </c>
      <c r="U257" s="3">
        <f t="shared" si="82"/>
        <v>950.48000000000013</v>
      </c>
      <c r="V257" s="3">
        <f t="shared" si="83"/>
        <v>1030.239</v>
      </c>
      <c r="W257" s="3">
        <f t="shared" si="84"/>
        <v>1083.4970000000003</v>
      </c>
      <c r="X257" s="3">
        <f t="shared" si="85"/>
        <v>238.01100000000002</v>
      </c>
      <c r="Y257" s="3">
        <f t="shared" si="86"/>
        <v>282.37600000000003</v>
      </c>
      <c r="Z257" s="3">
        <f t="shared" si="87"/>
        <v>338.43000000000006</v>
      </c>
      <c r="AA257" s="3">
        <f t="shared" si="88"/>
        <v>391.67500000000001</v>
      </c>
      <c r="AB257" s="3">
        <f t="shared" si="89"/>
        <v>504.36900000000003</v>
      </c>
      <c r="AC257" s="3">
        <f t="shared" si="90"/>
        <v>609.61200000000008</v>
      </c>
      <c r="AD257" s="3">
        <f t="shared" si="91"/>
        <v>733.58500000000004</v>
      </c>
      <c r="AE257" s="3">
        <f t="shared" si="92"/>
        <v>782.85900000000015</v>
      </c>
      <c r="AF257" s="3">
        <f t="shared" si="93"/>
        <v>844.86900000000014</v>
      </c>
      <c r="AG257" s="3">
        <f t="shared" si="94"/>
        <v>924.02600000000007</v>
      </c>
      <c r="AH257" s="3">
        <f t="shared" si="95"/>
        <v>1008.193</v>
      </c>
      <c r="AI257" s="3"/>
      <c r="AJ257" s="3"/>
      <c r="AK257" s="3"/>
      <c r="AL257" s="3"/>
      <c r="AM257" s="3"/>
      <c r="AN257" s="3"/>
      <c r="AO257" s="3"/>
      <c r="AP257" s="3"/>
      <c r="AQ257" s="3"/>
      <c r="AR257" s="3"/>
    </row>
    <row r="258" spans="1:44" x14ac:dyDescent="0.3">
      <c r="A258" t="s">
        <v>41</v>
      </c>
      <c r="B258" t="s">
        <v>13</v>
      </c>
      <c r="C258">
        <v>355.87096774193549</v>
      </c>
      <c r="D258">
        <v>263.45161290322579</v>
      </c>
      <c r="E258">
        <v>199.54299999999995</v>
      </c>
      <c r="F258" s="21">
        <v>170.93899999999996</v>
      </c>
      <c r="G258" s="3">
        <v>55.549300000000009</v>
      </c>
      <c r="H258" s="3">
        <v>52.674900000000008</v>
      </c>
      <c r="I258" s="3">
        <v>144.42760582107653</v>
      </c>
      <c r="J258" s="3">
        <v>88.243594644400687</v>
      </c>
      <c r="K258" s="3">
        <f t="shared" si="72"/>
        <v>0.72379189358221818</v>
      </c>
      <c r="L258" s="3">
        <f t="shared" si="73"/>
        <v>0.51622856483541324</v>
      </c>
      <c r="M258" s="3">
        <f t="shared" si="74"/>
        <v>348.70199999999994</v>
      </c>
      <c r="N258" s="3">
        <f t="shared" si="75"/>
        <v>457.89599999999996</v>
      </c>
      <c r="O258" s="3">
        <f t="shared" si="76"/>
        <v>500.02599999999995</v>
      </c>
      <c r="P258" s="3">
        <f t="shared" si="77"/>
        <v>583.39999999999986</v>
      </c>
      <c r="Q258" s="3">
        <f t="shared" si="78"/>
        <v>669.48</v>
      </c>
      <c r="R258" s="3">
        <f t="shared" si="79"/>
        <v>800.46199999999999</v>
      </c>
      <c r="S258" s="3">
        <f t="shared" si="80"/>
        <v>897.98299999999995</v>
      </c>
      <c r="T258" s="3">
        <f t="shared" si="81"/>
        <v>1044.4449999999999</v>
      </c>
      <c r="U258" s="3">
        <f t="shared" si="82"/>
        <v>1077.6020000000001</v>
      </c>
      <c r="V258" s="3">
        <f t="shared" si="83"/>
        <v>1150.0230000000001</v>
      </c>
      <c r="W258" s="3">
        <f t="shared" si="84"/>
        <v>1229.7819999999999</v>
      </c>
      <c r="X258" s="3">
        <f t="shared" si="85"/>
        <v>338.15899999999999</v>
      </c>
      <c r="Y258" s="3">
        <f t="shared" si="86"/>
        <v>408.95</v>
      </c>
      <c r="Z258" s="3">
        <f t="shared" si="87"/>
        <v>453.315</v>
      </c>
      <c r="AA258" s="3">
        <f t="shared" si="88"/>
        <v>509.36900000000003</v>
      </c>
      <c r="AB258" s="3">
        <f t="shared" si="89"/>
        <v>562.61400000000003</v>
      </c>
      <c r="AC258" s="3">
        <f t="shared" si="90"/>
        <v>675.30799999999999</v>
      </c>
      <c r="AD258" s="3">
        <f t="shared" si="91"/>
        <v>780.55100000000004</v>
      </c>
      <c r="AE258" s="3">
        <f t="shared" si="92"/>
        <v>904.524</v>
      </c>
      <c r="AF258" s="3">
        <f t="shared" si="93"/>
        <v>953.79800000000012</v>
      </c>
      <c r="AG258" s="3">
        <f t="shared" si="94"/>
        <v>1015.8080000000001</v>
      </c>
      <c r="AH258" s="3">
        <f t="shared" si="95"/>
        <v>1094.9650000000001</v>
      </c>
      <c r="AI258" s="3"/>
      <c r="AJ258" s="3"/>
      <c r="AK258" s="3"/>
      <c r="AL258" s="3"/>
      <c r="AM258" s="3"/>
      <c r="AN258" s="3"/>
      <c r="AO258" s="3"/>
      <c r="AP258" s="3"/>
      <c r="AQ258" s="3"/>
      <c r="AR258" s="3"/>
    </row>
    <row r="259" spans="1:44" x14ac:dyDescent="0.3">
      <c r="A259" t="s">
        <v>41</v>
      </c>
      <c r="B259" t="s">
        <v>14</v>
      </c>
      <c r="C259">
        <v>256.8</v>
      </c>
      <c r="D259">
        <v>170.13333333333333</v>
      </c>
      <c r="E259">
        <v>153.26300000000003</v>
      </c>
      <c r="F259" s="21">
        <v>143.12800000000001</v>
      </c>
      <c r="G259" s="3">
        <v>47.043400000000005</v>
      </c>
      <c r="H259" s="3">
        <v>41.331600000000002</v>
      </c>
      <c r="I259" s="3">
        <v>100.85843684241966</v>
      </c>
      <c r="J259" s="3">
        <v>55.148194816336613</v>
      </c>
      <c r="K259" s="3">
        <f t="shared" ref="K259:K322" si="96">I259/E259</f>
        <v>0.65807426999614804</v>
      </c>
      <c r="L259" s="3">
        <f t="shared" ref="L259:L322" si="97">J259/F259</f>
        <v>0.38530682197988242</v>
      </c>
      <c r="M259" s="3">
        <f t="shared" si="74"/>
        <v>352.80599999999998</v>
      </c>
      <c r="N259" s="3">
        <f t="shared" si="75"/>
        <v>501.96499999999997</v>
      </c>
      <c r="O259" s="3">
        <f t="shared" si="76"/>
        <v>611.15899999999999</v>
      </c>
      <c r="P259" s="3">
        <f t="shared" si="77"/>
        <v>653.28899999999999</v>
      </c>
      <c r="Q259" s="3">
        <f t="shared" si="78"/>
        <v>736.6629999999999</v>
      </c>
      <c r="R259" s="3">
        <f t="shared" si="79"/>
        <v>822.74300000000005</v>
      </c>
      <c r="S259" s="3">
        <f t="shared" si="80"/>
        <v>953.72500000000002</v>
      </c>
      <c r="T259" s="3">
        <f t="shared" si="81"/>
        <v>1051.2460000000001</v>
      </c>
      <c r="U259" s="3">
        <f t="shared" si="82"/>
        <v>1197.7080000000001</v>
      </c>
      <c r="V259" s="3">
        <f t="shared" si="83"/>
        <v>1230.8650000000002</v>
      </c>
      <c r="W259" s="3">
        <f t="shared" si="84"/>
        <v>1303.2860000000001</v>
      </c>
      <c r="X259" s="3">
        <f t="shared" si="85"/>
        <v>314.06700000000001</v>
      </c>
      <c r="Y259" s="3">
        <f t="shared" si="86"/>
        <v>481.28700000000003</v>
      </c>
      <c r="Z259" s="3">
        <f t="shared" si="87"/>
        <v>552.07799999999997</v>
      </c>
      <c r="AA259" s="3">
        <f t="shared" si="88"/>
        <v>596.44299999999998</v>
      </c>
      <c r="AB259" s="3">
        <f t="shared" si="89"/>
        <v>652.49700000000007</v>
      </c>
      <c r="AC259" s="3">
        <f t="shared" si="90"/>
        <v>705.74200000000008</v>
      </c>
      <c r="AD259" s="3">
        <f t="shared" si="91"/>
        <v>818.43600000000004</v>
      </c>
      <c r="AE259" s="3">
        <f t="shared" si="92"/>
        <v>923.67900000000009</v>
      </c>
      <c r="AF259" s="3">
        <f t="shared" si="93"/>
        <v>1047.652</v>
      </c>
      <c r="AG259" s="3">
        <f t="shared" si="94"/>
        <v>1096.9260000000002</v>
      </c>
      <c r="AH259" s="3">
        <f t="shared" si="95"/>
        <v>1158.9360000000001</v>
      </c>
      <c r="AI259" s="3"/>
      <c r="AJ259" s="3"/>
      <c r="AK259" s="3"/>
      <c r="AL259" s="3"/>
      <c r="AM259" s="3"/>
      <c r="AN259" s="3"/>
      <c r="AO259" s="3"/>
      <c r="AP259" s="3"/>
      <c r="AQ259" s="3"/>
      <c r="AR259" s="3"/>
    </row>
    <row r="260" spans="1:44" x14ac:dyDescent="0.3">
      <c r="A260" t="s">
        <v>41</v>
      </c>
      <c r="B260" t="s">
        <v>15</v>
      </c>
      <c r="C260">
        <v>71.903225806451616</v>
      </c>
      <c r="D260">
        <v>37.967741935483872</v>
      </c>
      <c r="E260">
        <v>42.530999999999999</v>
      </c>
      <c r="F260" s="21">
        <v>41.117999999999995</v>
      </c>
      <c r="G260" s="3">
        <v>49.406599999999997</v>
      </c>
      <c r="H260" s="3">
        <v>50.165700000000001</v>
      </c>
      <c r="I260" s="3">
        <v>29.181393525668927</v>
      </c>
      <c r="J260" s="3">
        <v>12.717363890836246</v>
      </c>
      <c r="K260" s="3">
        <f t="shared" si="96"/>
        <v>0.68612055972511643</v>
      </c>
      <c r="L260" s="3">
        <f t="shared" si="97"/>
        <v>0.3092894569491767</v>
      </c>
      <c r="M260" s="3">
        <f t="shared" si="74"/>
        <v>195.79400000000004</v>
      </c>
      <c r="N260" s="3">
        <f t="shared" si="75"/>
        <v>395.33699999999999</v>
      </c>
      <c r="O260" s="3">
        <f t="shared" si="76"/>
        <v>544.49599999999998</v>
      </c>
      <c r="P260" s="3">
        <f t="shared" si="77"/>
        <v>653.68999999999994</v>
      </c>
      <c r="Q260" s="3">
        <f t="shared" si="78"/>
        <v>695.81999999999994</v>
      </c>
      <c r="R260" s="3">
        <f t="shared" si="79"/>
        <v>779.19399999999985</v>
      </c>
      <c r="S260" s="3">
        <f t="shared" si="80"/>
        <v>865.274</v>
      </c>
      <c r="T260" s="3">
        <f t="shared" si="81"/>
        <v>996.25599999999997</v>
      </c>
      <c r="U260" s="3">
        <f t="shared" si="82"/>
        <v>1093.777</v>
      </c>
      <c r="V260" s="3">
        <f t="shared" si="83"/>
        <v>1240.239</v>
      </c>
      <c r="W260" s="3">
        <f t="shared" si="84"/>
        <v>1273.3960000000002</v>
      </c>
      <c r="X260" s="3">
        <f t="shared" si="85"/>
        <v>184.24600000000001</v>
      </c>
      <c r="Y260" s="3">
        <f t="shared" si="86"/>
        <v>355.185</v>
      </c>
      <c r="Z260" s="3">
        <f t="shared" si="87"/>
        <v>522.40499999999997</v>
      </c>
      <c r="AA260" s="3">
        <f t="shared" si="88"/>
        <v>593.19599999999991</v>
      </c>
      <c r="AB260" s="3">
        <f t="shared" si="89"/>
        <v>637.56099999999992</v>
      </c>
      <c r="AC260" s="3">
        <f t="shared" si="90"/>
        <v>693.61500000000001</v>
      </c>
      <c r="AD260" s="3">
        <f t="shared" si="91"/>
        <v>746.86000000000013</v>
      </c>
      <c r="AE260" s="3">
        <f t="shared" si="92"/>
        <v>859.55400000000009</v>
      </c>
      <c r="AF260" s="3">
        <f t="shared" si="93"/>
        <v>964.79700000000003</v>
      </c>
      <c r="AG260" s="3">
        <f t="shared" si="94"/>
        <v>1088.77</v>
      </c>
      <c r="AH260" s="3">
        <f t="shared" si="95"/>
        <v>1138.0440000000001</v>
      </c>
      <c r="AI260" s="3"/>
      <c r="AJ260" s="3"/>
      <c r="AK260" s="3"/>
      <c r="AL260" s="3"/>
      <c r="AM260" s="3"/>
      <c r="AN260" s="3"/>
      <c r="AO260" s="3"/>
      <c r="AP260" s="3"/>
      <c r="AQ260" s="3"/>
      <c r="AR260" s="3"/>
    </row>
    <row r="261" spans="1:44" x14ac:dyDescent="0.3">
      <c r="A261" t="s">
        <v>41</v>
      </c>
      <c r="B261" t="s">
        <v>16</v>
      </c>
      <c r="C261">
        <v>31.129032258064516</v>
      </c>
      <c r="D261">
        <v>12.290322580645162</v>
      </c>
      <c r="E261">
        <v>119.21200000000002</v>
      </c>
      <c r="F261" s="21">
        <v>83.716000000000022</v>
      </c>
      <c r="G261" s="3">
        <v>74.219399999999993</v>
      </c>
      <c r="H261" s="3">
        <v>68.348200000000006</v>
      </c>
      <c r="I261" s="3">
        <v>12.633488000121362</v>
      </c>
      <c r="J261" s="3">
        <v>4.1166657964389213</v>
      </c>
      <c r="K261" s="3">
        <f t="shared" si="96"/>
        <v>0.10597496896387411</v>
      </c>
      <c r="L261" s="3">
        <f t="shared" si="97"/>
        <v>4.9174181714832531E-2</v>
      </c>
      <c r="M261" s="3">
        <f t="shared" si="74"/>
        <v>161.74300000000002</v>
      </c>
      <c r="N261" s="3">
        <f t="shared" si="75"/>
        <v>315.00600000000009</v>
      </c>
      <c r="O261" s="3">
        <f t="shared" si="76"/>
        <v>514.54899999999998</v>
      </c>
      <c r="P261" s="3">
        <f t="shared" si="77"/>
        <v>663.70799999999997</v>
      </c>
      <c r="Q261" s="3">
        <f t="shared" si="78"/>
        <v>772.90199999999993</v>
      </c>
      <c r="R261" s="3">
        <f t="shared" si="79"/>
        <v>815.03199999999993</v>
      </c>
      <c r="S261" s="3">
        <f t="shared" si="80"/>
        <v>898.40599999999984</v>
      </c>
      <c r="T261" s="3">
        <f t="shared" si="81"/>
        <v>984.48599999999999</v>
      </c>
      <c r="U261" s="3">
        <f t="shared" si="82"/>
        <v>1115.4680000000001</v>
      </c>
      <c r="V261" s="3">
        <f t="shared" si="83"/>
        <v>1212.989</v>
      </c>
      <c r="W261" s="3">
        <f t="shared" si="84"/>
        <v>1359.451</v>
      </c>
      <c r="X261" s="3">
        <f t="shared" si="85"/>
        <v>124.83400000000002</v>
      </c>
      <c r="Y261" s="3">
        <f t="shared" si="86"/>
        <v>267.96200000000005</v>
      </c>
      <c r="Z261" s="3">
        <f t="shared" si="87"/>
        <v>438.90100000000001</v>
      </c>
      <c r="AA261" s="3">
        <f t="shared" si="88"/>
        <v>606.12099999999998</v>
      </c>
      <c r="AB261" s="3">
        <f t="shared" si="89"/>
        <v>676.91199999999992</v>
      </c>
      <c r="AC261" s="3">
        <f t="shared" si="90"/>
        <v>721.27699999999993</v>
      </c>
      <c r="AD261" s="3">
        <f t="shared" si="91"/>
        <v>777.33100000000002</v>
      </c>
      <c r="AE261" s="3">
        <f t="shared" si="92"/>
        <v>830.57600000000014</v>
      </c>
      <c r="AF261" s="3">
        <f t="shared" si="93"/>
        <v>943.2700000000001</v>
      </c>
      <c r="AG261" s="3">
        <f t="shared" si="94"/>
        <v>1048.5130000000001</v>
      </c>
      <c r="AH261" s="3">
        <f t="shared" si="95"/>
        <v>1172.4860000000001</v>
      </c>
      <c r="AI261" s="3"/>
      <c r="AJ261" s="3"/>
      <c r="AK261" s="3"/>
      <c r="AL261" s="3"/>
      <c r="AM261" s="3"/>
      <c r="AN261" s="3"/>
      <c r="AO261" s="3"/>
      <c r="AP261" s="3"/>
      <c r="AQ261" s="3"/>
      <c r="AR261" s="3"/>
    </row>
    <row r="262" spans="1:44" x14ac:dyDescent="0.3">
      <c r="A262" t="s">
        <v>41</v>
      </c>
      <c r="B262" t="s">
        <v>17</v>
      </c>
      <c r="C262">
        <v>156.66666666666666</v>
      </c>
      <c r="D262">
        <v>295.33333333333331</v>
      </c>
      <c r="E262">
        <v>148.738</v>
      </c>
      <c r="F262" s="21">
        <v>180.87999999999997</v>
      </c>
      <c r="G262" s="3">
        <v>82.934100000000001</v>
      </c>
      <c r="H262" s="3">
        <v>79.944100000000006</v>
      </c>
      <c r="I262" s="3">
        <v>61.530977824425314</v>
      </c>
      <c r="J262" s="3">
        <v>95.731388337136053</v>
      </c>
      <c r="K262" s="3">
        <f t="shared" si="96"/>
        <v>0.41368700550246279</v>
      </c>
      <c r="L262" s="3">
        <f t="shared" si="97"/>
        <v>0.52925358434949177</v>
      </c>
      <c r="M262" s="3">
        <f t="shared" si="74"/>
        <v>267.95000000000005</v>
      </c>
      <c r="N262" s="3">
        <f t="shared" si="75"/>
        <v>310.48099999999999</v>
      </c>
      <c r="O262" s="3">
        <f t="shared" si="76"/>
        <v>463.74400000000009</v>
      </c>
      <c r="P262" s="3">
        <f t="shared" si="77"/>
        <v>663.28700000000003</v>
      </c>
      <c r="Q262" s="3">
        <f t="shared" si="78"/>
        <v>812.44599999999991</v>
      </c>
      <c r="R262" s="3">
        <f t="shared" si="79"/>
        <v>921.63999999999987</v>
      </c>
      <c r="S262" s="3">
        <f t="shared" si="80"/>
        <v>963.77</v>
      </c>
      <c r="T262" s="3">
        <f t="shared" si="81"/>
        <v>1047.1439999999998</v>
      </c>
      <c r="U262" s="3">
        <f t="shared" si="82"/>
        <v>1133.2239999999999</v>
      </c>
      <c r="V262" s="3">
        <f t="shared" si="83"/>
        <v>1264.2060000000001</v>
      </c>
      <c r="W262" s="3">
        <f t="shared" si="84"/>
        <v>1361.7270000000001</v>
      </c>
      <c r="X262" s="3">
        <f t="shared" si="85"/>
        <v>264.596</v>
      </c>
      <c r="Y262" s="3">
        <f t="shared" si="86"/>
        <v>305.714</v>
      </c>
      <c r="Z262" s="3">
        <f t="shared" si="87"/>
        <v>448.84199999999998</v>
      </c>
      <c r="AA262" s="3">
        <f t="shared" si="88"/>
        <v>619.78099999999995</v>
      </c>
      <c r="AB262" s="3">
        <f t="shared" si="89"/>
        <v>787.00099999999998</v>
      </c>
      <c r="AC262" s="3">
        <f t="shared" si="90"/>
        <v>857.79199999999992</v>
      </c>
      <c r="AD262" s="3">
        <f t="shared" si="91"/>
        <v>902.15699999999993</v>
      </c>
      <c r="AE262" s="3">
        <f t="shared" si="92"/>
        <v>958.21100000000001</v>
      </c>
      <c r="AF262" s="3">
        <f t="shared" si="93"/>
        <v>1011.4560000000001</v>
      </c>
      <c r="AG262" s="3">
        <f t="shared" si="94"/>
        <v>1124.1500000000001</v>
      </c>
      <c r="AH262" s="3">
        <f t="shared" si="95"/>
        <v>1229.393</v>
      </c>
      <c r="AI262" s="3"/>
      <c r="AJ262" s="3"/>
      <c r="AK262" s="3"/>
      <c r="AL262" s="3"/>
      <c r="AM262" s="3"/>
      <c r="AN262" s="3"/>
      <c r="AO262" s="3"/>
      <c r="AP262" s="3"/>
      <c r="AQ262" s="3"/>
      <c r="AR262" s="3"/>
    </row>
    <row r="263" spans="1:44" x14ac:dyDescent="0.3">
      <c r="A263" t="s">
        <v>41</v>
      </c>
      <c r="B263" t="s">
        <v>18</v>
      </c>
      <c r="C263">
        <v>161.25806451612902</v>
      </c>
      <c r="D263">
        <v>159.09677419354838</v>
      </c>
      <c r="E263">
        <v>112.502</v>
      </c>
      <c r="F263" s="21">
        <v>120.94699999999999</v>
      </c>
      <c r="G263" s="3">
        <v>116.59020000000001</v>
      </c>
      <c r="H263" s="3">
        <v>112.69580000000002</v>
      </c>
      <c r="I263" s="3">
        <v>65.445395349851481</v>
      </c>
      <c r="J263" s="3">
        <v>53.289752514532168</v>
      </c>
      <c r="K263" s="3">
        <f t="shared" si="96"/>
        <v>0.58172650574968876</v>
      </c>
      <c r="L263" s="3">
        <f t="shared" si="97"/>
        <v>0.4406041697150998</v>
      </c>
      <c r="M263" s="3">
        <f t="shared" si="74"/>
        <v>261.24</v>
      </c>
      <c r="N263" s="3">
        <f t="shared" si="75"/>
        <v>380.45200000000006</v>
      </c>
      <c r="O263" s="3">
        <f t="shared" si="76"/>
        <v>422.983</v>
      </c>
      <c r="P263" s="3">
        <f t="shared" si="77"/>
        <v>576.24600000000009</v>
      </c>
      <c r="Q263" s="3">
        <f t="shared" si="78"/>
        <v>775.78899999999999</v>
      </c>
      <c r="R263" s="3">
        <f t="shared" si="79"/>
        <v>924.94799999999987</v>
      </c>
      <c r="S263" s="3">
        <f t="shared" si="80"/>
        <v>1034.1419999999998</v>
      </c>
      <c r="T263" s="3">
        <f t="shared" si="81"/>
        <v>1076.2719999999999</v>
      </c>
      <c r="U263" s="3">
        <f t="shared" si="82"/>
        <v>1159.6459999999997</v>
      </c>
      <c r="V263" s="3">
        <f t="shared" si="83"/>
        <v>1245.7259999999999</v>
      </c>
      <c r="W263" s="3">
        <f t="shared" si="84"/>
        <v>1376.7080000000001</v>
      </c>
      <c r="X263" s="3">
        <f t="shared" si="85"/>
        <v>301.82699999999994</v>
      </c>
      <c r="Y263" s="3">
        <f t="shared" si="86"/>
        <v>385.54300000000001</v>
      </c>
      <c r="Z263" s="3">
        <f t="shared" si="87"/>
        <v>426.661</v>
      </c>
      <c r="AA263" s="3">
        <f t="shared" si="88"/>
        <v>569.78899999999999</v>
      </c>
      <c r="AB263" s="3">
        <f t="shared" si="89"/>
        <v>740.72799999999995</v>
      </c>
      <c r="AC263" s="3">
        <f t="shared" si="90"/>
        <v>907.94799999999998</v>
      </c>
      <c r="AD263" s="3">
        <f t="shared" si="91"/>
        <v>978.73899999999992</v>
      </c>
      <c r="AE263" s="3">
        <f t="shared" si="92"/>
        <v>1023.1039999999999</v>
      </c>
      <c r="AF263" s="3">
        <f t="shared" si="93"/>
        <v>1079.1579999999999</v>
      </c>
      <c r="AG263" s="3">
        <f t="shared" si="94"/>
        <v>1132.403</v>
      </c>
      <c r="AH263" s="3">
        <f t="shared" si="95"/>
        <v>1245.097</v>
      </c>
      <c r="AI263" s="3"/>
      <c r="AJ263" s="3"/>
      <c r="AK263" s="3"/>
      <c r="AL263" s="3"/>
      <c r="AM263" s="3"/>
      <c r="AN263" s="3"/>
      <c r="AO263" s="3"/>
      <c r="AP263" s="3"/>
      <c r="AQ263" s="3"/>
      <c r="AR263" s="3"/>
    </row>
    <row r="264" spans="1:44" x14ac:dyDescent="0.3">
      <c r="A264" t="s">
        <v>41</v>
      </c>
      <c r="B264" t="s">
        <v>19</v>
      </c>
      <c r="C264">
        <v>11.933333333333334</v>
      </c>
      <c r="D264">
        <v>14.666666666666666</v>
      </c>
      <c r="E264">
        <v>59.725000000000001</v>
      </c>
      <c r="F264" s="21">
        <v>30.337</v>
      </c>
      <c r="G264" s="3">
        <v>114.54040000000001</v>
      </c>
      <c r="H264" s="3">
        <v>92.630200000000002</v>
      </c>
      <c r="I264" s="3">
        <v>4.6868276725838829</v>
      </c>
      <c r="J264" s="3">
        <v>4.754154725546262</v>
      </c>
      <c r="K264" s="3">
        <f t="shared" si="96"/>
        <v>7.8473464589098083E-2</v>
      </c>
      <c r="L264" s="3">
        <f t="shared" si="97"/>
        <v>0.15671143242727567</v>
      </c>
      <c r="M264" s="3">
        <f t="shared" si="74"/>
        <v>172.227</v>
      </c>
      <c r="N264" s="3">
        <f t="shared" si="75"/>
        <v>320.96500000000003</v>
      </c>
      <c r="O264" s="3">
        <f t="shared" si="76"/>
        <v>440.17700000000008</v>
      </c>
      <c r="P264" s="3">
        <f t="shared" si="77"/>
        <v>482.70800000000003</v>
      </c>
      <c r="Q264" s="3">
        <f t="shared" si="78"/>
        <v>635.97100000000012</v>
      </c>
      <c r="R264" s="3">
        <f t="shared" si="79"/>
        <v>835.51400000000001</v>
      </c>
      <c r="S264" s="3">
        <f t="shared" si="80"/>
        <v>984.67299999999989</v>
      </c>
      <c r="T264" s="3">
        <f t="shared" si="81"/>
        <v>1093.8669999999997</v>
      </c>
      <c r="U264" s="3">
        <f t="shared" si="82"/>
        <v>1135.9969999999998</v>
      </c>
      <c r="V264" s="3">
        <f t="shared" si="83"/>
        <v>1219.3709999999996</v>
      </c>
      <c r="W264" s="3">
        <f t="shared" si="84"/>
        <v>1305.4509999999998</v>
      </c>
      <c r="X264" s="3">
        <f t="shared" si="85"/>
        <v>151.28399999999999</v>
      </c>
      <c r="Y264" s="3">
        <f t="shared" si="86"/>
        <v>332.16399999999993</v>
      </c>
      <c r="Z264" s="3">
        <f t="shared" si="87"/>
        <v>415.88</v>
      </c>
      <c r="AA264" s="3">
        <f t="shared" si="88"/>
        <v>456.99799999999999</v>
      </c>
      <c r="AB264" s="3">
        <f t="shared" si="89"/>
        <v>600.12599999999998</v>
      </c>
      <c r="AC264" s="3">
        <f t="shared" si="90"/>
        <v>771.06499999999994</v>
      </c>
      <c r="AD264" s="3">
        <f t="shared" si="91"/>
        <v>938.28499999999997</v>
      </c>
      <c r="AE264" s="3">
        <f t="shared" si="92"/>
        <v>1009.0759999999999</v>
      </c>
      <c r="AF264" s="3">
        <f t="shared" si="93"/>
        <v>1053.441</v>
      </c>
      <c r="AG264" s="3">
        <f t="shared" si="94"/>
        <v>1109.4949999999999</v>
      </c>
      <c r="AH264" s="3">
        <f t="shared" si="95"/>
        <v>1162.74</v>
      </c>
      <c r="AI264" s="3"/>
      <c r="AJ264" s="3"/>
      <c r="AK264" s="3"/>
      <c r="AL264" s="3"/>
      <c r="AM264" s="3"/>
      <c r="AN264" s="3"/>
      <c r="AO264" s="3"/>
      <c r="AP264" s="3"/>
      <c r="AQ264" s="3"/>
      <c r="AR264" s="3"/>
    </row>
    <row r="265" spans="1:44" x14ac:dyDescent="0.3">
      <c r="A265" t="s">
        <v>41</v>
      </c>
      <c r="B265" t="s">
        <v>20</v>
      </c>
      <c r="C265">
        <v>3.6451612903225805</v>
      </c>
      <c r="D265">
        <v>0.74193548387096775</v>
      </c>
      <c r="E265">
        <v>83.777000000000001</v>
      </c>
      <c r="F265" s="21">
        <v>61.733000000000004</v>
      </c>
      <c r="G265" s="3">
        <v>85.343800000000002</v>
      </c>
      <c r="H265" s="3">
        <v>60.489100000000001</v>
      </c>
      <c r="I265" s="3">
        <v>1.4793618072680963</v>
      </c>
      <c r="J265" s="3">
        <v>0.2485126333808273</v>
      </c>
      <c r="K265" s="3">
        <f t="shared" si="96"/>
        <v>1.7658328744978889E-2</v>
      </c>
      <c r="L265" s="3">
        <f t="shared" si="97"/>
        <v>4.0256043506848409E-3</v>
      </c>
      <c r="M265" s="3">
        <f t="shared" si="74"/>
        <v>143.50200000000001</v>
      </c>
      <c r="N265" s="3">
        <f t="shared" si="75"/>
        <v>256.00400000000002</v>
      </c>
      <c r="O265" s="3">
        <f t="shared" si="76"/>
        <v>404.74200000000002</v>
      </c>
      <c r="P265" s="3">
        <f t="shared" si="77"/>
        <v>523.95400000000006</v>
      </c>
      <c r="Q265" s="3">
        <f t="shared" si="78"/>
        <v>566.48500000000001</v>
      </c>
      <c r="R265" s="3">
        <f t="shared" si="79"/>
        <v>719.74800000000016</v>
      </c>
      <c r="S265" s="3">
        <f t="shared" si="80"/>
        <v>919.29100000000005</v>
      </c>
      <c r="T265" s="3">
        <f t="shared" si="81"/>
        <v>1068.4499999999998</v>
      </c>
      <c r="U265" s="3">
        <f t="shared" si="82"/>
        <v>1177.6439999999998</v>
      </c>
      <c r="V265" s="3">
        <f t="shared" si="83"/>
        <v>1219.7739999999999</v>
      </c>
      <c r="W265" s="3">
        <f t="shared" si="84"/>
        <v>1303.1479999999997</v>
      </c>
      <c r="X265" s="3">
        <f t="shared" si="85"/>
        <v>92.070000000000007</v>
      </c>
      <c r="Y265" s="3">
        <f t="shared" si="86"/>
        <v>213.017</v>
      </c>
      <c r="Z265" s="3">
        <f t="shared" si="87"/>
        <v>393.89699999999993</v>
      </c>
      <c r="AA265" s="3">
        <f t="shared" si="88"/>
        <v>477.613</v>
      </c>
      <c r="AB265" s="3">
        <f t="shared" si="89"/>
        <v>518.73099999999999</v>
      </c>
      <c r="AC265" s="3">
        <f t="shared" si="90"/>
        <v>661.85899999999992</v>
      </c>
      <c r="AD265" s="3">
        <f t="shared" si="91"/>
        <v>832.798</v>
      </c>
      <c r="AE265" s="3">
        <f t="shared" si="92"/>
        <v>1000.018</v>
      </c>
      <c r="AF265" s="3">
        <f t="shared" si="93"/>
        <v>1070.809</v>
      </c>
      <c r="AG265" s="3">
        <f t="shared" si="94"/>
        <v>1115.174</v>
      </c>
      <c r="AH265" s="3">
        <f t="shared" si="95"/>
        <v>1171.2279999999998</v>
      </c>
      <c r="AI265" s="3"/>
      <c r="AJ265" s="3"/>
      <c r="AK265" s="3"/>
      <c r="AL265" s="3"/>
      <c r="AM265" s="3"/>
      <c r="AN265" s="3"/>
      <c r="AO265" s="3"/>
      <c r="AP265" s="3"/>
      <c r="AQ265" s="3"/>
      <c r="AR265" s="3"/>
    </row>
    <row r="266" spans="1:44" x14ac:dyDescent="0.3">
      <c r="A266" t="s">
        <v>42</v>
      </c>
      <c r="B266" t="s">
        <v>9</v>
      </c>
      <c r="C266">
        <v>2.3548387096774195</v>
      </c>
      <c r="D266">
        <v>4.096774193548387</v>
      </c>
      <c r="E266">
        <v>103.279</v>
      </c>
      <c r="F266" s="21">
        <v>122.97599999999998</v>
      </c>
      <c r="G266" s="3">
        <v>107.1656</v>
      </c>
      <c r="H266" s="3">
        <v>100.298</v>
      </c>
      <c r="I266" s="3">
        <v>0.95569391089000999</v>
      </c>
      <c r="J266" s="3">
        <v>1.3722219321463069</v>
      </c>
      <c r="K266" s="3">
        <f t="shared" si="96"/>
        <v>9.2535163091239259E-3</v>
      </c>
      <c r="L266" s="3">
        <f t="shared" si="97"/>
        <v>1.1158453130255555E-2</v>
      </c>
      <c r="M266" s="3">
        <f t="shared" si="74"/>
        <v>187.05599999999998</v>
      </c>
      <c r="N266" s="3">
        <f t="shared" si="75"/>
        <v>246.78100000000001</v>
      </c>
      <c r="O266" s="3">
        <f t="shared" si="76"/>
        <v>359.28300000000002</v>
      </c>
      <c r="P266" s="3">
        <f t="shared" si="77"/>
        <v>508.02100000000002</v>
      </c>
      <c r="Q266" s="3">
        <f t="shared" si="78"/>
        <v>627.23300000000006</v>
      </c>
      <c r="R266" s="3">
        <f t="shared" si="79"/>
        <v>669.76400000000001</v>
      </c>
      <c r="S266" s="3">
        <f t="shared" si="80"/>
        <v>823.02700000000016</v>
      </c>
      <c r="T266" s="3">
        <f t="shared" si="81"/>
        <v>1022.57</v>
      </c>
      <c r="U266" s="3">
        <f t="shared" si="82"/>
        <v>1171.7289999999998</v>
      </c>
      <c r="V266" s="3">
        <f t="shared" si="83"/>
        <v>1280.9229999999998</v>
      </c>
      <c r="W266" s="3">
        <f t="shared" si="84"/>
        <v>1323.0529999999999</v>
      </c>
      <c r="X266" s="3">
        <f t="shared" si="85"/>
        <v>184.709</v>
      </c>
      <c r="Y266" s="3">
        <f t="shared" si="86"/>
        <v>215.04599999999999</v>
      </c>
      <c r="Z266" s="3">
        <f t="shared" si="87"/>
        <v>335.99299999999999</v>
      </c>
      <c r="AA266" s="3">
        <f t="shared" si="88"/>
        <v>516.87299999999993</v>
      </c>
      <c r="AB266" s="3">
        <f t="shared" si="89"/>
        <v>600.58899999999994</v>
      </c>
      <c r="AC266" s="3">
        <f t="shared" si="90"/>
        <v>641.70699999999999</v>
      </c>
      <c r="AD266" s="3">
        <f t="shared" si="91"/>
        <v>784.83499999999992</v>
      </c>
      <c r="AE266" s="3">
        <f t="shared" si="92"/>
        <v>955.774</v>
      </c>
      <c r="AF266" s="3">
        <f t="shared" si="93"/>
        <v>1122.9939999999999</v>
      </c>
      <c r="AG266" s="3">
        <f t="shared" si="94"/>
        <v>1193.7849999999999</v>
      </c>
      <c r="AH266" s="3">
        <f t="shared" si="95"/>
        <v>1238.1499999999999</v>
      </c>
      <c r="AI266" s="3"/>
      <c r="AJ266" s="3"/>
      <c r="AK266" s="3"/>
      <c r="AL266" s="3"/>
      <c r="AM266" s="3"/>
      <c r="AN266" s="3"/>
      <c r="AO266" s="3"/>
      <c r="AP266" s="3"/>
      <c r="AQ266" s="3"/>
      <c r="AR266" s="3"/>
    </row>
    <row r="267" spans="1:44" x14ac:dyDescent="0.3">
      <c r="A267" t="s">
        <v>42</v>
      </c>
      <c r="B267" t="s">
        <v>10</v>
      </c>
      <c r="C267">
        <v>0.75</v>
      </c>
      <c r="D267">
        <v>2.1428571428571428</v>
      </c>
      <c r="E267">
        <v>39.377000000000002</v>
      </c>
      <c r="F267" s="21">
        <v>50.779000000000011</v>
      </c>
      <c r="G267" s="3">
        <v>62.186199999999999</v>
      </c>
      <c r="H267" s="3">
        <v>81.585000000000008</v>
      </c>
      <c r="I267" s="3">
        <v>0.27492564559849592</v>
      </c>
      <c r="J267" s="3">
        <v>0.64829382621085374</v>
      </c>
      <c r="K267" s="3">
        <f t="shared" si="96"/>
        <v>6.9818839829975847E-3</v>
      </c>
      <c r="L267" s="3">
        <f t="shared" si="97"/>
        <v>1.2766967175620899E-2</v>
      </c>
      <c r="M267" s="3">
        <f t="shared" si="74"/>
        <v>142.65600000000001</v>
      </c>
      <c r="N267" s="3">
        <f t="shared" si="75"/>
        <v>226.43299999999999</v>
      </c>
      <c r="O267" s="3">
        <f t="shared" si="76"/>
        <v>286.15800000000002</v>
      </c>
      <c r="P267" s="3">
        <f t="shared" si="77"/>
        <v>398.66</v>
      </c>
      <c r="Q267" s="3">
        <f t="shared" si="78"/>
        <v>547.39800000000002</v>
      </c>
      <c r="R267" s="3">
        <f t="shared" si="79"/>
        <v>666.61</v>
      </c>
      <c r="S267" s="3">
        <f t="shared" si="80"/>
        <v>709.14099999999996</v>
      </c>
      <c r="T267" s="3">
        <f t="shared" si="81"/>
        <v>862.40400000000011</v>
      </c>
      <c r="U267" s="3">
        <f t="shared" si="82"/>
        <v>1061.9470000000001</v>
      </c>
      <c r="V267" s="3">
        <f t="shared" si="83"/>
        <v>1211.1059999999998</v>
      </c>
      <c r="W267" s="3">
        <f t="shared" si="84"/>
        <v>1320.2999999999997</v>
      </c>
      <c r="X267" s="3">
        <f t="shared" si="85"/>
        <v>173.755</v>
      </c>
      <c r="Y267" s="3">
        <f t="shared" si="86"/>
        <v>235.488</v>
      </c>
      <c r="Z267" s="3">
        <f t="shared" si="87"/>
        <v>265.82499999999999</v>
      </c>
      <c r="AA267" s="3">
        <f t="shared" si="88"/>
        <v>386.77199999999999</v>
      </c>
      <c r="AB267" s="3">
        <f t="shared" si="89"/>
        <v>567.65199999999993</v>
      </c>
      <c r="AC267" s="3">
        <f t="shared" si="90"/>
        <v>651.36799999999994</v>
      </c>
      <c r="AD267" s="3">
        <f t="shared" si="91"/>
        <v>692.48599999999999</v>
      </c>
      <c r="AE267" s="3">
        <f t="shared" si="92"/>
        <v>835.61399999999992</v>
      </c>
      <c r="AF267" s="3">
        <f t="shared" si="93"/>
        <v>1006.553</v>
      </c>
      <c r="AG267" s="3">
        <f t="shared" si="94"/>
        <v>1173.7729999999999</v>
      </c>
      <c r="AH267" s="3">
        <f t="shared" si="95"/>
        <v>1244.5639999999999</v>
      </c>
      <c r="AI267" s="3"/>
      <c r="AJ267" s="3"/>
      <c r="AK267" s="3"/>
      <c r="AL267" s="3"/>
      <c r="AM267" s="3"/>
      <c r="AN267" s="3"/>
      <c r="AO267" s="3"/>
      <c r="AP267" s="3"/>
      <c r="AQ267" s="3"/>
      <c r="AR267" s="3"/>
    </row>
    <row r="268" spans="1:44" x14ac:dyDescent="0.3">
      <c r="A268" t="s">
        <v>42</v>
      </c>
      <c r="B268" t="s">
        <v>11</v>
      </c>
      <c r="C268">
        <v>1.1935483870967742</v>
      </c>
      <c r="D268">
        <v>10.096774193548388</v>
      </c>
      <c r="E268">
        <v>69.944000000000003</v>
      </c>
      <c r="F268" s="21">
        <v>73.10199999999999</v>
      </c>
      <c r="G268" s="3">
        <v>99.761300000000006</v>
      </c>
      <c r="H268" s="3">
        <v>122.95630000000001</v>
      </c>
      <c r="I268" s="3">
        <v>0.48439280414973102</v>
      </c>
      <c r="J268" s="3">
        <v>3.381932793399951</v>
      </c>
      <c r="K268" s="3">
        <f t="shared" si="96"/>
        <v>6.925437552180759E-3</v>
      </c>
      <c r="L268" s="3">
        <f t="shared" si="97"/>
        <v>4.6263204746791492E-2</v>
      </c>
      <c r="M268" s="3">
        <f t="shared" si="74"/>
        <v>109.321</v>
      </c>
      <c r="N268" s="3">
        <f t="shared" si="75"/>
        <v>212.60000000000002</v>
      </c>
      <c r="O268" s="3">
        <f t="shared" si="76"/>
        <v>296.37700000000001</v>
      </c>
      <c r="P268" s="3">
        <f t="shared" si="77"/>
        <v>356.10200000000003</v>
      </c>
      <c r="Q268" s="3">
        <f t="shared" si="78"/>
        <v>468.60400000000004</v>
      </c>
      <c r="R268" s="3">
        <f t="shared" si="79"/>
        <v>617.34199999999998</v>
      </c>
      <c r="S268" s="3">
        <f t="shared" si="80"/>
        <v>736.55399999999997</v>
      </c>
      <c r="T268" s="3">
        <f t="shared" si="81"/>
        <v>779.08499999999992</v>
      </c>
      <c r="U268" s="3">
        <f t="shared" si="82"/>
        <v>932.34800000000007</v>
      </c>
      <c r="V268" s="3">
        <f t="shared" si="83"/>
        <v>1131.8910000000001</v>
      </c>
      <c r="W268" s="3">
        <f t="shared" si="84"/>
        <v>1281.0499999999997</v>
      </c>
      <c r="X268" s="3">
        <f t="shared" si="85"/>
        <v>123.881</v>
      </c>
      <c r="Y268" s="3">
        <f t="shared" si="86"/>
        <v>246.85699999999997</v>
      </c>
      <c r="Z268" s="3">
        <f t="shared" si="87"/>
        <v>308.58999999999997</v>
      </c>
      <c r="AA268" s="3">
        <f t="shared" si="88"/>
        <v>338.92699999999996</v>
      </c>
      <c r="AB268" s="3">
        <f t="shared" si="89"/>
        <v>459.87399999999997</v>
      </c>
      <c r="AC268" s="3">
        <f t="shared" si="90"/>
        <v>640.75399999999991</v>
      </c>
      <c r="AD268" s="3">
        <f t="shared" si="91"/>
        <v>724.46999999999991</v>
      </c>
      <c r="AE268" s="3">
        <f t="shared" si="92"/>
        <v>765.58799999999997</v>
      </c>
      <c r="AF268" s="3">
        <f t="shared" si="93"/>
        <v>908.71599999999989</v>
      </c>
      <c r="AG268" s="3">
        <f t="shared" si="94"/>
        <v>1079.655</v>
      </c>
      <c r="AH268" s="3">
        <f t="shared" si="95"/>
        <v>1246.875</v>
      </c>
      <c r="AI268" s="3"/>
      <c r="AJ268" s="3"/>
      <c r="AK268" s="3"/>
      <c r="AL268" s="3"/>
      <c r="AM268" s="3"/>
      <c r="AN268" s="3"/>
      <c r="AO268" s="3"/>
      <c r="AP268" s="3"/>
      <c r="AQ268" s="3"/>
      <c r="AR268" s="3"/>
    </row>
    <row r="269" spans="1:44" x14ac:dyDescent="0.3">
      <c r="A269" t="s">
        <v>42</v>
      </c>
      <c r="B269" t="s">
        <v>12</v>
      </c>
      <c r="C269">
        <v>1.1000000000000001</v>
      </c>
      <c r="D269">
        <v>3.7666666666666666</v>
      </c>
      <c r="E269">
        <v>84.165999999999997</v>
      </c>
      <c r="F269" s="21">
        <v>69.399999999999991</v>
      </c>
      <c r="G269" s="3">
        <v>75.034500000000008</v>
      </c>
      <c r="H269" s="3">
        <v>61.497900000000008</v>
      </c>
      <c r="I269" s="3">
        <v>0.43202601451192224</v>
      </c>
      <c r="J269" s="3">
        <v>1.2209533726971076</v>
      </c>
      <c r="K269" s="3">
        <f t="shared" si="96"/>
        <v>5.1330230082446858E-3</v>
      </c>
      <c r="L269" s="3">
        <f t="shared" si="97"/>
        <v>1.7592988079209046E-2</v>
      </c>
      <c r="M269" s="3">
        <f t="shared" si="74"/>
        <v>154.11000000000001</v>
      </c>
      <c r="N269" s="3">
        <f t="shared" si="75"/>
        <v>193.48699999999999</v>
      </c>
      <c r="O269" s="3">
        <f t="shared" si="76"/>
        <v>296.76600000000002</v>
      </c>
      <c r="P269" s="3">
        <f t="shared" si="77"/>
        <v>380.54300000000001</v>
      </c>
      <c r="Q269" s="3">
        <f t="shared" si="78"/>
        <v>440.26800000000003</v>
      </c>
      <c r="R269" s="3">
        <f t="shared" si="79"/>
        <v>552.77</v>
      </c>
      <c r="S269" s="3">
        <f t="shared" si="80"/>
        <v>701.50800000000004</v>
      </c>
      <c r="T269" s="3">
        <f t="shared" si="81"/>
        <v>820.72</v>
      </c>
      <c r="U269" s="3">
        <f t="shared" si="82"/>
        <v>863.25099999999998</v>
      </c>
      <c r="V269" s="3">
        <f t="shared" si="83"/>
        <v>1016.5140000000001</v>
      </c>
      <c r="W269" s="3">
        <f t="shared" si="84"/>
        <v>1216.057</v>
      </c>
      <c r="X269" s="3">
        <f t="shared" si="85"/>
        <v>142.50199999999998</v>
      </c>
      <c r="Y269" s="3">
        <f t="shared" si="86"/>
        <v>193.28100000000001</v>
      </c>
      <c r="Z269" s="3">
        <f t="shared" si="87"/>
        <v>316.25699999999995</v>
      </c>
      <c r="AA269" s="3">
        <f t="shared" si="88"/>
        <v>377.98999999999995</v>
      </c>
      <c r="AB269" s="3">
        <f t="shared" si="89"/>
        <v>408.32699999999994</v>
      </c>
      <c r="AC269" s="3">
        <f t="shared" si="90"/>
        <v>529.274</v>
      </c>
      <c r="AD269" s="3">
        <f t="shared" si="91"/>
        <v>710.15399999999988</v>
      </c>
      <c r="AE269" s="3">
        <f t="shared" si="92"/>
        <v>793.86999999999989</v>
      </c>
      <c r="AF269" s="3">
        <f t="shared" si="93"/>
        <v>834.98799999999994</v>
      </c>
      <c r="AG269" s="3">
        <f t="shared" si="94"/>
        <v>978.11599999999987</v>
      </c>
      <c r="AH269" s="3">
        <f t="shared" si="95"/>
        <v>1149.0550000000001</v>
      </c>
      <c r="AI269" s="3"/>
      <c r="AJ269" s="3"/>
      <c r="AK269" s="3"/>
      <c r="AL269" s="3"/>
      <c r="AM269" s="3"/>
      <c r="AN269" s="3"/>
      <c r="AO269" s="3"/>
      <c r="AP269" s="3"/>
      <c r="AQ269" s="3"/>
      <c r="AR269" s="3"/>
    </row>
    <row r="270" spans="1:44" x14ac:dyDescent="0.3">
      <c r="A270" t="s">
        <v>42</v>
      </c>
      <c r="B270" t="s">
        <v>13</v>
      </c>
      <c r="C270">
        <v>1.6129032258064515</v>
      </c>
      <c r="D270">
        <v>2.5483870967741935</v>
      </c>
      <c r="E270">
        <v>67.3</v>
      </c>
      <c r="F270" s="21">
        <v>58.045999999999999</v>
      </c>
      <c r="G270" s="3">
        <v>29.1234</v>
      </c>
      <c r="H270" s="3">
        <v>42.570600000000006</v>
      </c>
      <c r="I270" s="3">
        <v>0.65458487047260983</v>
      </c>
      <c r="J270" s="3">
        <v>0.85358687117762322</v>
      </c>
      <c r="K270" s="3">
        <f t="shared" si="96"/>
        <v>9.7263725181665657E-3</v>
      </c>
      <c r="L270" s="3">
        <f t="shared" si="97"/>
        <v>1.4705352154801765E-2</v>
      </c>
      <c r="M270" s="3">
        <f t="shared" si="74"/>
        <v>151.46600000000001</v>
      </c>
      <c r="N270" s="3">
        <f t="shared" si="75"/>
        <v>221.41000000000003</v>
      </c>
      <c r="O270" s="3">
        <f t="shared" si="76"/>
        <v>260.78699999999998</v>
      </c>
      <c r="P270" s="3">
        <f t="shared" si="77"/>
        <v>364.06600000000003</v>
      </c>
      <c r="Q270" s="3">
        <f t="shared" si="78"/>
        <v>447.84300000000002</v>
      </c>
      <c r="R270" s="3">
        <f t="shared" si="79"/>
        <v>507.56800000000004</v>
      </c>
      <c r="S270" s="3">
        <f t="shared" si="80"/>
        <v>620.06999999999994</v>
      </c>
      <c r="T270" s="3">
        <f t="shared" si="81"/>
        <v>768.80799999999999</v>
      </c>
      <c r="U270" s="3">
        <f t="shared" si="82"/>
        <v>888.02</v>
      </c>
      <c r="V270" s="3">
        <f t="shared" si="83"/>
        <v>930.55099999999993</v>
      </c>
      <c r="W270" s="3">
        <f t="shared" si="84"/>
        <v>1083.8140000000001</v>
      </c>
      <c r="X270" s="3">
        <f t="shared" si="85"/>
        <v>127.446</v>
      </c>
      <c r="Y270" s="3">
        <f t="shared" si="86"/>
        <v>200.54799999999997</v>
      </c>
      <c r="Z270" s="3">
        <f t="shared" si="87"/>
        <v>251.327</v>
      </c>
      <c r="AA270" s="3">
        <f t="shared" si="88"/>
        <v>374.30299999999994</v>
      </c>
      <c r="AB270" s="3">
        <f t="shared" si="89"/>
        <v>436.03599999999994</v>
      </c>
      <c r="AC270" s="3">
        <f t="shared" si="90"/>
        <v>466.37299999999993</v>
      </c>
      <c r="AD270" s="3">
        <f t="shared" si="91"/>
        <v>587.32000000000005</v>
      </c>
      <c r="AE270" s="3">
        <f t="shared" si="92"/>
        <v>768.19999999999993</v>
      </c>
      <c r="AF270" s="3">
        <f t="shared" si="93"/>
        <v>851.91599999999994</v>
      </c>
      <c r="AG270" s="3">
        <f t="shared" si="94"/>
        <v>893.03399999999999</v>
      </c>
      <c r="AH270" s="3">
        <f t="shared" si="95"/>
        <v>1036.1619999999998</v>
      </c>
      <c r="AI270" s="3"/>
      <c r="AJ270" s="3"/>
      <c r="AK270" s="3"/>
      <c r="AL270" s="3"/>
      <c r="AM270" s="3"/>
      <c r="AN270" s="3"/>
      <c r="AO270" s="3"/>
      <c r="AP270" s="3"/>
      <c r="AQ270" s="3"/>
      <c r="AR270" s="3"/>
    </row>
    <row r="271" spans="1:44" x14ac:dyDescent="0.3">
      <c r="A271" t="s">
        <v>42</v>
      </c>
      <c r="B271" t="s">
        <v>14</v>
      </c>
      <c r="C271">
        <v>59.866666666666667</v>
      </c>
      <c r="D271">
        <v>38.299999999999997</v>
      </c>
      <c r="E271">
        <v>130.21799999999999</v>
      </c>
      <c r="F271" s="21">
        <v>116.90500000000002</v>
      </c>
      <c r="G271" s="3">
        <v>51.992999999999995</v>
      </c>
      <c r="H271" s="3">
        <v>43.727600000000002</v>
      </c>
      <c r="I271" s="3">
        <v>23.512688547376136</v>
      </c>
      <c r="J271" s="3">
        <v>12.414826771937845</v>
      </c>
      <c r="K271" s="3">
        <f t="shared" si="96"/>
        <v>0.1805640429692987</v>
      </c>
      <c r="L271" s="3">
        <f t="shared" si="97"/>
        <v>0.10619585793539919</v>
      </c>
      <c r="M271" s="3">
        <f t="shared" ref="M271:M334" si="98">SUM($E270:$E271)</f>
        <v>197.51799999999997</v>
      </c>
      <c r="N271" s="3">
        <f t="shared" ref="N271:N334" si="99">SUM($E269:$E271)</f>
        <v>281.68399999999997</v>
      </c>
      <c r="O271" s="3">
        <f t="shared" ref="O271:O334" si="100">SUM($E268:$E271)</f>
        <v>351.62800000000004</v>
      </c>
      <c r="P271" s="3">
        <f t="shared" ref="P271:P334" si="101">SUM($E267:$E271)</f>
        <v>391.005</v>
      </c>
      <c r="Q271" s="3">
        <f t="shared" ref="Q271:Q334" si="102">SUM($E266:$E271)</f>
        <v>494.28399999999999</v>
      </c>
      <c r="R271" s="3">
        <f t="shared" ref="R271:R334" si="103">SUM($E265:$E271)</f>
        <v>578.06100000000004</v>
      </c>
      <c r="S271" s="3">
        <f t="shared" ref="S271:S334" si="104">SUM($E264:$E271)</f>
        <v>637.78600000000006</v>
      </c>
      <c r="T271" s="3">
        <f t="shared" ref="T271:T334" si="105">SUM($E263:$E271)</f>
        <v>750.2879999999999</v>
      </c>
      <c r="U271" s="3">
        <f t="shared" ref="U271:U334" si="106">SUM($E262:$E271)</f>
        <v>899.02599999999995</v>
      </c>
      <c r="V271" s="3">
        <f t="shared" ref="V271:V334" si="107">SUM($E261:$E271)</f>
        <v>1018.2379999999999</v>
      </c>
      <c r="W271" s="3">
        <f t="shared" ref="W271:W334" si="108">SUM($E260:$E271)</f>
        <v>1060.769</v>
      </c>
      <c r="X271" s="3">
        <f t="shared" ref="X271:X334" si="109">SUM($F270:$F271)</f>
        <v>174.95100000000002</v>
      </c>
      <c r="Y271" s="3">
        <f t="shared" ref="Y271:Y334" si="110">SUM($F269:$F271)</f>
        <v>244.351</v>
      </c>
      <c r="Z271" s="3">
        <f t="shared" ref="Z271:Z334" si="111">SUM($F268:$F271)</f>
        <v>317.45299999999997</v>
      </c>
      <c r="AA271" s="3">
        <f t="shared" ref="AA271:AA334" si="112">SUM($F267:$F271)</f>
        <v>368.23200000000003</v>
      </c>
      <c r="AB271" s="3">
        <f t="shared" ref="AB271:AB334" si="113">SUM($F266:$F271)</f>
        <v>491.20799999999997</v>
      </c>
      <c r="AC271" s="3">
        <f t="shared" ref="AC271:AC334" si="114">SUM($F265:$F271)</f>
        <v>552.94099999999992</v>
      </c>
      <c r="AD271" s="3">
        <f t="shared" ref="AD271:AD334" si="115">SUM($F264:$F271)</f>
        <v>583.27799999999991</v>
      </c>
      <c r="AE271" s="3">
        <f t="shared" ref="AE271:AE334" si="116">SUM($F263:$F271)</f>
        <v>704.22500000000002</v>
      </c>
      <c r="AF271" s="3">
        <f t="shared" ref="AF271:AF334" si="117">SUM($F262:$F271)</f>
        <v>885.1049999999999</v>
      </c>
      <c r="AG271" s="3">
        <f t="shared" ref="AG271:AG334" si="118">SUM($F261:$F271)</f>
        <v>968.82099999999991</v>
      </c>
      <c r="AH271" s="3">
        <f t="shared" ref="AH271:AH334" si="119">SUM($F260:$F271)</f>
        <v>1009.939</v>
      </c>
      <c r="AI271" s="3"/>
      <c r="AJ271" s="3"/>
      <c r="AK271" s="3"/>
      <c r="AL271" s="3"/>
      <c r="AM271" s="3"/>
      <c r="AN271" s="3"/>
      <c r="AO271" s="3"/>
      <c r="AP271" s="3"/>
      <c r="AQ271" s="3"/>
      <c r="AR271" s="3"/>
    </row>
    <row r="272" spans="1:44" x14ac:dyDescent="0.3">
      <c r="A272" t="s">
        <v>42</v>
      </c>
      <c r="B272" t="s">
        <v>15</v>
      </c>
      <c r="C272">
        <v>15.32258064516129</v>
      </c>
      <c r="D272">
        <v>14.32258064516129</v>
      </c>
      <c r="E272">
        <v>75.046000000000006</v>
      </c>
      <c r="F272" s="21">
        <v>67.802000000000007</v>
      </c>
      <c r="G272" s="3">
        <v>56.601800000000004</v>
      </c>
      <c r="H272" s="3">
        <v>53.249699999999997</v>
      </c>
      <c r="I272" s="3">
        <v>6.2185562694897838</v>
      </c>
      <c r="J272" s="3">
        <v>4.7973743139603178</v>
      </c>
      <c r="K272" s="3">
        <f t="shared" si="96"/>
        <v>8.2863260793243923E-2</v>
      </c>
      <c r="L272" s="3">
        <f t="shared" si="97"/>
        <v>7.0755646057053145E-2</v>
      </c>
      <c r="M272" s="3">
        <f t="shared" si="98"/>
        <v>205.26400000000001</v>
      </c>
      <c r="N272" s="3">
        <f t="shared" si="99"/>
        <v>272.56399999999996</v>
      </c>
      <c r="O272" s="3">
        <f t="shared" si="100"/>
        <v>356.72999999999996</v>
      </c>
      <c r="P272" s="3">
        <f t="shared" si="101"/>
        <v>426.67400000000004</v>
      </c>
      <c r="Q272" s="3">
        <f t="shared" si="102"/>
        <v>466.05099999999999</v>
      </c>
      <c r="R272" s="3">
        <f t="shared" si="103"/>
        <v>569.33000000000004</v>
      </c>
      <c r="S272" s="3">
        <f t="shared" si="104"/>
        <v>653.10700000000008</v>
      </c>
      <c r="T272" s="3">
        <f t="shared" si="105"/>
        <v>712.83200000000011</v>
      </c>
      <c r="U272" s="3">
        <f t="shared" si="106"/>
        <v>825.33399999999995</v>
      </c>
      <c r="V272" s="3">
        <f t="shared" si="107"/>
        <v>974.072</v>
      </c>
      <c r="W272" s="3">
        <f t="shared" si="108"/>
        <v>1093.2839999999999</v>
      </c>
      <c r="X272" s="3">
        <f t="shared" si="109"/>
        <v>184.70700000000002</v>
      </c>
      <c r="Y272" s="3">
        <f t="shared" si="110"/>
        <v>242.75300000000004</v>
      </c>
      <c r="Z272" s="3">
        <f t="shared" si="111"/>
        <v>312.15300000000002</v>
      </c>
      <c r="AA272" s="3">
        <f t="shared" si="112"/>
        <v>385.255</v>
      </c>
      <c r="AB272" s="3">
        <f t="shared" si="113"/>
        <v>436.03400000000005</v>
      </c>
      <c r="AC272" s="3">
        <f t="shared" si="114"/>
        <v>559.01</v>
      </c>
      <c r="AD272" s="3">
        <f t="shared" si="115"/>
        <v>620.74299999999994</v>
      </c>
      <c r="AE272" s="3">
        <f t="shared" si="116"/>
        <v>651.07999999999993</v>
      </c>
      <c r="AF272" s="3">
        <f t="shared" si="117"/>
        <v>772.02700000000004</v>
      </c>
      <c r="AG272" s="3">
        <f t="shared" si="118"/>
        <v>952.90699999999993</v>
      </c>
      <c r="AH272" s="3">
        <f t="shared" si="119"/>
        <v>1036.6229999999998</v>
      </c>
      <c r="AI272" s="3"/>
      <c r="AJ272" s="3"/>
      <c r="AK272" s="3"/>
      <c r="AL272" s="3"/>
      <c r="AM272" s="3"/>
      <c r="AN272" s="3"/>
      <c r="AO272" s="3"/>
      <c r="AP272" s="3"/>
      <c r="AQ272" s="3"/>
      <c r="AR272" s="3"/>
    </row>
    <row r="273" spans="1:44" x14ac:dyDescent="0.3">
      <c r="A273" t="s">
        <v>42</v>
      </c>
      <c r="B273" t="s">
        <v>16</v>
      </c>
      <c r="C273">
        <v>5.4516129032258061</v>
      </c>
      <c r="D273">
        <v>59.12903225806452</v>
      </c>
      <c r="E273">
        <v>66.237000000000009</v>
      </c>
      <c r="F273" s="21">
        <v>110.38900000000001</v>
      </c>
      <c r="G273" s="3">
        <v>64.766099999999994</v>
      </c>
      <c r="H273" s="3">
        <v>60.775100000000002</v>
      </c>
      <c r="I273" s="3">
        <v>2.2124968621974195</v>
      </c>
      <c r="J273" s="3">
        <v>19.805376390741579</v>
      </c>
      <c r="K273" s="3">
        <f t="shared" si="96"/>
        <v>3.3402733550695521E-2</v>
      </c>
      <c r="L273" s="3">
        <f t="shared" si="97"/>
        <v>0.17941440171340964</v>
      </c>
      <c r="M273" s="3">
        <f t="shared" si="98"/>
        <v>141.28300000000002</v>
      </c>
      <c r="N273" s="3">
        <f t="shared" si="99"/>
        <v>271.50100000000003</v>
      </c>
      <c r="O273" s="3">
        <f t="shared" si="100"/>
        <v>338.80099999999999</v>
      </c>
      <c r="P273" s="3">
        <f t="shared" si="101"/>
        <v>422.96699999999998</v>
      </c>
      <c r="Q273" s="3">
        <f t="shared" si="102"/>
        <v>492.91100000000006</v>
      </c>
      <c r="R273" s="3">
        <f t="shared" si="103"/>
        <v>532.28800000000001</v>
      </c>
      <c r="S273" s="3">
        <f t="shared" si="104"/>
        <v>635.56700000000001</v>
      </c>
      <c r="T273" s="3">
        <f t="shared" si="105"/>
        <v>719.34400000000005</v>
      </c>
      <c r="U273" s="3">
        <f t="shared" si="106"/>
        <v>779.06900000000007</v>
      </c>
      <c r="V273" s="3">
        <f t="shared" si="107"/>
        <v>891.57099999999991</v>
      </c>
      <c r="W273" s="3">
        <f t="shared" si="108"/>
        <v>1040.309</v>
      </c>
      <c r="X273" s="3">
        <f t="shared" si="109"/>
        <v>178.19100000000003</v>
      </c>
      <c r="Y273" s="3">
        <f t="shared" si="110"/>
        <v>295.096</v>
      </c>
      <c r="Z273" s="3">
        <f t="shared" si="111"/>
        <v>353.14200000000005</v>
      </c>
      <c r="AA273" s="3">
        <f t="shared" si="112"/>
        <v>422.54200000000003</v>
      </c>
      <c r="AB273" s="3">
        <f t="shared" si="113"/>
        <v>495.64400000000001</v>
      </c>
      <c r="AC273" s="3">
        <f t="shared" si="114"/>
        <v>546.423</v>
      </c>
      <c r="AD273" s="3">
        <f t="shared" si="115"/>
        <v>669.399</v>
      </c>
      <c r="AE273" s="3">
        <f t="shared" si="116"/>
        <v>731.13199999999995</v>
      </c>
      <c r="AF273" s="3">
        <f t="shared" si="117"/>
        <v>761.46899999999994</v>
      </c>
      <c r="AG273" s="3">
        <f t="shared" si="118"/>
        <v>882.41600000000005</v>
      </c>
      <c r="AH273" s="3">
        <f t="shared" si="119"/>
        <v>1063.2959999999998</v>
      </c>
      <c r="AI273" s="3"/>
      <c r="AJ273" s="3"/>
      <c r="AK273" s="3"/>
      <c r="AL273" s="3"/>
      <c r="AM273" s="3"/>
      <c r="AN273" s="3"/>
      <c r="AO273" s="3"/>
      <c r="AP273" s="3"/>
      <c r="AQ273" s="3"/>
      <c r="AR273" s="3"/>
    </row>
    <row r="274" spans="1:44" x14ac:dyDescent="0.3">
      <c r="A274" t="s">
        <v>42</v>
      </c>
      <c r="B274" t="s">
        <v>17</v>
      </c>
      <c r="C274">
        <v>11.766666666666667</v>
      </c>
      <c r="D274">
        <v>24.933333333333334</v>
      </c>
      <c r="E274">
        <v>79.515000000000015</v>
      </c>
      <c r="F274" s="21">
        <v>95.581000000000003</v>
      </c>
      <c r="G274" s="3">
        <v>88.773500000000013</v>
      </c>
      <c r="H274" s="3">
        <v>81.140300000000011</v>
      </c>
      <c r="I274" s="3">
        <v>4.6213691855366221</v>
      </c>
      <c r="J274" s="3">
        <v>8.0820630334286427</v>
      </c>
      <c r="K274" s="3">
        <f t="shared" si="96"/>
        <v>5.8119464070132944E-2</v>
      </c>
      <c r="L274" s="3">
        <f t="shared" si="97"/>
        <v>8.4557213603421624E-2</v>
      </c>
      <c r="M274" s="3">
        <f t="shared" si="98"/>
        <v>145.75200000000001</v>
      </c>
      <c r="N274" s="3">
        <f t="shared" si="99"/>
        <v>220.79800000000003</v>
      </c>
      <c r="O274" s="3">
        <f t="shared" si="100"/>
        <v>351.01600000000008</v>
      </c>
      <c r="P274" s="3">
        <f t="shared" si="101"/>
        <v>418.31600000000003</v>
      </c>
      <c r="Q274" s="3">
        <f t="shared" si="102"/>
        <v>502.48199999999997</v>
      </c>
      <c r="R274" s="3">
        <f t="shared" si="103"/>
        <v>572.42600000000004</v>
      </c>
      <c r="S274" s="3">
        <f t="shared" si="104"/>
        <v>611.803</v>
      </c>
      <c r="T274" s="3">
        <f t="shared" si="105"/>
        <v>715.08199999999999</v>
      </c>
      <c r="U274" s="3">
        <f t="shared" si="106"/>
        <v>798.85900000000004</v>
      </c>
      <c r="V274" s="3">
        <f t="shared" si="107"/>
        <v>858.58400000000006</v>
      </c>
      <c r="W274" s="3">
        <f t="shared" si="108"/>
        <v>971.0859999999999</v>
      </c>
      <c r="X274" s="3">
        <f t="shared" si="109"/>
        <v>205.97000000000003</v>
      </c>
      <c r="Y274" s="3">
        <f t="shared" si="110"/>
        <v>273.77200000000005</v>
      </c>
      <c r="Z274" s="3">
        <f t="shared" si="111"/>
        <v>390.67700000000002</v>
      </c>
      <c r="AA274" s="3">
        <f t="shared" si="112"/>
        <v>448.72300000000007</v>
      </c>
      <c r="AB274" s="3">
        <f t="shared" si="113"/>
        <v>518.12300000000005</v>
      </c>
      <c r="AC274" s="3">
        <f t="shared" si="114"/>
        <v>591.22500000000002</v>
      </c>
      <c r="AD274" s="3">
        <f t="shared" si="115"/>
        <v>642.00400000000002</v>
      </c>
      <c r="AE274" s="3">
        <f t="shared" si="116"/>
        <v>764.98</v>
      </c>
      <c r="AF274" s="3">
        <f t="shared" si="117"/>
        <v>826.71299999999997</v>
      </c>
      <c r="AG274" s="3">
        <f t="shared" si="118"/>
        <v>857.05</v>
      </c>
      <c r="AH274" s="3">
        <f t="shared" si="119"/>
        <v>977.99700000000007</v>
      </c>
      <c r="AI274" s="3"/>
      <c r="AJ274" s="3"/>
      <c r="AK274" s="3"/>
      <c r="AL274" s="3"/>
      <c r="AM274" s="3"/>
      <c r="AN274" s="3"/>
      <c r="AO274" s="3"/>
      <c r="AP274" s="3"/>
      <c r="AQ274" s="3"/>
      <c r="AR274" s="3"/>
    </row>
    <row r="275" spans="1:44" x14ac:dyDescent="0.3">
      <c r="A275" t="s">
        <v>42</v>
      </c>
      <c r="B275" t="s">
        <v>18</v>
      </c>
      <c r="C275">
        <v>7.32258064516129</v>
      </c>
      <c r="D275">
        <v>4.806451612903226</v>
      </c>
      <c r="E275">
        <v>95.095999999999989</v>
      </c>
      <c r="F275" s="21">
        <v>77.47399999999999</v>
      </c>
      <c r="G275" s="3">
        <v>130.32689999999999</v>
      </c>
      <c r="H275" s="3">
        <v>115.44110000000001</v>
      </c>
      <c r="I275" s="3">
        <v>2.9718153119456465</v>
      </c>
      <c r="J275" s="3">
        <v>1.6099296684236195</v>
      </c>
      <c r="K275" s="3">
        <f t="shared" si="96"/>
        <v>3.1250686800135097E-2</v>
      </c>
      <c r="L275" s="3">
        <f t="shared" si="97"/>
        <v>2.0780257485396646E-2</v>
      </c>
      <c r="M275" s="3">
        <f t="shared" si="98"/>
        <v>174.61099999999999</v>
      </c>
      <c r="N275" s="3">
        <f t="shared" si="99"/>
        <v>240.84800000000001</v>
      </c>
      <c r="O275" s="3">
        <f t="shared" si="100"/>
        <v>315.89400000000001</v>
      </c>
      <c r="P275" s="3">
        <f t="shared" si="101"/>
        <v>446.11200000000008</v>
      </c>
      <c r="Q275" s="3">
        <f t="shared" si="102"/>
        <v>513.41200000000003</v>
      </c>
      <c r="R275" s="3">
        <f t="shared" si="103"/>
        <v>597.57799999999997</v>
      </c>
      <c r="S275" s="3">
        <f t="shared" si="104"/>
        <v>667.52200000000005</v>
      </c>
      <c r="T275" s="3">
        <f t="shared" si="105"/>
        <v>706.899</v>
      </c>
      <c r="U275" s="3">
        <f t="shared" si="106"/>
        <v>810.178</v>
      </c>
      <c r="V275" s="3">
        <f t="shared" si="107"/>
        <v>893.95500000000004</v>
      </c>
      <c r="W275" s="3">
        <f t="shared" si="108"/>
        <v>953.68000000000006</v>
      </c>
      <c r="X275" s="3">
        <f t="shared" si="109"/>
        <v>173.05500000000001</v>
      </c>
      <c r="Y275" s="3">
        <f t="shared" si="110"/>
        <v>283.44400000000002</v>
      </c>
      <c r="Z275" s="3">
        <f t="shared" si="111"/>
        <v>351.24600000000004</v>
      </c>
      <c r="AA275" s="3">
        <f t="shared" si="112"/>
        <v>468.15100000000001</v>
      </c>
      <c r="AB275" s="3">
        <f t="shared" si="113"/>
        <v>526.19700000000012</v>
      </c>
      <c r="AC275" s="3">
        <f t="shared" si="114"/>
        <v>595.59699999999998</v>
      </c>
      <c r="AD275" s="3">
        <f t="shared" si="115"/>
        <v>668.69900000000007</v>
      </c>
      <c r="AE275" s="3">
        <f t="shared" si="116"/>
        <v>719.47800000000007</v>
      </c>
      <c r="AF275" s="3">
        <f t="shared" si="117"/>
        <v>842.45399999999995</v>
      </c>
      <c r="AG275" s="3">
        <f t="shared" si="118"/>
        <v>904.1869999999999</v>
      </c>
      <c r="AH275" s="3">
        <f t="shared" si="119"/>
        <v>934.52399999999989</v>
      </c>
      <c r="AI275" s="3"/>
      <c r="AJ275" s="3"/>
      <c r="AK275" s="3"/>
      <c r="AL275" s="3"/>
      <c r="AM275" s="3"/>
      <c r="AN275" s="3"/>
      <c r="AO275" s="3"/>
      <c r="AP275" s="3"/>
      <c r="AQ275" s="3"/>
      <c r="AR275" s="3"/>
    </row>
    <row r="276" spans="1:44" x14ac:dyDescent="0.3">
      <c r="A276" t="s">
        <v>42</v>
      </c>
      <c r="B276" t="s">
        <v>19</v>
      </c>
      <c r="C276">
        <v>12.5</v>
      </c>
      <c r="D276">
        <v>12.533333333333333</v>
      </c>
      <c r="E276">
        <v>121.60199999999999</v>
      </c>
      <c r="F276" s="21">
        <v>116.48500000000001</v>
      </c>
      <c r="G276" s="3">
        <v>135.572</v>
      </c>
      <c r="H276" s="3">
        <v>112.81980000000001</v>
      </c>
      <c r="I276" s="3">
        <v>4.9093865285445686</v>
      </c>
      <c r="J276" s="3">
        <v>4.0626413109213493</v>
      </c>
      <c r="K276" s="3">
        <f t="shared" si="96"/>
        <v>4.0372580455457711E-2</v>
      </c>
      <c r="L276" s="3">
        <f t="shared" si="97"/>
        <v>3.4876948198663764E-2</v>
      </c>
      <c r="M276" s="3">
        <f t="shared" si="98"/>
        <v>216.69799999999998</v>
      </c>
      <c r="N276" s="3">
        <f t="shared" si="99"/>
        <v>296.21299999999997</v>
      </c>
      <c r="O276" s="3">
        <f t="shared" si="100"/>
        <v>362.45</v>
      </c>
      <c r="P276" s="3">
        <f t="shared" si="101"/>
        <v>437.49599999999998</v>
      </c>
      <c r="Q276" s="3">
        <f t="shared" si="102"/>
        <v>567.71400000000006</v>
      </c>
      <c r="R276" s="3">
        <f t="shared" si="103"/>
        <v>635.01400000000001</v>
      </c>
      <c r="S276" s="3">
        <f t="shared" si="104"/>
        <v>719.18</v>
      </c>
      <c r="T276" s="3">
        <f t="shared" si="105"/>
        <v>789.12400000000002</v>
      </c>
      <c r="U276" s="3">
        <f t="shared" si="106"/>
        <v>828.50099999999998</v>
      </c>
      <c r="V276" s="3">
        <f t="shared" si="107"/>
        <v>931.78</v>
      </c>
      <c r="W276" s="3">
        <f t="shared" si="108"/>
        <v>1015.557</v>
      </c>
      <c r="X276" s="3">
        <f t="shared" si="109"/>
        <v>193.959</v>
      </c>
      <c r="Y276" s="3">
        <f t="shared" si="110"/>
        <v>289.54000000000002</v>
      </c>
      <c r="Z276" s="3">
        <f t="shared" si="111"/>
        <v>399.92900000000003</v>
      </c>
      <c r="AA276" s="3">
        <f t="shared" si="112"/>
        <v>467.73100000000005</v>
      </c>
      <c r="AB276" s="3">
        <f t="shared" si="113"/>
        <v>584.63599999999997</v>
      </c>
      <c r="AC276" s="3">
        <f t="shared" si="114"/>
        <v>642.68200000000013</v>
      </c>
      <c r="AD276" s="3">
        <f t="shared" si="115"/>
        <v>712.08199999999999</v>
      </c>
      <c r="AE276" s="3">
        <f t="shared" si="116"/>
        <v>785.18400000000008</v>
      </c>
      <c r="AF276" s="3">
        <f t="shared" si="117"/>
        <v>835.96300000000008</v>
      </c>
      <c r="AG276" s="3">
        <f t="shared" si="118"/>
        <v>958.93899999999996</v>
      </c>
      <c r="AH276" s="3">
        <f t="shared" si="119"/>
        <v>1020.6719999999999</v>
      </c>
      <c r="AI276" s="3"/>
      <c r="AJ276" s="3"/>
      <c r="AK276" s="3"/>
      <c r="AL276" s="3"/>
      <c r="AM276" s="3"/>
      <c r="AN276" s="3"/>
      <c r="AO276" s="3"/>
      <c r="AP276" s="3"/>
      <c r="AQ276" s="3"/>
      <c r="AR276" s="3"/>
    </row>
    <row r="277" spans="1:44" x14ac:dyDescent="0.3">
      <c r="A277" t="s">
        <v>42</v>
      </c>
      <c r="B277" t="s">
        <v>20</v>
      </c>
      <c r="C277">
        <v>24.870967741935484</v>
      </c>
      <c r="D277">
        <v>14.935483870967742</v>
      </c>
      <c r="E277">
        <v>156.82999999999998</v>
      </c>
      <c r="F277" s="21">
        <v>131.80200000000002</v>
      </c>
      <c r="G277" s="3">
        <v>156.12909999999999</v>
      </c>
      <c r="H277" s="3">
        <v>110.25360000000001</v>
      </c>
      <c r="I277" s="3">
        <v>10.093698702687639</v>
      </c>
      <c r="J277" s="3">
        <v>5.0026673589270869</v>
      </c>
      <c r="K277" s="3">
        <f t="shared" si="96"/>
        <v>6.4360764539231272E-2</v>
      </c>
      <c r="L277" s="3">
        <f t="shared" si="97"/>
        <v>3.7955929036942428E-2</v>
      </c>
      <c r="M277" s="3">
        <f t="shared" si="98"/>
        <v>278.43199999999996</v>
      </c>
      <c r="N277" s="3">
        <f t="shared" si="99"/>
        <v>373.52799999999996</v>
      </c>
      <c r="O277" s="3">
        <f t="shared" si="100"/>
        <v>453.04299999999995</v>
      </c>
      <c r="P277" s="3">
        <f t="shared" si="101"/>
        <v>519.28</v>
      </c>
      <c r="Q277" s="3">
        <f t="shared" si="102"/>
        <v>594.32600000000002</v>
      </c>
      <c r="R277" s="3">
        <f t="shared" si="103"/>
        <v>724.5440000000001</v>
      </c>
      <c r="S277" s="3">
        <f t="shared" si="104"/>
        <v>791.84400000000005</v>
      </c>
      <c r="T277" s="3">
        <f t="shared" si="105"/>
        <v>876.01</v>
      </c>
      <c r="U277" s="3">
        <f t="shared" si="106"/>
        <v>945.95399999999995</v>
      </c>
      <c r="V277" s="3">
        <f t="shared" si="107"/>
        <v>985.3309999999999</v>
      </c>
      <c r="W277" s="3">
        <f t="shared" si="108"/>
        <v>1088.6099999999999</v>
      </c>
      <c r="X277" s="3">
        <f t="shared" si="109"/>
        <v>248.28700000000003</v>
      </c>
      <c r="Y277" s="3">
        <f t="shared" si="110"/>
        <v>325.76100000000002</v>
      </c>
      <c r="Z277" s="3">
        <f t="shared" si="111"/>
        <v>421.34200000000004</v>
      </c>
      <c r="AA277" s="3">
        <f t="shared" si="112"/>
        <v>531.73099999999999</v>
      </c>
      <c r="AB277" s="3">
        <f t="shared" si="113"/>
        <v>599.53300000000013</v>
      </c>
      <c r="AC277" s="3">
        <f t="shared" si="114"/>
        <v>716.43799999999999</v>
      </c>
      <c r="AD277" s="3">
        <f t="shared" si="115"/>
        <v>774.48400000000015</v>
      </c>
      <c r="AE277" s="3">
        <f t="shared" si="116"/>
        <v>843.88400000000001</v>
      </c>
      <c r="AF277" s="3">
        <f t="shared" si="117"/>
        <v>916.9860000000001</v>
      </c>
      <c r="AG277" s="3">
        <f t="shared" si="118"/>
        <v>967.7650000000001</v>
      </c>
      <c r="AH277" s="3">
        <f t="shared" si="119"/>
        <v>1090.741</v>
      </c>
      <c r="AI277" s="3"/>
      <c r="AJ277" s="3"/>
      <c r="AK277" s="3"/>
      <c r="AL277" s="3"/>
      <c r="AM277" s="3"/>
      <c r="AN277" s="3"/>
      <c r="AO277" s="3"/>
      <c r="AP277" s="3"/>
      <c r="AQ277" s="3"/>
      <c r="AR277" s="3"/>
    </row>
    <row r="278" spans="1:44" x14ac:dyDescent="0.3">
      <c r="A278" t="s">
        <v>43</v>
      </c>
      <c r="B278" t="s">
        <v>9</v>
      </c>
      <c r="C278">
        <v>22.483870967741936</v>
      </c>
      <c r="D278">
        <v>11.258064516129032</v>
      </c>
      <c r="E278">
        <v>108.79900000000001</v>
      </c>
      <c r="F278" s="21">
        <v>106.81899999999999</v>
      </c>
      <c r="G278" s="3">
        <v>92.6524</v>
      </c>
      <c r="H278" s="3">
        <v>51.753</v>
      </c>
      <c r="I278" s="3">
        <v>9.1249130943881767</v>
      </c>
      <c r="J278" s="3">
        <v>3.7709090891264636</v>
      </c>
      <c r="K278" s="3">
        <f t="shared" si="96"/>
        <v>8.3869457388286439E-2</v>
      </c>
      <c r="L278" s="3">
        <f t="shared" si="97"/>
        <v>3.5301857245681613E-2</v>
      </c>
      <c r="M278" s="3">
        <f t="shared" si="98"/>
        <v>265.62900000000002</v>
      </c>
      <c r="N278" s="3">
        <f t="shared" si="99"/>
        <v>387.23099999999999</v>
      </c>
      <c r="O278" s="3">
        <f t="shared" si="100"/>
        <v>482.327</v>
      </c>
      <c r="P278" s="3">
        <f t="shared" si="101"/>
        <v>561.84199999999998</v>
      </c>
      <c r="Q278" s="3">
        <f t="shared" si="102"/>
        <v>628.07899999999995</v>
      </c>
      <c r="R278" s="3">
        <f t="shared" si="103"/>
        <v>703.125</v>
      </c>
      <c r="S278" s="3">
        <f t="shared" si="104"/>
        <v>833.34300000000007</v>
      </c>
      <c r="T278" s="3">
        <f t="shared" si="105"/>
        <v>900.64300000000003</v>
      </c>
      <c r="U278" s="3">
        <f t="shared" si="106"/>
        <v>984.80899999999997</v>
      </c>
      <c r="V278" s="3">
        <f t="shared" si="107"/>
        <v>1054.7529999999999</v>
      </c>
      <c r="W278" s="3">
        <f t="shared" si="108"/>
        <v>1094.1299999999999</v>
      </c>
      <c r="X278" s="3">
        <f t="shared" si="109"/>
        <v>238.62100000000001</v>
      </c>
      <c r="Y278" s="3">
        <f t="shared" si="110"/>
        <v>355.10599999999999</v>
      </c>
      <c r="Z278" s="3">
        <f t="shared" si="111"/>
        <v>432.58000000000004</v>
      </c>
      <c r="AA278" s="3">
        <f t="shared" si="112"/>
        <v>528.16100000000006</v>
      </c>
      <c r="AB278" s="3">
        <f t="shared" si="113"/>
        <v>638.54999999999995</v>
      </c>
      <c r="AC278" s="3">
        <f t="shared" si="114"/>
        <v>706.35200000000009</v>
      </c>
      <c r="AD278" s="3">
        <f t="shared" si="115"/>
        <v>823.25699999999995</v>
      </c>
      <c r="AE278" s="3">
        <f t="shared" si="116"/>
        <v>881.30300000000011</v>
      </c>
      <c r="AF278" s="3">
        <f t="shared" si="117"/>
        <v>950.70299999999997</v>
      </c>
      <c r="AG278" s="3">
        <f t="shared" si="118"/>
        <v>1023.8050000000001</v>
      </c>
      <c r="AH278" s="3">
        <f t="shared" si="119"/>
        <v>1074.5840000000001</v>
      </c>
      <c r="AI278" s="3"/>
      <c r="AJ278" s="3"/>
      <c r="AK278" s="3"/>
      <c r="AL278" s="3"/>
      <c r="AM278" s="3"/>
      <c r="AN278" s="3"/>
      <c r="AO278" s="3"/>
      <c r="AP278" s="3"/>
      <c r="AQ278" s="3"/>
      <c r="AR278" s="3"/>
    </row>
    <row r="279" spans="1:44" x14ac:dyDescent="0.3">
      <c r="A279" t="s">
        <v>43</v>
      </c>
      <c r="B279" t="s">
        <v>10</v>
      </c>
      <c r="C279">
        <v>22.642857142857142</v>
      </c>
      <c r="D279">
        <v>2.6428571428571428</v>
      </c>
      <c r="E279">
        <v>166.39999999999998</v>
      </c>
      <c r="F279" s="21">
        <v>146.732</v>
      </c>
      <c r="G279" s="3">
        <v>152.6875</v>
      </c>
      <c r="H279" s="3">
        <v>149.672</v>
      </c>
      <c r="I279" s="3">
        <v>8.3001361575926875</v>
      </c>
      <c r="J279" s="3">
        <v>0.799562385660053</v>
      </c>
      <c r="K279" s="3">
        <f t="shared" si="96"/>
        <v>4.9880625947071447E-2</v>
      </c>
      <c r="L279" s="3">
        <f t="shared" si="97"/>
        <v>5.4491343787316533E-3</v>
      </c>
      <c r="M279" s="3">
        <f t="shared" si="98"/>
        <v>275.19899999999996</v>
      </c>
      <c r="N279" s="3">
        <f t="shared" si="99"/>
        <v>432.029</v>
      </c>
      <c r="O279" s="3">
        <f t="shared" si="100"/>
        <v>553.63099999999997</v>
      </c>
      <c r="P279" s="3">
        <f t="shared" si="101"/>
        <v>648.72699999999998</v>
      </c>
      <c r="Q279" s="3">
        <f t="shared" si="102"/>
        <v>728.24199999999996</v>
      </c>
      <c r="R279" s="3">
        <f t="shared" si="103"/>
        <v>794.47899999999993</v>
      </c>
      <c r="S279" s="3">
        <f t="shared" si="104"/>
        <v>869.52499999999998</v>
      </c>
      <c r="T279" s="3">
        <f t="shared" si="105"/>
        <v>999.74300000000005</v>
      </c>
      <c r="U279" s="3">
        <f t="shared" si="106"/>
        <v>1067.0430000000001</v>
      </c>
      <c r="V279" s="3">
        <f t="shared" si="107"/>
        <v>1151.2089999999998</v>
      </c>
      <c r="W279" s="3">
        <f t="shared" si="108"/>
        <v>1221.1529999999998</v>
      </c>
      <c r="X279" s="3">
        <f t="shared" si="109"/>
        <v>253.55099999999999</v>
      </c>
      <c r="Y279" s="3">
        <f t="shared" si="110"/>
        <v>385.35300000000001</v>
      </c>
      <c r="Z279" s="3">
        <f t="shared" si="111"/>
        <v>501.83799999999997</v>
      </c>
      <c r="AA279" s="3">
        <f t="shared" si="112"/>
        <v>579.31200000000001</v>
      </c>
      <c r="AB279" s="3">
        <f t="shared" si="113"/>
        <v>674.89300000000003</v>
      </c>
      <c r="AC279" s="3">
        <f t="shared" si="114"/>
        <v>785.28199999999993</v>
      </c>
      <c r="AD279" s="3">
        <f t="shared" si="115"/>
        <v>853.08400000000006</v>
      </c>
      <c r="AE279" s="3">
        <f t="shared" si="116"/>
        <v>969.98899999999992</v>
      </c>
      <c r="AF279" s="3">
        <f t="shared" si="117"/>
        <v>1028.0350000000001</v>
      </c>
      <c r="AG279" s="3">
        <f t="shared" si="118"/>
        <v>1097.4349999999999</v>
      </c>
      <c r="AH279" s="3">
        <f t="shared" si="119"/>
        <v>1170.537</v>
      </c>
      <c r="AI279" s="3"/>
      <c r="AJ279" s="3"/>
      <c r="AK279" s="3"/>
      <c r="AL279" s="3"/>
      <c r="AM279" s="3"/>
      <c r="AN279" s="3"/>
      <c r="AO279" s="3"/>
      <c r="AP279" s="3"/>
      <c r="AQ279" s="3"/>
      <c r="AR279" s="3"/>
    </row>
    <row r="280" spans="1:44" x14ac:dyDescent="0.3">
      <c r="A280" t="s">
        <v>43</v>
      </c>
      <c r="B280" t="s">
        <v>11</v>
      </c>
      <c r="C280">
        <v>299.35483870967744</v>
      </c>
      <c r="D280">
        <v>108.09677419354838</v>
      </c>
      <c r="E280">
        <v>309.51799999999997</v>
      </c>
      <c r="F280" s="21">
        <v>223.85499999999996</v>
      </c>
      <c r="G280" s="3">
        <v>117.69870000000002</v>
      </c>
      <c r="H280" s="3">
        <v>112.54880000000001</v>
      </c>
      <c r="I280" s="3">
        <v>121.49095195971631</v>
      </c>
      <c r="J280" s="3">
        <v>36.207210193876179</v>
      </c>
      <c r="K280" s="3">
        <f t="shared" si="96"/>
        <v>0.3925165966428974</v>
      </c>
      <c r="L280" s="3">
        <f t="shared" si="97"/>
        <v>0.16174403160025994</v>
      </c>
      <c r="M280" s="3">
        <f t="shared" si="98"/>
        <v>475.91799999999995</v>
      </c>
      <c r="N280" s="3">
        <f t="shared" si="99"/>
        <v>584.71699999999987</v>
      </c>
      <c r="O280" s="3">
        <f t="shared" si="100"/>
        <v>741.54700000000003</v>
      </c>
      <c r="P280" s="3">
        <f t="shared" si="101"/>
        <v>863.14899999999989</v>
      </c>
      <c r="Q280" s="3">
        <f t="shared" si="102"/>
        <v>958.24499999999989</v>
      </c>
      <c r="R280" s="3">
        <f t="shared" si="103"/>
        <v>1037.76</v>
      </c>
      <c r="S280" s="3">
        <f t="shared" si="104"/>
        <v>1103.9969999999998</v>
      </c>
      <c r="T280" s="3">
        <f t="shared" si="105"/>
        <v>1179.0429999999999</v>
      </c>
      <c r="U280" s="3">
        <f t="shared" si="106"/>
        <v>1309.261</v>
      </c>
      <c r="V280" s="3">
        <f t="shared" si="107"/>
        <v>1376.5610000000001</v>
      </c>
      <c r="W280" s="3">
        <f t="shared" si="108"/>
        <v>1460.7269999999999</v>
      </c>
      <c r="X280" s="3">
        <f t="shared" si="109"/>
        <v>370.58699999999999</v>
      </c>
      <c r="Y280" s="3">
        <f t="shared" si="110"/>
        <v>477.40599999999995</v>
      </c>
      <c r="Z280" s="3">
        <f t="shared" si="111"/>
        <v>609.20799999999997</v>
      </c>
      <c r="AA280" s="3">
        <f t="shared" si="112"/>
        <v>725.69299999999998</v>
      </c>
      <c r="AB280" s="3">
        <f t="shared" si="113"/>
        <v>803.16699999999992</v>
      </c>
      <c r="AC280" s="3">
        <f t="shared" si="114"/>
        <v>898.74800000000005</v>
      </c>
      <c r="AD280" s="3">
        <f t="shared" si="115"/>
        <v>1009.1369999999999</v>
      </c>
      <c r="AE280" s="3">
        <f t="shared" si="116"/>
        <v>1076.9390000000001</v>
      </c>
      <c r="AF280" s="3">
        <f t="shared" si="117"/>
        <v>1193.8439999999998</v>
      </c>
      <c r="AG280" s="3">
        <f t="shared" si="118"/>
        <v>1251.8900000000001</v>
      </c>
      <c r="AH280" s="3">
        <f t="shared" si="119"/>
        <v>1321.29</v>
      </c>
      <c r="AI280" s="3"/>
      <c r="AJ280" s="3"/>
      <c r="AK280" s="3"/>
      <c r="AL280" s="3"/>
      <c r="AM280" s="3"/>
      <c r="AN280" s="3"/>
      <c r="AO280" s="3"/>
      <c r="AP280" s="3"/>
      <c r="AQ280" s="3"/>
      <c r="AR280" s="3"/>
    </row>
    <row r="281" spans="1:44" x14ac:dyDescent="0.3">
      <c r="A281" t="s">
        <v>43</v>
      </c>
      <c r="B281" t="s">
        <v>12</v>
      </c>
      <c r="C281">
        <v>152.9</v>
      </c>
      <c r="D281">
        <v>134.43333333333334</v>
      </c>
      <c r="E281">
        <v>115.06200000000001</v>
      </c>
      <c r="F281" s="21">
        <v>128.38199999999998</v>
      </c>
      <c r="G281" s="3">
        <v>84.37830000000001</v>
      </c>
      <c r="H281" s="3">
        <v>80.578500000000005</v>
      </c>
      <c r="I281" s="3">
        <v>60.05161601715718</v>
      </c>
      <c r="J281" s="3">
        <v>43.576150018472866</v>
      </c>
      <c r="K281" s="3">
        <f t="shared" si="96"/>
        <v>0.52190658963999559</v>
      </c>
      <c r="L281" s="3">
        <f t="shared" si="97"/>
        <v>0.33942569845050607</v>
      </c>
      <c r="M281" s="3">
        <f t="shared" si="98"/>
        <v>424.58</v>
      </c>
      <c r="N281" s="3">
        <f t="shared" si="99"/>
        <v>590.98</v>
      </c>
      <c r="O281" s="3">
        <f t="shared" si="100"/>
        <v>699.77899999999988</v>
      </c>
      <c r="P281" s="3">
        <f t="shared" si="101"/>
        <v>856.60900000000004</v>
      </c>
      <c r="Q281" s="3">
        <f t="shared" si="102"/>
        <v>978.2109999999999</v>
      </c>
      <c r="R281" s="3">
        <f t="shared" si="103"/>
        <v>1073.3069999999998</v>
      </c>
      <c r="S281" s="3">
        <f t="shared" si="104"/>
        <v>1152.8220000000001</v>
      </c>
      <c r="T281" s="3">
        <f t="shared" si="105"/>
        <v>1219.0589999999997</v>
      </c>
      <c r="U281" s="3">
        <f t="shared" si="106"/>
        <v>1294.105</v>
      </c>
      <c r="V281" s="3">
        <f t="shared" si="107"/>
        <v>1424.3229999999999</v>
      </c>
      <c r="W281" s="3">
        <f t="shared" si="108"/>
        <v>1491.623</v>
      </c>
      <c r="X281" s="3">
        <f t="shared" si="109"/>
        <v>352.23699999999997</v>
      </c>
      <c r="Y281" s="3">
        <f t="shared" si="110"/>
        <v>498.96899999999994</v>
      </c>
      <c r="Z281" s="3">
        <f t="shared" si="111"/>
        <v>605.7879999999999</v>
      </c>
      <c r="AA281" s="3">
        <f t="shared" si="112"/>
        <v>737.58999999999992</v>
      </c>
      <c r="AB281" s="3">
        <f t="shared" si="113"/>
        <v>854.07499999999993</v>
      </c>
      <c r="AC281" s="3">
        <f t="shared" si="114"/>
        <v>931.54899999999986</v>
      </c>
      <c r="AD281" s="3">
        <f t="shared" si="115"/>
        <v>1027.1300000000001</v>
      </c>
      <c r="AE281" s="3">
        <f t="shared" si="116"/>
        <v>1137.519</v>
      </c>
      <c r="AF281" s="3">
        <f t="shared" si="117"/>
        <v>1205.3210000000001</v>
      </c>
      <c r="AG281" s="3">
        <f t="shared" si="118"/>
        <v>1322.2259999999999</v>
      </c>
      <c r="AH281" s="3">
        <f t="shared" si="119"/>
        <v>1380.2720000000002</v>
      </c>
      <c r="AI281" s="3"/>
      <c r="AJ281" s="3"/>
      <c r="AK281" s="3"/>
      <c r="AL281" s="3"/>
      <c r="AM281" s="3"/>
      <c r="AN281" s="3"/>
      <c r="AO281" s="3"/>
      <c r="AP281" s="3"/>
      <c r="AQ281" s="3"/>
      <c r="AR281" s="3"/>
    </row>
    <row r="282" spans="1:44" x14ac:dyDescent="0.3">
      <c r="A282" t="s">
        <v>43</v>
      </c>
      <c r="B282" t="s">
        <v>13</v>
      </c>
      <c r="C282">
        <v>81.322580645161295</v>
      </c>
      <c r="D282">
        <v>384.83870967741933</v>
      </c>
      <c r="E282">
        <v>78.173999999999978</v>
      </c>
      <c r="F282" s="21">
        <v>111.139</v>
      </c>
      <c r="G282" s="3">
        <v>55.678100000000001</v>
      </c>
      <c r="H282" s="3">
        <v>52.664000000000001</v>
      </c>
      <c r="I282" s="3">
        <v>33.004169169228966</v>
      </c>
      <c r="J282" s="3">
        <v>128.9024224449247</v>
      </c>
      <c r="K282" s="3">
        <f t="shared" si="96"/>
        <v>0.42218856869584487</v>
      </c>
      <c r="L282" s="3">
        <f t="shared" si="97"/>
        <v>1.1598306845025121</v>
      </c>
      <c r="M282" s="3">
        <f t="shared" si="98"/>
        <v>193.23599999999999</v>
      </c>
      <c r="N282" s="3">
        <f t="shared" si="99"/>
        <v>502.75399999999996</v>
      </c>
      <c r="O282" s="3">
        <f t="shared" si="100"/>
        <v>669.154</v>
      </c>
      <c r="P282" s="3">
        <f t="shared" si="101"/>
        <v>777.95299999999986</v>
      </c>
      <c r="Q282" s="3">
        <f t="shared" si="102"/>
        <v>934.78300000000002</v>
      </c>
      <c r="R282" s="3">
        <f t="shared" si="103"/>
        <v>1056.3849999999998</v>
      </c>
      <c r="S282" s="3">
        <f t="shared" si="104"/>
        <v>1151.4809999999998</v>
      </c>
      <c r="T282" s="3">
        <f t="shared" si="105"/>
        <v>1230.9960000000001</v>
      </c>
      <c r="U282" s="3">
        <f t="shared" si="106"/>
        <v>1297.2329999999997</v>
      </c>
      <c r="V282" s="3">
        <f t="shared" si="107"/>
        <v>1372.279</v>
      </c>
      <c r="W282" s="3">
        <f t="shared" si="108"/>
        <v>1502.4969999999998</v>
      </c>
      <c r="X282" s="3">
        <f t="shared" si="109"/>
        <v>239.52099999999996</v>
      </c>
      <c r="Y282" s="3">
        <f t="shared" si="110"/>
        <v>463.37599999999998</v>
      </c>
      <c r="Z282" s="3">
        <f t="shared" si="111"/>
        <v>610.10799999999995</v>
      </c>
      <c r="AA282" s="3">
        <f t="shared" si="112"/>
        <v>716.92699999999991</v>
      </c>
      <c r="AB282" s="3">
        <f t="shared" si="113"/>
        <v>848.72899999999993</v>
      </c>
      <c r="AC282" s="3">
        <f t="shared" si="114"/>
        <v>965.21399999999994</v>
      </c>
      <c r="AD282" s="3">
        <f t="shared" si="115"/>
        <v>1042.6879999999999</v>
      </c>
      <c r="AE282" s="3">
        <f t="shared" si="116"/>
        <v>1138.269</v>
      </c>
      <c r="AF282" s="3">
        <f t="shared" si="117"/>
        <v>1248.6579999999999</v>
      </c>
      <c r="AG282" s="3">
        <f t="shared" si="118"/>
        <v>1316.46</v>
      </c>
      <c r="AH282" s="3">
        <f t="shared" si="119"/>
        <v>1433.3649999999998</v>
      </c>
      <c r="AI282" s="3"/>
      <c r="AJ282" s="3"/>
      <c r="AK282" s="3"/>
      <c r="AL282" s="3"/>
      <c r="AM282" s="3"/>
      <c r="AN282" s="3"/>
      <c r="AO282" s="3"/>
      <c r="AP282" s="3"/>
      <c r="AQ282" s="3"/>
      <c r="AR282" s="3"/>
    </row>
    <row r="283" spans="1:44" x14ac:dyDescent="0.3">
      <c r="A283" t="s">
        <v>43</v>
      </c>
      <c r="B283" t="s">
        <v>14</v>
      </c>
      <c r="C283">
        <v>81.55</v>
      </c>
      <c r="D283">
        <v>173.46666666666667</v>
      </c>
      <c r="E283">
        <v>125.96299999999999</v>
      </c>
      <c r="F283" s="21">
        <v>155.20400000000001</v>
      </c>
      <c r="G283" s="3">
        <v>37.786200000000001</v>
      </c>
      <c r="H283" s="3">
        <v>36.082799999999999</v>
      </c>
      <c r="I283" s="3">
        <v>32.028837712224785</v>
      </c>
      <c r="J283" s="3">
        <v>56.228684526688028</v>
      </c>
      <c r="K283" s="3">
        <f t="shared" si="96"/>
        <v>0.25427179181366583</v>
      </c>
      <c r="L283" s="3">
        <f t="shared" si="97"/>
        <v>0.36228888770062645</v>
      </c>
      <c r="M283" s="3">
        <f t="shared" si="98"/>
        <v>204.13699999999997</v>
      </c>
      <c r="N283" s="3">
        <f t="shared" si="99"/>
        <v>319.19899999999996</v>
      </c>
      <c r="O283" s="3">
        <f t="shared" si="100"/>
        <v>628.71699999999998</v>
      </c>
      <c r="P283" s="3">
        <f t="shared" si="101"/>
        <v>795.11699999999996</v>
      </c>
      <c r="Q283" s="3">
        <f t="shared" si="102"/>
        <v>903.91599999999983</v>
      </c>
      <c r="R283" s="3">
        <f t="shared" si="103"/>
        <v>1060.7460000000001</v>
      </c>
      <c r="S283" s="3">
        <f t="shared" si="104"/>
        <v>1182.3479999999997</v>
      </c>
      <c r="T283" s="3">
        <f t="shared" si="105"/>
        <v>1277.4439999999997</v>
      </c>
      <c r="U283" s="3">
        <f t="shared" si="106"/>
        <v>1356.9590000000001</v>
      </c>
      <c r="V283" s="3">
        <f t="shared" si="107"/>
        <v>1423.1959999999997</v>
      </c>
      <c r="W283" s="3">
        <f t="shared" si="108"/>
        <v>1498.242</v>
      </c>
      <c r="X283" s="3">
        <f t="shared" si="109"/>
        <v>266.34300000000002</v>
      </c>
      <c r="Y283" s="3">
        <f t="shared" si="110"/>
        <v>394.72499999999997</v>
      </c>
      <c r="Z283" s="3">
        <f t="shared" si="111"/>
        <v>618.57999999999993</v>
      </c>
      <c r="AA283" s="3">
        <f t="shared" si="112"/>
        <v>765.3119999999999</v>
      </c>
      <c r="AB283" s="3">
        <f t="shared" si="113"/>
        <v>872.13099999999986</v>
      </c>
      <c r="AC283" s="3">
        <f t="shared" si="114"/>
        <v>1003.933</v>
      </c>
      <c r="AD283" s="3">
        <f t="shared" si="115"/>
        <v>1120.4179999999999</v>
      </c>
      <c r="AE283" s="3">
        <f t="shared" si="116"/>
        <v>1197.8919999999998</v>
      </c>
      <c r="AF283" s="3">
        <f t="shared" si="117"/>
        <v>1293.473</v>
      </c>
      <c r="AG283" s="3">
        <f t="shared" si="118"/>
        <v>1403.8619999999999</v>
      </c>
      <c r="AH283" s="3">
        <f t="shared" si="119"/>
        <v>1471.664</v>
      </c>
      <c r="AI283" s="3"/>
      <c r="AJ283" s="3"/>
      <c r="AK283" s="3"/>
      <c r="AL283" s="3"/>
      <c r="AM283" s="3"/>
      <c r="AN283" s="3"/>
      <c r="AO283" s="3"/>
      <c r="AP283" s="3"/>
      <c r="AQ283" s="3"/>
      <c r="AR283" s="3"/>
    </row>
    <row r="284" spans="1:44" x14ac:dyDescent="0.3">
      <c r="A284" t="s">
        <v>43</v>
      </c>
      <c r="B284" t="s">
        <v>15</v>
      </c>
      <c r="C284">
        <v>43.096774193548384</v>
      </c>
      <c r="D284">
        <v>108.90322580645162</v>
      </c>
      <c r="E284">
        <v>61.100999999999992</v>
      </c>
      <c r="F284" s="21">
        <v>63.975999999999992</v>
      </c>
      <c r="G284" s="3">
        <v>40.555800000000005</v>
      </c>
      <c r="H284" s="3">
        <v>41.630099999999999</v>
      </c>
      <c r="I284" s="3">
        <v>17.490507739028128</v>
      </c>
      <c r="J284" s="3">
        <v>36.477332621464022</v>
      </c>
      <c r="K284" s="3">
        <f t="shared" si="96"/>
        <v>0.28625567075871311</v>
      </c>
      <c r="L284" s="3">
        <f t="shared" si="97"/>
        <v>0.57017213676166101</v>
      </c>
      <c r="M284" s="3">
        <f t="shared" si="98"/>
        <v>187.06399999999999</v>
      </c>
      <c r="N284" s="3">
        <f t="shared" si="99"/>
        <v>265.23799999999994</v>
      </c>
      <c r="O284" s="3">
        <f t="shared" si="100"/>
        <v>380.29999999999995</v>
      </c>
      <c r="P284" s="3">
        <f t="shared" si="101"/>
        <v>689.81799999999998</v>
      </c>
      <c r="Q284" s="3">
        <f t="shared" si="102"/>
        <v>856.21799999999996</v>
      </c>
      <c r="R284" s="3">
        <f t="shared" si="103"/>
        <v>965.01699999999983</v>
      </c>
      <c r="S284" s="3">
        <f t="shared" si="104"/>
        <v>1121.847</v>
      </c>
      <c r="T284" s="3">
        <f t="shared" si="105"/>
        <v>1243.4489999999996</v>
      </c>
      <c r="U284" s="3">
        <f t="shared" si="106"/>
        <v>1338.5449999999996</v>
      </c>
      <c r="V284" s="3">
        <f t="shared" si="107"/>
        <v>1418.06</v>
      </c>
      <c r="W284" s="3">
        <f t="shared" si="108"/>
        <v>1484.2969999999996</v>
      </c>
      <c r="X284" s="3">
        <f t="shared" si="109"/>
        <v>219.18</v>
      </c>
      <c r="Y284" s="3">
        <f t="shared" si="110"/>
        <v>330.31900000000002</v>
      </c>
      <c r="Z284" s="3">
        <f t="shared" si="111"/>
        <v>458.70099999999996</v>
      </c>
      <c r="AA284" s="3">
        <f t="shared" si="112"/>
        <v>682.55599999999993</v>
      </c>
      <c r="AB284" s="3">
        <f t="shared" si="113"/>
        <v>829.2879999999999</v>
      </c>
      <c r="AC284" s="3">
        <f t="shared" si="114"/>
        <v>936.10699999999986</v>
      </c>
      <c r="AD284" s="3">
        <f t="shared" si="115"/>
        <v>1067.9089999999999</v>
      </c>
      <c r="AE284" s="3">
        <f t="shared" si="116"/>
        <v>1184.3939999999998</v>
      </c>
      <c r="AF284" s="3">
        <f t="shared" si="117"/>
        <v>1261.8679999999997</v>
      </c>
      <c r="AG284" s="3">
        <f t="shared" si="118"/>
        <v>1357.4489999999998</v>
      </c>
      <c r="AH284" s="3">
        <f t="shared" si="119"/>
        <v>1467.8379999999997</v>
      </c>
      <c r="AI284" s="3"/>
      <c r="AJ284" s="3"/>
      <c r="AK284" s="3"/>
      <c r="AL284" s="3"/>
      <c r="AM284" s="3"/>
      <c r="AN284" s="3"/>
      <c r="AO284" s="3"/>
      <c r="AP284" s="3"/>
      <c r="AQ284" s="3"/>
      <c r="AR284" s="3"/>
    </row>
    <row r="285" spans="1:44" x14ac:dyDescent="0.3">
      <c r="A285" t="s">
        <v>43</v>
      </c>
      <c r="B285" t="s">
        <v>16</v>
      </c>
      <c r="C285">
        <v>190.74193548387098</v>
      </c>
      <c r="D285">
        <v>274.41935483870969</v>
      </c>
      <c r="E285">
        <v>139.18400000000003</v>
      </c>
      <c r="F285" s="21">
        <v>160.46699999999998</v>
      </c>
      <c r="G285" s="3">
        <v>64.148600000000002</v>
      </c>
      <c r="H285" s="3">
        <v>59.141600000000011</v>
      </c>
      <c r="I285" s="3">
        <v>77.411206782090787</v>
      </c>
      <c r="J285" s="3">
        <v>91.917259659595544</v>
      </c>
      <c r="K285" s="3">
        <f t="shared" si="96"/>
        <v>0.55617891986213053</v>
      </c>
      <c r="L285" s="3">
        <f t="shared" si="97"/>
        <v>0.57281098082219739</v>
      </c>
      <c r="M285" s="3">
        <f t="shared" si="98"/>
        <v>200.28500000000003</v>
      </c>
      <c r="N285" s="3">
        <f t="shared" si="99"/>
        <v>326.24800000000005</v>
      </c>
      <c r="O285" s="3">
        <f t="shared" si="100"/>
        <v>404.42199999999997</v>
      </c>
      <c r="P285" s="3">
        <f t="shared" si="101"/>
        <v>519.48399999999992</v>
      </c>
      <c r="Q285" s="3">
        <f t="shared" si="102"/>
        <v>829.00199999999995</v>
      </c>
      <c r="R285" s="3">
        <f t="shared" si="103"/>
        <v>995.40200000000004</v>
      </c>
      <c r="S285" s="3">
        <f t="shared" si="104"/>
        <v>1104.2009999999998</v>
      </c>
      <c r="T285" s="3">
        <f t="shared" si="105"/>
        <v>1261.0309999999999</v>
      </c>
      <c r="U285" s="3">
        <f t="shared" si="106"/>
        <v>1382.6329999999996</v>
      </c>
      <c r="V285" s="3">
        <f t="shared" si="107"/>
        <v>1477.7289999999996</v>
      </c>
      <c r="W285" s="3">
        <f t="shared" si="108"/>
        <v>1557.2439999999999</v>
      </c>
      <c r="X285" s="3">
        <f t="shared" si="109"/>
        <v>224.44299999999998</v>
      </c>
      <c r="Y285" s="3">
        <f t="shared" si="110"/>
        <v>379.64699999999999</v>
      </c>
      <c r="Z285" s="3">
        <f t="shared" si="111"/>
        <v>490.786</v>
      </c>
      <c r="AA285" s="3">
        <f t="shared" si="112"/>
        <v>619.16799999999989</v>
      </c>
      <c r="AB285" s="3">
        <f t="shared" si="113"/>
        <v>843.02299999999991</v>
      </c>
      <c r="AC285" s="3">
        <f t="shared" si="114"/>
        <v>989.75499999999988</v>
      </c>
      <c r="AD285" s="3">
        <f t="shared" si="115"/>
        <v>1096.5739999999998</v>
      </c>
      <c r="AE285" s="3">
        <f t="shared" si="116"/>
        <v>1228.3759999999997</v>
      </c>
      <c r="AF285" s="3">
        <f t="shared" si="117"/>
        <v>1344.8609999999999</v>
      </c>
      <c r="AG285" s="3">
        <f t="shared" si="118"/>
        <v>1422.3349999999996</v>
      </c>
      <c r="AH285" s="3">
        <f t="shared" si="119"/>
        <v>1517.9159999999997</v>
      </c>
      <c r="AI285" s="3"/>
      <c r="AJ285" s="3"/>
      <c r="AK285" s="3"/>
      <c r="AL285" s="3"/>
      <c r="AM285" s="3"/>
      <c r="AN285" s="3"/>
      <c r="AO285" s="3"/>
      <c r="AP285" s="3"/>
      <c r="AQ285" s="3"/>
      <c r="AR285" s="3"/>
    </row>
    <row r="286" spans="1:44" x14ac:dyDescent="0.3">
      <c r="A286" t="s">
        <v>43</v>
      </c>
      <c r="B286" t="s">
        <v>17</v>
      </c>
      <c r="C286">
        <v>60.466666666666669</v>
      </c>
      <c r="D286">
        <v>93.666666666666671</v>
      </c>
      <c r="E286">
        <v>127.44499999999999</v>
      </c>
      <c r="F286" s="21">
        <v>81.775999999999982</v>
      </c>
      <c r="G286" s="3">
        <v>88.840100000000007</v>
      </c>
      <c r="H286" s="3">
        <v>86.02170000000001</v>
      </c>
      <c r="I286" s="3">
        <v>23.748339100746268</v>
      </c>
      <c r="J286" s="3">
        <v>30.361760860874984</v>
      </c>
      <c r="K286" s="3">
        <f t="shared" si="96"/>
        <v>0.18634186590879415</v>
      </c>
      <c r="L286" s="3">
        <f t="shared" si="97"/>
        <v>0.37127960356186401</v>
      </c>
      <c r="M286" s="3">
        <f t="shared" si="98"/>
        <v>266.62900000000002</v>
      </c>
      <c r="N286" s="3">
        <f t="shared" si="99"/>
        <v>327.73</v>
      </c>
      <c r="O286" s="3">
        <f t="shared" si="100"/>
        <v>453.69300000000004</v>
      </c>
      <c r="P286" s="3">
        <f t="shared" si="101"/>
        <v>531.86699999999996</v>
      </c>
      <c r="Q286" s="3">
        <f t="shared" si="102"/>
        <v>646.92899999999986</v>
      </c>
      <c r="R286" s="3">
        <f t="shared" si="103"/>
        <v>956.44699999999989</v>
      </c>
      <c r="S286" s="3">
        <f t="shared" si="104"/>
        <v>1122.847</v>
      </c>
      <c r="T286" s="3">
        <f t="shared" si="105"/>
        <v>1231.6459999999997</v>
      </c>
      <c r="U286" s="3">
        <f t="shared" si="106"/>
        <v>1388.4759999999999</v>
      </c>
      <c r="V286" s="3">
        <f t="shared" si="107"/>
        <v>1510.0779999999995</v>
      </c>
      <c r="W286" s="3">
        <f t="shared" si="108"/>
        <v>1605.1739999999995</v>
      </c>
      <c r="X286" s="3">
        <f t="shared" si="109"/>
        <v>242.24299999999997</v>
      </c>
      <c r="Y286" s="3">
        <f t="shared" si="110"/>
        <v>306.21899999999994</v>
      </c>
      <c r="Z286" s="3">
        <f t="shared" si="111"/>
        <v>461.423</v>
      </c>
      <c r="AA286" s="3">
        <f t="shared" si="112"/>
        <v>572.56200000000001</v>
      </c>
      <c r="AB286" s="3">
        <f t="shared" si="113"/>
        <v>700.94399999999985</v>
      </c>
      <c r="AC286" s="3">
        <f t="shared" si="114"/>
        <v>924.79899999999986</v>
      </c>
      <c r="AD286" s="3">
        <f t="shared" si="115"/>
        <v>1071.5309999999999</v>
      </c>
      <c r="AE286" s="3">
        <f t="shared" si="116"/>
        <v>1178.3499999999999</v>
      </c>
      <c r="AF286" s="3">
        <f t="shared" si="117"/>
        <v>1310.1519999999998</v>
      </c>
      <c r="AG286" s="3">
        <f t="shared" si="118"/>
        <v>1426.6369999999999</v>
      </c>
      <c r="AH286" s="3">
        <f t="shared" si="119"/>
        <v>1504.1109999999996</v>
      </c>
      <c r="AI286" s="3"/>
      <c r="AJ286" s="3"/>
      <c r="AK286" s="3"/>
      <c r="AL286" s="3"/>
      <c r="AM286" s="3"/>
      <c r="AN286" s="3"/>
      <c r="AO286" s="3"/>
      <c r="AP286" s="3"/>
      <c r="AQ286" s="3"/>
      <c r="AR286" s="3"/>
    </row>
    <row r="287" spans="1:44" x14ac:dyDescent="0.3">
      <c r="A287" t="s">
        <v>43</v>
      </c>
      <c r="B287" t="s">
        <v>18</v>
      </c>
      <c r="C287">
        <v>124.25806451612904</v>
      </c>
      <c r="D287">
        <v>233.87096774193549</v>
      </c>
      <c r="E287">
        <v>223.70399999999998</v>
      </c>
      <c r="F287" s="21">
        <v>173.40000000000003</v>
      </c>
      <c r="G287" s="3">
        <v>115.9485</v>
      </c>
      <c r="H287" s="3">
        <v>112.91050000000001</v>
      </c>
      <c r="I287" s="3">
        <v>50.429218421209825</v>
      </c>
      <c r="J287" s="3">
        <v>78.335504000478124</v>
      </c>
      <c r="K287" s="3">
        <f t="shared" si="96"/>
        <v>0.22542832681226008</v>
      </c>
      <c r="L287" s="3">
        <f t="shared" si="97"/>
        <v>0.45176184544681725</v>
      </c>
      <c r="M287" s="3">
        <f t="shared" si="98"/>
        <v>351.149</v>
      </c>
      <c r="N287" s="3">
        <f t="shared" si="99"/>
        <v>490.33299999999997</v>
      </c>
      <c r="O287" s="3">
        <f t="shared" si="100"/>
        <v>551.43399999999997</v>
      </c>
      <c r="P287" s="3">
        <f t="shared" si="101"/>
        <v>677.39700000000005</v>
      </c>
      <c r="Q287" s="3">
        <f t="shared" si="102"/>
        <v>755.57099999999991</v>
      </c>
      <c r="R287" s="3">
        <f t="shared" si="103"/>
        <v>870.63299999999981</v>
      </c>
      <c r="S287" s="3">
        <f t="shared" si="104"/>
        <v>1180.1509999999998</v>
      </c>
      <c r="T287" s="3">
        <f t="shared" si="105"/>
        <v>1346.5509999999999</v>
      </c>
      <c r="U287" s="3">
        <f t="shared" si="106"/>
        <v>1455.3499999999997</v>
      </c>
      <c r="V287" s="3">
        <f t="shared" si="107"/>
        <v>1612.1799999999998</v>
      </c>
      <c r="W287" s="3">
        <f t="shared" si="108"/>
        <v>1733.7819999999995</v>
      </c>
      <c r="X287" s="3">
        <f t="shared" si="109"/>
        <v>255.17600000000002</v>
      </c>
      <c r="Y287" s="3">
        <f t="shared" si="110"/>
        <v>415.64300000000003</v>
      </c>
      <c r="Z287" s="3">
        <f t="shared" si="111"/>
        <v>479.61899999999997</v>
      </c>
      <c r="AA287" s="3">
        <f t="shared" si="112"/>
        <v>634.82300000000009</v>
      </c>
      <c r="AB287" s="3">
        <f t="shared" si="113"/>
        <v>745.96199999999999</v>
      </c>
      <c r="AC287" s="3">
        <f t="shared" si="114"/>
        <v>874.34399999999982</v>
      </c>
      <c r="AD287" s="3">
        <f t="shared" si="115"/>
        <v>1098.1989999999998</v>
      </c>
      <c r="AE287" s="3">
        <f t="shared" si="116"/>
        <v>1244.931</v>
      </c>
      <c r="AF287" s="3">
        <f t="shared" si="117"/>
        <v>1351.75</v>
      </c>
      <c r="AG287" s="3">
        <f t="shared" si="118"/>
        <v>1483.5519999999999</v>
      </c>
      <c r="AH287" s="3">
        <f t="shared" si="119"/>
        <v>1600.037</v>
      </c>
      <c r="AI287" s="3"/>
      <c r="AJ287" s="3"/>
      <c r="AK287" s="3"/>
      <c r="AL287" s="3"/>
      <c r="AM287" s="3"/>
      <c r="AN287" s="3"/>
      <c r="AO287" s="3"/>
      <c r="AP287" s="3"/>
      <c r="AQ287" s="3"/>
      <c r="AR287" s="3"/>
    </row>
    <row r="288" spans="1:44" x14ac:dyDescent="0.3">
      <c r="A288" t="s">
        <v>43</v>
      </c>
      <c r="B288" t="s">
        <v>19</v>
      </c>
      <c r="C288">
        <v>53.93333333333333</v>
      </c>
      <c r="D288">
        <v>61.966666666666669</v>
      </c>
      <c r="E288">
        <v>61.374000000000002</v>
      </c>
      <c r="F288" s="21">
        <v>70.375</v>
      </c>
      <c r="G288" s="3">
        <v>106.64710000000001</v>
      </c>
      <c r="H288" s="3">
        <v>99.155000000000001</v>
      </c>
      <c r="I288" s="3">
        <v>21.18236640849365</v>
      </c>
      <c r="J288" s="3">
        <v>20.086303715432944</v>
      </c>
      <c r="K288" s="3">
        <f t="shared" si="96"/>
        <v>0.34513582964274203</v>
      </c>
      <c r="L288" s="3">
        <f t="shared" si="97"/>
        <v>0.28541817002391395</v>
      </c>
      <c r="M288" s="3">
        <f t="shared" si="98"/>
        <v>285.07799999999997</v>
      </c>
      <c r="N288" s="3">
        <f t="shared" si="99"/>
        <v>412.52300000000002</v>
      </c>
      <c r="O288" s="3">
        <f t="shared" si="100"/>
        <v>551.70699999999999</v>
      </c>
      <c r="P288" s="3">
        <f t="shared" si="101"/>
        <v>612.80799999999999</v>
      </c>
      <c r="Q288" s="3">
        <f t="shared" si="102"/>
        <v>738.77100000000007</v>
      </c>
      <c r="R288" s="3">
        <f t="shared" si="103"/>
        <v>816.94499999999994</v>
      </c>
      <c r="S288" s="3">
        <f t="shared" si="104"/>
        <v>932.00699999999983</v>
      </c>
      <c r="T288" s="3">
        <f t="shared" si="105"/>
        <v>1241.5249999999999</v>
      </c>
      <c r="U288" s="3">
        <f t="shared" si="106"/>
        <v>1407.925</v>
      </c>
      <c r="V288" s="3">
        <f t="shared" si="107"/>
        <v>1516.7239999999997</v>
      </c>
      <c r="W288" s="3">
        <f t="shared" si="108"/>
        <v>1673.5539999999999</v>
      </c>
      <c r="X288" s="3">
        <f t="shared" si="109"/>
        <v>243.77500000000003</v>
      </c>
      <c r="Y288" s="3">
        <f t="shared" si="110"/>
        <v>325.55100000000004</v>
      </c>
      <c r="Z288" s="3">
        <f t="shared" si="111"/>
        <v>486.01800000000003</v>
      </c>
      <c r="AA288" s="3">
        <f t="shared" si="112"/>
        <v>549.99399999999991</v>
      </c>
      <c r="AB288" s="3">
        <f t="shared" si="113"/>
        <v>705.19800000000009</v>
      </c>
      <c r="AC288" s="3">
        <f t="shared" si="114"/>
        <v>816.33699999999999</v>
      </c>
      <c r="AD288" s="3">
        <f t="shared" si="115"/>
        <v>944.71899999999982</v>
      </c>
      <c r="AE288" s="3">
        <f t="shared" si="116"/>
        <v>1168.5739999999998</v>
      </c>
      <c r="AF288" s="3">
        <f t="shared" si="117"/>
        <v>1315.306</v>
      </c>
      <c r="AG288" s="3">
        <f t="shared" si="118"/>
        <v>1422.125</v>
      </c>
      <c r="AH288" s="3">
        <f t="shared" si="119"/>
        <v>1553.9269999999999</v>
      </c>
      <c r="AI288" s="3"/>
      <c r="AJ288" s="3"/>
      <c r="AK288" s="3"/>
      <c r="AL288" s="3"/>
      <c r="AM288" s="3"/>
      <c r="AN288" s="3"/>
      <c r="AO288" s="3"/>
      <c r="AP288" s="3"/>
      <c r="AQ288" s="3"/>
      <c r="AR288" s="3"/>
    </row>
    <row r="289" spans="1:44" x14ac:dyDescent="0.3">
      <c r="A289" t="s">
        <v>43</v>
      </c>
      <c r="B289" t="s">
        <v>20</v>
      </c>
      <c r="C289">
        <v>3.774193548387097</v>
      </c>
      <c r="D289">
        <v>9.935483870967742</v>
      </c>
      <c r="E289">
        <v>66.35799999999999</v>
      </c>
      <c r="F289" s="21">
        <v>79.012999999999991</v>
      </c>
      <c r="G289" s="3">
        <v>58.793200000000006</v>
      </c>
      <c r="H289" s="3">
        <v>62.531200000000005</v>
      </c>
      <c r="I289" s="3">
        <v>1.5317285969059065</v>
      </c>
      <c r="J289" s="3">
        <v>3.3279083078823817</v>
      </c>
      <c r="K289" s="3">
        <f t="shared" si="96"/>
        <v>2.308280232836895E-2</v>
      </c>
      <c r="L289" s="3">
        <f t="shared" si="97"/>
        <v>4.2118490727885059E-2</v>
      </c>
      <c r="M289" s="3">
        <f t="shared" si="98"/>
        <v>127.732</v>
      </c>
      <c r="N289" s="3">
        <f t="shared" si="99"/>
        <v>351.43599999999998</v>
      </c>
      <c r="O289" s="3">
        <f t="shared" si="100"/>
        <v>478.88100000000003</v>
      </c>
      <c r="P289" s="3">
        <f t="shared" si="101"/>
        <v>618.06499999999994</v>
      </c>
      <c r="Q289" s="3">
        <f t="shared" si="102"/>
        <v>679.16599999999994</v>
      </c>
      <c r="R289" s="3">
        <f t="shared" si="103"/>
        <v>805.12900000000002</v>
      </c>
      <c r="S289" s="3">
        <f t="shared" si="104"/>
        <v>883.30299999999988</v>
      </c>
      <c r="T289" s="3">
        <f t="shared" si="105"/>
        <v>998.36499999999978</v>
      </c>
      <c r="U289" s="3">
        <f t="shared" si="106"/>
        <v>1307.8829999999998</v>
      </c>
      <c r="V289" s="3">
        <f t="shared" si="107"/>
        <v>1474.2829999999999</v>
      </c>
      <c r="W289" s="3">
        <f t="shared" si="108"/>
        <v>1583.0819999999997</v>
      </c>
      <c r="X289" s="3">
        <f t="shared" si="109"/>
        <v>149.38799999999998</v>
      </c>
      <c r="Y289" s="3">
        <f t="shared" si="110"/>
        <v>322.78800000000001</v>
      </c>
      <c r="Z289" s="3">
        <f t="shared" si="111"/>
        <v>404.56400000000002</v>
      </c>
      <c r="AA289" s="3">
        <f t="shared" si="112"/>
        <v>565.03100000000006</v>
      </c>
      <c r="AB289" s="3">
        <f t="shared" si="113"/>
        <v>629.00699999999995</v>
      </c>
      <c r="AC289" s="3">
        <f t="shared" si="114"/>
        <v>784.21100000000013</v>
      </c>
      <c r="AD289" s="3">
        <f t="shared" si="115"/>
        <v>895.35</v>
      </c>
      <c r="AE289" s="3">
        <f t="shared" si="116"/>
        <v>1023.7319999999999</v>
      </c>
      <c r="AF289" s="3">
        <f t="shared" si="117"/>
        <v>1247.5869999999998</v>
      </c>
      <c r="AG289" s="3">
        <f t="shared" si="118"/>
        <v>1394.319</v>
      </c>
      <c r="AH289" s="3">
        <f t="shared" si="119"/>
        <v>1501.1379999999999</v>
      </c>
      <c r="AI289" s="3"/>
      <c r="AJ289" s="3"/>
      <c r="AK289" s="3"/>
      <c r="AL289" s="3"/>
      <c r="AM289" s="3"/>
      <c r="AN289" s="3"/>
      <c r="AO289" s="3"/>
      <c r="AP289" s="3"/>
      <c r="AQ289" s="3"/>
      <c r="AR289" s="3"/>
    </row>
    <row r="290" spans="1:44" x14ac:dyDescent="0.3">
      <c r="A290" t="s">
        <v>44</v>
      </c>
      <c r="B290" t="s">
        <v>9</v>
      </c>
      <c r="C290">
        <v>4.4516129032258061</v>
      </c>
      <c r="D290">
        <v>11.516129032258064</v>
      </c>
      <c r="E290">
        <v>73.293000000000006</v>
      </c>
      <c r="F290" s="21">
        <v>77.075000000000003</v>
      </c>
      <c r="G290" s="3">
        <v>75.39</v>
      </c>
      <c r="H290" s="3">
        <v>52.865600000000001</v>
      </c>
      <c r="I290" s="3">
        <v>1.8066542425044014</v>
      </c>
      <c r="J290" s="3">
        <v>3.857348265954577</v>
      </c>
      <c r="K290" s="3">
        <f t="shared" si="96"/>
        <v>2.4649751579337745E-2</v>
      </c>
      <c r="L290" s="3">
        <f t="shared" si="97"/>
        <v>5.0046685254032781E-2</v>
      </c>
      <c r="M290" s="3">
        <f t="shared" si="98"/>
        <v>139.65100000000001</v>
      </c>
      <c r="N290" s="3">
        <f t="shared" si="99"/>
        <v>201.02500000000001</v>
      </c>
      <c r="O290" s="3">
        <f t="shared" si="100"/>
        <v>424.72899999999998</v>
      </c>
      <c r="P290" s="3">
        <f t="shared" si="101"/>
        <v>552.17399999999998</v>
      </c>
      <c r="Q290" s="3">
        <f t="shared" si="102"/>
        <v>691.35799999999995</v>
      </c>
      <c r="R290" s="3">
        <f t="shared" si="103"/>
        <v>752.45899999999995</v>
      </c>
      <c r="S290" s="3">
        <f t="shared" si="104"/>
        <v>878.42200000000003</v>
      </c>
      <c r="T290" s="3">
        <f t="shared" si="105"/>
        <v>956.59599999999989</v>
      </c>
      <c r="U290" s="3">
        <f t="shared" si="106"/>
        <v>1071.6579999999999</v>
      </c>
      <c r="V290" s="3">
        <f t="shared" si="107"/>
        <v>1381.1759999999999</v>
      </c>
      <c r="W290" s="3">
        <f t="shared" si="108"/>
        <v>1547.576</v>
      </c>
      <c r="X290" s="3">
        <f t="shared" si="109"/>
        <v>156.08799999999999</v>
      </c>
      <c r="Y290" s="3">
        <f t="shared" si="110"/>
        <v>226.46299999999997</v>
      </c>
      <c r="Z290" s="3">
        <f t="shared" si="111"/>
        <v>399.863</v>
      </c>
      <c r="AA290" s="3">
        <f t="shared" si="112"/>
        <v>481.63900000000001</v>
      </c>
      <c r="AB290" s="3">
        <f t="shared" si="113"/>
        <v>642.10600000000011</v>
      </c>
      <c r="AC290" s="3">
        <f t="shared" si="114"/>
        <v>706.08199999999999</v>
      </c>
      <c r="AD290" s="3">
        <f t="shared" si="115"/>
        <v>861.28600000000017</v>
      </c>
      <c r="AE290" s="3">
        <f t="shared" si="116"/>
        <v>972.42500000000007</v>
      </c>
      <c r="AF290" s="3">
        <f t="shared" si="117"/>
        <v>1100.8069999999998</v>
      </c>
      <c r="AG290" s="3">
        <f t="shared" si="118"/>
        <v>1324.6619999999998</v>
      </c>
      <c r="AH290" s="3">
        <f t="shared" si="119"/>
        <v>1471.394</v>
      </c>
      <c r="AI290" s="3"/>
      <c r="AJ290" s="3"/>
      <c r="AK290" s="3"/>
      <c r="AL290" s="3"/>
      <c r="AM290" s="3"/>
      <c r="AN290" s="3"/>
      <c r="AO290" s="3"/>
      <c r="AP290" s="3"/>
      <c r="AQ290" s="3"/>
      <c r="AR290" s="3"/>
    </row>
    <row r="291" spans="1:44" x14ac:dyDescent="0.3">
      <c r="A291" t="s">
        <v>44</v>
      </c>
      <c r="B291" t="s">
        <v>10</v>
      </c>
      <c r="C291">
        <v>1.4137931034482758</v>
      </c>
      <c r="D291">
        <v>10.275862068965518</v>
      </c>
      <c r="E291">
        <v>76.620999999999995</v>
      </c>
      <c r="F291" s="21">
        <v>106.94199999999999</v>
      </c>
      <c r="G291" s="3">
        <v>120.5031</v>
      </c>
      <c r="H291" s="3">
        <v>108.33510000000001</v>
      </c>
      <c r="I291" s="3">
        <v>0.53675959378754001</v>
      </c>
      <c r="J291" s="3">
        <v>3.2198593368472399</v>
      </c>
      <c r="K291" s="3">
        <f t="shared" si="96"/>
        <v>7.0053848656052523E-3</v>
      </c>
      <c r="L291" s="3">
        <f t="shared" si="97"/>
        <v>3.0108463810731425E-2</v>
      </c>
      <c r="M291" s="3">
        <f t="shared" si="98"/>
        <v>149.91399999999999</v>
      </c>
      <c r="N291" s="3">
        <f t="shared" si="99"/>
        <v>216.27199999999999</v>
      </c>
      <c r="O291" s="3">
        <f t="shared" si="100"/>
        <v>277.64600000000002</v>
      </c>
      <c r="P291" s="3">
        <f t="shared" si="101"/>
        <v>501.34999999999997</v>
      </c>
      <c r="Q291" s="3">
        <f t="shared" si="102"/>
        <v>628.79499999999996</v>
      </c>
      <c r="R291" s="3">
        <f t="shared" si="103"/>
        <v>767.97899999999993</v>
      </c>
      <c r="S291" s="3">
        <f t="shared" si="104"/>
        <v>829.07999999999993</v>
      </c>
      <c r="T291" s="3">
        <f t="shared" si="105"/>
        <v>955.04300000000001</v>
      </c>
      <c r="U291" s="3">
        <f t="shared" si="106"/>
        <v>1033.2169999999999</v>
      </c>
      <c r="V291" s="3">
        <f t="shared" si="107"/>
        <v>1148.279</v>
      </c>
      <c r="W291" s="3">
        <f t="shared" si="108"/>
        <v>1457.797</v>
      </c>
      <c r="X291" s="3">
        <f t="shared" si="109"/>
        <v>184.017</v>
      </c>
      <c r="Y291" s="3">
        <f t="shared" si="110"/>
        <v>263.02999999999997</v>
      </c>
      <c r="Z291" s="3">
        <f t="shared" si="111"/>
        <v>333.40499999999997</v>
      </c>
      <c r="AA291" s="3">
        <f t="shared" si="112"/>
        <v>506.80500000000001</v>
      </c>
      <c r="AB291" s="3">
        <f t="shared" si="113"/>
        <v>588.58100000000002</v>
      </c>
      <c r="AC291" s="3">
        <f t="shared" si="114"/>
        <v>749.04800000000012</v>
      </c>
      <c r="AD291" s="3">
        <f t="shared" si="115"/>
        <v>813.024</v>
      </c>
      <c r="AE291" s="3">
        <f t="shared" si="116"/>
        <v>968.22800000000018</v>
      </c>
      <c r="AF291" s="3">
        <f t="shared" si="117"/>
        <v>1079.367</v>
      </c>
      <c r="AG291" s="3">
        <f t="shared" si="118"/>
        <v>1207.7489999999998</v>
      </c>
      <c r="AH291" s="3">
        <f t="shared" si="119"/>
        <v>1431.6039999999998</v>
      </c>
      <c r="AI291" s="3"/>
      <c r="AJ291" s="3"/>
      <c r="AK291" s="3"/>
      <c r="AL291" s="3"/>
      <c r="AM291" s="3"/>
      <c r="AN291" s="3"/>
      <c r="AO291" s="3"/>
      <c r="AP291" s="3"/>
      <c r="AQ291" s="3"/>
      <c r="AR291" s="3"/>
    </row>
    <row r="292" spans="1:44" x14ac:dyDescent="0.3">
      <c r="A292" t="s">
        <v>44</v>
      </c>
      <c r="B292" t="s">
        <v>11</v>
      </c>
      <c r="C292">
        <v>3.161290322580645</v>
      </c>
      <c r="D292">
        <v>28.774193548387096</v>
      </c>
      <c r="E292">
        <v>41.117999999999995</v>
      </c>
      <c r="F292" s="21">
        <v>66.409000000000006</v>
      </c>
      <c r="G292" s="3">
        <v>37.682600000000001</v>
      </c>
      <c r="H292" s="3">
        <v>51.260600000000004</v>
      </c>
      <c r="I292" s="3">
        <v>1.2829863461263138</v>
      </c>
      <c r="J292" s="3">
        <v>9.6379682163346896</v>
      </c>
      <c r="K292" s="3">
        <f t="shared" si="96"/>
        <v>3.1202547451877862E-2</v>
      </c>
      <c r="L292" s="3">
        <f t="shared" si="97"/>
        <v>0.14513045244371528</v>
      </c>
      <c r="M292" s="3">
        <f t="shared" si="98"/>
        <v>117.73899999999999</v>
      </c>
      <c r="N292" s="3">
        <f t="shared" si="99"/>
        <v>191.03199999999998</v>
      </c>
      <c r="O292" s="3">
        <f t="shared" si="100"/>
        <v>257.39</v>
      </c>
      <c r="P292" s="3">
        <f t="shared" si="101"/>
        <v>318.76400000000001</v>
      </c>
      <c r="Q292" s="3">
        <f t="shared" si="102"/>
        <v>542.46799999999996</v>
      </c>
      <c r="R292" s="3">
        <f t="shared" si="103"/>
        <v>669.91300000000001</v>
      </c>
      <c r="S292" s="3">
        <f t="shared" si="104"/>
        <v>809.09699999999998</v>
      </c>
      <c r="T292" s="3">
        <f t="shared" si="105"/>
        <v>870.19799999999987</v>
      </c>
      <c r="U292" s="3">
        <f t="shared" si="106"/>
        <v>996.16100000000006</v>
      </c>
      <c r="V292" s="3">
        <f t="shared" si="107"/>
        <v>1074.3349999999998</v>
      </c>
      <c r="W292" s="3">
        <f t="shared" si="108"/>
        <v>1189.3969999999999</v>
      </c>
      <c r="X292" s="3">
        <f t="shared" si="109"/>
        <v>173.351</v>
      </c>
      <c r="Y292" s="3">
        <f t="shared" si="110"/>
        <v>250.42599999999999</v>
      </c>
      <c r="Z292" s="3">
        <f t="shared" si="111"/>
        <v>329.43899999999996</v>
      </c>
      <c r="AA292" s="3">
        <f t="shared" si="112"/>
        <v>399.81399999999996</v>
      </c>
      <c r="AB292" s="3">
        <f t="shared" si="113"/>
        <v>573.21400000000006</v>
      </c>
      <c r="AC292" s="3">
        <f t="shared" si="114"/>
        <v>654.99</v>
      </c>
      <c r="AD292" s="3">
        <f t="shared" si="115"/>
        <v>815.45700000000011</v>
      </c>
      <c r="AE292" s="3">
        <f t="shared" si="116"/>
        <v>879.43299999999999</v>
      </c>
      <c r="AF292" s="3">
        <f t="shared" si="117"/>
        <v>1034.6370000000002</v>
      </c>
      <c r="AG292" s="3">
        <f t="shared" si="118"/>
        <v>1145.7760000000001</v>
      </c>
      <c r="AH292" s="3">
        <f t="shared" si="119"/>
        <v>1274.1579999999999</v>
      </c>
      <c r="AI292" s="3"/>
      <c r="AJ292" s="3"/>
      <c r="AK292" s="3"/>
      <c r="AL292" s="3"/>
      <c r="AM292" s="3"/>
      <c r="AN292" s="3"/>
      <c r="AO292" s="3"/>
      <c r="AP292" s="3"/>
      <c r="AQ292" s="3"/>
      <c r="AR292" s="3"/>
    </row>
    <row r="293" spans="1:44" x14ac:dyDescent="0.3">
      <c r="A293" t="s">
        <v>44</v>
      </c>
      <c r="B293" t="s">
        <v>12</v>
      </c>
      <c r="C293">
        <v>1.1000000000000001</v>
      </c>
      <c r="D293">
        <v>6.166666666666667</v>
      </c>
      <c r="E293">
        <v>71.225000000000009</v>
      </c>
      <c r="F293" s="21">
        <v>54.006</v>
      </c>
      <c r="G293" s="3">
        <v>48.734700000000004</v>
      </c>
      <c r="H293" s="3">
        <v>46.528700000000001</v>
      </c>
      <c r="I293" s="3">
        <v>0.43202601451192241</v>
      </c>
      <c r="J293" s="3">
        <v>1.9989059641501323</v>
      </c>
      <c r="K293" s="3">
        <f t="shared" si="96"/>
        <v>6.0656513093986994E-3</v>
      </c>
      <c r="L293" s="3">
        <f t="shared" si="97"/>
        <v>3.7012664595602936E-2</v>
      </c>
      <c r="M293" s="3">
        <f t="shared" si="98"/>
        <v>112.343</v>
      </c>
      <c r="N293" s="3">
        <f t="shared" si="99"/>
        <v>188.964</v>
      </c>
      <c r="O293" s="3">
        <f t="shared" si="100"/>
        <v>262.25700000000001</v>
      </c>
      <c r="P293" s="3">
        <f t="shared" si="101"/>
        <v>328.61500000000001</v>
      </c>
      <c r="Q293" s="3">
        <f t="shared" si="102"/>
        <v>389.98900000000003</v>
      </c>
      <c r="R293" s="3">
        <f t="shared" si="103"/>
        <v>613.69299999999998</v>
      </c>
      <c r="S293" s="3">
        <f t="shared" si="104"/>
        <v>741.13800000000003</v>
      </c>
      <c r="T293" s="3">
        <f t="shared" si="105"/>
        <v>880.322</v>
      </c>
      <c r="U293" s="3">
        <f t="shared" si="106"/>
        <v>941.42299999999989</v>
      </c>
      <c r="V293" s="3">
        <f t="shared" si="107"/>
        <v>1067.386</v>
      </c>
      <c r="W293" s="3">
        <f t="shared" si="108"/>
        <v>1145.5599999999997</v>
      </c>
      <c r="X293" s="3">
        <f t="shared" si="109"/>
        <v>120.41500000000001</v>
      </c>
      <c r="Y293" s="3">
        <f t="shared" si="110"/>
        <v>227.357</v>
      </c>
      <c r="Z293" s="3">
        <f t="shared" si="111"/>
        <v>304.43200000000002</v>
      </c>
      <c r="AA293" s="3">
        <f t="shared" si="112"/>
        <v>383.44499999999994</v>
      </c>
      <c r="AB293" s="3">
        <f t="shared" si="113"/>
        <v>453.81999999999994</v>
      </c>
      <c r="AC293" s="3">
        <f t="shared" si="114"/>
        <v>627.22</v>
      </c>
      <c r="AD293" s="3">
        <f t="shared" si="115"/>
        <v>708.99599999999998</v>
      </c>
      <c r="AE293" s="3">
        <f t="shared" si="116"/>
        <v>869.46300000000008</v>
      </c>
      <c r="AF293" s="3">
        <f t="shared" si="117"/>
        <v>933.43899999999996</v>
      </c>
      <c r="AG293" s="3">
        <f t="shared" si="118"/>
        <v>1088.6430000000003</v>
      </c>
      <c r="AH293" s="3">
        <f t="shared" si="119"/>
        <v>1199.7820000000002</v>
      </c>
      <c r="AI293" s="3"/>
      <c r="AJ293" s="3"/>
      <c r="AK293" s="3"/>
      <c r="AL293" s="3"/>
      <c r="AM293" s="3"/>
      <c r="AN293" s="3"/>
      <c r="AO293" s="3"/>
      <c r="AP293" s="3"/>
      <c r="AQ293" s="3"/>
      <c r="AR293" s="3"/>
    </row>
    <row r="294" spans="1:44" x14ac:dyDescent="0.3">
      <c r="A294" t="s">
        <v>44</v>
      </c>
      <c r="B294" t="s">
        <v>13</v>
      </c>
      <c r="C294">
        <v>6.741935483870968</v>
      </c>
      <c r="D294">
        <v>14.129032258064516</v>
      </c>
      <c r="E294">
        <v>104.816</v>
      </c>
      <c r="F294" s="21">
        <v>132.66699999999997</v>
      </c>
      <c r="G294" s="3">
        <v>59.002499999999998</v>
      </c>
      <c r="H294" s="3">
        <v>55.344300000000004</v>
      </c>
      <c r="I294" s="3">
        <v>2.7361647585755082</v>
      </c>
      <c r="J294" s="3">
        <v>4.7325449313392314</v>
      </c>
      <c r="K294" s="3">
        <f t="shared" si="96"/>
        <v>2.6104456939546522E-2</v>
      </c>
      <c r="L294" s="3">
        <f t="shared" si="97"/>
        <v>3.567235960215602E-2</v>
      </c>
      <c r="M294" s="3">
        <f t="shared" si="98"/>
        <v>176.041</v>
      </c>
      <c r="N294" s="3">
        <f t="shared" si="99"/>
        <v>217.15899999999999</v>
      </c>
      <c r="O294" s="3">
        <f t="shared" si="100"/>
        <v>293.77999999999997</v>
      </c>
      <c r="P294" s="3">
        <f t="shared" si="101"/>
        <v>367.07299999999998</v>
      </c>
      <c r="Q294" s="3">
        <f t="shared" si="102"/>
        <v>433.43100000000004</v>
      </c>
      <c r="R294" s="3">
        <f t="shared" si="103"/>
        <v>494.80500000000006</v>
      </c>
      <c r="S294" s="3">
        <f t="shared" si="104"/>
        <v>718.50900000000001</v>
      </c>
      <c r="T294" s="3">
        <f t="shared" si="105"/>
        <v>845.95400000000006</v>
      </c>
      <c r="U294" s="3">
        <f t="shared" si="106"/>
        <v>985.13800000000003</v>
      </c>
      <c r="V294" s="3">
        <f t="shared" si="107"/>
        <v>1046.2389999999998</v>
      </c>
      <c r="W294" s="3">
        <f t="shared" si="108"/>
        <v>1172.202</v>
      </c>
      <c r="X294" s="3">
        <f t="shared" si="109"/>
        <v>186.67299999999997</v>
      </c>
      <c r="Y294" s="3">
        <f t="shared" si="110"/>
        <v>253.08199999999999</v>
      </c>
      <c r="Z294" s="3">
        <f t="shared" si="111"/>
        <v>360.024</v>
      </c>
      <c r="AA294" s="3">
        <f t="shared" si="112"/>
        <v>437.09899999999999</v>
      </c>
      <c r="AB294" s="3">
        <f t="shared" si="113"/>
        <v>516.11199999999985</v>
      </c>
      <c r="AC294" s="3">
        <f t="shared" si="114"/>
        <v>586.48699999999985</v>
      </c>
      <c r="AD294" s="3">
        <f t="shared" si="115"/>
        <v>759.88699999999994</v>
      </c>
      <c r="AE294" s="3">
        <f t="shared" si="116"/>
        <v>841.66300000000001</v>
      </c>
      <c r="AF294" s="3">
        <f t="shared" si="117"/>
        <v>1002.1300000000001</v>
      </c>
      <c r="AG294" s="3">
        <f t="shared" si="118"/>
        <v>1066.106</v>
      </c>
      <c r="AH294" s="3">
        <f t="shared" si="119"/>
        <v>1221.3100000000002</v>
      </c>
      <c r="AI294" s="3"/>
      <c r="AJ294" s="3"/>
      <c r="AK294" s="3"/>
      <c r="AL294" s="3"/>
      <c r="AM294" s="3"/>
      <c r="AN294" s="3"/>
      <c r="AO294" s="3"/>
      <c r="AP294" s="3"/>
      <c r="AQ294" s="3"/>
      <c r="AR294" s="3"/>
    </row>
    <row r="295" spans="1:44" x14ac:dyDescent="0.3">
      <c r="A295" t="s">
        <v>44</v>
      </c>
      <c r="B295" t="s">
        <v>14</v>
      </c>
      <c r="C295">
        <v>38.93333333333333</v>
      </c>
      <c r="D295">
        <v>82.769793891602859</v>
      </c>
      <c r="E295">
        <v>96.676000000000002</v>
      </c>
      <c r="F295" s="21">
        <v>103.34199999999997</v>
      </c>
      <c r="G295" s="3">
        <v>42.1751</v>
      </c>
      <c r="H295" s="3">
        <v>39.290700000000001</v>
      </c>
      <c r="I295" s="3">
        <v>15.291102574240162</v>
      </c>
      <c r="J295" s="3">
        <v>26.82957318833548</v>
      </c>
      <c r="K295" s="3">
        <f t="shared" si="96"/>
        <v>0.15816854828747737</v>
      </c>
      <c r="L295" s="3">
        <f t="shared" si="97"/>
        <v>0.25961925633658617</v>
      </c>
      <c r="M295" s="3">
        <f t="shared" si="98"/>
        <v>201.49200000000002</v>
      </c>
      <c r="N295" s="3">
        <f t="shared" si="99"/>
        <v>272.71699999999998</v>
      </c>
      <c r="O295" s="3">
        <f t="shared" si="100"/>
        <v>313.83499999999998</v>
      </c>
      <c r="P295" s="3">
        <f t="shared" si="101"/>
        <v>390.45599999999996</v>
      </c>
      <c r="Q295" s="3">
        <f t="shared" si="102"/>
        <v>463.74899999999997</v>
      </c>
      <c r="R295" s="3">
        <f t="shared" si="103"/>
        <v>530.10700000000008</v>
      </c>
      <c r="S295" s="3">
        <f t="shared" si="104"/>
        <v>591.48100000000011</v>
      </c>
      <c r="T295" s="3">
        <f t="shared" si="105"/>
        <v>815.18500000000006</v>
      </c>
      <c r="U295" s="3">
        <f t="shared" si="106"/>
        <v>942.63000000000011</v>
      </c>
      <c r="V295" s="3">
        <f t="shared" si="107"/>
        <v>1081.8140000000001</v>
      </c>
      <c r="W295" s="3">
        <f t="shared" si="108"/>
        <v>1142.9149999999997</v>
      </c>
      <c r="X295" s="3">
        <f t="shared" si="109"/>
        <v>236.00899999999996</v>
      </c>
      <c r="Y295" s="3">
        <f t="shared" si="110"/>
        <v>290.01499999999993</v>
      </c>
      <c r="Z295" s="3">
        <f t="shared" si="111"/>
        <v>356.42399999999998</v>
      </c>
      <c r="AA295" s="3">
        <f t="shared" si="112"/>
        <v>463.36599999999999</v>
      </c>
      <c r="AB295" s="3">
        <f t="shared" si="113"/>
        <v>540.44099999999992</v>
      </c>
      <c r="AC295" s="3">
        <f t="shared" si="114"/>
        <v>619.45399999999984</v>
      </c>
      <c r="AD295" s="3">
        <f t="shared" si="115"/>
        <v>689.82899999999984</v>
      </c>
      <c r="AE295" s="3">
        <f t="shared" si="116"/>
        <v>863.22899999999993</v>
      </c>
      <c r="AF295" s="3">
        <f t="shared" si="117"/>
        <v>945.005</v>
      </c>
      <c r="AG295" s="3">
        <f t="shared" si="118"/>
        <v>1105.472</v>
      </c>
      <c r="AH295" s="3">
        <f t="shared" si="119"/>
        <v>1169.4479999999999</v>
      </c>
      <c r="AI295" s="3"/>
      <c r="AJ295" s="3"/>
      <c r="AK295" s="3"/>
      <c r="AL295" s="3"/>
      <c r="AM295" s="3"/>
      <c r="AN295" s="3"/>
      <c r="AO295" s="3"/>
      <c r="AP295" s="3"/>
      <c r="AQ295" s="3"/>
      <c r="AR295" s="3"/>
    </row>
    <row r="296" spans="1:44" x14ac:dyDescent="0.3">
      <c r="A296" t="s">
        <v>44</v>
      </c>
      <c r="B296" t="s">
        <v>15</v>
      </c>
      <c r="C296">
        <v>67.903225806451616</v>
      </c>
      <c r="D296">
        <v>100.76560865782892</v>
      </c>
      <c r="E296">
        <v>111.73200000000001</v>
      </c>
      <c r="F296" s="21">
        <v>111.59</v>
      </c>
      <c r="G296" s="3">
        <v>49.9465</v>
      </c>
      <c r="H296" s="3">
        <v>47.241800000000005</v>
      </c>
      <c r="I296" s="3">
        <v>27.55802304689686</v>
      </c>
      <c r="J296" s="3">
        <v>33.751623026745527</v>
      </c>
      <c r="K296" s="3">
        <f t="shared" si="96"/>
        <v>0.2466439609681815</v>
      </c>
      <c r="L296" s="3">
        <f t="shared" si="97"/>
        <v>0.30246100032929052</v>
      </c>
      <c r="M296" s="3">
        <f t="shared" si="98"/>
        <v>208.40800000000002</v>
      </c>
      <c r="N296" s="3">
        <f t="shared" si="99"/>
        <v>313.22400000000005</v>
      </c>
      <c r="O296" s="3">
        <f t="shared" si="100"/>
        <v>384.44900000000001</v>
      </c>
      <c r="P296" s="3">
        <f t="shared" si="101"/>
        <v>425.56700000000001</v>
      </c>
      <c r="Q296" s="3">
        <f t="shared" si="102"/>
        <v>502.18799999999999</v>
      </c>
      <c r="R296" s="3">
        <f t="shared" si="103"/>
        <v>575.48099999999999</v>
      </c>
      <c r="S296" s="3">
        <f t="shared" si="104"/>
        <v>641.83900000000006</v>
      </c>
      <c r="T296" s="3">
        <f t="shared" si="105"/>
        <v>703.21300000000008</v>
      </c>
      <c r="U296" s="3">
        <f t="shared" si="106"/>
        <v>926.91700000000003</v>
      </c>
      <c r="V296" s="3">
        <f t="shared" si="107"/>
        <v>1054.3620000000001</v>
      </c>
      <c r="W296" s="3">
        <f t="shared" si="108"/>
        <v>1193.546</v>
      </c>
      <c r="X296" s="3">
        <f t="shared" si="109"/>
        <v>214.93199999999996</v>
      </c>
      <c r="Y296" s="3">
        <f t="shared" si="110"/>
        <v>347.59899999999993</v>
      </c>
      <c r="Z296" s="3">
        <f t="shared" si="111"/>
        <v>401.6049999999999</v>
      </c>
      <c r="AA296" s="3">
        <f t="shared" si="112"/>
        <v>468.01400000000001</v>
      </c>
      <c r="AB296" s="3">
        <f t="shared" si="113"/>
        <v>574.95600000000002</v>
      </c>
      <c r="AC296" s="3">
        <f t="shared" si="114"/>
        <v>652.03099999999995</v>
      </c>
      <c r="AD296" s="3">
        <f t="shared" si="115"/>
        <v>731.04399999999987</v>
      </c>
      <c r="AE296" s="3">
        <f t="shared" si="116"/>
        <v>801.41899999999987</v>
      </c>
      <c r="AF296" s="3">
        <f t="shared" si="117"/>
        <v>974.81899999999996</v>
      </c>
      <c r="AG296" s="3">
        <f t="shared" si="118"/>
        <v>1056.595</v>
      </c>
      <c r="AH296" s="3">
        <f t="shared" si="119"/>
        <v>1217.0619999999999</v>
      </c>
      <c r="AI296" s="3"/>
      <c r="AJ296" s="3"/>
      <c r="AK296" s="3"/>
      <c r="AL296" s="3"/>
      <c r="AM296" s="3"/>
      <c r="AN296" s="3"/>
      <c r="AO296" s="3"/>
      <c r="AP296" s="3"/>
      <c r="AQ296" s="3"/>
      <c r="AR296" s="3"/>
    </row>
    <row r="297" spans="1:44" x14ac:dyDescent="0.3">
      <c r="A297" t="s">
        <v>44</v>
      </c>
      <c r="B297" t="s">
        <v>16</v>
      </c>
      <c r="C297">
        <v>101.38709677419355</v>
      </c>
      <c r="D297">
        <v>133.58099406374032</v>
      </c>
      <c r="E297">
        <v>113.911</v>
      </c>
      <c r="F297" s="21">
        <v>131.761</v>
      </c>
      <c r="G297" s="3">
        <v>71.916300000000007</v>
      </c>
      <c r="H297" s="3">
        <v>65.962699999999998</v>
      </c>
      <c r="I297" s="3">
        <v>41.14720495790823</v>
      </c>
      <c r="J297" s="3">
        <v>44.74319577115962</v>
      </c>
      <c r="K297" s="3">
        <f t="shared" si="96"/>
        <v>0.36122240133005795</v>
      </c>
      <c r="L297" s="3">
        <f t="shared" si="97"/>
        <v>0.33957844712137597</v>
      </c>
      <c r="M297" s="3">
        <f t="shared" si="98"/>
        <v>225.64300000000003</v>
      </c>
      <c r="N297" s="3">
        <f t="shared" si="99"/>
        <v>322.31900000000002</v>
      </c>
      <c r="O297" s="3">
        <f t="shared" si="100"/>
        <v>427.13500000000005</v>
      </c>
      <c r="P297" s="3">
        <f t="shared" si="101"/>
        <v>498.36</v>
      </c>
      <c r="Q297" s="3">
        <f t="shared" si="102"/>
        <v>539.47800000000007</v>
      </c>
      <c r="R297" s="3">
        <f t="shared" si="103"/>
        <v>616.09899999999993</v>
      </c>
      <c r="S297" s="3">
        <f t="shared" si="104"/>
        <v>689.39200000000005</v>
      </c>
      <c r="T297" s="3">
        <f t="shared" si="105"/>
        <v>755.75</v>
      </c>
      <c r="U297" s="3">
        <f t="shared" si="106"/>
        <v>817.12400000000002</v>
      </c>
      <c r="V297" s="3">
        <f t="shared" si="107"/>
        <v>1040.828</v>
      </c>
      <c r="W297" s="3">
        <f t="shared" si="108"/>
        <v>1168.2730000000001</v>
      </c>
      <c r="X297" s="3">
        <f t="shared" si="109"/>
        <v>243.351</v>
      </c>
      <c r="Y297" s="3">
        <f t="shared" si="110"/>
        <v>346.69299999999998</v>
      </c>
      <c r="Z297" s="3">
        <f t="shared" si="111"/>
        <v>479.3599999999999</v>
      </c>
      <c r="AA297" s="3">
        <f t="shared" si="112"/>
        <v>533.36599999999987</v>
      </c>
      <c r="AB297" s="3">
        <f t="shared" si="113"/>
        <v>599.77499999999998</v>
      </c>
      <c r="AC297" s="3">
        <f t="shared" si="114"/>
        <v>706.71699999999998</v>
      </c>
      <c r="AD297" s="3">
        <f t="shared" si="115"/>
        <v>783.79199999999992</v>
      </c>
      <c r="AE297" s="3">
        <f t="shared" si="116"/>
        <v>862.80499999999984</v>
      </c>
      <c r="AF297" s="3">
        <f t="shared" si="117"/>
        <v>933.17999999999984</v>
      </c>
      <c r="AG297" s="3">
        <f t="shared" si="118"/>
        <v>1106.58</v>
      </c>
      <c r="AH297" s="3">
        <f t="shared" si="119"/>
        <v>1188.356</v>
      </c>
      <c r="AI297" s="3"/>
      <c r="AJ297" s="3"/>
      <c r="AK297" s="3"/>
      <c r="AL297" s="3"/>
      <c r="AM297" s="3"/>
      <c r="AN297" s="3"/>
      <c r="AO297" s="3"/>
      <c r="AP297" s="3"/>
      <c r="AQ297" s="3"/>
      <c r="AR297" s="3"/>
    </row>
    <row r="298" spans="1:44" x14ac:dyDescent="0.3">
      <c r="A298" t="s">
        <v>44</v>
      </c>
      <c r="B298" t="s">
        <v>17</v>
      </c>
      <c r="C298">
        <v>46.1</v>
      </c>
      <c r="D298">
        <v>83.790599039319744</v>
      </c>
      <c r="E298">
        <v>75.931999999999988</v>
      </c>
      <c r="F298" s="21">
        <v>75.253</v>
      </c>
      <c r="G298" s="3">
        <v>80.474800000000016</v>
      </c>
      <c r="H298" s="3">
        <v>76.854500000000002</v>
      </c>
      <c r="I298" s="3">
        <v>18.105817517272378</v>
      </c>
      <c r="J298" s="3">
        <v>27.160464025850036</v>
      </c>
      <c r="K298" s="3">
        <f t="shared" si="96"/>
        <v>0.23844778903851316</v>
      </c>
      <c r="L298" s="3">
        <f t="shared" si="97"/>
        <v>0.36092201009727237</v>
      </c>
      <c r="M298" s="3">
        <f t="shared" si="98"/>
        <v>189.84299999999999</v>
      </c>
      <c r="N298" s="3">
        <f t="shared" si="99"/>
        <v>301.57500000000005</v>
      </c>
      <c r="O298" s="3">
        <f t="shared" si="100"/>
        <v>398.25099999999998</v>
      </c>
      <c r="P298" s="3">
        <f t="shared" si="101"/>
        <v>503.06700000000001</v>
      </c>
      <c r="Q298" s="3">
        <f t="shared" si="102"/>
        <v>574.29200000000003</v>
      </c>
      <c r="R298" s="3">
        <f t="shared" si="103"/>
        <v>615.41000000000008</v>
      </c>
      <c r="S298" s="3">
        <f t="shared" si="104"/>
        <v>692.03099999999995</v>
      </c>
      <c r="T298" s="3">
        <f t="shared" si="105"/>
        <v>765.32400000000007</v>
      </c>
      <c r="U298" s="3">
        <f t="shared" si="106"/>
        <v>831.68200000000002</v>
      </c>
      <c r="V298" s="3">
        <f t="shared" si="107"/>
        <v>893.05600000000004</v>
      </c>
      <c r="W298" s="3">
        <f t="shared" si="108"/>
        <v>1116.76</v>
      </c>
      <c r="X298" s="3">
        <f t="shared" si="109"/>
        <v>207.01400000000001</v>
      </c>
      <c r="Y298" s="3">
        <f t="shared" si="110"/>
        <v>318.60399999999998</v>
      </c>
      <c r="Z298" s="3">
        <f t="shared" si="111"/>
        <v>421.94599999999997</v>
      </c>
      <c r="AA298" s="3">
        <f t="shared" si="112"/>
        <v>554.61299999999994</v>
      </c>
      <c r="AB298" s="3">
        <f t="shared" si="113"/>
        <v>608.61899999999991</v>
      </c>
      <c r="AC298" s="3">
        <f t="shared" si="114"/>
        <v>675.02800000000002</v>
      </c>
      <c r="AD298" s="3">
        <f t="shared" si="115"/>
        <v>781.97</v>
      </c>
      <c r="AE298" s="3">
        <f t="shared" si="116"/>
        <v>859.04499999999996</v>
      </c>
      <c r="AF298" s="3">
        <f t="shared" si="117"/>
        <v>938.05799999999988</v>
      </c>
      <c r="AG298" s="3">
        <f t="shared" si="118"/>
        <v>1008.4329999999999</v>
      </c>
      <c r="AH298" s="3">
        <f t="shared" si="119"/>
        <v>1181.8329999999999</v>
      </c>
      <c r="AI298" s="3"/>
      <c r="AJ298" s="3"/>
      <c r="AK298" s="3"/>
      <c r="AL298" s="3"/>
      <c r="AM298" s="3"/>
      <c r="AN298" s="3"/>
      <c r="AO298" s="3"/>
      <c r="AP298" s="3"/>
      <c r="AQ298" s="3"/>
      <c r="AR298" s="3"/>
    </row>
    <row r="299" spans="1:44" x14ac:dyDescent="0.3">
      <c r="A299" t="s">
        <v>44</v>
      </c>
      <c r="B299" t="s">
        <v>18</v>
      </c>
      <c r="C299">
        <v>51.548387096774192</v>
      </c>
      <c r="D299">
        <v>102.18810373792171</v>
      </c>
      <c r="E299">
        <v>157.69800000000001</v>
      </c>
      <c r="F299" s="21">
        <v>100.30299999999998</v>
      </c>
      <c r="G299" s="3">
        <v>117.8481</v>
      </c>
      <c r="H299" s="3">
        <v>105.01320000000001</v>
      </c>
      <c r="I299" s="3">
        <v>20.920532460304599</v>
      </c>
      <c r="J299" s="3">
        <v>34.228090328835926</v>
      </c>
      <c r="K299" s="3">
        <f t="shared" si="96"/>
        <v>0.13266200243696558</v>
      </c>
      <c r="L299" s="3">
        <f t="shared" si="97"/>
        <v>0.34124692510529031</v>
      </c>
      <c r="M299" s="3">
        <f t="shared" si="98"/>
        <v>233.63</v>
      </c>
      <c r="N299" s="3">
        <f t="shared" si="99"/>
        <v>347.541</v>
      </c>
      <c r="O299" s="3">
        <f t="shared" si="100"/>
        <v>459.27300000000002</v>
      </c>
      <c r="P299" s="3">
        <f t="shared" si="101"/>
        <v>555.94899999999996</v>
      </c>
      <c r="Q299" s="3">
        <f t="shared" si="102"/>
        <v>660.76499999999999</v>
      </c>
      <c r="R299" s="3">
        <f t="shared" si="103"/>
        <v>731.99</v>
      </c>
      <c r="S299" s="3">
        <f t="shared" si="104"/>
        <v>773.10800000000006</v>
      </c>
      <c r="T299" s="3">
        <f t="shared" si="105"/>
        <v>849.72899999999993</v>
      </c>
      <c r="U299" s="3">
        <f t="shared" si="106"/>
        <v>923.02200000000005</v>
      </c>
      <c r="V299" s="3">
        <f t="shared" si="107"/>
        <v>989.38</v>
      </c>
      <c r="W299" s="3">
        <f t="shared" si="108"/>
        <v>1050.7540000000001</v>
      </c>
      <c r="X299" s="3">
        <f t="shared" si="109"/>
        <v>175.55599999999998</v>
      </c>
      <c r="Y299" s="3">
        <f t="shared" si="110"/>
        <v>307.31700000000001</v>
      </c>
      <c r="Z299" s="3">
        <f t="shared" si="111"/>
        <v>418.90699999999998</v>
      </c>
      <c r="AA299" s="3">
        <f t="shared" si="112"/>
        <v>522.24899999999991</v>
      </c>
      <c r="AB299" s="3">
        <f t="shared" si="113"/>
        <v>654.91599999999994</v>
      </c>
      <c r="AC299" s="3">
        <f t="shared" si="114"/>
        <v>708.92199999999991</v>
      </c>
      <c r="AD299" s="3">
        <f t="shared" si="115"/>
        <v>775.33100000000002</v>
      </c>
      <c r="AE299" s="3">
        <f t="shared" si="116"/>
        <v>882.27300000000002</v>
      </c>
      <c r="AF299" s="3">
        <f t="shared" si="117"/>
        <v>959.34799999999996</v>
      </c>
      <c r="AG299" s="3">
        <f t="shared" si="118"/>
        <v>1038.3609999999999</v>
      </c>
      <c r="AH299" s="3">
        <f t="shared" si="119"/>
        <v>1108.7359999999999</v>
      </c>
      <c r="AI299" s="3"/>
      <c r="AJ299" s="3"/>
      <c r="AK299" s="3"/>
      <c r="AL299" s="3"/>
      <c r="AM299" s="3"/>
      <c r="AN299" s="3"/>
      <c r="AO299" s="3"/>
      <c r="AP299" s="3"/>
      <c r="AQ299" s="3"/>
      <c r="AR299" s="3"/>
    </row>
    <row r="300" spans="1:44" x14ac:dyDescent="0.3">
      <c r="A300" t="s">
        <v>44</v>
      </c>
      <c r="B300" t="s">
        <v>19</v>
      </c>
      <c r="C300">
        <v>24.033333333333335</v>
      </c>
      <c r="D300">
        <v>45.166543904399241</v>
      </c>
      <c r="E300">
        <v>46.978000000000016</v>
      </c>
      <c r="F300" s="21">
        <v>44.283000000000001</v>
      </c>
      <c r="G300" s="3">
        <v>76.534300000000002</v>
      </c>
      <c r="H300" s="3">
        <v>54.986300000000007</v>
      </c>
      <c r="I300" s="3">
        <v>9.4391138322150248</v>
      </c>
      <c r="J300" s="3">
        <v>14.640595782251747</v>
      </c>
      <c r="K300" s="3">
        <f t="shared" si="96"/>
        <v>0.20092625978575124</v>
      </c>
      <c r="L300" s="3">
        <f t="shared" si="97"/>
        <v>0.33061436176979309</v>
      </c>
      <c r="M300" s="3">
        <f t="shared" si="98"/>
        <v>204.67600000000002</v>
      </c>
      <c r="N300" s="3">
        <f t="shared" si="99"/>
        <v>280.608</v>
      </c>
      <c r="O300" s="3">
        <f t="shared" si="100"/>
        <v>394.51900000000001</v>
      </c>
      <c r="P300" s="3">
        <f t="shared" si="101"/>
        <v>506.25100000000003</v>
      </c>
      <c r="Q300" s="3">
        <f t="shared" si="102"/>
        <v>602.92700000000002</v>
      </c>
      <c r="R300" s="3">
        <f t="shared" si="103"/>
        <v>707.74300000000005</v>
      </c>
      <c r="S300" s="3">
        <f t="shared" si="104"/>
        <v>778.96800000000007</v>
      </c>
      <c r="T300" s="3">
        <f t="shared" si="105"/>
        <v>820.08600000000013</v>
      </c>
      <c r="U300" s="3">
        <f t="shared" si="106"/>
        <v>896.70699999999999</v>
      </c>
      <c r="V300" s="3">
        <f t="shared" si="107"/>
        <v>970.00000000000011</v>
      </c>
      <c r="W300" s="3">
        <f t="shared" si="108"/>
        <v>1036.3579999999999</v>
      </c>
      <c r="X300" s="3">
        <f t="shared" si="109"/>
        <v>144.58599999999998</v>
      </c>
      <c r="Y300" s="3">
        <f t="shared" si="110"/>
        <v>219.839</v>
      </c>
      <c r="Z300" s="3">
        <f t="shared" si="111"/>
        <v>351.6</v>
      </c>
      <c r="AA300" s="3">
        <f t="shared" si="112"/>
        <v>463.19</v>
      </c>
      <c r="AB300" s="3">
        <f t="shared" si="113"/>
        <v>566.53199999999993</v>
      </c>
      <c r="AC300" s="3">
        <f t="shared" si="114"/>
        <v>699.19899999999996</v>
      </c>
      <c r="AD300" s="3">
        <f t="shared" si="115"/>
        <v>753.20499999999993</v>
      </c>
      <c r="AE300" s="3">
        <f t="shared" si="116"/>
        <v>819.61400000000003</v>
      </c>
      <c r="AF300" s="3">
        <f t="shared" si="117"/>
        <v>926.55600000000004</v>
      </c>
      <c r="AG300" s="3">
        <f t="shared" si="118"/>
        <v>1003.631</v>
      </c>
      <c r="AH300" s="3">
        <f t="shared" si="119"/>
        <v>1082.6439999999998</v>
      </c>
      <c r="AI300" s="3"/>
      <c r="AJ300" s="3"/>
      <c r="AK300" s="3"/>
      <c r="AL300" s="3"/>
      <c r="AM300" s="3"/>
      <c r="AN300" s="3"/>
      <c r="AO300" s="3"/>
      <c r="AP300" s="3"/>
      <c r="AQ300" s="3"/>
      <c r="AR300" s="3"/>
    </row>
    <row r="301" spans="1:44" x14ac:dyDescent="0.3">
      <c r="A301" t="s">
        <v>44</v>
      </c>
      <c r="B301" t="s">
        <v>20</v>
      </c>
      <c r="C301">
        <v>1.7096774193548387</v>
      </c>
      <c r="D301">
        <v>3.935483870967742</v>
      </c>
      <c r="E301">
        <v>31.630000000000003</v>
      </c>
      <c r="F301" s="21">
        <v>45.423000000000009</v>
      </c>
      <c r="G301" s="3">
        <v>42.389400000000002</v>
      </c>
      <c r="H301" s="3">
        <v>53.811800000000005</v>
      </c>
      <c r="I301" s="3">
        <v>0.69385996270096584</v>
      </c>
      <c r="J301" s="3">
        <v>1.3181974466287356</v>
      </c>
      <c r="K301" s="3">
        <f t="shared" si="96"/>
        <v>2.1936767711064363E-2</v>
      </c>
      <c r="L301" s="3">
        <f t="shared" si="97"/>
        <v>2.9020484041757156E-2</v>
      </c>
      <c r="M301" s="3">
        <f t="shared" si="98"/>
        <v>78.608000000000018</v>
      </c>
      <c r="N301" s="3">
        <f t="shared" si="99"/>
        <v>236.30600000000001</v>
      </c>
      <c r="O301" s="3">
        <f t="shared" si="100"/>
        <v>312.238</v>
      </c>
      <c r="P301" s="3">
        <f t="shared" si="101"/>
        <v>426.149</v>
      </c>
      <c r="Q301" s="3">
        <f t="shared" si="102"/>
        <v>537.88100000000009</v>
      </c>
      <c r="R301" s="3">
        <f t="shared" si="103"/>
        <v>634.55700000000002</v>
      </c>
      <c r="S301" s="3">
        <f t="shared" si="104"/>
        <v>739.37300000000005</v>
      </c>
      <c r="T301" s="3">
        <f t="shared" si="105"/>
        <v>810.59800000000007</v>
      </c>
      <c r="U301" s="3">
        <f t="shared" si="106"/>
        <v>851.71600000000012</v>
      </c>
      <c r="V301" s="3">
        <f t="shared" si="107"/>
        <v>928.33699999999999</v>
      </c>
      <c r="W301" s="3">
        <f t="shared" si="108"/>
        <v>1001.6300000000001</v>
      </c>
      <c r="X301" s="3">
        <f t="shared" si="109"/>
        <v>89.706000000000017</v>
      </c>
      <c r="Y301" s="3">
        <f t="shared" si="110"/>
        <v>190.00899999999999</v>
      </c>
      <c r="Z301" s="3">
        <f t="shared" si="111"/>
        <v>265.262</v>
      </c>
      <c r="AA301" s="3">
        <f t="shared" si="112"/>
        <v>397.02300000000002</v>
      </c>
      <c r="AB301" s="3">
        <f t="shared" si="113"/>
        <v>508.613</v>
      </c>
      <c r="AC301" s="3">
        <f t="shared" si="114"/>
        <v>611.95499999999993</v>
      </c>
      <c r="AD301" s="3">
        <f t="shared" si="115"/>
        <v>744.62199999999996</v>
      </c>
      <c r="AE301" s="3">
        <f t="shared" si="116"/>
        <v>798.62799999999993</v>
      </c>
      <c r="AF301" s="3">
        <f t="shared" si="117"/>
        <v>865.03700000000003</v>
      </c>
      <c r="AG301" s="3">
        <f t="shared" si="118"/>
        <v>971.97900000000004</v>
      </c>
      <c r="AH301" s="3">
        <f t="shared" si="119"/>
        <v>1049.0540000000001</v>
      </c>
      <c r="AI301" s="3"/>
      <c r="AJ301" s="3"/>
      <c r="AK301" s="3"/>
      <c r="AL301" s="3"/>
      <c r="AM301" s="3"/>
      <c r="AN301" s="3"/>
      <c r="AO301" s="3"/>
      <c r="AP301" s="3"/>
      <c r="AQ301" s="3"/>
      <c r="AR301" s="3"/>
    </row>
    <row r="302" spans="1:44" x14ac:dyDescent="0.3">
      <c r="A302" t="s">
        <v>45</v>
      </c>
      <c r="B302" t="s">
        <v>9</v>
      </c>
      <c r="C302">
        <v>3.2258064516129031E-2</v>
      </c>
      <c r="D302">
        <v>1.8387096774193548</v>
      </c>
      <c r="E302">
        <v>78.064000000000007</v>
      </c>
      <c r="F302" s="21">
        <v>94.416000000000011</v>
      </c>
      <c r="G302" s="3">
        <v>70.026499999999999</v>
      </c>
      <c r="H302" s="3">
        <v>79.604200000000006</v>
      </c>
      <c r="I302" s="3">
        <v>1.309169740945219E-2</v>
      </c>
      <c r="J302" s="3">
        <v>0.61587913490031077</v>
      </c>
      <c r="K302" s="3">
        <f t="shared" si="96"/>
        <v>1.6770467064782985E-4</v>
      </c>
      <c r="L302" s="3">
        <f t="shared" si="97"/>
        <v>6.5230377785577727E-3</v>
      </c>
      <c r="M302" s="3">
        <f t="shared" si="98"/>
        <v>109.69400000000002</v>
      </c>
      <c r="N302" s="3">
        <f t="shared" si="99"/>
        <v>156.67200000000003</v>
      </c>
      <c r="O302" s="3">
        <f t="shared" si="100"/>
        <v>314.37</v>
      </c>
      <c r="P302" s="3">
        <f t="shared" si="101"/>
        <v>390.30200000000002</v>
      </c>
      <c r="Q302" s="3">
        <f t="shared" si="102"/>
        <v>504.21300000000002</v>
      </c>
      <c r="R302" s="3">
        <f t="shared" si="103"/>
        <v>615.94500000000005</v>
      </c>
      <c r="S302" s="3">
        <f t="shared" si="104"/>
        <v>712.62099999999998</v>
      </c>
      <c r="T302" s="3">
        <f t="shared" si="105"/>
        <v>817.43700000000001</v>
      </c>
      <c r="U302" s="3">
        <f t="shared" si="106"/>
        <v>888.66200000000003</v>
      </c>
      <c r="V302" s="3">
        <f t="shared" si="107"/>
        <v>929.78000000000009</v>
      </c>
      <c r="W302" s="3">
        <f t="shared" si="108"/>
        <v>1006.401</v>
      </c>
      <c r="X302" s="3">
        <f t="shared" si="109"/>
        <v>139.83900000000003</v>
      </c>
      <c r="Y302" s="3">
        <f t="shared" si="110"/>
        <v>184.12200000000001</v>
      </c>
      <c r="Z302" s="3">
        <f t="shared" si="111"/>
        <v>284.42500000000001</v>
      </c>
      <c r="AA302" s="3">
        <f t="shared" si="112"/>
        <v>359.678</v>
      </c>
      <c r="AB302" s="3">
        <f t="shared" si="113"/>
        <v>491.43900000000002</v>
      </c>
      <c r="AC302" s="3">
        <f t="shared" si="114"/>
        <v>603.029</v>
      </c>
      <c r="AD302" s="3">
        <f t="shared" si="115"/>
        <v>706.37099999999998</v>
      </c>
      <c r="AE302" s="3">
        <f t="shared" si="116"/>
        <v>839.03800000000001</v>
      </c>
      <c r="AF302" s="3">
        <f t="shared" si="117"/>
        <v>893.04399999999998</v>
      </c>
      <c r="AG302" s="3">
        <f t="shared" si="118"/>
        <v>959.45300000000009</v>
      </c>
      <c r="AH302" s="3">
        <f t="shared" si="119"/>
        <v>1066.395</v>
      </c>
      <c r="AI302" s="3"/>
      <c r="AJ302" s="3"/>
      <c r="AK302" s="3"/>
      <c r="AL302" s="3"/>
      <c r="AM302" s="3"/>
      <c r="AN302" s="3"/>
      <c r="AO302" s="3"/>
      <c r="AP302" s="3"/>
      <c r="AQ302" s="3"/>
      <c r="AR302" s="3"/>
    </row>
    <row r="303" spans="1:44" x14ac:dyDescent="0.3">
      <c r="A303" t="s">
        <v>45</v>
      </c>
      <c r="B303" t="s">
        <v>10</v>
      </c>
      <c r="C303">
        <v>5.6428571428571432</v>
      </c>
      <c r="D303">
        <v>15.107142857142858</v>
      </c>
      <c r="E303">
        <v>149.73400000000001</v>
      </c>
      <c r="F303" s="21">
        <v>118.9</v>
      </c>
      <c r="G303" s="3">
        <v>141.52270000000001</v>
      </c>
      <c r="H303" s="3">
        <v>127.50150000000002</v>
      </c>
      <c r="I303" s="3">
        <v>2.0684881906934458</v>
      </c>
      <c r="J303" s="3">
        <v>4.5704714747865181</v>
      </c>
      <c r="K303" s="3">
        <f t="shared" si="96"/>
        <v>1.381441884070048E-2</v>
      </c>
      <c r="L303" s="3">
        <f t="shared" si="97"/>
        <v>3.8439625523856331E-2</v>
      </c>
      <c r="M303" s="3">
        <f t="shared" si="98"/>
        <v>227.798</v>
      </c>
      <c r="N303" s="3">
        <f t="shared" si="99"/>
        <v>259.428</v>
      </c>
      <c r="O303" s="3">
        <f t="shared" si="100"/>
        <v>306.40600000000006</v>
      </c>
      <c r="P303" s="3">
        <f t="shared" si="101"/>
        <v>464.10400000000004</v>
      </c>
      <c r="Q303" s="3">
        <f t="shared" si="102"/>
        <v>540.03600000000006</v>
      </c>
      <c r="R303" s="3">
        <f t="shared" si="103"/>
        <v>653.947</v>
      </c>
      <c r="S303" s="3">
        <f t="shared" si="104"/>
        <v>765.67900000000009</v>
      </c>
      <c r="T303" s="3">
        <f t="shared" si="105"/>
        <v>862.35500000000002</v>
      </c>
      <c r="U303" s="3">
        <f t="shared" si="106"/>
        <v>967.17100000000005</v>
      </c>
      <c r="V303" s="3">
        <f t="shared" si="107"/>
        <v>1038.396</v>
      </c>
      <c r="W303" s="3">
        <f t="shared" si="108"/>
        <v>1079.5140000000001</v>
      </c>
      <c r="X303" s="3">
        <f t="shared" si="109"/>
        <v>213.31600000000003</v>
      </c>
      <c r="Y303" s="3">
        <f t="shared" si="110"/>
        <v>258.73900000000003</v>
      </c>
      <c r="Z303" s="3">
        <f t="shared" si="111"/>
        <v>303.02200000000005</v>
      </c>
      <c r="AA303" s="3">
        <f t="shared" si="112"/>
        <v>403.32500000000005</v>
      </c>
      <c r="AB303" s="3">
        <f t="shared" si="113"/>
        <v>478.57799999999997</v>
      </c>
      <c r="AC303" s="3">
        <f t="shared" si="114"/>
        <v>610.33900000000006</v>
      </c>
      <c r="AD303" s="3">
        <f t="shared" si="115"/>
        <v>721.92899999999997</v>
      </c>
      <c r="AE303" s="3">
        <f t="shared" si="116"/>
        <v>825.27099999999996</v>
      </c>
      <c r="AF303" s="3">
        <f t="shared" si="117"/>
        <v>957.93799999999999</v>
      </c>
      <c r="AG303" s="3">
        <f t="shared" si="118"/>
        <v>1011.944</v>
      </c>
      <c r="AH303" s="3">
        <f t="shared" si="119"/>
        <v>1078.3530000000001</v>
      </c>
      <c r="AI303" s="3"/>
      <c r="AJ303" s="3"/>
      <c r="AK303" s="3"/>
      <c r="AL303" s="3"/>
      <c r="AM303" s="3"/>
      <c r="AN303" s="3"/>
      <c r="AO303" s="3"/>
      <c r="AP303" s="3"/>
      <c r="AQ303" s="3"/>
      <c r="AR303" s="3"/>
    </row>
    <row r="304" spans="1:44" x14ac:dyDescent="0.3">
      <c r="A304" t="s">
        <v>45</v>
      </c>
      <c r="B304" t="s">
        <v>11</v>
      </c>
      <c r="C304">
        <v>8.1612903225806459</v>
      </c>
      <c r="D304">
        <v>15.483870967741936</v>
      </c>
      <c r="E304">
        <v>79.275999999999982</v>
      </c>
      <c r="F304" s="21">
        <v>74.371000000000009</v>
      </c>
      <c r="G304" s="3">
        <v>98.084100000000007</v>
      </c>
      <c r="H304" s="3">
        <v>101.1722</v>
      </c>
      <c r="I304" s="3">
        <v>3.3121994445914034</v>
      </c>
      <c r="J304" s="3">
        <v>5.1863506096868264</v>
      </c>
      <c r="K304" s="3">
        <f t="shared" si="96"/>
        <v>4.1780607555772294E-2</v>
      </c>
      <c r="L304" s="3">
        <f t="shared" si="97"/>
        <v>6.9736195690347391E-2</v>
      </c>
      <c r="M304" s="3">
        <f t="shared" si="98"/>
        <v>229.01</v>
      </c>
      <c r="N304" s="3">
        <f t="shared" si="99"/>
        <v>307.07399999999996</v>
      </c>
      <c r="O304" s="3">
        <f t="shared" si="100"/>
        <v>338.70399999999995</v>
      </c>
      <c r="P304" s="3">
        <f t="shared" si="101"/>
        <v>385.68200000000002</v>
      </c>
      <c r="Q304" s="3">
        <f t="shared" si="102"/>
        <v>543.38</v>
      </c>
      <c r="R304" s="3">
        <f t="shared" si="103"/>
        <v>619.31200000000001</v>
      </c>
      <c r="S304" s="3">
        <f t="shared" si="104"/>
        <v>733.22299999999996</v>
      </c>
      <c r="T304" s="3">
        <f t="shared" si="105"/>
        <v>844.95500000000004</v>
      </c>
      <c r="U304" s="3">
        <f t="shared" si="106"/>
        <v>941.63099999999997</v>
      </c>
      <c r="V304" s="3">
        <f t="shared" si="107"/>
        <v>1046.4470000000001</v>
      </c>
      <c r="W304" s="3">
        <f t="shared" si="108"/>
        <v>1117.672</v>
      </c>
      <c r="X304" s="3">
        <f t="shared" si="109"/>
        <v>193.27100000000002</v>
      </c>
      <c r="Y304" s="3">
        <f t="shared" si="110"/>
        <v>287.68700000000001</v>
      </c>
      <c r="Z304" s="3">
        <f t="shared" si="111"/>
        <v>333.11</v>
      </c>
      <c r="AA304" s="3">
        <f t="shared" si="112"/>
        <v>377.39300000000003</v>
      </c>
      <c r="AB304" s="3">
        <f t="shared" si="113"/>
        <v>477.69600000000003</v>
      </c>
      <c r="AC304" s="3">
        <f t="shared" si="114"/>
        <v>552.94899999999996</v>
      </c>
      <c r="AD304" s="3">
        <f t="shared" si="115"/>
        <v>684.71</v>
      </c>
      <c r="AE304" s="3">
        <f t="shared" si="116"/>
        <v>796.3</v>
      </c>
      <c r="AF304" s="3">
        <f t="shared" si="117"/>
        <v>899.64199999999994</v>
      </c>
      <c r="AG304" s="3">
        <f t="shared" si="118"/>
        <v>1032.309</v>
      </c>
      <c r="AH304" s="3">
        <f t="shared" si="119"/>
        <v>1086.3150000000001</v>
      </c>
      <c r="AI304" s="3"/>
      <c r="AJ304" s="3"/>
      <c r="AK304" s="3"/>
      <c r="AL304" s="3"/>
      <c r="AM304" s="3"/>
      <c r="AN304" s="3"/>
      <c r="AO304" s="3"/>
      <c r="AP304" s="3"/>
      <c r="AQ304" s="3"/>
      <c r="AR304" s="3"/>
    </row>
    <row r="305" spans="1:44" x14ac:dyDescent="0.3">
      <c r="A305" t="s">
        <v>45</v>
      </c>
      <c r="B305" t="s">
        <v>12</v>
      </c>
      <c r="C305">
        <v>1.2</v>
      </c>
      <c r="D305">
        <v>1.4666666666666666</v>
      </c>
      <c r="E305">
        <v>13.352</v>
      </c>
      <c r="F305" s="21">
        <v>8.57</v>
      </c>
      <c r="G305" s="3">
        <v>15.148400000000002</v>
      </c>
      <c r="H305" s="3">
        <v>13.729400000000002</v>
      </c>
      <c r="I305" s="3">
        <v>0.47130110674027914</v>
      </c>
      <c r="J305" s="3">
        <v>0.47541547255462607</v>
      </c>
      <c r="K305" s="3">
        <f t="shared" si="96"/>
        <v>3.5298165573717732E-2</v>
      </c>
      <c r="L305" s="3">
        <f t="shared" si="97"/>
        <v>5.547438419540561E-2</v>
      </c>
      <c r="M305" s="3">
        <f t="shared" si="98"/>
        <v>92.627999999999986</v>
      </c>
      <c r="N305" s="3">
        <f t="shared" si="99"/>
        <v>242.36199999999999</v>
      </c>
      <c r="O305" s="3">
        <f t="shared" si="100"/>
        <v>320.42599999999993</v>
      </c>
      <c r="P305" s="3">
        <f t="shared" si="101"/>
        <v>352.05599999999993</v>
      </c>
      <c r="Q305" s="3">
        <f t="shared" si="102"/>
        <v>399.03399999999999</v>
      </c>
      <c r="R305" s="3">
        <f t="shared" si="103"/>
        <v>556.73199999999997</v>
      </c>
      <c r="S305" s="3">
        <f t="shared" si="104"/>
        <v>632.66399999999999</v>
      </c>
      <c r="T305" s="3">
        <f t="shared" si="105"/>
        <v>746.57499999999993</v>
      </c>
      <c r="U305" s="3">
        <f t="shared" si="106"/>
        <v>858.30700000000002</v>
      </c>
      <c r="V305" s="3">
        <f t="shared" si="107"/>
        <v>954.98299999999995</v>
      </c>
      <c r="W305" s="3">
        <f t="shared" si="108"/>
        <v>1059.7990000000002</v>
      </c>
      <c r="X305" s="3">
        <f t="shared" si="109"/>
        <v>82.941000000000003</v>
      </c>
      <c r="Y305" s="3">
        <f t="shared" si="110"/>
        <v>201.84100000000001</v>
      </c>
      <c r="Z305" s="3">
        <f t="shared" si="111"/>
        <v>296.25700000000001</v>
      </c>
      <c r="AA305" s="3">
        <f t="shared" si="112"/>
        <v>341.68</v>
      </c>
      <c r="AB305" s="3">
        <f t="shared" si="113"/>
        <v>385.96300000000002</v>
      </c>
      <c r="AC305" s="3">
        <f t="shared" si="114"/>
        <v>486.26600000000002</v>
      </c>
      <c r="AD305" s="3">
        <f t="shared" si="115"/>
        <v>561.51900000000001</v>
      </c>
      <c r="AE305" s="3">
        <f t="shared" si="116"/>
        <v>693.28000000000009</v>
      </c>
      <c r="AF305" s="3">
        <f t="shared" si="117"/>
        <v>804.87</v>
      </c>
      <c r="AG305" s="3">
        <f t="shared" si="118"/>
        <v>908.21199999999999</v>
      </c>
      <c r="AH305" s="3">
        <f t="shared" si="119"/>
        <v>1040.8789999999999</v>
      </c>
      <c r="AI305" s="3"/>
      <c r="AJ305" s="3"/>
      <c r="AK305" s="3"/>
      <c r="AL305" s="3"/>
      <c r="AM305" s="3"/>
      <c r="AN305" s="3"/>
      <c r="AO305" s="3"/>
      <c r="AP305" s="3"/>
      <c r="AQ305" s="3"/>
      <c r="AR305" s="3"/>
    </row>
    <row r="306" spans="1:44" x14ac:dyDescent="0.3">
      <c r="A306" t="s">
        <v>45</v>
      </c>
      <c r="B306" t="s">
        <v>13</v>
      </c>
      <c r="C306">
        <v>1.4838709677419355</v>
      </c>
      <c r="D306">
        <v>2.4516129032258065</v>
      </c>
      <c r="E306">
        <v>95.478000000000009</v>
      </c>
      <c r="F306" s="21">
        <v>96.710999999999999</v>
      </c>
      <c r="G306" s="3">
        <v>61.954700000000003</v>
      </c>
      <c r="H306" s="3">
        <v>57.151499999999999</v>
      </c>
      <c r="I306" s="3">
        <v>0.60221808083480077</v>
      </c>
      <c r="J306" s="3">
        <v>0.82117217986708113</v>
      </c>
      <c r="K306" s="3">
        <f t="shared" si="96"/>
        <v>6.3074015043758846E-3</v>
      </c>
      <c r="L306" s="3">
        <f t="shared" si="97"/>
        <v>8.4909904754069451E-3</v>
      </c>
      <c r="M306" s="3">
        <f t="shared" si="98"/>
        <v>108.83000000000001</v>
      </c>
      <c r="N306" s="3">
        <f t="shared" si="99"/>
        <v>188.10599999999999</v>
      </c>
      <c r="O306" s="3">
        <f t="shared" si="100"/>
        <v>337.84000000000003</v>
      </c>
      <c r="P306" s="3">
        <f t="shared" si="101"/>
        <v>415.90399999999994</v>
      </c>
      <c r="Q306" s="3">
        <f t="shared" si="102"/>
        <v>447.53399999999993</v>
      </c>
      <c r="R306" s="3">
        <f t="shared" si="103"/>
        <v>494.512</v>
      </c>
      <c r="S306" s="3">
        <f t="shared" si="104"/>
        <v>652.21</v>
      </c>
      <c r="T306" s="3">
        <f t="shared" si="105"/>
        <v>728.14200000000005</v>
      </c>
      <c r="U306" s="3">
        <f t="shared" si="106"/>
        <v>842.05299999999988</v>
      </c>
      <c r="V306" s="3">
        <f t="shared" si="107"/>
        <v>953.78500000000008</v>
      </c>
      <c r="W306" s="3">
        <f t="shared" si="108"/>
        <v>1050.461</v>
      </c>
      <c r="X306" s="3">
        <f t="shared" si="109"/>
        <v>105.28100000000001</v>
      </c>
      <c r="Y306" s="3">
        <f t="shared" si="110"/>
        <v>179.65199999999999</v>
      </c>
      <c r="Z306" s="3">
        <f t="shared" si="111"/>
        <v>298.55200000000002</v>
      </c>
      <c r="AA306" s="3">
        <f t="shared" si="112"/>
        <v>392.96800000000002</v>
      </c>
      <c r="AB306" s="3">
        <f t="shared" si="113"/>
        <v>438.39100000000002</v>
      </c>
      <c r="AC306" s="3">
        <f t="shared" si="114"/>
        <v>482.67400000000004</v>
      </c>
      <c r="AD306" s="3">
        <f t="shared" si="115"/>
        <v>582.97699999999998</v>
      </c>
      <c r="AE306" s="3">
        <f t="shared" si="116"/>
        <v>658.23</v>
      </c>
      <c r="AF306" s="3">
        <f t="shared" si="117"/>
        <v>789.9910000000001</v>
      </c>
      <c r="AG306" s="3">
        <f t="shared" si="118"/>
        <v>901.58100000000002</v>
      </c>
      <c r="AH306" s="3">
        <f t="shared" si="119"/>
        <v>1004.923</v>
      </c>
      <c r="AI306" s="3"/>
      <c r="AJ306" s="3"/>
      <c r="AK306" s="3"/>
      <c r="AL306" s="3"/>
      <c r="AM306" s="3"/>
      <c r="AN306" s="3"/>
      <c r="AO306" s="3"/>
      <c r="AP306" s="3"/>
      <c r="AQ306" s="3"/>
      <c r="AR306" s="3"/>
    </row>
    <row r="307" spans="1:44" x14ac:dyDescent="0.3">
      <c r="A307" t="s">
        <v>45</v>
      </c>
      <c r="B307" t="s">
        <v>14</v>
      </c>
      <c r="C307">
        <v>4.4000000000000004</v>
      </c>
      <c r="D307">
        <v>2.2999999999999998</v>
      </c>
      <c r="E307">
        <v>55.489999999999995</v>
      </c>
      <c r="F307" s="21">
        <v>67.926000000000002</v>
      </c>
      <c r="G307" s="3">
        <v>44.020100000000006</v>
      </c>
      <c r="H307" s="3">
        <v>41.3919</v>
      </c>
      <c r="I307" s="3">
        <v>1.7281040580476892</v>
      </c>
      <c r="J307" s="3">
        <v>0.74553790014248178</v>
      </c>
      <c r="K307" s="3">
        <f t="shared" si="96"/>
        <v>3.1142621338037291E-2</v>
      </c>
      <c r="L307" s="3">
        <f t="shared" si="97"/>
        <v>1.0975736833355147E-2</v>
      </c>
      <c r="M307" s="3">
        <f t="shared" si="98"/>
        <v>150.96800000000002</v>
      </c>
      <c r="N307" s="3">
        <f t="shared" si="99"/>
        <v>164.32</v>
      </c>
      <c r="O307" s="3">
        <f t="shared" si="100"/>
        <v>243.596</v>
      </c>
      <c r="P307" s="3">
        <f t="shared" si="101"/>
        <v>393.33000000000004</v>
      </c>
      <c r="Q307" s="3">
        <f t="shared" si="102"/>
        <v>471.39399999999995</v>
      </c>
      <c r="R307" s="3">
        <f t="shared" si="103"/>
        <v>503.02399999999994</v>
      </c>
      <c r="S307" s="3">
        <f t="shared" si="104"/>
        <v>550.00199999999995</v>
      </c>
      <c r="T307" s="3">
        <f t="shared" si="105"/>
        <v>707.7</v>
      </c>
      <c r="U307" s="3">
        <f t="shared" si="106"/>
        <v>783.63200000000006</v>
      </c>
      <c r="V307" s="3">
        <f t="shared" si="107"/>
        <v>897.54299999999989</v>
      </c>
      <c r="W307" s="3">
        <f t="shared" si="108"/>
        <v>1009.2750000000001</v>
      </c>
      <c r="X307" s="3">
        <f t="shared" si="109"/>
        <v>164.637</v>
      </c>
      <c r="Y307" s="3">
        <f t="shared" si="110"/>
        <v>173.20699999999999</v>
      </c>
      <c r="Z307" s="3">
        <f t="shared" si="111"/>
        <v>247.57799999999997</v>
      </c>
      <c r="AA307" s="3">
        <f t="shared" si="112"/>
        <v>366.47800000000001</v>
      </c>
      <c r="AB307" s="3">
        <f t="shared" si="113"/>
        <v>460.89400000000001</v>
      </c>
      <c r="AC307" s="3">
        <f t="shared" si="114"/>
        <v>506.31700000000001</v>
      </c>
      <c r="AD307" s="3">
        <f t="shared" si="115"/>
        <v>550.6</v>
      </c>
      <c r="AE307" s="3">
        <f t="shared" si="116"/>
        <v>650.90300000000002</v>
      </c>
      <c r="AF307" s="3">
        <f t="shared" si="117"/>
        <v>726.15600000000006</v>
      </c>
      <c r="AG307" s="3">
        <f t="shared" si="118"/>
        <v>857.91700000000014</v>
      </c>
      <c r="AH307" s="3">
        <f t="shared" si="119"/>
        <v>969.50700000000006</v>
      </c>
      <c r="AI307" s="3"/>
      <c r="AJ307" s="3"/>
      <c r="AK307" s="3"/>
      <c r="AL307" s="3"/>
      <c r="AM307" s="3"/>
      <c r="AN307" s="3"/>
      <c r="AO307" s="3"/>
      <c r="AP307" s="3"/>
      <c r="AQ307" s="3"/>
      <c r="AR307" s="3"/>
    </row>
    <row r="308" spans="1:44" x14ac:dyDescent="0.3">
      <c r="A308" t="s">
        <v>45</v>
      </c>
      <c r="B308" t="s">
        <v>15</v>
      </c>
      <c r="C308">
        <v>10.838709677419354</v>
      </c>
      <c r="D308">
        <v>17.387096774193548</v>
      </c>
      <c r="E308">
        <v>70.042000000000002</v>
      </c>
      <c r="F308" s="21">
        <v>68.033999999999992</v>
      </c>
      <c r="G308" s="3">
        <v>48.532400000000003</v>
      </c>
      <c r="H308" s="3">
        <v>46.564900000000002</v>
      </c>
      <c r="I308" s="3">
        <v>4.3988103295759355</v>
      </c>
      <c r="J308" s="3">
        <v>5.8238395387941679</v>
      </c>
      <c r="K308" s="3">
        <f t="shared" si="96"/>
        <v>6.2802466085719072E-2</v>
      </c>
      <c r="L308" s="3">
        <f t="shared" si="97"/>
        <v>8.5601898150838823E-2</v>
      </c>
      <c r="M308" s="3">
        <f t="shared" si="98"/>
        <v>125.532</v>
      </c>
      <c r="N308" s="3">
        <f t="shared" si="99"/>
        <v>221.01000000000002</v>
      </c>
      <c r="O308" s="3">
        <f t="shared" si="100"/>
        <v>234.36199999999999</v>
      </c>
      <c r="P308" s="3">
        <f t="shared" si="101"/>
        <v>313.63800000000003</v>
      </c>
      <c r="Q308" s="3">
        <f t="shared" si="102"/>
        <v>463.37200000000007</v>
      </c>
      <c r="R308" s="3">
        <f t="shared" si="103"/>
        <v>541.43599999999992</v>
      </c>
      <c r="S308" s="3">
        <f t="shared" si="104"/>
        <v>573.06599999999992</v>
      </c>
      <c r="T308" s="3">
        <f t="shared" si="105"/>
        <v>620.04399999999998</v>
      </c>
      <c r="U308" s="3">
        <f t="shared" si="106"/>
        <v>777.74200000000008</v>
      </c>
      <c r="V308" s="3">
        <f t="shared" si="107"/>
        <v>853.67400000000009</v>
      </c>
      <c r="W308" s="3">
        <f t="shared" si="108"/>
        <v>967.58499999999992</v>
      </c>
      <c r="X308" s="3">
        <f t="shared" si="109"/>
        <v>135.95999999999998</v>
      </c>
      <c r="Y308" s="3">
        <f t="shared" si="110"/>
        <v>232.67099999999999</v>
      </c>
      <c r="Z308" s="3">
        <f t="shared" si="111"/>
        <v>241.24099999999999</v>
      </c>
      <c r="AA308" s="3">
        <f t="shared" si="112"/>
        <v>315.61199999999997</v>
      </c>
      <c r="AB308" s="3">
        <f t="shared" si="113"/>
        <v>434.512</v>
      </c>
      <c r="AC308" s="3">
        <f t="shared" si="114"/>
        <v>528.928</v>
      </c>
      <c r="AD308" s="3">
        <f t="shared" si="115"/>
        <v>574.351</v>
      </c>
      <c r="AE308" s="3">
        <f t="shared" si="116"/>
        <v>618.63400000000001</v>
      </c>
      <c r="AF308" s="3">
        <f t="shared" si="117"/>
        <v>718.93700000000001</v>
      </c>
      <c r="AG308" s="3">
        <f t="shared" si="118"/>
        <v>794.19</v>
      </c>
      <c r="AH308" s="3">
        <f t="shared" si="119"/>
        <v>925.95100000000014</v>
      </c>
      <c r="AI308" s="3"/>
      <c r="AJ308" s="3"/>
      <c r="AK308" s="3"/>
      <c r="AL308" s="3"/>
      <c r="AM308" s="3"/>
      <c r="AN308" s="3"/>
      <c r="AO308" s="3"/>
      <c r="AP308" s="3"/>
      <c r="AQ308" s="3"/>
      <c r="AR308" s="3"/>
    </row>
    <row r="309" spans="1:44" x14ac:dyDescent="0.3">
      <c r="A309" t="s">
        <v>45</v>
      </c>
      <c r="B309" t="s">
        <v>16</v>
      </c>
      <c r="C309">
        <v>20.903225806451612</v>
      </c>
      <c r="D309">
        <v>84.096774193548384</v>
      </c>
      <c r="E309">
        <v>70.679000000000002</v>
      </c>
      <c r="F309" s="21">
        <v>123.843</v>
      </c>
      <c r="G309" s="3">
        <v>81.334800000000001</v>
      </c>
      <c r="H309" s="3">
        <v>76.218699999999998</v>
      </c>
      <c r="I309" s="3">
        <v>8.4834199213250177</v>
      </c>
      <c r="J309" s="3">
        <v>28.168366748861594</v>
      </c>
      <c r="K309" s="3">
        <f t="shared" si="96"/>
        <v>0.12002744692659796</v>
      </c>
      <c r="L309" s="3">
        <f t="shared" si="97"/>
        <v>0.22745223184888602</v>
      </c>
      <c r="M309" s="3">
        <f t="shared" si="98"/>
        <v>140.721</v>
      </c>
      <c r="N309" s="3">
        <f t="shared" si="99"/>
        <v>196.21100000000001</v>
      </c>
      <c r="O309" s="3">
        <f t="shared" si="100"/>
        <v>291.68900000000002</v>
      </c>
      <c r="P309" s="3">
        <f t="shared" si="101"/>
        <v>305.041</v>
      </c>
      <c r="Q309" s="3">
        <f t="shared" si="102"/>
        <v>384.31700000000001</v>
      </c>
      <c r="R309" s="3">
        <f t="shared" si="103"/>
        <v>534.05100000000004</v>
      </c>
      <c r="S309" s="3">
        <f t="shared" si="104"/>
        <v>612.1149999999999</v>
      </c>
      <c r="T309" s="3">
        <f t="shared" si="105"/>
        <v>643.74499999999989</v>
      </c>
      <c r="U309" s="3">
        <f t="shared" si="106"/>
        <v>690.72299999999996</v>
      </c>
      <c r="V309" s="3">
        <f t="shared" si="107"/>
        <v>848.42100000000005</v>
      </c>
      <c r="W309" s="3">
        <f t="shared" si="108"/>
        <v>924.35300000000007</v>
      </c>
      <c r="X309" s="3">
        <f t="shared" si="109"/>
        <v>191.87700000000001</v>
      </c>
      <c r="Y309" s="3">
        <f t="shared" si="110"/>
        <v>259.803</v>
      </c>
      <c r="Z309" s="3">
        <f t="shared" si="111"/>
        <v>356.51400000000001</v>
      </c>
      <c r="AA309" s="3">
        <f t="shared" si="112"/>
        <v>365.084</v>
      </c>
      <c r="AB309" s="3">
        <f t="shared" si="113"/>
        <v>439.45499999999998</v>
      </c>
      <c r="AC309" s="3">
        <f t="shared" si="114"/>
        <v>558.35500000000002</v>
      </c>
      <c r="AD309" s="3">
        <f t="shared" si="115"/>
        <v>652.77099999999996</v>
      </c>
      <c r="AE309" s="3">
        <f t="shared" si="116"/>
        <v>698.19399999999996</v>
      </c>
      <c r="AF309" s="3">
        <f t="shared" si="117"/>
        <v>742.47699999999998</v>
      </c>
      <c r="AG309" s="3">
        <f t="shared" si="118"/>
        <v>842.78</v>
      </c>
      <c r="AH309" s="3">
        <f t="shared" si="119"/>
        <v>918.03300000000002</v>
      </c>
      <c r="AI309" s="3"/>
      <c r="AJ309" s="3"/>
      <c r="AK309" s="3"/>
      <c r="AL309" s="3"/>
      <c r="AM309" s="3"/>
      <c r="AN309" s="3"/>
      <c r="AO309" s="3"/>
      <c r="AP309" s="3"/>
      <c r="AQ309" s="3"/>
      <c r="AR309" s="3"/>
    </row>
    <row r="310" spans="1:44" x14ac:dyDescent="0.3">
      <c r="A310" t="s">
        <v>45</v>
      </c>
      <c r="B310" t="s">
        <v>17</v>
      </c>
      <c r="C310">
        <v>188.83333333333334</v>
      </c>
      <c r="D310">
        <v>235.73333333333332</v>
      </c>
      <c r="E310">
        <v>213.22600000000003</v>
      </c>
      <c r="F310" s="21">
        <v>168.64900000000003</v>
      </c>
      <c r="G310" s="3">
        <v>78.487700000000004</v>
      </c>
      <c r="H310" s="3">
        <v>74.713800000000006</v>
      </c>
      <c r="I310" s="3">
        <v>74.164465824546667</v>
      </c>
      <c r="J310" s="3">
        <v>76.412232316052609</v>
      </c>
      <c r="K310" s="3">
        <f t="shared" si="96"/>
        <v>0.3478209309584509</v>
      </c>
      <c r="L310" s="3">
        <f t="shared" si="97"/>
        <v>0.45308440794817995</v>
      </c>
      <c r="M310" s="3">
        <f t="shared" si="98"/>
        <v>283.90500000000003</v>
      </c>
      <c r="N310" s="3">
        <f t="shared" si="99"/>
        <v>353.947</v>
      </c>
      <c r="O310" s="3">
        <f t="shared" si="100"/>
        <v>409.43700000000001</v>
      </c>
      <c r="P310" s="3">
        <f t="shared" si="101"/>
        <v>504.91500000000008</v>
      </c>
      <c r="Q310" s="3">
        <f t="shared" si="102"/>
        <v>518.26700000000005</v>
      </c>
      <c r="R310" s="3">
        <f t="shared" si="103"/>
        <v>597.54300000000001</v>
      </c>
      <c r="S310" s="3">
        <f t="shared" si="104"/>
        <v>747.27700000000004</v>
      </c>
      <c r="T310" s="3">
        <f t="shared" si="105"/>
        <v>825.34099999999989</v>
      </c>
      <c r="U310" s="3">
        <f t="shared" si="106"/>
        <v>856.97099999999989</v>
      </c>
      <c r="V310" s="3">
        <f t="shared" si="107"/>
        <v>903.94899999999996</v>
      </c>
      <c r="W310" s="3">
        <f t="shared" si="108"/>
        <v>1061.6470000000002</v>
      </c>
      <c r="X310" s="3">
        <f t="shared" si="109"/>
        <v>292.49200000000002</v>
      </c>
      <c r="Y310" s="3">
        <f t="shared" si="110"/>
        <v>360.52600000000007</v>
      </c>
      <c r="Z310" s="3">
        <f t="shared" si="111"/>
        <v>428.452</v>
      </c>
      <c r="AA310" s="3">
        <f t="shared" si="112"/>
        <v>525.16300000000001</v>
      </c>
      <c r="AB310" s="3">
        <f t="shared" si="113"/>
        <v>533.73300000000006</v>
      </c>
      <c r="AC310" s="3">
        <f t="shared" si="114"/>
        <v>608.10400000000004</v>
      </c>
      <c r="AD310" s="3">
        <f t="shared" si="115"/>
        <v>727.00400000000002</v>
      </c>
      <c r="AE310" s="3">
        <f t="shared" si="116"/>
        <v>821.42</v>
      </c>
      <c r="AF310" s="3">
        <f t="shared" si="117"/>
        <v>866.84299999999996</v>
      </c>
      <c r="AG310" s="3">
        <f t="shared" si="118"/>
        <v>911.12599999999998</v>
      </c>
      <c r="AH310" s="3">
        <f t="shared" si="119"/>
        <v>1011.429</v>
      </c>
      <c r="AI310" s="3"/>
      <c r="AJ310" s="3"/>
      <c r="AK310" s="3"/>
      <c r="AL310" s="3"/>
      <c r="AM310" s="3"/>
      <c r="AN310" s="3"/>
      <c r="AO310" s="3"/>
      <c r="AP310" s="3"/>
      <c r="AQ310" s="3"/>
      <c r="AR310" s="3"/>
    </row>
    <row r="311" spans="1:44" x14ac:dyDescent="0.3">
      <c r="A311" t="s">
        <v>45</v>
      </c>
      <c r="B311" t="s">
        <v>18</v>
      </c>
      <c r="C311">
        <v>95.032258064516128</v>
      </c>
      <c r="D311">
        <v>200.06451612903226</v>
      </c>
      <c r="E311">
        <v>127.97999999999999</v>
      </c>
      <c r="F311" s="21">
        <v>127.69600000000001</v>
      </c>
      <c r="G311" s="3">
        <v>127.70940000000002</v>
      </c>
      <c r="H311" s="3">
        <v>125.59490000000001</v>
      </c>
      <c r="I311" s="3">
        <v>38.568140568246157</v>
      </c>
      <c r="J311" s="3">
        <v>67.01197183599524</v>
      </c>
      <c r="K311" s="3">
        <f t="shared" si="96"/>
        <v>0.30136068579657882</v>
      </c>
      <c r="L311" s="3">
        <f t="shared" si="97"/>
        <v>0.52477737623727627</v>
      </c>
      <c r="M311" s="3">
        <f t="shared" si="98"/>
        <v>341.20600000000002</v>
      </c>
      <c r="N311" s="3">
        <f t="shared" si="99"/>
        <v>411.88499999999999</v>
      </c>
      <c r="O311" s="3">
        <f t="shared" si="100"/>
        <v>481.92700000000002</v>
      </c>
      <c r="P311" s="3">
        <f t="shared" si="101"/>
        <v>537.41700000000003</v>
      </c>
      <c r="Q311" s="3">
        <f t="shared" si="102"/>
        <v>632.8950000000001</v>
      </c>
      <c r="R311" s="3">
        <f t="shared" si="103"/>
        <v>646.24700000000007</v>
      </c>
      <c r="S311" s="3">
        <f t="shared" si="104"/>
        <v>725.52300000000002</v>
      </c>
      <c r="T311" s="3">
        <f t="shared" si="105"/>
        <v>875.25700000000006</v>
      </c>
      <c r="U311" s="3">
        <f t="shared" si="106"/>
        <v>953.32099999999991</v>
      </c>
      <c r="V311" s="3">
        <f t="shared" si="107"/>
        <v>984.95099999999991</v>
      </c>
      <c r="W311" s="3">
        <f t="shared" si="108"/>
        <v>1031.9289999999999</v>
      </c>
      <c r="X311" s="3">
        <f t="shared" si="109"/>
        <v>296.34500000000003</v>
      </c>
      <c r="Y311" s="3">
        <f t="shared" si="110"/>
        <v>420.18800000000005</v>
      </c>
      <c r="Z311" s="3">
        <f t="shared" si="111"/>
        <v>488.22200000000009</v>
      </c>
      <c r="AA311" s="3">
        <f t="shared" si="112"/>
        <v>556.14800000000002</v>
      </c>
      <c r="AB311" s="3">
        <f t="shared" si="113"/>
        <v>652.85900000000004</v>
      </c>
      <c r="AC311" s="3">
        <f t="shared" si="114"/>
        <v>661.42900000000009</v>
      </c>
      <c r="AD311" s="3">
        <f t="shared" si="115"/>
        <v>735.80000000000007</v>
      </c>
      <c r="AE311" s="3">
        <f t="shared" si="116"/>
        <v>854.7</v>
      </c>
      <c r="AF311" s="3">
        <f t="shared" si="117"/>
        <v>949.11599999999999</v>
      </c>
      <c r="AG311" s="3">
        <f t="shared" si="118"/>
        <v>994.53899999999999</v>
      </c>
      <c r="AH311" s="3">
        <f t="shared" si="119"/>
        <v>1038.8219999999999</v>
      </c>
      <c r="AI311" s="3"/>
      <c r="AJ311" s="3"/>
      <c r="AK311" s="3"/>
      <c r="AL311" s="3"/>
      <c r="AM311" s="3"/>
      <c r="AN311" s="3"/>
      <c r="AO311" s="3"/>
      <c r="AP311" s="3"/>
      <c r="AQ311" s="3"/>
      <c r="AR311" s="3"/>
    </row>
    <row r="312" spans="1:44" x14ac:dyDescent="0.3">
      <c r="A312" t="s">
        <v>45</v>
      </c>
      <c r="B312" t="s">
        <v>19</v>
      </c>
      <c r="C312">
        <v>454.71362450046087</v>
      </c>
      <c r="D312">
        <v>915.76666666666665</v>
      </c>
      <c r="E312">
        <v>497.50099999999998</v>
      </c>
      <c r="F312" s="21">
        <v>448.98700000000002</v>
      </c>
      <c r="G312" s="3">
        <v>125.54580000000001</v>
      </c>
      <c r="H312" s="3">
        <v>125.16690000000001</v>
      </c>
      <c r="I312" s="3">
        <v>178.58919539745898</v>
      </c>
      <c r="J312" s="3">
        <v>296.8429381248464</v>
      </c>
      <c r="K312" s="3">
        <f t="shared" si="96"/>
        <v>0.35897253552748432</v>
      </c>
      <c r="L312" s="3">
        <f t="shared" si="97"/>
        <v>0.66113927157099517</v>
      </c>
      <c r="M312" s="3">
        <f t="shared" si="98"/>
        <v>625.48099999999999</v>
      </c>
      <c r="N312" s="3">
        <f t="shared" si="99"/>
        <v>838.70699999999999</v>
      </c>
      <c r="O312" s="3">
        <f t="shared" si="100"/>
        <v>909.38599999999997</v>
      </c>
      <c r="P312" s="3">
        <f t="shared" si="101"/>
        <v>979.428</v>
      </c>
      <c r="Q312" s="3">
        <f t="shared" si="102"/>
        <v>1034.9180000000001</v>
      </c>
      <c r="R312" s="3">
        <f t="shared" si="103"/>
        <v>1130.3960000000002</v>
      </c>
      <c r="S312" s="3">
        <f t="shared" si="104"/>
        <v>1143.748</v>
      </c>
      <c r="T312" s="3">
        <f t="shared" si="105"/>
        <v>1223.0239999999999</v>
      </c>
      <c r="U312" s="3">
        <f t="shared" si="106"/>
        <v>1372.758</v>
      </c>
      <c r="V312" s="3">
        <f t="shared" si="107"/>
        <v>1450.8219999999999</v>
      </c>
      <c r="W312" s="3">
        <f t="shared" si="108"/>
        <v>1482.4519999999998</v>
      </c>
      <c r="X312" s="3">
        <f t="shared" si="109"/>
        <v>576.68299999999999</v>
      </c>
      <c r="Y312" s="3">
        <f t="shared" si="110"/>
        <v>745.33200000000011</v>
      </c>
      <c r="Z312" s="3">
        <f t="shared" si="111"/>
        <v>869.17500000000007</v>
      </c>
      <c r="AA312" s="3">
        <f t="shared" si="112"/>
        <v>937.20900000000006</v>
      </c>
      <c r="AB312" s="3">
        <f t="shared" si="113"/>
        <v>1005.135</v>
      </c>
      <c r="AC312" s="3">
        <f t="shared" si="114"/>
        <v>1101.846</v>
      </c>
      <c r="AD312" s="3">
        <f t="shared" si="115"/>
        <v>1110.4160000000002</v>
      </c>
      <c r="AE312" s="3">
        <f t="shared" si="116"/>
        <v>1184.787</v>
      </c>
      <c r="AF312" s="3">
        <f t="shared" si="117"/>
        <v>1303.6870000000001</v>
      </c>
      <c r="AG312" s="3">
        <f t="shared" si="118"/>
        <v>1398.1030000000001</v>
      </c>
      <c r="AH312" s="3">
        <f t="shared" si="119"/>
        <v>1443.5260000000001</v>
      </c>
      <c r="AI312" s="3"/>
      <c r="AJ312" s="3"/>
      <c r="AK312" s="3"/>
      <c r="AL312" s="3"/>
      <c r="AM312" s="3"/>
      <c r="AN312" s="3"/>
      <c r="AO312" s="3"/>
      <c r="AP312" s="3"/>
      <c r="AQ312" s="3"/>
      <c r="AR312" s="3"/>
    </row>
    <row r="313" spans="1:44" x14ac:dyDescent="0.3">
      <c r="A313" t="s">
        <v>45</v>
      </c>
      <c r="B313" t="s">
        <v>20</v>
      </c>
      <c r="C313">
        <v>355.12903225806451</v>
      </c>
      <c r="D313">
        <v>436.41935483870969</v>
      </c>
      <c r="E313">
        <v>229.18400000000003</v>
      </c>
      <c r="F313" s="21">
        <v>151.554</v>
      </c>
      <c r="G313" s="3">
        <v>164.74170000000001</v>
      </c>
      <c r="H313" s="3">
        <v>154.36850000000001</v>
      </c>
      <c r="I313" s="3">
        <v>144.12649678065915</v>
      </c>
      <c r="J313" s="3">
        <v>146.17945291344398</v>
      </c>
      <c r="K313" s="3">
        <f t="shared" si="96"/>
        <v>0.62886805702256321</v>
      </c>
      <c r="L313" s="3">
        <f t="shared" si="97"/>
        <v>0.96453708192092569</v>
      </c>
      <c r="M313" s="3">
        <f t="shared" si="98"/>
        <v>726.68499999999995</v>
      </c>
      <c r="N313" s="3">
        <f t="shared" si="99"/>
        <v>854.66499999999996</v>
      </c>
      <c r="O313" s="3">
        <f t="shared" si="100"/>
        <v>1067.8910000000001</v>
      </c>
      <c r="P313" s="3">
        <f t="shared" si="101"/>
        <v>1138.57</v>
      </c>
      <c r="Q313" s="3">
        <f t="shared" si="102"/>
        <v>1208.6120000000001</v>
      </c>
      <c r="R313" s="3">
        <f t="shared" si="103"/>
        <v>1264.1020000000001</v>
      </c>
      <c r="S313" s="3">
        <f t="shared" si="104"/>
        <v>1359.5800000000002</v>
      </c>
      <c r="T313" s="3">
        <f t="shared" si="105"/>
        <v>1372.932</v>
      </c>
      <c r="U313" s="3">
        <f t="shared" si="106"/>
        <v>1452.2079999999999</v>
      </c>
      <c r="V313" s="3">
        <f t="shared" si="107"/>
        <v>1601.942</v>
      </c>
      <c r="W313" s="3">
        <f t="shared" si="108"/>
        <v>1680.0059999999999</v>
      </c>
      <c r="X313" s="3">
        <f t="shared" si="109"/>
        <v>600.54100000000005</v>
      </c>
      <c r="Y313" s="3">
        <f t="shared" si="110"/>
        <v>728.23699999999997</v>
      </c>
      <c r="Z313" s="3">
        <f t="shared" si="111"/>
        <v>896.88600000000008</v>
      </c>
      <c r="AA313" s="3">
        <f t="shared" si="112"/>
        <v>1020.729</v>
      </c>
      <c r="AB313" s="3">
        <f t="shared" si="113"/>
        <v>1088.7630000000001</v>
      </c>
      <c r="AC313" s="3">
        <f t="shared" si="114"/>
        <v>1156.6890000000001</v>
      </c>
      <c r="AD313" s="3">
        <f t="shared" si="115"/>
        <v>1253.4000000000001</v>
      </c>
      <c r="AE313" s="3">
        <f t="shared" si="116"/>
        <v>1261.9700000000003</v>
      </c>
      <c r="AF313" s="3">
        <f t="shared" si="117"/>
        <v>1336.3410000000001</v>
      </c>
      <c r="AG313" s="3">
        <f t="shared" si="118"/>
        <v>1455.2410000000002</v>
      </c>
      <c r="AH313" s="3">
        <f t="shared" si="119"/>
        <v>1549.6570000000002</v>
      </c>
      <c r="AI313" s="3"/>
      <c r="AJ313" s="3"/>
      <c r="AK313" s="3"/>
      <c r="AL313" s="3"/>
      <c r="AM313" s="3"/>
      <c r="AN313" s="3"/>
      <c r="AO313" s="3"/>
      <c r="AP313" s="3"/>
      <c r="AQ313" s="3"/>
      <c r="AR313" s="3"/>
    </row>
    <row r="314" spans="1:44" x14ac:dyDescent="0.3">
      <c r="A314" t="s">
        <v>46</v>
      </c>
      <c r="B314" t="s">
        <v>9</v>
      </c>
      <c r="C314">
        <v>111.41935483870968</v>
      </c>
      <c r="D314">
        <v>100.38709677419355</v>
      </c>
      <c r="E314">
        <v>218.35899999999998</v>
      </c>
      <c r="F314" s="21">
        <v>112.63</v>
      </c>
      <c r="G314" s="3">
        <v>164.774</v>
      </c>
      <c r="H314" s="3">
        <v>144.54300000000001</v>
      </c>
      <c r="I314" s="3">
        <v>45.218722852247865</v>
      </c>
      <c r="J314" s="3">
        <v>33.62483978613627</v>
      </c>
      <c r="K314" s="3">
        <f t="shared" si="96"/>
        <v>0.20708431002270514</v>
      </c>
      <c r="L314" s="3">
        <f t="shared" si="97"/>
        <v>0.29854248234161657</v>
      </c>
      <c r="M314" s="3">
        <f t="shared" si="98"/>
        <v>447.54300000000001</v>
      </c>
      <c r="N314" s="3">
        <f t="shared" si="99"/>
        <v>945.04399999999987</v>
      </c>
      <c r="O314" s="3">
        <f t="shared" si="100"/>
        <v>1073.0239999999999</v>
      </c>
      <c r="P314" s="3">
        <f t="shared" si="101"/>
        <v>1286.25</v>
      </c>
      <c r="Q314" s="3">
        <f t="shared" si="102"/>
        <v>1356.9289999999999</v>
      </c>
      <c r="R314" s="3">
        <f t="shared" si="103"/>
        <v>1426.971</v>
      </c>
      <c r="S314" s="3">
        <f t="shared" si="104"/>
        <v>1482.461</v>
      </c>
      <c r="T314" s="3">
        <f t="shared" si="105"/>
        <v>1577.9390000000001</v>
      </c>
      <c r="U314" s="3">
        <f t="shared" si="106"/>
        <v>1591.2909999999999</v>
      </c>
      <c r="V314" s="3">
        <f t="shared" si="107"/>
        <v>1670.5669999999998</v>
      </c>
      <c r="W314" s="3">
        <f t="shared" si="108"/>
        <v>1820.3009999999999</v>
      </c>
      <c r="X314" s="3">
        <f t="shared" si="109"/>
        <v>264.18399999999997</v>
      </c>
      <c r="Y314" s="3">
        <f t="shared" si="110"/>
        <v>713.17100000000005</v>
      </c>
      <c r="Z314" s="3">
        <f t="shared" si="111"/>
        <v>840.86699999999996</v>
      </c>
      <c r="AA314" s="3">
        <f t="shared" si="112"/>
        <v>1009.5160000000001</v>
      </c>
      <c r="AB314" s="3">
        <f t="shared" si="113"/>
        <v>1133.3589999999999</v>
      </c>
      <c r="AC314" s="3">
        <f t="shared" si="114"/>
        <v>1201.393</v>
      </c>
      <c r="AD314" s="3">
        <f t="shared" si="115"/>
        <v>1269.319</v>
      </c>
      <c r="AE314" s="3">
        <f t="shared" si="116"/>
        <v>1366.0300000000002</v>
      </c>
      <c r="AF314" s="3">
        <f t="shared" si="117"/>
        <v>1374.6000000000004</v>
      </c>
      <c r="AG314" s="3">
        <f t="shared" si="118"/>
        <v>1448.971</v>
      </c>
      <c r="AH314" s="3">
        <f t="shared" si="119"/>
        <v>1567.8710000000001</v>
      </c>
      <c r="AI314" s="3"/>
      <c r="AJ314" s="3"/>
      <c r="AK314" s="3"/>
      <c r="AL314" s="3"/>
      <c r="AM314" s="3"/>
      <c r="AN314" s="3"/>
      <c r="AO314" s="3"/>
      <c r="AP314" s="3"/>
      <c r="AQ314" s="3"/>
      <c r="AR314" s="3"/>
    </row>
    <row r="315" spans="1:44" x14ac:dyDescent="0.3">
      <c r="A315" t="s">
        <v>46</v>
      </c>
      <c r="B315" t="s">
        <v>10</v>
      </c>
      <c r="C315">
        <v>466.39285714285717</v>
      </c>
      <c r="D315">
        <v>395.21428571428572</v>
      </c>
      <c r="E315">
        <v>366.33100000000002</v>
      </c>
      <c r="F315" s="21">
        <v>432.25400000000008</v>
      </c>
      <c r="G315" s="3">
        <v>139.79280000000003</v>
      </c>
      <c r="H315" s="3">
        <v>138.12380000000002</v>
      </c>
      <c r="I315" s="3">
        <v>170.96447647003612</v>
      </c>
      <c r="J315" s="3">
        <v>119.56699134748841</v>
      </c>
      <c r="K315" s="3">
        <f t="shared" si="96"/>
        <v>0.46669399114471916</v>
      </c>
      <c r="L315" s="3">
        <f t="shared" si="97"/>
        <v>0.27661280484966799</v>
      </c>
      <c r="M315" s="3">
        <f t="shared" si="98"/>
        <v>584.69000000000005</v>
      </c>
      <c r="N315" s="3">
        <f t="shared" si="99"/>
        <v>813.87400000000002</v>
      </c>
      <c r="O315" s="3">
        <f t="shared" si="100"/>
        <v>1311.375</v>
      </c>
      <c r="P315" s="3">
        <f t="shared" si="101"/>
        <v>1439.355</v>
      </c>
      <c r="Q315" s="3">
        <f t="shared" si="102"/>
        <v>1652.5810000000001</v>
      </c>
      <c r="R315" s="3">
        <f t="shared" si="103"/>
        <v>1723.2599999999998</v>
      </c>
      <c r="S315" s="3">
        <f t="shared" si="104"/>
        <v>1793.3020000000001</v>
      </c>
      <c r="T315" s="3">
        <f t="shared" si="105"/>
        <v>1848.7919999999999</v>
      </c>
      <c r="U315" s="3">
        <f t="shared" si="106"/>
        <v>1944.27</v>
      </c>
      <c r="V315" s="3">
        <f t="shared" si="107"/>
        <v>1957.6219999999998</v>
      </c>
      <c r="W315" s="3">
        <f t="shared" si="108"/>
        <v>2036.8979999999997</v>
      </c>
      <c r="X315" s="3">
        <f t="shared" si="109"/>
        <v>544.88400000000001</v>
      </c>
      <c r="Y315" s="3">
        <f t="shared" si="110"/>
        <v>696.4380000000001</v>
      </c>
      <c r="Z315" s="3">
        <f t="shared" si="111"/>
        <v>1145.4250000000002</v>
      </c>
      <c r="AA315" s="3">
        <f t="shared" si="112"/>
        <v>1273.1210000000001</v>
      </c>
      <c r="AB315" s="3">
        <f t="shared" si="113"/>
        <v>1441.7700000000002</v>
      </c>
      <c r="AC315" s="3">
        <f t="shared" si="114"/>
        <v>1565.6130000000001</v>
      </c>
      <c r="AD315" s="3">
        <f t="shared" si="115"/>
        <v>1633.6470000000002</v>
      </c>
      <c r="AE315" s="3">
        <f t="shared" si="116"/>
        <v>1701.5730000000001</v>
      </c>
      <c r="AF315" s="3">
        <f t="shared" si="117"/>
        <v>1798.2840000000003</v>
      </c>
      <c r="AG315" s="3">
        <f t="shared" si="118"/>
        <v>1806.8540000000005</v>
      </c>
      <c r="AH315" s="3">
        <f t="shared" si="119"/>
        <v>1881.2250000000001</v>
      </c>
      <c r="AI315" s="3"/>
      <c r="AJ315" s="3"/>
      <c r="AK315" s="3"/>
      <c r="AL315" s="3"/>
      <c r="AM315" s="3"/>
      <c r="AN315" s="3"/>
      <c r="AO315" s="3"/>
      <c r="AP315" s="3"/>
      <c r="AQ315" s="3"/>
      <c r="AR315" s="3"/>
    </row>
    <row r="316" spans="1:44" x14ac:dyDescent="0.3">
      <c r="A316" t="s">
        <v>46</v>
      </c>
      <c r="B316" t="s">
        <v>11</v>
      </c>
      <c r="C316">
        <v>71.129032258064512</v>
      </c>
      <c r="D316">
        <v>85.870967741935488</v>
      </c>
      <c r="E316">
        <v>70.09</v>
      </c>
      <c r="F316" s="21">
        <v>61.559000000000005</v>
      </c>
      <c r="G316" s="3">
        <v>112.94760000000002</v>
      </c>
      <c r="H316" s="3">
        <v>109.82650000000001</v>
      </c>
      <c r="I316" s="3">
        <v>28.867192787842079</v>
      </c>
      <c r="J316" s="3">
        <v>28.762636089554871</v>
      </c>
      <c r="K316" s="3">
        <f t="shared" si="96"/>
        <v>0.41185893548069735</v>
      </c>
      <c r="L316" s="3">
        <f t="shared" si="97"/>
        <v>0.46723689614117947</v>
      </c>
      <c r="M316" s="3">
        <f t="shared" si="98"/>
        <v>436.42100000000005</v>
      </c>
      <c r="N316" s="3">
        <f t="shared" si="99"/>
        <v>654.78000000000009</v>
      </c>
      <c r="O316" s="3">
        <f t="shared" si="100"/>
        <v>883.96400000000006</v>
      </c>
      <c r="P316" s="3">
        <f t="shared" si="101"/>
        <v>1381.4649999999999</v>
      </c>
      <c r="Q316" s="3">
        <f t="shared" si="102"/>
        <v>1509.4449999999999</v>
      </c>
      <c r="R316" s="3">
        <f t="shared" si="103"/>
        <v>1722.671</v>
      </c>
      <c r="S316" s="3">
        <f t="shared" si="104"/>
        <v>1793.3499999999997</v>
      </c>
      <c r="T316" s="3">
        <f t="shared" si="105"/>
        <v>1863.3920000000001</v>
      </c>
      <c r="U316" s="3">
        <f t="shared" si="106"/>
        <v>1918.8819999999998</v>
      </c>
      <c r="V316" s="3">
        <f t="shared" si="107"/>
        <v>2014.36</v>
      </c>
      <c r="W316" s="3">
        <f t="shared" si="108"/>
        <v>2027.7119999999998</v>
      </c>
      <c r="X316" s="3">
        <f t="shared" si="109"/>
        <v>493.8130000000001</v>
      </c>
      <c r="Y316" s="3">
        <f t="shared" si="110"/>
        <v>606.44299999999998</v>
      </c>
      <c r="Z316" s="3">
        <f t="shared" si="111"/>
        <v>757.99700000000007</v>
      </c>
      <c r="AA316" s="3">
        <f t="shared" si="112"/>
        <v>1206.9840000000002</v>
      </c>
      <c r="AB316" s="3">
        <f t="shared" si="113"/>
        <v>1334.68</v>
      </c>
      <c r="AC316" s="3">
        <f t="shared" si="114"/>
        <v>1503.3290000000002</v>
      </c>
      <c r="AD316" s="3">
        <f t="shared" si="115"/>
        <v>1627.172</v>
      </c>
      <c r="AE316" s="3">
        <f t="shared" si="116"/>
        <v>1695.2060000000001</v>
      </c>
      <c r="AF316" s="3">
        <f t="shared" si="117"/>
        <v>1763.1320000000001</v>
      </c>
      <c r="AG316" s="3">
        <f t="shared" si="118"/>
        <v>1859.8430000000003</v>
      </c>
      <c r="AH316" s="3">
        <f t="shared" si="119"/>
        <v>1868.4130000000005</v>
      </c>
      <c r="AI316" s="3"/>
      <c r="AJ316" s="3"/>
      <c r="AK316" s="3"/>
      <c r="AL316" s="3"/>
      <c r="AM316" s="3"/>
      <c r="AN316" s="3"/>
      <c r="AO316" s="3"/>
      <c r="AP316" s="3"/>
      <c r="AQ316" s="3"/>
      <c r="AR316" s="3"/>
    </row>
    <row r="317" spans="1:44" x14ac:dyDescent="0.3">
      <c r="A317" t="s">
        <v>46</v>
      </c>
      <c r="B317" t="s">
        <v>12</v>
      </c>
      <c r="C317">
        <v>9.9666666666666668</v>
      </c>
      <c r="D317">
        <v>13.533333333333333</v>
      </c>
      <c r="E317">
        <v>67.86099999999999</v>
      </c>
      <c r="F317" s="21">
        <v>59.669000000000004</v>
      </c>
      <c r="G317" s="3">
        <v>68.719700000000003</v>
      </c>
      <c r="H317" s="3">
        <v>73.199100000000001</v>
      </c>
      <c r="I317" s="3">
        <v>3.9144175254262046</v>
      </c>
      <c r="J317" s="3">
        <v>4.3867882240267759</v>
      </c>
      <c r="K317" s="3">
        <f t="shared" si="96"/>
        <v>5.7682874190274312E-2</v>
      </c>
      <c r="L317" s="3">
        <f t="shared" si="97"/>
        <v>7.3518715313257738E-2</v>
      </c>
      <c r="M317" s="3">
        <f t="shared" si="98"/>
        <v>137.95099999999999</v>
      </c>
      <c r="N317" s="3">
        <f t="shared" si="99"/>
        <v>504.28200000000004</v>
      </c>
      <c r="O317" s="3">
        <f t="shared" si="100"/>
        <v>722.64100000000008</v>
      </c>
      <c r="P317" s="3">
        <f t="shared" si="101"/>
        <v>951.82500000000005</v>
      </c>
      <c r="Q317" s="3">
        <f t="shared" si="102"/>
        <v>1449.326</v>
      </c>
      <c r="R317" s="3">
        <f t="shared" si="103"/>
        <v>1577.306</v>
      </c>
      <c r="S317" s="3">
        <f t="shared" si="104"/>
        <v>1790.5320000000002</v>
      </c>
      <c r="T317" s="3">
        <f t="shared" si="105"/>
        <v>1861.2109999999998</v>
      </c>
      <c r="U317" s="3">
        <f t="shared" si="106"/>
        <v>1931.2530000000002</v>
      </c>
      <c r="V317" s="3">
        <f t="shared" si="107"/>
        <v>1986.7429999999999</v>
      </c>
      <c r="W317" s="3">
        <f t="shared" si="108"/>
        <v>2082.221</v>
      </c>
      <c r="X317" s="3">
        <f t="shared" si="109"/>
        <v>121.22800000000001</v>
      </c>
      <c r="Y317" s="3">
        <f t="shared" si="110"/>
        <v>553.48200000000008</v>
      </c>
      <c r="Z317" s="3">
        <f t="shared" si="111"/>
        <v>666.11199999999997</v>
      </c>
      <c r="AA317" s="3">
        <f t="shared" si="112"/>
        <v>817.66600000000005</v>
      </c>
      <c r="AB317" s="3">
        <f t="shared" si="113"/>
        <v>1266.6530000000002</v>
      </c>
      <c r="AC317" s="3">
        <f t="shared" si="114"/>
        <v>1394.3490000000002</v>
      </c>
      <c r="AD317" s="3">
        <f t="shared" si="115"/>
        <v>1562.9980000000003</v>
      </c>
      <c r="AE317" s="3">
        <f t="shared" si="116"/>
        <v>1686.8410000000001</v>
      </c>
      <c r="AF317" s="3">
        <f t="shared" si="117"/>
        <v>1754.8750000000002</v>
      </c>
      <c r="AG317" s="3">
        <f t="shared" si="118"/>
        <v>1822.8010000000002</v>
      </c>
      <c r="AH317" s="3">
        <f t="shared" si="119"/>
        <v>1919.5120000000004</v>
      </c>
      <c r="AI317" s="3"/>
      <c r="AJ317" s="3"/>
      <c r="AK317" s="3"/>
      <c r="AL317" s="3"/>
      <c r="AM317" s="3"/>
      <c r="AN317" s="3"/>
      <c r="AO317" s="3"/>
      <c r="AP317" s="3"/>
      <c r="AQ317" s="3"/>
      <c r="AR317" s="3"/>
    </row>
    <row r="318" spans="1:44" x14ac:dyDescent="0.3">
      <c r="A318" t="s">
        <v>46</v>
      </c>
      <c r="B318" t="s">
        <v>13</v>
      </c>
      <c r="C318">
        <v>26.677419354838708</v>
      </c>
      <c r="D318">
        <v>17.451612903225808</v>
      </c>
      <c r="E318">
        <v>118.81</v>
      </c>
      <c r="F318" s="21">
        <v>96.884</v>
      </c>
      <c r="G318" s="3">
        <v>59.797799999999995</v>
      </c>
      <c r="H318" s="3">
        <v>56.562100000000001</v>
      </c>
      <c r="I318" s="3">
        <v>10.82683375761696</v>
      </c>
      <c r="J318" s="3">
        <v>5.8454493330011967</v>
      </c>
      <c r="K318" s="3">
        <f t="shared" si="96"/>
        <v>9.1127293642092072E-2</v>
      </c>
      <c r="L318" s="3">
        <f t="shared" si="97"/>
        <v>6.0334516875863886E-2</v>
      </c>
      <c r="M318" s="3">
        <f t="shared" si="98"/>
        <v>186.67099999999999</v>
      </c>
      <c r="N318" s="3">
        <f t="shared" si="99"/>
        <v>256.76099999999997</v>
      </c>
      <c r="O318" s="3">
        <f t="shared" si="100"/>
        <v>623.0920000000001</v>
      </c>
      <c r="P318" s="3">
        <f t="shared" si="101"/>
        <v>841.45100000000002</v>
      </c>
      <c r="Q318" s="3">
        <f t="shared" si="102"/>
        <v>1070.635</v>
      </c>
      <c r="R318" s="3">
        <f t="shared" si="103"/>
        <v>1568.136</v>
      </c>
      <c r="S318" s="3">
        <f t="shared" si="104"/>
        <v>1696.116</v>
      </c>
      <c r="T318" s="3">
        <f t="shared" si="105"/>
        <v>1909.3420000000001</v>
      </c>
      <c r="U318" s="3">
        <f t="shared" si="106"/>
        <v>1980.0209999999997</v>
      </c>
      <c r="V318" s="3">
        <f t="shared" si="107"/>
        <v>2050.0630000000001</v>
      </c>
      <c r="W318" s="3">
        <f t="shared" si="108"/>
        <v>2105.5529999999999</v>
      </c>
      <c r="X318" s="3">
        <f t="shared" si="109"/>
        <v>156.553</v>
      </c>
      <c r="Y318" s="3">
        <f t="shared" si="110"/>
        <v>218.11200000000002</v>
      </c>
      <c r="Z318" s="3">
        <f t="shared" si="111"/>
        <v>650.3660000000001</v>
      </c>
      <c r="AA318" s="3">
        <f t="shared" si="112"/>
        <v>762.99599999999998</v>
      </c>
      <c r="AB318" s="3">
        <f t="shared" si="113"/>
        <v>914.55000000000007</v>
      </c>
      <c r="AC318" s="3">
        <f t="shared" si="114"/>
        <v>1363.5370000000003</v>
      </c>
      <c r="AD318" s="3">
        <f t="shared" si="115"/>
        <v>1491.2330000000002</v>
      </c>
      <c r="AE318" s="3">
        <f t="shared" si="116"/>
        <v>1659.8820000000003</v>
      </c>
      <c r="AF318" s="3">
        <f t="shared" si="117"/>
        <v>1783.7250000000001</v>
      </c>
      <c r="AG318" s="3">
        <f t="shared" si="118"/>
        <v>1851.7590000000002</v>
      </c>
      <c r="AH318" s="3">
        <f t="shared" si="119"/>
        <v>1919.6850000000002</v>
      </c>
      <c r="AI318" s="3"/>
      <c r="AJ318" s="3"/>
      <c r="AK318" s="3"/>
      <c r="AL318" s="3"/>
      <c r="AM318" s="3"/>
      <c r="AN318" s="3"/>
      <c r="AO318" s="3"/>
      <c r="AP318" s="3"/>
      <c r="AQ318" s="3"/>
      <c r="AR318" s="3"/>
    </row>
    <row r="319" spans="1:44" x14ac:dyDescent="0.3">
      <c r="A319" t="s">
        <v>46</v>
      </c>
      <c r="B319" t="s">
        <v>14</v>
      </c>
      <c r="C319">
        <v>71.13333333333334</v>
      </c>
      <c r="D319">
        <v>62.93333333333333</v>
      </c>
      <c r="E319">
        <v>56.088000000000008</v>
      </c>
      <c r="F319" s="21">
        <v>77.153000000000006</v>
      </c>
      <c r="G319" s="3">
        <v>42.488600000000005</v>
      </c>
      <c r="H319" s="3">
        <v>41.504600000000003</v>
      </c>
      <c r="I319" s="3">
        <v>27.937682271770964</v>
      </c>
      <c r="J319" s="3">
        <v>20.399645731434855</v>
      </c>
      <c r="K319" s="3">
        <f t="shared" si="96"/>
        <v>0.49810444786355296</v>
      </c>
      <c r="L319" s="3">
        <f t="shared" si="97"/>
        <v>0.26440508770151328</v>
      </c>
      <c r="M319" s="3">
        <f t="shared" si="98"/>
        <v>174.89800000000002</v>
      </c>
      <c r="N319" s="3">
        <f t="shared" si="99"/>
        <v>242.75900000000001</v>
      </c>
      <c r="O319" s="3">
        <f t="shared" si="100"/>
        <v>312.84899999999999</v>
      </c>
      <c r="P319" s="3">
        <f t="shared" si="101"/>
        <v>679.18000000000006</v>
      </c>
      <c r="Q319" s="3">
        <f t="shared" si="102"/>
        <v>897.53899999999999</v>
      </c>
      <c r="R319" s="3">
        <f t="shared" si="103"/>
        <v>1126.723</v>
      </c>
      <c r="S319" s="3">
        <f t="shared" si="104"/>
        <v>1624.2239999999999</v>
      </c>
      <c r="T319" s="3">
        <f t="shared" si="105"/>
        <v>1752.204</v>
      </c>
      <c r="U319" s="3">
        <f t="shared" si="106"/>
        <v>1965.43</v>
      </c>
      <c r="V319" s="3">
        <f t="shared" si="107"/>
        <v>2036.1089999999997</v>
      </c>
      <c r="W319" s="3">
        <f t="shared" si="108"/>
        <v>2106.1510000000003</v>
      </c>
      <c r="X319" s="3">
        <f t="shared" si="109"/>
        <v>174.03700000000001</v>
      </c>
      <c r="Y319" s="3">
        <f t="shared" si="110"/>
        <v>233.70600000000002</v>
      </c>
      <c r="Z319" s="3">
        <f t="shared" si="111"/>
        <v>295.26500000000004</v>
      </c>
      <c r="AA319" s="3">
        <f t="shared" si="112"/>
        <v>727.51900000000012</v>
      </c>
      <c r="AB319" s="3">
        <f t="shared" si="113"/>
        <v>840.149</v>
      </c>
      <c r="AC319" s="3">
        <f t="shared" si="114"/>
        <v>991.70300000000009</v>
      </c>
      <c r="AD319" s="3">
        <f t="shared" si="115"/>
        <v>1440.6900000000003</v>
      </c>
      <c r="AE319" s="3">
        <f t="shared" si="116"/>
        <v>1568.3860000000002</v>
      </c>
      <c r="AF319" s="3">
        <f t="shared" si="117"/>
        <v>1737.0350000000003</v>
      </c>
      <c r="AG319" s="3">
        <f t="shared" si="118"/>
        <v>1860.8780000000002</v>
      </c>
      <c r="AH319" s="3">
        <f t="shared" si="119"/>
        <v>1928.9120000000003</v>
      </c>
      <c r="AI319" s="3"/>
      <c r="AJ319" s="3"/>
      <c r="AK319" s="3"/>
      <c r="AL319" s="3"/>
      <c r="AM319" s="3"/>
      <c r="AN319" s="3"/>
      <c r="AO319" s="3"/>
      <c r="AP319" s="3"/>
      <c r="AQ319" s="3"/>
      <c r="AR319" s="3"/>
    </row>
    <row r="320" spans="1:44" x14ac:dyDescent="0.3">
      <c r="A320" t="s">
        <v>46</v>
      </c>
      <c r="B320" t="s">
        <v>15</v>
      </c>
      <c r="C320">
        <v>180.32258064516128</v>
      </c>
      <c r="D320">
        <v>138.38547085284151</v>
      </c>
      <c r="E320">
        <v>207.56</v>
      </c>
      <c r="F320" s="21">
        <v>228.83500000000004</v>
      </c>
      <c r="G320" s="3">
        <v>53.048100000000005</v>
      </c>
      <c r="H320" s="3">
        <v>49.514400000000002</v>
      </c>
      <c r="I320" s="3">
        <v>73.182588518837733</v>
      </c>
      <c r="J320" s="3">
        <v>46.352463968775908</v>
      </c>
      <c r="K320" s="3">
        <f t="shared" si="96"/>
        <v>0.35258522123163294</v>
      </c>
      <c r="L320" s="3">
        <f t="shared" si="97"/>
        <v>0.20255845464538161</v>
      </c>
      <c r="M320" s="3">
        <f t="shared" si="98"/>
        <v>263.64800000000002</v>
      </c>
      <c r="N320" s="3">
        <f t="shared" si="99"/>
        <v>382.45800000000003</v>
      </c>
      <c r="O320" s="3">
        <f t="shared" si="100"/>
        <v>450.31900000000002</v>
      </c>
      <c r="P320" s="3">
        <f t="shared" si="101"/>
        <v>520.40899999999999</v>
      </c>
      <c r="Q320" s="3">
        <f t="shared" si="102"/>
        <v>886.74</v>
      </c>
      <c r="R320" s="3">
        <f t="shared" si="103"/>
        <v>1105.0989999999999</v>
      </c>
      <c r="S320" s="3">
        <f t="shared" si="104"/>
        <v>1334.2829999999999</v>
      </c>
      <c r="T320" s="3">
        <f t="shared" si="105"/>
        <v>1831.7839999999999</v>
      </c>
      <c r="U320" s="3">
        <f t="shared" si="106"/>
        <v>1959.7639999999999</v>
      </c>
      <c r="V320" s="3">
        <f t="shared" si="107"/>
        <v>2172.9900000000002</v>
      </c>
      <c r="W320" s="3">
        <f t="shared" si="108"/>
        <v>2243.6689999999999</v>
      </c>
      <c r="X320" s="3">
        <f t="shared" si="109"/>
        <v>305.98800000000006</v>
      </c>
      <c r="Y320" s="3">
        <f t="shared" si="110"/>
        <v>402.87200000000007</v>
      </c>
      <c r="Z320" s="3">
        <f t="shared" si="111"/>
        <v>462.54100000000005</v>
      </c>
      <c r="AA320" s="3">
        <f t="shared" si="112"/>
        <v>524.10000000000014</v>
      </c>
      <c r="AB320" s="3">
        <f t="shared" si="113"/>
        <v>956.35400000000016</v>
      </c>
      <c r="AC320" s="3">
        <f t="shared" si="114"/>
        <v>1068.9839999999999</v>
      </c>
      <c r="AD320" s="3">
        <f t="shared" si="115"/>
        <v>1220.538</v>
      </c>
      <c r="AE320" s="3">
        <f t="shared" si="116"/>
        <v>1669.5250000000003</v>
      </c>
      <c r="AF320" s="3">
        <f t="shared" si="117"/>
        <v>1797.2210000000002</v>
      </c>
      <c r="AG320" s="3">
        <f t="shared" si="118"/>
        <v>1965.8700000000003</v>
      </c>
      <c r="AH320" s="3">
        <f t="shared" si="119"/>
        <v>2089.7130000000002</v>
      </c>
      <c r="AI320" s="3"/>
      <c r="AJ320" s="3"/>
      <c r="AK320" s="3"/>
      <c r="AL320" s="3"/>
      <c r="AM320" s="3"/>
      <c r="AN320" s="3"/>
      <c r="AO320" s="3"/>
      <c r="AP320" s="3"/>
      <c r="AQ320" s="3"/>
      <c r="AR320" s="3"/>
    </row>
    <row r="321" spans="1:44" x14ac:dyDescent="0.3">
      <c r="A321" t="s">
        <v>46</v>
      </c>
      <c r="B321" t="s">
        <v>16</v>
      </c>
      <c r="C321">
        <v>96.612903225806448</v>
      </c>
      <c r="D321">
        <v>91.837874082570167</v>
      </c>
      <c r="E321">
        <v>58.605999999999995</v>
      </c>
      <c r="F321" s="21">
        <v>68.623000000000005</v>
      </c>
      <c r="G321" s="3">
        <v>70.642399999999995</v>
      </c>
      <c r="H321" s="3">
        <v>64.765000000000001</v>
      </c>
      <c r="I321" s="3">
        <v>39.209633741309311</v>
      </c>
      <c r="J321" s="3">
        <v>30.761262169697659</v>
      </c>
      <c r="K321" s="3">
        <f t="shared" si="96"/>
        <v>0.66903787566647299</v>
      </c>
      <c r="L321" s="3">
        <f t="shared" si="97"/>
        <v>0.44826460763443243</v>
      </c>
      <c r="M321" s="3">
        <f t="shared" si="98"/>
        <v>266.166</v>
      </c>
      <c r="N321" s="3">
        <f t="shared" si="99"/>
        <v>322.25400000000002</v>
      </c>
      <c r="O321" s="3">
        <f t="shared" si="100"/>
        <v>441.06400000000002</v>
      </c>
      <c r="P321" s="3">
        <f t="shared" si="101"/>
        <v>508.92500000000001</v>
      </c>
      <c r="Q321" s="3">
        <f t="shared" si="102"/>
        <v>579.01499999999999</v>
      </c>
      <c r="R321" s="3">
        <f t="shared" si="103"/>
        <v>945.346</v>
      </c>
      <c r="S321" s="3">
        <f t="shared" si="104"/>
        <v>1163.7049999999999</v>
      </c>
      <c r="T321" s="3">
        <f t="shared" si="105"/>
        <v>1392.8889999999999</v>
      </c>
      <c r="U321" s="3">
        <f t="shared" si="106"/>
        <v>1890.3899999999999</v>
      </c>
      <c r="V321" s="3">
        <f t="shared" si="107"/>
        <v>2018.37</v>
      </c>
      <c r="W321" s="3">
        <f t="shared" si="108"/>
        <v>2231.5960000000005</v>
      </c>
      <c r="X321" s="3">
        <f t="shared" si="109"/>
        <v>297.45800000000003</v>
      </c>
      <c r="Y321" s="3">
        <f t="shared" si="110"/>
        <v>374.61100000000005</v>
      </c>
      <c r="Z321" s="3">
        <f t="shared" si="111"/>
        <v>471.49500000000006</v>
      </c>
      <c r="AA321" s="3">
        <f t="shared" si="112"/>
        <v>531.1640000000001</v>
      </c>
      <c r="AB321" s="3">
        <f t="shared" si="113"/>
        <v>592.72300000000018</v>
      </c>
      <c r="AC321" s="3">
        <f t="shared" si="114"/>
        <v>1024.9770000000001</v>
      </c>
      <c r="AD321" s="3">
        <f t="shared" si="115"/>
        <v>1137.607</v>
      </c>
      <c r="AE321" s="3">
        <f t="shared" si="116"/>
        <v>1289.1610000000001</v>
      </c>
      <c r="AF321" s="3">
        <f t="shared" si="117"/>
        <v>1738.1480000000004</v>
      </c>
      <c r="AG321" s="3">
        <f t="shared" si="118"/>
        <v>1865.8440000000003</v>
      </c>
      <c r="AH321" s="3">
        <f t="shared" si="119"/>
        <v>2034.4930000000004</v>
      </c>
      <c r="AI321" s="3"/>
      <c r="AJ321" s="3"/>
      <c r="AK321" s="3"/>
      <c r="AL321" s="3"/>
      <c r="AM321" s="3"/>
      <c r="AN321" s="3"/>
      <c r="AO321" s="3"/>
      <c r="AP321" s="3"/>
      <c r="AQ321" s="3"/>
      <c r="AR321" s="3"/>
    </row>
    <row r="322" spans="1:44" x14ac:dyDescent="0.3">
      <c r="A322" t="s">
        <v>46</v>
      </c>
      <c r="B322" t="s">
        <v>17</v>
      </c>
      <c r="C322">
        <v>141.33333333333334</v>
      </c>
      <c r="D322">
        <v>223.36591783595915</v>
      </c>
      <c r="E322">
        <v>119.37700000000001</v>
      </c>
      <c r="F322" s="21">
        <v>127.54300000000001</v>
      </c>
      <c r="G322" s="3">
        <v>83.935299999999998</v>
      </c>
      <c r="H322" s="3">
        <v>80.662900000000008</v>
      </c>
      <c r="I322" s="3">
        <v>55.508797016077274</v>
      </c>
      <c r="J322" s="3">
        <v>72.403372759486544</v>
      </c>
      <c r="K322" s="3">
        <f t="shared" si="96"/>
        <v>0.46498736788558326</v>
      </c>
      <c r="L322" s="3">
        <f t="shared" si="97"/>
        <v>0.56767813803569411</v>
      </c>
      <c r="M322" s="3">
        <f t="shared" si="98"/>
        <v>177.983</v>
      </c>
      <c r="N322" s="3">
        <f t="shared" si="99"/>
        <v>385.54300000000001</v>
      </c>
      <c r="O322" s="3">
        <f t="shared" si="100"/>
        <v>441.63100000000003</v>
      </c>
      <c r="P322" s="3">
        <f t="shared" si="101"/>
        <v>560.44100000000003</v>
      </c>
      <c r="Q322" s="3">
        <f t="shared" si="102"/>
        <v>628.30200000000002</v>
      </c>
      <c r="R322" s="3">
        <f t="shared" si="103"/>
        <v>698.39200000000005</v>
      </c>
      <c r="S322" s="3">
        <f t="shared" si="104"/>
        <v>1064.723</v>
      </c>
      <c r="T322" s="3">
        <f t="shared" si="105"/>
        <v>1283.0819999999999</v>
      </c>
      <c r="U322" s="3">
        <f t="shared" si="106"/>
        <v>1512.2659999999998</v>
      </c>
      <c r="V322" s="3">
        <f t="shared" si="107"/>
        <v>2009.7669999999998</v>
      </c>
      <c r="W322" s="3">
        <f t="shared" si="108"/>
        <v>2137.7469999999998</v>
      </c>
      <c r="X322" s="3">
        <f t="shared" si="109"/>
        <v>196.166</v>
      </c>
      <c r="Y322" s="3">
        <f t="shared" si="110"/>
        <v>425.00100000000003</v>
      </c>
      <c r="Z322" s="3">
        <f t="shared" si="111"/>
        <v>502.15400000000005</v>
      </c>
      <c r="AA322" s="3">
        <f t="shared" si="112"/>
        <v>599.03800000000001</v>
      </c>
      <c r="AB322" s="3">
        <f t="shared" si="113"/>
        <v>658.70700000000011</v>
      </c>
      <c r="AC322" s="3">
        <f t="shared" si="114"/>
        <v>720.26600000000019</v>
      </c>
      <c r="AD322" s="3">
        <f t="shared" si="115"/>
        <v>1152.52</v>
      </c>
      <c r="AE322" s="3">
        <f t="shared" si="116"/>
        <v>1265.1500000000001</v>
      </c>
      <c r="AF322" s="3">
        <f t="shared" si="117"/>
        <v>1416.7040000000002</v>
      </c>
      <c r="AG322" s="3">
        <f t="shared" si="118"/>
        <v>1865.6910000000003</v>
      </c>
      <c r="AH322" s="3">
        <f t="shared" si="119"/>
        <v>1993.3870000000002</v>
      </c>
      <c r="AI322" s="3"/>
      <c r="AJ322" s="3"/>
      <c r="AK322" s="3"/>
      <c r="AL322" s="3"/>
      <c r="AM322" s="3"/>
      <c r="AN322" s="3"/>
      <c r="AO322" s="3"/>
      <c r="AP322" s="3"/>
      <c r="AQ322" s="3"/>
      <c r="AR322" s="3"/>
    </row>
    <row r="323" spans="1:44" x14ac:dyDescent="0.3">
      <c r="A323" t="s">
        <v>46</v>
      </c>
      <c r="B323" t="s">
        <v>18</v>
      </c>
      <c r="C323">
        <v>11.290322580645162</v>
      </c>
      <c r="D323">
        <v>17.451612903225808</v>
      </c>
      <c r="E323">
        <v>27.718000000000004</v>
      </c>
      <c r="F323" s="21">
        <v>31.308999999999997</v>
      </c>
      <c r="G323" s="3">
        <v>82.398400000000009</v>
      </c>
      <c r="H323" s="3">
        <v>71.005300000000005</v>
      </c>
      <c r="I323" s="3">
        <v>4.5820940933082648</v>
      </c>
      <c r="J323" s="3">
        <v>5.8454493330011941</v>
      </c>
      <c r="K323" s="3">
        <f t="shared" ref="K323:K373" si="120">I323/E323</f>
        <v>0.16531113692576174</v>
      </c>
      <c r="L323" s="3">
        <f t="shared" ref="L323:L373" si="121">J323/F323</f>
        <v>0.18670188549622135</v>
      </c>
      <c r="M323" s="3">
        <f t="shared" si="98"/>
        <v>147.09500000000003</v>
      </c>
      <c r="N323" s="3">
        <f t="shared" si="99"/>
        <v>205.70100000000002</v>
      </c>
      <c r="O323" s="3">
        <f t="shared" si="100"/>
        <v>413.26100000000002</v>
      </c>
      <c r="P323" s="3">
        <f t="shared" si="101"/>
        <v>469.34900000000005</v>
      </c>
      <c r="Q323" s="3">
        <f t="shared" si="102"/>
        <v>588.15899999999999</v>
      </c>
      <c r="R323" s="3">
        <f t="shared" si="103"/>
        <v>656.02</v>
      </c>
      <c r="S323" s="3">
        <f t="shared" si="104"/>
        <v>726.11</v>
      </c>
      <c r="T323" s="3">
        <f t="shared" si="105"/>
        <v>1092.441</v>
      </c>
      <c r="U323" s="3">
        <f t="shared" si="106"/>
        <v>1310.8</v>
      </c>
      <c r="V323" s="3">
        <f t="shared" si="107"/>
        <v>1539.9839999999999</v>
      </c>
      <c r="W323" s="3">
        <f t="shared" si="108"/>
        <v>2037.4849999999999</v>
      </c>
      <c r="X323" s="3">
        <f t="shared" si="109"/>
        <v>158.852</v>
      </c>
      <c r="Y323" s="3">
        <f t="shared" si="110"/>
        <v>227.47499999999999</v>
      </c>
      <c r="Z323" s="3">
        <f t="shared" si="111"/>
        <v>456.31000000000006</v>
      </c>
      <c r="AA323" s="3">
        <f t="shared" si="112"/>
        <v>533.46300000000008</v>
      </c>
      <c r="AB323" s="3">
        <f t="shared" si="113"/>
        <v>630.34699999999998</v>
      </c>
      <c r="AC323" s="3">
        <f t="shared" si="114"/>
        <v>690.01600000000008</v>
      </c>
      <c r="AD323" s="3">
        <f t="shared" si="115"/>
        <v>751.57500000000016</v>
      </c>
      <c r="AE323" s="3">
        <f t="shared" si="116"/>
        <v>1183.829</v>
      </c>
      <c r="AF323" s="3">
        <f t="shared" si="117"/>
        <v>1296.4590000000001</v>
      </c>
      <c r="AG323" s="3">
        <f t="shared" si="118"/>
        <v>1448.0130000000001</v>
      </c>
      <c r="AH323" s="3">
        <f t="shared" si="119"/>
        <v>1897.0000000000002</v>
      </c>
      <c r="AI323" s="3"/>
      <c r="AJ323" s="3"/>
      <c r="AK323" s="3"/>
      <c r="AL323" s="3"/>
      <c r="AM323" s="3"/>
      <c r="AN323" s="3"/>
      <c r="AO323" s="3"/>
      <c r="AP323" s="3"/>
      <c r="AQ323" s="3"/>
      <c r="AR323" s="3"/>
    </row>
    <row r="324" spans="1:44" x14ac:dyDescent="0.3">
      <c r="A324" t="s">
        <v>46</v>
      </c>
      <c r="B324" t="s">
        <v>19</v>
      </c>
      <c r="C324">
        <v>4.166666666666667</v>
      </c>
      <c r="D324">
        <v>2.4666666666666668</v>
      </c>
      <c r="E324">
        <v>34.707999999999998</v>
      </c>
      <c r="F324" s="21">
        <v>57.570999999999998</v>
      </c>
      <c r="G324" s="3">
        <v>54.686700000000002</v>
      </c>
      <c r="H324" s="3">
        <v>60.359200000000001</v>
      </c>
      <c r="I324" s="3">
        <v>1.636462176181523</v>
      </c>
      <c r="J324" s="3">
        <v>0.79956238566005255</v>
      </c>
      <c r="K324" s="3">
        <f t="shared" si="120"/>
        <v>4.71494230777205E-2</v>
      </c>
      <c r="L324" s="3">
        <f t="shared" si="121"/>
        <v>1.3888283782808229E-2</v>
      </c>
      <c r="M324" s="3">
        <f t="shared" si="98"/>
        <v>62.426000000000002</v>
      </c>
      <c r="N324" s="3">
        <f t="shared" si="99"/>
        <v>181.80300000000003</v>
      </c>
      <c r="O324" s="3">
        <f t="shared" si="100"/>
        <v>240.40900000000002</v>
      </c>
      <c r="P324" s="3">
        <f t="shared" si="101"/>
        <v>447.96900000000005</v>
      </c>
      <c r="Q324" s="3">
        <f t="shared" si="102"/>
        <v>504.05700000000002</v>
      </c>
      <c r="R324" s="3">
        <f t="shared" si="103"/>
        <v>622.86699999999996</v>
      </c>
      <c r="S324" s="3">
        <f t="shared" si="104"/>
        <v>690.72799999999995</v>
      </c>
      <c r="T324" s="3">
        <f t="shared" si="105"/>
        <v>760.81799999999998</v>
      </c>
      <c r="U324" s="3">
        <f t="shared" si="106"/>
        <v>1127.1490000000001</v>
      </c>
      <c r="V324" s="3">
        <f t="shared" si="107"/>
        <v>1345.508</v>
      </c>
      <c r="W324" s="3">
        <f t="shared" si="108"/>
        <v>1574.692</v>
      </c>
      <c r="X324" s="3">
        <f t="shared" si="109"/>
        <v>88.88</v>
      </c>
      <c r="Y324" s="3">
        <f t="shared" si="110"/>
        <v>216.423</v>
      </c>
      <c r="Z324" s="3">
        <f t="shared" si="111"/>
        <v>285.04599999999999</v>
      </c>
      <c r="AA324" s="3">
        <f t="shared" si="112"/>
        <v>513.88100000000009</v>
      </c>
      <c r="AB324" s="3">
        <f t="shared" si="113"/>
        <v>591.03400000000011</v>
      </c>
      <c r="AC324" s="3">
        <f t="shared" si="114"/>
        <v>687.91800000000001</v>
      </c>
      <c r="AD324" s="3">
        <f t="shared" si="115"/>
        <v>747.5870000000001</v>
      </c>
      <c r="AE324" s="3">
        <f t="shared" si="116"/>
        <v>809.14600000000019</v>
      </c>
      <c r="AF324" s="3">
        <f t="shared" si="117"/>
        <v>1241.3999999999999</v>
      </c>
      <c r="AG324" s="3">
        <f t="shared" si="118"/>
        <v>1354.03</v>
      </c>
      <c r="AH324" s="3">
        <f t="shared" si="119"/>
        <v>1505.5840000000001</v>
      </c>
      <c r="AI324" s="3"/>
      <c r="AJ324" s="3"/>
      <c r="AK324" s="3"/>
      <c r="AL324" s="3"/>
      <c r="AM324" s="3"/>
      <c r="AN324" s="3"/>
      <c r="AO324" s="3"/>
      <c r="AP324" s="3"/>
      <c r="AQ324" s="3"/>
      <c r="AR324" s="3"/>
    </row>
    <row r="325" spans="1:44" x14ac:dyDescent="0.3">
      <c r="A325" t="s">
        <v>46</v>
      </c>
      <c r="B325" t="s">
        <v>20</v>
      </c>
      <c r="C325">
        <v>1.6451612903225807</v>
      </c>
      <c r="D325">
        <v>1.4516129032258065</v>
      </c>
      <c r="E325">
        <v>57.673999999999992</v>
      </c>
      <c r="F325" s="21">
        <v>43.709000000000003</v>
      </c>
      <c r="G325" s="3">
        <v>75.700199999999995</v>
      </c>
      <c r="H325" s="3">
        <v>57.854600000000005</v>
      </c>
      <c r="I325" s="3">
        <v>0.66767656788206164</v>
      </c>
      <c r="J325" s="3">
        <v>0.48622036965814042</v>
      </c>
      <c r="K325" s="3">
        <f t="shared" si="120"/>
        <v>1.1576734193606508E-2</v>
      </c>
      <c r="L325" s="3">
        <f t="shared" si="121"/>
        <v>1.1124033257638938E-2</v>
      </c>
      <c r="M325" s="3">
        <f t="shared" si="98"/>
        <v>92.381999999999991</v>
      </c>
      <c r="N325" s="3">
        <f t="shared" si="99"/>
        <v>120.1</v>
      </c>
      <c r="O325" s="3">
        <f t="shared" si="100"/>
        <v>239.47700000000003</v>
      </c>
      <c r="P325" s="3">
        <f t="shared" si="101"/>
        <v>298.08300000000003</v>
      </c>
      <c r="Q325" s="3">
        <f t="shared" si="102"/>
        <v>505.64300000000003</v>
      </c>
      <c r="R325" s="3">
        <f t="shared" si="103"/>
        <v>561.73099999999999</v>
      </c>
      <c r="S325" s="3">
        <f t="shared" si="104"/>
        <v>680.54099999999994</v>
      </c>
      <c r="T325" s="3">
        <f t="shared" si="105"/>
        <v>748.40199999999993</v>
      </c>
      <c r="U325" s="3">
        <f t="shared" si="106"/>
        <v>818.49199999999996</v>
      </c>
      <c r="V325" s="3">
        <f t="shared" si="107"/>
        <v>1184.8230000000001</v>
      </c>
      <c r="W325" s="3">
        <f t="shared" si="108"/>
        <v>1403.182</v>
      </c>
      <c r="X325" s="3">
        <f t="shared" si="109"/>
        <v>101.28</v>
      </c>
      <c r="Y325" s="3">
        <f t="shared" si="110"/>
        <v>132.589</v>
      </c>
      <c r="Z325" s="3">
        <f t="shared" si="111"/>
        <v>260.13200000000001</v>
      </c>
      <c r="AA325" s="3">
        <f t="shared" si="112"/>
        <v>328.755</v>
      </c>
      <c r="AB325" s="3">
        <f t="shared" si="113"/>
        <v>557.59000000000015</v>
      </c>
      <c r="AC325" s="3">
        <f t="shared" si="114"/>
        <v>634.74300000000017</v>
      </c>
      <c r="AD325" s="3">
        <f t="shared" si="115"/>
        <v>731.62699999999995</v>
      </c>
      <c r="AE325" s="3">
        <f t="shared" si="116"/>
        <v>791.29600000000005</v>
      </c>
      <c r="AF325" s="3">
        <f t="shared" si="117"/>
        <v>852.85500000000025</v>
      </c>
      <c r="AG325" s="3">
        <f t="shared" si="118"/>
        <v>1285.1089999999999</v>
      </c>
      <c r="AH325" s="3">
        <f t="shared" si="119"/>
        <v>1397.739</v>
      </c>
      <c r="AI325" s="3"/>
      <c r="AJ325" s="3"/>
      <c r="AK325" s="3"/>
      <c r="AL325" s="3"/>
      <c r="AM325" s="3"/>
      <c r="AN325" s="3"/>
      <c r="AO325" s="3"/>
      <c r="AP325" s="3"/>
      <c r="AQ325" s="3"/>
      <c r="AR325" s="3"/>
    </row>
    <row r="326" spans="1:44" x14ac:dyDescent="0.3">
      <c r="A326" t="s">
        <v>47</v>
      </c>
      <c r="B326" t="s">
        <v>9</v>
      </c>
      <c r="C326">
        <v>1.8387096774193548</v>
      </c>
      <c r="D326">
        <v>2.6129032258064515</v>
      </c>
      <c r="E326">
        <v>102.30799999999998</v>
      </c>
      <c r="F326" s="21">
        <v>69.466000000000008</v>
      </c>
      <c r="G326" s="3">
        <v>96.684900000000013</v>
      </c>
      <c r="H326" s="3">
        <v>89.582700000000003</v>
      </c>
      <c r="I326" s="3">
        <v>0.74622675233877456</v>
      </c>
      <c r="J326" s="3">
        <v>0.87519666538465224</v>
      </c>
      <c r="K326" s="3">
        <f t="shared" si="120"/>
        <v>7.2939237629391128E-3</v>
      </c>
      <c r="L326" s="3">
        <f t="shared" si="121"/>
        <v>1.2598921276374804E-2</v>
      </c>
      <c r="M326" s="3">
        <f t="shared" si="98"/>
        <v>159.98199999999997</v>
      </c>
      <c r="N326" s="3">
        <f t="shared" si="99"/>
        <v>194.68999999999997</v>
      </c>
      <c r="O326" s="3">
        <f t="shared" si="100"/>
        <v>222.40799999999996</v>
      </c>
      <c r="P326" s="3">
        <f t="shared" si="101"/>
        <v>341.78500000000003</v>
      </c>
      <c r="Q326" s="3">
        <f t="shared" si="102"/>
        <v>400.39100000000002</v>
      </c>
      <c r="R326" s="3">
        <f t="shared" si="103"/>
        <v>607.95100000000002</v>
      </c>
      <c r="S326" s="3">
        <f t="shared" si="104"/>
        <v>664.03899999999999</v>
      </c>
      <c r="T326" s="3">
        <f t="shared" si="105"/>
        <v>782.84899999999993</v>
      </c>
      <c r="U326" s="3">
        <f t="shared" si="106"/>
        <v>850.70999999999992</v>
      </c>
      <c r="V326" s="3">
        <f t="shared" si="107"/>
        <v>920.8</v>
      </c>
      <c r="W326" s="3">
        <f t="shared" si="108"/>
        <v>1287.1310000000001</v>
      </c>
      <c r="X326" s="3">
        <f t="shared" si="109"/>
        <v>113.17500000000001</v>
      </c>
      <c r="Y326" s="3">
        <f t="shared" si="110"/>
        <v>170.74600000000001</v>
      </c>
      <c r="Z326" s="3">
        <f t="shared" si="111"/>
        <v>202.05500000000001</v>
      </c>
      <c r="AA326" s="3">
        <f t="shared" si="112"/>
        <v>329.59800000000001</v>
      </c>
      <c r="AB326" s="3">
        <f t="shared" si="113"/>
        <v>398.221</v>
      </c>
      <c r="AC326" s="3">
        <f t="shared" si="114"/>
        <v>627.05600000000015</v>
      </c>
      <c r="AD326" s="3">
        <f t="shared" si="115"/>
        <v>704.20900000000017</v>
      </c>
      <c r="AE326" s="3">
        <f t="shared" si="116"/>
        <v>801.09299999999996</v>
      </c>
      <c r="AF326" s="3">
        <f t="shared" si="117"/>
        <v>860.76200000000006</v>
      </c>
      <c r="AG326" s="3">
        <f t="shared" si="118"/>
        <v>922.32100000000025</v>
      </c>
      <c r="AH326" s="3">
        <f t="shared" si="119"/>
        <v>1354.5749999999998</v>
      </c>
      <c r="AI326" s="3"/>
      <c r="AJ326" s="3"/>
      <c r="AK326" s="3"/>
      <c r="AL326" s="3"/>
      <c r="AM326" s="3"/>
      <c r="AN326" s="3"/>
      <c r="AO326" s="3"/>
      <c r="AP326" s="3"/>
      <c r="AQ326" s="3"/>
      <c r="AR326" s="3"/>
    </row>
    <row r="327" spans="1:44" x14ac:dyDescent="0.3">
      <c r="A327" t="s">
        <v>47</v>
      </c>
      <c r="B327" t="s">
        <v>10</v>
      </c>
      <c r="C327">
        <v>2.9642857142857144</v>
      </c>
      <c r="D327">
        <v>5.25</v>
      </c>
      <c r="E327">
        <v>95.253000000000014</v>
      </c>
      <c r="F327" s="21">
        <v>70.161000000000001</v>
      </c>
      <c r="G327" s="3">
        <v>82.465599999999995</v>
      </c>
      <c r="H327" s="3">
        <v>85.152300000000011</v>
      </c>
      <c r="I327" s="3">
        <v>1.0866108849845317</v>
      </c>
      <c r="J327" s="3">
        <v>1.5883198742165916</v>
      </c>
      <c r="K327" s="3">
        <f t="shared" si="120"/>
        <v>1.1407628998399331E-2</v>
      </c>
      <c r="L327" s="3">
        <f t="shared" si="121"/>
        <v>2.2638216020532655E-2</v>
      </c>
      <c r="M327" s="3">
        <f t="shared" si="98"/>
        <v>197.56099999999998</v>
      </c>
      <c r="N327" s="3">
        <f t="shared" si="99"/>
        <v>255.23499999999999</v>
      </c>
      <c r="O327" s="3">
        <f t="shared" si="100"/>
        <v>289.94299999999998</v>
      </c>
      <c r="P327" s="3">
        <f t="shared" si="101"/>
        <v>317.66099999999994</v>
      </c>
      <c r="Q327" s="3">
        <f t="shared" si="102"/>
        <v>437.03800000000001</v>
      </c>
      <c r="R327" s="3">
        <f t="shared" si="103"/>
        <v>495.64400000000001</v>
      </c>
      <c r="S327" s="3">
        <f t="shared" si="104"/>
        <v>703.20400000000006</v>
      </c>
      <c r="T327" s="3">
        <f t="shared" si="105"/>
        <v>759.29200000000003</v>
      </c>
      <c r="U327" s="3">
        <f t="shared" si="106"/>
        <v>878.10199999999998</v>
      </c>
      <c r="V327" s="3">
        <f t="shared" si="107"/>
        <v>945.96299999999997</v>
      </c>
      <c r="W327" s="3">
        <f t="shared" si="108"/>
        <v>1016.053</v>
      </c>
      <c r="X327" s="3">
        <f t="shared" si="109"/>
        <v>139.62700000000001</v>
      </c>
      <c r="Y327" s="3">
        <f t="shared" si="110"/>
        <v>183.33600000000001</v>
      </c>
      <c r="Z327" s="3">
        <f t="shared" si="111"/>
        <v>240.90700000000001</v>
      </c>
      <c r="AA327" s="3">
        <f t="shared" si="112"/>
        <v>272.21600000000001</v>
      </c>
      <c r="AB327" s="3">
        <f t="shared" si="113"/>
        <v>399.75900000000001</v>
      </c>
      <c r="AC327" s="3">
        <f t="shared" si="114"/>
        <v>468.38200000000001</v>
      </c>
      <c r="AD327" s="3">
        <f t="shared" si="115"/>
        <v>697.2170000000001</v>
      </c>
      <c r="AE327" s="3">
        <f t="shared" si="116"/>
        <v>774.37000000000012</v>
      </c>
      <c r="AF327" s="3">
        <f t="shared" si="117"/>
        <v>871.25399999999991</v>
      </c>
      <c r="AG327" s="3">
        <f t="shared" si="118"/>
        <v>930.923</v>
      </c>
      <c r="AH327" s="3">
        <f t="shared" si="119"/>
        <v>992.4820000000002</v>
      </c>
      <c r="AI327" s="3"/>
      <c r="AJ327" s="3"/>
      <c r="AK327" s="3"/>
      <c r="AL327" s="3"/>
      <c r="AM327" s="3"/>
      <c r="AN327" s="3"/>
      <c r="AO327" s="3"/>
      <c r="AP327" s="3"/>
      <c r="AQ327" s="3"/>
      <c r="AR327" s="3"/>
    </row>
    <row r="328" spans="1:44" x14ac:dyDescent="0.3">
      <c r="A328" t="s">
        <v>47</v>
      </c>
      <c r="B328" t="s">
        <v>11</v>
      </c>
      <c r="C328">
        <v>3.032258064516129</v>
      </c>
      <c r="D328">
        <v>2.5806451612903225</v>
      </c>
      <c r="E328">
        <v>68.225999999999999</v>
      </c>
      <c r="F328" s="21">
        <v>85.045000000000002</v>
      </c>
      <c r="G328" s="3">
        <v>57.761200000000002</v>
      </c>
      <c r="H328" s="3">
        <v>66.074200000000005</v>
      </c>
      <c r="I328" s="3">
        <v>1.2306195564885052</v>
      </c>
      <c r="J328" s="3">
        <v>0.8643917682811384</v>
      </c>
      <c r="K328" s="3">
        <f t="shared" si="120"/>
        <v>1.8037398594209029E-2</v>
      </c>
      <c r="L328" s="3">
        <f t="shared" si="121"/>
        <v>1.0163934014711487E-2</v>
      </c>
      <c r="M328" s="3">
        <f t="shared" si="98"/>
        <v>163.47900000000001</v>
      </c>
      <c r="N328" s="3">
        <f t="shared" si="99"/>
        <v>265.78699999999998</v>
      </c>
      <c r="O328" s="3">
        <f t="shared" si="100"/>
        <v>323.46100000000001</v>
      </c>
      <c r="P328" s="3">
        <f t="shared" si="101"/>
        <v>358.16899999999998</v>
      </c>
      <c r="Q328" s="3">
        <f t="shared" si="102"/>
        <v>385.88699999999994</v>
      </c>
      <c r="R328" s="3">
        <f t="shared" si="103"/>
        <v>505.26400000000001</v>
      </c>
      <c r="S328" s="3">
        <f t="shared" si="104"/>
        <v>563.87</v>
      </c>
      <c r="T328" s="3">
        <f t="shared" si="105"/>
        <v>771.43000000000006</v>
      </c>
      <c r="U328" s="3">
        <f t="shared" si="106"/>
        <v>827.51800000000003</v>
      </c>
      <c r="V328" s="3">
        <f t="shared" si="107"/>
        <v>946.32799999999997</v>
      </c>
      <c r="W328" s="3">
        <f t="shared" si="108"/>
        <v>1014.189</v>
      </c>
      <c r="X328" s="3">
        <f t="shared" si="109"/>
        <v>155.20600000000002</v>
      </c>
      <c r="Y328" s="3">
        <f t="shared" si="110"/>
        <v>224.67200000000003</v>
      </c>
      <c r="Z328" s="3">
        <f t="shared" si="111"/>
        <v>268.38100000000003</v>
      </c>
      <c r="AA328" s="3">
        <f t="shared" si="112"/>
        <v>325.952</v>
      </c>
      <c r="AB328" s="3">
        <f t="shared" si="113"/>
        <v>357.26100000000002</v>
      </c>
      <c r="AC328" s="3">
        <f t="shared" si="114"/>
        <v>484.80400000000003</v>
      </c>
      <c r="AD328" s="3">
        <f t="shared" si="115"/>
        <v>553.42700000000002</v>
      </c>
      <c r="AE328" s="3">
        <f t="shared" si="116"/>
        <v>782.26200000000006</v>
      </c>
      <c r="AF328" s="3">
        <f t="shared" si="117"/>
        <v>859.41500000000008</v>
      </c>
      <c r="AG328" s="3">
        <f t="shared" si="118"/>
        <v>956.29899999999986</v>
      </c>
      <c r="AH328" s="3">
        <f t="shared" si="119"/>
        <v>1015.968</v>
      </c>
      <c r="AI328" s="3"/>
      <c r="AJ328" s="3"/>
      <c r="AK328" s="3"/>
      <c r="AL328" s="3"/>
      <c r="AM328" s="3"/>
      <c r="AN328" s="3"/>
      <c r="AO328" s="3"/>
      <c r="AP328" s="3"/>
      <c r="AQ328" s="3"/>
      <c r="AR328" s="3"/>
    </row>
    <row r="329" spans="1:44" x14ac:dyDescent="0.3">
      <c r="A329" t="s">
        <v>47</v>
      </c>
      <c r="B329" t="s">
        <v>12</v>
      </c>
      <c r="C329">
        <v>2.6666666666666665</v>
      </c>
      <c r="D329">
        <v>6</v>
      </c>
      <c r="E329">
        <v>70.424999999999997</v>
      </c>
      <c r="F329" s="21">
        <v>82.903000000000006</v>
      </c>
      <c r="G329" s="3">
        <v>86.16340000000001</v>
      </c>
      <c r="H329" s="3">
        <v>81.006200000000007</v>
      </c>
      <c r="I329" s="3">
        <v>1.0473357927561753</v>
      </c>
      <c r="J329" s="3">
        <v>1.9448814786325608</v>
      </c>
      <c r="K329" s="3">
        <f t="shared" si="120"/>
        <v>1.4871647749466458E-2</v>
      </c>
      <c r="L329" s="3">
        <f t="shared" si="121"/>
        <v>2.345972375707225E-2</v>
      </c>
      <c r="M329" s="3">
        <f t="shared" si="98"/>
        <v>138.65100000000001</v>
      </c>
      <c r="N329" s="3">
        <f t="shared" si="99"/>
        <v>233.904</v>
      </c>
      <c r="O329" s="3">
        <f t="shared" si="100"/>
        <v>336.21199999999999</v>
      </c>
      <c r="P329" s="3">
        <f t="shared" si="101"/>
        <v>393.88600000000002</v>
      </c>
      <c r="Q329" s="3">
        <f t="shared" si="102"/>
        <v>428.59399999999999</v>
      </c>
      <c r="R329" s="3">
        <f t="shared" si="103"/>
        <v>456.31199999999995</v>
      </c>
      <c r="S329" s="3">
        <f t="shared" si="104"/>
        <v>575.68899999999996</v>
      </c>
      <c r="T329" s="3">
        <f t="shared" si="105"/>
        <v>634.29499999999996</v>
      </c>
      <c r="U329" s="3">
        <f t="shared" si="106"/>
        <v>841.85500000000002</v>
      </c>
      <c r="V329" s="3">
        <f t="shared" si="107"/>
        <v>897.94299999999998</v>
      </c>
      <c r="W329" s="3">
        <f t="shared" si="108"/>
        <v>1016.7529999999999</v>
      </c>
      <c r="X329" s="3">
        <f t="shared" si="109"/>
        <v>167.94800000000001</v>
      </c>
      <c r="Y329" s="3">
        <f t="shared" si="110"/>
        <v>238.10900000000004</v>
      </c>
      <c r="Z329" s="3">
        <f t="shared" si="111"/>
        <v>307.57500000000005</v>
      </c>
      <c r="AA329" s="3">
        <f t="shared" si="112"/>
        <v>351.28400000000005</v>
      </c>
      <c r="AB329" s="3">
        <f t="shared" si="113"/>
        <v>408.85500000000002</v>
      </c>
      <c r="AC329" s="3">
        <f t="shared" si="114"/>
        <v>440.16400000000004</v>
      </c>
      <c r="AD329" s="3">
        <f t="shared" si="115"/>
        <v>567.70699999999999</v>
      </c>
      <c r="AE329" s="3">
        <f t="shared" si="116"/>
        <v>636.33000000000004</v>
      </c>
      <c r="AF329" s="3">
        <f t="shared" si="117"/>
        <v>865.16500000000008</v>
      </c>
      <c r="AG329" s="3">
        <f t="shared" si="118"/>
        <v>942.3180000000001</v>
      </c>
      <c r="AH329" s="3">
        <f t="shared" si="119"/>
        <v>1039.2019999999998</v>
      </c>
      <c r="AI329" s="3"/>
      <c r="AJ329" s="3"/>
      <c r="AK329" s="3"/>
      <c r="AL329" s="3"/>
      <c r="AM329" s="3"/>
      <c r="AN329" s="3"/>
      <c r="AO329" s="3"/>
      <c r="AP329" s="3"/>
      <c r="AQ329" s="3"/>
      <c r="AR329" s="3"/>
    </row>
    <row r="330" spans="1:44" x14ac:dyDescent="0.3">
      <c r="A330" t="s">
        <v>47</v>
      </c>
      <c r="B330" t="s">
        <v>13</v>
      </c>
      <c r="C330">
        <v>5.4516129032258061</v>
      </c>
      <c r="D330">
        <v>31.451612903225808</v>
      </c>
      <c r="E330">
        <v>60.105000000000004</v>
      </c>
      <c r="F330" s="21">
        <v>69.058999999999997</v>
      </c>
      <c r="G330" s="3">
        <v>58.575099999999999</v>
      </c>
      <c r="H330" s="3">
        <v>53.664700000000011</v>
      </c>
      <c r="I330" s="3">
        <v>2.2124968621974204</v>
      </c>
      <c r="J330" s="3">
        <v>10.534774675926371</v>
      </c>
      <c r="K330" s="3">
        <f t="shared" si="120"/>
        <v>3.6810529277055491E-2</v>
      </c>
      <c r="L330" s="3">
        <f t="shared" si="121"/>
        <v>0.15254745472605122</v>
      </c>
      <c r="M330" s="3">
        <f t="shared" si="98"/>
        <v>130.53</v>
      </c>
      <c r="N330" s="3">
        <f t="shared" si="99"/>
        <v>198.75600000000003</v>
      </c>
      <c r="O330" s="3">
        <f t="shared" si="100"/>
        <v>294.00900000000001</v>
      </c>
      <c r="P330" s="3">
        <f t="shared" si="101"/>
        <v>396.31700000000001</v>
      </c>
      <c r="Q330" s="3">
        <f t="shared" si="102"/>
        <v>453.99100000000004</v>
      </c>
      <c r="R330" s="3">
        <f t="shared" si="103"/>
        <v>488.69900000000001</v>
      </c>
      <c r="S330" s="3">
        <f t="shared" si="104"/>
        <v>516.41699999999992</v>
      </c>
      <c r="T330" s="3">
        <f t="shared" si="105"/>
        <v>635.79399999999998</v>
      </c>
      <c r="U330" s="3">
        <f t="shared" si="106"/>
        <v>694.4</v>
      </c>
      <c r="V330" s="3">
        <f t="shared" si="107"/>
        <v>901.96</v>
      </c>
      <c r="W330" s="3">
        <f t="shared" si="108"/>
        <v>958.048</v>
      </c>
      <c r="X330" s="3">
        <f t="shared" si="109"/>
        <v>151.96199999999999</v>
      </c>
      <c r="Y330" s="3">
        <f t="shared" si="110"/>
        <v>237.00700000000001</v>
      </c>
      <c r="Z330" s="3">
        <f t="shared" si="111"/>
        <v>307.16800000000001</v>
      </c>
      <c r="AA330" s="3">
        <f t="shared" si="112"/>
        <v>376.63400000000001</v>
      </c>
      <c r="AB330" s="3">
        <f t="shared" si="113"/>
        <v>420.34300000000007</v>
      </c>
      <c r="AC330" s="3">
        <f t="shared" si="114"/>
        <v>477.91399999999999</v>
      </c>
      <c r="AD330" s="3">
        <f t="shared" si="115"/>
        <v>509.22300000000007</v>
      </c>
      <c r="AE330" s="3">
        <f t="shared" si="116"/>
        <v>636.76599999999996</v>
      </c>
      <c r="AF330" s="3">
        <f t="shared" si="117"/>
        <v>705.38900000000001</v>
      </c>
      <c r="AG330" s="3">
        <f t="shared" si="118"/>
        <v>934.22400000000005</v>
      </c>
      <c r="AH330" s="3">
        <f t="shared" si="119"/>
        <v>1011.3770000000001</v>
      </c>
      <c r="AI330" s="3"/>
      <c r="AJ330" s="3"/>
      <c r="AK330" s="3"/>
      <c r="AL330" s="3"/>
      <c r="AM330" s="3"/>
      <c r="AN330" s="3"/>
      <c r="AO330" s="3"/>
      <c r="AP330" s="3"/>
      <c r="AQ330" s="3"/>
      <c r="AR330" s="3"/>
    </row>
    <row r="331" spans="1:44" x14ac:dyDescent="0.3">
      <c r="A331" t="s">
        <v>47</v>
      </c>
      <c r="B331" t="s">
        <v>14</v>
      </c>
      <c r="C331">
        <v>20.833333333333332</v>
      </c>
      <c r="D331">
        <v>103.9</v>
      </c>
      <c r="E331">
        <v>99.39</v>
      </c>
      <c r="F331" s="21">
        <v>112.38399999999999</v>
      </c>
      <c r="G331" s="3">
        <v>42.886900000000004</v>
      </c>
      <c r="H331" s="3">
        <v>40.1541</v>
      </c>
      <c r="I331" s="3">
        <v>8.1823108809076182</v>
      </c>
      <c r="J331" s="3">
        <v>33.678864271653843</v>
      </c>
      <c r="K331" s="3">
        <f t="shared" si="120"/>
        <v>8.2325293096967678E-2</v>
      </c>
      <c r="L331" s="3">
        <f t="shared" si="121"/>
        <v>0.29967668237163519</v>
      </c>
      <c r="M331" s="3">
        <f t="shared" si="98"/>
        <v>159.495</v>
      </c>
      <c r="N331" s="3">
        <f t="shared" si="99"/>
        <v>229.92000000000002</v>
      </c>
      <c r="O331" s="3">
        <f t="shared" si="100"/>
        <v>298.14600000000002</v>
      </c>
      <c r="P331" s="3">
        <f t="shared" si="101"/>
        <v>393.399</v>
      </c>
      <c r="Q331" s="3">
        <f t="shared" si="102"/>
        <v>495.70699999999999</v>
      </c>
      <c r="R331" s="3">
        <f t="shared" si="103"/>
        <v>553.38100000000009</v>
      </c>
      <c r="S331" s="3">
        <f t="shared" si="104"/>
        <v>588.08900000000006</v>
      </c>
      <c r="T331" s="3">
        <f t="shared" si="105"/>
        <v>615.8069999999999</v>
      </c>
      <c r="U331" s="3">
        <f t="shared" si="106"/>
        <v>735.18399999999997</v>
      </c>
      <c r="V331" s="3">
        <f t="shared" si="107"/>
        <v>793.79</v>
      </c>
      <c r="W331" s="3">
        <f t="shared" si="108"/>
        <v>1001.35</v>
      </c>
      <c r="X331" s="3">
        <f t="shared" si="109"/>
        <v>181.44299999999998</v>
      </c>
      <c r="Y331" s="3">
        <f t="shared" si="110"/>
        <v>264.346</v>
      </c>
      <c r="Z331" s="3">
        <f t="shared" si="111"/>
        <v>349.39099999999996</v>
      </c>
      <c r="AA331" s="3">
        <f t="shared" si="112"/>
        <v>419.55200000000002</v>
      </c>
      <c r="AB331" s="3">
        <f t="shared" si="113"/>
        <v>489.01800000000003</v>
      </c>
      <c r="AC331" s="3">
        <f t="shared" si="114"/>
        <v>532.72700000000009</v>
      </c>
      <c r="AD331" s="3">
        <f t="shared" si="115"/>
        <v>590.298</v>
      </c>
      <c r="AE331" s="3">
        <f t="shared" si="116"/>
        <v>621.60700000000008</v>
      </c>
      <c r="AF331" s="3">
        <f t="shared" si="117"/>
        <v>749.15</v>
      </c>
      <c r="AG331" s="3">
        <f t="shared" si="118"/>
        <v>817.77300000000002</v>
      </c>
      <c r="AH331" s="3">
        <f t="shared" si="119"/>
        <v>1046.6079999999999</v>
      </c>
      <c r="AI331" s="3"/>
      <c r="AJ331" s="3"/>
      <c r="AK331" s="3"/>
      <c r="AL331" s="3"/>
      <c r="AM331" s="3"/>
      <c r="AN331" s="3"/>
      <c r="AO331" s="3"/>
      <c r="AP331" s="3"/>
      <c r="AQ331" s="3"/>
      <c r="AR331" s="3"/>
    </row>
    <row r="332" spans="1:44" x14ac:dyDescent="0.3">
      <c r="A332" t="s">
        <v>47</v>
      </c>
      <c r="B332" t="s">
        <v>15</v>
      </c>
      <c r="C332">
        <v>17.806451612903224</v>
      </c>
      <c r="D332">
        <v>31.903225806451612</v>
      </c>
      <c r="E332">
        <v>103.31499999999998</v>
      </c>
      <c r="F332" s="21">
        <v>101.91600000000001</v>
      </c>
      <c r="G332" s="3">
        <v>49.019500000000001</v>
      </c>
      <c r="H332" s="3">
        <v>46.318300000000001</v>
      </c>
      <c r="I332" s="3">
        <v>7.2266169700176093</v>
      </c>
      <c r="J332" s="3">
        <v>10.686043235375569</v>
      </c>
      <c r="K332" s="3">
        <f t="shared" si="120"/>
        <v>6.9947412960534389E-2</v>
      </c>
      <c r="L332" s="3">
        <f t="shared" si="121"/>
        <v>0.10485147803461251</v>
      </c>
      <c r="M332" s="3">
        <f t="shared" si="98"/>
        <v>202.70499999999998</v>
      </c>
      <c r="N332" s="3">
        <f t="shared" si="99"/>
        <v>262.81</v>
      </c>
      <c r="O332" s="3">
        <f t="shared" si="100"/>
        <v>333.23500000000001</v>
      </c>
      <c r="P332" s="3">
        <f t="shared" si="101"/>
        <v>401.46100000000001</v>
      </c>
      <c r="Q332" s="3">
        <f t="shared" si="102"/>
        <v>496.714</v>
      </c>
      <c r="R332" s="3">
        <f t="shared" si="103"/>
        <v>599.02199999999993</v>
      </c>
      <c r="S332" s="3">
        <f t="shared" si="104"/>
        <v>656.69600000000003</v>
      </c>
      <c r="T332" s="3">
        <f t="shared" si="105"/>
        <v>691.404</v>
      </c>
      <c r="U332" s="3">
        <f t="shared" si="106"/>
        <v>719.12199999999984</v>
      </c>
      <c r="V332" s="3">
        <f t="shared" si="107"/>
        <v>838.49899999999991</v>
      </c>
      <c r="W332" s="3">
        <f t="shared" si="108"/>
        <v>897.1049999999999</v>
      </c>
      <c r="X332" s="3">
        <f t="shared" si="109"/>
        <v>214.3</v>
      </c>
      <c r="Y332" s="3">
        <f t="shared" si="110"/>
        <v>283.35899999999998</v>
      </c>
      <c r="Z332" s="3">
        <f t="shared" si="111"/>
        <v>366.262</v>
      </c>
      <c r="AA332" s="3">
        <f t="shared" si="112"/>
        <v>451.30699999999996</v>
      </c>
      <c r="AB332" s="3">
        <f t="shared" si="113"/>
        <v>521.46800000000007</v>
      </c>
      <c r="AC332" s="3">
        <f t="shared" si="114"/>
        <v>590.93400000000008</v>
      </c>
      <c r="AD332" s="3">
        <f t="shared" si="115"/>
        <v>634.64300000000014</v>
      </c>
      <c r="AE332" s="3">
        <f t="shared" si="116"/>
        <v>692.21400000000006</v>
      </c>
      <c r="AF332" s="3">
        <f t="shared" si="117"/>
        <v>723.52300000000014</v>
      </c>
      <c r="AG332" s="3">
        <f t="shared" si="118"/>
        <v>851.06600000000003</v>
      </c>
      <c r="AH332" s="3">
        <f t="shared" si="119"/>
        <v>919.68900000000008</v>
      </c>
      <c r="AI332" s="3"/>
      <c r="AJ332" s="3"/>
      <c r="AK332" s="3"/>
      <c r="AL332" s="3"/>
      <c r="AM332" s="3"/>
      <c r="AN332" s="3"/>
      <c r="AO332" s="3"/>
      <c r="AP332" s="3"/>
      <c r="AQ332" s="3"/>
      <c r="AR332" s="3"/>
    </row>
    <row r="333" spans="1:44" x14ac:dyDescent="0.3">
      <c r="A333" t="s">
        <v>47</v>
      </c>
      <c r="B333" t="s">
        <v>16</v>
      </c>
      <c r="C333">
        <v>50.677419354838712</v>
      </c>
      <c r="D333">
        <v>134.48387096774192</v>
      </c>
      <c r="E333">
        <v>71.263000000000005</v>
      </c>
      <c r="F333" s="21">
        <v>107.86200000000001</v>
      </c>
      <c r="G333" s="3">
        <v>68.126400000000004</v>
      </c>
      <c r="H333" s="3">
        <v>63.580999999999996</v>
      </c>
      <c r="I333" s="3">
        <v>20.567056630249393</v>
      </c>
      <c r="J333" s="3">
        <v>45.04561602455081</v>
      </c>
      <c r="K333" s="3">
        <f t="shared" si="120"/>
        <v>0.28860778567067613</v>
      </c>
      <c r="L333" s="3">
        <f t="shared" si="121"/>
        <v>0.4176226662267602</v>
      </c>
      <c r="M333" s="3">
        <f t="shared" si="98"/>
        <v>174.57799999999997</v>
      </c>
      <c r="N333" s="3">
        <f t="shared" si="99"/>
        <v>273.96799999999996</v>
      </c>
      <c r="O333" s="3">
        <f t="shared" si="100"/>
        <v>334.07299999999998</v>
      </c>
      <c r="P333" s="3">
        <f t="shared" si="101"/>
        <v>404.49800000000005</v>
      </c>
      <c r="Q333" s="3">
        <f t="shared" si="102"/>
        <v>472.72400000000005</v>
      </c>
      <c r="R333" s="3">
        <f t="shared" si="103"/>
        <v>567.97699999999998</v>
      </c>
      <c r="S333" s="3">
        <f t="shared" si="104"/>
        <v>670.28499999999997</v>
      </c>
      <c r="T333" s="3">
        <f t="shared" si="105"/>
        <v>727.95900000000006</v>
      </c>
      <c r="U333" s="3">
        <f t="shared" si="106"/>
        <v>762.66700000000003</v>
      </c>
      <c r="V333" s="3">
        <f t="shared" si="107"/>
        <v>790.38499999999988</v>
      </c>
      <c r="W333" s="3">
        <f t="shared" si="108"/>
        <v>909.76199999999994</v>
      </c>
      <c r="X333" s="3">
        <f t="shared" si="109"/>
        <v>209.77800000000002</v>
      </c>
      <c r="Y333" s="3">
        <f t="shared" si="110"/>
        <v>322.16200000000003</v>
      </c>
      <c r="Z333" s="3">
        <f t="shared" si="111"/>
        <v>391.221</v>
      </c>
      <c r="AA333" s="3">
        <f t="shared" si="112"/>
        <v>474.12400000000002</v>
      </c>
      <c r="AB333" s="3">
        <f t="shared" si="113"/>
        <v>559.16899999999998</v>
      </c>
      <c r="AC333" s="3">
        <f t="shared" si="114"/>
        <v>629.33000000000004</v>
      </c>
      <c r="AD333" s="3">
        <f t="shared" si="115"/>
        <v>698.79600000000005</v>
      </c>
      <c r="AE333" s="3">
        <f t="shared" si="116"/>
        <v>742.50500000000011</v>
      </c>
      <c r="AF333" s="3">
        <f t="shared" si="117"/>
        <v>800.07600000000002</v>
      </c>
      <c r="AG333" s="3">
        <f t="shared" si="118"/>
        <v>831.3850000000001</v>
      </c>
      <c r="AH333" s="3">
        <f t="shared" si="119"/>
        <v>958.928</v>
      </c>
      <c r="AI333" s="3"/>
      <c r="AJ333" s="3"/>
      <c r="AK333" s="3"/>
      <c r="AL333" s="3"/>
      <c r="AM333" s="3"/>
      <c r="AN333" s="3"/>
      <c r="AO333" s="3"/>
      <c r="AP333" s="3"/>
      <c r="AQ333" s="3"/>
      <c r="AR333" s="3"/>
    </row>
    <row r="334" spans="1:44" x14ac:dyDescent="0.3">
      <c r="A334" t="s">
        <v>47</v>
      </c>
      <c r="B334" t="s">
        <v>17</v>
      </c>
      <c r="C334">
        <v>60.9</v>
      </c>
      <c r="D334">
        <v>45.7</v>
      </c>
      <c r="E334">
        <v>123.66200000000001</v>
      </c>
      <c r="F334" s="21">
        <v>92.007999999999981</v>
      </c>
      <c r="G334" s="3">
        <v>96.423699999999997</v>
      </c>
      <c r="H334" s="3">
        <v>90.609300000000005</v>
      </c>
      <c r="I334" s="3">
        <v>23.918531167069151</v>
      </c>
      <c r="J334" s="3">
        <v>14.813513928918006</v>
      </c>
      <c r="K334" s="3">
        <f t="shared" si="120"/>
        <v>0.19341860205292774</v>
      </c>
      <c r="L334" s="3">
        <f t="shared" si="121"/>
        <v>0.16100245553558395</v>
      </c>
      <c r="M334" s="3">
        <f t="shared" si="98"/>
        <v>194.92500000000001</v>
      </c>
      <c r="N334" s="3">
        <f t="shared" si="99"/>
        <v>298.24</v>
      </c>
      <c r="O334" s="3">
        <f t="shared" si="100"/>
        <v>397.63</v>
      </c>
      <c r="P334" s="3">
        <f t="shared" si="101"/>
        <v>457.73500000000001</v>
      </c>
      <c r="Q334" s="3">
        <f t="shared" si="102"/>
        <v>528.16000000000008</v>
      </c>
      <c r="R334" s="3">
        <f t="shared" si="103"/>
        <v>596.38600000000008</v>
      </c>
      <c r="S334" s="3">
        <f t="shared" si="104"/>
        <v>691.63900000000001</v>
      </c>
      <c r="T334" s="3">
        <f t="shared" si="105"/>
        <v>793.947</v>
      </c>
      <c r="U334" s="3">
        <f t="shared" si="106"/>
        <v>851.62100000000009</v>
      </c>
      <c r="V334" s="3">
        <f t="shared" si="107"/>
        <v>886.32900000000006</v>
      </c>
      <c r="W334" s="3">
        <f t="shared" si="108"/>
        <v>914.04699999999991</v>
      </c>
      <c r="X334" s="3">
        <f t="shared" si="109"/>
        <v>199.87</v>
      </c>
      <c r="Y334" s="3">
        <f t="shared" si="110"/>
        <v>301.786</v>
      </c>
      <c r="Z334" s="3">
        <f t="shared" si="111"/>
        <v>414.17</v>
      </c>
      <c r="AA334" s="3">
        <f t="shared" si="112"/>
        <v>483.22899999999998</v>
      </c>
      <c r="AB334" s="3">
        <f t="shared" si="113"/>
        <v>566.13200000000006</v>
      </c>
      <c r="AC334" s="3">
        <f t="shared" si="114"/>
        <v>651.17699999999991</v>
      </c>
      <c r="AD334" s="3">
        <f t="shared" si="115"/>
        <v>721.33799999999997</v>
      </c>
      <c r="AE334" s="3">
        <f t="shared" si="116"/>
        <v>790.80400000000009</v>
      </c>
      <c r="AF334" s="3">
        <f t="shared" si="117"/>
        <v>834.51300000000015</v>
      </c>
      <c r="AG334" s="3">
        <f t="shared" si="118"/>
        <v>892.08400000000006</v>
      </c>
      <c r="AH334" s="3">
        <f t="shared" si="119"/>
        <v>923.39300000000003</v>
      </c>
      <c r="AI334" s="3"/>
      <c r="AJ334" s="3"/>
      <c r="AK334" s="3"/>
      <c r="AL334" s="3"/>
      <c r="AM334" s="3"/>
      <c r="AN334" s="3"/>
      <c r="AO334" s="3"/>
      <c r="AP334" s="3"/>
      <c r="AQ334" s="3"/>
      <c r="AR334" s="3"/>
    </row>
    <row r="335" spans="1:44" x14ac:dyDescent="0.3">
      <c r="A335" t="s">
        <v>47</v>
      </c>
      <c r="B335" t="s">
        <v>18</v>
      </c>
      <c r="C335">
        <v>109.2258064516129</v>
      </c>
      <c r="D335">
        <v>147.2258064516129</v>
      </c>
      <c r="E335">
        <v>146.637</v>
      </c>
      <c r="F335" s="21">
        <v>140.52100000000004</v>
      </c>
      <c r="G335" s="3">
        <v>112.61010000000002</v>
      </c>
      <c r="H335" s="3">
        <v>108.80260000000001</v>
      </c>
      <c r="I335" s="3">
        <v>44.328487428405111</v>
      </c>
      <c r="J335" s="3">
        <v>49.313550380438912</v>
      </c>
      <c r="K335" s="3">
        <f t="shared" si="120"/>
        <v>0.30230083422604875</v>
      </c>
      <c r="L335" s="3">
        <f t="shared" si="121"/>
        <v>0.35093367098468481</v>
      </c>
      <c r="M335" s="3">
        <f t="shared" ref="M335:M373" si="122">SUM($E334:$E335)</f>
        <v>270.29899999999998</v>
      </c>
      <c r="N335" s="3">
        <f t="shared" ref="N335:N373" si="123">SUM($E333:$E335)</f>
        <v>341.56200000000001</v>
      </c>
      <c r="O335" s="3">
        <f t="shared" ref="O335:O373" si="124">SUM($E332:$E335)</f>
        <v>444.87700000000001</v>
      </c>
      <c r="P335" s="3">
        <f t="shared" ref="P335:P373" si="125">SUM($E331:$E335)</f>
        <v>544.26700000000005</v>
      </c>
      <c r="Q335" s="3">
        <f t="shared" ref="Q335:Q373" si="126">SUM($E330:$E335)</f>
        <v>604.37200000000007</v>
      </c>
      <c r="R335" s="3">
        <f t="shared" ref="R335:R373" si="127">SUM($E329:$E335)</f>
        <v>674.79700000000003</v>
      </c>
      <c r="S335" s="3">
        <f t="shared" ref="S335:S373" si="128">SUM($E328:$E335)</f>
        <v>743.02300000000014</v>
      </c>
      <c r="T335" s="3">
        <f t="shared" ref="T335:T373" si="129">SUM($E327:$E335)</f>
        <v>838.27600000000007</v>
      </c>
      <c r="U335" s="3">
        <f t="shared" ref="U335:U373" si="130">SUM($E326:$E335)</f>
        <v>940.58400000000006</v>
      </c>
      <c r="V335" s="3">
        <f t="shared" ref="V335:V373" si="131">SUM($E325:$E335)</f>
        <v>998.25800000000004</v>
      </c>
      <c r="W335" s="3">
        <f t="shared" ref="W335:W373" si="132">SUM($E324:$E335)</f>
        <v>1032.9660000000001</v>
      </c>
      <c r="X335" s="3">
        <f t="shared" ref="X335:X373" si="133">SUM($F334:$F335)</f>
        <v>232.52900000000002</v>
      </c>
      <c r="Y335" s="3">
        <f t="shared" ref="Y335:Y373" si="134">SUM($F333:$F335)</f>
        <v>340.39100000000008</v>
      </c>
      <c r="Z335" s="3">
        <f t="shared" ref="Z335:Z373" si="135">SUM($F332:$F335)</f>
        <v>442.30700000000002</v>
      </c>
      <c r="AA335" s="3">
        <f t="shared" ref="AA335:AA373" si="136">SUM($F331:$F335)</f>
        <v>554.69100000000003</v>
      </c>
      <c r="AB335" s="3">
        <f t="shared" ref="AB335:AB373" si="137">SUM($F330:$F335)</f>
        <v>623.75</v>
      </c>
      <c r="AC335" s="3">
        <f t="shared" ref="AC335:AC373" si="138">SUM($F329:$F335)</f>
        <v>706.65300000000013</v>
      </c>
      <c r="AD335" s="3">
        <f t="shared" ref="AD335:AD373" si="139">SUM($F328:$F335)</f>
        <v>791.69799999999998</v>
      </c>
      <c r="AE335" s="3">
        <f t="shared" ref="AE335:AE373" si="140">SUM($F327:$F335)</f>
        <v>861.85900000000004</v>
      </c>
      <c r="AF335" s="3">
        <f t="shared" ref="AF335:AF373" si="141">SUM($F326:$F335)</f>
        <v>931.32500000000016</v>
      </c>
      <c r="AG335" s="3">
        <f t="shared" ref="AG335:AG373" si="142">SUM($F325:$F335)</f>
        <v>975.03400000000022</v>
      </c>
      <c r="AH335" s="3">
        <f t="shared" ref="AH335:AH373" si="143">SUM($F324:$F335)</f>
        <v>1032.605</v>
      </c>
      <c r="AI335" s="3"/>
      <c r="AJ335" s="3"/>
      <c r="AK335" s="3"/>
      <c r="AL335" s="3"/>
      <c r="AM335" s="3"/>
      <c r="AN335" s="3"/>
      <c r="AO335" s="3"/>
      <c r="AP335" s="3"/>
      <c r="AQ335" s="3"/>
      <c r="AR335" s="3"/>
    </row>
    <row r="336" spans="1:44" x14ac:dyDescent="0.3">
      <c r="A336" t="s">
        <v>47</v>
      </c>
      <c r="B336" t="s">
        <v>19</v>
      </c>
      <c r="C336">
        <v>19.566666666666666</v>
      </c>
      <c r="D336">
        <v>8.4333333333333336</v>
      </c>
      <c r="E336">
        <v>65.944000000000003</v>
      </c>
      <c r="F336" s="21">
        <v>51.069000000000003</v>
      </c>
      <c r="G336" s="3">
        <v>106.77330000000001</v>
      </c>
      <c r="H336" s="3">
        <v>85.265500000000003</v>
      </c>
      <c r="I336" s="3">
        <v>7.6848263793484328</v>
      </c>
      <c r="J336" s="3">
        <v>2.7336389671890995</v>
      </c>
      <c r="K336" s="3">
        <f t="shared" si="120"/>
        <v>0.11653564205004902</v>
      </c>
      <c r="L336" s="3">
        <f t="shared" si="121"/>
        <v>5.3528343362687726E-2</v>
      </c>
      <c r="M336" s="3">
        <f t="shared" si="122"/>
        <v>212.58100000000002</v>
      </c>
      <c r="N336" s="3">
        <f t="shared" si="123"/>
        <v>336.24299999999999</v>
      </c>
      <c r="O336" s="3">
        <f t="shared" si="124"/>
        <v>407.50600000000003</v>
      </c>
      <c r="P336" s="3">
        <f t="shared" si="125"/>
        <v>510.82100000000003</v>
      </c>
      <c r="Q336" s="3">
        <f t="shared" si="126"/>
        <v>610.21100000000001</v>
      </c>
      <c r="R336" s="3">
        <f t="shared" si="127"/>
        <v>670.31600000000003</v>
      </c>
      <c r="S336" s="3">
        <f t="shared" si="128"/>
        <v>740.74099999999999</v>
      </c>
      <c r="T336" s="3">
        <f t="shared" si="129"/>
        <v>808.9670000000001</v>
      </c>
      <c r="U336" s="3">
        <f t="shared" si="130"/>
        <v>904.22</v>
      </c>
      <c r="V336" s="3">
        <f t="shared" si="131"/>
        <v>1006.528</v>
      </c>
      <c r="W336" s="3">
        <f t="shared" si="132"/>
        <v>1064.202</v>
      </c>
      <c r="X336" s="3">
        <f t="shared" si="133"/>
        <v>191.59000000000003</v>
      </c>
      <c r="Y336" s="3">
        <f t="shared" si="134"/>
        <v>283.59800000000001</v>
      </c>
      <c r="Z336" s="3">
        <f t="shared" si="135"/>
        <v>391.46000000000009</v>
      </c>
      <c r="AA336" s="3">
        <f t="shared" si="136"/>
        <v>493.37600000000003</v>
      </c>
      <c r="AB336" s="3">
        <f t="shared" si="137"/>
        <v>605.76</v>
      </c>
      <c r="AC336" s="3">
        <f t="shared" si="138"/>
        <v>674.81899999999996</v>
      </c>
      <c r="AD336" s="3">
        <f t="shared" si="139"/>
        <v>757.72200000000009</v>
      </c>
      <c r="AE336" s="3">
        <f t="shared" si="140"/>
        <v>842.76699999999994</v>
      </c>
      <c r="AF336" s="3">
        <f t="shared" si="141"/>
        <v>912.928</v>
      </c>
      <c r="AG336" s="3">
        <f t="shared" si="142"/>
        <v>982.39400000000012</v>
      </c>
      <c r="AH336" s="3">
        <f t="shared" si="143"/>
        <v>1026.1030000000003</v>
      </c>
      <c r="AI336" s="3"/>
      <c r="AJ336" s="3"/>
      <c r="AK336" s="3"/>
      <c r="AL336" s="3"/>
      <c r="AM336" s="3"/>
      <c r="AN336" s="3"/>
      <c r="AO336" s="3"/>
      <c r="AP336" s="3"/>
      <c r="AQ336" s="3"/>
      <c r="AR336" s="3"/>
    </row>
    <row r="337" spans="1:44" x14ac:dyDescent="0.3">
      <c r="A337" t="s">
        <v>47</v>
      </c>
      <c r="B337" t="s">
        <v>20</v>
      </c>
      <c r="C337">
        <v>1.3870967741935485</v>
      </c>
      <c r="D337">
        <v>0.29032258064516131</v>
      </c>
      <c r="E337">
        <v>59.165999999999997</v>
      </c>
      <c r="F337" s="21">
        <v>49.201000000000001</v>
      </c>
      <c r="G337" s="3">
        <v>81.028800000000004</v>
      </c>
      <c r="H337" s="3">
        <v>61.624000000000002</v>
      </c>
      <c r="I337" s="3">
        <v>0.56294298860644432</v>
      </c>
      <c r="J337" s="3">
        <v>9.7244073931628067E-2</v>
      </c>
      <c r="K337" s="3">
        <f t="shared" si="120"/>
        <v>9.5146365920705193E-3</v>
      </c>
      <c r="L337" s="3">
        <f t="shared" si="121"/>
        <v>1.9764653956551304E-3</v>
      </c>
      <c r="M337" s="3">
        <f t="shared" si="122"/>
        <v>125.11</v>
      </c>
      <c r="N337" s="3">
        <f t="shared" si="123"/>
        <v>271.74700000000001</v>
      </c>
      <c r="O337" s="3">
        <f t="shared" si="124"/>
        <v>395.40899999999999</v>
      </c>
      <c r="P337" s="3">
        <f t="shared" si="125"/>
        <v>466.67200000000003</v>
      </c>
      <c r="Q337" s="3">
        <f t="shared" si="126"/>
        <v>569.98700000000008</v>
      </c>
      <c r="R337" s="3">
        <f t="shared" si="127"/>
        <v>669.37699999999995</v>
      </c>
      <c r="S337" s="3">
        <f t="shared" si="128"/>
        <v>729.48199999999997</v>
      </c>
      <c r="T337" s="3">
        <f t="shared" si="129"/>
        <v>799.90699999999993</v>
      </c>
      <c r="U337" s="3">
        <f t="shared" si="130"/>
        <v>868.13300000000004</v>
      </c>
      <c r="V337" s="3">
        <f t="shared" si="131"/>
        <v>963.38599999999997</v>
      </c>
      <c r="W337" s="3">
        <f t="shared" si="132"/>
        <v>1065.694</v>
      </c>
      <c r="X337" s="3">
        <f t="shared" si="133"/>
        <v>100.27000000000001</v>
      </c>
      <c r="Y337" s="3">
        <f t="shared" si="134"/>
        <v>240.79100000000003</v>
      </c>
      <c r="Z337" s="3">
        <f t="shared" si="135"/>
        <v>332.79900000000004</v>
      </c>
      <c r="AA337" s="3">
        <f t="shared" si="136"/>
        <v>440.66100000000012</v>
      </c>
      <c r="AB337" s="3">
        <f t="shared" si="137"/>
        <v>542.577</v>
      </c>
      <c r="AC337" s="3">
        <f t="shared" si="138"/>
        <v>654.96100000000001</v>
      </c>
      <c r="AD337" s="3">
        <f t="shared" si="139"/>
        <v>724.02</v>
      </c>
      <c r="AE337" s="3">
        <f t="shared" si="140"/>
        <v>806.92300000000012</v>
      </c>
      <c r="AF337" s="3">
        <f t="shared" si="141"/>
        <v>891.96799999999996</v>
      </c>
      <c r="AG337" s="3">
        <f t="shared" si="142"/>
        <v>962.12900000000002</v>
      </c>
      <c r="AH337" s="3">
        <f t="shared" si="143"/>
        <v>1031.595</v>
      </c>
      <c r="AI337" s="3"/>
      <c r="AJ337" s="3"/>
      <c r="AK337" s="3"/>
      <c r="AL337" s="3"/>
      <c r="AM337" s="3"/>
      <c r="AN337" s="3"/>
      <c r="AO337" s="3"/>
      <c r="AP337" s="3"/>
      <c r="AQ337" s="3"/>
      <c r="AR337" s="3"/>
    </row>
    <row r="338" spans="1:44" x14ac:dyDescent="0.3">
      <c r="A338" t="s">
        <v>48</v>
      </c>
      <c r="B338" t="s">
        <v>9</v>
      </c>
      <c r="C338">
        <v>0.38709677419354838</v>
      </c>
      <c r="D338">
        <v>0</v>
      </c>
      <c r="E338">
        <v>46.36</v>
      </c>
      <c r="F338" s="21">
        <v>41.917000000000002</v>
      </c>
      <c r="G338" s="3">
        <v>30.684200000000001</v>
      </c>
      <c r="H338" s="3">
        <v>34.665700000000001</v>
      </c>
      <c r="I338" s="3">
        <v>0.15710036891342627</v>
      </c>
      <c r="J338" s="3">
        <v>0</v>
      </c>
      <c r="K338" s="3">
        <f t="shared" si="120"/>
        <v>3.3887051102982372E-3</v>
      </c>
      <c r="L338" s="3">
        <f t="shared" si="121"/>
        <v>0</v>
      </c>
      <c r="M338" s="3">
        <f t="shared" si="122"/>
        <v>105.526</v>
      </c>
      <c r="N338" s="3">
        <f t="shared" si="123"/>
        <v>171.47</v>
      </c>
      <c r="O338" s="3">
        <f t="shared" si="124"/>
        <v>318.10700000000003</v>
      </c>
      <c r="P338" s="3">
        <f t="shared" si="125"/>
        <v>441.76900000000001</v>
      </c>
      <c r="Q338" s="3">
        <f t="shared" si="126"/>
        <v>513.03200000000004</v>
      </c>
      <c r="R338" s="3">
        <f t="shared" si="127"/>
        <v>616.34700000000009</v>
      </c>
      <c r="S338" s="3">
        <f t="shared" si="128"/>
        <v>715.73699999999997</v>
      </c>
      <c r="T338" s="3">
        <f t="shared" si="129"/>
        <v>775.84199999999998</v>
      </c>
      <c r="U338" s="3">
        <f t="shared" si="130"/>
        <v>846.26699999999994</v>
      </c>
      <c r="V338" s="3">
        <f t="shared" si="131"/>
        <v>914.49300000000005</v>
      </c>
      <c r="W338" s="3">
        <f t="shared" si="132"/>
        <v>1009.746</v>
      </c>
      <c r="X338" s="3">
        <f t="shared" si="133"/>
        <v>91.117999999999995</v>
      </c>
      <c r="Y338" s="3">
        <f t="shared" si="134"/>
        <v>142.18700000000001</v>
      </c>
      <c r="Z338" s="3">
        <f t="shared" si="135"/>
        <v>282.70800000000003</v>
      </c>
      <c r="AA338" s="3">
        <f t="shared" si="136"/>
        <v>374.71600000000001</v>
      </c>
      <c r="AB338" s="3">
        <f t="shared" si="137"/>
        <v>482.57800000000009</v>
      </c>
      <c r="AC338" s="3">
        <f t="shared" si="138"/>
        <v>584.49400000000003</v>
      </c>
      <c r="AD338" s="3">
        <f t="shared" si="139"/>
        <v>696.87800000000004</v>
      </c>
      <c r="AE338" s="3">
        <f t="shared" si="140"/>
        <v>765.93700000000001</v>
      </c>
      <c r="AF338" s="3">
        <f t="shared" si="141"/>
        <v>848.84000000000015</v>
      </c>
      <c r="AG338" s="3">
        <f t="shared" si="142"/>
        <v>933.88499999999999</v>
      </c>
      <c r="AH338" s="3">
        <f t="shared" si="143"/>
        <v>1004.046</v>
      </c>
      <c r="AI338" s="3"/>
      <c r="AJ338" s="3"/>
      <c r="AK338" s="3"/>
      <c r="AL338" s="3"/>
      <c r="AM338" s="3"/>
      <c r="AN338" s="3"/>
      <c r="AO338" s="3"/>
      <c r="AP338" s="3"/>
      <c r="AQ338" s="3"/>
      <c r="AR338" s="3"/>
    </row>
    <row r="339" spans="1:44" x14ac:dyDescent="0.3">
      <c r="A339" t="s">
        <v>48</v>
      </c>
      <c r="B339" t="s">
        <v>10</v>
      </c>
      <c r="C339">
        <v>16.413793103448278</v>
      </c>
      <c r="D339">
        <v>10.448275862068966</v>
      </c>
      <c r="E339">
        <v>177.35700000000006</v>
      </c>
      <c r="F339" s="21">
        <v>157.39700000000002</v>
      </c>
      <c r="G339" s="3">
        <v>147.09559999999999</v>
      </c>
      <c r="H339" s="3">
        <v>143.137</v>
      </c>
      <c r="I339" s="3">
        <v>6.2316479668992422</v>
      </c>
      <c r="J339" s="3">
        <v>3.2738838223648106</v>
      </c>
      <c r="K339" s="3">
        <f t="shared" si="120"/>
        <v>3.5136182766393437E-2</v>
      </c>
      <c r="L339" s="3">
        <f t="shared" si="121"/>
        <v>2.0800166600156357E-2</v>
      </c>
      <c r="M339" s="3">
        <f t="shared" si="122"/>
        <v>223.71700000000004</v>
      </c>
      <c r="N339" s="3">
        <f t="shared" si="123"/>
        <v>282.88300000000004</v>
      </c>
      <c r="O339" s="3">
        <f t="shared" si="124"/>
        <v>348.82700000000006</v>
      </c>
      <c r="P339" s="3">
        <f t="shared" si="125"/>
        <v>495.46400000000006</v>
      </c>
      <c r="Q339" s="3">
        <f t="shared" si="126"/>
        <v>619.12600000000009</v>
      </c>
      <c r="R339" s="3">
        <f t="shared" si="127"/>
        <v>690.38900000000012</v>
      </c>
      <c r="S339" s="3">
        <f t="shared" si="128"/>
        <v>793.70400000000018</v>
      </c>
      <c r="T339" s="3">
        <f t="shared" si="129"/>
        <v>893.09400000000005</v>
      </c>
      <c r="U339" s="3">
        <f t="shared" si="130"/>
        <v>953.19900000000007</v>
      </c>
      <c r="V339" s="3">
        <f t="shared" si="131"/>
        <v>1023.624</v>
      </c>
      <c r="W339" s="3">
        <f t="shared" si="132"/>
        <v>1091.8500000000001</v>
      </c>
      <c r="X339" s="3">
        <f t="shared" si="133"/>
        <v>199.31400000000002</v>
      </c>
      <c r="Y339" s="3">
        <f t="shared" si="134"/>
        <v>248.51500000000001</v>
      </c>
      <c r="Z339" s="3">
        <f t="shared" si="135"/>
        <v>299.58400000000006</v>
      </c>
      <c r="AA339" s="3">
        <f t="shared" si="136"/>
        <v>440.10500000000002</v>
      </c>
      <c r="AB339" s="3">
        <f t="shared" si="137"/>
        <v>532.11300000000006</v>
      </c>
      <c r="AC339" s="3">
        <f t="shared" si="138"/>
        <v>639.97500000000014</v>
      </c>
      <c r="AD339" s="3">
        <f t="shared" si="139"/>
        <v>741.89100000000008</v>
      </c>
      <c r="AE339" s="3">
        <f t="shared" si="140"/>
        <v>854.27500000000009</v>
      </c>
      <c r="AF339" s="3">
        <f t="shared" si="141"/>
        <v>923.33400000000006</v>
      </c>
      <c r="AG339" s="3">
        <f t="shared" si="142"/>
        <v>1006.2370000000002</v>
      </c>
      <c r="AH339" s="3">
        <f t="shared" si="143"/>
        <v>1091.2819999999999</v>
      </c>
      <c r="AI339" s="3"/>
      <c r="AJ339" s="3"/>
      <c r="AK339" s="3"/>
      <c r="AL339" s="3"/>
      <c r="AM339" s="3"/>
      <c r="AN339" s="3"/>
      <c r="AO339" s="3"/>
      <c r="AP339" s="3"/>
      <c r="AQ339" s="3"/>
      <c r="AR339" s="3"/>
    </row>
    <row r="340" spans="1:44" x14ac:dyDescent="0.3">
      <c r="A340" t="s">
        <v>48</v>
      </c>
      <c r="B340" t="s">
        <v>11</v>
      </c>
      <c r="C340">
        <v>73.064516129032256</v>
      </c>
      <c r="D340">
        <v>27.612903225806452</v>
      </c>
      <c r="E340">
        <v>95.710000000000008</v>
      </c>
      <c r="F340" s="21">
        <v>101.61800000000001</v>
      </c>
      <c r="G340" s="3">
        <v>107.91849999999999</v>
      </c>
      <c r="H340" s="3">
        <v>108.66930000000001</v>
      </c>
      <c r="I340" s="3">
        <v>29.652694632409222</v>
      </c>
      <c r="J340" s="3">
        <v>9.2489919206081765</v>
      </c>
      <c r="K340" s="3">
        <f t="shared" si="120"/>
        <v>0.30981814473314406</v>
      </c>
      <c r="L340" s="3">
        <f t="shared" si="121"/>
        <v>9.1017259940248535E-2</v>
      </c>
      <c r="M340" s="3">
        <f t="shared" si="122"/>
        <v>273.06700000000006</v>
      </c>
      <c r="N340" s="3">
        <f t="shared" si="123"/>
        <v>319.42700000000002</v>
      </c>
      <c r="O340" s="3">
        <f t="shared" si="124"/>
        <v>378.59300000000007</v>
      </c>
      <c r="P340" s="3">
        <f t="shared" si="125"/>
        <v>444.53700000000003</v>
      </c>
      <c r="Q340" s="3">
        <f t="shared" si="126"/>
        <v>591.17400000000009</v>
      </c>
      <c r="R340" s="3">
        <f t="shared" si="127"/>
        <v>714.83600000000013</v>
      </c>
      <c r="S340" s="3">
        <f t="shared" si="128"/>
        <v>786.09900000000016</v>
      </c>
      <c r="T340" s="3">
        <f t="shared" si="129"/>
        <v>889.41400000000021</v>
      </c>
      <c r="U340" s="3">
        <f t="shared" si="130"/>
        <v>988.80400000000009</v>
      </c>
      <c r="V340" s="3">
        <f t="shared" si="131"/>
        <v>1048.9090000000001</v>
      </c>
      <c r="W340" s="3">
        <f t="shared" si="132"/>
        <v>1119.3340000000001</v>
      </c>
      <c r="X340" s="3">
        <f t="shared" si="133"/>
        <v>259.01500000000004</v>
      </c>
      <c r="Y340" s="3">
        <f t="shared" si="134"/>
        <v>300.93200000000002</v>
      </c>
      <c r="Z340" s="3">
        <f t="shared" si="135"/>
        <v>350.13300000000004</v>
      </c>
      <c r="AA340" s="3">
        <f t="shared" si="136"/>
        <v>401.20200000000006</v>
      </c>
      <c r="AB340" s="3">
        <f t="shared" si="137"/>
        <v>541.72300000000007</v>
      </c>
      <c r="AC340" s="3">
        <f t="shared" si="138"/>
        <v>633.73100000000011</v>
      </c>
      <c r="AD340" s="3">
        <f t="shared" si="139"/>
        <v>741.59300000000019</v>
      </c>
      <c r="AE340" s="3">
        <f t="shared" si="140"/>
        <v>843.50900000000013</v>
      </c>
      <c r="AF340" s="3">
        <f t="shared" si="141"/>
        <v>955.89300000000014</v>
      </c>
      <c r="AG340" s="3">
        <f t="shared" si="142"/>
        <v>1024.952</v>
      </c>
      <c r="AH340" s="3">
        <f t="shared" si="143"/>
        <v>1107.8550000000002</v>
      </c>
      <c r="AI340" s="3"/>
      <c r="AJ340" s="3"/>
      <c r="AK340" s="3"/>
      <c r="AL340" s="3"/>
      <c r="AM340" s="3"/>
      <c r="AN340" s="3"/>
      <c r="AO340" s="3"/>
      <c r="AP340" s="3"/>
      <c r="AQ340" s="3"/>
      <c r="AR340" s="3"/>
    </row>
    <row r="341" spans="1:44" x14ac:dyDescent="0.3">
      <c r="A341" t="s">
        <v>48</v>
      </c>
      <c r="B341" t="s">
        <v>12</v>
      </c>
      <c r="C341">
        <v>10.966666666666667</v>
      </c>
      <c r="D341">
        <v>8.9666666666666668</v>
      </c>
      <c r="E341">
        <v>104.742</v>
      </c>
      <c r="F341" s="21">
        <v>108.64800000000001</v>
      </c>
      <c r="G341" s="3">
        <v>81.383900000000011</v>
      </c>
      <c r="H341" s="3">
        <v>76.750800000000012</v>
      </c>
      <c r="I341" s="3">
        <v>4.3071684477097705</v>
      </c>
      <c r="J341" s="3">
        <v>2.9065173208453272</v>
      </c>
      <c r="K341" s="3">
        <f t="shared" si="120"/>
        <v>4.1121693759043842E-2</v>
      </c>
      <c r="L341" s="3">
        <f t="shared" si="121"/>
        <v>2.6751687291485596E-2</v>
      </c>
      <c r="M341" s="3">
        <f t="shared" si="122"/>
        <v>200.452</v>
      </c>
      <c r="N341" s="3">
        <f t="shared" si="123"/>
        <v>377.80900000000008</v>
      </c>
      <c r="O341" s="3">
        <f t="shared" si="124"/>
        <v>424.16900000000004</v>
      </c>
      <c r="P341" s="3">
        <f t="shared" si="125"/>
        <v>483.33500000000009</v>
      </c>
      <c r="Q341" s="3">
        <f t="shared" si="126"/>
        <v>549.279</v>
      </c>
      <c r="R341" s="3">
        <f t="shared" si="127"/>
        <v>695.91600000000005</v>
      </c>
      <c r="S341" s="3">
        <f t="shared" si="128"/>
        <v>819.57800000000009</v>
      </c>
      <c r="T341" s="3">
        <f t="shared" si="129"/>
        <v>890.84100000000012</v>
      </c>
      <c r="U341" s="3">
        <f t="shared" si="130"/>
        <v>994.15600000000018</v>
      </c>
      <c r="V341" s="3">
        <f t="shared" si="131"/>
        <v>1093.546</v>
      </c>
      <c r="W341" s="3">
        <f t="shared" si="132"/>
        <v>1153.6510000000001</v>
      </c>
      <c r="X341" s="3">
        <f t="shared" si="133"/>
        <v>210.26600000000002</v>
      </c>
      <c r="Y341" s="3">
        <f t="shared" si="134"/>
        <v>367.66300000000007</v>
      </c>
      <c r="Z341" s="3">
        <f t="shared" si="135"/>
        <v>409.58000000000004</v>
      </c>
      <c r="AA341" s="3">
        <f t="shared" si="136"/>
        <v>458.78100000000006</v>
      </c>
      <c r="AB341" s="3">
        <f t="shared" si="137"/>
        <v>509.85000000000008</v>
      </c>
      <c r="AC341" s="3">
        <f t="shared" si="138"/>
        <v>650.37100000000009</v>
      </c>
      <c r="AD341" s="3">
        <f t="shared" si="139"/>
        <v>742.37900000000013</v>
      </c>
      <c r="AE341" s="3">
        <f t="shared" si="140"/>
        <v>850.24100000000021</v>
      </c>
      <c r="AF341" s="3">
        <f t="shared" si="141"/>
        <v>952.15700000000015</v>
      </c>
      <c r="AG341" s="3">
        <f t="shared" si="142"/>
        <v>1064.5410000000002</v>
      </c>
      <c r="AH341" s="3">
        <f t="shared" si="143"/>
        <v>1133.5999999999999</v>
      </c>
      <c r="AI341" s="3"/>
      <c r="AJ341" s="3"/>
      <c r="AK341" s="3"/>
      <c r="AL341" s="3"/>
      <c r="AM341" s="3"/>
      <c r="AN341" s="3"/>
      <c r="AO341" s="3"/>
      <c r="AP341" s="3"/>
      <c r="AQ341" s="3"/>
      <c r="AR341" s="3"/>
    </row>
    <row r="342" spans="1:44" x14ac:dyDescent="0.3">
      <c r="A342" t="s">
        <v>48</v>
      </c>
      <c r="B342" t="s">
        <v>13</v>
      </c>
      <c r="C342">
        <v>2.774193548387097</v>
      </c>
      <c r="D342">
        <v>0.58064516129032262</v>
      </c>
      <c r="E342">
        <v>24.949000000000002</v>
      </c>
      <c r="F342" s="21">
        <v>18.489000000000001</v>
      </c>
      <c r="G342" s="3">
        <v>48.166300000000007</v>
      </c>
      <c r="H342" s="3">
        <v>42.371600000000001</v>
      </c>
      <c r="I342" s="3">
        <v>1.1258859772128886</v>
      </c>
      <c r="J342" s="3">
        <v>0.19448814786325613</v>
      </c>
      <c r="K342" s="3">
        <f t="shared" si="120"/>
        <v>4.5127499186856733E-2</v>
      </c>
      <c r="L342" s="3">
        <f t="shared" si="121"/>
        <v>1.0519127473809082E-2</v>
      </c>
      <c r="M342" s="3">
        <f t="shared" si="122"/>
        <v>129.691</v>
      </c>
      <c r="N342" s="3">
        <f t="shared" si="123"/>
        <v>225.40100000000001</v>
      </c>
      <c r="O342" s="3">
        <f t="shared" si="124"/>
        <v>402.7580000000001</v>
      </c>
      <c r="P342" s="3">
        <f t="shared" si="125"/>
        <v>449.11800000000005</v>
      </c>
      <c r="Q342" s="3">
        <f t="shared" si="126"/>
        <v>508.28400000000011</v>
      </c>
      <c r="R342" s="3">
        <f t="shared" si="127"/>
        <v>574.22799999999995</v>
      </c>
      <c r="S342" s="3">
        <f t="shared" si="128"/>
        <v>720.86500000000001</v>
      </c>
      <c r="T342" s="3">
        <f t="shared" si="129"/>
        <v>844.52700000000004</v>
      </c>
      <c r="U342" s="3">
        <f t="shared" si="130"/>
        <v>915.79000000000008</v>
      </c>
      <c r="V342" s="3">
        <f t="shared" si="131"/>
        <v>1019.1050000000001</v>
      </c>
      <c r="W342" s="3">
        <f t="shared" si="132"/>
        <v>1118.4950000000001</v>
      </c>
      <c r="X342" s="3">
        <f t="shared" si="133"/>
        <v>127.13700000000001</v>
      </c>
      <c r="Y342" s="3">
        <f t="shared" si="134"/>
        <v>228.75500000000002</v>
      </c>
      <c r="Z342" s="3">
        <f t="shared" si="135"/>
        <v>386.15200000000004</v>
      </c>
      <c r="AA342" s="3">
        <f t="shared" si="136"/>
        <v>428.06900000000002</v>
      </c>
      <c r="AB342" s="3">
        <f t="shared" si="137"/>
        <v>477.27000000000004</v>
      </c>
      <c r="AC342" s="3">
        <f t="shared" si="138"/>
        <v>528.33900000000006</v>
      </c>
      <c r="AD342" s="3">
        <f t="shared" si="139"/>
        <v>668.86000000000013</v>
      </c>
      <c r="AE342" s="3">
        <f t="shared" si="140"/>
        <v>760.86800000000017</v>
      </c>
      <c r="AF342" s="3">
        <f t="shared" si="141"/>
        <v>868.73000000000025</v>
      </c>
      <c r="AG342" s="3">
        <f t="shared" si="142"/>
        <v>970.64600000000019</v>
      </c>
      <c r="AH342" s="3">
        <f t="shared" si="143"/>
        <v>1083.0300000000002</v>
      </c>
      <c r="AI342" s="3"/>
      <c r="AJ342" s="3"/>
      <c r="AK342" s="3"/>
      <c r="AL342" s="3"/>
      <c r="AM342" s="3"/>
      <c r="AN342" s="3"/>
      <c r="AO342" s="3"/>
      <c r="AP342" s="3"/>
      <c r="AQ342" s="3"/>
      <c r="AR342" s="3"/>
    </row>
    <row r="343" spans="1:44" x14ac:dyDescent="0.3">
      <c r="A343" t="s">
        <v>48</v>
      </c>
      <c r="B343" t="s">
        <v>14</v>
      </c>
      <c r="C343">
        <v>34.533333333333331</v>
      </c>
      <c r="D343">
        <v>29.8</v>
      </c>
      <c r="E343">
        <v>95.707999999999998</v>
      </c>
      <c r="F343" s="21">
        <v>111.154</v>
      </c>
      <c r="G343" s="3">
        <v>42.843200000000003</v>
      </c>
      <c r="H343" s="3">
        <v>39.649500000000003</v>
      </c>
      <c r="I343" s="3">
        <v>13.562998516192469</v>
      </c>
      <c r="J343" s="3">
        <v>9.6595780105417184</v>
      </c>
      <c r="K343" s="3">
        <f t="shared" si="120"/>
        <v>0.14171227604999026</v>
      </c>
      <c r="L343" s="3">
        <f t="shared" si="121"/>
        <v>8.6902657669015226E-2</v>
      </c>
      <c r="M343" s="3">
        <f t="shared" si="122"/>
        <v>120.657</v>
      </c>
      <c r="N343" s="3">
        <f t="shared" si="123"/>
        <v>225.399</v>
      </c>
      <c r="O343" s="3">
        <f t="shared" si="124"/>
        <v>321.10900000000004</v>
      </c>
      <c r="P343" s="3">
        <f t="shared" si="125"/>
        <v>498.46600000000012</v>
      </c>
      <c r="Q343" s="3">
        <f t="shared" si="126"/>
        <v>544.82600000000002</v>
      </c>
      <c r="R343" s="3">
        <f t="shared" si="127"/>
        <v>603.99200000000008</v>
      </c>
      <c r="S343" s="3">
        <f t="shared" si="128"/>
        <v>669.93599999999992</v>
      </c>
      <c r="T343" s="3">
        <f t="shared" si="129"/>
        <v>816.57299999999998</v>
      </c>
      <c r="U343" s="3">
        <f t="shared" si="130"/>
        <v>940.23500000000001</v>
      </c>
      <c r="V343" s="3">
        <f t="shared" si="131"/>
        <v>1011.498</v>
      </c>
      <c r="W343" s="3">
        <f t="shared" si="132"/>
        <v>1114.8130000000001</v>
      </c>
      <c r="X343" s="3">
        <f t="shared" si="133"/>
        <v>129.643</v>
      </c>
      <c r="Y343" s="3">
        <f t="shared" si="134"/>
        <v>238.291</v>
      </c>
      <c r="Z343" s="3">
        <f t="shared" si="135"/>
        <v>339.90899999999999</v>
      </c>
      <c r="AA343" s="3">
        <f t="shared" si="136"/>
        <v>497.30600000000004</v>
      </c>
      <c r="AB343" s="3">
        <f t="shared" si="137"/>
        <v>539.22299999999996</v>
      </c>
      <c r="AC343" s="3">
        <f t="shared" si="138"/>
        <v>588.42399999999998</v>
      </c>
      <c r="AD343" s="3">
        <f t="shared" si="139"/>
        <v>639.49300000000005</v>
      </c>
      <c r="AE343" s="3">
        <f t="shared" si="140"/>
        <v>780.01400000000012</v>
      </c>
      <c r="AF343" s="3">
        <f t="shared" si="141"/>
        <v>872.02200000000016</v>
      </c>
      <c r="AG343" s="3">
        <f t="shared" si="142"/>
        <v>979.88400000000024</v>
      </c>
      <c r="AH343" s="3">
        <f t="shared" si="143"/>
        <v>1081.8000000000002</v>
      </c>
      <c r="AI343" s="3"/>
      <c r="AJ343" s="3"/>
      <c r="AK343" s="3"/>
      <c r="AL343" s="3"/>
      <c r="AM343" s="3"/>
      <c r="AN343" s="3"/>
      <c r="AO343" s="3"/>
      <c r="AP343" s="3"/>
      <c r="AQ343" s="3"/>
      <c r="AR343" s="3"/>
    </row>
    <row r="344" spans="1:44" x14ac:dyDescent="0.3">
      <c r="A344" t="s">
        <v>48</v>
      </c>
      <c r="B344" t="s">
        <v>15</v>
      </c>
      <c r="C344">
        <v>30.096774193548388</v>
      </c>
      <c r="D344">
        <v>109.2258064516129</v>
      </c>
      <c r="E344">
        <v>50.702000000000005</v>
      </c>
      <c r="F344" s="21">
        <v>62.243999999999993</v>
      </c>
      <c r="G344" s="3">
        <v>49.134600000000006</v>
      </c>
      <c r="H344" s="3">
        <v>46.391400000000004</v>
      </c>
      <c r="I344" s="3">
        <v>12.21455368301889</v>
      </c>
      <c r="J344" s="3">
        <v>36.585381592499175</v>
      </c>
      <c r="K344" s="3">
        <f t="shared" si="120"/>
        <v>0.24090871529759947</v>
      </c>
      <c r="L344" s="3">
        <f t="shared" si="121"/>
        <v>0.58777362625311969</v>
      </c>
      <c r="M344" s="3">
        <f t="shared" si="122"/>
        <v>146.41</v>
      </c>
      <c r="N344" s="3">
        <f t="shared" si="123"/>
        <v>171.35900000000001</v>
      </c>
      <c r="O344" s="3">
        <f t="shared" si="124"/>
        <v>276.101</v>
      </c>
      <c r="P344" s="3">
        <f t="shared" si="125"/>
        <v>371.81100000000004</v>
      </c>
      <c r="Q344" s="3">
        <f t="shared" si="126"/>
        <v>549.16800000000012</v>
      </c>
      <c r="R344" s="3">
        <f t="shared" si="127"/>
        <v>595.52800000000002</v>
      </c>
      <c r="S344" s="3">
        <f t="shared" si="128"/>
        <v>654.69400000000007</v>
      </c>
      <c r="T344" s="3">
        <f t="shared" si="129"/>
        <v>720.63799999999992</v>
      </c>
      <c r="U344" s="3">
        <f t="shared" si="130"/>
        <v>867.27499999999998</v>
      </c>
      <c r="V344" s="3">
        <f t="shared" si="131"/>
        <v>990.93700000000001</v>
      </c>
      <c r="W344" s="3">
        <f t="shared" si="132"/>
        <v>1062.2</v>
      </c>
      <c r="X344" s="3">
        <f t="shared" si="133"/>
        <v>173.398</v>
      </c>
      <c r="Y344" s="3">
        <f t="shared" si="134"/>
        <v>191.887</v>
      </c>
      <c r="Z344" s="3">
        <f t="shared" si="135"/>
        <v>300.53499999999997</v>
      </c>
      <c r="AA344" s="3">
        <f t="shared" si="136"/>
        <v>402.15299999999996</v>
      </c>
      <c r="AB344" s="3">
        <f t="shared" si="137"/>
        <v>559.55000000000007</v>
      </c>
      <c r="AC344" s="3">
        <f t="shared" si="138"/>
        <v>601.46699999999998</v>
      </c>
      <c r="AD344" s="3">
        <f t="shared" si="139"/>
        <v>650.66800000000001</v>
      </c>
      <c r="AE344" s="3">
        <f t="shared" si="140"/>
        <v>701.73700000000008</v>
      </c>
      <c r="AF344" s="3">
        <f t="shared" si="141"/>
        <v>842.25800000000015</v>
      </c>
      <c r="AG344" s="3">
        <f t="shared" si="142"/>
        <v>934.26600000000019</v>
      </c>
      <c r="AH344" s="3">
        <f t="shared" si="143"/>
        <v>1042.1280000000002</v>
      </c>
      <c r="AI344" s="3"/>
      <c r="AJ344" s="3"/>
      <c r="AK344" s="3"/>
      <c r="AL344" s="3"/>
      <c r="AM344" s="3"/>
      <c r="AN344" s="3"/>
      <c r="AO344" s="3"/>
      <c r="AP344" s="3"/>
      <c r="AQ344" s="3"/>
      <c r="AR344" s="3"/>
    </row>
    <row r="345" spans="1:44" x14ac:dyDescent="0.3">
      <c r="A345" t="s">
        <v>48</v>
      </c>
      <c r="B345" t="s">
        <v>16</v>
      </c>
      <c r="C345">
        <v>87.548387096774192</v>
      </c>
      <c r="D345">
        <v>74.870967741935488</v>
      </c>
      <c r="E345">
        <v>110.187</v>
      </c>
      <c r="F345" s="21">
        <v>105.83700000000002</v>
      </c>
      <c r="G345" s="3">
        <v>75.211300000000008</v>
      </c>
      <c r="H345" s="3">
        <v>69.761300000000006</v>
      </c>
      <c r="I345" s="3">
        <v>35.530866769253244</v>
      </c>
      <c r="J345" s="3">
        <v>25.078166177256517</v>
      </c>
      <c r="K345" s="3">
        <f t="shared" si="120"/>
        <v>0.32245969823348714</v>
      </c>
      <c r="L345" s="3">
        <f t="shared" si="121"/>
        <v>0.23695084117328072</v>
      </c>
      <c r="M345" s="3">
        <f t="shared" si="122"/>
        <v>160.88900000000001</v>
      </c>
      <c r="N345" s="3">
        <f t="shared" si="123"/>
        <v>256.59699999999998</v>
      </c>
      <c r="O345" s="3">
        <f t="shared" si="124"/>
        <v>281.54599999999999</v>
      </c>
      <c r="P345" s="3">
        <f t="shared" si="125"/>
        <v>386.28800000000001</v>
      </c>
      <c r="Q345" s="3">
        <f t="shared" si="126"/>
        <v>481.99800000000005</v>
      </c>
      <c r="R345" s="3">
        <f t="shared" si="127"/>
        <v>659.35500000000013</v>
      </c>
      <c r="S345" s="3">
        <f t="shared" si="128"/>
        <v>705.71500000000003</v>
      </c>
      <c r="T345" s="3">
        <f t="shared" si="129"/>
        <v>764.88100000000009</v>
      </c>
      <c r="U345" s="3">
        <f t="shared" si="130"/>
        <v>830.82499999999993</v>
      </c>
      <c r="V345" s="3">
        <f t="shared" si="131"/>
        <v>977.46199999999999</v>
      </c>
      <c r="W345" s="3">
        <f t="shared" si="132"/>
        <v>1101.124</v>
      </c>
      <c r="X345" s="3">
        <f t="shared" si="133"/>
        <v>168.08100000000002</v>
      </c>
      <c r="Y345" s="3">
        <f t="shared" si="134"/>
        <v>279.23500000000001</v>
      </c>
      <c r="Z345" s="3">
        <f t="shared" si="135"/>
        <v>297.72400000000005</v>
      </c>
      <c r="AA345" s="3">
        <f t="shared" si="136"/>
        <v>406.37199999999996</v>
      </c>
      <c r="AB345" s="3">
        <f t="shared" si="137"/>
        <v>507.99</v>
      </c>
      <c r="AC345" s="3">
        <f t="shared" si="138"/>
        <v>665.38700000000006</v>
      </c>
      <c r="AD345" s="3">
        <f t="shared" si="139"/>
        <v>707.30399999999997</v>
      </c>
      <c r="AE345" s="3">
        <f t="shared" si="140"/>
        <v>756.505</v>
      </c>
      <c r="AF345" s="3">
        <f t="shared" si="141"/>
        <v>807.57400000000007</v>
      </c>
      <c r="AG345" s="3">
        <f t="shared" si="142"/>
        <v>948.09500000000014</v>
      </c>
      <c r="AH345" s="3">
        <f t="shared" si="143"/>
        <v>1040.1030000000003</v>
      </c>
      <c r="AI345" s="3"/>
      <c r="AJ345" s="3"/>
      <c r="AK345" s="3"/>
      <c r="AL345" s="3"/>
      <c r="AM345" s="3"/>
      <c r="AN345" s="3"/>
      <c r="AO345" s="3"/>
      <c r="AP345" s="3"/>
      <c r="AQ345" s="3"/>
      <c r="AR345" s="3"/>
    </row>
    <row r="346" spans="1:44" x14ac:dyDescent="0.3">
      <c r="A346" t="s">
        <v>48</v>
      </c>
      <c r="B346" t="s">
        <v>17</v>
      </c>
      <c r="C346">
        <v>98.2</v>
      </c>
      <c r="D346">
        <v>98.9</v>
      </c>
      <c r="E346">
        <v>141.02500000000001</v>
      </c>
      <c r="F346" s="21">
        <v>135.14099999999999</v>
      </c>
      <c r="G346" s="3">
        <v>89.534199999999998</v>
      </c>
      <c r="H346" s="3">
        <v>85.495500000000007</v>
      </c>
      <c r="I346" s="3">
        <v>38.568140568246157</v>
      </c>
      <c r="J346" s="3">
        <v>32.058129706126714</v>
      </c>
      <c r="K346" s="3">
        <f t="shared" si="120"/>
        <v>0.27348442168584403</v>
      </c>
      <c r="L346" s="3">
        <f t="shared" si="121"/>
        <v>0.23721986448321913</v>
      </c>
      <c r="M346" s="3">
        <f t="shared" si="122"/>
        <v>251.21199999999999</v>
      </c>
      <c r="N346" s="3">
        <f t="shared" si="123"/>
        <v>301.91399999999999</v>
      </c>
      <c r="O346" s="3">
        <f t="shared" si="124"/>
        <v>397.62199999999996</v>
      </c>
      <c r="P346" s="3">
        <f t="shared" si="125"/>
        <v>422.57100000000003</v>
      </c>
      <c r="Q346" s="3">
        <f t="shared" si="126"/>
        <v>527.31299999999999</v>
      </c>
      <c r="R346" s="3">
        <f t="shared" si="127"/>
        <v>623.02300000000002</v>
      </c>
      <c r="S346" s="3">
        <f t="shared" si="128"/>
        <v>800.38000000000011</v>
      </c>
      <c r="T346" s="3">
        <f t="shared" si="129"/>
        <v>846.74</v>
      </c>
      <c r="U346" s="3">
        <f t="shared" si="130"/>
        <v>905.90600000000006</v>
      </c>
      <c r="V346" s="3">
        <f t="shared" si="131"/>
        <v>971.84999999999991</v>
      </c>
      <c r="W346" s="3">
        <f t="shared" si="132"/>
        <v>1118.4870000000001</v>
      </c>
      <c r="X346" s="3">
        <f t="shared" si="133"/>
        <v>240.97800000000001</v>
      </c>
      <c r="Y346" s="3">
        <f t="shared" si="134"/>
        <v>303.22199999999998</v>
      </c>
      <c r="Z346" s="3">
        <f t="shared" si="135"/>
        <v>414.37599999999998</v>
      </c>
      <c r="AA346" s="3">
        <f t="shared" si="136"/>
        <v>432.86500000000001</v>
      </c>
      <c r="AB346" s="3">
        <f t="shared" si="137"/>
        <v>541.51299999999992</v>
      </c>
      <c r="AC346" s="3">
        <f t="shared" si="138"/>
        <v>643.13099999999997</v>
      </c>
      <c r="AD346" s="3">
        <f t="shared" si="139"/>
        <v>800.52800000000002</v>
      </c>
      <c r="AE346" s="3">
        <f t="shared" si="140"/>
        <v>842.44499999999994</v>
      </c>
      <c r="AF346" s="3">
        <f t="shared" si="141"/>
        <v>891.64599999999996</v>
      </c>
      <c r="AG346" s="3">
        <f t="shared" si="142"/>
        <v>942.71500000000003</v>
      </c>
      <c r="AH346" s="3">
        <f t="shared" si="143"/>
        <v>1083.2360000000001</v>
      </c>
      <c r="AI346" s="3"/>
      <c r="AJ346" s="3"/>
      <c r="AK346" s="3"/>
      <c r="AL346" s="3"/>
      <c r="AM346" s="3"/>
      <c r="AN346" s="3"/>
      <c r="AO346" s="3"/>
      <c r="AP346" s="3"/>
      <c r="AQ346" s="3"/>
      <c r="AR346" s="3"/>
    </row>
    <row r="347" spans="1:44" x14ac:dyDescent="0.3">
      <c r="A347" t="s">
        <v>48</v>
      </c>
      <c r="B347" t="s">
        <v>18</v>
      </c>
      <c r="C347">
        <v>428.77419354838707</v>
      </c>
      <c r="D347">
        <v>279.70967741935482</v>
      </c>
      <c r="E347">
        <v>239.00199999999995</v>
      </c>
      <c r="F347" s="21">
        <v>177.44899999999998</v>
      </c>
      <c r="G347" s="3">
        <v>107.77190000000002</v>
      </c>
      <c r="H347" s="3">
        <v>106.7433</v>
      </c>
      <c r="I347" s="3">
        <v>174.01484196643852</v>
      </c>
      <c r="J347" s="3">
        <v>93.689262784571881</v>
      </c>
      <c r="K347" s="3">
        <f t="shared" si="120"/>
        <v>0.72808948028233467</v>
      </c>
      <c r="L347" s="3">
        <f t="shared" si="121"/>
        <v>0.52797853346354107</v>
      </c>
      <c r="M347" s="3">
        <f t="shared" si="122"/>
        <v>380.02699999999993</v>
      </c>
      <c r="N347" s="3">
        <f t="shared" si="123"/>
        <v>490.21399999999994</v>
      </c>
      <c r="O347" s="3">
        <f t="shared" si="124"/>
        <v>540.91599999999994</v>
      </c>
      <c r="P347" s="3">
        <f t="shared" si="125"/>
        <v>636.62399999999991</v>
      </c>
      <c r="Q347" s="3">
        <f t="shared" si="126"/>
        <v>661.57299999999998</v>
      </c>
      <c r="R347" s="3">
        <f t="shared" si="127"/>
        <v>766.31499999999994</v>
      </c>
      <c r="S347" s="3">
        <f t="shared" si="128"/>
        <v>862.02499999999998</v>
      </c>
      <c r="T347" s="3">
        <f t="shared" si="129"/>
        <v>1039.3820000000001</v>
      </c>
      <c r="U347" s="3">
        <f t="shared" si="130"/>
        <v>1085.742</v>
      </c>
      <c r="V347" s="3">
        <f t="shared" si="131"/>
        <v>1144.9079999999999</v>
      </c>
      <c r="W347" s="3">
        <f t="shared" si="132"/>
        <v>1210.8519999999999</v>
      </c>
      <c r="X347" s="3">
        <f t="shared" si="133"/>
        <v>312.58999999999997</v>
      </c>
      <c r="Y347" s="3">
        <f t="shared" si="134"/>
        <v>418.42700000000002</v>
      </c>
      <c r="Z347" s="3">
        <f t="shared" si="135"/>
        <v>480.67099999999994</v>
      </c>
      <c r="AA347" s="3">
        <f t="shared" si="136"/>
        <v>591.82499999999993</v>
      </c>
      <c r="AB347" s="3">
        <f t="shared" si="137"/>
        <v>610.31399999999996</v>
      </c>
      <c r="AC347" s="3">
        <f t="shared" si="138"/>
        <v>718.96199999999988</v>
      </c>
      <c r="AD347" s="3">
        <f t="shared" si="139"/>
        <v>820.57999999999993</v>
      </c>
      <c r="AE347" s="3">
        <f t="shared" si="140"/>
        <v>977.97699999999998</v>
      </c>
      <c r="AF347" s="3">
        <f t="shared" si="141"/>
        <v>1019.8939999999999</v>
      </c>
      <c r="AG347" s="3">
        <f t="shared" si="142"/>
        <v>1069.095</v>
      </c>
      <c r="AH347" s="3">
        <f t="shared" si="143"/>
        <v>1120.164</v>
      </c>
      <c r="AI347" s="3"/>
      <c r="AJ347" s="3"/>
      <c r="AK347" s="3"/>
      <c r="AL347" s="3"/>
      <c r="AM347" s="3"/>
      <c r="AN347" s="3"/>
      <c r="AO347" s="3"/>
      <c r="AP347" s="3"/>
      <c r="AQ347" s="3"/>
      <c r="AR347" s="3"/>
    </row>
    <row r="348" spans="1:44" x14ac:dyDescent="0.3">
      <c r="A348" t="s">
        <v>48</v>
      </c>
      <c r="B348" t="s">
        <v>19</v>
      </c>
      <c r="C348">
        <v>26.633333333333333</v>
      </c>
      <c r="D348">
        <v>8.8000000000000007</v>
      </c>
      <c r="E348">
        <v>63.488999999999997</v>
      </c>
      <c r="F348" s="21">
        <v>43.38</v>
      </c>
      <c r="G348" s="3">
        <v>98.122400000000013</v>
      </c>
      <c r="H348" s="3">
        <v>88.110299999999995</v>
      </c>
      <c r="I348" s="3">
        <v>10.460266230152294</v>
      </c>
      <c r="J348" s="3">
        <v>2.8524928353277548</v>
      </c>
      <c r="K348" s="3">
        <f t="shared" si="120"/>
        <v>0.16475714265703184</v>
      </c>
      <c r="L348" s="3">
        <f t="shared" si="121"/>
        <v>6.5755943645176451E-2</v>
      </c>
      <c r="M348" s="3">
        <f t="shared" si="122"/>
        <v>302.49099999999993</v>
      </c>
      <c r="N348" s="3">
        <f t="shared" si="123"/>
        <v>443.51599999999991</v>
      </c>
      <c r="O348" s="3">
        <f t="shared" si="124"/>
        <v>553.70299999999997</v>
      </c>
      <c r="P348" s="3">
        <f t="shared" si="125"/>
        <v>604.40499999999997</v>
      </c>
      <c r="Q348" s="3">
        <f t="shared" si="126"/>
        <v>700.11299999999994</v>
      </c>
      <c r="R348" s="3">
        <f t="shared" si="127"/>
        <v>725.06200000000001</v>
      </c>
      <c r="S348" s="3">
        <f t="shared" si="128"/>
        <v>829.80399999999997</v>
      </c>
      <c r="T348" s="3">
        <f t="shared" si="129"/>
        <v>925.51400000000001</v>
      </c>
      <c r="U348" s="3">
        <f t="shared" si="130"/>
        <v>1102.8710000000001</v>
      </c>
      <c r="V348" s="3">
        <f t="shared" si="131"/>
        <v>1149.231</v>
      </c>
      <c r="W348" s="3">
        <f t="shared" si="132"/>
        <v>1208.3969999999999</v>
      </c>
      <c r="X348" s="3">
        <f t="shared" si="133"/>
        <v>220.82899999999998</v>
      </c>
      <c r="Y348" s="3">
        <f t="shared" si="134"/>
        <v>355.96999999999997</v>
      </c>
      <c r="Z348" s="3">
        <f t="shared" si="135"/>
        <v>461.80700000000002</v>
      </c>
      <c r="AA348" s="3">
        <f t="shared" si="136"/>
        <v>524.05099999999993</v>
      </c>
      <c r="AB348" s="3">
        <f t="shared" si="137"/>
        <v>635.20499999999993</v>
      </c>
      <c r="AC348" s="3">
        <f t="shared" si="138"/>
        <v>653.69399999999996</v>
      </c>
      <c r="AD348" s="3">
        <f t="shared" si="139"/>
        <v>762.34199999999987</v>
      </c>
      <c r="AE348" s="3">
        <f t="shared" si="140"/>
        <v>863.95999999999992</v>
      </c>
      <c r="AF348" s="3">
        <f t="shared" si="141"/>
        <v>1021.357</v>
      </c>
      <c r="AG348" s="3">
        <f t="shared" si="142"/>
        <v>1063.2739999999999</v>
      </c>
      <c r="AH348" s="3">
        <f t="shared" si="143"/>
        <v>1112.4750000000001</v>
      </c>
      <c r="AI348" s="3"/>
      <c r="AJ348" s="3"/>
      <c r="AK348" s="3"/>
      <c r="AL348" s="3"/>
      <c r="AM348" s="3"/>
      <c r="AN348" s="3"/>
      <c r="AO348" s="3"/>
      <c r="AP348" s="3"/>
      <c r="AQ348" s="3"/>
      <c r="AR348" s="3"/>
    </row>
    <row r="349" spans="1:44" x14ac:dyDescent="0.3">
      <c r="A349" t="s">
        <v>48</v>
      </c>
      <c r="B349" t="s">
        <v>20</v>
      </c>
      <c r="C349">
        <v>39.70967741935484</v>
      </c>
      <c r="D349">
        <v>7.806451612903226</v>
      </c>
      <c r="E349">
        <v>184.35899999999998</v>
      </c>
      <c r="F349" s="21">
        <v>151.24700000000001</v>
      </c>
      <c r="G349" s="3">
        <v>170.63679999999999</v>
      </c>
      <c r="H349" s="3">
        <v>168.08730000000003</v>
      </c>
      <c r="I349" s="3">
        <v>16.115879511035644</v>
      </c>
      <c r="J349" s="3">
        <v>2.614785099050442</v>
      </c>
      <c r="K349" s="3">
        <f t="shared" si="120"/>
        <v>8.7415745968657046E-2</v>
      </c>
      <c r="L349" s="3">
        <f t="shared" si="121"/>
        <v>1.7288178271638061E-2</v>
      </c>
      <c r="M349" s="3">
        <f t="shared" si="122"/>
        <v>247.84799999999998</v>
      </c>
      <c r="N349" s="3">
        <f t="shared" si="123"/>
        <v>486.84999999999991</v>
      </c>
      <c r="O349" s="3">
        <f t="shared" si="124"/>
        <v>627.87499999999989</v>
      </c>
      <c r="P349" s="3">
        <f t="shared" si="125"/>
        <v>738.0619999999999</v>
      </c>
      <c r="Q349" s="3">
        <f t="shared" si="126"/>
        <v>788.7639999999999</v>
      </c>
      <c r="R349" s="3">
        <f t="shared" si="127"/>
        <v>884.47199999999998</v>
      </c>
      <c r="S349" s="3">
        <f t="shared" si="128"/>
        <v>909.42100000000005</v>
      </c>
      <c r="T349" s="3">
        <f t="shared" si="129"/>
        <v>1014.163</v>
      </c>
      <c r="U349" s="3">
        <f t="shared" si="130"/>
        <v>1109.873</v>
      </c>
      <c r="V349" s="3">
        <f t="shared" si="131"/>
        <v>1287.23</v>
      </c>
      <c r="W349" s="3">
        <f t="shared" si="132"/>
        <v>1333.59</v>
      </c>
      <c r="X349" s="3">
        <f t="shared" si="133"/>
        <v>194.62700000000001</v>
      </c>
      <c r="Y349" s="3">
        <f t="shared" si="134"/>
        <v>372.07600000000002</v>
      </c>
      <c r="Z349" s="3">
        <f t="shared" si="135"/>
        <v>507.21699999999998</v>
      </c>
      <c r="AA349" s="3">
        <f t="shared" si="136"/>
        <v>613.05400000000009</v>
      </c>
      <c r="AB349" s="3">
        <f t="shared" si="137"/>
        <v>675.298</v>
      </c>
      <c r="AC349" s="3">
        <f t="shared" si="138"/>
        <v>786.452</v>
      </c>
      <c r="AD349" s="3">
        <f t="shared" si="139"/>
        <v>804.94100000000003</v>
      </c>
      <c r="AE349" s="3">
        <f t="shared" si="140"/>
        <v>913.58899999999994</v>
      </c>
      <c r="AF349" s="3">
        <f t="shared" si="141"/>
        <v>1015.2069999999999</v>
      </c>
      <c r="AG349" s="3">
        <f t="shared" si="142"/>
        <v>1172.604</v>
      </c>
      <c r="AH349" s="3">
        <f t="shared" si="143"/>
        <v>1214.521</v>
      </c>
      <c r="AI349" s="3"/>
      <c r="AJ349" s="3"/>
      <c r="AK349" s="3"/>
      <c r="AL349" s="3"/>
      <c r="AM349" s="3"/>
      <c r="AN349" s="3"/>
      <c r="AO349" s="3"/>
      <c r="AP349" s="3"/>
      <c r="AQ349" s="3"/>
      <c r="AR349" s="3"/>
    </row>
    <row r="350" spans="1:44" x14ac:dyDescent="0.3">
      <c r="A350" t="s">
        <v>49</v>
      </c>
      <c r="B350" t="s">
        <v>9</v>
      </c>
      <c r="C350">
        <v>30.35483870967742</v>
      </c>
      <c r="D350">
        <v>27.451612903225808</v>
      </c>
      <c r="E350">
        <v>107.16300000000001</v>
      </c>
      <c r="F350" s="21">
        <v>109.78999999999999</v>
      </c>
      <c r="G350" s="3">
        <v>121.50470000000001</v>
      </c>
      <c r="H350" s="3">
        <v>86.190200000000004</v>
      </c>
      <c r="I350" s="3">
        <v>12.319287262294504</v>
      </c>
      <c r="J350" s="3">
        <v>9.1949674350906054</v>
      </c>
      <c r="K350" s="3">
        <f t="shared" si="120"/>
        <v>0.11495840226845555</v>
      </c>
      <c r="L350" s="3">
        <f t="shared" si="121"/>
        <v>8.3750500365157174E-2</v>
      </c>
      <c r="M350" s="3">
        <f t="shared" si="122"/>
        <v>291.52199999999999</v>
      </c>
      <c r="N350" s="3">
        <f t="shared" si="123"/>
        <v>355.01099999999997</v>
      </c>
      <c r="O350" s="3">
        <f t="shared" si="124"/>
        <v>594.01299999999992</v>
      </c>
      <c r="P350" s="3">
        <f t="shared" si="125"/>
        <v>735.0379999999999</v>
      </c>
      <c r="Q350" s="3">
        <f t="shared" si="126"/>
        <v>845.22499999999991</v>
      </c>
      <c r="R350" s="3">
        <f t="shared" si="127"/>
        <v>895.92699999999991</v>
      </c>
      <c r="S350" s="3">
        <f t="shared" si="128"/>
        <v>991.63499999999999</v>
      </c>
      <c r="T350" s="3">
        <f t="shared" si="129"/>
        <v>1016.5840000000001</v>
      </c>
      <c r="U350" s="3">
        <f t="shared" si="130"/>
        <v>1121.326</v>
      </c>
      <c r="V350" s="3">
        <f t="shared" si="131"/>
        <v>1217.0360000000001</v>
      </c>
      <c r="W350" s="3">
        <f t="shared" si="132"/>
        <v>1394.393</v>
      </c>
      <c r="X350" s="3">
        <f t="shared" si="133"/>
        <v>261.03700000000003</v>
      </c>
      <c r="Y350" s="3">
        <f t="shared" si="134"/>
        <v>304.41700000000003</v>
      </c>
      <c r="Z350" s="3">
        <f t="shared" si="135"/>
        <v>481.86599999999999</v>
      </c>
      <c r="AA350" s="3">
        <f t="shared" si="136"/>
        <v>617.00699999999995</v>
      </c>
      <c r="AB350" s="3">
        <f t="shared" si="137"/>
        <v>722.84400000000005</v>
      </c>
      <c r="AC350" s="3">
        <f t="shared" si="138"/>
        <v>785.08799999999997</v>
      </c>
      <c r="AD350" s="3">
        <f t="shared" si="139"/>
        <v>896.24199999999996</v>
      </c>
      <c r="AE350" s="3">
        <f t="shared" si="140"/>
        <v>914.73099999999999</v>
      </c>
      <c r="AF350" s="3">
        <f t="shared" si="141"/>
        <v>1023.3789999999999</v>
      </c>
      <c r="AG350" s="3">
        <f t="shared" si="142"/>
        <v>1124.9969999999998</v>
      </c>
      <c r="AH350" s="3">
        <f t="shared" si="143"/>
        <v>1282.394</v>
      </c>
      <c r="AI350" s="3"/>
      <c r="AJ350" s="3"/>
      <c r="AK350" s="3"/>
      <c r="AL350" s="3"/>
      <c r="AM350" s="3"/>
      <c r="AN350" s="3"/>
      <c r="AO350" s="3"/>
      <c r="AP350" s="3"/>
      <c r="AQ350" s="3"/>
      <c r="AR350" s="3"/>
    </row>
    <row r="351" spans="1:44" x14ac:dyDescent="0.3">
      <c r="A351" t="s">
        <v>49</v>
      </c>
      <c r="B351" t="s">
        <v>10</v>
      </c>
      <c r="C351">
        <v>23.535714285714285</v>
      </c>
      <c r="D351">
        <v>40.964285714285715</v>
      </c>
      <c r="E351">
        <v>143.77699999999999</v>
      </c>
      <c r="F351" s="21">
        <v>119.95099999999999</v>
      </c>
      <c r="G351" s="3">
        <v>128.02090000000001</v>
      </c>
      <c r="H351" s="3">
        <v>136.90709999999999</v>
      </c>
      <c r="I351" s="3">
        <v>8.6274285928289949</v>
      </c>
      <c r="J351" s="3">
        <v>12.393216977730818</v>
      </c>
      <c r="K351" s="3">
        <f t="shared" si="120"/>
        <v>6.000562393727088E-2</v>
      </c>
      <c r="L351" s="3">
        <f t="shared" si="121"/>
        <v>0.10331899673809154</v>
      </c>
      <c r="M351" s="3">
        <f t="shared" si="122"/>
        <v>250.94</v>
      </c>
      <c r="N351" s="3">
        <f t="shared" si="123"/>
        <v>435.29899999999998</v>
      </c>
      <c r="O351" s="3">
        <f t="shared" si="124"/>
        <v>498.78799999999995</v>
      </c>
      <c r="P351" s="3">
        <f t="shared" si="125"/>
        <v>737.79</v>
      </c>
      <c r="Q351" s="3">
        <f t="shared" si="126"/>
        <v>878.81499999999983</v>
      </c>
      <c r="R351" s="3">
        <f t="shared" si="127"/>
        <v>989.00199999999995</v>
      </c>
      <c r="S351" s="3">
        <f t="shared" si="128"/>
        <v>1039.704</v>
      </c>
      <c r="T351" s="3">
        <f t="shared" si="129"/>
        <v>1135.412</v>
      </c>
      <c r="U351" s="3">
        <f t="shared" si="130"/>
        <v>1160.3610000000001</v>
      </c>
      <c r="V351" s="3">
        <f t="shared" si="131"/>
        <v>1265.1030000000001</v>
      </c>
      <c r="W351" s="3">
        <f t="shared" si="132"/>
        <v>1360.8130000000001</v>
      </c>
      <c r="X351" s="3">
        <f t="shared" si="133"/>
        <v>229.74099999999999</v>
      </c>
      <c r="Y351" s="3">
        <f t="shared" si="134"/>
        <v>380.98800000000006</v>
      </c>
      <c r="Z351" s="3">
        <f t="shared" si="135"/>
        <v>424.36800000000005</v>
      </c>
      <c r="AA351" s="3">
        <f t="shared" si="136"/>
        <v>601.81700000000001</v>
      </c>
      <c r="AB351" s="3">
        <f t="shared" si="137"/>
        <v>736.95799999999997</v>
      </c>
      <c r="AC351" s="3">
        <f t="shared" si="138"/>
        <v>842.79500000000007</v>
      </c>
      <c r="AD351" s="3">
        <f t="shared" si="139"/>
        <v>905.03899999999999</v>
      </c>
      <c r="AE351" s="3">
        <f t="shared" si="140"/>
        <v>1016.193</v>
      </c>
      <c r="AF351" s="3">
        <f t="shared" si="141"/>
        <v>1034.682</v>
      </c>
      <c r="AG351" s="3">
        <f t="shared" si="142"/>
        <v>1143.33</v>
      </c>
      <c r="AH351" s="3">
        <f t="shared" si="143"/>
        <v>1244.9479999999999</v>
      </c>
      <c r="AI351" s="3"/>
      <c r="AJ351" s="3"/>
      <c r="AK351" s="3"/>
      <c r="AL351" s="3"/>
      <c r="AM351" s="3"/>
      <c r="AN351" s="3"/>
      <c r="AO351" s="3"/>
      <c r="AP351" s="3"/>
      <c r="AQ351" s="3"/>
      <c r="AR351" s="3"/>
    </row>
    <row r="352" spans="1:44" x14ac:dyDescent="0.3">
      <c r="A352" t="s">
        <v>49</v>
      </c>
      <c r="B352" t="s">
        <v>11</v>
      </c>
      <c r="C352">
        <v>14.548387096774194</v>
      </c>
      <c r="D352">
        <v>12.225806451612904</v>
      </c>
      <c r="E352">
        <v>89.669999999999987</v>
      </c>
      <c r="F352" s="21">
        <v>77.286999999999992</v>
      </c>
      <c r="G352" s="3">
        <v>83.9709</v>
      </c>
      <c r="H352" s="3">
        <v>73.374200000000002</v>
      </c>
      <c r="I352" s="3">
        <v>5.9043555316629384</v>
      </c>
      <c r="J352" s="3">
        <v>4.0950560022318907</v>
      </c>
      <c r="K352" s="3">
        <f t="shared" si="120"/>
        <v>6.5845383424366452E-2</v>
      </c>
      <c r="L352" s="3">
        <f t="shared" si="121"/>
        <v>5.298505573035428E-2</v>
      </c>
      <c r="M352" s="3">
        <f t="shared" si="122"/>
        <v>233.44699999999997</v>
      </c>
      <c r="N352" s="3">
        <f t="shared" si="123"/>
        <v>340.61</v>
      </c>
      <c r="O352" s="3">
        <f t="shared" si="124"/>
        <v>524.96899999999994</v>
      </c>
      <c r="P352" s="3">
        <f t="shared" si="125"/>
        <v>588.45799999999997</v>
      </c>
      <c r="Q352" s="3">
        <f t="shared" si="126"/>
        <v>827.45999999999992</v>
      </c>
      <c r="R352" s="3">
        <f t="shared" si="127"/>
        <v>968.48499999999979</v>
      </c>
      <c r="S352" s="3">
        <f t="shared" si="128"/>
        <v>1078.672</v>
      </c>
      <c r="T352" s="3">
        <f t="shared" si="129"/>
        <v>1129.374</v>
      </c>
      <c r="U352" s="3">
        <f t="shared" si="130"/>
        <v>1225.0820000000001</v>
      </c>
      <c r="V352" s="3">
        <f t="shared" si="131"/>
        <v>1250.0310000000002</v>
      </c>
      <c r="W352" s="3">
        <f t="shared" si="132"/>
        <v>1354.7730000000001</v>
      </c>
      <c r="X352" s="3">
        <f t="shared" si="133"/>
        <v>197.238</v>
      </c>
      <c r="Y352" s="3">
        <f t="shared" si="134"/>
        <v>307.02799999999996</v>
      </c>
      <c r="Z352" s="3">
        <f t="shared" si="135"/>
        <v>458.27500000000003</v>
      </c>
      <c r="AA352" s="3">
        <f t="shared" si="136"/>
        <v>501.65500000000003</v>
      </c>
      <c r="AB352" s="3">
        <f t="shared" si="137"/>
        <v>679.10400000000004</v>
      </c>
      <c r="AC352" s="3">
        <f t="shared" si="138"/>
        <v>814.245</v>
      </c>
      <c r="AD352" s="3">
        <f t="shared" si="139"/>
        <v>920.08200000000011</v>
      </c>
      <c r="AE352" s="3">
        <f t="shared" si="140"/>
        <v>982.32600000000002</v>
      </c>
      <c r="AF352" s="3">
        <f t="shared" si="141"/>
        <v>1093.48</v>
      </c>
      <c r="AG352" s="3">
        <f t="shared" si="142"/>
        <v>1111.9690000000001</v>
      </c>
      <c r="AH352" s="3">
        <f t="shared" si="143"/>
        <v>1220.617</v>
      </c>
      <c r="AI352" s="3"/>
      <c r="AJ352" s="3"/>
      <c r="AK352" s="3"/>
      <c r="AL352" s="3"/>
      <c r="AM352" s="3"/>
      <c r="AN352" s="3"/>
      <c r="AO352" s="3"/>
      <c r="AP352" s="3"/>
      <c r="AQ352" s="3"/>
      <c r="AR352" s="3"/>
    </row>
    <row r="353" spans="1:44" x14ac:dyDescent="0.3">
      <c r="A353" t="s">
        <v>49</v>
      </c>
      <c r="B353" t="s">
        <v>12</v>
      </c>
      <c r="C353">
        <v>31.2</v>
      </c>
      <c r="D353">
        <v>31.033333333333335</v>
      </c>
      <c r="E353">
        <v>112.67900000000002</v>
      </c>
      <c r="F353" s="21">
        <v>149.59800000000001</v>
      </c>
      <c r="G353" s="3">
        <v>85.83550000000001</v>
      </c>
      <c r="H353" s="3">
        <v>82.138800000000003</v>
      </c>
      <c r="I353" s="3">
        <v>12.253828775247248</v>
      </c>
      <c r="J353" s="3">
        <v>10.059359203371741</v>
      </c>
      <c r="K353" s="3">
        <f t="shared" si="120"/>
        <v>0.10874988928946162</v>
      </c>
      <c r="L353" s="3">
        <f t="shared" si="121"/>
        <v>6.7242604870197065E-2</v>
      </c>
      <c r="M353" s="3">
        <f t="shared" si="122"/>
        <v>202.34899999999999</v>
      </c>
      <c r="N353" s="3">
        <f t="shared" si="123"/>
        <v>346.12599999999998</v>
      </c>
      <c r="O353" s="3">
        <f t="shared" si="124"/>
        <v>453.28900000000004</v>
      </c>
      <c r="P353" s="3">
        <f t="shared" si="125"/>
        <v>637.64799999999991</v>
      </c>
      <c r="Q353" s="3">
        <f t="shared" si="126"/>
        <v>701.13699999999994</v>
      </c>
      <c r="R353" s="3">
        <f t="shared" si="127"/>
        <v>940.1389999999999</v>
      </c>
      <c r="S353" s="3">
        <f t="shared" si="128"/>
        <v>1081.1639999999998</v>
      </c>
      <c r="T353" s="3">
        <f t="shared" si="129"/>
        <v>1191.3510000000001</v>
      </c>
      <c r="U353" s="3">
        <f t="shared" si="130"/>
        <v>1242.0530000000001</v>
      </c>
      <c r="V353" s="3">
        <f t="shared" si="131"/>
        <v>1337.7610000000002</v>
      </c>
      <c r="W353" s="3">
        <f t="shared" si="132"/>
        <v>1362.7100000000003</v>
      </c>
      <c r="X353" s="3">
        <f t="shared" si="133"/>
        <v>226.88499999999999</v>
      </c>
      <c r="Y353" s="3">
        <f t="shared" si="134"/>
        <v>346.83600000000001</v>
      </c>
      <c r="Z353" s="3">
        <f t="shared" si="135"/>
        <v>456.62599999999998</v>
      </c>
      <c r="AA353" s="3">
        <f t="shared" si="136"/>
        <v>607.87300000000005</v>
      </c>
      <c r="AB353" s="3">
        <f t="shared" si="137"/>
        <v>651.25300000000004</v>
      </c>
      <c r="AC353" s="3">
        <f t="shared" si="138"/>
        <v>828.702</v>
      </c>
      <c r="AD353" s="3">
        <f t="shared" si="139"/>
        <v>963.84300000000007</v>
      </c>
      <c r="AE353" s="3">
        <f t="shared" si="140"/>
        <v>1069.68</v>
      </c>
      <c r="AF353" s="3">
        <f t="shared" si="141"/>
        <v>1131.924</v>
      </c>
      <c r="AG353" s="3">
        <f t="shared" si="142"/>
        <v>1243.078</v>
      </c>
      <c r="AH353" s="3">
        <f t="shared" si="143"/>
        <v>1261.567</v>
      </c>
      <c r="AI353" s="3"/>
      <c r="AJ353" s="3"/>
      <c r="AK353" s="3"/>
      <c r="AL353" s="3"/>
      <c r="AM353" s="3"/>
      <c r="AN353" s="3"/>
      <c r="AO353" s="3"/>
      <c r="AP353" s="3"/>
      <c r="AQ353" s="3"/>
      <c r="AR353" s="3"/>
    </row>
    <row r="354" spans="1:44" x14ac:dyDescent="0.3">
      <c r="A354" t="s">
        <v>49</v>
      </c>
      <c r="B354" t="s">
        <v>13</v>
      </c>
      <c r="C354">
        <v>162.51612903225808</v>
      </c>
      <c r="D354">
        <v>139.09677419354838</v>
      </c>
      <c r="E354">
        <v>152.304</v>
      </c>
      <c r="F354" s="21">
        <v>128.10000000000002</v>
      </c>
      <c r="G354" s="3">
        <v>53.323500000000003</v>
      </c>
      <c r="H354" s="3">
        <v>50.532800000000002</v>
      </c>
      <c r="I354" s="3">
        <v>65.955971548820145</v>
      </c>
      <c r="J354" s="3">
        <v>46.590716310353358</v>
      </c>
      <c r="K354" s="3">
        <f t="shared" si="120"/>
        <v>0.43305475594088233</v>
      </c>
      <c r="L354" s="3">
        <f t="shared" si="121"/>
        <v>0.36370582599807455</v>
      </c>
      <c r="M354" s="3">
        <f t="shared" si="122"/>
        <v>264.983</v>
      </c>
      <c r="N354" s="3">
        <f t="shared" si="123"/>
        <v>354.65300000000002</v>
      </c>
      <c r="O354" s="3">
        <f t="shared" si="124"/>
        <v>498.42999999999995</v>
      </c>
      <c r="P354" s="3">
        <f t="shared" si="125"/>
        <v>605.59300000000007</v>
      </c>
      <c r="Q354" s="3">
        <f t="shared" si="126"/>
        <v>789.95199999999988</v>
      </c>
      <c r="R354" s="3">
        <f t="shared" si="127"/>
        <v>853.44099999999992</v>
      </c>
      <c r="S354" s="3">
        <f t="shared" si="128"/>
        <v>1092.443</v>
      </c>
      <c r="T354" s="3">
        <f t="shared" si="129"/>
        <v>1233.4679999999998</v>
      </c>
      <c r="U354" s="3">
        <f t="shared" si="130"/>
        <v>1343.6550000000002</v>
      </c>
      <c r="V354" s="3">
        <f t="shared" si="131"/>
        <v>1394.3570000000002</v>
      </c>
      <c r="W354" s="3">
        <f t="shared" si="132"/>
        <v>1490.0650000000003</v>
      </c>
      <c r="X354" s="3">
        <f t="shared" si="133"/>
        <v>277.69800000000004</v>
      </c>
      <c r="Y354" s="3">
        <f t="shared" si="134"/>
        <v>354.98500000000001</v>
      </c>
      <c r="Z354" s="3">
        <f t="shared" si="135"/>
        <v>474.93600000000004</v>
      </c>
      <c r="AA354" s="3">
        <f t="shared" si="136"/>
        <v>584.726</v>
      </c>
      <c r="AB354" s="3">
        <f t="shared" si="137"/>
        <v>735.97300000000007</v>
      </c>
      <c r="AC354" s="3">
        <f t="shared" si="138"/>
        <v>779.35300000000007</v>
      </c>
      <c r="AD354" s="3">
        <f t="shared" si="139"/>
        <v>956.80200000000002</v>
      </c>
      <c r="AE354" s="3">
        <f t="shared" si="140"/>
        <v>1091.9430000000002</v>
      </c>
      <c r="AF354" s="3">
        <f t="shared" si="141"/>
        <v>1197.7800000000002</v>
      </c>
      <c r="AG354" s="3">
        <f t="shared" si="142"/>
        <v>1260.0239999999999</v>
      </c>
      <c r="AH354" s="3">
        <f t="shared" si="143"/>
        <v>1371.1779999999999</v>
      </c>
      <c r="AI354" s="3"/>
      <c r="AJ354" s="3"/>
      <c r="AK354" s="3"/>
      <c r="AL354" s="3"/>
      <c r="AM354" s="3"/>
      <c r="AN354" s="3"/>
      <c r="AO354" s="3"/>
      <c r="AP354" s="3"/>
      <c r="AQ354" s="3"/>
      <c r="AR354" s="3"/>
    </row>
    <row r="355" spans="1:44" x14ac:dyDescent="0.3">
      <c r="A355" t="s">
        <v>49</v>
      </c>
      <c r="B355" t="s">
        <v>14</v>
      </c>
      <c r="C355">
        <v>26.3</v>
      </c>
      <c r="D355">
        <v>40.333333333333336</v>
      </c>
      <c r="E355">
        <v>55.944000000000003</v>
      </c>
      <c r="F355" s="21">
        <v>68.282999999999987</v>
      </c>
      <c r="G355" s="3">
        <v>37.092300000000002</v>
      </c>
      <c r="H355" s="3">
        <v>38.133800000000001</v>
      </c>
      <c r="I355" s="3">
        <v>10.32934925605778</v>
      </c>
      <c r="J355" s="3">
        <v>13.073925495252215</v>
      </c>
      <c r="K355" s="3">
        <f t="shared" si="120"/>
        <v>0.18463730258933539</v>
      </c>
      <c r="L355" s="3">
        <f t="shared" si="121"/>
        <v>0.19146677057616415</v>
      </c>
      <c r="M355" s="3">
        <f t="shared" si="122"/>
        <v>208.24799999999999</v>
      </c>
      <c r="N355" s="3">
        <f t="shared" si="123"/>
        <v>320.92700000000002</v>
      </c>
      <c r="O355" s="3">
        <f t="shared" si="124"/>
        <v>410.59700000000004</v>
      </c>
      <c r="P355" s="3">
        <f t="shared" si="125"/>
        <v>554.37399999999991</v>
      </c>
      <c r="Q355" s="3">
        <f t="shared" si="126"/>
        <v>661.53700000000003</v>
      </c>
      <c r="R355" s="3">
        <f t="shared" si="127"/>
        <v>845.89599999999984</v>
      </c>
      <c r="S355" s="3">
        <f t="shared" si="128"/>
        <v>909.38499999999988</v>
      </c>
      <c r="T355" s="3">
        <f t="shared" si="129"/>
        <v>1148.3869999999999</v>
      </c>
      <c r="U355" s="3">
        <f t="shared" si="130"/>
        <v>1289.4119999999998</v>
      </c>
      <c r="V355" s="3">
        <f t="shared" si="131"/>
        <v>1399.5990000000002</v>
      </c>
      <c r="W355" s="3">
        <f t="shared" si="132"/>
        <v>1450.3010000000002</v>
      </c>
      <c r="X355" s="3">
        <f t="shared" si="133"/>
        <v>196.38300000000001</v>
      </c>
      <c r="Y355" s="3">
        <f t="shared" si="134"/>
        <v>345.98099999999999</v>
      </c>
      <c r="Z355" s="3">
        <f t="shared" si="135"/>
        <v>423.26800000000003</v>
      </c>
      <c r="AA355" s="3">
        <f t="shared" si="136"/>
        <v>543.21900000000005</v>
      </c>
      <c r="AB355" s="3">
        <f t="shared" si="137"/>
        <v>653.00900000000001</v>
      </c>
      <c r="AC355" s="3">
        <f t="shared" si="138"/>
        <v>804.25600000000009</v>
      </c>
      <c r="AD355" s="3">
        <f t="shared" si="139"/>
        <v>847.63600000000008</v>
      </c>
      <c r="AE355" s="3">
        <f t="shared" si="140"/>
        <v>1025.085</v>
      </c>
      <c r="AF355" s="3">
        <f t="shared" si="141"/>
        <v>1160.2260000000001</v>
      </c>
      <c r="AG355" s="3">
        <f t="shared" si="142"/>
        <v>1266.0630000000001</v>
      </c>
      <c r="AH355" s="3">
        <f t="shared" si="143"/>
        <v>1328.3069999999998</v>
      </c>
      <c r="AI355" s="3"/>
      <c r="AJ355" s="3"/>
      <c r="AK355" s="3"/>
      <c r="AL355" s="3"/>
      <c r="AM355" s="3"/>
      <c r="AN355" s="3"/>
      <c r="AO355" s="3"/>
      <c r="AP355" s="3"/>
      <c r="AQ355" s="3"/>
      <c r="AR355" s="3"/>
    </row>
    <row r="356" spans="1:44" x14ac:dyDescent="0.3">
      <c r="A356" t="s">
        <v>49</v>
      </c>
      <c r="B356" t="s">
        <v>15</v>
      </c>
      <c r="C356">
        <v>54.354838709677416</v>
      </c>
      <c r="D356">
        <v>98.870967741935488</v>
      </c>
      <c r="E356">
        <v>84.032000000000011</v>
      </c>
      <c r="F356" s="21">
        <v>73.232000000000014</v>
      </c>
      <c r="G356" s="3">
        <v>52.581899999999997</v>
      </c>
      <c r="H356" s="3">
        <v>47.7926</v>
      </c>
      <c r="I356" s="3">
        <v>22.059510134926946</v>
      </c>
      <c r="J356" s="3">
        <v>33.117009622271105</v>
      </c>
      <c r="K356" s="3">
        <f t="shared" si="120"/>
        <v>0.26251321085927914</v>
      </c>
      <c r="L356" s="3">
        <f t="shared" si="121"/>
        <v>0.45222047222895861</v>
      </c>
      <c r="M356" s="3">
        <f t="shared" si="122"/>
        <v>139.976</v>
      </c>
      <c r="N356" s="3">
        <f t="shared" si="123"/>
        <v>292.27999999999997</v>
      </c>
      <c r="O356" s="3">
        <f t="shared" si="124"/>
        <v>404.95900000000006</v>
      </c>
      <c r="P356" s="3">
        <f t="shared" si="125"/>
        <v>494.62900000000002</v>
      </c>
      <c r="Q356" s="3">
        <f t="shared" si="126"/>
        <v>638.40599999999995</v>
      </c>
      <c r="R356" s="3">
        <f t="shared" si="127"/>
        <v>745.56900000000007</v>
      </c>
      <c r="S356" s="3">
        <f t="shared" si="128"/>
        <v>929.92799999999988</v>
      </c>
      <c r="T356" s="3">
        <f t="shared" si="129"/>
        <v>993.41699999999992</v>
      </c>
      <c r="U356" s="3">
        <f t="shared" si="130"/>
        <v>1232.4189999999999</v>
      </c>
      <c r="V356" s="3">
        <f t="shared" si="131"/>
        <v>1373.4439999999997</v>
      </c>
      <c r="W356" s="3">
        <f t="shared" si="132"/>
        <v>1483.6310000000001</v>
      </c>
      <c r="X356" s="3">
        <f t="shared" si="133"/>
        <v>141.51499999999999</v>
      </c>
      <c r="Y356" s="3">
        <f t="shared" si="134"/>
        <v>269.61500000000001</v>
      </c>
      <c r="Z356" s="3">
        <f t="shared" si="135"/>
        <v>419.21300000000002</v>
      </c>
      <c r="AA356" s="3">
        <f t="shared" si="136"/>
        <v>496.50000000000006</v>
      </c>
      <c r="AB356" s="3">
        <f t="shared" si="137"/>
        <v>616.45100000000002</v>
      </c>
      <c r="AC356" s="3">
        <f t="shared" si="138"/>
        <v>726.24099999999999</v>
      </c>
      <c r="AD356" s="3">
        <f t="shared" si="139"/>
        <v>877.48800000000006</v>
      </c>
      <c r="AE356" s="3">
        <f t="shared" si="140"/>
        <v>920.86800000000005</v>
      </c>
      <c r="AF356" s="3">
        <f t="shared" si="141"/>
        <v>1098.317</v>
      </c>
      <c r="AG356" s="3">
        <f t="shared" si="142"/>
        <v>1233.4580000000001</v>
      </c>
      <c r="AH356" s="3">
        <f t="shared" si="143"/>
        <v>1339.2950000000001</v>
      </c>
      <c r="AI356" s="3"/>
      <c r="AJ356" s="3"/>
      <c r="AK356" s="3"/>
      <c r="AL356" s="3"/>
      <c r="AM356" s="3"/>
      <c r="AN356" s="3"/>
      <c r="AO356" s="3"/>
      <c r="AP356" s="3"/>
      <c r="AQ356" s="3"/>
      <c r="AR356" s="3"/>
    </row>
    <row r="357" spans="1:44" x14ac:dyDescent="0.3">
      <c r="A357" t="s">
        <v>49</v>
      </c>
      <c r="B357" t="s">
        <v>16</v>
      </c>
      <c r="C357">
        <v>24.548387096774192</v>
      </c>
      <c r="D357">
        <v>62.774193548387096</v>
      </c>
      <c r="E357">
        <v>70.167999999999992</v>
      </c>
      <c r="F357" s="21">
        <v>95.47699999999999</v>
      </c>
      <c r="G357" s="3">
        <v>65.748199999999997</v>
      </c>
      <c r="H357" s="3">
        <v>64.748400000000004</v>
      </c>
      <c r="I357" s="3">
        <v>9.9627817285931144</v>
      </c>
      <c r="J357" s="3">
        <v>21.026329763438682</v>
      </c>
      <c r="K357" s="3">
        <f t="shared" si="120"/>
        <v>0.14198469000959291</v>
      </c>
      <c r="L357" s="3">
        <f t="shared" si="121"/>
        <v>0.22022403053550785</v>
      </c>
      <c r="M357" s="3">
        <f t="shared" si="122"/>
        <v>154.19999999999999</v>
      </c>
      <c r="N357" s="3">
        <f t="shared" si="123"/>
        <v>210.14400000000001</v>
      </c>
      <c r="O357" s="3">
        <f t="shared" si="124"/>
        <v>362.44799999999998</v>
      </c>
      <c r="P357" s="3">
        <f t="shared" si="125"/>
        <v>475.12700000000007</v>
      </c>
      <c r="Q357" s="3">
        <f t="shared" si="126"/>
        <v>564.79700000000003</v>
      </c>
      <c r="R357" s="3">
        <f t="shared" si="127"/>
        <v>708.57399999999996</v>
      </c>
      <c r="S357" s="3">
        <f t="shared" si="128"/>
        <v>815.73700000000008</v>
      </c>
      <c r="T357" s="3">
        <f t="shared" si="129"/>
        <v>1000.0959999999999</v>
      </c>
      <c r="U357" s="3">
        <f t="shared" si="130"/>
        <v>1063.5849999999998</v>
      </c>
      <c r="V357" s="3">
        <f t="shared" si="131"/>
        <v>1302.5869999999998</v>
      </c>
      <c r="W357" s="3">
        <f t="shared" si="132"/>
        <v>1443.6119999999996</v>
      </c>
      <c r="X357" s="3">
        <f t="shared" si="133"/>
        <v>168.709</v>
      </c>
      <c r="Y357" s="3">
        <f t="shared" si="134"/>
        <v>236.99199999999996</v>
      </c>
      <c r="Z357" s="3">
        <f t="shared" si="135"/>
        <v>365.09199999999998</v>
      </c>
      <c r="AA357" s="3">
        <f t="shared" si="136"/>
        <v>514.69000000000005</v>
      </c>
      <c r="AB357" s="3">
        <f t="shared" si="137"/>
        <v>591.97700000000009</v>
      </c>
      <c r="AC357" s="3">
        <f t="shared" si="138"/>
        <v>711.928</v>
      </c>
      <c r="AD357" s="3">
        <f t="shared" si="139"/>
        <v>821.71799999999996</v>
      </c>
      <c r="AE357" s="3">
        <f t="shared" si="140"/>
        <v>972.96500000000003</v>
      </c>
      <c r="AF357" s="3">
        <f t="shared" si="141"/>
        <v>1016.345</v>
      </c>
      <c r="AG357" s="3">
        <f t="shared" si="142"/>
        <v>1193.7940000000001</v>
      </c>
      <c r="AH357" s="3">
        <f t="shared" si="143"/>
        <v>1328.9350000000002</v>
      </c>
      <c r="AI357" s="3"/>
      <c r="AJ357" s="3"/>
      <c r="AK357" s="3"/>
      <c r="AL357" s="3"/>
      <c r="AM357" s="3"/>
      <c r="AN357" s="3"/>
      <c r="AO357" s="3"/>
      <c r="AP357" s="3"/>
      <c r="AQ357" s="3"/>
      <c r="AR357" s="3"/>
    </row>
    <row r="358" spans="1:44" x14ac:dyDescent="0.3">
      <c r="A358" t="s">
        <v>49</v>
      </c>
      <c r="B358" t="s">
        <v>17</v>
      </c>
      <c r="C358">
        <v>201.8</v>
      </c>
      <c r="D358">
        <v>349.63333333333333</v>
      </c>
      <c r="E358">
        <v>148.44399999999999</v>
      </c>
      <c r="F358" s="21">
        <v>190.57100000000003</v>
      </c>
      <c r="G358" s="3">
        <v>87.023800000000008</v>
      </c>
      <c r="H358" s="3">
        <v>83.188300000000012</v>
      </c>
      <c r="I358" s="3">
        <v>79.257136116823546</v>
      </c>
      <c r="J358" s="3">
        <v>113.33256571876073</v>
      </c>
      <c r="K358" s="3">
        <f t="shared" si="120"/>
        <v>0.5339194316834871</v>
      </c>
      <c r="L358" s="3">
        <f t="shared" si="121"/>
        <v>0.59469995811933984</v>
      </c>
      <c r="M358" s="3">
        <f t="shared" si="122"/>
        <v>218.61199999999997</v>
      </c>
      <c r="N358" s="3">
        <f t="shared" si="123"/>
        <v>302.64400000000001</v>
      </c>
      <c r="O358" s="3">
        <f t="shared" si="124"/>
        <v>358.58799999999997</v>
      </c>
      <c r="P358" s="3">
        <f t="shared" si="125"/>
        <v>510.89199999999994</v>
      </c>
      <c r="Q358" s="3">
        <f t="shared" si="126"/>
        <v>623.57100000000003</v>
      </c>
      <c r="R358" s="3">
        <f t="shared" si="127"/>
        <v>713.24099999999999</v>
      </c>
      <c r="S358" s="3">
        <f t="shared" si="128"/>
        <v>857.01799999999992</v>
      </c>
      <c r="T358" s="3">
        <f t="shared" si="129"/>
        <v>964.18100000000004</v>
      </c>
      <c r="U358" s="3">
        <f t="shared" si="130"/>
        <v>1148.54</v>
      </c>
      <c r="V358" s="3">
        <f t="shared" si="131"/>
        <v>1212.0289999999998</v>
      </c>
      <c r="W358" s="3">
        <f t="shared" si="132"/>
        <v>1451.0309999999997</v>
      </c>
      <c r="X358" s="3">
        <f t="shared" si="133"/>
        <v>286.048</v>
      </c>
      <c r="Y358" s="3">
        <f t="shared" si="134"/>
        <v>359.28000000000003</v>
      </c>
      <c r="Z358" s="3">
        <f t="shared" si="135"/>
        <v>427.56299999999999</v>
      </c>
      <c r="AA358" s="3">
        <f t="shared" si="136"/>
        <v>555.66300000000001</v>
      </c>
      <c r="AB358" s="3">
        <f t="shared" si="137"/>
        <v>705.26100000000008</v>
      </c>
      <c r="AC358" s="3">
        <f t="shared" si="138"/>
        <v>782.54800000000012</v>
      </c>
      <c r="AD358" s="3">
        <f t="shared" si="139"/>
        <v>902.49900000000002</v>
      </c>
      <c r="AE358" s="3">
        <f t="shared" si="140"/>
        <v>1012.289</v>
      </c>
      <c r="AF358" s="3">
        <f t="shared" si="141"/>
        <v>1163.5360000000001</v>
      </c>
      <c r="AG358" s="3">
        <f t="shared" si="142"/>
        <v>1206.9160000000002</v>
      </c>
      <c r="AH358" s="3">
        <f t="shared" si="143"/>
        <v>1384.3650000000002</v>
      </c>
      <c r="AI358" s="3"/>
      <c r="AJ358" s="3"/>
      <c r="AK358" s="3"/>
      <c r="AL358" s="3"/>
      <c r="AM358" s="3"/>
      <c r="AN358" s="3"/>
      <c r="AO358" s="3"/>
      <c r="AP358" s="3"/>
      <c r="AQ358" s="3"/>
      <c r="AR358" s="3"/>
    </row>
    <row r="359" spans="1:44" x14ac:dyDescent="0.3">
      <c r="A359" t="s">
        <v>49</v>
      </c>
      <c r="B359" t="s">
        <v>18</v>
      </c>
      <c r="C359">
        <v>142.90322580645162</v>
      </c>
      <c r="D359">
        <v>127.83870967741936</v>
      </c>
      <c r="E359">
        <v>143.03399999999999</v>
      </c>
      <c r="F359" s="21">
        <v>149.06300000000002</v>
      </c>
      <c r="G359" s="3">
        <v>119.08550000000001</v>
      </c>
      <c r="H359" s="3">
        <v>107.6129</v>
      </c>
      <c r="I359" s="3">
        <v>57.996219523873201</v>
      </c>
      <c r="J359" s="3">
        <v>42.819807221226874</v>
      </c>
      <c r="K359" s="3">
        <f t="shared" si="120"/>
        <v>0.40547156287227654</v>
      </c>
      <c r="L359" s="3">
        <f t="shared" si="121"/>
        <v>0.28725979767767235</v>
      </c>
      <c r="M359" s="3">
        <f t="shared" si="122"/>
        <v>291.47799999999995</v>
      </c>
      <c r="N359" s="3">
        <f t="shared" si="123"/>
        <v>361.64599999999996</v>
      </c>
      <c r="O359" s="3">
        <f t="shared" si="124"/>
        <v>445.678</v>
      </c>
      <c r="P359" s="3">
        <f t="shared" si="125"/>
        <v>501.62199999999996</v>
      </c>
      <c r="Q359" s="3">
        <f t="shared" si="126"/>
        <v>653.92599999999993</v>
      </c>
      <c r="R359" s="3">
        <f t="shared" si="127"/>
        <v>766.60500000000002</v>
      </c>
      <c r="S359" s="3">
        <f t="shared" si="128"/>
        <v>856.27499999999998</v>
      </c>
      <c r="T359" s="3">
        <f t="shared" si="129"/>
        <v>1000.0519999999999</v>
      </c>
      <c r="U359" s="3">
        <f t="shared" si="130"/>
        <v>1107.2150000000001</v>
      </c>
      <c r="V359" s="3">
        <f t="shared" si="131"/>
        <v>1291.5740000000001</v>
      </c>
      <c r="W359" s="3">
        <f t="shared" si="132"/>
        <v>1355.0629999999996</v>
      </c>
      <c r="X359" s="3">
        <f t="shared" si="133"/>
        <v>339.63400000000001</v>
      </c>
      <c r="Y359" s="3">
        <f t="shared" si="134"/>
        <v>435.11099999999999</v>
      </c>
      <c r="Z359" s="3">
        <f t="shared" si="135"/>
        <v>508.34300000000007</v>
      </c>
      <c r="AA359" s="3">
        <f t="shared" si="136"/>
        <v>576.62599999999998</v>
      </c>
      <c r="AB359" s="3">
        <f t="shared" si="137"/>
        <v>704.726</v>
      </c>
      <c r="AC359" s="3">
        <f t="shared" si="138"/>
        <v>854.32400000000007</v>
      </c>
      <c r="AD359" s="3">
        <f t="shared" si="139"/>
        <v>931.6110000000001</v>
      </c>
      <c r="AE359" s="3">
        <f t="shared" si="140"/>
        <v>1051.5620000000001</v>
      </c>
      <c r="AF359" s="3">
        <f t="shared" si="141"/>
        <v>1161.3520000000001</v>
      </c>
      <c r="AG359" s="3">
        <f t="shared" si="142"/>
        <v>1312.5990000000002</v>
      </c>
      <c r="AH359" s="3">
        <f t="shared" si="143"/>
        <v>1355.9790000000003</v>
      </c>
      <c r="AI359" s="3"/>
      <c r="AJ359" s="3"/>
      <c r="AK359" s="3"/>
      <c r="AL359" s="3"/>
      <c r="AM359" s="3"/>
      <c r="AN359" s="3"/>
      <c r="AO359" s="3"/>
      <c r="AP359" s="3"/>
      <c r="AQ359" s="3"/>
      <c r="AR359" s="3"/>
    </row>
    <row r="360" spans="1:44" x14ac:dyDescent="0.3">
      <c r="A360" t="s">
        <v>49</v>
      </c>
      <c r="B360" t="s">
        <v>19</v>
      </c>
      <c r="C360">
        <v>387.03333333333336</v>
      </c>
      <c r="D360">
        <v>464</v>
      </c>
      <c r="E360">
        <v>254.34800000000001</v>
      </c>
      <c r="F360" s="21">
        <v>167.38800000000001</v>
      </c>
      <c r="G360" s="3">
        <v>147.9974</v>
      </c>
      <c r="H360" s="3">
        <v>143.85319999999999</v>
      </c>
      <c r="I360" s="3">
        <v>152.00769862114933</v>
      </c>
      <c r="J360" s="3">
        <v>150.40416768091799</v>
      </c>
      <c r="K360" s="3">
        <f t="shared" si="120"/>
        <v>0.59763669704951217</v>
      </c>
      <c r="L360" s="3">
        <f t="shared" si="121"/>
        <v>0.89853614166438445</v>
      </c>
      <c r="M360" s="3">
        <f t="shared" si="122"/>
        <v>397.38200000000001</v>
      </c>
      <c r="N360" s="3">
        <f t="shared" si="123"/>
        <v>545.82600000000002</v>
      </c>
      <c r="O360" s="3">
        <f t="shared" si="124"/>
        <v>615.99399999999991</v>
      </c>
      <c r="P360" s="3">
        <f t="shared" si="125"/>
        <v>700.02600000000007</v>
      </c>
      <c r="Q360" s="3">
        <f t="shared" si="126"/>
        <v>755.97</v>
      </c>
      <c r="R360" s="3">
        <f t="shared" si="127"/>
        <v>908.27399999999989</v>
      </c>
      <c r="S360" s="3">
        <f t="shared" si="128"/>
        <v>1020.953</v>
      </c>
      <c r="T360" s="3">
        <f t="shared" si="129"/>
        <v>1110.623</v>
      </c>
      <c r="U360" s="3">
        <f t="shared" si="130"/>
        <v>1254.3999999999999</v>
      </c>
      <c r="V360" s="3">
        <f t="shared" si="131"/>
        <v>1361.5630000000001</v>
      </c>
      <c r="W360" s="3">
        <f t="shared" si="132"/>
        <v>1545.922</v>
      </c>
      <c r="X360" s="3">
        <f t="shared" si="133"/>
        <v>316.45100000000002</v>
      </c>
      <c r="Y360" s="3">
        <f t="shared" si="134"/>
        <v>507.02200000000005</v>
      </c>
      <c r="Z360" s="3">
        <f t="shared" si="135"/>
        <v>602.49900000000002</v>
      </c>
      <c r="AA360" s="3">
        <f t="shared" si="136"/>
        <v>675.73100000000011</v>
      </c>
      <c r="AB360" s="3">
        <f t="shared" si="137"/>
        <v>744.01400000000001</v>
      </c>
      <c r="AC360" s="3">
        <f t="shared" si="138"/>
        <v>872.11400000000003</v>
      </c>
      <c r="AD360" s="3">
        <f t="shared" si="139"/>
        <v>1021.7120000000001</v>
      </c>
      <c r="AE360" s="3">
        <f t="shared" si="140"/>
        <v>1098.999</v>
      </c>
      <c r="AF360" s="3">
        <f t="shared" si="141"/>
        <v>1218.95</v>
      </c>
      <c r="AG360" s="3">
        <f t="shared" si="142"/>
        <v>1328.74</v>
      </c>
      <c r="AH360" s="3">
        <f t="shared" si="143"/>
        <v>1479.9870000000001</v>
      </c>
      <c r="AI360" s="3"/>
      <c r="AJ360" s="3"/>
      <c r="AK360" s="3"/>
      <c r="AL360" s="3"/>
      <c r="AM360" s="3"/>
      <c r="AN360" s="3"/>
      <c r="AO360" s="3"/>
      <c r="AP360" s="3"/>
      <c r="AQ360" s="3"/>
      <c r="AR360" s="3"/>
    </row>
    <row r="361" spans="1:44" x14ac:dyDescent="0.3">
      <c r="A361" t="s">
        <v>49</v>
      </c>
      <c r="B361" t="s">
        <v>20</v>
      </c>
      <c r="C361">
        <v>7.903225806451613</v>
      </c>
      <c r="D361">
        <v>31.419354838709676</v>
      </c>
      <c r="E361">
        <v>45.129999999999995</v>
      </c>
      <c r="F361" s="21">
        <v>59.177999999999997</v>
      </c>
      <c r="G361" s="3">
        <v>88.250800000000012</v>
      </c>
      <c r="H361" s="3">
        <v>72.523800000000008</v>
      </c>
      <c r="I361" s="3">
        <v>3.2074658653157853</v>
      </c>
      <c r="J361" s="3">
        <v>10.523969778822854</v>
      </c>
      <c r="K361" s="3">
        <f t="shared" si="120"/>
        <v>7.1071700981958461E-2</v>
      </c>
      <c r="L361" s="3">
        <f t="shared" si="121"/>
        <v>0.17783584742341504</v>
      </c>
      <c r="M361" s="3">
        <f t="shared" si="122"/>
        <v>299.47800000000001</v>
      </c>
      <c r="N361" s="3">
        <f t="shared" si="123"/>
        <v>442.512</v>
      </c>
      <c r="O361" s="3">
        <f t="shared" si="124"/>
        <v>590.95600000000002</v>
      </c>
      <c r="P361" s="3">
        <f t="shared" si="125"/>
        <v>661.12399999999991</v>
      </c>
      <c r="Q361" s="3">
        <f t="shared" si="126"/>
        <v>745.15600000000006</v>
      </c>
      <c r="R361" s="3">
        <f t="shared" si="127"/>
        <v>801.1</v>
      </c>
      <c r="S361" s="3">
        <f t="shared" si="128"/>
        <v>953.40399999999988</v>
      </c>
      <c r="T361" s="3">
        <f t="shared" si="129"/>
        <v>1066.0830000000001</v>
      </c>
      <c r="U361" s="3">
        <f t="shared" si="130"/>
        <v>1155.7530000000002</v>
      </c>
      <c r="V361" s="3">
        <f t="shared" si="131"/>
        <v>1299.5299999999997</v>
      </c>
      <c r="W361" s="3">
        <f t="shared" si="132"/>
        <v>1406.6930000000002</v>
      </c>
      <c r="X361" s="3">
        <f t="shared" si="133"/>
        <v>226.566</v>
      </c>
      <c r="Y361" s="3">
        <f t="shared" si="134"/>
        <v>375.62900000000002</v>
      </c>
      <c r="Z361" s="3">
        <f t="shared" si="135"/>
        <v>566.20000000000005</v>
      </c>
      <c r="AA361" s="3">
        <f t="shared" si="136"/>
        <v>661.67700000000002</v>
      </c>
      <c r="AB361" s="3">
        <f t="shared" si="137"/>
        <v>734.90900000000011</v>
      </c>
      <c r="AC361" s="3">
        <f t="shared" si="138"/>
        <v>803.19200000000001</v>
      </c>
      <c r="AD361" s="3">
        <f t="shared" si="139"/>
        <v>931.29200000000003</v>
      </c>
      <c r="AE361" s="3">
        <f t="shared" si="140"/>
        <v>1080.8900000000001</v>
      </c>
      <c r="AF361" s="3">
        <f t="shared" si="141"/>
        <v>1158.1770000000001</v>
      </c>
      <c r="AG361" s="3">
        <f t="shared" si="142"/>
        <v>1278.1280000000002</v>
      </c>
      <c r="AH361" s="3">
        <f t="shared" si="143"/>
        <v>1387.9180000000001</v>
      </c>
      <c r="AI361" s="3"/>
      <c r="AJ361" s="3"/>
      <c r="AK361" s="3"/>
      <c r="AL361" s="3"/>
      <c r="AM361" s="3"/>
      <c r="AN361" s="3"/>
      <c r="AO361" s="3"/>
      <c r="AP361" s="3"/>
      <c r="AQ361" s="3"/>
      <c r="AR361" s="3"/>
    </row>
    <row r="362" spans="1:44" x14ac:dyDescent="0.3">
      <c r="A362" t="s">
        <v>50</v>
      </c>
      <c r="B362" t="s">
        <v>9</v>
      </c>
      <c r="C362">
        <v>14.35483870967742</v>
      </c>
      <c r="D362">
        <v>69.129032258064512</v>
      </c>
      <c r="E362">
        <v>183.137</v>
      </c>
      <c r="F362" s="21">
        <v>209.2</v>
      </c>
      <c r="G362" s="3">
        <v>173.08760000000001</v>
      </c>
      <c r="H362" s="3">
        <v>163.92160000000001</v>
      </c>
      <c r="I362" s="3">
        <v>5.8258053472062254</v>
      </c>
      <c r="J362" s="3">
        <v>23.154894492830987</v>
      </c>
      <c r="K362" s="3">
        <f t="shared" si="120"/>
        <v>3.181118696498373E-2</v>
      </c>
      <c r="L362" s="3">
        <f t="shared" si="121"/>
        <v>0.11068305206898178</v>
      </c>
      <c r="M362" s="3">
        <f t="shared" si="122"/>
        <v>228.267</v>
      </c>
      <c r="N362" s="3">
        <f t="shared" si="123"/>
        <v>482.61500000000001</v>
      </c>
      <c r="O362" s="3">
        <f t="shared" si="124"/>
        <v>625.649</v>
      </c>
      <c r="P362" s="3">
        <f t="shared" si="125"/>
        <v>774.09300000000007</v>
      </c>
      <c r="Q362" s="3">
        <f t="shared" si="126"/>
        <v>844.26099999999997</v>
      </c>
      <c r="R362" s="3">
        <f t="shared" si="127"/>
        <v>928.29300000000012</v>
      </c>
      <c r="S362" s="3">
        <f t="shared" si="128"/>
        <v>984.23700000000008</v>
      </c>
      <c r="T362" s="3">
        <f t="shared" si="129"/>
        <v>1136.5409999999999</v>
      </c>
      <c r="U362" s="3">
        <f t="shared" si="130"/>
        <v>1249.22</v>
      </c>
      <c r="V362" s="3">
        <f t="shared" si="131"/>
        <v>1338.89</v>
      </c>
      <c r="W362" s="3">
        <f t="shared" si="132"/>
        <v>1482.6669999999997</v>
      </c>
      <c r="X362" s="3">
        <f t="shared" si="133"/>
        <v>268.37799999999999</v>
      </c>
      <c r="Y362" s="3">
        <f t="shared" si="134"/>
        <v>435.76599999999996</v>
      </c>
      <c r="Z362" s="3">
        <f t="shared" si="135"/>
        <v>584.82899999999995</v>
      </c>
      <c r="AA362" s="3">
        <f t="shared" si="136"/>
        <v>775.40000000000009</v>
      </c>
      <c r="AB362" s="3">
        <f t="shared" si="137"/>
        <v>870.87699999999995</v>
      </c>
      <c r="AC362" s="3">
        <f t="shared" si="138"/>
        <v>944.10900000000015</v>
      </c>
      <c r="AD362" s="3">
        <f t="shared" si="139"/>
        <v>1012.3920000000001</v>
      </c>
      <c r="AE362" s="3">
        <f t="shared" si="140"/>
        <v>1140.492</v>
      </c>
      <c r="AF362" s="3">
        <f t="shared" si="141"/>
        <v>1290.0900000000001</v>
      </c>
      <c r="AG362" s="3">
        <f t="shared" si="142"/>
        <v>1367.3770000000002</v>
      </c>
      <c r="AH362" s="3">
        <f t="shared" si="143"/>
        <v>1487.3280000000002</v>
      </c>
      <c r="AI362" s="3"/>
      <c r="AJ362" s="3"/>
      <c r="AK362" s="3"/>
      <c r="AL362" s="3"/>
      <c r="AM362" s="3"/>
      <c r="AN362" s="3"/>
      <c r="AO362" s="3"/>
      <c r="AP362" s="3"/>
      <c r="AQ362" s="3"/>
      <c r="AR362" s="3"/>
    </row>
    <row r="363" spans="1:44" x14ac:dyDescent="0.3">
      <c r="A363" t="s">
        <v>50</v>
      </c>
      <c r="B363" t="s">
        <v>10</v>
      </c>
      <c r="C363">
        <v>161.42857142857142</v>
      </c>
      <c r="D363">
        <v>285.07142857142856</v>
      </c>
      <c r="E363">
        <v>246.333</v>
      </c>
      <c r="F363" s="21">
        <v>241.643</v>
      </c>
      <c r="G363" s="3">
        <v>135.24440000000001</v>
      </c>
      <c r="H363" s="3">
        <v>131.51900000000001</v>
      </c>
      <c r="I363" s="3">
        <v>59.174472290723905</v>
      </c>
      <c r="J363" s="3">
        <v>86.244688680250562</v>
      </c>
      <c r="K363" s="3">
        <f t="shared" si="120"/>
        <v>0.24022145750152804</v>
      </c>
      <c r="L363" s="3">
        <f t="shared" si="121"/>
        <v>0.35690952636844669</v>
      </c>
      <c r="M363" s="3">
        <f t="shared" si="122"/>
        <v>429.47</v>
      </c>
      <c r="N363" s="3">
        <f t="shared" si="123"/>
        <v>474.6</v>
      </c>
      <c r="O363" s="3">
        <f t="shared" si="124"/>
        <v>728.94799999999998</v>
      </c>
      <c r="P363" s="3">
        <f t="shared" si="125"/>
        <v>871.98199999999997</v>
      </c>
      <c r="Q363" s="3">
        <f t="shared" si="126"/>
        <v>1020.426</v>
      </c>
      <c r="R363" s="3">
        <f t="shared" si="127"/>
        <v>1090.5940000000001</v>
      </c>
      <c r="S363" s="3">
        <f t="shared" si="128"/>
        <v>1174.6260000000002</v>
      </c>
      <c r="T363" s="3">
        <f t="shared" si="129"/>
        <v>1230.5700000000002</v>
      </c>
      <c r="U363" s="3">
        <f t="shared" si="130"/>
        <v>1382.874</v>
      </c>
      <c r="V363" s="3">
        <f t="shared" si="131"/>
        <v>1495.5530000000001</v>
      </c>
      <c r="W363" s="3">
        <f t="shared" si="132"/>
        <v>1585.2230000000002</v>
      </c>
      <c r="X363" s="3">
        <f t="shared" si="133"/>
        <v>450.84299999999996</v>
      </c>
      <c r="Y363" s="3">
        <f t="shared" si="134"/>
        <v>510.02099999999996</v>
      </c>
      <c r="Z363" s="3">
        <f t="shared" si="135"/>
        <v>677.40899999999999</v>
      </c>
      <c r="AA363" s="3">
        <f t="shared" si="136"/>
        <v>826.47199999999998</v>
      </c>
      <c r="AB363" s="3">
        <f t="shared" si="137"/>
        <v>1017.0430000000001</v>
      </c>
      <c r="AC363" s="3">
        <f t="shared" si="138"/>
        <v>1112.52</v>
      </c>
      <c r="AD363" s="3">
        <f t="shared" si="139"/>
        <v>1185.7520000000002</v>
      </c>
      <c r="AE363" s="3">
        <f t="shared" si="140"/>
        <v>1254.0350000000001</v>
      </c>
      <c r="AF363" s="3">
        <f t="shared" si="141"/>
        <v>1382.135</v>
      </c>
      <c r="AG363" s="3">
        <f t="shared" si="142"/>
        <v>1531.7330000000002</v>
      </c>
      <c r="AH363" s="3">
        <f t="shared" si="143"/>
        <v>1609.0200000000002</v>
      </c>
      <c r="AI363" s="3"/>
      <c r="AJ363" s="3"/>
      <c r="AK363" s="3"/>
      <c r="AL363" s="3"/>
      <c r="AM363" s="3"/>
      <c r="AN363" s="3"/>
      <c r="AO363" s="3"/>
      <c r="AP363" s="3"/>
      <c r="AQ363" s="3"/>
      <c r="AR363" s="3"/>
    </row>
    <row r="364" spans="1:44" x14ac:dyDescent="0.3">
      <c r="A364" t="s">
        <v>50</v>
      </c>
      <c r="B364" t="s">
        <v>11</v>
      </c>
      <c r="C364">
        <v>75.064516129032256</v>
      </c>
      <c r="D364">
        <v>211.48387096774192</v>
      </c>
      <c r="E364">
        <v>179.99199999999999</v>
      </c>
      <c r="F364" s="21">
        <v>185.78899999999999</v>
      </c>
      <c r="G364" s="3">
        <v>117.4858</v>
      </c>
      <c r="H364" s="3">
        <v>113.82570000000001</v>
      </c>
      <c r="I364" s="3">
        <v>30.464379871795245</v>
      </c>
      <c r="J364" s="3">
        <v>70.836905410639275</v>
      </c>
      <c r="K364" s="3">
        <f t="shared" si="120"/>
        <v>0.1692540772467401</v>
      </c>
      <c r="L364" s="3">
        <f t="shared" si="121"/>
        <v>0.3812761003646033</v>
      </c>
      <c r="M364" s="3">
        <f t="shared" si="122"/>
        <v>426.32499999999999</v>
      </c>
      <c r="N364" s="3">
        <f t="shared" si="123"/>
        <v>609.46199999999999</v>
      </c>
      <c r="O364" s="3">
        <f t="shared" si="124"/>
        <v>654.59199999999998</v>
      </c>
      <c r="P364" s="3">
        <f t="shared" si="125"/>
        <v>908.93999999999994</v>
      </c>
      <c r="Q364" s="3">
        <f t="shared" si="126"/>
        <v>1051.9739999999999</v>
      </c>
      <c r="R364" s="3">
        <f t="shared" si="127"/>
        <v>1200.4180000000001</v>
      </c>
      <c r="S364" s="3">
        <f t="shared" si="128"/>
        <v>1270.586</v>
      </c>
      <c r="T364" s="3">
        <f t="shared" si="129"/>
        <v>1354.6180000000002</v>
      </c>
      <c r="U364" s="3">
        <f t="shared" si="130"/>
        <v>1410.5620000000001</v>
      </c>
      <c r="V364" s="3">
        <f t="shared" si="131"/>
        <v>1562.866</v>
      </c>
      <c r="W364" s="3">
        <f t="shared" si="132"/>
        <v>1675.5450000000001</v>
      </c>
      <c r="X364" s="3">
        <f t="shared" si="133"/>
        <v>427.43200000000002</v>
      </c>
      <c r="Y364" s="3">
        <f t="shared" si="134"/>
        <v>636.63199999999995</v>
      </c>
      <c r="Z364" s="3">
        <f t="shared" si="135"/>
        <v>695.81</v>
      </c>
      <c r="AA364" s="3">
        <f t="shared" si="136"/>
        <v>863.19799999999998</v>
      </c>
      <c r="AB364" s="3">
        <f t="shared" si="137"/>
        <v>1012.261</v>
      </c>
      <c r="AC364" s="3">
        <f t="shared" si="138"/>
        <v>1202.8320000000001</v>
      </c>
      <c r="AD364" s="3">
        <f t="shared" si="139"/>
        <v>1298.309</v>
      </c>
      <c r="AE364" s="3">
        <f t="shared" si="140"/>
        <v>1371.5410000000002</v>
      </c>
      <c r="AF364" s="3">
        <f t="shared" si="141"/>
        <v>1439.8240000000001</v>
      </c>
      <c r="AG364" s="3">
        <f t="shared" si="142"/>
        <v>1567.924</v>
      </c>
      <c r="AH364" s="3">
        <f t="shared" si="143"/>
        <v>1717.5220000000002</v>
      </c>
      <c r="AI364" s="3"/>
      <c r="AJ364" s="3"/>
      <c r="AK364" s="3"/>
      <c r="AL364" s="3"/>
      <c r="AM364" s="3"/>
      <c r="AN364" s="3"/>
      <c r="AO364" s="3"/>
      <c r="AP364" s="3"/>
      <c r="AQ364" s="3"/>
      <c r="AR364" s="3"/>
    </row>
    <row r="365" spans="1:44" x14ac:dyDescent="0.3">
      <c r="A365" t="s">
        <v>50</v>
      </c>
      <c r="B365" t="s">
        <v>12</v>
      </c>
      <c r="C365">
        <v>115.73333333333333</v>
      </c>
      <c r="D365">
        <v>176.1</v>
      </c>
      <c r="E365">
        <v>103.30899999999998</v>
      </c>
      <c r="F365" s="21">
        <v>108.70500000000001</v>
      </c>
      <c r="G365" s="3">
        <v>83.940300000000008</v>
      </c>
      <c r="H365" s="3">
        <v>79.805200000000013</v>
      </c>
      <c r="I365" s="3">
        <v>45.454373405617993</v>
      </c>
      <c r="J365" s="3">
        <v>57.08227139786564</v>
      </c>
      <c r="K365" s="3">
        <f t="shared" si="120"/>
        <v>0.4399846422443156</v>
      </c>
      <c r="L365" s="3">
        <f t="shared" si="121"/>
        <v>0.52511173725096028</v>
      </c>
      <c r="M365" s="3">
        <f t="shared" si="122"/>
        <v>283.30099999999999</v>
      </c>
      <c r="N365" s="3">
        <f t="shared" si="123"/>
        <v>529.63400000000001</v>
      </c>
      <c r="O365" s="3">
        <f t="shared" si="124"/>
        <v>712.77099999999996</v>
      </c>
      <c r="P365" s="3">
        <f t="shared" si="125"/>
        <v>757.90099999999995</v>
      </c>
      <c r="Q365" s="3">
        <f t="shared" si="126"/>
        <v>1012.2489999999999</v>
      </c>
      <c r="R365" s="3">
        <f t="shared" si="127"/>
        <v>1155.2829999999999</v>
      </c>
      <c r="S365" s="3">
        <f t="shared" si="128"/>
        <v>1303.7270000000001</v>
      </c>
      <c r="T365" s="3">
        <f t="shared" si="129"/>
        <v>1373.895</v>
      </c>
      <c r="U365" s="3">
        <f t="shared" si="130"/>
        <v>1457.9270000000001</v>
      </c>
      <c r="V365" s="3">
        <f t="shared" si="131"/>
        <v>1513.8710000000001</v>
      </c>
      <c r="W365" s="3">
        <f t="shared" si="132"/>
        <v>1666.175</v>
      </c>
      <c r="X365" s="3">
        <f t="shared" si="133"/>
        <v>294.49400000000003</v>
      </c>
      <c r="Y365" s="3">
        <f t="shared" si="134"/>
        <v>536.13700000000006</v>
      </c>
      <c r="Z365" s="3">
        <f t="shared" si="135"/>
        <v>745.33699999999999</v>
      </c>
      <c r="AA365" s="3">
        <f t="shared" si="136"/>
        <v>804.51499999999999</v>
      </c>
      <c r="AB365" s="3">
        <f t="shared" si="137"/>
        <v>971.90300000000002</v>
      </c>
      <c r="AC365" s="3">
        <f t="shared" si="138"/>
        <v>1120.9659999999999</v>
      </c>
      <c r="AD365" s="3">
        <f t="shared" si="139"/>
        <v>1311.537</v>
      </c>
      <c r="AE365" s="3">
        <f t="shared" si="140"/>
        <v>1407.0139999999999</v>
      </c>
      <c r="AF365" s="3">
        <f t="shared" si="141"/>
        <v>1480.2460000000001</v>
      </c>
      <c r="AG365" s="3">
        <f t="shared" si="142"/>
        <v>1548.529</v>
      </c>
      <c r="AH365" s="3">
        <f t="shared" si="143"/>
        <v>1676.6289999999999</v>
      </c>
      <c r="AI365" s="3"/>
      <c r="AJ365" s="3"/>
      <c r="AK365" s="3"/>
      <c r="AL365" s="3"/>
      <c r="AM365" s="3"/>
      <c r="AN365" s="3"/>
      <c r="AO365" s="3"/>
      <c r="AP365" s="3"/>
      <c r="AQ365" s="3"/>
      <c r="AR365" s="3"/>
    </row>
    <row r="366" spans="1:44" x14ac:dyDescent="0.3">
      <c r="A366" t="s">
        <v>50</v>
      </c>
      <c r="B366" t="s">
        <v>13</v>
      </c>
      <c r="C366">
        <v>72.387096774193552</v>
      </c>
      <c r="D366">
        <v>79.870967741935488</v>
      </c>
      <c r="E366">
        <v>101.91199999999998</v>
      </c>
      <c r="F366" s="21">
        <v>83.738</v>
      </c>
      <c r="G366" s="3">
        <v>50.508499999999998</v>
      </c>
      <c r="H366" s="3">
        <v>47.648600000000002</v>
      </c>
      <c r="I366" s="3">
        <v>29.377768986810715</v>
      </c>
      <c r="J366" s="3">
        <v>26.752925228301216</v>
      </c>
      <c r="K366" s="3">
        <f t="shared" si="120"/>
        <v>0.28826604312358428</v>
      </c>
      <c r="L366" s="3">
        <f t="shared" si="121"/>
        <v>0.31948368994125981</v>
      </c>
      <c r="M366" s="3">
        <f t="shared" si="122"/>
        <v>205.22099999999995</v>
      </c>
      <c r="N366" s="3">
        <f t="shared" si="123"/>
        <v>385.21299999999997</v>
      </c>
      <c r="O366" s="3">
        <f t="shared" si="124"/>
        <v>631.54600000000005</v>
      </c>
      <c r="P366" s="3">
        <f t="shared" si="125"/>
        <v>814.68299999999999</v>
      </c>
      <c r="Q366" s="3">
        <f t="shared" si="126"/>
        <v>859.81299999999987</v>
      </c>
      <c r="R366" s="3">
        <f t="shared" si="127"/>
        <v>1114.1609999999998</v>
      </c>
      <c r="S366" s="3">
        <f t="shared" si="128"/>
        <v>1257.1949999999999</v>
      </c>
      <c r="T366" s="3">
        <f t="shared" si="129"/>
        <v>1405.6390000000001</v>
      </c>
      <c r="U366" s="3">
        <f t="shared" si="130"/>
        <v>1475.807</v>
      </c>
      <c r="V366" s="3">
        <f t="shared" si="131"/>
        <v>1559.8390000000002</v>
      </c>
      <c r="W366" s="3">
        <f t="shared" si="132"/>
        <v>1615.7830000000001</v>
      </c>
      <c r="X366" s="3">
        <f t="shared" si="133"/>
        <v>192.44300000000001</v>
      </c>
      <c r="Y366" s="3">
        <f t="shared" si="134"/>
        <v>378.23200000000003</v>
      </c>
      <c r="Z366" s="3">
        <f t="shared" si="135"/>
        <v>619.875</v>
      </c>
      <c r="AA366" s="3">
        <f t="shared" si="136"/>
        <v>829.07500000000005</v>
      </c>
      <c r="AB366" s="3">
        <f t="shared" si="137"/>
        <v>888.25299999999993</v>
      </c>
      <c r="AC366" s="3">
        <f t="shared" si="138"/>
        <v>1055.6410000000001</v>
      </c>
      <c r="AD366" s="3">
        <f t="shared" si="139"/>
        <v>1204.704</v>
      </c>
      <c r="AE366" s="3">
        <f t="shared" si="140"/>
        <v>1395.2750000000001</v>
      </c>
      <c r="AF366" s="3">
        <f t="shared" si="141"/>
        <v>1490.752</v>
      </c>
      <c r="AG366" s="3">
        <f t="shared" si="142"/>
        <v>1563.9840000000002</v>
      </c>
      <c r="AH366" s="3">
        <f t="shared" si="143"/>
        <v>1632.2670000000001</v>
      </c>
      <c r="AI366" s="3"/>
      <c r="AJ366" s="3"/>
      <c r="AK366" s="3"/>
      <c r="AL366" s="3"/>
      <c r="AM366" s="3"/>
      <c r="AN366" s="3"/>
      <c r="AO366" s="3"/>
      <c r="AP366" s="3"/>
      <c r="AQ366" s="3"/>
      <c r="AR366" s="3"/>
    </row>
    <row r="367" spans="1:44" x14ac:dyDescent="0.3">
      <c r="A367" t="s">
        <v>50</v>
      </c>
      <c r="B367" t="s">
        <v>14</v>
      </c>
      <c r="C367">
        <v>44.56666666666667</v>
      </c>
      <c r="D367">
        <v>45.666666666666664</v>
      </c>
      <c r="E367">
        <v>75.599999999999994</v>
      </c>
      <c r="F367" s="21">
        <v>89.188999999999993</v>
      </c>
      <c r="G367" s="3">
        <v>43.3217</v>
      </c>
      <c r="H367" s="3">
        <v>39.941699999999997</v>
      </c>
      <c r="I367" s="3">
        <v>17.503599436437582</v>
      </c>
      <c r="J367" s="3">
        <v>14.802709031814491</v>
      </c>
      <c r="K367" s="3">
        <f t="shared" si="120"/>
        <v>0.2315290930745712</v>
      </c>
      <c r="L367" s="3">
        <f t="shared" si="121"/>
        <v>0.16597011999029579</v>
      </c>
      <c r="M367" s="3">
        <f t="shared" si="122"/>
        <v>177.51199999999997</v>
      </c>
      <c r="N367" s="3">
        <f t="shared" si="123"/>
        <v>280.82099999999991</v>
      </c>
      <c r="O367" s="3">
        <f t="shared" si="124"/>
        <v>460.81299999999999</v>
      </c>
      <c r="P367" s="3">
        <f t="shared" si="125"/>
        <v>707.14600000000007</v>
      </c>
      <c r="Q367" s="3">
        <f t="shared" si="126"/>
        <v>890.28300000000002</v>
      </c>
      <c r="R367" s="3">
        <f t="shared" si="127"/>
        <v>935.4129999999999</v>
      </c>
      <c r="S367" s="3">
        <f t="shared" si="128"/>
        <v>1189.7609999999997</v>
      </c>
      <c r="T367" s="3">
        <f t="shared" si="129"/>
        <v>1332.7949999999998</v>
      </c>
      <c r="U367" s="3">
        <f t="shared" si="130"/>
        <v>1481.239</v>
      </c>
      <c r="V367" s="3">
        <f t="shared" si="131"/>
        <v>1551.4069999999999</v>
      </c>
      <c r="W367" s="3">
        <f t="shared" si="132"/>
        <v>1635.4390000000001</v>
      </c>
      <c r="X367" s="3">
        <f t="shared" si="133"/>
        <v>172.92699999999999</v>
      </c>
      <c r="Y367" s="3">
        <f t="shared" si="134"/>
        <v>281.63200000000001</v>
      </c>
      <c r="Z367" s="3">
        <f t="shared" si="135"/>
        <v>467.42100000000005</v>
      </c>
      <c r="AA367" s="3">
        <f t="shared" si="136"/>
        <v>709.06399999999996</v>
      </c>
      <c r="AB367" s="3">
        <f t="shared" si="137"/>
        <v>918.26400000000001</v>
      </c>
      <c r="AC367" s="3">
        <f t="shared" si="138"/>
        <v>977.44199999999989</v>
      </c>
      <c r="AD367" s="3">
        <f t="shared" si="139"/>
        <v>1144.8300000000002</v>
      </c>
      <c r="AE367" s="3">
        <f t="shared" si="140"/>
        <v>1293.893</v>
      </c>
      <c r="AF367" s="3">
        <f t="shared" si="141"/>
        <v>1484.4640000000002</v>
      </c>
      <c r="AG367" s="3">
        <f t="shared" si="142"/>
        <v>1579.941</v>
      </c>
      <c r="AH367" s="3">
        <f t="shared" si="143"/>
        <v>1653.1730000000002</v>
      </c>
      <c r="AI367" s="3"/>
      <c r="AJ367" s="3"/>
      <c r="AK367" s="3"/>
      <c r="AL367" s="3"/>
      <c r="AM367" s="3"/>
      <c r="AN367" s="3"/>
      <c r="AO367" s="3"/>
      <c r="AP367" s="3"/>
      <c r="AQ367" s="3"/>
      <c r="AR367" s="3"/>
    </row>
    <row r="368" spans="1:44" x14ac:dyDescent="0.3">
      <c r="A368" t="s">
        <v>50</v>
      </c>
      <c r="B368" t="s">
        <v>15</v>
      </c>
      <c r="C368">
        <v>217.61290322580646</v>
      </c>
      <c r="D368">
        <v>583.29032258064512</v>
      </c>
      <c r="E368">
        <v>242.34500000000003</v>
      </c>
      <c r="F368" s="21">
        <v>245.43600000000001</v>
      </c>
      <c r="G368" s="3">
        <v>51.125</v>
      </c>
      <c r="H368" s="3">
        <v>49.145100000000006</v>
      </c>
      <c r="I368" s="3">
        <v>88.316590724164442</v>
      </c>
      <c r="J368" s="3">
        <v>195.37414942574424</v>
      </c>
      <c r="K368" s="3">
        <f t="shared" si="120"/>
        <v>0.36442505817807025</v>
      </c>
      <c r="L368" s="3">
        <f t="shared" si="121"/>
        <v>0.79602890132557669</v>
      </c>
      <c r="M368" s="3">
        <f t="shared" si="122"/>
        <v>317.94500000000005</v>
      </c>
      <c r="N368" s="3">
        <f t="shared" si="123"/>
        <v>419.85699999999997</v>
      </c>
      <c r="O368" s="3">
        <f t="shared" si="124"/>
        <v>523.16599999999994</v>
      </c>
      <c r="P368" s="3">
        <f t="shared" si="125"/>
        <v>703.15800000000002</v>
      </c>
      <c r="Q368" s="3">
        <f t="shared" si="126"/>
        <v>949.4910000000001</v>
      </c>
      <c r="R368" s="3">
        <f t="shared" si="127"/>
        <v>1132.6280000000002</v>
      </c>
      <c r="S368" s="3">
        <f t="shared" si="128"/>
        <v>1177.7579999999998</v>
      </c>
      <c r="T368" s="3">
        <f t="shared" si="129"/>
        <v>1432.1059999999998</v>
      </c>
      <c r="U368" s="3">
        <f t="shared" si="130"/>
        <v>1575.1399999999999</v>
      </c>
      <c r="V368" s="3">
        <f t="shared" si="131"/>
        <v>1723.5840000000001</v>
      </c>
      <c r="W368" s="3">
        <f t="shared" si="132"/>
        <v>1793.752</v>
      </c>
      <c r="X368" s="3">
        <f t="shared" si="133"/>
        <v>334.625</v>
      </c>
      <c r="Y368" s="3">
        <f t="shared" si="134"/>
        <v>418.363</v>
      </c>
      <c r="Z368" s="3">
        <f t="shared" si="135"/>
        <v>527.06799999999998</v>
      </c>
      <c r="AA368" s="3">
        <f t="shared" si="136"/>
        <v>712.85700000000008</v>
      </c>
      <c r="AB368" s="3">
        <f t="shared" si="137"/>
        <v>954.5</v>
      </c>
      <c r="AC368" s="3">
        <f t="shared" si="138"/>
        <v>1163.7</v>
      </c>
      <c r="AD368" s="3">
        <f t="shared" si="139"/>
        <v>1222.8779999999999</v>
      </c>
      <c r="AE368" s="3">
        <f t="shared" si="140"/>
        <v>1390.2660000000001</v>
      </c>
      <c r="AF368" s="3">
        <f t="shared" si="141"/>
        <v>1539.329</v>
      </c>
      <c r="AG368" s="3">
        <f t="shared" si="142"/>
        <v>1729.9</v>
      </c>
      <c r="AH368" s="3">
        <f t="shared" si="143"/>
        <v>1825.377</v>
      </c>
      <c r="AI368" s="3"/>
      <c r="AJ368" s="3"/>
      <c r="AK368" s="3"/>
      <c r="AL368" s="3"/>
      <c r="AM368" s="3"/>
      <c r="AN368" s="3"/>
      <c r="AO368" s="3"/>
      <c r="AP368" s="3"/>
      <c r="AQ368" s="3"/>
      <c r="AR368" s="3"/>
    </row>
    <row r="369" spans="1:44" x14ac:dyDescent="0.3">
      <c r="A369" t="s">
        <v>50</v>
      </c>
      <c r="B369" t="s">
        <v>16</v>
      </c>
      <c r="C369">
        <v>39.87096774193548</v>
      </c>
      <c r="D369">
        <v>327</v>
      </c>
      <c r="E369">
        <v>41.251999999999995</v>
      </c>
      <c r="F369" s="21">
        <v>67.284999999999997</v>
      </c>
      <c r="G369" s="3">
        <v>61.005899999999997</v>
      </c>
      <c r="H369" s="3">
        <v>59.749200000000002</v>
      </c>
      <c r="I369" s="3">
        <v>16.181337998082903</v>
      </c>
      <c r="J369" s="3">
        <v>109.52924193832371</v>
      </c>
      <c r="K369" s="3">
        <f t="shared" si="120"/>
        <v>0.39225584209451431</v>
      </c>
      <c r="L369" s="3">
        <f t="shared" si="121"/>
        <v>1.6278404092787948</v>
      </c>
      <c r="M369" s="3">
        <f t="shared" si="122"/>
        <v>283.59700000000004</v>
      </c>
      <c r="N369" s="3">
        <f t="shared" si="123"/>
        <v>359.19700000000006</v>
      </c>
      <c r="O369" s="3">
        <f t="shared" si="124"/>
        <v>461.10899999999998</v>
      </c>
      <c r="P369" s="3">
        <f t="shared" si="125"/>
        <v>564.41799999999989</v>
      </c>
      <c r="Q369" s="3">
        <f t="shared" si="126"/>
        <v>744.41</v>
      </c>
      <c r="R369" s="3">
        <f t="shared" si="127"/>
        <v>990.74300000000005</v>
      </c>
      <c r="S369" s="3">
        <f t="shared" si="128"/>
        <v>1173.8800000000001</v>
      </c>
      <c r="T369" s="3">
        <f t="shared" si="129"/>
        <v>1219.0099999999998</v>
      </c>
      <c r="U369" s="3">
        <f t="shared" si="130"/>
        <v>1473.3579999999997</v>
      </c>
      <c r="V369" s="3">
        <f t="shared" si="131"/>
        <v>1616.3919999999998</v>
      </c>
      <c r="W369" s="3">
        <f t="shared" si="132"/>
        <v>1764.836</v>
      </c>
      <c r="X369" s="3">
        <f t="shared" si="133"/>
        <v>312.721</v>
      </c>
      <c r="Y369" s="3">
        <f t="shared" si="134"/>
        <v>401.90999999999997</v>
      </c>
      <c r="Z369" s="3">
        <f t="shared" si="135"/>
        <v>485.64800000000002</v>
      </c>
      <c r="AA369" s="3">
        <f t="shared" si="136"/>
        <v>594.35299999999995</v>
      </c>
      <c r="AB369" s="3">
        <f t="shared" si="137"/>
        <v>780.14200000000005</v>
      </c>
      <c r="AC369" s="3">
        <f t="shared" si="138"/>
        <v>1021.785</v>
      </c>
      <c r="AD369" s="3">
        <f t="shared" si="139"/>
        <v>1230.9850000000001</v>
      </c>
      <c r="AE369" s="3">
        <f t="shared" si="140"/>
        <v>1290.163</v>
      </c>
      <c r="AF369" s="3">
        <f t="shared" si="141"/>
        <v>1457.5510000000002</v>
      </c>
      <c r="AG369" s="3">
        <f t="shared" si="142"/>
        <v>1606.614</v>
      </c>
      <c r="AH369" s="3">
        <f t="shared" si="143"/>
        <v>1797.1850000000002</v>
      </c>
      <c r="AI369" s="3"/>
      <c r="AJ369" s="3"/>
      <c r="AK369" s="3"/>
      <c r="AL369" s="3"/>
      <c r="AM369" s="3"/>
      <c r="AN369" s="3"/>
      <c r="AO369" s="3"/>
      <c r="AP369" s="3"/>
      <c r="AQ369" s="3"/>
      <c r="AR369" s="3"/>
    </row>
    <row r="370" spans="1:44" x14ac:dyDescent="0.3">
      <c r="A370" t="s">
        <v>50</v>
      </c>
      <c r="B370" t="s">
        <v>17</v>
      </c>
      <c r="C370">
        <v>140.9</v>
      </c>
      <c r="D370">
        <v>238.73333333333332</v>
      </c>
      <c r="E370">
        <v>190.74999999999994</v>
      </c>
      <c r="F370" s="21">
        <v>179.01500000000001</v>
      </c>
      <c r="G370" s="3">
        <v>83.592200000000005</v>
      </c>
      <c r="H370" s="3">
        <v>81.997200000000007</v>
      </c>
      <c r="I370" s="3">
        <v>55.338604949754398</v>
      </c>
      <c r="J370" s="3">
        <v>77.384673055368879</v>
      </c>
      <c r="K370" s="3">
        <f t="shared" si="120"/>
        <v>0.29011064193842417</v>
      </c>
      <c r="L370" s="3">
        <f t="shared" si="121"/>
        <v>0.43228038463463325</v>
      </c>
      <c r="M370" s="3">
        <f t="shared" si="122"/>
        <v>232.00199999999995</v>
      </c>
      <c r="N370" s="3">
        <f t="shared" si="123"/>
        <v>474.34699999999998</v>
      </c>
      <c r="O370" s="3">
        <f t="shared" si="124"/>
        <v>549.947</v>
      </c>
      <c r="P370" s="3">
        <f t="shared" si="125"/>
        <v>651.85899999999992</v>
      </c>
      <c r="Q370" s="3">
        <f t="shared" si="126"/>
        <v>755.16799999999989</v>
      </c>
      <c r="R370" s="3">
        <f t="shared" si="127"/>
        <v>935.15999999999985</v>
      </c>
      <c r="S370" s="3">
        <f t="shared" si="128"/>
        <v>1181.4929999999999</v>
      </c>
      <c r="T370" s="3">
        <f t="shared" si="129"/>
        <v>1364.63</v>
      </c>
      <c r="U370" s="3">
        <f t="shared" si="130"/>
        <v>1409.7599999999998</v>
      </c>
      <c r="V370" s="3">
        <f t="shared" si="131"/>
        <v>1664.1079999999997</v>
      </c>
      <c r="W370" s="3">
        <f t="shared" si="132"/>
        <v>1807.1419999999998</v>
      </c>
      <c r="X370" s="3">
        <f t="shared" si="133"/>
        <v>246.3</v>
      </c>
      <c r="Y370" s="3">
        <f t="shared" si="134"/>
        <v>491.73599999999999</v>
      </c>
      <c r="Z370" s="3">
        <f t="shared" si="135"/>
        <v>580.92499999999995</v>
      </c>
      <c r="AA370" s="3">
        <f t="shared" si="136"/>
        <v>664.66300000000001</v>
      </c>
      <c r="AB370" s="3">
        <f t="shared" si="137"/>
        <v>773.36799999999994</v>
      </c>
      <c r="AC370" s="3">
        <f t="shared" si="138"/>
        <v>959.15700000000004</v>
      </c>
      <c r="AD370" s="3">
        <f t="shared" si="139"/>
        <v>1200.8</v>
      </c>
      <c r="AE370" s="3">
        <f t="shared" si="140"/>
        <v>1410.0000000000002</v>
      </c>
      <c r="AF370" s="3">
        <f t="shared" si="141"/>
        <v>1469.1780000000001</v>
      </c>
      <c r="AG370" s="3">
        <f t="shared" si="142"/>
        <v>1636.5660000000003</v>
      </c>
      <c r="AH370" s="3">
        <f t="shared" si="143"/>
        <v>1785.6290000000001</v>
      </c>
      <c r="AI370" s="3"/>
      <c r="AJ370" s="3"/>
      <c r="AK370" s="3"/>
      <c r="AL370" s="3"/>
      <c r="AM370" s="3"/>
      <c r="AN370" s="3"/>
      <c r="AO370" s="3"/>
      <c r="AP370" s="3"/>
      <c r="AQ370" s="3"/>
      <c r="AR370" s="3"/>
    </row>
    <row r="371" spans="1:44" x14ac:dyDescent="0.3">
      <c r="A371" t="s">
        <v>50</v>
      </c>
      <c r="B371" t="s">
        <v>18</v>
      </c>
      <c r="C371">
        <v>281.96774193548384</v>
      </c>
      <c r="D371">
        <v>444.32258064516128</v>
      </c>
      <c r="E371">
        <v>239.304</v>
      </c>
      <c r="F371" s="21">
        <v>238.90100000000001</v>
      </c>
      <c r="G371" s="3">
        <v>124.65060000000001</v>
      </c>
      <c r="H371" s="3">
        <v>118.81410000000001</v>
      </c>
      <c r="I371" s="3">
        <v>114.43452705602161</v>
      </c>
      <c r="J371" s="3">
        <v>148.82665270380497</v>
      </c>
      <c r="K371" s="3">
        <f t="shared" si="120"/>
        <v>0.47819730157465651</v>
      </c>
      <c r="L371" s="3">
        <f t="shared" si="121"/>
        <v>0.62296370757679942</v>
      </c>
      <c r="M371" s="3">
        <f t="shared" si="122"/>
        <v>430.05399999999997</v>
      </c>
      <c r="N371" s="3">
        <f t="shared" si="123"/>
        <v>471.30599999999993</v>
      </c>
      <c r="O371" s="3">
        <f t="shared" si="124"/>
        <v>713.65099999999995</v>
      </c>
      <c r="P371" s="3">
        <f t="shared" si="125"/>
        <v>789.25099999999998</v>
      </c>
      <c r="Q371" s="3">
        <f t="shared" si="126"/>
        <v>891.1629999999999</v>
      </c>
      <c r="R371" s="3">
        <f t="shared" si="127"/>
        <v>994.47199999999987</v>
      </c>
      <c r="S371" s="3">
        <f t="shared" si="128"/>
        <v>1174.4639999999999</v>
      </c>
      <c r="T371" s="3">
        <f t="shared" si="129"/>
        <v>1420.797</v>
      </c>
      <c r="U371" s="3">
        <f t="shared" si="130"/>
        <v>1603.9340000000002</v>
      </c>
      <c r="V371" s="3">
        <f t="shared" si="131"/>
        <v>1649.0639999999999</v>
      </c>
      <c r="W371" s="3">
        <f t="shared" si="132"/>
        <v>1903.4119999999998</v>
      </c>
      <c r="X371" s="3">
        <f t="shared" si="133"/>
        <v>417.91600000000005</v>
      </c>
      <c r="Y371" s="3">
        <f t="shared" si="134"/>
        <v>485.20100000000002</v>
      </c>
      <c r="Z371" s="3">
        <f t="shared" si="135"/>
        <v>730.63699999999994</v>
      </c>
      <c r="AA371" s="3">
        <f t="shared" si="136"/>
        <v>819.82600000000002</v>
      </c>
      <c r="AB371" s="3">
        <f t="shared" si="137"/>
        <v>903.56400000000008</v>
      </c>
      <c r="AC371" s="3">
        <f t="shared" si="138"/>
        <v>1012.269</v>
      </c>
      <c r="AD371" s="3">
        <f t="shared" si="139"/>
        <v>1198.058</v>
      </c>
      <c r="AE371" s="3">
        <f t="shared" si="140"/>
        <v>1439.701</v>
      </c>
      <c r="AF371" s="3">
        <f t="shared" si="141"/>
        <v>1648.9010000000003</v>
      </c>
      <c r="AG371" s="3">
        <f t="shared" si="142"/>
        <v>1708.0790000000002</v>
      </c>
      <c r="AH371" s="3">
        <f t="shared" si="143"/>
        <v>1875.4670000000003</v>
      </c>
      <c r="AI371" s="3"/>
      <c r="AJ371" s="3"/>
      <c r="AK371" s="3"/>
      <c r="AL371" s="3"/>
      <c r="AM371" s="3"/>
      <c r="AN371" s="3"/>
      <c r="AO371" s="3"/>
      <c r="AP371" s="3"/>
      <c r="AQ371" s="3"/>
      <c r="AR371" s="3"/>
    </row>
    <row r="372" spans="1:44" x14ac:dyDescent="0.3">
      <c r="A372" t="s">
        <v>50</v>
      </c>
      <c r="B372" t="s">
        <v>19</v>
      </c>
      <c r="C372">
        <v>93.2</v>
      </c>
      <c r="D372">
        <v>279.26666666666665</v>
      </c>
      <c r="E372">
        <v>124.82799999999999</v>
      </c>
      <c r="F372" s="21">
        <v>125.34100000000001</v>
      </c>
      <c r="G372" s="3">
        <v>155.26</v>
      </c>
      <c r="H372" s="3">
        <v>147.2029</v>
      </c>
      <c r="I372" s="3">
        <v>36.604385956828331</v>
      </c>
      <c r="J372" s="3">
        <v>90.523427933242203</v>
      </c>
      <c r="K372" s="3">
        <f t="shared" si="120"/>
        <v>0.29323858394613656</v>
      </c>
      <c r="L372" s="3">
        <f t="shared" si="121"/>
        <v>0.72221721490368029</v>
      </c>
      <c r="M372" s="3">
        <f t="shared" si="122"/>
        <v>364.13200000000001</v>
      </c>
      <c r="N372" s="3">
        <f t="shared" si="123"/>
        <v>554.88199999999995</v>
      </c>
      <c r="O372" s="3">
        <f t="shared" si="124"/>
        <v>596.1339999999999</v>
      </c>
      <c r="P372" s="3">
        <f t="shared" si="125"/>
        <v>838.47899999999993</v>
      </c>
      <c r="Q372" s="3">
        <f t="shared" si="126"/>
        <v>914.07899999999995</v>
      </c>
      <c r="R372" s="3">
        <f t="shared" si="127"/>
        <v>1015.9909999999999</v>
      </c>
      <c r="S372" s="3">
        <f t="shared" si="128"/>
        <v>1119.3</v>
      </c>
      <c r="T372" s="3">
        <f t="shared" si="129"/>
        <v>1299.2919999999999</v>
      </c>
      <c r="U372" s="3">
        <f t="shared" si="130"/>
        <v>1545.625</v>
      </c>
      <c r="V372" s="3">
        <f t="shared" si="131"/>
        <v>1728.7620000000002</v>
      </c>
      <c r="W372" s="3">
        <f t="shared" si="132"/>
        <v>1773.8919999999998</v>
      </c>
      <c r="X372" s="3">
        <f t="shared" si="133"/>
        <v>364.24200000000002</v>
      </c>
      <c r="Y372" s="3">
        <f t="shared" si="134"/>
        <v>543.25700000000006</v>
      </c>
      <c r="Z372" s="3">
        <f t="shared" si="135"/>
        <v>610.54200000000003</v>
      </c>
      <c r="AA372" s="3">
        <f t="shared" si="136"/>
        <v>855.97799999999995</v>
      </c>
      <c r="AB372" s="3">
        <f t="shared" si="137"/>
        <v>945.16700000000003</v>
      </c>
      <c r="AC372" s="3">
        <f t="shared" si="138"/>
        <v>1028.9050000000002</v>
      </c>
      <c r="AD372" s="3">
        <f t="shared" si="139"/>
        <v>1137.6100000000001</v>
      </c>
      <c r="AE372" s="3">
        <f t="shared" si="140"/>
        <v>1323.3989999999999</v>
      </c>
      <c r="AF372" s="3">
        <f t="shared" si="141"/>
        <v>1565.0419999999999</v>
      </c>
      <c r="AG372" s="3">
        <f t="shared" si="142"/>
        <v>1774.2420000000002</v>
      </c>
      <c r="AH372" s="3">
        <f t="shared" si="143"/>
        <v>1833.42</v>
      </c>
      <c r="AI372" s="3"/>
      <c r="AJ372" s="3"/>
      <c r="AK372" s="3"/>
      <c r="AL372" s="3"/>
      <c r="AM372" s="3"/>
      <c r="AN372" s="3"/>
      <c r="AO372" s="3"/>
      <c r="AP372" s="3"/>
      <c r="AQ372" s="3"/>
      <c r="AR372" s="3"/>
    </row>
    <row r="373" spans="1:44" x14ac:dyDescent="0.3">
      <c r="A373" t="s">
        <v>50</v>
      </c>
      <c r="B373" t="s">
        <v>20</v>
      </c>
      <c r="C373">
        <v>94.41935483870968</v>
      </c>
      <c r="D373">
        <v>46.387096774193552</v>
      </c>
      <c r="E373">
        <v>302.77099999999996</v>
      </c>
      <c r="F373" s="21">
        <v>200.53200000000001</v>
      </c>
      <c r="G373" s="3">
        <v>160.8724</v>
      </c>
      <c r="H373" s="3">
        <v>149.8006</v>
      </c>
      <c r="I373" s="3">
        <v>38.319398317466558</v>
      </c>
      <c r="J373" s="3">
        <v>15.537442034853457</v>
      </c>
      <c r="K373" s="3">
        <f t="shared" si="120"/>
        <v>0.12656231381957506</v>
      </c>
      <c r="L373" s="3">
        <f t="shared" si="121"/>
        <v>7.748111042054863E-2</v>
      </c>
      <c r="M373" s="3">
        <f t="shared" si="122"/>
        <v>427.59899999999993</v>
      </c>
      <c r="N373" s="3">
        <f t="shared" si="123"/>
        <v>666.90300000000002</v>
      </c>
      <c r="O373" s="3">
        <f t="shared" si="124"/>
        <v>857.65299999999991</v>
      </c>
      <c r="P373" s="3">
        <f t="shared" si="125"/>
        <v>898.90499999999986</v>
      </c>
      <c r="Q373" s="3">
        <f t="shared" si="126"/>
        <v>1141.25</v>
      </c>
      <c r="R373" s="3">
        <f t="shared" si="127"/>
        <v>1216.8499999999999</v>
      </c>
      <c r="S373" s="3">
        <f t="shared" si="128"/>
        <v>1318.7619999999997</v>
      </c>
      <c r="T373" s="3">
        <f t="shared" si="129"/>
        <v>1422.0709999999999</v>
      </c>
      <c r="U373" s="3">
        <f t="shared" si="130"/>
        <v>1602.0629999999999</v>
      </c>
      <c r="V373" s="3">
        <f t="shared" si="131"/>
        <v>1848.396</v>
      </c>
      <c r="W373" s="3">
        <f t="shared" si="132"/>
        <v>2031.5330000000001</v>
      </c>
      <c r="X373" s="3">
        <f t="shared" si="133"/>
        <v>325.87300000000005</v>
      </c>
      <c r="Y373" s="3">
        <f t="shared" si="134"/>
        <v>564.774</v>
      </c>
      <c r="Z373" s="3">
        <f t="shared" si="135"/>
        <v>743.7890000000001</v>
      </c>
      <c r="AA373" s="3">
        <f t="shared" si="136"/>
        <v>811.07400000000007</v>
      </c>
      <c r="AB373" s="3">
        <f t="shared" si="137"/>
        <v>1056.51</v>
      </c>
      <c r="AC373" s="3">
        <f t="shared" si="138"/>
        <v>1145.6990000000001</v>
      </c>
      <c r="AD373" s="3">
        <f t="shared" si="139"/>
        <v>1229.4370000000001</v>
      </c>
      <c r="AE373" s="3">
        <f t="shared" si="140"/>
        <v>1338.1420000000001</v>
      </c>
      <c r="AF373" s="3">
        <f t="shared" si="141"/>
        <v>1523.9309999999998</v>
      </c>
      <c r="AG373" s="3">
        <f t="shared" si="142"/>
        <v>1765.5739999999998</v>
      </c>
      <c r="AH373" s="3">
        <f t="shared" si="143"/>
        <v>1974.7740000000001</v>
      </c>
      <c r="AI373" s="3"/>
      <c r="AJ373" s="3"/>
      <c r="AK373" s="3"/>
      <c r="AL373" s="3"/>
      <c r="AM373" s="3"/>
      <c r="AN373" s="3"/>
      <c r="AO373" s="3"/>
      <c r="AP373" s="3"/>
      <c r="AQ373" s="3"/>
      <c r="AR373" s="3"/>
    </row>
  </sheetData>
  <autoFilter ref="A1:AH373" xr:uid="{00000000-0001-0000-0200-000000000000}"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</vt:lpstr>
      <vt:lpstr>Escur. vs pp (Anual)</vt:lpstr>
      <vt:lpstr>Escorrentía mensual</vt:lpstr>
      <vt:lpstr>Escu. vs pp (mensual)</vt:lpstr>
    </vt:vector>
  </TitlesOfParts>
  <Company>InKulpado666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Deyvis Cano</cp:lastModifiedBy>
  <dcterms:created xsi:type="dcterms:W3CDTF">2021-11-05T03:41:01Z</dcterms:created>
  <dcterms:modified xsi:type="dcterms:W3CDTF">2024-09-18T22:14:05Z</dcterms:modified>
</cp:coreProperties>
</file>